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png" ContentType="image/png"/>
  <Override PartName="/xl/drawings/diagramas_20261019_sheet17.xml" ContentType="application/vnd.openxmlformats-officedocument.drawing+xml"/>
  <Override PartName="/xl/drawings/diagramas_20261019_sheet20.xml" ContentType="application/vnd.openxmlformats-officedocument.drawing+xml"/>
  <Override PartName="/xl/drawings/diagramas_20261019_sheet21.xml" ContentType="application/vnd.openxmlformats-officedocument.drawing+xml"/>
  <Override PartName="/xl/drawings/diagramas_20261019_sheet18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Cronograma" sheetId="1" state="visible" r:id="rId1"/>
    <sheet name="Revisão" sheetId="2" state="visible" r:id="rId2"/>
    <sheet name="Dados " sheetId="3" state="visible" r:id="rId3"/>
    <sheet name="Lista de Necessidades" sheetId="4" state="visible" r:id="rId4"/>
    <sheet name="Matriz de Atributos" sheetId="5" state="visible" r:id="rId5"/>
    <sheet name="Rastreabilidade" sheetId="6" state="visible" r:id="rId6"/>
    <sheet name="Diagrama de Kano" sheetId="7" state="visible" r:id="rId7"/>
    <sheet name="Diagrama de Mudge" sheetId="8" state="visible" r:id="rId8"/>
    <sheet name="Diagrama de Pareto" sheetId="9" state="visible" r:id="rId9"/>
    <sheet name="Benchmarking" sheetId="10" state="visible" r:id="rId10"/>
    <sheet name="Requisito de Projeto" sheetId="11" state="visible" r:id="rId11"/>
    <sheet name="MUDGE 2" sheetId="12" state="hidden" r:id="rId12"/>
    <sheet name="Matriz de Relacionamento" sheetId="13" state="visible" r:id="rId13"/>
    <sheet name="Matriz de Correlação" sheetId="14" state="visible" r:id="rId14"/>
    <sheet name="QFD" sheetId="15" state="visible" r:id="rId15"/>
    <sheet name="Especificação Meta" sheetId="16" state="visible" r:id="rId16"/>
    <sheet name="Função Global" sheetId="17" state="visible" r:id="rId17"/>
    <sheet name=" FAST " sheetId="18" state="visible" r:id="rId18"/>
    <sheet name="Funções Parciais" sheetId="19" state="visible" r:id="rId19"/>
    <sheet name="Modelagem V0" sheetId="20" state="visible" r:id="rId20"/>
    <sheet name="Modelagens Alternativas" sheetId="21" state="visible" r:id="rId21"/>
    <sheet name="Matriz Pugh das Modelagens" sheetId="22" state="visible" r:id="rId22"/>
    <sheet name="Matriz Morfologica " sheetId="23" state="visible" r:id="rId23"/>
    <sheet name="TRIZ" sheetId="24" state="visible" r:id="rId24"/>
    <sheet name="MIM1" sheetId="25" state="hidden" r:id="rId25"/>
    <sheet name="MIM" sheetId="26" state="visible" r:id="rId26"/>
    <sheet name="Arquitetura Modular" sheetId="27" state="visible" r:id="rId27"/>
    <sheet name="Concepções" sheetId="28" state="visible" r:id="rId28"/>
    <sheet name="Cópia de MIM" sheetId="29" state="hidden" r:id="rId29"/>
    <sheet name="Matriz Pugh das Concepções" sheetId="30" state="visible" r:id="rId30"/>
    <sheet name="Lista de Materiais" sheetId="31" state="hidden" r:id="rId31"/>
    <sheet name="Viabilidade Técnica" sheetId="32" state="hidden" r:id="rId32"/>
    <sheet name="Análise de Valor" sheetId="33" state="hidden" r:id="rId33"/>
  </sheets>
  <definedNames>
    <definedName name="_xlnm._FilterDatabase" localSheetId="6" hidden="1">'Diagrama de Kano'!$B$2:$D$22</definedName>
    <definedName name="_xlnm._FilterDatabase" localSheetId="8" hidden="1">'Diagrama de Pareto'!$A$1:$F$23</definedName>
    <definedName name="_xlnm._FilterDatabase" localSheetId="12" hidden="1">'Matriz de Relacionamento'!$B$29:$E$52</definedName>
  </definedNames>
  <calcPr calcId="124519" fullCalcOnLoad="1" forceFullCalc="1" calcMode="auto"/>
</workbook>
</file>

<file path=xl/styles.xml><?xml version="1.0" encoding="utf-8"?>
<styleSheet xmlns="http://schemas.openxmlformats.org/spreadsheetml/2006/main">
  <numFmts count="12">
    <numFmt numFmtId="164" formatCode="DD/MM/YYYY"/>
    <numFmt numFmtId="165" formatCode="[$R$ -416]#,##0.00"/>
    <numFmt numFmtId="166" formatCode="0.0%"/>
    <numFmt numFmtId="167" formatCode="&quot;R$ &quot;#,##0.00"/>
    <numFmt numFmtId="168" formatCode="0"/>
    <numFmt numFmtId="169" formatCode="0.00"/>
    <numFmt numFmtId="170" formatCode="0.000"/>
    <numFmt numFmtId="171" formatCode="0.0"/>
    <numFmt numFmtId="172" formatCode="0.000000"/>
    <numFmt numFmtId="173" formatCode="0.00000"/>
    <numFmt numFmtId="174" formatCode="General"/>
    <numFmt numFmtId="175" formatCode="dd/mm/yyyy"/>
  </numFmts>
  <fonts count="2915">
    <font>
      <name val="Arial"/>
      <color rgb="FF000000"/>
      <sz val="10"/>
      <scheme val="minor"/>
    </font>
    <font>
      <name val="Arial"/>
      <b val="1"/>
      <color rgb="FF1F2937"/>
      <sz val="13"/>
    </font>
    <font>
      <name val="Arial"/>
      <color rgb="FF6B7280"/>
      <sz val="10"/>
    </font>
    <font>
      <name val="Arial"/>
      <b val="1"/>
      <color rgb="FF6B7280"/>
      <sz val="9"/>
    </font>
    <font>
      <name val="Arial"/>
      <color rgb="FF1F2937"/>
      <sz val="10"/>
    </font>
    <font>
      <name val="Arial"/>
      <color rgb="FF1F2937"/>
      <sz val="9"/>
    </font>
    <font>
      <name val="Arial"/>
      <color rgb="FF000000"/>
      <sz val="10"/>
    </font>
    <font>
      <name val="Arial"/>
      <b val="1"/>
      <color rgb="FF1F2937"/>
      <sz val="11"/>
    </font>
    <font/>
    <font>
      <name val="Arial"/>
      <b val="1"/>
      <color rgb="FFFFFFFF"/>
      <sz val="10"/>
    </font>
    <font>
      <name val="Arial"/>
      <color theme="1"/>
    </font>
    <font>
      <name val="Arial"/>
      <b val="1"/>
      <color rgb="FFFFFFFF"/>
      <sz val="9"/>
    </font>
    <font>
      <name val="Arial"/>
      <color theme="1"/>
      <scheme val="minor"/>
    </font>
    <font>
      <name val="Arial"/>
      <b val="1"/>
      <color rgb="FFFFFFFF"/>
      <sz val="8"/>
    </font>
    <font>
      <name val="Arial"/>
      <b val="1"/>
      <color rgb="FF1F2937"/>
      <sz val="9"/>
    </font>
    <font>
      <name val="Arial"/>
      <b val="1"/>
      <color rgb="FF0B2447"/>
      <sz val="16"/>
    </font>
    <font>
      <name val="Arial"/>
      <b val="1"/>
      <color theme="1"/>
    </font>
    <font>
      <name val="Arial"/>
      <color rgb="FF1F2937"/>
    </font>
    <font>
      <name val="Arial"/>
      <b val="1"/>
      <color rgb="FF7F6000"/>
      <sz val="10"/>
    </font>
    <font>
      <name val="Arial"/>
      <b val="1"/>
      <color rgb="FF1F2937"/>
      <sz val="10"/>
    </font>
    <font>
      <name val="Arial"/>
      <color rgb="FF6B7280"/>
      <sz val="9"/>
    </font>
    <font>
      <name val="Inter"/>
      <color theme="1"/>
    </font>
    <font>
      <name val="Arial"/>
      <b val="1"/>
      <color rgb="FFFFFFFF"/>
    </font>
    <font>
      <name val="Arial"/>
      <b val="1"/>
      <color rgb="FF1F4E79"/>
      <sz val="9"/>
    </font>
    <font>
      <name val="Arial"/>
      <color rgb="FF1A1A1A"/>
      <sz val="9"/>
    </font>
    <font>
      <name val="Arial"/>
      <i val="1"/>
      <color rgb="FF000000"/>
      <sz val="9"/>
    </font>
    <font>
      <name val="Arial"/>
      <color rgb="FF8A97A3"/>
      <sz val="10"/>
    </font>
    <font>
      <name val="Arial"/>
      <i val="1"/>
      <color rgb="FF4B5563"/>
      <sz val="9"/>
    </font>
    <font>
      <name val="Arial"/>
      <b val="1"/>
      <color theme="1"/>
      <sz val="16"/>
    </font>
    <font>
      <name val="Arial"/>
      <b val="1"/>
      <color rgb="FFFFFFFF"/>
      <sz val="13"/>
    </font>
    <font>
      <name val="Arial"/>
      <color rgb="FF000000"/>
    </font>
    <font>
      <name val="Times New Roman"/>
      <color rgb="FF000000"/>
      <sz val="12"/>
    </font>
    <font>
      <name val="Arial"/>
      <color theme="1"/>
      <sz val="13"/>
    </font>
    <font>
      <name val="Arial"/>
      <b val="1"/>
      <color theme="1"/>
      <sz val="14"/>
    </font>
    <font>
      <name val="Arial"/>
      <b val="1"/>
      <color rgb="FF1F1F1F"/>
      <sz val="18"/>
    </font>
    <font>
      <name val="Arial"/>
      <b val="1"/>
      <color rgb="FF1F2937"/>
      <sz val="12"/>
    </font>
    <font>
      <name val="Arial"/>
      <color rgb="FF1F2937"/>
      <sz val="8"/>
    </font>
    <font>
      <name val="Calibri"/>
      <color rgb="FF000000"/>
      <sz val="12"/>
    </font>
    <font>
      <name val="Arial"/>
      <color theme="1"/>
      <sz val="10"/>
    </font>
    <font>
      <name val="Arial"/>
      <color rgb="FFFFFFFF"/>
    </font>
    <font>
      <name val="Arial"/>
      <color rgb="FF000000"/>
      <sz val="12"/>
    </font>
    <font>
      <name val="Arial"/>
      <b val="1"/>
      <color rgb="FF1F2937"/>
      <sz val="8"/>
    </font>
    <font>
      <name val="Arial"/>
      <color theme="1"/>
      <sz val="8"/>
    </font>
    <font>
      <name val="Arial"/>
      <b val="1"/>
      <color rgb="FFC8CDD3"/>
      <sz val="9"/>
    </font>
    <font>
      <name val="Arial"/>
      <b val="1"/>
      <color rgb="FF7F2704"/>
      <sz val="9"/>
    </font>
    <font>
      <name val="Arial"/>
      <color rgb="FF000000"/>
      <sz val="8"/>
    </font>
    <font>
      <name val="Arial"/>
      <b val="1"/>
      <color theme="1"/>
      <sz val="11"/>
    </font>
    <font>
      <name val="Arial"/>
      <color rgb="FF8A4B00"/>
      <sz val="9"/>
    </font>
    <font>
      <name val="Calibri"/>
      <b val="1"/>
      <color theme="1"/>
      <sz val="9"/>
    </font>
    <font>
      <name val="Times New Roman"/>
      <color theme="1"/>
      <sz val="10"/>
    </font>
    <font>
      <name val="Times New Roman"/>
      <color rgb="FF000000"/>
      <sz val="10"/>
    </font>
    <font>
      <name val="Times New Roman"/>
      <b val="1"/>
      <color rgb="FF000000"/>
      <sz val="10"/>
    </font>
    <font>
      <name val="Times New Roman"/>
      <color rgb="FF3F3F3F"/>
      <sz val="10"/>
    </font>
    <font>
      <name val="Times New Roman"/>
      <b val="1"/>
      <color rgb="FF38761D"/>
      <sz val="10"/>
    </font>
    <font>
      <name val="Arial"/>
      <b val="1"/>
      <color rgb="FF000000"/>
    </font>
    <font>
      <name val="Arial"/>
      <b val="1"/>
      <color rgb="FF1B1C1D"/>
    </font>
    <font>
      <name val="Arial"/>
      <color rgb="FF1B1C1D"/>
    </font>
    <font>
      <name val="Arial"/>
      <b val="1"/>
      <color rgb="FF1F3864"/>
      <sz val="14"/>
    </font>
    <font>
      <name val="Arial"/>
      <i val="1"/>
      <color rgb="FF595959"/>
    </font>
    <font>
      <name val="Arial"/>
      <b val="1"/>
      <color rgb="FF434343"/>
    </font>
    <font>
      <name val="Arial"/>
      <color rgb="FF434343"/>
    </font>
    <font>
      <name val="Arial"/>
      <i val="1"/>
      <color rgb="FF375623"/>
    </font>
    <font>
      <name val="Arial"/>
      <i val="1"/>
      <color rgb="FF808080"/>
    </font>
    <font>
      <name val="Arial"/>
      <color theme="1"/>
      <sz val="9"/>
    </font>
    <font>
      <name val="Arial"/>
      <b val="1"/>
      <color theme="1"/>
      <sz val="9"/>
    </font>
    <font>
      <name val="Arial"/>
      <color rgb="FFFFFFFF"/>
      <sz val="9"/>
    </font>
    <font>
      <name val="Arial"/>
      <b val="1"/>
      <color theme="1"/>
      <sz val="12"/>
    </font>
    <font>
      <name val="Times New Roman"/>
      <color theme="1"/>
    </font>
    <font>
      <name val="Times New Roman"/>
      <color theme="1"/>
      <sz val="11"/>
    </font>
    <font>
      <name val="Times New Roman"/>
      <b val="1"/>
      <color rgb="FF000000"/>
    </font>
    <font>
      <name val="Times New Roman"/>
      <b val="1"/>
      <color rgb="FF000000"/>
      <sz val="11"/>
    </font>
    <font>
      <name val="Times New Roman"/>
      <b val="1"/>
      <color theme="1"/>
    </font>
    <font>
      <name val="Times New Roman"/>
      <b val="1"/>
      <color theme="1"/>
      <sz val="11"/>
    </font>
    <font>
      <name val="Arial"/>
      <i val="1"/>
      <color rgb="004B5563"/>
      <sz val="9"/>
    </font>
    <font>
      <name val="Arial"/>
      <b val="1"/>
      <color rgb="001F2937"/>
      <sz val="10"/>
    </font>
    <font>
      <name val="Arial"/>
      <b val="1"/>
      <color rgb="001F2937"/>
      <sz val="9"/>
    </font>
    <font>
      <name val="Arial"/>
      <color rgb="00991B1B"/>
      <sz val="9"/>
    </font>
    <font>
      <name val="Arial"/>
      <color rgb="001F2937"/>
      <sz val="9"/>
    </font>
    <font>
      <name val="Arial"/>
      <b val="1"/>
      <color rgb="00FFFFFF"/>
      <sz val="10"/>
    </font>
    <font>
      <name val="Arial"/>
      <b val="1"/>
      <sz val="11"/>
    </font>
    <font>
      <name val="Arial"/>
      <b val="1"/>
      <sz val="9"/>
    </font>
    <font>
      <name val="Arial"/>
      <sz val="9"/>
    </font>
    <font>
      <name val="Arial"/>
      <i val="1"/>
      <sz val="8"/>
    </font>
    <font>
      <name val="Arial"/>
      <b val="1"/>
      <sz val="10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1"/>
      <color rgb="FF444444"/>
      <name val="Calibri"/>
    </font>
    <font>
      <b/>
      <sz val="11"/>
      <color rgb="FF222222"/>
      <name val="Calibri"/>
    </font>
    <font>
      <sz val="11"/>
      <color rgb="FF222222"/>
      <name val="Calibri"/>
      <scheme val="minor"/>
    </font>
    <font>
      <sz val="11"/>
      <color rgb="FF222222"/>
      <name val="Calibri"/>
    </font>
    <font>
      <b/>
      <sz val="13"/>
      <color rgb="FF222222"/>
      <name val="Calibri"/>
    </font>
    <font>
      <b/>
      <sz val="13"/>
      <color rgb="FF222222"/>
      <name val="Calibri"/>
      <scheme val="minor"/>
    </font>
    <font>
      <sz val="11"/>
      <color rgb="FF444444"/>
      <name val="Calibri"/>
      <scheme val="minor"/>
    </font>
    <font>
      <i/>
      <sz val="11"/>
      <color rgb="FF444444"/>
      <name val="Calibri"/>
    </font>
    <font>
      <i/>
      <sz val="11"/>
      <color rgb="FF222222"/>
      <name val="Calibri"/>
    </font>
    <font>
      <b/>
      <sz val="11"/>
      <color rgb="FF444444"/>
      <name val="Calibri"/>
    </font>
    <font>
      <b/>
      <sz val="11"/>
      <color rgb="FF222222"/>
      <name val="Calibri"/>
      <scheme val="minor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1"/>
      <color rgb="FF444444"/>
      <name val="Calibri"/>
    </font>
    <font>
      <b/>
      <sz val="11"/>
      <color rgb="FF222222"/>
      <name val="Calibri"/>
    </font>
    <font>
      <sz val="11"/>
      <color rgb="FF222222"/>
      <name val="Calibri"/>
      <scheme val="minor"/>
    </font>
    <font>
      <sz val="11"/>
      <color rgb="FF222222"/>
      <name val="Calibri"/>
    </font>
    <font>
      <b/>
      <sz val="13"/>
      <color rgb="FF222222"/>
      <name val="Calibri"/>
    </font>
    <font>
      <b/>
      <sz val="13"/>
      <color rgb="FF222222"/>
      <name val="Calibri"/>
      <scheme val="minor"/>
    </font>
    <font>
      <sz val="11"/>
      <color rgb="FF444444"/>
      <name val="Calibri"/>
      <scheme val="minor"/>
    </font>
    <font>
      <i/>
      <sz val="11"/>
      <color rgb="FF444444"/>
      <name val="Calibri"/>
    </font>
    <font>
      <i/>
      <sz val="11"/>
      <color rgb="FF222222"/>
      <name val="Calibri"/>
    </font>
    <font>
      <b/>
      <sz val="11"/>
      <color rgb="FF444444"/>
      <name val="Calibri"/>
    </font>
    <font>
      <b/>
      <sz val="11"/>
      <color rgb="FF222222"/>
      <name val="Calibri"/>
      <scheme val="minor"/>
    </font>
    <font>
      <sz val="11"/>
      <color rgb="FF333333"/>
      <name val="Calibri"/>
    </font>
    <font>
      <sz val="11"/>
      <color rgb="FF333333"/>
      <name val="Calibri"/>
      <scheme val="minor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1"/>
      <color rgb="FF444444"/>
      <name val="Calibri"/>
    </font>
    <font>
      <b/>
      <sz val="11"/>
      <color rgb="FF222222"/>
      <name val="Calibri"/>
    </font>
    <font>
      <sz val="11"/>
      <color rgb="FF222222"/>
      <name val="Calibri"/>
      <scheme val="minor"/>
    </font>
    <font>
      <sz val="11"/>
      <color rgb="FF222222"/>
      <name val="Calibri"/>
    </font>
    <font>
      <b/>
      <sz val="13"/>
      <color rgb="FF222222"/>
      <name val="Calibri"/>
    </font>
    <font>
      <b/>
      <sz val="13"/>
      <color rgb="FF222222"/>
      <name val="Calibri"/>
      <scheme val="minor"/>
    </font>
    <font>
      <sz val="11"/>
      <color rgb="FF444444"/>
      <name val="Calibri"/>
      <scheme val="minor"/>
    </font>
    <font>
      <i/>
      <sz val="11"/>
      <color rgb="FF444444"/>
      <name val="Calibri"/>
    </font>
    <font>
      <i/>
      <sz val="11"/>
      <color rgb="FF222222"/>
      <name val="Calibri"/>
    </font>
    <font>
      <b/>
      <sz val="11"/>
      <color rgb="FF444444"/>
      <name val="Calibri"/>
    </font>
    <font>
      <b/>
      <sz val="11"/>
      <color rgb="FF222222"/>
      <name val="Calibri"/>
      <scheme val="minor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1"/>
      <color rgb="FF444444"/>
      <name val="Calibri"/>
    </font>
    <font>
      <b/>
      <sz val="11"/>
      <color rgb="FF222222"/>
      <name val="Calibri"/>
    </font>
    <font>
      <sz val="11"/>
      <color rgb="FF222222"/>
      <name val="Calibri"/>
      <scheme val="minor"/>
    </font>
    <font>
      <sz val="11"/>
      <color rgb="FF222222"/>
      <name val="Calibri"/>
    </font>
    <font>
      <b/>
      <sz val="13"/>
      <color rgb="FF222222"/>
      <name val="Calibri"/>
    </font>
    <font>
      <b/>
      <sz val="13"/>
      <color rgb="FF222222"/>
      <name val="Calibri"/>
      <scheme val="minor"/>
    </font>
    <font>
      <sz val="11"/>
      <color rgb="FF444444"/>
      <name val="Calibri"/>
      <scheme val="minor"/>
    </font>
    <font>
      <i/>
      <sz val="11"/>
      <color rgb="FF444444"/>
      <name val="Calibri"/>
    </font>
    <font>
      <i/>
      <sz val="11"/>
      <color rgb="FF222222"/>
      <name val="Calibri"/>
    </font>
    <font>
      <b/>
      <sz val="11"/>
      <color rgb="FF444444"/>
      <name val="Calibri"/>
    </font>
    <font>
      <b/>
      <sz val="11"/>
      <color rgb="FF222222"/>
      <name val="Calibri"/>
      <scheme val="minor"/>
    </font>
    <font>
      <sz val="11"/>
      <color rgb="FF333333"/>
      <name val="Calibri"/>
    </font>
    <font>
      <sz val="11"/>
      <color rgb="FF333333"/>
      <name val="Calibri"/>
      <scheme val="minor"/>
    </font>
    <font>
      <sz val="11"/>
      <color rgb="FF222222"/>
      <name val="Calibri"/>
      <scheme val="minor"/>
    </font>
    <font>
      <sz val="11"/>
      <color rgb="FF333333"/>
      <name val="Calibri"/>
      <scheme val="minor"/>
    </font>
    <font>
      <b/>
      <sz val="12"/>
      <color rgb="FF222222"/>
      <name val="Calibri"/>
      <scheme val="minor"/>
    </font>
    <font>
      <sz val="12"/>
      <color rgb="FF222222"/>
      <name val="Calibri"/>
      <scheme val="minor"/>
    </font>
    <font>
      <sz val="11"/>
      <color rgb="FF333333"/>
      <name val="Calibri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1"/>
      <color rgb="FF444444"/>
      <name val="Calibri"/>
    </font>
    <font>
      <b/>
      <sz val="11"/>
      <color rgb="FF222222"/>
      <name val="Calibri"/>
    </font>
    <font>
      <sz val="11"/>
      <color rgb="FF222222"/>
      <name val="Calibri"/>
      <scheme val="minor"/>
    </font>
    <font>
      <sz val="11"/>
      <color rgb="FF222222"/>
      <name val="Calibri"/>
    </font>
    <font>
      <b/>
      <sz val="13"/>
      <color rgb="FF222222"/>
      <name val="Calibri"/>
    </font>
    <font>
      <b/>
      <sz val="13"/>
      <color rgb="FF222222"/>
      <name val="Calibri"/>
      <scheme val="minor"/>
    </font>
    <font>
      <sz val="11"/>
      <color rgb="FF444444"/>
      <name val="Calibri"/>
      <scheme val="minor"/>
    </font>
    <font>
      <i/>
      <sz val="11"/>
      <color rgb="FF444444"/>
      <name val="Calibri"/>
    </font>
    <font>
      <i/>
      <sz val="11"/>
      <color rgb="FF222222"/>
      <name val="Calibri"/>
    </font>
    <font>
      <b/>
      <sz val="11"/>
      <color rgb="FF444444"/>
      <name val="Calibri"/>
    </font>
    <font>
      <b/>
      <sz val="11"/>
      <color rgb="FF222222"/>
      <name val="Calibri"/>
      <scheme val="minor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1"/>
      <color rgb="FF444444"/>
      <name val="Calibri"/>
    </font>
    <font>
      <b/>
      <sz val="11"/>
      <color rgb="FF222222"/>
      <name val="Calibri"/>
    </font>
    <font>
      <sz val="11"/>
      <color rgb="FF222222"/>
      <name val="Calibri"/>
      <scheme val="minor"/>
    </font>
    <font>
      <sz val="11"/>
      <color rgb="FF222222"/>
      <name val="Calibri"/>
    </font>
    <font>
      <b/>
      <sz val="13"/>
      <color rgb="FF222222"/>
      <name val="Calibri"/>
    </font>
    <font>
      <b/>
      <sz val="13"/>
      <color rgb="FF222222"/>
      <name val="Calibri"/>
      <scheme val="minor"/>
    </font>
    <font>
      <sz val="11"/>
      <color rgb="FF444444"/>
      <name val="Calibri"/>
      <scheme val="minor"/>
    </font>
    <font>
      <i/>
      <sz val="11"/>
      <color rgb="FF444444"/>
      <name val="Calibri"/>
    </font>
    <font>
      <i/>
      <sz val="11"/>
      <color rgb="FF222222"/>
      <name val="Calibri"/>
    </font>
    <font>
      <b/>
      <sz val="11"/>
      <color rgb="FF444444"/>
      <name val="Calibri"/>
    </font>
    <font>
      <b/>
      <sz val="11"/>
      <color rgb="FF222222"/>
      <name val="Calibri"/>
      <scheme val="minor"/>
    </font>
    <font>
      <sz val="11"/>
      <color rgb="FF333333"/>
      <name val="Calibri"/>
    </font>
    <font>
      <sz val="11"/>
      <color rgb="FF333333"/>
      <name val="Calibri"/>
      <scheme val="minor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1"/>
      <color rgb="FF444444"/>
      <name val="Calibri"/>
    </font>
    <font>
      <b/>
      <sz val="11"/>
      <color rgb="FF222222"/>
      <name val="Calibri"/>
    </font>
    <font>
      <sz val="11"/>
      <color rgb="FF222222"/>
      <name val="Calibri"/>
      <scheme val="minor"/>
    </font>
    <font>
      <sz val="11"/>
      <color rgb="FF222222"/>
      <name val="Calibri"/>
    </font>
    <font>
      <b/>
      <sz val="13"/>
      <color rgb="FF222222"/>
      <name val="Calibri"/>
    </font>
    <font>
      <b/>
      <sz val="13"/>
      <color rgb="FF222222"/>
      <name val="Calibri"/>
      <scheme val="minor"/>
    </font>
    <font>
      <sz val="11"/>
      <color rgb="FF444444"/>
      <name val="Calibri"/>
      <scheme val="minor"/>
    </font>
    <font>
      <i/>
      <sz val="11"/>
      <color rgb="FF444444"/>
      <name val="Calibri"/>
    </font>
    <font>
      <i/>
      <sz val="11"/>
      <color rgb="FF222222"/>
      <name val="Calibri"/>
    </font>
    <font>
      <b/>
      <sz val="11"/>
      <color rgb="FF444444"/>
      <name val="Calibri"/>
    </font>
    <font>
      <b/>
      <sz val="11"/>
      <color rgb="FF222222"/>
      <name val="Calibri"/>
      <scheme val="minor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1"/>
      <color rgb="FF444444"/>
      <name val="Calibri"/>
    </font>
    <font>
      <b/>
      <sz val="11"/>
      <color rgb="FF222222"/>
      <name val="Calibri"/>
    </font>
    <font>
      <sz val="11"/>
      <color rgb="FF222222"/>
      <name val="Calibri"/>
      <scheme val="minor"/>
    </font>
    <font>
      <sz val="11"/>
      <color rgb="FF222222"/>
      <name val="Calibri"/>
    </font>
    <font>
      <b/>
      <sz val="13"/>
      <color rgb="FF222222"/>
      <name val="Calibri"/>
    </font>
    <font>
      <b/>
      <sz val="13"/>
      <color rgb="FF222222"/>
      <name val="Calibri"/>
      <scheme val="minor"/>
    </font>
    <font>
      <sz val="11"/>
      <color rgb="FF444444"/>
      <name val="Calibri"/>
      <scheme val="minor"/>
    </font>
    <font>
      <i/>
      <sz val="11"/>
      <color rgb="FF444444"/>
      <name val="Calibri"/>
    </font>
    <font>
      <i/>
      <sz val="11"/>
      <color rgb="FF222222"/>
      <name val="Calibri"/>
    </font>
    <font>
      <b/>
      <sz val="11"/>
      <color rgb="FF444444"/>
      <name val="Calibri"/>
    </font>
    <font>
      <b/>
      <sz val="11"/>
      <color rgb="FF222222"/>
      <name val="Calibri"/>
      <scheme val="minor"/>
    </font>
    <font>
      <sz val="11"/>
      <color rgb="FF333333"/>
      <name val="Calibri"/>
    </font>
    <font>
      <sz val="11"/>
      <color rgb="FF333333"/>
      <name val="Calibri"/>
      <scheme val="minor"/>
    </font>
    <font>
      <sz val="11"/>
      <color rgb="FF222222"/>
      <name val="Calibri"/>
      <scheme val="minor"/>
    </font>
    <font>
      <sz val="11"/>
      <color rgb="FF333333"/>
      <name val="Calibri"/>
      <scheme val="minor"/>
    </font>
    <font>
      <b/>
      <sz val="12"/>
      <color rgb="FF222222"/>
      <name val="Calibri"/>
      <scheme val="minor"/>
    </font>
    <font>
      <sz val="12"/>
      <color rgb="FF222222"/>
      <name val="Calibri"/>
      <scheme val="minor"/>
    </font>
    <font>
      <sz val="11"/>
      <color rgb="FF333333"/>
      <name val="Calibri"/>
    </font>
    <font>
      <b/>
      <sz val="11"/>
      <color rgb="FF333333"/>
      <name val="Calibri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1"/>
      <color rgb="FF444444"/>
      <name val="Calibri"/>
    </font>
    <font>
      <b/>
      <sz val="11"/>
      <color rgb="FF222222"/>
      <name val="Calibri"/>
    </font>
    <font>
      <sz val="11"/>
      <color rgb="FF222222"/>
      <name val="Calibri"/>
      <scheme val="minor"/>
    </font>
    <font>
      <sz val="11"/>
      <color rgb="FF222222"/>
      <name val="Calibri"/>
    </font>
    <font>
      <b/>
      <sz val="13"/>
      <color rgb="FF222222"/>
      <name val="Calibri"/>
    </font>
    <font>
      <b/>
      <sz val="13"/>
      <color rgb="FF222222"/>
      <name val="Calibri"/>
      <scheme val="minor"/>
    </font>
    <font>
      <sz val="11"/>
      <color rgb="FF444444"/>
      <name val="Calibri"/>
      <scheme val="minor"/>
    </font>
    <font>
      <i/>
      <sz val="11"/>
      <color rgb="FF444444"/>
      <name val="Calibri"/>
    </font>
    <font>
      <i/>
      <sz val="11"/>
      <color rgb="FF222222"/>
      <name val="Calibri"/>
    </font>
    <font>
      <b/>
      <sz val="11"/>
      <color rgb="FF444444"/>
      <name val="Calibri"/>
    </font>
    <font>
      <b/>
      <sz val="11"/>
      <color rgb="FF222222"/>
      <name val="Calibri"/>
      <scheme val="minor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1"/>
      <color rgb="FF444444"/>
      <name val="Calibri"/>
    </font>
    <font>
      <b/>
      <sz val="11"/>
      <color rgb="FF222222"/>
      <name val="Calibri"/>
    </font>
    <font>
      <sz val="11"/>
      <color rgb="FF222222"/>
      <name val="Calibri"/>
      <scheme val="minor"/>
    </font>
    <font>
      <sz val="11"/>
      <color rgb="FF222222"/>
      <name val="Calibri"/>
    </font>
    <font>
      <b/>
      <sz val="13"/>
      <color rgb="FF222222"/>
      <name val="Calibri"/>
    </font>
    <font>
      <b/>
      <sz val="13"/>
      <color rgb="FF222222"/>
      <name val="Calibri"/>
      <scheme val="minor"/>
    </font>
    <font>
      <sz val="11"/>
      <color rgb="FF444444"/>
      <name val="Calibri"/>
      <scheme val="minor"/>
    </font>
    <font>
      <i/>
      <sz val="11"/>
      <color rgb="FF444444"/>
      <name val="Calibri"/>
    </font>
    <font>
      <i/>
      <sz val="11"/>
      <color rgb="FF222222"/>
      <name val="Calibri"/>
    </font>
    <font>
      <b/>
      <sz val="11"/>
      <color rgb="FF444444"/>
      <name val="Calibri"/>
    </font>
    <font>
      <b/>
      <sz val="11"/>
      <color rgb="FF222222"/>
      <name val="Calibri"/>
      <scheme val="minor"/>
    </font>
    <font>
      <sz val="11"/>
      <color rgb="FF333333"/>
      <name val="Calibri"/>
    </font>
    <font>
      <sz val="11"/>
      <color rgb="FF333333"/>
      <name val="Calibri"/>
      <scheme val="minor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1"/>
      <color rgb="FF444444"/>
      <name val="Calibri"/>
    </font>
    <font>
      <b/>
      <sz val="11"/>
      <color rgb="FF222222"/>
      <name val="Calibri"/>
    </font>
    <font>
      <sz val="11"/>
      <color rgb="FF222222"/>
      <name val="Calibri"/>
      <scheme val="minor"/>
    </font>
    <font>
      <sz val="11"/>
      <color rgb="FF222222"/>
      <name val="Calibri"/>
    </font>
    <font>
      <b/>
      <sz val="13"/>
      <color rgb="FF222222"/>
      <name val="Calibri"/>
    </font>
    <font>
      <b/>
      <sz val="13"/>
      <color rgb="FF222222"/>
      <name val="Calibri"/>
      <scheme val="minor"/>
    </font>
    <font>
      <sz val="11"/>
      <color rgb="FF444444"/>
      <name val="Calibri"/>
      <scheme val="minor"/>
    </font>
    <font>
      <i/>
      <sz val="11"/>
      <color rgb="FF444444"/>
      <name val="Calibri"/>
    </font>
    <font>
      <i/>
      <sz val="11"/>
      <color rgb="FF222222"/>
      <name val="Calibri"/>
    </font>
    <font>
      <b/>
      <sz val="11"/>
      <color rgb="FF444444"/>
      <name val="Calibri"/>
    </font>
    <font>
      <b/>
      <sz val="11"/>
      <color rgb="FF222222"/>
      <name val="Calibri"/>
      <scheme val="minor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1"/>
      <color rgb="FF444444"/>
      <name val="Calibri"/>
    </font>
    <font>
      <b/>
      <sz val="11"/>
      <color rgb="FF222222"/>
      <name val="Calibri"/>
    </font>
    <font>
      <sz val="11"/>
      <color rgb="FF222222"/>
      <name val="Calibri"/>
      <scheme val="minor"/>
    </font>
    <font>
      <sz val="11"/>
      <color rgb="FF222222"/>
      <name val="Calibri"/>
    </font>
    <font>
      <b/>
      <sz val="13"/>
      <color rgb="FF222222"/>
      <name val="Calibri"/>
    </font>
    <font>
      <b/>
      <sz val="13"/>
      <color rgb="FF222222"/>
      <name val="Calibri"/>
      <scheme val="minor"/>
    </font>
    <font>
      <sz val="11"/>
      <color rgb="FF444444"/>
      <name val="Calibri"/>
      <scheme val="minor"/>
    </font>
    <font>
      <i/>
      <sz val="11"/>
      <color rgb="FF444444"/>
      <name val="Calibri"/>
    </font>
    <font>
      <i/>
      <sz val="11"/>
      <color rgb="FF222222"/>
      <name val="Calibri"/>
    </font>
    <font>
      <b/>
      <sz val="11"/>
      <color rgb="FF444444"/>
      <name val="Calibri"/>
    </font>
    <font>
      <b/>
      <sz val="11"/>
      <color rgb="FF222222"/>
      <name val="Calibri"/>
      <scheme val="minor"/>
    </font>
    <font>
      <sz val="11"/>
      <color rgb="FF333333"/>
      <name val="Calibri"/>
    </font>
    <font>
      <sz val="11"/>
      <color rgb="FF333333"/>
      <name val="Calibri"/>
      <scheme val="minor"/>
    </font>
    <font>
      <sz val="11"/>
      <color rgb="FF222222"/>
      <name val="Calibri"/>
      <scheme val="minor"/>
    </font>
    <font>
      <sz val="11"/>
      <color rgb="FF333333"/>
      <name val="Calibri"/>
      <scheme val="minor"/>
    </font>
    <font>
      <b/>
      <sz val="12"/>
      <color rgb="FF222222"/>
      <name val="Calibri"/>
      <scheme val="minor"/>
    </font>
    <font>
      <sz val="12"/>
      <color rgb="FF222222"/>
      <name val="Calibri"/>
      <scheme val="minor"/>
    </font>
    <font>
      <sz val="11"/>
      <color rgb="FF333333"/>
      <name val="Calibri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1"/>
      <color rgb="FF444444"/>
      <name val="Calibri"/>
    </font>
    <font>
      <b/>
      <sz val="11"/>
      <color rgb="FF222222"/>
      <name val="Calibri"/>
    </font>
    <font>
      <sz val="11"/>
      <color rgb="FF222222"/>
      <name val="Calibri"/>
      <scheme val="minor"/>
    </font>
    <font>
      <sz val="11"/>
      <color rgb="FF222222"/>
      <name val="Calibri"/>
    </font>
    <font>
      <b/>
      <sz val="13"/>
      <color rgb="FF222222"/>
      <name val="Calibri"/>
    </font>
    <font>
      <b/>
      <sz val="13"/>
      <color rgb="FF222222"/>
      <name val="Calibri"/>
      <scheme val="minor"/>
    </font>
    <font>
      <sz val="11"/>
      <color rgb="FF444444"/>
      <name val="Calibri"/>
      <scheme val="minor"/>
    </font>
    <font>
      <i/>
      <sz val="11"/>
      <color rgb="FF444444"/>
      <name val="Calibri"/>
    </font>
    <font>
      <i/>
      <sz val="11"/>
      <color rgb="FF222222"/>
      <name val="Calibri"/>
    </font>
    <font>
      <b/>
      <sz val="11"/>
      <color rgb="FF444444"/>
      <name val="Calibri"/>
    </font>
    <font>
      <b/>
      <sz val="11"/>
      <color rgb="FF222222"/>
      <name val="Calibri"/>
      <scheme val="minor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1"/>
      <color rgb="FF444444"/>
      <name val="Calibri"/>
    </font>
    <font>
      <b/>
      <sz val="11"/>
      <color rgb="FF222222"/>
      <name val="Calibri"/>
    </font>
    <font>
      <sz val="11"/>
      <color rgb="FF222222"/>
      <name val="Calibri"/>
      <scheme val="minor"/>
    </font>
    <font>
      <sz val="11"/>
      <color rgb="FF222222"/>
      <name val="Calibri"/>
    </font>
    <font>
      <b/>
      <sz val="13"/>
      <color rgb="FF222222"/>
      <name val="Calibri"/>
    </font>
    <font>
      <b/>
      <sz val="13"/>
      <color rgb="FF222222"/>
      <name val="Calibri"/>
      <scheme val="minor"/>
    </font>
    <font>
      <sz val="11"/>
      <color rgb="FF444444"/>
      <name val="Calibri"/>
      <scheme val="minor"/>
    </font>
    <font>
      <i/>
      <sz val="11"/>
      <color rgb="FF444444"/>
      <name val="Calibri"/>
    </font>
    <font>
      <i/>
      <sz val="11"/>
      <color rgb="FF222222"/>
      <name val="Calibri"/>
    </font>
    <font>
      <b/>
      <sz val="11"/>
      <color rgb="FF444444"/>
      <name val="Calibri"/>
    </font>
    <font>
      <b/>
      <sz val="11"/>
      <color rgb="FF222222"/>
      <name val="Calibri"/>
      <scheme val="minor"/>
    </font>
    <font>
      <sz val="11"/>
      <color rgb="FF333333"/>
      <name val="Calibri"/>
    </font>
    <font>
      <sz val="11"/>
      <color rgb="FF333333"/>
      <name val="Calibri"/>
      <scheme val="minor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1"/>
      <color rgb="FF444444"/>
      <name val="Calibri"/>
    </font>
    <font>
      <b/>
      <sz val="11"/>
      <color rgb="FF222222"/>
      <name val="Calibri"/>
    </font>
    <font>
      <sz val="11"/>
      <color rgb="FF222222"/>
      <name val="Calibri"/>
      <scheme val="minor"/>
    </font>
    <font>
      <sz val="11"/>
      <color rgb="FF222222"/>
      <name val="Calibri"/>
    </font>
    <font>
      <b/>
      <sz val="13"/>
      <color rgb="FF222222"/>
      <name val="Calibri"/>
    </font>
    <font>
      <b/>
      <sz val="13"/>
      <color rgb="FF222222"/>
      <name val="Calibri"/>
      <scheme val="minor"/>
    </font>
    <font>
      <sz val="11"/>
      <color rgb="FF444444"/>
      <name val="Calibri"/>
      <scheme val="minor"/>
    </font>
    <font>
      <i/>
      <sz val="11"/>
      <color rgb="FF444444"/>
      <name val="Calibri"/>
    </font>
    <font>
      <i/>
      <sz val="11"/>
      <color rgb="FF222222"/>
      <name val="Calibri"/>
    </font>
    <font>
      <b/>
      <sz val="11"/>
      <color rgb="FF444444"/>
      <name val="Calibri"/>
    </font>
    <font>
      <b/>
      <sz val="11"/>
      <color rgb="FF222222"/>
      <name val="Calibri"/>
      <scheme val="minor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0"/>
      <color rgb="FF000000"/>
      <name val="Arial"/>
      <scheme val="minor"/>
    </font>
    <font>
      <b/>
      <sz val="13"/>
      <color rgb="FF1F2937"/>
      <name val="Arial"/>
    </font>
    <font>
      <sz val="10"/>
      <color rgb="FF6B7280"/>
      <name val="Arial"/>
    </font>
    <font>
      <b/>
      <sz val="9"/>
      <color rgb="FF6B7280"/>
      <name val="Arial"/>
    </font>
    <font>
      <sz val="10"/>
      <color rgb="FF1F2937"/>
      <name val="Arial"/>
    </font>
    <font>
      <sz val="9"/>
      <color rgb="FF1F2937"/>
      <name val="Arial"/>
    </font>
    <font>
      <sz val="10"/>
      <color rgb="FF000000"/>
      <name val="Arial"/>
    </font>
    <font>
      <b/>
      <sz val="11"/>
      <color rgb="FF1F2937"/>
      <name val="Arial"/>
    </font>
    <font/>
    <font>
      <b/>
      <sz val="10"/>
      <color rgb="FFFFFFFF"/>
      <name val="Arial"/>
    </font>
    <font>
      <color theme="1"/>
      <name val="Arial"/>
    </font>
    <font>
      <b/>
      <sz val="9"/>
      <color rgb="FFFFFFFF"/>
      <name val="Arial"/>
    </font>
    <font>
      <color theme="1"/>
      <name val="Arial"/>
      <scheme val="minor"/>
    </font>
    <font>
      <b/>
      <sz val="8"/>
      <color rgb="FFFFFFFF"/>
      <name val="Arial"/>
    </font>
    <font>
      <b/>
      <sz val="9"/>
      <color rgb="FF1F2937"/>
      <name val="Arial"/>
    </font>
    <font>
      <b/>
      <sz val="16"/>
      <color rgb="FF0B2447"/>
      <name val="Arial"/>
    </font>
    <font>
      <b/>
      <color theme="1"/>
      <name val="Arial"/>
    </font>
    <font>
      <color rgb="FF1F2937"/>
      <name val="Arial"/>
    </font>
    <font>
      <b/>
      <sz val="10"/>
      <color rgb="FF7F6000"/>
      <name val="Arial"/>
    </font>
    <font>
      <b/>
      <sz val="10"/>
      <color rgb="FF1F2937"/>
      <name val="Arial"/>
    </font>
    <font>
      <sz val="9"/>
      <color rgb="FF6B7280"/>
      <name val="Arial"/>
    </font>
    <font>
      <color theme="1"/>
      <name val="Inter"/>
    </font>
    <font>
      <b/>
      <color rgb="FFFFFFFF"/>
      <name val="Arial"/>
    </font>
    <font>
      <b/>
      <sz val="9"/>
      <color rgb="FF1F4E79"/>
      <name val="Arial"/>
    </font>
    <font>
      <sz val="9"/>
      <color rgb="FF1A1A1A"/>
      <name val="Arial"/>
    </font>
    <font>
      <i/>
      <sz val="9"/>
      <color rgb="FF000000"/>
      <name val="Arial"/>
    </font>
    <font>
      <sz val="10"/>
      <color rgb="FF8A97A3"/>
      <name val="Arial"/>
    </font>
    <font>
      <i/>
      <sz val="9"/>
      <color rgb="FF4B5563"/>
      <name val="Arial"/>
    </font>
    <font>
      <b/>
      <sz val="16"/>
      <color theme="1"/>
      <name val="Arial"/>
    </font>
    <font>
      <b/>
      <sz val="13"/>
      <color rgb="FFFFFFFF"/>
      <name val="Arial"/>
    </font>
    <font>
      <color rgb="FF000000"/>
      <name val="Arial"/>
    </font>
    <font>
      <sz val="12"/>
      <color rgb="FF000000"/>
      <name val="Times New Roman"/>
    </font>
    <font>
      <sz val="13"/>
      <color theme="1"/>
      <name val="Arial"/>
    </font>
    <font>
      <b/>
      <sz val="14"/>
      <color theme="1"/>
      <name val="Arial"/>
    </font>
    <font>
      <b/>
      <sz val="18"/>
      <color rgb="FF1F1F1F"/>
      <name val="Arial"/>
    </font>
    <font>
      <b/>
      <sz val="12"/>
      <color rgb="FF1F2937"/>
      <name val="Arial"/>
    </font>
    <font>
      <sz val="8"/>
      <color rgb="FF1F2937"/>
      <name val="Arial"/>
    </font>
    <font>
      <sz val="12"/>
      <color rgb="FF000000"/>
      <name val="Calibri"/>
    </font>
    <font>
      <sz val="10"/>
      <color theme="1"/>
      <name val="Arial"/>
    </font>
    <font>
      <color rgb="FFFFFFFF"/>
      <name val="Arial"/>
    </font>
    <font>
      <sz val="12"/>
      <color rgb="FF000000"/>
      <name val="Arial"/>
    </font>
    <font>
      <b/>
      <sz val="8"/>
      <color rgb="FF1F2937"/>
      <name val="Arial"/>
    </font>
    <font>
      <sz val="8"/>
      <color theme="1"/>
      <name val="Arial"/>
    </font>
    <font>
      <b/>
      <sz val="9"/>
      <color rgb="FFC8CDD3"/>
      <name val="Arial"/>
    </font>
    <font>
      <b/>
      <sz val="9"/>
      <color rgb="FF7F2704"/>
      <name val="Arial"/>
    </font>
    <font>
      <sz val="8"/>
      <color rgb="FF000000"/>
      <name val="Arial"/>
    </font>
    <font>
      <b/>
      <sz val="11"/>
      <color theme="1"/>
      <name val="Arial"/>
    </font>
    <font>
      <sz val="9"/>
      <color rgb="FF8A4B00"/>
      <name val="Arial"/>
    </font>
    <font>
      <b/>
      <sz val="9"/>
      <color theme="1"/>
      <name val="Calibri"/>
    </font>
    <font>
      <sz val="10"/>
      <color theme="1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3F3F3F"/>
      <name val="Times New Roman"/>
    </font>
    <font>
      <b/>
      <sz val="10"/>
      <color rgb="FF38761D"/>
      <name val="Times New Roman"/>
    </font>
    <font>
      <b/>
      <color rgb="FF000000"/>
      <name val="Arial"/>
    </font>
    <font>
      <b/>
      <color rgb="FF1B1C1D"/>
      <name val="Arial"/>
    </font>
    <font>
      <color rgb="FF1B1C1D"/>
      <name val="Arial"/>
    </font>
    <font>
      <b/>
      <sz val="14"/>
      <color rgb="FF1F3864"/>
      <name val="Arial"/>
    </font>
    <font>
      <i/>
      <color rgb="FF595959"/>
      <name val="Arial"/>
    </font>
    <font>
      <b/>
      <color rgb="FF434343"/>
      <name val="Arial"/>
    </font>
    <font>
      <color rgb="FF434343"/>
      <name val="Arial"/>
    </font>
    <font>
      <i/>
      <color rgb="FF375623"/>
      <name val="Arial"/>
    </font>
    <font>
      <i/>
      <color rgb="FF80808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FFFFFF"/>
      <name val="Arial"/>
    </font>
    <font>
      <b/>
      <sz val="12"/>
      <color theme="1"/>
      <name val="Arial"/>
    </font>
    <font>
      <color theme="1"/>
      <name val="Times New Roman"/>
    </font>
    <font>
      <sz val="11"/>
      <color theme="1"/>
      <name val="Times New Roman"/>
    </font>
    <font>
      <b/>
      <color rgb="FF000000"/>
      <name val="Times New Roman"/>
    </font>
    <font>
      <b/>
      <sz val="11"/>
      <color rgb="FF000000"/>
      <name val="Times New Roman"/>
    </font>
    <font>
      <b/>
      <color theme="1"/>
      <name val="Times New Roman"/>
    </font>
    <font>
      <b/>
      <sz val="11"/>
      <color theme="1"/>
      <name val="Times New Roman"/>
    </font>
    <font>
      <i/>
      <sz val="9"/>
      <color rgb="FF4B5563"/>
      <name val="Arial"/>
    </font>
    <font>
      <b/>
      <sz val="10"/>
      <color rgb="FF1F2937"/>
      <name val="Arial"/>
    </font>
    <font>
      <b/>
      <sz val="9"/>
      <color rgb="FF1F2937"/>
      <name val="Arial"/>
    </font>
    <font>
      <sz val="9"/>
      <color rgb="FF991B1B"/>
      <name val="Arial"/>
    </font>
    <font>
      <sz val="9"/>
      <color rgb="FF1F2937"/>
      <name val="Arial"/>
    </font>
    <font>
      <b/>
      <sz val="10"/>
      <color rgb="FFFFFFFF"/>
      <name val="Arial"/>
    </font>
    <font>
      <b/>
      <sz val="11"/>
      <name val="Arial"/>
    </font>
    <font>
      <b/>
      <sz val="9"/>
      <name val="Arial"/>
    </font>
    <font>
      <sz val="9"/>
      <name val="Arial"/>
    </font>
    <font>
      <i/>
      <sz val="8"/>
      <name val="Arial"/>
    </font>
    <font>
      <b/>
      <sz val="10"/>
      <name val="Arial"/>
    </font>
    <font>
      <sz val="11"/>
      <color rgb="FF444444"/>
      <name val="Calibri"/>
    </font>
    <font>
      <b/>
      <sz val="11"/>
      <color rgb="FF222222"/>
      <name val="Calibri"/>
    </font>
    <font>
      <sz val="11"/>
      <color rgb="FF222222"/>
      <name val="Calibri"/>
      <scheme val="minor"/>
    </font>
    <font>
      <sz val="11"/>
      <color rgb="FF222222"/>
      <name val="Calibri"/>
    </font>
    <font>
      <b/>
      <sz val="13"/>
      <color rgb="FF222222"/>
      <name val="Calibri"/>
    </font>
    <font>
      <b/>
      <sz val="13"/>
      <color rgb="FF222222"/>
      <name val="Calibri"/>
      <scheme val="minor"/>
    </font>
    <font>
      <sz val="11"/>
      <color rgb="FF444444"/>
      <name val="Calibri"/>
      <scheme val="minor"/>
    </font>
    <font>
      <i/>
      <sz val="11"/>
      <color rgb="FF444444"/>
      <name val="Calibri"/>
    </font>
    <font>
      <i/>
      <sz val="11"/>
      <color rgb="FF222222"/>
      <name val="Calibri"/>
    </font>
    <font>
      <b/>
      <sz val="11"/>
      <color rgb="FF444444"/>
      <name val="Calibri"/>
    </font>
    <font>
      <b/>
      <sz val="11"/>
      <color rgb="FF222222"/>
      <name val="Calibri"/>
      <scheme val="minor"/>
    </font>
    <font>
      <sz val="11"/>
      <color rgb="FF333333"/>
      <name val="Calibri"/>
    </font>
    <font>
      <sz val="11"/>
      <color rgb="FF333333"/>
      <name val="Calibri"/>
      <scheme val="minor"/>
    </font>
    <font>
      <sz val="11"/>
      <color rgb="FF222222"/>
      <name val="Calibri"/>
      <scheme val="minor"/>
    </font>
    <font>
      <sz val="11"/>
      <color rgb="FF333333"/>
      <name val="Calibri"/>
      <scheme val="minor"/>
    </font>
    <font>
      <b/>
      <sz val="12"/>
      <color rgb="FF222222"/>
      <name val="Calibri"/>
      <scheme val="minor"/>
    </font>
    <font>
      <sz val="12"/>
      <color rgb="FF222222"/>
      <name val="Calibri"/>
      <scheme val="minor"/>
    </font>
    <font>
      <sz val="11"/>
      <color rgb="FF333333"/>
      <name val="Calibri"/>
    </font>
    <font>
      <b/>
      <sz val="11"/>
      <color rgb="FF333333"/>
      <name val="Calibri"/>
    </font>
    <font>
      <i/>
      <sz val="11"/>
      <color rgb="FF333333"/>
      <name val="Calibri"/>
    </font>
    <font>
      <sz val="10"/>
      <color rgb="FF202020"/>
      <name val="Arial"/>
    </font>
    <font>
      <b/>
      <sz val="10"/>
      <color rgb="FF202020"/>
      <name val="Arial"/>
    </font>
    <font>
      <b/>
      <sz val="11"/>
      <color rgb="FF202020"/>
      <name val="Arial"/>
    </font>
    <font>
      <sz val="10"/>
      <color rgb="FF243746"/>
      <name val="Arial"/>
    </font>
    <font>
      <sz val="10"/>
      <color rgb="FF243746"/>
      <name val="Arial"/>
      <scheme val="minor"/>
    </font>
    <font>
      <b/>
      <sz val="12"/>
      <color rgb="FF243746"/>
      <name val="Arial"/>
    </font>
    <font>
      <b/>
      <sz val="12"/>
      <color rgb="FF243746"/>
      <name val="Arial"/>
      <scheme val="minor"/>
    </font>
    <font>
      <b/>
      <sz val="10"/>
      <color rgb="FF243746"/>
      <name val="Arial"/>
      <scheme val="minor"/>
    </font>
    <font>
      <b/>
      <sz val="10"/>
      <color rgb="FFFFFFFF"/>
      <name val="Arial"/>
      <scheme val="minor"/>
    </font>
    <font>
      <b/>
      <sz val="16"/>
      <color rgb="FF243746"/>
      <name val="Arial"/>
      <scheme val="minor"/>
    </font>
    <font>
      <b/>
      <sz val="11"/>
      <color rgb="FF243746"/>
      <name val="Arial"/>
      <scheme val="minor"/>
    </font>
    <font>
      <sz val="9"/>
      <color rgb="FF5A6570"/>
      <name val="Arial"/>
      <scheme val="minor"/>
    </font>
  </fonts>
  <fills count="2053">
    <fill>
      <patternFill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9DC3E6"/>
        <bgColor rgb="FF9DC3E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E7E7E7"/>
        <bgColor rgb="FFE7E7E7"/>
      </patternFill>
    </fill>
    <fill>
      <patternFill patternType="solid">
        <fgColor rgb="FFF8CBAD"/>
        <bgColor rgb="FFF8CBAD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EAF0F7"/>
        <bgColor rgb="FFEAF0F7"/>
      </patternFill>
    </fill>
    <fill>
      <patternFill patternType="solid">
        <fgColor rgb="FF1F2937"/>
        <bgColor rgb="FF1F2937"/>
      </patternFill>
    </fill>
    <fill>
      <patternFill patternType="solid">
        <fgColor rgb="FFFFF7E6"/>
        <bgColor rgb="FFFFF7E6"/>
      </patternFill>
    </fill>
    <fill>
      <patternFill patternType="solid">
        <fgColor rgb="FF1F4E79"/>
        <bgColor rgb="FF1F4E79"/>
      </patternFill>
    </fill>
    <fill>
      <patternFill patternType="solid">
        <fgColor rgb="FFEBF5FB"/>
        <bgColor rgb="FFEBF5FB"/>
      </patternFill>
    </fill>
    <fill>
      <patternFill patternType="solid">
        <fgColor rgb="FFF0F8FF"/>
        <bgColor rgb="FFF0F8F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980000"/>
        <bgColor rgb="FF980000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6FA8DC"/>
        <bgColor rgb="FF6FA8DC"/>
      </patternFill>
    </fill>
    <fill>
      <patternFill patternType="solid">
        <fgColor rgb="FF3C78D8"/>
        <bgColor rgb="FF3C78D8"/>
      </patternFill>
    </fill>
    <fill>
      <patternFill patternType="solid">
        <fgColor rgb="FF45818E"/>
        <bgColor rgb="FF45818E"/>
      </patternFill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CC4125"/>
        <bgColor rgb="FFCC4125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7F7F7"/>
        <bgColor rgb="FFF7F7F7"/>
      </patternFill>
    </fill>
    <fill>
      <patternFill patternType="solid">
        <fgColor rgb="FFC6E0B4"/>
        <bgColor rgb="FFC6E0B4"/>
      </patternFill>
    </fill>
    <fill>
      <patternFill patternType="solid">
        <fgColor rgb="FFFCE4D6"/>
        <bgColor rgb="FFFCE4D6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EAEAEA"/>
        <bgColor rgb="FFEAEAEA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E69138"/>
        <bgColor rgb="FFE69138"/>
      </patternFill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BFBFBF"/>
        <bgColor rgb="FFBFBFBF"/>
      </patternFill>
    </fill>
    <fill>
      <patternFill patternType="solid">
        <fgColor rgb="00163E6C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FFF8E5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FFF8E5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FFF8E5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none"/>
    </fill>
    <fill>
      <patternFill patternType="lightGray"/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7E7E7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AF0F7"/>
      </patternFill>
    </fill>
    <fill>
      <patternFill patternType="solid">
        <fgColor rgb="FF1F2937"/>
      </patternFill>
    </fill>
    <fill>
      <patternFill patternType="solid">
        <fgColor rgb="FFFFF7E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980000"/>
      </patternFill>
    </fill>
    <fill>
      <patternFill patternType="solid">
        <fgColor rgb="FFEFEFEF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00FFFF"/>
      </patternFill>
    </fill>
    <fill>
      <patternFill patternType="solid">
        <fgColor rgb="FF4A86E8"/>
      </patternFill>
    </fill>
    <fill>
      <patternFill patternType="solid">
        <fgColor rgb="FF0000FF"/>
      </patternFill>
    </fill>
    <fill>
      <patternFill patternType="solid">
        <fgColor rgb="FF9900FF"/>
      </patternFill>
    </fill>
    <fill>
      <patternFill patternType="solid">
        <fgColor rgb="FFFF00FF"/>
      </patternFill>
    </fill>
    <fill>
      <patternFill patternType="solid">
        <fgColor rgb="FFC27BA0"/>
      </patternFill>
    </fill>
    <fill>
      <patternFill patternType="solid">
        <fgColor rgb="FF8E7CC3"/>
      </patternFill>
    </fill>
    <fill>
      <patternFill patternType="solid">
        <fgColor rgb="FF6FA8DC"/>
      </patternFill>
    </fill>
    <fill>
      <patternFill patternType="solid">
        <fgColor rgb="FF3C78D8"/>
      </patternFill>
    </fill>
    <fill>
      <patternFill patternType="solid">
        <fgColor rgb="FF45818E"/>
      </patternFill>
    </fill>
    <fill>
      <patternFill patternType="solid">
        <fgColor rgb="FF6AA84F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CC4125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666666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EAEAEA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9D2E9"/>
      </patternFill>
    </fill>
    <fill>
      <patternFill patternType="solid">
        <fgColor rgb="FFCFE2F3"/>
      </patternFill>
    </fill>
    <fill>
      <patternFill patternType="solid">
        <fgColor rgb="FFEA9999"/>
      </patternFill>
    </fill>
    <fill>
      <patternFill patternType="solid">
        <fgColor rgb="FFB6D7A8"/>
      </patternFill>
    </fill>
    <fill>
      <patternFill patternType="solid">
        <fgColor rgb="FFE69138"/>
      </patternFill>
    </fill>
    <fill>
      <patternFill patternType="solid">
        <fgColor rgb="FF999999"/>
      </patternFill>
    </fill>
    <fill>
      <patternFill patternType="solid">
        <fgColor rgb="FF93C47D"/>
      </patternFill>
    </fill>
    <fill>
      <patternFill patternType="solid">
        <fgColor rgb="FFF4CCCC"/>
      </patternFill>
    </fill>
    <fill>
      <patternFill patternType="solid">
        <fgColor rgb="FFBFBFBF"/>
      </patternFill>
    </fill>
    <fill>
      <patternFill patternType="solid">
        <fgColor rgb="FF163E6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FFF8E5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315B44"/>
      </patternFill>
    </fill>
    <fill>
      <patternFill patternType="solid">
        <fgColor rgb="FFE7E6E6"/>
      </patternFill>
    </fill>
    <fill>
      <patternFill patternType="solid">
        <fgColor rgb="FFF3F4F6"/>
      </patternFill>
    </fill>
  </fills>
  <borders count="2267"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00D9E1E6"/>
      </left>
      <right style="thin">
        <color rgb="00D9E1E6"/>
      </right>
      <top style="thin">
        <color rgb="00D9E1E6"/>
      </top>
      <bottom style="thin">
        <color rgb="00D9E1E6"/>
      </bottom>
    </border>
    <border>
      <top style="thin">
        <color rgb="00D9E1E6"/>
      </top>
    </border>
    <border>
      <right style="thin">
        <color rgb="00D9E1E6"/>
      </right>
      <top style="thin">
        <color rgb="00D9E1E6"/>
      </top>
    </border>
    <border>
      <top style="thin">
        <color rgb="00D9E1E6"/>
      </top>
      <bottom style="thin">
        <color rgb="00D9E1E6"/>
      </bottom>
    </border>
    <border>
      <right style="thin">
        <color rgb="00D9E1E6"/>
      </right>
      <top style="thin">
        <color rgb="00D9E1E6"/>
      </top>
      <bottom style="thin">
        <color rgb="00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 diagonalUp="0" diagonalDown="0">
      <left style="none"/>
      <right style="none"/>
      <top style="none"/>
      <bottom style="none"/>
    </border>
    <border diagonalUp="0" diagonalDown="0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 diagonalUp="0" diagonalDown="0">
      <left style="none"/>
      <right style="none"/>
      <top style="none"/>
      <bottom style="none"/>
    </border>
    <border diagonalUp="0" diagonalDown="0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 diagonalUp="0" diagonalDown="0">
      <left style="none"/>
      <right style="none"/>
      <top style="none"/>
      <bottom style="none"/>
    </border>
    <border diagonalUp="0" diagonalDown="0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 diagonalUp="0" diagonalDown="0">
      <left style="none"/>
      <right style="none"/>
      <top style="none"/>
      <bottom style="none"/>
    </border>
    <border diagonalUp="0" diagonalDown="0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 diagonalUp="0" diagonalDown="0">
      <left style="none"/>
      <right style="none"/>
      <top style="none"/>
      <bottom style="none"/>
    </border>
    <border diagonalUp="0" diagonalDown="0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 diagonalUp="0" diagonalDown="0">
      <left style="none"/>
      <right style="none"/>
      <top style="none"/>
      <bottom style="none"/>
    </border>
    <border diagonalUp="0" diagonalDown="0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 diagonalUp="0" diagonalDown="0">
      <left style="none"/>
      <right style="none"/>
      <top style="none"/>
      <bottom style="none"/>
    </border>
    <border diagonalUp="0" diagonalDown="0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 diagonalUp="0" diagonalDown="0">
      <left style="none"/>
      <right style="none"/>
      <top style="none"/>
      <bottom style="none"/>
    </border>
    <border diagonalUp="0" diagonalDown="0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 diagonalUp="0" diagonalDown="0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 diagonalUp="0" diagonalDown="0">
      <left style="none"/>
      <right style="none"/>
      <top style="none"/>
      <bottom style="none"/>
    </border>
    <border diagonalUp="0" diagonalDown="0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 diagonalUp="0" diagonalDown="0">
      <left style="none"/>
      <right style="none"/>
      <top style="none"/>
      <bottom style="none"/>
    </border>
    <border diagonalUp="0" diagonalDown="0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 diagonalUp="0" diagonalDown="0">
      <left style="none"/>
      <right style="none"/>
      <top style="none"/>
      <bottom style="none"/>
    </border>
    <border diagonalUp="0" diagonalDown="0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 diagonalUp="0" diagonalDown="0">
      <left style="none"/>
      <right style="none"/>
      <top style="none"/>
      <bottom style="none"/>
    </border>
    <border diagonalUp="0" diagonalDown="0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 diagonalUp="0" diagonalDown="0">
      <left style="none"/>
      <right style="none"/>
      <top style="none"/>
      <bottom style="none"/>
    </border>
    <border diagonalUp="0" diagonalDown="0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 diagonalUp="0" diagonalDown="0">
      <left style="none"/>
      <right style="none"/>
      <top style="none"/>
      <bottom style="none"/>
    </border>
    <border diagonalUp="0" diagonalDown="0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 diagonalUp="0" diagonalDown="0">
      <left style="none"/>
      <right style="none"/>
      <top style="none"/>
      <bottom style="none"/>
    </border>
    <border diagonalUp="0" diagonalDown="0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/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top style="thin">
        <color rgb="FFBFC8D2"/>
      </top>
      <bottom style="thin">
        <color rgb="FFBFC8D2"/>
      </bottom>
    </border>
    <border>
      <top style="thin">
        <color rgb="FFBFC8D2"/>
      </top>
      <bottom style="thin">
        <color rgb="FFBFC8D2"/>
      </bottom>
    </border>
    <border>
      <right style="thin">
        <color rgb="FFBFC8D2"/>
      </right>
      <top style="thin">
        <color rgb="FFBFC8D2"/>
      </top>
      <bottom style="thin">
        <color rgb="FFBFC8D2"/>
      </bottom>
    </border>
    <border>
      <left style="thin">
        <color rgb="FFBFC8D2"/>
      </left>
      <right style="thin">
        <color rgb="FFBFC8D2"/>
      </right>
      <top style="thin">
        <color rgb="FFBFC8D2"/>
      </top>
    </border>
    <border>
      <left style="thin">
        <color rgb="FFBFC8D2"/>
      </left>
      <right style="thin">
        <color rgb="FFBFC8D2"/>
      </right>
      <bottom style="thin">
        <color rgb="FFBFC8D2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E1E5EA"/>
      </left>
      <right style="thin">
        <color rgb="FFE1E5EA"/>
      </right>
      <top style="thin">
        <color rgb="FFE1E5EA"/>
      </top>
      <bottom style="thin">
        <color rgb="FFE1E5EA"/>
      </bottom>
    </border>
    <border>
      <left style="thin">
        <color rgb="FFE1E5EA"/>
      </left>
      <right style="thin">
        <color rgb="FFE1E5EA"/>
      </right>
      <bottom style="thin">
        <color rgb="FFE1E5EA"/>
      </bottom>
    </border>
    <border>
      <top style="thin">
        <color rgb="FFCCCCCC"/>
      </top>
      <bottom style="thin">
        <color rgb="FFCCCCCC"/>
      </bottom>
    </border>
    <border>
      <left style="thin">
        <color rgb="FF1F4E79"/>
      </left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B0C4DE"/>
      </right>
      <top style="thin">
        <color rgb="FF1F4E79"/>
      </top>
      <bottom style="thin">
        <color rgb="FF1F4E79"/>
      </bottom>
    </border>
    <border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1F4E79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right style="thin">
        <color rgb="FF1F4E79"/>
      </right>
      <top style="thin">
        <color rgb="FFB0C4DE"/>
      </top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B0C4DE"/>
      </bottom>
    </border>
    <border>
      <right style="thin">
        <color rgb="FF1F4E79"/>
      </right>
      <bottom style="thin">
        <color rgb="FFB0C4DE"/>
      </bottom>
    </border>
    <border>
      <left style="thin">
        <color rgb="FF1F4E79"/>
      </left>
      <right style="thin">
        <color rgb="FFB0C4DE"/>
      </right>
      <bottom style="thin">
        <color rgb="FF1F4E79"/>
      </bottom>
    </border>
    <border>
      <right style="thin">
        <color rgb="FFB0C4DE"/>
      </right>
      <bottom style="thin">
        <color rgb="FF1F4E79"/>
      </bottom>
    </border>
    <border>
      <right style="thin">
        <color rgb="FF1F4E79"/>
      </right>
      <bottom style="thin">
        <color rgb="FF1F4E7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D9E1E6"/>
      </left>
      <top style="thin">
        <color rgb="FFD9E1E6"/>
      </top>
      <bottom style="thin">
        <color rgb="FFD9E1E6"/>
      </bottom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BFC8D2"/>
      </top>
    </border>
    <border>
      <right style="thin">
        <color rgb="FFBFC8D2"/>
      </right>
      <top style="thin">
        <color rgb="FFBFC8D2"/>
      </top>
    </border>
    <border>
      <left style="thin">
        <color rgb="FFBFC8D2"/>
      </left>
    </border>
    <border>
      <left style="thin">
        <color rgb="FFBFC8D2"/>
      </left>
      <right style="thin">
        <color rgb="FFBFC8D2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left style="thin">
        <color rgb="FFD9E1E6"/>
      </left>
      <right style="thin">
        <color rgb="FFD9E1E6"/>
      </right>
      <top style="thin">
        <color rgb="FFD9E1E6"/>
      </top>
      <bottom style="thin">
        <color rgb="FFD9E1E6"/>
      </bottom>
    </border>
    <border>
      <top style="thin">
        <color rgb="FFD9E1E6"/>
      </top>
    </border>
    <border>
      <right style="thin">
        <color rgb="FFD9E1E6"/>
      </right>
      <top style="thin">
        <color rgb="FFD9E1E6"/>
      </top>
    </border>
    <border>
      <top style="thin">
        <color rgb="FFD9E1E6"/>
      </top>
      <bottom style="thin">
        <color rgb="FFD9E1E6"/>
      </bottom>
    </border>
    <border>
      <right style="thin">
        <color rgb="FFD9E1E6"/>
      </right>
      <top style="thin">
        <color rgb="FFD9E1E6"/>
      </top>
      <bottom style="thin">
        <color rgb="FFD9E1E6"/>
      </bottom>
    </border>
    <border>
      <right style="thin">
        <color rgb="FFBFC8D2"/>
      </right>
    </border>
    <border>
      <left style="thin">
        <color rgb="FFBFC8D2"/>
      </left>
      <bottom style="thin">
        <color rgb="FFBFC8D2"/>
      </bottom>
    </border>
    <border>
      <bottom style="thin">
        <color rgb="FFBFC8D2"/>
      </bottom>
    </border>
    <border>
      <right style="thin">
        <color rgb="FFBFC8D2"/>
      </right>
      <bottom style="thin">
        <color rgb="FFBFC8D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 diagonalUp="0" diagonalDown="0">
      <left style="none"/>
      <right style="none"/>
      <top style="none"/>
      <bottom style="none"/>
    </border>
    <border diagonalUp="0" diagonalDown="0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 diagonalUp="0" diagonalDown="0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 diagonalUp="0" diagonalDown="0">
      <left style="none"/>
      <right style="none"/>
      <top style="none"/>
      <bottom style="thin">
        <color rgb="FFE5E7EB"/>
      </bottom>
    </border>
    <border diagonalUp="0" diagonalDown="0">
      <left style="none"/>
      <right style="none"/>
      <top style="thin">
        <color rgb="FFE5E7EB"/>
      </top>
      <bottom style="thin">
        <color rgb="FFE5E7EB"/>
      </bottom>
    </border>
    <border diagonalUp="0" diagonalDown="0">
      <left style="none"/>
      <right style="none"/>
      <top style="thin">
        <color rgb="FFE5E7EB"/>
      </top>
      <bottom style="none"/>
    </border>
    <border diagonalUp="0" diagonalDown="0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 diagonalUp="0" diagonalDown="0">
      <left style="thin">
        <color rgb="FFFFFFFF"/>
      </left>
      <right style="thin">
        <color rgb="FFFFFFFF"/>
      </right>
      <top style="thin">
        <color rgb="FFFFFFFF"/>
      </top>
      <bottom style="thin">
        <color rgb="FFE5E7EB"/>
      </bottom>
    </border>
    <border diagonalUp="0" diagonalDown="0">
      <left style="thin">
        <color rgb="FFFFFFFF"/>
      </left>
      <right style="thin">
        <color rgb="FFFFFFFF"/>
      </right>
      <top style="thin">
        <color rgb="FFE5E7EB"/>
      </top>
      <bottom style="thin">
        <color rgb="FFE5E7EB"/>
      </bottom>
    </border>
    <border diagonalUp="0" diagonalDown="0">
      <left style="thin">
        <color rgb="FFFFFFFF"/>
      </left>
      <right style="thin">
        <color rgb="FFFFFFFF"/>
      </right>
      <top style="thin">
        <color rgb="FFE5E7EB"/>
      </top>
      <bottom style="thin">
        <color rgb="FFFFFFFF"/>
      </bottom>
    </border>
  </borders>
  <cellStyleXfs count="32">
    <xf numFmtId="0" fontId="0" fillId="0" borderId="0"/>
    <xf numFmtId="0" fontId="84" fillId="61" borderId="69"/>
    <xf numFmtId="0" fontId="179" fillId="125" borderId="141"/>
    <xf numFmtId="0" fontId="263" fillId="186" borderId="210"/>
    <xf numFmtId="0" fontId="360" fillId="253" borderId="282"/>
    <xf numFmtId="0" fontId="444" fillId="314" borderId="351"/>
    <xf numFmtId="0" fontId="539" fillId="378" borderId="423"/>
    <xf numFmtId="0" fontId="623" fillId="439" borderId="492"/>
    <xf numFmtId="0" fontId="725" fillId="510" borderId="564"/>
    <xf numFmtId="0" fontId="809" fillId="571" borderId="633"/>
    <xf numFmtId="0" fontId="904" fillId="635" borderId="705"/>
    <xf numFmtId="0" fontId="988" fillId="696" borderId="774"/>
    <xf numFmtId="0" fontId="1085" fillId="763" borderId="846"/>
    <xf numFmtId="0" fontId="1169" fillId="824" borderId="915"/>
    <xf numFmtId="0" fontId="1264" fillId="888" borderId="987"/>
    <xf numFmtId="0" fontId="1348" fillId="949" borderId="1056"/>
    <xf numFmtId="0" fontId="1451" fillId="1023" borderId="1130"/>
    <xf numFmtId="0" fontId="1535" fillId="1084" borderId="1199"/>
    <xf numFmtId="0" fontId="1630" fillId="1148" borderId="1271"/>
    <xf numFmtId="0" fontId="1714" fillId="1209" borderId="1340"/>
    <xf numFmtId="0" fontId="1811" fillId="1276" borderId="1412"/>
    <xf numFmtId="0" fontId="1895" fillId="1337" borderId="1481"/>
    <xf numFmtId="0" fontId="1990" fillId="1401" borderId="1553"/>
    <xf numFmtId="0" fontId="2074" fillId="1462" borderId="1622"/>
    <xf numFmtId="0" fontId="2176" fillId="1533" borderId="1694"/>
    <xf numFmtId="0" fontId="2260" fillId="1594" borderId="1763"/>
    <xf numFmtId="0" fontId="2355" fillId="1658" borderId="1835"/>
    <xf numFmtId="0" fontId="2439" fillId="1719" borderId="1904"/>
    <xf numFmtId="0" fontId="2536" fillId="1786" borderId="1976"/>
    <xf numFmtId="0" fontId="2620" fillId="1847" borderId="2045"/>
    <xf numFmtId="0" fontId="2715" fillId="1911" borderId="2117"/>
    <xf numFmtId="0" fontId="2799" fillId="1972" borderId="2186"/>
  </cellStyleXfs>
  <cellXfs count="2705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6" fillId="0" borderId="0" pivotButton="0" quotePrefix="0" xfId="0"/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7" fillId="10" borderId="2" applyAlignment="1" pivotButton="0" quotePrefix="0" xfId="0">
      <alignment horizontal="left" vertical="center"/>
    </xf>
    <xf numFmtId="0" fontId="8" fillId="0" borderId="3" pivotButton="0" quotePrefix="0" xfId="0"/>
    <xf numFmtId="0" fontId="8" fillId="0" borderId="4" pivotButton="0" quotePrefix="0" xfId="0"/>
    <xf numFmtId="0" fontId="9" fillId="11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11" borderId="2" applyAlignment="1" pivotButton="0" quotePrefix="0" xfId="0">
      <alignment horizontal="center" vertical="center"/>
    </xf>
    <xf numFmtId="0" fontId="8" fillId="0" borderId="6" pivotButton="0" quotePrefix="0" xfId="0"/>
    <xf numFmtId="0" fontId="12" fillId="0" borderId="0" pivotButton="0" quotePrefix="0" xfId="0"/>
    <xf numFmtId="0" fontId="13" fillId="11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0" fontId="15" fillId="0" borderId="0" pivotButton="0" quotePrefix="0" xfId="0"/>
    <xf numFmtId="0" fontId="10" fillId="0" borderId="0" applyAlignment="1" pivotButton="0" quotePrefix="0" xfId="0">
      <alignment vertical="bottom"/>
    </xf>
    <xf numFmtId="0" fontId="16" fillId="0" borderId="7" pivotButton="0" quotePrefix="0" xfId="0"/>
    <xf numFmtId="0" fontId="8" fillId="0" borderId="8" pivotButton="0" quotePrefix="0" xfId="0"/>
    <xf numFmtId="0" fontId="10" fillId="0" borderId="9" pivotButton="0" quotePrefix="0" xfId="0"/>
    <xf numFmtId="0" fontId="16" fillId="0" borderId="1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0" fillId="0" borderId="10" applyAlignment="1" pivotButton="0" quotePrefix="0" xfId="0">
      <alignment horizontal="center"/>
    </xf>
    <xf numFmtId="0" fontId="10" fillId="0" borderId="11" pivotButton="0" quotePrefix="0" xfId="0"/>
    <xf numFmtId="0" fontId="17" fillId="0" borderId="12" applyAlignment="1" pivotButton="0" quotePrefix="0" xfId="0">
      <alignment wrapText="1"/>
    </xf>
    <xf numFmtId="0" fontId="16" fillId="0" borderId="10" applyAlignment="1" pivotButton="0" quotePrefix="0" xfId="0">
      <alignment horizontal="center" wrapText="1"/>
    </xf>
    <xf numFmtId="0" fontId="17" fillId="0" borderId="13" applyAlignment="1" pivotButton="0" quotePrefix="0" xfId="0">
      <alignment wrapText="1"/>
    </xf>
    <xf numFmtId="0" fontId="17" fillId="0" borderId="12" applyAlignment="1" pivotButton="0" quotePrefix="0" xfId="0">
      <alignment wrapText="1"/>
    </xf>
    <xf numFmtId="0" fontId="5" fillId="0" borderId="1" applyAlignment="1" pivotButton="0" quotePrefix="0" xfId="0">
      <alignment horizontal="center" vertical="center"/>
    </xf>
    <xf numFmtId="0" fontId="8" fillId="0" borderId="14" pivotButton="0" quotePrefix="0" xfId="0"/>
    <xf numFmtId="0" fontId="16" fillId="0" borderId="7" applyAlignment="1" pivotButton="0" quotePrefix="0" xfId="0">
      <alignment horizontal="center" wrapText="1"/>
    </xf>
    <xf numFmtId="0" fontId="16" fillId="0" borderId="13" applyAlignment="1" pivotButton="0" quotePrefix="0" xfId="0">
      <alignment wrapText="1"/>
    </xf>
    <xf numFmtId="0" fontId="16" fillId="0" borderId="12" applyAlignment="1" pivotButton="0" quotePrefix="0" xfId="0">
      <alignment wrapText="1"/>
    </xf>
    <xf numFmtId="0" fontId="4" fillId="0" borderId="1" applyAlignment="1" pivotButton="0" quotePrefix="0" xfId="0">
      <alignment vertical="center"/>
    </xf>
    <xf numFmtId="0" fontId="4" fillId="12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/>
    </xf>
    <xf numFmtId="0" fontId="19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/>
    </xf>
    <xf numFmtId="0" fontId="19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 wrapText="1"/>
    </xf>
    <xf numFmtId="164" fontId="4" fillId="9" borderId="1" applyAlignment="1" pivotButton="0" quotePrefix="0" xfId="0">
      <alignment horizontal="center" vertical="center"/>
    </xf>
    <xf numFmtId="0" fontId="19" fillId="9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1" fillId="0" borderId="0" pivotButton="0" quotePrefix="0" xfId="0"/>
    <xf numFmtId="0" fontId="21" fillId="0" borderId="0" applyAlignment="1" pivotButton="0" quotePrefix="0" xfId="0">
      <alignment wrapText="1"/>
    </xf>
    <xf numFmtId="0" fontId="22" fillId="13" borderId="15" applyAlignment="1" pivotButton="0" quotePrefix="0" xfId="0">
      <alignment horizontal="center" wrapText="1"/>
    </xf>
    <xf numFmtId="0" fontId="22" fillId="13" borderId="16" applyAlignment="1" pivotButton="0" quotePrefix="0" xfId="0">
      <alignment horizontal="center" wrapText="1"/>
    </xf>
    <xf numFmtId="0" fontId="22" fillId="13" borderId="17" applyAlignment="1" pivotButton="0" quotePrefix="0" xfId="0">
      <alignment horizontal="center" wrapText="1"/>
    </xf>
    <xf numFmtId="0" fontId="23" fillId="4" borderId="18" applyAlignment="1" pivotButton="0" quotePrefix="0" xfId="0">
      <alignment wrapText="1"/>
    </xf>
    <xf numFmtId="0" fontId="24" fillId="14" borderId="19" applyAlignment="1" pivotButton="0" quotePrefix="0" xfId="0">
      <alignment wrapText="1"/>
    </xf>
    <xf numFmtId="0" fontId="24" fillId="15" borderId="19" applyAlignment="1" pivotButton="0" quotePrefix="0" xfId="0">
      <alignment wrapText="1"/>
    </xf>
    <xf numFmtId="0" fontId="24" fillId="15" borderId="20" applyAlignment="1" pivotButton="0" quotePrefix="0" xfId="0">
      <alignment wrapText="1"/>
    </xf>
    <xf numFmtId="0" fontId="23" fillId="4" borderId="21" applyAlignment="1" pivotButton="0" quotePrefix="0" xfId="0">
      <alignment wrapText="1"/>
    </xf>
    <xf numFmtId="0" fontId="24" fillId="16" borderId="19" applyAlignment="1" pivotButton="0" quotePrefix="0" xfId="0">
      <alignment wrapText="1"/>
    </xf>
    <xf numFmtId="0" fontId="24" fillId="16" borderId="22" applyAlignment="1" pivotButton="0" quotePrefix="0" xfId="0">
      <alignment wrapText="1"/>
    </xf>
    <xf numFmtId="0" fontId="24" fillId="14" borderId="22" applyAlignment="1" pivotButton="0" quotePrefix="0" xfId="0">
      <alignment wrapText="1"/>
    </xf>
    <xf numFmtId="0" fontId="24" fillId="15" borderId="22" applyAlignment="1" pivotButton="0" quotePrefix="0" xfId="0">
      <alignment wrapText="1"/>
    </xf>
    <xf numFmtId="0" fontId="23" fillId="4" borderId="23" applyAlignment="1" pivotButton="0" quotePrefix="0" xfId="0">
      <alignment wrapText="1"/>
    </xf>
    <xf numFmtId="0" fontId="24" fillId="15" borderId="24" applyAlignment="1" pivotButton="0" quotePrefix="0" xfId="0">
      <alignment wrapText="1"/>
    </xf>
    <xf numFmtId="0" fontId="24" fillId="14" borderId="24" applyAlignment="1" pivotButton="0" quotePrefix="0" xfId="0">
      <alignment wrapText="1"/>
    </xf>
    <xf numFmtId="0" fontId="24" fillId="15" borderId="25" applyAlignment="1" pivotButton="0" quotePrefix="0" xfId="0">
      <alignment wrapText="1"/>
    </xf>
    <xf numFmtId="0" fontId="10" fillId="0" borderId="26" pivotButton="0" quotePrefix="0" xfId="0"/>
    <xf numFmtId="0" fontId="10" fillId="0" borderId="26" applyAlignment="1" pivotButton="0" quotePrefix="0" xfId="0">
      <alignment wrapText="1"/>
    </xf>
    <xf numFmtId="0" fontId="25" fillId="0" borderId="0" pivotButton="0" quotePrefix="0" xfId="0"/>
    <xf numFmtId="0" fontId="17" fillId="10" borderId="12" applyAlignment="1" pivotButton="0" quotePrefix="0" xfId="0">
      <alignment wrapText="1"/>
    </xf>
    <xf numFmtId="0" fontId="26" fillId="10" borderId="12" applyAlignment="1" pivotButton="0" quotePrefix="0" xfId="0">
      <alignment wrapText="1"/>
    </xf>
    <xf numFmtId="0" fontId="27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bottom"/>
    </xf>
    <xf numFmtId="0" fontId="12" fillId="0" borderId="26" pivotButton="0" quotePrefix="0" xfId="0"/>
    <xf numFmtId="0" fontId="28" fillId="0" borderId="0" applyAlignment="1" pivotButton="0" quotePrefix="0" xfId="0">
      <alignment horizontal="center" vertical="center"/>
    </xf>
    <xf numFmtId="0" fontId="10" fillId="0" borderId="26" pivotButton="0" quotePrefix="0" xfId="0"/>
    <xf numFmtId="0" fontId="29" fillId="16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0" fontId="10" fillId="0" borderId="0" applyAlignment="1" pivotButton="0" quotePrefix="0" xfId="0">
      <alignment horizontal="center"/>
    </xf>
    <xf numFmtId="0" fontId="30" fillId="17" borderId="26" applyAlignment="1" pivotButton="0" quotePrefix="0" xfId="0">
      <alignment horizontal="center" vertical="center" wrapText="1"/>
    </xf>
    <xf numFmtId="0" fontId="30" fillId="16" borderId="26" applyAlignment="1" pivotButton="0" quotePrefix="0" xfId="0">
      <alignment horizontal="center" vertical="center" wrapText="1"/>
    </xf>
    <xf numFmtId="0" fontId="10" fillId="16" borderId="26" applyAlignment="1" pivotButton="0" quotePrefix="0" xfId="0">
      <alignment vertical="bottom"/>
    </xf>
    <xf numFmtId="0" fontId="10" fillId="18" borderId="26" applyAlignment="1" pivotButton="0" quotePrefix="0" xfId="0">
      <alignment horizontal="center"/>
    </xf>
    <xf numFmtId="0" fontId="10" fillId="19" borderId="0" applyAlignment="1" pivotButton="0" quotePrefix="0" xfId="0">
      <alignment horizontal="center"/>
    </xf>
    <xf numFmtId="0" fontId="10" fillId="19" borderId="0" applyAlignment="1" pivotButton="0" quotePrefix="0" xfId="0">
      <alignment horizontal="center"/>
    </xf>
    <xf numFmtId="0" fontId="10" fillId="20" borderId="26" applyAlignment="1" pivotButton="0" quotePrefix="0" xfId="0">
      <alignment horizontal="center"/>
    </xf>
    <xf numFmtId="0" fontId="10" fillId="0" borderId="0" applyAlignment="1" pivotButton="0" quotePrefix="0" xfId="0">
      <alignment vertical="bottom" wrapText="1"/>
    </xf>
    <xf numFmtId="0" fontId="10" fillId="21" borderId="26" applyAlignment="1" pivotButton="0" quotePrefix="0" xfId="0">
      <alignment horizontal="center"/>
    </xf>
    <xf numFmtId="0" fontId="30" fillId="22" borderId="26" applyAlignment="1" pivotButton="0" quotePrefix="0" xfId="0">
      <alignment horizontal="center"/>
    </xf>
    <xf numFmtId="0" fontId="10" fillId="23" borderId="26" applyAlignment="1" pivotButton="0" quotePrefix="0" xfId="0">
      <alignment horizontal="center"/>
    </xf>
    <xf numFmtId="0" fontId="10" fillId="24" borderId="26" applyAlignment="1" pivotButton="0" quotePrefix="0" xfId="0">
      <alignment horizontal="center"/>
    </xf>
    <xf numFmtId="0" fontId="10" fillId="0" borderId="0" pivotButton="0" quotePrefix="0" xfId="0"/>
    <xf numFmtId="0" fontId="10" fillId="25" borderId="26" applyAlignment="1" pivotButton="0" quotePrefix="0" xfId="0">
      <alignment horizontal="center"/>
    </xf>
    <xf numFmtId="0" fontId="10" fillId="26" borderId="26" applyAlignment="1" pivotButton="0" quotePrefix="0" xfId="0">
      <alignment horizontal="center"/>
    </xf>
    <xf numFmtId="0" fontId="31" fillId="0" borderId="0" applyAlignment="1" pivotButton="0" quotePrefix="0" xfId="0">
      <alignment horizontal="center" vertical="bottom"/>
    </xf>
    <xf numFmtId="0" fontId="10" fillId="27" borderId="26" applyAlignment="1" pivotButton="0" quotePrefix="0" xfId="0">
      <alignment horizontal="center"/>
    </xf>
    <xf numFmtId="0" fontId="10" fillId="28" borderId="26" applyAlignment="1" pivotButton="0" quotePrefix="0" xfId="0">
      <alignment horizontal="center"/>
    </xf>
    <xf numFmtId="0" fontId="10" fillId="29" borderId="26" applyAlignment="1" pivotButton="0" quotePrefix="0" xfId="0">
      <alignment horizontal="center"/>
    </xf>
    <xf numFmtId="0" fontId="10" fillId="30" borderId="26" applyAlignment="1" pivotButton="0" quotePrefix="0" xfId="0">
      <alignment horizontal="center"/>
    </xf>
    <xf numFmtId="0" fontId="10" fillId="31" borderId="26" applyAlignment="1" pivotButton="0" quotePrefix="0" xfId="0">
      <alignment horizontal="center"/>
    </xf>
    <xf numFmtId="0" fontId="10" fillId="32" borderId="26" applyAlignment="1" pivotButton="0" quotePrefix="0" xfId="0">
      <alignment horizontal="center"/>
    </xf>
    <xf numFmtId="0" fontId="10" fillId="33" borderId="26" applyAlignment="1" pivotButton="0" quotePrefix="0" xfId="0">
      <alignment horizontal="center"/>
    </xf>
    <xf numFmtId="0" fontId="10" fillId="34" borderId="26" applyAlignment="1" pivotButton="0" quotePrefix="0" xfId="0">
      <alignment horizontal="center"/>
    </xf>
    <xf numFmtId="0" fontId="10" fillId="35" borderId="26" applyAlignment="1" pivotButton="0" quotePrefix="0" xfId="0">
      <alignment horizontal="center"/>
    </xf>
    <xf numFmtId="0" fontId="10" fillId="36" borderId="26" applyAlignment="1" pivotButton="0" quotePrefix="0" xfId="0">
      <alignment horizontal="center"/>
    </xf>
    <xf numFmtId="0" fontId="10" fillId="37" borderId="26" applyAlignment="1" pivotButton="0" quotePrefix="0" xfId="0">
      <alignment horizontal="center"/>
    </xf>
    <xf numFmtId="0" fontId="10" fillId="38" borderId="26" applyAlignment="1" pivotButton="0" quotePrefix="0" xfId="0">
      <alignment horizontal="center"/>
    </xf>
    <xf numFmtId="0" fontId="12" fillId="0" borderId="26" pivotButton="0" quotePrefix="0" xfId="0"/>
    <xf numFmtId="0" fontId="12" fillId="0" borderId="26" applyAlignment="1" pivotButton="0" quotePrefix="0" xfId="0">
      <alignment horizontal="center"/>
    </xf>
    <xf numFmtId="0" fontId="30" fillId="0" borderId="0" applyAlignment="1" pivotButton="0" quotePrefix="0" xfId="0">
      <alignment horizontal="center" vertical="center" wrapText="1"/>
    </xf>
    <xf numFmtId="0" fontId="10" fillId="16" borderId="0" pivotButton="0" quotePrefix="0" xfId="0"/>
    <xf numFmtId="0" fontId="32" fillId="16" borderId="0" pivotButton="0" quotePrefix="0" xfId="0"/>
    <xf numFmtId="0" fontId="33" fillId="16" borderId="0" pivotButton="0" quotePrefix="0" xfId="0"/>
    <xf numFmtId="0" fontId="4" fillId="0" borderId="0" pivotButton="0" quotePrefix="0" xfId="0"/>
    <xf numFmtId="0" fontId="19" fillId="0" borderId="27" applyAlignment="1" pivotButton="0" quotePrefix="0" xfId="0">
      <alignment horizontal="left" vertical="center" wrapText="1"/>
    </xf>
    <xf numFmtId="0" fontId="4" fillId="0" borderId="28" applyAlignment="1" pivotButton="0" quotePrefix="0" xfId="0">
      <alignment horizontal="left" vertical="center" wrapText="1"/>
    </xf>
    <xf numFmtId="0" fontId="8" fillId="0" borderId="29" pivotButton="0" quotePrefix="0" xfId="0"/>
    <xf numFmtId="0" fontId="8" fillId="0" borderId="30" pivotButton="0" quotePrefix="0" xfId="0"/>
    <xf numFmtId="0" fontId="4" fillId="0" borderId="27" applyAlignment="1" pivotButton="0" quotePrefix="0" xfId="0">
      <alignment horizontal="left" vertical="center" wrapText="1"/>
    </xf>
    <xf numFmtId="0" fontId="6" fillId="0" borderId="29" pivotButton="0" quotePrefix="0" xfId="0"/>
    <xf numFmtId="0" fontId="6" fillId="0" borderId="30" pivotButton="0" quotePrefix="0" xfId="0"/>
    <xf numFmtId="0" fontId="19" fillId="0" borderId="27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19" fillId="39" borderId="2" applyAlignment="1" pivotButton="0" quotePrefix="0" xfId="0">
      <alignment horizontal="left" vertical="center" wrapText="1"/>
    </xf>
    <xf numFmtId="0" fontId="14" fillId="40" borderId="1" applyAlignment="1" pivotButton="0" quotePrefix="0" xfId="0">
      <alignment horizontal="center" vertical="center" wrapText="1"/>
    </xf>
    <xf numFmtId="0" fontId="14" fillId="40" borderId="2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/>
    </xf>
    <xf numFmtId="0" fontId="34" fillId="0" borderId="0" pivotButton="0" quotePrefix="0" xfId="0"/>
    <xf numFmtId="0" fontId="35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16" fillId="16" borderId="26" applyAlignment="1" pivotButton="0" quotePrefix="0" xfId="0">
      <alignment horizontal="center" wrapText="1"/>
    </xf>
    <xf numFmtId="0" fontId="16" fillId="0" borderId="26" applyAlignment="1" pivotButton="0" quotePrefix="0" xfId="0">
      <alignment horizontal="center" wrapText="1"/>
    </xf>
    <xf numFmtId="0" fontId="10" fillId="0" borderId="26" applyAlignment="1" pivotButton="0" quotePrefix="0" xfId="0">
      <alignment vertical="bottom"/>
    </xf>
    <xf numFmtId="0" fontId="10" fillId="0" borderId="26" applyAlignment="1" pivotButton="0" quotePrefix="0" xfId="0">
      <alignment horizontal="center"/>
    </xf>
    <xf numFmtId="3" fontId="5" fillId="0" borderId="1" applyAlignment="1" pivotButton="0" quotePrefix="0" xfId="0">
      <alignment horizontal="center" vertical="center"/>
    </xf>
    <xf numFmtId="10" fontId="10" fillId="0" borderId="26" applyAlignment="1" pivotButton="0" quotePrefix="0" xfId="0">
      <alignment horizontal="center"/>
    </xf>
    <xf numFmtId="10" fontId="10" fillId="16" borderId="26" applyAlignment="1" pivotButton="0" quotePrefix="0" xfId="0">
      <alignment horizontal="center"/>
    </xf>
    <xf numFmtId="0" fontId="16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wrapText="1"/>
    </xf>
    <xf numFmtId="0" fontId="36" fillId="40" borderId="1" applyAlignment="1" pivotButton="0" quotePrefix="0" xfId="0">
      <alignment horizontal="center" vertical="center" wrapText="1"/>
    </xf>
    <xf numFmtId="0" fontId="10" fillId="0" borderId="26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vertical="center"/>
    </xf>
    <xf numFmtId="0" fontId="10" fillId="0" borderId="31" applyAlignment="1" pivotButton="0" quotePrefix="0" xfId="0">
      <alignment horizontal="center"/>
    </xf>
    <xf numFmtId="0" fontId="12" fillId="0" borderId="32" pivotButton="0" quotePrefix="0" xfId="0"/>
    <xf numFmtId="0" fontId="10" fillId="0" borderId="0" applyAlignment="1" pivotButton="0" quotePrefix="0" xfId="0">
      <alignment horizontal="left" vertical="center"/>
    </xf>
    <xf numFmtId="0" fontId="12" fillId="0" borderId="33" pivotButton="0" quotePrefix="0" xfId="0"/>
    <xf numFmtId="0" fontId="10" fillId="0" borderId="0" applyAlignment="1" pivotButton="0" quotePrefix="0" xfId="0">
      <alignment horizontal="left" vertical="center" wrapText="1"/>
    </xf>
    <xf numFmtId="10" fontId="12" fillId="0" borderId="26" applyAlignment="1" pivotButton="0" quotePrefix="0" xfId="0">
      <alignment horizontal="center"/>
    </xf>
    <xf numFmtId="10" fontId="10" fillId="0" borderId="0" pivotButton="0" quotePrefix="0" xfId="0"/>
    <xf numFmtId="0" fontId="1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 wrapText="1"/>
    </xf>
    <xf numFmtId="10" fontId="11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left" vertical="center" wrapText="1"/>
    </xf>
    <xf numFmtId="0" fontId="19" fillId="39" borderId="1" applyAlignment="1" pivotButton="0" quotePrefix="0" xfId="0">
      <alignment horizontal="center" vertical="center"/>
    </xf>
    <xf numFmtId="0" fontId="4" fillId="39" borderId="1" applyAlignment="1" pivotButton="0" quotePrefix="0" xfId="0">
      <alignment horizontal="left" vertical="center" wrapText="1"/>
    </xf>
    <xf numFmtId="0" fontId="5" fillId="39" borderId="1" applyAlignment="1" pivotButton="0" quotePrefix="0" xfId="0">
      <alignment horizontal="center" vertical="center"/>
    </xf>
    <xf numFmtId="0" fontId="4" fillId="39" borderId="1" applyAlignment="1" pivotButton="0" quotePrefix="0" xfId="0">
      <alignment horizontal="center" vertical="center"/>
    </xf>
    <xf numFmtId="2" fontId="4" fillId="39" borderId="1" applyAlignment="1" pivotButton="0" quotePrefix="0" xfId="0">
      <alignment horizontal="center" vertical="center"/>
    </xf>
    <xf numFmtId="2" fontId="19" fillId="39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left" vertical="center" wrapText="1"/>
    </xf>
    <xf numFmtId="0" fontId="4" fillId="39" borderId="1" applyAlignment="1" pivotButton="0" quotePrefix="0" xfId="0">
      <alignment vertical="center"/>
    </xf>
    <xf numFmtId="0" fontId="14" fillId="39" borderId="1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31" fillId="0" borderId="26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center" wrapText="1"/>
    </xf>
    <xf numFmtId="0" fontId="37" fillId="0" borderId="26" applyAlignment="1" pivotButton="0" quotePrefix="0" xfId="0">
      <alignment horizontal="center" vertical="bottom"/>
    </xf>
    <xf numFmtId="0" fontId="37" fillId="16" borderId="26" applyAlignment="1" pivotButton="0" quotePrefix="0" xfId="0">
      <alignment horizontal="center" vertical="bottom"/>
    </xf>
    <xf numFmtId="0" fontId="10" fillId="16" borderId="26" pivotButton="0" quotePrefix="0" xfId="0"/>
    <xf numFmtId="10" fontId="10" fillId="0" borderId="26" pivotButton="0" quotePrefix="0" xfId="0"/>
    <xf numFmtId="0" fontId="38" fillId="0" borderId="0" applyAlignment="1" pivotButton="0" quotePrefix="0" xfId="0">
      <alignment horizontal="center" vertical="center" wrapText="1"/>
    </xf>
    <xf numFmtId="0" fontId="30" fillId="0" borderId="0" pivotButton="0" quotePrefix="0" xfId="0"/>
    <xf numFmtId="0" fontId="37" fillId="41" borderId="26" applyAlignment="1" pivotButton="0" quotePrefix="0" xfId="0">
      <alignment horizontal="center" vertical="bottom"/>
    </xf>
    <xf numFmtId="0" fontId="10" fillId="16" borderId="26" applyAlignment="1" pivotButton="0" quotePrefix="0" xfId="0">
      <alignment horizontal="center"/>
    </xf>
    <xf numFmtId="0" fontId="10" fillId="41" borderId="26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39" fillId="16" borderId="0" pivotButton="0" quotePrefix="0" xfId="0"/>
    <xf numFmtId="0" fontId="31" fillId="0" borderId="31" applyAlignment="1" pivotButton="0" quotePrefix="0" xfId="0">
      <alignment horizontal="center" wrapText="1"/>
    </xf>
    <xf numFmtId="0" fontId="40" fillId="0" borderId="34" applyAlignment="1" pivotButton="0" quotePrefix="0" xfId="0">
      <alignment horizontal="left" wrapText="1"/>
    </xf>
    <xf numFmtId="0" fontId="30" fillId="0" borderId="26" applyAlignment="1" pivotButton="0" quotePrefix="0" xfId="0">
      <alignment horizontal="center"/>
    </xf>
    <xf numFmtId="0" fontId="41" fillId="40" borderId="1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/>
    </xf>
    <xf numFmtId="0" fontId="40" fillId="0" borderId="33" applyAlignment="1" pivotButton="0" quotePrefix="0" xfId="0">
      <alignment horizontal="left" wrapText="1"/>
    </xf>
    <xf numFmtId="0" fontId="30" fillId="16" borderId="26" pivotButton="0" quotePrefix="0" xfId="0"/>
    <xf numFmtId="0" fontId="30" fillId="0" borderId="26" pivotButton="0" quotePrefix="0" xfId="0"/>
    <xf numFmtId="10" fontId="30" fillId="0" borderId="26" pivotButton="0" quotePrefix="0" xfId="0"/>
    <xf numFmtId="0" fontId="30" fillId="16" borderId="26" applyAlignment="1" pivotButton="0" quotePrefix="0" xfId="0">
      <alignment horizontal="center"/>
    </xf>
    <xf numFmtId="0" fontId="30" fillId="41" borderId="26" applyAlignment="1" pivotButton="0" quotePrefix="0" xfId="0">
      <alignment horizontal="center"/>
    </xf>
    <xf numFmtId="0" fontId="30" fillId="16" borderId="0" applyAlignment="1" pivotButton="0" quotePrefix="0" xfId="0">
      <alignment horizontal="center"/>
    </xf>
    <xf numFmtId="0" fontId="30" fillId="16" borderId="0" pivotButton="0" quotePrefix="0" xfId="0"/>
    <xf numFmtId="165" fontId="10" fillId="0" borderId="26" applyAlignment="1" pivotButton="0" quotePrefix="0" xfId="0">
      <alignment horizontal="center"/>
    </xf>
    <xf numFmtId="0" fontId="10" fillId="0" borderId="26" applyAlignment="1" pivotButton="0" quotePrefix="0" xfId="0">
      <alignment horizontal="center" vertical="center"/>
    </xf>
    <xf numFmtId="0" fontId="40" fillId="0" borderId="26" applyAlignment="1" pivotButton="0" quotePrefix="0" xfId="0">
      <alignment horizontal="center" vertical="center" wrapText="1"/>
    </xf>
    <xf numFmtId="10" fontId="10" fillId="0" borderId="26" applyAlignment="1" pivotButton="0" quotePrefix="0" xfId="0">
      <alignment horizontal="center" vertical="center"/>
    </xf>
    <xf numFmtId="9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bottom" wrapText="1"/>
    </xf>
    <xf numFmtId="0" fontId="31" fillId="0" borderId="26" applyAlignment="1" pivotButton="0" quotePrefix="0" xfId="0">
      <alignment horizontal="center" wrapText="1"/>
    </xf>
    <xf numFmtId="0" fontId="30" fillId="0" borderId="26" applyAlignment="1" pivotButton="0" quotePrefix="0" xfId="0">
      <alignment horizontal="center" wrapText="1"/>
    </xf>
    <xf numFmtId="0" fontId="40" fillId="0" borderId="26" applyAlignment="1" pivotButton="0" quotePrefix="0" xfId="0">
      <alignment horizontal="center" wrapText="1"/>
    </xf>
    <xf numFmtId="0" fontId="30" fillId="0" borderId="26" applyAlignment="1" pivotButton="0" quotePrefix="0" xfId="0">
      <alignment horizontal="right" wrapText="1"/>
    </xf>
    <xf numFmtId="0" fontId="30" fillId="0" borderId="26" applyAlignment="1" pivotButton="0" quotePrefix="0" xfId="0">
      <alignment horizontal="left" wrapText="1"/>
    </xf>
    <xf numFmtId="0" fontId="36" fillId="39" borderId="1" applyAlignment="1" pivotButton="0" quotePrefix="0" xfId="0">
      <alignment horizontal="center" vertical="center" textRotation="90" wrapText="1"/>
    </xf>
    <xf numFmtId="10" fontId="30" fillId="0" borderId="26" applyAlignment="1" pivotButton="0" quotePrefix="0" xfId="0">
      <alignment horizontal="right" wrapText="1"/>
    </xf>
    <xf numFmtId="0" fontId="10" fillId="41" borderId="26" applyAlignment="1" pivotButton="0" quotePrefix="0" xfId="0">
      <alignment horizontal="left" vertical="bottom" wrapText="1"/>
    </xf>
    <xf numFmtId="0" fontId="4" fillId="0" borderId="0" applyAlignment="1" pivotButton="0" quotePrefix="0" xfId="0">
      <alignment vertical="center"/>
    </xf>
    <xf numFmtId="0" fontId="20" fillId="0" borderId="1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center" vertical="center"/>
    </xf>
    <xf numFmtId="0" fontId="4" fillId="4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center"/>
    </xf>
    <xf numFmtId="0" fontId="4" fillId="42" borderId="1" applyAlignment="1" pivotButton="0" quotePrefix="0" xfId="0">
      <alignment vertical="center"/>
    </xf>
    <xf numFmtId="0" fontId="14" fillId="0" borderId="1" applyAlignment="1" pivotButton="0" quotePrefix="1" xfId="0">
      <alignment horizontal="center" vertical="center"/>
    </xf>
    <xf numFmtId="0" fontId="43" fillId="0" borderId="1" applyAlignment="1" pivotButton="0" quotePrefix="1" xfId="0">
      <alignment horizontal="center" vertical="center"/>
    </xf>
    <xf numFmtId="0" fontId="10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 vertical="center"/>
    </xf>
    <xf numFmtId="0" fontId="5" fillId="43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45" fillId="0" borderId="0" applyAlignment="1" pivotButton="0" quotePrefix="0" xfId="0">
      <alignment horizontal="center" vertical="center"/>
    </xf>
    <xf numFmtId="0" fontId="5" fillId="44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66" fontId="41" fillId="39" borderId="1" applyAlignment="1" pivotButton="0" quotePrefix="0" xfId="0">
      <alignment horizontal="center" vertical="center"/>
    </xf>
    <xf numFmtId="0" fontId="14" fillId="39" borderId="1" applyAlignment="1" pivotButton="0" quotePrefix="0" xfId="0">
      <alignment horizontal="center" vertical="center"/>
    </xf>
    <xf numFmtId="166" fontId="36" fillId="39" borderId="1" applyAlignment="1" pivotButton="0" quotePrefix="0" xfId="0">
      <alignment horizontal="center" vertical="center"/>
    </xf>
    <xf numFmtId="0" fontId="41" fillId="39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textRotation="90" wrapText="1"/>
    </xf>
    <xf numFmtId="0" fontId="38" fillId="0" borderId="0" applyAlignment="1" pivotButton="0" quotePrefix="0" xfId="0">
      <alignment horizontal="center" vertical="center" textRotation="90" wrapText="1"/>
    </xf>
    <xf numFmtId="0" fontId="14" fillId="0" borderId="0" applyAlignment="1" pivotButton="0" quotePrefix="0" xfId="0">
      <alignment horizontal="right" vertical="center"/>
    </xf>
    <xf numFmtId="0" fontId="14" fillId="0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center" vertical="center"/>
    </xf>
    <xf numFmtId="1" fontId="36" fillId="0" borderId="0" applyAlignment="1" pivotButton="0" quotePrefix="0" xfId="0">
      <alignment horizontal="center" vertical="center"/>
    </xf>
    <xf numFmtId="1" fontId="36" fillId="39" borderId="1" applyAlignment="1" pivotButton="0" quotePrefix="0" xfId="0">
      <alignment horizontal="center" vertical="center"/>
    </xf>
    <xf numFmtId="0" fontId="36" fillId="39" borderId="1" applyAlignment="1" pivotButton="0" quotePrefix="0" xfId="0">
      <alignment horizontal="center" vertical="center"/>
    </xf>
    <xf numFmtId="0" fontId="41" fillId="5" borderId="1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 vertical="center" wrapText="1"/>
    </xf>
    <xf numFmtId="10" fontId="10" fillId="0" borderId="0" applyAlignment="1" pivotButton="0" quotePrefix="0" xfId="0">
      <alignment vertical="center" wrapText="1"/>
    </xf>
    <xf numFmtId="0" fontId="47" fillId="0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 wrapText="1"/>
    </xf>
    <xf numFmtId="0" fontId="16" fillId="0" borderId="0" pivotButton="0" quotePrefix="0" xfId="0"/>
    <xf numFmtId="0" fontId="14" fillId="8" borderId="1" applyAlignment="1" pivotButton="0" quotePrefix="0" xfId="0">
      <alignment horizontal="center" vertical="center"/>
    </xf>
    <xf numFmtId="0" fontId="36" fillId="5" borderId="1" applyAlignment="1" pivotButton="0" quotePrefix="0" xfId="0">
      <alignment horizontal="center" vertical="center" textRotation="90" wrapText="1"/>
    </xf>
    <xf numFmtId="0" fontId="14" fillId="9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wrapText="1"/>
    </xf>
    <xf numFmtId="0" fontId="19" fillId="39" borderId="2" applyAlignment="1" pivotButton="0" quotePrefix="0" xfId="0">
      <alignment horizontal="left" vertical="center"/>
    </xf>
    <xf numFmtId="10" fontId="4" fillId="0" borderId="1" applyAlignment="1" pivotButton="0" quotePrefix="0" xfId="0">
      <alignment vertical="center"/>
    </xf>
    <xf numFmtId="0" fontId="16" fillId="0" borderId="31" applyAlignment="1" pivotButton="0" quotePrefix="0" xfId="0">
      <alignment horizontal="center" vertical="center" wrapText="1"/>
    </xf>
    <xf numFmtId="0" fontId="8" fillId="0" borderId="33" pivotButton="0" quotePrefix="0" xfId="0"/>
    <xf numFmtId="0" fontId="8" fillId="0" borderId="35" pivotButton="0" quotePrefix="0" xfId="0"/>
    <xf numFmtId="0" fontId="16" fillId="45" borderId="26" applyAlignment="1" pivotButton="0" quotePrefix="0" xfId="0">
      <alignment horizontal="center" vertical="center" wrapText="1"/>
    </xf>
    <xf numFmtId="0" fontId="10" fillId="0" borderId="26" applyAlignment="1" pivotButton="0" quotePrefix="0" xfId="0">
      <alignment horizontal="center" vertical="center" wrapText="1"/>
    </xf>
    <xf numFmtId="0" fontId="10" fillId="0" borderId="26" applyAlignment="1" pivotButton="0" quotePrefix="0" xfId="0">
      <alignment vertical="center" wrapText="1"/>
    </xf>
    <xf numFmtId="0" fontId="10" fillId="5" borderId="26" applyAlignment="1" pivotButton="0" quotePrefix="0" xfId="0">
      <alignment horizontal="center" vertical="center" wrapText="1"/>
    </xf>
    <xf numFmtId="0" fontId="30" fillId="0" borderId="26" applyAlignment="1" pivotButton="0" quotePrefix="0" xfId="0">
      <alignment horizontal="center" vertical="center" wrapText="1"/>
    </xf>
    <xf numFmtId="0" fontId="30" fillId="16" borderId="26" applyAlignment="1" pivotButton="0" quotePrefix="0" xfId="0">
      <alignment horizontal="left" vertical="center" wrapText="1"/>
    </xf>
    <xf numFmtId="2" fontId="5" fillId="0" borderId="1" applyAlignment="1" pivotButton="0" quotePrefix="0" xfId="0">
      <alignment horizontal="center" vertical="center"/>
    </xf>
    <xf numFmtId="2" fontId="14" fillId="5" borderId="1" applyAlignment="1" pivotButton="0" quotePrefix="0" xfId="0">
      <alignment horizontal="center" vertical="center"/>
    </xf>
    <xf numFmtId="0" fontId="16" fillId="0" borderId="26" applyAlignment="1" pivotButton="0" quotePrefix="0" xfId="0">
      <alignment horizontal="center"/>
    </xf>
    <xf numFmtId="0" fontId="46" fillId="40" borderId="26" applyAlignment="1" pivotButton="0" quotePrefix="0" xfId="0">
      <alignment horizontal="center" vertical="center"/>
    </xf>
    <xf numFmtId="0" fontId="40" fillId="0" borderId="0" applyAlignment="1" pivotButton="0" quotePrefix="0" xfId="0">
      <alignment horizontal="left" vertical="center" wrapText="1"/>
    </xf>
    <xf numFmtId="0" fontId="38" fillId="0" borderId="26" applyAlignment="1" pivotButton="0" quotePrefix="0" xfId="0">
      <alignment textRotation="90" wrapText="1"/>
    </xf>
    <xf numFmtId="0" fontId="16" fillId="40" borderId="26" applyAlignment="1" pivotButton="0" quotePrefix="0" xfId="0">
      <alignment horizontal="center" vertical="center" wrapText="1"/>
    </xf>
    <xf numFmtId="0" fontId="16" fillId="40" borderId="26" applyAlignment="1" pivotButton="0" quotePrefix="0" xfId="0">
      <alignment horizontal="center" vertical="center"/>
    </xf>
    <xf numFmtId="0" fontId="16" fillId="45" borderId="0" applyAlignment="1" pivotButton="0" quotePrefix="0" xfId="0">
      <alignment horizontal="center" vertical="center"/>
    </xf>
    <xf numFmtId="0" fontId="46" fillId="0" borderId="26" applyAlignment="1" pivotButton="0" quotePrefix="0" xfId="0">
      <alignment horizontal="center" vertical="center" wrapText="1"/>
    </xf>
    <xf numFmtId="3" fontId="46" fillId="0" borderId="26" applyAlignment="1" pivotButton="0" quotePrefix="0" xfId="0">
      <alignment horizontal="center" vertical="center" wrapText="1"/>
    </xf>
    <xf numFmtId="0" fontId="10" fillId="16" borderId="26" applyAlignment="1" pivotButton="0" quotePrefix="0" xfId="0">
      <alignment horizontal="center" wrapText="1"/>
    </xf>
    <xf numFmtId="0" fontId="10" fillId="0" borderId="36" applyAlignment="1" pivotButton="0" quotePrefix="0" xfId="0">
      <alignment horizontal="center"/>
    </xf>
    <xf numFmtId="0" fontId="10" fillId="0" borderId="37" applyAlignment="1" pivotButton="0" quotePrefix="0" xfId="0">
      <alignment horizontal="center"/>
    </xf>
    <xf numFmtId="0" fontId="10" fillId="46" borderId="38" applyAlignment="1" pivotButton="0" quotePrefix="0" xfId="0">
      <alignment horizontal="center" vertical="bottom"/>
    </xf>
    <xf numFmtId="0" fontId="10" fillId="0" borderId="39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0" fillId="46" borderId="40" applyAlignment="1" pivotButton="0" quotePrefix="0" xfId="0">
      <alignment horizontal="center" vertical="bottom"/>
    </xf>
    <xf numFmtId="0" fontId="10" fillId="0" borderId="31" applyAlignment="1" pivotButton="0" quotePrefix="0" xfId="0">
      <alignment horizontal="center" vertical="bottom"/>
    </xf>
    <xf numFmtId="0" fontId="10" fillId="0" borderId="39" applyAlignment="1" pivotButton="0" quotePrefix="0" xfId="0">
      <alignment horizontal="center"/>
    </xf>
    <xf numFmtId="0" fontId="10" fillId="46" borderId="41" applyAlignment="1" pivotButton="0" quotePrefix="0" xfId="0">
      <alignment horizontal="center" vertical="bottom"/>
    </xf>
    <xf numFmtId="0" fontId="48" fillId="47" borderId="26" applyAlignment="1" pivotButton="0" quotePrefix="0" xfId="0">
      <alignment horizontal="right" vertical="center" wrapText="1"/>
    </xf>
    <xf numFmtId="0" fontId="16" fillId="46" borderId="42" applyAlignment="1" pivotButton="0" quotePrefix="0" xfId="0">
      <alignment horizontal="center" vertical="bottom"/>
    </xf>
    <xf numFmtId="0" fontId="16" fillId="46" borderId="43" applyAlignment="1" pivotButton="0" quotePrefix="0" xfId="0">
      <alignment horizontal="center" vertical="bottom"/>
    </xf>
    <xf numFmtId="0" fontId="16" fillId="46" borderId="44" applyAlignment="1" pivotButton="0" quotePrefix="0" xfId="0">
      <alignment horizontal="center" vertical="bottom"/>
    </xf>
    <xf numFmtId="0" fontId="10" fillId="46" borderId="45" applyAlignment="1" pivotButton="0" quotePrefix="0" xfId="0">
      <alignment horizontal="center"/>
    </xf>
    <xf numFmtId="0" fontId="10" fillId="46" borderId="46" applyAlignment="1" pivotButton="0" quotePrefix="0" xfId="0">
      <alignment horizontal="center"/>
    </xf>
    <xf numFmtId="0" fontId="10" fillId="46" borderId="47" applyAlignment="1" pivotButton="0" quotePrefix="0" xfId="0">
      <alignment horizontal="center"/>
    </xf>
    <xf numFmtId="0" fontId="10" fillId="46" borderId="35" applyAlignment="1" pivotButton="0" quotePrefix="0" xfId="0">
      <alignment horizontal="center"/>
    </xf>
    <xf numFmtId="0" fontId="10" fillId="46" borderId="33" applyAlignment="1" pivotButton="0" quotePrefix="0" xfId="0">
      <alignment horizontal="center"/>
    </xf>
    <xf numFmtId="0" fontId="16" fillId="5" borderId="31" applyAlignment="1" pivotButton="0" quotePrefix="0" xfId="0">
      <alignment horizontal="left" vertical="center" wrapText="1"/>
    </xf>
    <xf numFmtId="0" fontId="16" fillId="48" borderId="26" applyAlignment="1" pivotButton="0" quotePrefix="0" xfId="0">
      <alignment horizontal="left" vertical="center" wrapText="1"/>
    </xf>
    <xf numFmtId="0" fontId="30" fillId="16" borderId="0" applyAlignment="1" pivotButton="0" quotePrefix="0" xfId="0">
      <alignment horizontal="center" vertical="center" wrapText="1"/>
    </xf>
    <xf numFmtId="0" fontId="16" fillId="49" borderId="26" applyAlignment="1" pivotButton="0" quotePrefix="0" xfId="0">
      <alignment horizontal="left" vertical="center" wrapText="1"/>
    </xf>
    <xf numFmtId="0" fontId="49" fillId="0" borderId="0" pivotButton="0" quotePrefix="0" xfId="0"/>
    <xf numFmtId="0" fontId="49" fillId="0" borderId="48" pivotButton="0" quotePrefix="0" xfId="0"/>
    <xf numFmtId="0" fontId="50" fillId="0" borderId="0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0" fontId="49" fillId="0" borderId="0" applyAlignment="1" pivotButton="0" quotePrefix="0" xfId="0">
      <alignment horizontal="center" vertical="center"/>
    </xf>
    <xf numFmtId="0" fontId="51" fillId="0" borderId="45" applyAlignment="1" pivotButton="0" quotePrefix="0" xfId="0">
      <alignment horizontal="center" vertical="center" wrapText="1"/>
    </xf>
    <xf numFmtId="0" fontId="8" fillId="0" borderId="46" pivotButton="0" quotePrefix="0" xfId="0"/>
    <xf numFmtId="0" fontId="8" fillId="0" borderId="47" pivotButton="0" quotePrefix="0" xfId="0"/>
    <xf numFmtId="0" fontId="51" fillId="0" borderId="26" applyAlignment="1" pivotButton="0" quotePrefix="0" xfId="0">
      <alignment horizontal="center" vertical="center" wrapText="1"/>
    </xf>
    <xf numFmtId="0" fontId="51" fillId="17" borderId="26" applyAlignment="1" pivotButton="0" quotePrefix="0" xfId="0">
      <alignment horizontal="center" vertical="center" wrapText="1"/>
    </xf>
    <xf numFmtId="0" fontId="49" fillId="16" borderId="0" applyAlignment="1" pivotButton="0" quotePrefix="0" xfId="0">
      <alignment horizontal="center" vertical="bottom" wrapText="1"/>
    </xf>
    <xf numFmtId="0" fontId="49" fillId="16" borderId="26" applyAlignment="1" pivotButton="0" quotePrefix="0" xfId="0">
      <alignment horizontal="center" vertical="bottom" wrapText="1"/>
    </xf>
    <xf numFmtId="0" fontId="49" fillId="19" borderId="26" applyAlignment="1" pivotButton="0" quotePrefix="0" xfId="0">
      <alignment horizontal="left" wrapText="1"/>
    </xf>
    <xf numFmtId="3" fontId="52" fillId="16" borderId="26" applyAlignment="1" pivotButton="0" quotePrefix="0" xfId="0">
      <alignment horizontal="center" wrapText="1"/>
    </xf>
    <xf numFmtId="0" fontId="49" fillId="0" borderId="26" applyAlignment="1" pivotButton="0" quotePrefix="0" xfId="0">
      <alignment horizontal="center" vertical="bottom" wrapText="1"/>
    </xf>
    <xf numFmtId="0" fontId="50" fillId="0" borderId="26" applyAlignment="1" pivotButton="0" quotePrefix="0" xfId="0">
      <alignment horizontal="center" vertical="bottom" wrapText="1"/>
    </xf>
    <xf numFmtId="0" fontId="49" fillId="0" borderId="0" applyAlignment="1" pivotButton="0" quotePrefix="0" xfId="0">
      <alignment horizontal="center"/>
    </xf>
    <xf numFmtId="0" fontId="49" fillId="0" borderId="0" applyAlignment="1" pivotButton="0" quotePrefix="0" xfId="0">
      <alignment horizontal="center" vertical="bottom"/>
    </xf>
    <xf numFmtId="0" fontId="52" fillId="16" borderId="26" applyAlignment="1" pivotButton="0" quotePrefix="0" xfId="0">
      <alignment horizontal="center" wrapText="1"/>
    </xf>
    <xf numFmtId="0" fontId="51" fillId="0" borderId="0" applyAlignment="1" pivotButton="0" quotePrefix="0" xfId="0">
      <alignment vertical="bottom" wrapText="1"/>
    </xf>
    <xf numFmtId="0" fontId="51" fillId="40" borderId="49" applyAlignment="1" pivotButton="0" quotePrefix="0" xfId="0">
      <alignment vertical="bottom" wrapText="1"/>
    </xf>
    <xf numFmtId="0" fontId="51" fillId="40" borderId="50" applyAlignment="1" pivotButton="0" quotePrefix="0" xfId="0">
      <alignment vertical="bottom" wrapText="1"/>
    </xf>
    <xf numFmtId="1" fontId="51" fillId="40" borderId="50" applyAlignment="1" pivotButton="0" quotePrefix="0" xfId="0">
      <alignment horizontal="center" vertical="bottom" wrapText="1"/>
    </xf>
    <xf numFmtId="1" fontId="51" fillId="40" borderId="34" applyAlignment="1" pivotButton="0" quotePrefix="0" xfId="0">
      <alignment horizontal="center" vertical="bottom" wrapText="1"/>
    </xf>
    <xf numFmtId="0" fontId="53" fillId="0" borderId="0" applyAlignment="1" pivotButton="0" quotePrefix="0" xfId="0">
      <alignment vertical="center"/>
    </xf>
    <xf numFmtId="0" fontId="49" fillId="0" borderId="0" applyAlignment="1" pivotButton="0" quotePrefix="0" xfId="0">
      <alignment horizontal="left" vertical="center"/>
    </xf>
    <xf numFmtId="0" fontId="10" fillId="17" borderId="26" applyAlignment="1" pivotButton="0" quotePrefix="0" xfId="0">
      <alignment horizontal="center" wrapText="1"/>
    </xf>
    <xf numFmtId="0" fontId="10" fillId="19" borderId="26" applyAlignment="1" pivotButton="0" quotePrefix="0" xfId="0">
      <alignment horizontal="center" wrapText="1"/>
    </xf>
    <xf numFmtId="0" fontId="10" fillId="0" borderId="26" applyAlignment="1" pivotButton="0" quotePrefix="0" xfId="0">
      <alignment horizontal="center" wrapText="1"/>
    </xf>
    <xf numFmtId="0" fontId="31" fillId="0" borderId="0" applyAlignment="1" pivotButton="0" quotePrefix="0" xfId="0">
      <alignment vertical="center" wrapText="1"/>
    </xf>
    <xf numFmtId="0" fontId="10" fillId="20" borderId="26" pivotButton="0" quotePrefix="0" xfId="0"/>
    <xf numFmtId="0" fontId="10" fillId="45" borderId="0" pivotButton="0" quotePrefix="0" xfId="0"/>
    <xf numFmtId="0" fontId="54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vertical="bottom"/>
    </xf>
    <xf numFmtId="0" fontId="54" fillId="0" borderId="26" applyAlignment="1" pivotButton="0" quotePrefix="0" xfId="0">
      <alignment horizontal="center"/>
    </xf>
    <xf numFmtId="0" fontId="54" fillId="50" borderId="26" applyAlignment="1" pivotButton="0" quotePrefix="0" xfId="0">
      <alignment horizontal="center"/>
    </xf>
    <xf numFmtId="0" fontId="54" fillId="5" borderId="26" applyAlignment="1" pivotButton="0" quotePrefix="0" xfId="0">
      <alignment horizontal="center"/>
    </xf>
    <xf numFmtId="0" fontId="54" fillId="48" borderId="26" applyAlignment="1" pivotButton="0" quotePrefix="0" xfId="0">
      <alignment horizontal="center"/>
    </xf>
    <xf numFmtId="0" fontId="54" fillId="51" borderId="26" applyAlignment="1" pivotButton="0" quotePrefix="0" xfId="0">
      <alignment horizontal="center"/>
    </xf>
    <xf numFmtId="0" fontId="54" fillId="52" borderId="26" applyAlignment="1" pivotButton="0" quotePrefix="0" xfId="0">
      <alignment horizontal="center"/>
    </xf>
    <xf numFmtId="0" fontId="30" fillId="0" borderId="48" applyAlignment="1" pivotButton="0" quotePrefix="0" xfId="0">
      <alignment horizontal="center" textRotation="90"/>
    </xf>
    <xf numFmtId="0" fontId="30" fillId="0" borderId="33" applyAlignment="1" pivotButton="0" quotePrefix="0" xfId="0">
      <alignment horizontal="center"/>
    </xf>
    <xf numFmtId="0" fontId="30" fillId="19" borderId="35" applyAlignment="1" pivotButton="0" quotePrefix="0" xfId="0">
      <alignment horizontal="center"/>
    </xf>
    <xf numFmtId="0" fontId="30" fillId="19" borderId="50" applyAlignment="1" pivotButton="0" quotePrefix="0" xfId="0">
      <alignment horizontal="center"/>
    </xf>
    <xf numFmtId="0" fontId="30" fillId="0" borderId="41" applyAlignment="1" pivotButton="0" quotePrefix="0" xfId="0">
      <alignment horizontal="center"/>
    </xf>
    <xf numFmtId="0" fontId="30" fillId="0" borderId="34" applyAlignment="1" pivotButton="0" quotePrefix="0" xfId="0">
      <alignment horizontal="center"/>
    </xf>
    <xf numFmtId="0" fontId="54" fillId="0" borderId="0" applyAlignment="1" pivotButton="0" quotePrefix="0" xfId="0">
      <alignment horizontal="right"/>
    </xf>
    <xf numFmtId="0" fontId="55" fillId="40" borderId="0" applyAlignment="1" pivotButton="0" quotePrefix="0" xfId="0">
      <alignment horizontal="right"/>
    </xf>
    <xf numFmtId="0" fontId="55" fillId="40" borderId="0" applyAlignment="1" pivotButton="0" quotePrefix="0" xfId="0">
      <alignment horizontal="left"/>
    </xf>
    <xf numFmtId="0" fontId="56" fillId="0" borderId="0" applyAlignment="1" pivotButton="0" quotePrefix="0" xfId="0">
      <alignment vertical="bottom"/>
    </xf>
    <xf numFmtId="0" fontId="54" fillId="0" borderId="26" applyAlignment="1" pivotButton="0" quotePrefix="0" xfId="0">
      <alignment horizontal="left"/>
    </xf>
    <xf numFmtId="0" fontId="30" fillId="0" borderId="26" applyAlignment="1" pivotButton="0" quotePrefix="0" xfId="0">
      <alignment horizontal="left"/>
    </xf>
    <xf numFmtId="0" fontId="55" fillId="0" borderId="0" applyAlignment="1" pivotButton="0" quotePrefix="0" xfId="0">
      <alignment vertical="bottom"/>
    </xf>
    <xf numFmtId="0" fontId="57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58" fillId="0" borderId="0" applyAlignment="1" pivotButton="0" quotePrefix="0" xfId="0">
      <alignment horizontal="left" vertical="bottom"/>
    </xf>
    <xf numFmtId="0" fontId="59" fillId="45" borderId="26" applyAlignment="1" pivotButton="0" quotePrefix="0" xfId="0">
      <alignment horizontal="center" vertical="bottom"/>
    </xf>
    <xf numFmtId="0" fontId="59" fillId="53" borderId="26" applyAlignment="1" pivotButton="0" quotePrefix="0" xfId="0">
      <alignment horizontal="center" vertical="bottom"/>
    </xf>
    <xf numFmtId="0" fontId="59" fillId="54" borderId="26" applyAlignment="1" pivotButton="0" quotePrefix="0" xfId="0">
      <alignment horizontal="center" vertical="bottom"/>
    </xf>
    <xf numFmtId="0" fontId="59" fillId="31" borderId="26" applyAlignment="1" pivotButton="0" quotePrefix="0" xfId="0">
      <alignment horizontal="center" vertical="bottom"/>
    </xf>
    <xf numFmtId="0" fontId="59" fillId="30" borderId="26" applyAlignment="1" pivotButton="0" quotePrefix="0" xfId="0">
      <alignment horizontal="center" vertical="bottom"/>
    </xf>
    <xf numFmtId="0" fontId="59" fillId="55" borderId="26" applyAlignment="1" pivotButton="0" quotePrefix="0" xfId="0">
      <alignment horizontal="center" vertical="bottom"/>
    </xf>
    <xf numFmtId="0" fontId="59" fillId="46" borderId="26" applyAlignment="1" pivotButton="0" quotePrefix="0" xfId="0">
      <alignment horizontal="center" vertical="center" textRotation="90"/>
    </xf>
    <xf numFmtId="0" fontId="59" fillId="46" borderId="33" applyAlignment="1" pivotButton="0" quotePrefix="0" xfId="0">
      <alignment horizontal="left"/>
    </xf>
    <xf numFmtId="0" fontId="16" fillId="46" borderId="33" applyAlignment="1" pivotButton="0" quotePrefix="0" xfId="0">
      <alignment horizontal="left"/>
    </xf>
    <xf numFmtId="0" fontId="60" fillId="48" borderId="26" applyAlignment="1" pivotButton="0" quotePrefix="0" xfId="0">
      <alignment horizontal="center"/>
    </xf>
    <xf numFmtId="0" fontId="60" fillId="0" borderId="26" applyAlignment="1" pivotButton="0" quotePrefix="0" xfId="0">
      <alignment horizontal="center"/>
    </xf>
    <xf numFmtId="0" fontId="60" fillId="5" borderId="26" applyAlignment="1" pivotButton="0" quotePrefix="0" xfId="0">
      <alignment horizontal="center"/>
    </xf>
    <xf numFmtId="0" fontId="16" fillId="45" borderId="26" applyAlignment="1" pivotButton="0" quotePrefix="0" xfId="0">
      <alignment horizontal="right"/>
    </xf>
    <xf numFmtId="0" fontId="59" fillId="40" borderId="26" applyAlignment="1" pivotButton="0" quotePrefix="0" xfId="0">
      <alignment horizontal="center"/>
    </xf>
    <xf numFmtId="0" fontId="54" fillId="45" borderId="26" applyAlignment="1" pivotButton="0" quotePrefix="0" xfId="0">
      <alignment horizontal="left" vertical="bottom"/>
    </xf>
    <xf numFmtId="0" fontId="30" fillId="0" borderId="26" applyAlignment="1" pivotButton="0" quotePrefix="0" xfId="0">
      <alignment horizontal="left" vertical="top" wrapText="1"/>
    </xf>
    <xf numFmtId="0" fontId="30" fillId="0" borderId="0" applyAlignment="1" pivotButton="0" quotePrefix="0" xfId="0">
      <alignment horizontal="left" vertical="top"/>
    </xf>
    <xf numFmtId="0" fontId="54" fillId="0" borderId="0" applyAlignment="1" pivotButton="0" quotePrefix="0" xfId="0">
      <alignment horizontal="left" vertical="bottom"/>
    </xf>
    <xf numFmtId="0" fontId="30" fillId="0" borderId="0" applyAlignment="1" pivotButton="0" quotePrefix="0" xfId="0">
      <alignment horizontal="left" vertical="top" wrapText="1"/>
    </xf>
    <xf numFmtId="0" fontId="54" fillId="45" borderId="26" applyAlignment="1" pivotButton="0" quotePrefix="0" xfId="0">
      <alignment horizontal="center" vertical="bottom"/>
    </xf>
    <xf numFmtId="0" fontId="16" fillId="0" borderId="26" applyAlignment="1" pivotButton="0" quotePrefix="0" xfId="0">
      <alignment horizontal="left" vertical="top"/>
    </xf>
    <xf numFmtId="0" fontId="60" fillId="0" borderId="0" applyAlignment="1" pivotButton="0" quotePrefix="0" xfId="0">
      <alignment horizontal="left" vertical="bottom"/>
    </xf>
    <xf numFmtId="0" fontId="54" fillId="0" borderId="0" pivotButton="0" quotePrefix="0" xfId="0"/>
    <xf numFmtId="0" fontId="54" fillId="56" borderId="26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59" fillId="53" borderId="26" applyAlignment="1" pivotButton="0" quotePrefix="0" xfId="0">
      <alignment horizontal="center" vertical="center"/>
    </xf>
    <xf numFmtId="0" fontId="30" fillId="0" borderId="26" applyAlignment="1" pivotButton="0" quotePrefix="0" xfId="0">
      <alignment horizontal="left" vertical="center"/>
    </xf>
    <xf numFmtId="0" fontId="6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 vertical="top" wrapText="1"/>
    </xf>
    <xf numFmtId="0" fontId="59" fillId="57" borderId="26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top"/>
    </xf>
    <xf numFmtId="0" fontId="59" fillId="31" borderId="26" applyAlignment="1" pivotButton="0" quotePrefix="0" xfId="0">
      <alignment horizontal="center" vertical="center"/>
    </xf>
    <xf numFmtId="0" fontId="59" fillId="30" borderId="26" applyAlignment="1" pivotButton="0" quotePrefix="0" xfId="0">
      <alignment horizontal="center" vertical="center"/>
    </xf>
    <xf numFmtId="0" fontId="59" fillId="55" borderId="26" applyAlignment="1" pivotButton="0" quotePrefix="0" xfId="0">
      <alignment horizontal="center" vertical="center"/>
    </xf>
    <xf numFmtId="0" fontId="62" fillId="0" borderId="0" applyAlignment="1" pivotButton="0" quotePrefix="0" xfId="0">
      <alignment horizontal="left" vertical="bottom"/>
    </xf>
    <xf numFmtId="0" fontId="63" fillId="0" borderId="0" pivotButton="0" quotePrefix="0" xfId="0"/>
    <xf numFmtId="0" fontId="63" fillId="0" borderId="0" applyAlignment="1" pivotButton="0" quotePrefix="0" xfId="0">
      <alignment vertical="bottom"/>
    </xf>
    <xf numFmtId="0" fontId="64" fillId="0" borderId="0" applyAlignment="1" pivotButton="0" quotePrefix="0" xfId="0">
      <alignment horizontal="center" vertical="bottom"/>
    </xf>
    <xf numFmtId="0" fontId="64" fillId="58" borderId="26" applyAlignment="1" pivotButton="0" quotePrefix="0" xfId="0">
      <alignment horizontal="center" vertical="bottom" wrapText="1"/>
    </xf>
    <xf numFmtId="0" fontId="64" fillId="50" borderId="26" applyAlignment="1" pivotButton="0" quotePrefix="0" xfId="0">
      <alignment horizontal="center" vertical="bottom" wrapText="1"/>
    </xf>
    <xf numFmtId="0" fontId="64" fillId="48" borderId="26" applyAlignment="1" pivotButton="0" quotePrefix="0" xfId="0">
      <alignment horizontal="center" vertical="bottom" wrapText="1"/>
    </xf>
    <xf numFmtId="0" fontId="64" fillId="52" borderId="26" applyAlignment="1" pivotButton="0" quotePrefix="0" xfId="0">
      <alignment horizontal="center" vertical="bottom" wrapText="1"/>
    </xf>
    <xf numFmtId="0" fontId="64" fillId="51" borderId="26" applyAlignment="1" pivotButton="0" quotePrefix="0" xfId="0">
      <alignment horizontal="center" vertical="bottom" wrapText="1"/>
    </xf>
    <xf numFmtId="0" fontId="64" fillId="0" borderId="48" applyAlignment="1" pivotButton="0" quotePrefix="0" xfId="0">
      <alignment horizontal="center" vertical="bottom" textRotation="90"/>
    </xf>
    <xf numFmtId="0" fontId="64" fillId="0" borderId="26" applyAlignment="1" pivotButton="0" quotePrefix="0" xfId="0">
      <alignment vertical="bottom"/>
    </xf>
    <xf numFmtId="0" fontId="63" fillId="40" borderId="26" applyAlignment="1" pivotButton="0" quotePrefix="0" xfId="0">
      <alignment vertical="bottom"/>
    </xf>
    <xf numFmtId="0" fontId="63" fillId="0" borderId="26" applyAlignment="1" pivotButton="0" quotePrefix="0" xfId="0">
      <alignment horizontal="center" vertical="bottom"/>
    </xf>
    <xf numFmtId="0" fontId="64" fillId="0" borderId="0" applyAlignment="1" pivotButton="0" quotePrefix="0" xfId="0">
      <alignment horizontal="right" vertical="bottom"/>
    </xf>
    <xf numFmtId="0" fontId="64" fillId="58" borderId="26" applyAlignment="1" pivotButton="0" quotePrefix="0" xfId="0">
      <alignment horizontal="center" vertical="bottom"/>
    </xf>
    <xf numFmtId="0" fontId="64" fillId="50" borderId="26" applyAlignment="1" pivotButton="0" quotePrefix="0" xfId="0">
      <alignment horizontal="center" vertical="bottom"/>
    </xf>
    <xf numFmtId="0" fontId="64" fillId="48" borderId="26" applyAlignment="1" pivotButton="0" quotePrefix="0" xfId="0">
      <alignment horizontal="center" vertical="bottom"/>
    </xf>
    <xf numFmtId="0" fontId="64" fillId="52" borderId="26" applyAlignment="1" pivotButton="0" quotePrefix="0" xfId="0">
      <alignment horizontal="center" vertical="bottom"/>
    </xf>
    <xf numFmtId="0" fontId="64" fillId="51" borderId="26" applyAlignment="1" pivotButton="0" quotePrefix="0" xfId="0">
      <alignment horizontal="center" vertical="bottom"/>
    </xf>
    <xf numFmtId="0" fontId="64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65" fillId="0" borderId="0" applyAlignment="1" pivotButton="0" quotePrefix="0" xfId="0">
      <alignment vertical="bottom"/>
    </xf>
    <xf numFmtId="0" fontId="64" fillId="58" borderId="26" applyAlignment="1" pivotButton="0" quotePrefix="0" xfId="0">
      <alignment vertical="bottom"/>
    </xf>
    <xf numFmtId="0" fontId="63" fillId="0" borderId="26" applyAlignment="1" pivotButton="0" quotePrefix="0" xfId="0">
      <alignment vertical="bottom" wrapText="1"/>
    </xf>
    <xf numFmtId="0" fontId="63" fillId="0" borderId="26" applyAlignment="1" pivotButton="0" quotePrefix="0" xfId="0">
      <alignment vertical="bottom"/>
    </xf>
    <xf numFmtId="0" fontId="64" fillId="50" borderId="26" applyAlignment="1" pivotButton="0" quotePrefix="0" xfId="0">
      <alignment vertical="bottom"/>
    </xf>
    <xf numFmtId="0" fontId="64" fillId="48" borderId="26" applyAlignment="1" pivotButton="0" quotePrefix="0" xfId="0">
      <alignment vertical="bottom"/>
    </xf>
    <xf numFmtId="0" fontId="64" fillId="51" borderId="26" applyAlignment="1" pivotButton="0" quotePrefix="0" xfId="0">
      <alignment vertical="bottom"/>
    </xf>
    <xf numFmtId="0" fontId="64" fillId="52" borderId="26" applyAlignment="1" pivotButton="0" quotePrefix="0" xfId="0">
      <alignment vertical="bottom"/>
    </xf>
    <xf numFmtId="0" fontId="16" fillId="0" borderId="0" applyAlignment="1" pivotButton="0" quotePrefix="0" xfId="0">
      <alignment horizontal="right"/>
    </xf>
    <xf numFmtId="0" fontId="51" fillId="16" borderId="26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/>
    </xf>
    <xf numFmtId="0" fontId="66" fillId="48" borderId="26" applyAlignment="1" pivotButton="0" quotePrefix="0" xfId="0">
      <alignment horizontal="center" wrapText="1"/>
    </xf>
    <xf numFmtId="0" fontId="10" fillId="0" borderId="26" applyAlignment="1" pivotButton="0" quotePrefix="0" xfId="0">
      <alignment horizontal="right" wrapText="1"/>
    </xf>
    <xf numFmtId="165" fontId="10" fillId="0" borderId="26" applyAlignment="1" pivotButton="0" quotePrefix="0" xfId="0">
      <alignment horizontal="right" wrapText="1"/>
    </xf>
    <xf numFmtId="165" fontId="10" fillId="0" borderId="26" pivotButton="0" quotePrefix="0" xfId="0"/>
    <xf numFmtId="0" fontId="66" fillId="40" borderId="26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left" vertical="center" wrapText="1"/>
    </xf>
    <xf numFmtId="0" fontId="68" fillId="0" borderId="0" applyAlignment="1" pivotButton="0" quotePrefix="0" xfId="0">
      <alignment vertical="bottom"/>
    </xf>
    <xf numFmtId="0" fontId="69" fillId="17" borderId="26" applyAlignment="1" pivotButton="0" quotePrefix="0" xfId="0">
      <alignment horizontal="center" vertical="center"/>
    </xf>
    <xf numFmtId="0" fontId="69" fillId="17" borderId="26" applyAlignment="1" pivotButton="0" quotePrefix="0" xfId="0">
      <alignment horizontal="center" vertical="center" wrapText="1"/>
    </xf>
    <xf numFmtId="0" fontId="70" fillId="45" borderId="26" applyAlignment="1" pivotButton="0" quotePrefix="0" xfId="0">
      <alignment horizontal="center" vertical="center"/>
    </xf>
    <xf numFmtId="0" fontId="70" fillId="17" borderId="26" applyAlignment="1" pivotButton="0" quotePrefix="0" xfId="0">
      <alignment horizontal="center" vertical="center" wrapText="1"/>
    </xf>
    <xf numFmtId="0" fontId="70" fillId="17" borderId="26" applyAlignment="1" pivotButton="0" quotePrefix="0" xfId="0">
      <alignment horizontal="center" vertical="center"/>
    </xf>
    <xf numFmtId="0" fontId="67" fillId="0" borderId="26" applyAlignment="1" pivotButton="0" quotePrefix="0" xfId="0">
      <alignment horizontal="left" vertical="center" wrapText="1"/>
    </xf>
    <xf numFmtId="10" fontId="67" fillId="0" borderId="26" applyAlignment="1" pivotButton="0" quotePrefix="0" xfId="0">
      <alignment horizontal="left" vertical="center" wrapText="1"/>
    </xf>
    <xf numFmtId="2" fontId="67" fillId="0" borderId="26" applyAlignment="1" pivotButton="0" quotePrefix="0" xfId="0">
      <alignment horizontal="left" vertical="center" wrapText="1"/>
    </xf>
    <xf numFmtId="0" fontId="16" fillId="17" borderId="26" applyAlignment="1" pivotButton="0" quotePrefix="0" xfId="0">
      <alignment horizontal="center"/>
    </xf>
    <xf numFmtId="0" fontId="71" fillId="17" borderId="26" applyAlignment="1" pivotButton="0" quotePrefix="0" xfId="0">
      <alignment horizontal="center" wrapText="1"/>
    </xf>
    <xf numFmtId="0" fontId="68" fillId="17" borderId="26" applyAlignment="1" pivotButton="0" quotePrefix="0" xfId="0">
      <alignment vertical="bottom"/>
    </xf>
    <xf numFmtId="0" fontId="72" fillId="17" borderId="26" applyAlignment="1" pivotButton="0" quotePrefix="0" xfId="0">
      <alignment horizontal="center" vertical="bottom"/>
    </xf>
    <xf numFmtId="0" fontId="71" fillId="0" borderId="26" applyAlignment="1" pivotButton="0" quotePrefix="0" xfId="0">
      <alignment horizontal="center" vertical="center" wrapText="1"/>
    </xf>
    <xf numFmtId="0" fontId="67" fillId="59" borderId="26" applyAlignment="1" pivotButton="0" quotePrefix="0" xfId="0">
      <alignment horizontal="center" vertical="center" wrapText="1"/>
    </xf>
    <xf numFmtId="0" fontId="67" fillId="0" borderId="26" applyAlignment="1" pivotButton="0" quotePrefix="0" xfId="0">
      <alignment horizontal="center" vertical="center" wrapText="1"/>
    </xf>
    <xf numFmtId="0" fontId="68" fillId="0" borderId="26" applyAlignment="1" pivotButton="0" quotePrefix="0" xfId="0">
      <alignment vertical="center"/>
    </xf>
    <xf numFmtId="0" fontId="69" fillId="17" borderId="38" applyAlignment="1" pivotButton="0" quotePrefix="0" xfId="0">
      <alignment horizontal="center" vertical="center"/>
    </xf>
    <xf numFmtId="0" fontId="69" fillId="17" borderId="38" applyAlignment="1" pivotButton="0" quotePrefix="0" xfId="0">
      <alignment horizontal="center" vertical="center" wrapText="1"/>
    </xf>
    <xf numFmtId="0" fontId="67" fillId="0" borderId="26" applyAlignment="1" pivotButton="0" quotePrefix="0" xfId="0">
      <alignment wrapText="1"/>
    </xf>
    <xf numFmtId="0" fontId="67" fillId="0" borderId="33" applyAlignment="1" pivotButton="0" quotePrefix="0" xfId="0">
      <alignment wrapText="1"/>
    </xf>
    <xf numFmtId="165" fontId="68" fillId="0" borderId="33" applyAlignment="1" pivotButton="0" quotePrefix="0" xfId="0">
      <alignment horizontal="center" vertical="bottom"/>
    </xf>
    <xf numFmtId="10" fontId="68" fillId="0" borderId="33" applyAlignment="1" pivotButton="0" quotePrefix="0" xfId="0">
      <alignment horizontal="center" vertical="bottom"/>
    </xf>
    <xf numFmtId="0" fontId="67" fillId="0" borderId="41" applyAlignment="1" pivotButton="0" quotePrefix="0" xfId="0">
      <alignment wrapText="1"/>
    </xf>
    <xf numFmtId="0" fontId="67" fillId="0" borderId="34" applyAlignment="1" pivotButton="0" quotePrefix="0" xfId="0">
      <alignment wrapText="1"/>
    </xf>
    <xf numFmtId="165" fontId="68" fillId="0" borderId="34" applyAlignment="1" pivotButton="0" quotePrefix="0" xfId="0">
      <alignment horizontal="center" vertical="bottom"/>
    </xf>
    <xf numFmtId="0" fontId="67" fillId="0" borderId="0" applyAlignment="1" pivotButton="0" quotePrefix="0" xfId="0">
      <alignment wrapText="1"/>
    </xf>
    <xf numFmtId="0" fontId="10" fillId="0" borderId="34" pivotButton="0" quotePrefix="0" xfId="0"/>
    <xf numFmtId="10" fontId="68" fillId="0" borderId="34" applyAlignment="1" pivotButton="0" quotePrefix="0" xfId="0">
      <alignment horizontal="center" vertical="bottom"/>
    </xf>
    <xf numFmtId="0" fontId="0" fillId="0" borderId="0" pivotButton="0" quotePrefix="0" xfId="0"/>
    <xf numFmtId="0" fontId="7" fillId="10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11" fillId="11" borderId="1" applyAlignment="1" pivotButton="0" quotePrefix="0" xfId="0">
      <alignment horizontal="center" vertical="center"/>
    </xf>
    <xf numFmtId="0" fontId="0" fillId="0" borderId="6" pivotButton="0" quotePrefix="0" xfId="0"/>
    <xf numFmtId="0" fontId="19" fillId="5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left" vertical="center" wrapText="1"/>
    </xf>
    <xf numFmtId="0" fontId="16" fillId="0" borderId="10" pivotButton="0" quotePrefix="0" xfId="0"/>
    <xf numFmtId="0" fontId="0" fillId="0" borderId="8" pivotButton="0" quotePrefix="0" xfId="0"/>
    <xf numFmtId="0" fontId="0" fillId="0" borderId="14" pivotButton="0" quotePrefix="0" xfId="0"/>
    <xf numFmtId="0" fontId="3" fillId="0" borderId="0" pivotButton="0" quotePrefix="0" xfId="0"/>
    <xf numFmtId="0" fontId="2" fillId="0" borderId="26" applyAlignment="1" pivotButton="0" quotePrefix="0" xfId="0">
      <alignment horizontal="left" vertical="center"/>
    </xf>
    <xf numFmtId="0" fontId="3" fillId="0" borderId="26" pivotButton="0" quotePrefix="0" xfId="0"/>
    <xf numFmtId="0" fontId="0" fillId="0" borderId="29" pivotButton="0" quotePrefix="0" xfId="0"/>
    <xf numFmtId="0" fontId="0" fillId="0" borderId="30" pivotButton="0" quotePrefix="0" xfId="0"/>
    <xf numFmtId="0" fontId="19" fillId="39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20" fillId="0" borderId="0" applyAlignment="1" pivotButton="0" quotePrefix="0" xfId="0">
      <alignment horizontal="center" wrapText="1"/>
    </xf>
    <xf numFmtId="0" fontId="19" fillId="39" borderId="1" applyAlignment="1" pivotButton="0" quotePrefix="0" xfId="0">
      <alignment horizontal="left" vertical="center"/>
    </xf>
    <xf numFmtId="0" fontId="16" fillId="0" borderId="26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5" pivotButton="0" quotePrefix="0" xfId="0"/>
    <xf numFmtId="0" fontId="16" fillId="5" borderId="26" applyAlignment="1" pivotButton="0" quotePrefix="0" xfId="0">
      <alignment horizontal="left" vertical="center" wrapText="1"/>
    </xf>
    <xf numFmtId="0" fontId="51" fillId="0" borderId="38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7" pivotButton="0" quotePrefix="0" xfId="0"/>
    <xf numFmtId="0" fontId="14" fillId="4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73" fillId="0" borderId="0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74" fillId="39" borderId="1" applyAlignment="1" pivotButton="0" quotePrefix="0" xfId="0">
      <alignment horizontal="left" vertical="center"/>
    </xf>
    <xf numFmtId="0" fontId="74" fillId="0" borderId="0" applyAlignment="1" pivotButton="0" quotePrefix="0" xfId="0">
      <alignment horizontal="center" vertical="center"/>
    </xf>
    <xf numFmtId="0" fontId="75" fillId="0" borderId="59" applyAlignment="1" pivotButton="0" quotePrefix="0" xfId="0">
      <alignment vertical="top" wrapText="1"/>
    </xf>
    <xf numFmtId="0" fontId="77" fillId="0" borderId="59" applyAlignment="1" pivotButton="0" quotePrefix="0" xfId="0">
      <alignment vertical="top" wrapText="1"/>
    </xf>
    <xf numFmtId="0" fontId="0" fillId="0" borderId="62" pivotButton="0" quotePrefix="0" xfId="0"/>
    <xf numFmtId="0" fontId="0" fillId="0" borderId="63" pivotButton="0" quotePrefix="0" xfId="0"/>
    <xf numFmtId="0" fontId="74" fillId="0" borderId="0" pivotButton="0" quotePrefix="0" xfId="0"/>
    <xf numFmtId="0" fontId="76" fillId="0" borderId="59" applyAlignment="1" pivotButton="0" quotePrefix="0" xfId="0">
      <alignment vertical="top" wrapText="1"/>
    </xf>
    <xf numFmtId="0" fontId="75" fillId="0" borderId="59" applyAlignment="1" pivotButton="0" quotePrefix="0" xfId="0">
      <alignment horizontal="left" vertical="center"/>
    </xf>
    <xf numFmtId="1" fontId="41" fillId="39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78" fillId="60" borderId="26" applyAlignment="1" pivotButton="0" quotePrefix="0" xfId="0">
      <alignment horizontal="center" vertical="center"/>
    </xf>
    <xf numFmtId="0" fontId="74" fillId="0" borderId="1" applyAlignment="1" pivotButton="0" quotePrefix="0" xfId="0">
      <alignment horizontal="center" vertical="center"/>
    </xf>
    <xf numFmtId="0" fontId="73" fillId="0" borderId="1" applyAlignment="1" pivotButton="0" quotePrefix="0" xfId="0">
      <alignment vertical="top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65" pivotButton="0" quotePrefix="0" xfId="0"/>
    <xf numFmtId="0" fontId="0" fillId="0" borderId="66" pivotButton="0" quotePrefix="0" xfId="0"/>
    <xf numFmtId="0" fontId="0" fillId="0" borderId="67" pivotButton="0" quotePrefix="0" xfId="0"/>
    <xf numFmtId="0" fontId="79" fillId="5" borderId="26" applyAlignment="1" pivotButton="0" quotePrefix="0" xfId="0">
      <alignment horizontal="left" vertical="center" wrapText="1"/>
    </xf>
    <xf numFmtId="0" fontId="0" fillId="5" borderId="26" pivotButton="0" quotePrefix="0" xfId="0"/>
    <xf numFmtId="0" fontId="80" fillId="45" borderId="26" applyAlignment="1" pivotButton="0" quotePrefix="0" xfId="0">
      <alignment horizontal="center" vertical="center" wrapText="1"/>
    </xf>
    <xf numFmtId="0" fontId="80" fillId="0" borderId="26" applyAlignment="1" pivotButton="0" quotePrefix="0" xfId="0">
      <alignment horizontal="center" vertical="center" wrapText="1"/>
    </xf>
    <xf numFmtId="0" fontId="81" fillId="0" borderId="26" applyAlignment="1" pivotButton="0" quotePrefix="0" xfId="0">
      <alignment horizontal="left" vertical="center" wrapText="1"/>
    </xf>
    <xf numFmtId="0" fontId="83" fillId="5" borderId="26" applyAlignment="1" pivotButton="0" quotePrefix="0" xfId="0">
      <alignment horizontal="left" vertical="center" wrapText="1"/>
    </xf>
    <xf numFmtId="0" fontId="0" fillId="0" borderId="26" pivotButton="0" quotePrefix="0" xfId="0"/>
    <xf numFmtId="0" fontId="80" fillId="47" borderId="26" applyAlignment="1" pivotButton="0" quotePrefix="0" xfId="0">
      <alignment horizontal="center" vertical="center" wrapText="1"/>
    </xf>
    <xf numFmtId="0" fontId="81" fillId="47" borderId="26" applyAlignment="1" pivotButton="0" quotePrefix="0" xfId="0">
      <alignment horizontal="left" vertical="center" wrapText="1"/>
    </xf>
    <xf numFmtId="0" fontId="80" fillId="9" borderId="26" applyAlignment="1" pivotButton="0" quotePrefix="0" xfId="0">
      <alignment horizontal="center" vertical="center" wrapText="1"/>
    </xf>
    <xf numFmtId="0" fontId="81" fillId="9" borderId="26" applyAlignment="1" pivotButton="0" quotePrefix="0" xfId="0">
      <alignment horizontal="left" vertical="center" wrapText="1"/>
    </xf>
    <xf numFmtId="0" fontId="81" fillId="16" borderId="26" applyAlignment="1" pivotButton="0" quotePrefix="0" xfId="0">
      <alignment horizontal="center" vertical="center" wrapText="1"/>
    </xf>
    <xf numFmtId="0" fontId="81" fillId="19" borderId="26" applyAlignment="1" pivotButton="0" quotePrefix="0" xfId="0">
      <alignment horizontal="left" vertical="center" wrapText="1"/>
    </xf>
    <xf numFmtId="3" fontId="80" fillId="16" borderId="26" applyAlignment="1" pivotButton="0" quotePrefix="0" xfId="0">
      <alignment horizontal="center" vertical="center" wrapText="1"/>
    </xf>
    <xf numFmtId="0" fontId="81" fillId="0" borderId="26" applyAlignment="1" pivotButton="0" quotePrefix="0" xfId="0">
      <alignment horizontal="center" vertical="center" wrapText="1"/>
    </xf>
    <xf numFmtId="0" fontId="81" fillId="47" borderId="26" applyAlignment="1" pivotButton="0" quotePrefix="0" xfId="0">
      <alignment horizontal="center" vertical="center" wrapText="1"/>
    </xf>
    <xf numFmtId="0" fontId="80" fillId="16" borderId="26" applyAlignment="1" pivotButton="0" quotePrefix="0" xfId="0">
      <alignment horizontal="center" vertical="center" wrapText="1"/>
    </xf>
    <xf numFmtId="0" fontId="81" fillId="40" borderId="26" applyAlignment="1" pivotButton="0" quotePrefix="0" xfId="0">
      <alignment horizontal="center" vertical="center" wrapText="1"/>
    </xf>
    <xf numFmtId="0" fontId="81" fillId="40" borderId="26" applyAlignment="1" pivotButton="0" quotePrefix="0" xfId="0">
      <alignment horizontal="left" vertical="center" wrapText="1"/>
    </xf>
    <xf numFmtId="0" fontId="80" fillId="40" borderId="26" applyAlignment="1" pivotButton="0" quotePrefix="0" xfId="0">
      <alignment horizontal="center" vertical="center" wrapText="1"/>
    </xf>
    <xf numFmtId="1" fontId="81" fillId="40" borderId="26" applyAlignment="1" pivotButton="0" quotePrefix="0" xfId="0">
      <alignment horizontal="center" vertical="center" wrapText="1"/>
    </xf>
    <xf numFmtId="1" fontId="81" fillId="47" borderId="26" applyAlignment="1" pivotButton="0" quotePrefix="0" xfId="0">
      <alignment horizontal="center" vertical="center" wrapText="1"/>
    </xf>
    <xf numFmtId="0" fontId="80" fillId="5" borderId="26" pivotButton="0" quotePrefix="0" xfId="0"/>
    <xf numFmtId="0" fontId="80" fillId="5" borderId="26" applyAlignment="1" pivotButton="0" quotePrefix="0" xfId="0">
      <alignment horizontal="left" vertical="center" wrapText="1"/>
    </xf>
    <xf numFmtId="0" fontId="80" fillId="5" borderId="26" applyAlignment="1" pivotButton="0" quotePrefix="0" xfId="0">
      <alignment horizontal="center" vertical="center" wrapText="1"/>
    </xf>
    <xf numFmtId="0" fontId="81" fillId="0" borderId="26" pivotButton="0" quotePrefix="0" xfId="0"/>
    <xf numFmtId="0" fontId="80" fillId="0" borderId="68" pivotButton="0" quotePrefix="0" xfId="0"/>
    <xf numFmtId="0" fontId="80" fillId="0" borderId="68" applyAlignment="1" pivotButton="0" quotePrefix="0" xfId="0">
      <alignment horizontal="left" vertical="center" wrapText="1"/>
    </xf>
    <xf numFmtId="0" fontId="80" fillId="0" borderId="68" applyAlignment="1" pivotButton="0" quotePrefix="0" xfId="0">
      <alignment horizontal="center" vertical="center" wrapText="1"/>
    </xf>
    <xf numFmtId="0" fontId="80" fillId="9" borderId="68" applyAlignment="1" pivotButton="0" quotePrefix="0" xfId="0">
      <alignment horizontal="center" vertical="center" wrapText="1"/>
    </xf>
    <xf numFmtId="0" fontId="80" fillId="0" borderId="0" pivotButton="0" quotePrefix="0" xfId="0"/>
    <xf numFmtId="0" fontId="82" fillId="0" borderId="0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34" pivotButton="0" quotePrefix="0" xfId="0"/>
    <xf numFmtId="0" fontId="81" fillId="19" borderId="26" applyAlignment="1" pivotButton="0" quotePrefix="0" xfId="0">
      <alignment horizontal="center" vertical="center" wrapText="1"/>
    </xf>
    <xf numFmtId="0" fontId="80" fillId="16" borderId="26" applyAlignment="1" pivotButton="0" quotePrefix="0" xfId="0">
      <alignment horizontal="left" vertical="center" wrapText="1"/>
    </xf>
    <xf numFmtId="0" fontId="81" fillId="16" borderId="26" applyAlignment="1" pivotButton="0" quotePrefix="0" xfId="0">
      <alignment horizontal="left" vertical="center" wrapText="1"/>
    </xf>
    <xf numFmtId="0" fontId="80" fillId="44" borderId="26" applyAlignment="1" pivotButton="0" quotePrefix="0" xfId="0">
      <alignment horizontal="center" vertical="center" wrapText="1"/>
    </xf>
    <xf numFmtId="0" fontId="80" fillId="8" borderId="26" applyAlignment="1" pivotButton="0" quotePrefix="0" xfId="0">
      <alignment horizontal="center" vertical="center" wrapText="1"/>
    </xf>
    <xf numFmtId="0" fontId="80" fillId="19" borderId="26" applyAlignment="1" pivotButton="0" quotePrefix="0" xfId="0">
      <alignment horizontal="center" wrapText="1"/>
    </xf>
    <xf numFmtId="0" fontId="82" fillId="44" borderId="26" applyAlignment="1" pivotButton="0" quotePrefix="0" xfId="0">
      <alignment horizontal="center" wrapText="1"/>
    </xf>
    <xf numFmtId="0" fontId="82" fillId="8" borderId="26" applyAlignment="1" pivotButton="0" quotePrefix="0" xfId="0">
      <alignment horizontal="center" wrapText="1"/>
    </xf>
    <xf numFmtId="0" fontId="82" fillId="9" borderId="26" applyAlignment="1" pivotButton="0" quotePrefix="0" xfId="0">
      <alignment horizontal="center" wrapText="1"/>
    </xf>
    <xf numFmtId="0" fontId="82" fillId="19" borderId="26" applyAlignment="1" pivotButton="0" quotePrefix="0" xfId="0">
      <alignment horizontal="center" wrapText="1"/>
    </xf>
    <xf numFmtId="0" fontId="81" fillId="45" borderId="26" applyAlignment="1" pivotButton="0" quotePrefix="0" xfId="0">
      <alignment horizontal="center" vertical="center" wrapText="1"/>
    </xf>
    <xf numFmtId="0" fontId="84" fillId="61" borderId="69" xfId="1" applyAlignment="1">
      <alignment vertical="bottom"/>
    </xf>
    <xf numFmtId="0" fontId="85" fillId="61" borderId="69" xfId="1" applyAlignment="1">
      <alignment horizontal="left" vertical="center"/>
    </xf>
    <xf numFmtId="0" fontId="86" fillId="61" borderId="69" xfId="1" applyAlignment="1">
      <alignment horizontal="left" vertical="center"/>
    </xf>
    <xf numFmtId="0" fontId="87" fillId="61" borderId="69" xfId="1" applyAlignment="1">
      <alignment horizontal="left" vertical="center"/>
    </xf>
    <xf numFmtId="0" fontId="88" fillId="63" borderId="70" xfId="1" applyAlignment="1">
      <alignment vertical="center"/>
    </xf>
    <xf numFmtId="0" fontId="89" fillId="61" borderId="69" xfId="1" applyAlignment="1">
      <alignment horizontal="left" vertical="center"/>
    </xf>
    <xf numFmtId="0" fontId="88" fillId="64" borderId="70" xfId="1" applyAlignment="1">
      <alignment vertical="center"/>
    </xf>
    <xf numFmtId="0" fontId="88" fillId="65" borderId="70" xfId="1" applyAlignment="1">
      <alignment vertical="center"/>
    </xf>
    <xf numFmtId="0" fontId="88" fillId="66" borderId="70" xfId="1" applyAlignment="1">
      <alignment vertical="center"/>
    </xf>
    <xf numFmtId="0" fontId="90" fillId="61" borderId="69" xfId="1"/>
    <xf numFmtId="0" fontId="88" fillId="67" borderId="70" xfId="1" applyAlignment="1">
      <alignment vertical="center"/>
    </xf>
    <xf numFmtId="0" fontId="88" fillId="68" borderId="70" xfId="1" applyAlignment="1">
      <alignment vertical="center"/>
    </xf>
    <xf numFmtId="0" fontId="88" fillId="69" borderId="70" xfId="1" applyAlignment="1">
      <alignment vertical="center"/>
    </xf>
    <xf numFmtId="0" fontId="88" fillId="70" borderId="70" xfId="1" applyAlignment="1">
      <alignment vertical="center"/>
    </xf>
    <xf numFmtId="0" fontId="91" fillId="71" borderId="71" xfId="1" applyAlignment="1">
      <alignment horizontal="left" vertical="center"/>
    </xf>
    <xf numFmtId="0" fontId="92" fillId="61" borderId="72" xfId="1"/>
    <xf numFmtId="0" fontId="92" fillId="61" borderId="73" xfId="1"/>
    <xf numFmtId="0" fontId="93" fillId="72" borderId="74" xfId="1" applyAlignment="1">
      <alignment horizontal="center" vertical="center" wrapText="1"/>
    </xf>
    <xf numFmtId="0" fontId="94" fillId="61" borderId="69" xfId="1"/>
    <xf numFmtId="0" fontId="95" fillId="72" borderId="71" xfId="1" applyAlignment="1">
      <alignment horizontal="center" vertical="center"/>
    </xf>
    <xf numFmtId="0" fontId="92" fillId="61" borderId="75" xfId="1"/>
    <xf numFmtId="0" fontId="96" fillId="61" borderId="69" xfId="1"/>
    <xf numFmtId="0" fontId="97" fillId="72" borderId="70" xfId="1" applyAlignment="1">
      <alignment horizontal="center" vertical="center"/>
    </xf>
    <xf numFmtId="0" fontId="98" fillId="61" borderId="70" xfId="1" applyAlignment="1">
      <alignment horizontal="left" vertical="center" wrapText="1"/>
    </xf>
    <xf numFmtId="0" fontId="88" fillId="61" borderId="70" xfId="1" applyAlignment="1">
      <alignment horizontal="left" vertical="center" wrapText="1"/>
    </xf>
    <xf numFmtId="164" fontId="89" fillId="61" borderId="70" xfId="1" applyAlignment="1">
      <alignment horizontal="center" vertical="center"/>
    </xf>
    <xf numFmtId="0" fontId="99" fillId="61" borderId="69" xfId="1"/>
    <xf numFmtId="0" fontId="94" fillId="61" borderId="69" xfId="1" applyAlignment="1">
      <alignment vertical="bottom"/>
    </xf>
    <xf numFmtId="0" fontId="100" fillId="61" borderId="76" xfId="1"/>
    <xf numFmtId="0" fontId="92" fillId="61" borderId="77" xfId="1"/>
    <xf numFmtId="0" fontId="94" fillId="61" borderId="78" xfId="1"/>
    <xf numFmtId="0" fontId="100" fillId="61" borderId="79" xfId="1" applyAlignment="1">
      <alignment horizontal="center"/>
    </xf>
    <xf numFmtId="0" fontId="100" fillId="61" borderId="69" xfId="1" applyAlignment="1">
      <alignment horizontal="center"/>
    </xf>
    <xf numFmtId="0" fontId="94" fillId="61" borderId="79" xfId="1" applyAlignment="1">
      <alignment horizontal="center"/>
    </xf>
    <xf numFmtId="0" fontId="94" fillId="61" borderId="80" xfId="1"/>
    <xf numFmtId="0" fontId="101" fillId="61" borderId="81" xfId="1" applyAlignment="1">
      <alignment wrapText="1"/>
    </xf>
    <xf numFmtId="0" fontId="100" fillId="61" borderId="79" xfId="1" applyAlignment="1">
      <alignment horizontal="center" wrapText="1"/>
    </xf>
    <xf numFmtId="0" fontId="101" fillId="61" borderId="82" xfId="1" applyAlignment="1">
      <alignment wrapText="1"/>
    </xf>
    <xf numFmtId="0" fontId="101" fillId="61" borderId="81" xfId="1" applyAlignment="1">
      <alignment wrapText="1"/>
    </xf>
    <xf numFmtId="0" fontId="89" fillId="61" borderId="70" xfId="1" applyAlignment="1">
      <alignment horizontal="center" vertical="center"/>
    </xf>
    <xf numFmtId="0" fontId="92" fillId="61" borderId="83" xfId="1"/>
    <xf numFmtId="0" fontId="100" fillId="61" borderId="76" xfId="1" applyAlignment="1">
      <alignment horizontal="center" wrapText="1"/>
    </xf>
    <xf numFmtId="0" fontId="100" fillId="61" borderId="82" xfId="1" applyAlignment="1">
      <alignment wrapText="1"/>
    </xf>
    <xf numFmtId="0" fontId="100" fillId="61" borderId="81" xfId="1" applyAlignment="1">
      <alignment wrapText="1"/>
    </xf>
    <xf numFmtId="0" fontId="88" fillId="61" borderId="70" xfId="1" applyAlignment="1">
      <alignment vertical="center"/>
    </xf>
    <xf numFmtId="0" fontId="88" fillId="73" borderId="70" xfId="1" applyAlignment="1">
      <alignment vertical="center"/>
    </xf>
    <xf numFmtId="0" fontId="89" fillId="61" borderId="70" xfId="1" applyAlignment="1">
      <alignment horizontal="left" vertical="center" wrapText="1"/>
    </xf>
    <xf numFmtId="0" fontId="102" fillId="66" borderId="70" xfId="1" applyAlignment="1">
      <alignment horizontal="center" vertical="center"/>
    </xf>
    <xf numFmtId="0" fontId="93" fillId="72" borderId="70" xfId="1" applyAlignment="1">
      <alignment horizontal="center" vertical="center" wrapText="1"/>
    </xf>
    <xf numFmtId="0" fontId="93" fillId="72" borderId="71" xfId="1" applyAlignment="1">
      <alignment horizontal="center" vertical="center" wrapText="1"/>
    </xf>
    <xf numFmtId="0" fontId="88" fillId="61" borderId="70" xfId="1" applyAlignment="1">
      <alignment horizontal="left" vertical="center"/>
    </xf>
    <xf numFmtId="164" fontId="88" fillId="61" borderId="70" xfId="1" applyAlignment="1">
      <alignment horizontal="center" vertical="center"/>
    </xf>
    <xf numFmtId="0" fontId="88" fillId="61" borderId="71" xfId="1" applyAlignment="1">
      <alignment horizontal="left" vertical="center" wrapText="1"/>
    </xf>
    <xf numFmtId="0" fontId="103" fillId="66" borderId="70" xfId="1" applyAlignment="1">
      <alignment horizontal="left" vertical="center"/>
    </xf>
    <xf numFmtId="0" fontId="88" fillId="66" borderId="70" xfId="1" applyAlignment="1">
      <alignment horizontal="left" vertical="center" wrapText="1"/>
    </xf>
    <xf numFmtId="164" fontId="88" fillId="66" borderId="70" xfId="1" applyAlignment="1">
      <alignment horizontal="center" vertical="center"/>
    </xf>
    <xf numFmtId="0" fontId="103" fillId="66" borderId="71" xfId="1" applyAlignment="1">
      <alignment horizontal="left" vertical="center" wrapText="1"/>
    </xf>
    <xf numFmtId="0" fontId="88" fillId="66" borderId="71" xfId="1" applyAlignment="1">
      <alignment horizontal="left" vertical="center" wrapText="1"/>
    </xf>
    <xf numFmtId="0" fontId="88" fillId="67" borderId="70" xfId="1" applyAlignment="1">
      <alignment horizontal="left" vertical="center"/>
    </xf>
    <xf numFmtId="0" fontId="88" fillId="67" borderId="70" xfId="1" applyAlignment="1">
      <alignment horizontal="left" vertical="center" wrapText="1"/>
    </xf>
    <xf numFmtId="164" fontId="88" fillId="67" borderId="70" xfId="1" applyAlignment="1">
      <alignment horizontal="center" vertical="center"/>
    </xf>
    <xf numFmtId="0" fontId="103" fillId="67" borderId="71" xfId="1" applyAlignment="1">
      <alignment horizontal="left" vertical="center" wrapText="1"/>
    </xf>
    <xf numFmtId="0" fontId="88" fillId="67" borderId="71" xfId="1" applyAlignment="1">
      <alignment horizontal="left" vertical="center" wrapText="1"/>
    </xf>
    <xf numFmtId="0" fontId="88" fillId="68" borderId="70" xfId="1" applyAlignment="1">
      <alignment horizontal="left" vertical="center"/>
    </xf>
    <xf numFmtId="0" fontId="88" fillId="68" borderId="70" xfId="1" applyAlignment="1">
      <alignment horizontal="left" vertical="center" wrapText="1"/>
    </xf>
    <xf numFmtId="164" fontId="88" fillId="68" borderId="70" xfId="1" applyAlignment="1">
      <alignment horizontal="center" vertical="center"/>
    </xf>
    <xf numFmtId="0" fontId="103" fillId="68" borderId="71" xfId="1" applyAlignment="1">
      <alignment horizontal="left" vertical="center" wrapText="1"/>
    </xf>
    <xf numFmtId="0" fontId="88" fillId="68" borderId="71" xfId="1" applyAlignment="1">
      <alignment horizontal="left" vertical="center" wrapText="1"/>
    </xf>
    <xf numFmtId="0" fontId="88" fillId="69" borderId="70" xfId="1" applyAlignment="1">
      <alignment horizontal="left" vertical="center"/>
    </xf>
    <xf numFmtId="0" fontId="88" fillId="69" borderId="70" xfId="1" applyAlignment="1">
      <alignment horizontal="left" vertical="center" wrapText="1"/>
    </xf>
    <xf numFmtId="164" fontId="88" fillId="69" borderId="70" xfId="1" applyAlignment="1">
      <alignment horizontal="center" vertical="center"/>
    </xf>
    <xf numFmtId="0" fontId="103" fillId="69" borderId="71" xfId="1" applyAlignment="1">
      <alignment horizontal="left" vertical="center" wrapText="1"/>
    </xf>
    <xf numFmtId="0" fontId="88" fillId="69" borderId="71" xfId="1" applyAlignment="1">
      <alignment horizontal="left" vertical="center" wrapText="1"/>
    </xf>
    <xf numFmtId="0" fontId="88" fillId="70" borderId="70" xfId="1" applyAlignment="1">
      <alignment horizontal="left" vertical="center"/>
    </xf>
    <xf numFmtId="0" fontId="88" fillId="70" borderId="70" xfId="1" applyAlignment="1">
      <alignment horizontal="left" vertical="center" wrapText="1"/>
    </xf>
    <xf numFmtId="164" fontId="88" fillId="70" borderId="70" xfId="1" applyAlignment="1">
      <alignment horizontal="center" vertical="center"/>
    </xf>
    <xf numFmtId="0" fontId="103" fillId="70" borderId="71" xfId="1" applyAlignment="1">
      <alignment horizontal="left" vertical="center" wrapText="1"/>
    </xf>
    <xf numFmtId="0" fontId="88" fillId="70" borderId="71" xfId="1" applyAlignment="1">
      <alignment horizontal="left" vertical="center" wrapText="1"/>
    </xf>
    <xf numFmtId="0" fontId="104" fillId="61" borderId="69" xfId="1" applyAlignment="1">
      <alignment horizontal="left" vertical="center" wrapText="1"/>
    </xf>
    <xf numFmtId="0" fontId="105" fillId="61" borderId="69" xfId="1"/>
    <xf numFmtId="0" fontId="105" fillId="61" borderId="69" xfId="1" applyAlignment="1">
      <alignment wrapText="1"/>
    </xf>
    <xf numFmtId="0" fontId="106" fillId="74" borderId="84" xfId="1" applyAlignment="1">
      <alignment horizontal="center" wrapText="1"/>
    </xf>
    <xf numFmtId="0" fontId="106" fillId="74" borderId="85" xfId="1" applyAlignment="1">
      <alignment horizontal="center" wrapText="1"/>
    </xf>
    <xf numFmtId="0" fontId="106" fillId="74" borderId="86" xfId="1" applyAlignment="1">
      <alignment horizontal="center" wrapText="1"/>
    </xf>
    <xf numFmtId="0" fontId="107" fillId="65" borderId="87" xfId="1" applyAlignment="1">
      <alignment wrapText="1"/>
    </xf>
    <xf numFmtId="0" fontId="108" fillId="75" borderId="88" xfId="1" applyAlignment="1">
      <alignment wrapText="1"/>
    </xf>
    <xf numFmtId="0" fontId="108" fillId="76" borderId="88" xfId="1" applyAlignment="1">
      <alignment wrapText="1"/>
    </xf>
    <xf numFmtId="0" fontId="108" fillId="76" borderId="89" xfId="1" applyAlignment="1">
      <alignment wrapText="1"/>
    </xf>
    <xf numFmtId="0" fontId="107" fillId="65" borderId="90" xfId="1" applyAlignment="1">
      <alignment wrapText="1"/>
    </xf>
    <xf numFmtId="0" fontId="108" fillId="77" borderId="88" xfId="1" applyAlignment="1">
      <alignment wrapText="1"/>
    </xf>
    <xf numFmtId="0" fontId="108" fillId="77" borderId="91" xfId="1" applyAlignment="1">
      <alignment wrapText="1"/>
    </xf>
    <xf numFmtId="0" fontId="108" fillId="75" borderId="91" xfId="1" applyAlignment="1">
      <alignment wrapText="1"/>
    </xf>
    <xf numFmtId="0" fontId="108" fillId="76" borderId="91" xfId="1" applyAlignment="1">
      <alignment wrapText="1"/>
    </xf>
    <xf numFmtId="0" fontId="107" fillId="65" borderId="92" xfId="1" applyAlignment="1">
      <alignment wrapText="1"/>
    </xf>
    <xf numFmtId="0" fontId="108" fillId="76" borderId="93" xfId="1" applyAlignment="1">
      <alignment wrapText="1"/>
    </xf>
    <xf numFmtId="0" fontId="108" fillId="75" borderId="93" xfId="1" applyAlignment="1">
      <alignment wrapText="1"/>
    </xf>
    <xf numFmtId="0" fontId="108" fillId="76" borderId="94" xfId="1" applyAlignment="1">
      <alignment wrapText="1"/>
    </xf>
    <xf numFmtId="0" fontId="94" fillId="61" borderId="95" xfId="1"/>
    <xf numFmtId="0" fontId="94" fillId="61" borderId="95" xfId="1" applyAlignment="1">
      <alignment wrapText="1"/>
    </xf>
    <xf numFmtId="0" fontId="109" fillId="61" borderId="69" xfId="1"/>
    <xf numFmtId="0" fontId="101" fillId="71" borderId="81" xfId="1" applyAlignment="1">
      <alignment wrapText="1"/>
    </xf>
    <xf numFmtId="0" fontId="110" fillId="71" borderId="81" xfId="1" applyAlignment="1">
      <alignment wrapText="1"/>
    </xf>
    <xf numFmtId="0" fontId="111" fillId="61" borderId="69" xfId="1" applyAlignment="1">
      <alignment vertical="top" wrapText="1"/>
    </xf>
    <xf numFmtId="0" fontId="94" fillId="61" borderId="69" xfId="1" applyAlignment="1">
      <alignment vertical="bottom"/>
    </xf>
    <xf numFmtId="0" fontId="96" fillId="61" borderId="95" xfId="1"/>
    <xf numFmtId="0" fontId="112" fillId="61" borderId="69" xfId="1" applyAlignment="1">
      <alignment horizontal="center" vertical="center"/>
    </xf>
    <xf numFmtId="0" fontId="94" fillId="61" borderId="95" xfId="1"/>
    <xf numFmtId="0" fontId="113" fillId="77" borderId="69" xfId="1" applyAlignment="1">
      <alignment horizontal="center"/>
    </xf>
    <xf numFmtId="0" fontId="94" fillId="61" borderId="69" xfId="1" applyAlignment="1">
      <alignment horizontal="center"/>
    </xf>
    <xf numFmtId="10" fontId="94" fillId="61" borderId="69" xfId="1" applyAlignment="1">
      <alignment horizontal="center"/>
    </xf>
    <xf numFmtId="0" fontId="114" fillId="78" borderId="95" xfId="1" applyAlignment="1">
      <alignment horizontal="center" vertical="center" wrapText="1"/>
    </xf>
    <xf numFmtId="0" fontId="114" fillId="77" borderId="95" xfId="1" applyAlignment="1">
      <alignment horizontal="center" vertical="center" wrapText="1"/>
    </xf>
    <xf numFmtId="0" fontId="94" fillId="77" borderId="95" xfId="1" applyAlignment="1">
      <alignment vertical="bottom"/>
    </xf>
    <xf numFmtId="0" fontId="94" fillId="79" borderId="95" xfId="1" applyAlignment="1">
      <alignment horizontal="center"/>
    </xf>
    <xf numFmtId="0" fontId="94" fillId="80" borderId="69" xfId="1" applyAlignment="1">
      <alignment horizontal="center"/>
    </xf>
    <xf numFmtId="0" fontId="94" fillId="80" borderId="69" xfId="1" applyAlignment="1">
      <alignment horizontal="center"/>
    </xf>
    <xf numFmtId="0" fontId="94" fillId="81" borderId="95" xfId="1" applyAlignment="1">
      <alignment horizontal="center"/>
    </xf>
    <xf numFmtId="0" fontId="94" fillId="61" borderId="69" xfId="1" applyAlignment="1">
      <alignment vertical="bottom" wrapText="1"/>
    </xf>
    <xf numFmtId="0" fontId="94" fillId="82" borderId="95" xfId="1" applyAlignment="1">
      <alignment horizontal="center"/>
    </xf>
    <xf numFmtId="0" fontId="114" fillId="83" borderId="95" xfId="1" applyAlignment="1">
      <alignment horizontal="center"/>
    </xf>
    <xf numFmtId="0" fontId="94" fillId="84" borderId="95" xfId="1" applyAlignment="1">
      <alignment horizontal="center"/>
    </xf>
    <xf numFmtId="0" fontId="94" fillId="85" borderId="95" xfId="1" applyAlignment="1">
      <alignment horizontal="center"/>
    </xf>
    <xf numFmtId="0" fontId="94" fillId="61" borderId="69" xfId="1"/>
    <xf numFmtId="0" fontId="94" fillId="86" borderId="95" xfId="1" applyAlignment="1">
      <alignment horizontal="center"/>
    </xf>
    <xf numFmtId="0" fontId="94" fillId="87" borderId="95" xfId="1" applyAlignment="1">
      <alignment horizontal="center"/>
    </xf>
    <xf numFmtId="0" fontId="115" fillId="61" borderId="69" xfId="1" applyAlignment="1">
      <alignment horizontal="center" vertical="bottom"/>
    </xf>
    <xf numFmtId="0" fontId="94" fillId="88" borderId="95" xfId="1" applyAlignment="1">
      <alignment horizontal="center"/>
    </xf>
    <xf numFmtId="0" fontId="94" fillId="89" borderId="95" xfId="1" applyAlignment="1">
      <alignment horizontal="center"/>
    </xf>
    <xf numFmtId="0" fontId="94" fillId="90" borderId="95" xfId="1" applyAlignment="1">
      <alignment horizontal="center"/>
    </xf>
    <xf numFmtId="0" fontId="94" fillId="91" borderId="95" xfId="1" applyAlignment="1">
      <alignment horizontal="center"/>
    </xf>
    <xf numFmtId="0" fontId="94" fillId="92" borderId="95" xfId="1" applyAlignment="1">
      <alignment horizontal="center"/>
    </xf>
    <xf numFmtId="0" fontId="94" fillId="93" borderId="95" xfId="1" applyAlignment="1">
      <alignment horizontal="center"/>
    </xf>
    <xf numFmtId="0" fontId="94" fillId="94" borderId="95" xfId="1" applyAlignment="1">
      <alignment horizontal="center"/>
    </xf>
    <xf numFmtId="0" fontId="94" fillId="95" borderId="95" xfId="1" applyAlignment="1">
      <alignment horizontal="center"/>
    </xf>
    <xf numFmtId="0" fontId="94" fillId="96" borderId="95" xfId="1" applyAlignment="1">
      <alignment horizontal="center"/>
    </xf>
    <xf numFmtId="0" fontId="94" fillId="97" borderId="95" xfId="1" applyAlignment="1">
      <alignment horizontal="center"/>
    </xf>
    <xf numFmtId="0" fontId="94" fillId="98" borderId="95" xfId="1" applyAlignment="1">
      <alignment horizontal="center"/>
    </xf>
    <xf numFmtId="0" fontId="94" fillId="99" borderId="95" xfId="1" applyAlignment="1">
      <alignment horizontal="center"/>
    </xf>
    <xf numFmtId="0" fontId="96" fillId="61" borderId="95" xfId="1"/>
    <xf numFmtId="0" fontId="96" fillId="61" borderId="95" xfId="1" applyAlignment="1">
      <alignment horizontal="center"/>
    </xf>
    <xf numFmtId="0" fontId="114" fillId="61" borderId="69" xfId="1" applyAlignment="1">
      <alignment horizontal="center" vertical="center" wrapText="1"/>
    </xf>
    <xf numFmtId="0" fontId="94" fillId="77" borderId="69" xfId="1"/>
    <xf numFmtId="0" fontId="116" fillId="77" borderId="69" xfId="1"/>
    <xf numFmtId="0" fontId="117" fillId="77" borderId="69" xfId="1"/>
    <xf numFmtId="0" fontId="88" fillId="61" borderId="69" xfId="1"/>
    <xf numFmtId="0" fontId="103" fillId="61" borderId="96" xfId="1" applyAlignment="1">
      <alignment horizontal="left" vertical="center" wrapText="1"/>
    </xf>
    <xf numFmtId="0" fontId="88" fillId="61" borderId="97" xfId="1" applyAlignment="1">
      <alignment horizontal="left" vertical="center" wrapText="1"/>
    </xf>
    <xf numFmtId="0" fontId="92" fillId="61" borderId="98" xfId="1"/>
    <xf numFmtId="0" fontId="92" fillId="61" borderId="99" xfId="1"/>
    <xf numFmtId="0" fontId="88" fillId="61" borderId="96" xfId="1" applyAlignment="1">
      <alignment horizontal="left" vertical="center" wrapText="1"/>
    </xf>
    <xf numFmtId="0" fontId="90" fillId="61" borderId="98" xfId="1"/>
    <xf numFmtId="0" fontId="90" fillId="61" borderId="99" xfId="1"/>
    <xf numFmtId="0" fontId="103" fillId="61" borderId="96" xfId="1" applyAlignment="1">
      <alignment horizontal="center" vertical="center"/>
    </xf>
    <xf numFmtId="0" fontId="88" fillId="61" borderId="96" xfId="1" applyAlignment="1">
      <alignment horizontal="center" vertical="center"/>
    </xf>
    <xf numFmtId="0" fontId="103" fillId="100" borderId="71" xfId="1" applyAlignment="1">
      <alignment horizontal="left" vertical="center" wrapText="1"/>
    </xf>
    <xf numFmtId="0" fontId="98" fillId="101" borderId="70" xfId="1" applyAlignment="1">
      <alignment horizontal="center" vertical="center" wrapText="1"/>
    </xf>
    <xf numFmtId="0" fontId="98" fillId="101" borderId="71" xfId="1" applyAlignment="1">
      <alignment horizontal="center" vertical="center" wrapText="1"/>
    </xf>
    <xf numFmtId="0" fontId="98" fillId="61" borderId="70" xfId="1" applyAlignment="1">
      <alignment horizontal="center" vertical="center" wrapText="1"/>
    </xf>
    <xf numFmtId="0" fontId="104" fillId="61" borderId="70" xfId="1" applyAlignment="1">
      <alignment horizontal="center" vertical="center" wrapText="1"/>
    </xf>
    <xf numFmtId="0" fontId="98" fillId="66" borderId="70" xfId="1" applyAlignment="1">
      <alignment horizontal="center" vertical="center" wrapText="1"/>
    </xf>
    <xf numFmtId="0" fontId="89" fillId="61" borderId="71" xfId="1" applyAlignment="1">
      <alignment horizontal="left" vertical="center" wrapText="1"/>
    </xf>
    <xf numFmtId="0" fontId="100" fillId="61" borderId="69" xfId="1" applyAlignment="1">
      <alignment horizontal="left"/>
    </xf>
    <xf numFmtId="0" fontId="118" fillId="61" borderId="69" xfId="1"/>
    <xf numFmtId="0" fontId="119" fillId="61" borderId="69" xfId="1" applyAlignment="1">
      <alignment horizontal="left" vertical="center"/>
    </xf>
    <xf numFmtId="0" fontId="103" fillId="61" borderId="70" xfId="1" applyAlignment="1">
      <alignment horizontal="center" vertical="center"/>
    </xf>
    <xf numFmtId="0" fontId="103" fillId="61" borderId="69" xfId="1" applyAlignment="1">
      <alignment horizontal="center" vertical="center"/>
    </xf>
    <xf numFmtId="0" fontId="88" fillId="61" borderId="69" xfId="1" applyAlignment="1">
      <alignment horizontal="left" vertical="center" wrapText="1"/>
    </xf>
    <xf numFmtId="0" fontId="89" fillId="61" borderId="69" xfId="1" applyAlignment="1">
      <alignment horizontal="left" vertical="center" wrapText="1"/>
    </xf>
    <xf numFmtId="0" fontId="88" fillId="61" borderId="70" xfId="1" applyAlignment="1">
      <alignment horizontal="center" vertical="center"/>
    </xf>
    <xf numFmtId="0" fontId="100" fillId="77" borderId="95" xfId="1" applyAlignment="1">
      <alignment horizontal="center" wrapText="1"/>
    </xf>
    <xf numFmtId="0" fontId="100" fillId="61" borderId="95" xfId="1" applyAlignment="1">
      <alignment horizontal="center" wrapText="1"/>
    </xf>
    <xf numFmtId="0" fontId="94" fillId="61" borderId="95" xfId="1" applyAlignment="1">
      <alignment vertical="bottom"/>
    </xf>
    <xf numFmtId="0" fontId="94" fillId="61" borderId="95" xfId="1" applyAlignment="1">
      <alignment horizontal="center"/>
    </xf>
    <xf numFmtId="3" fontId="89" fillId="61" borderId="70" xfId="1" applyAlignment="1">
      <alignment horizontal="center" vertical="center"/>
    </xf>
    <xf numFmtId="10" fontId="94" fillId="61" borderId="95" xfId="1" applyAlignment="1">
      <alignment horizontal="center"/>
    </xf>
    <xf numFmtId="10" fontId="94" fillId="77" borderId="95" xfId="1" applyAlignment="1">
      <alignment horizontal="center"/>
    </xf>
    <xf numFmtId="0" fontId="100" fillId="61" borderId="69" xfId="1" applyAlignment="1">
      <alignment horizontal="left" vertical="center" wrapText="1"/>
    </xf>
    <xf numFmtId="0" fontId="100" fillId="61" borderId="69" xfId="1" applyAlignment="1">
      <alignment horizontal="center" vertical="center" wrapText="1"/>
    </xf>
    <xf numFmtId="0" fontId="100" fillId="61" borderId="69" xfId="1" applyAlignment="1">
      <alignment horizontal="center" wrapText="1"/>
    </xf>
    <xf numFmtId="0" fontId="120" fillId="101" borderId="70" xfId="1" applyAlignment="1">
      <alignment horizontal="center" vertical="center" wrapText="1"/>
    </xf>
    <xf numFmtId="0" fontId="94" fillId="61" borderId="95" xfId="1" applyAlignment="1">
      <alignment horizontal="center" vertical="bottom"/>
    </xf>
    <xf numFmtId="0" fontId="89" fillId="61" borderId="70" xfId="1" applyAlignment="1">
      <alignment horizontal="center" vertical="center" wrapText="1"/>
    </xf>
    <xf numFmtId="0" fontId="89" fillId="61" borderId="70" xfId="1" applyAlignment="1">
      <alignment horizontal="center" vertical="center" wrapText="1"/>
    </xf>
    <xf numFmtId="3" fontId="88" fillId="61" borderId="70" xfId="1" applyAlignment="1">
      <alignment vertical="center"/>
    </xf>
    <xf numFmtId="0" fontId="94" fillId="61" borderId="100" xfId="1" applyAlignment="1">
      <alignment horizontal="center"/>
    </xf>
    <xf numFmtId="0" fontId="96" fillId="61" borderId="101" xfId="1"/>
    <xf numFmtId="0" fontId="94" fillId="61" borderId="69" xfId="1" applyAlignment="1">
      <alignment horizontal="left" vertical="center"/>
    </xf>
    <xf numFmtId="0" fontId="96" fillId="61" borderId="102" xfId="1"/>
    <xf numFmtId="0" fontId="94" fillId="61" borderId="69" xfId="1" applyAlignment="1">
      <alignment horizontal="left" vertical="center" wrapText="1"/>
    </xf>
    <xf numFmtId="10" fontId="96" fillId="61" borderId="95" xfId="1" applyAlignment="1">
      <alignment horizontal="center"/>
    </xf>
    <xf numFmtId="10" fontId="94" fillId="61" borderId="69" xfId="1"/>
    <xf numFmtId="0" fontId="94" fillId="61" borderId="69" xfId="1" applyAlignment="1">
      <alignment wrapText="1"/>
    </xf>
    <xf numFmtId="0" fontId="94" fillId="61" borderId="69" xfId="1" applyAlignment="1">
      <alignment horizontal="center" vertical="center"/>
    </xf>
    <xf numFmtId="0" fontId="103" fillId="61" borderId="69" xfId="1" applyAlignment="1">
      <alignment horizontal="left" vertical="center"/>
    </xf>
    <xf numFmtId="0" fontId="95" fillId="61" borderId="69" xfId="1" applyAlignment="1">
      <alignment horizontal="center" vertical="center" wrapText="1"/>
    </xf>
    <xf numFmtId="10" fontId="95" fillId="61" borderId="69" xfId="1" applyAlignment="1">
      <alignment horizontal="center" vertical="center" wrapText="1"/>
    </xf>
    <xf numFmtId="0" fontId="88" fillId="61" borderId="69" xfId="1" applyAlignment="1">
      <alignment horizontal="center" vertical="center"/>
    </xf>
    <xf numFmtId="10" fontId="89" fillId="61" borderId="69" xfId="1" applyAlignment="1">
      <alignment horizontal="left" vertical="center" wrapText="1"/>
    </xf>
    <xf numFmtId="0" fontId="103" fillId="100" borderId="70" xfId="1" applyAlignment="1">
      <alignment horizontal="center" vertical="center"/>
    </xf>
    <xf numFmtId="0" fontId="88" fillId="100" borderId="70" xfId="1" applyAlignment="1">
      <alignment horizontal="left" vertical="center" wrapText="1"/>
    </xf>
    <xf numFmtId="0" fontId="89" fillId="100" borderId="70" xfId="1" applyAlignment="1">
      <alignment horizontal="center" vertical="center"/>
    </xf>
    <xf numFmtId="0" fontId="88" fillId="100" borderId="70" xfId="1" applyAlignment="1">
      <alignment horizontal="center" vertical="center"/>
    </xf>
    <xf numFmtId="2" fontId="88" fillId="100" borderId="70" xfId="1" applyAlignment="1">
      <alignment horizontal="center" vertical="center"/>
    </xf>
    <xf numFmtId="2" fontId="103" fillId="100" borderId="70" xfId="1" applyAlignment="1">
      <alignment horizontal="center" vertical="center"/>
    </xf>
    <xf numFmtId="0" fontId="89" fillId="100" borderId="70" xfId="1" applyAlignment="1">
      <alignment horizontal="left" vertical="center" wrapText="1"/>
    </xf>
    <xf numFmtId="0" fontId="88" fillId="100" borderId="70" xfId="1" applyAlignment="1">
      <alignment vertical="center"/>
    </xf>
    <xf numFmtId="0" fontId="98" fillId="100" borderId="70" xfId="1" applyAlignment="1">
      <alignment horizontal="right" vertical="center"/>
    </xf>
    <xf numFmtId="0" fontId="114" fillId="61" borderId="69" xfId="1" applyAlignment="1">
      <alignment horizontal="left" vertical="center" wrapText="1"/>
    </xf>
    <xf numFmtId="0" fontId="91" fillId="61" borderId="69" xfId="1" applyAlignment="1">
      <alignment horizontal="left" vertical="center"/>
    </xf>
    <xf numFmtId="0" fontId="115" fillId="61" borderId="95" xfId="1" applyAlignment="1">
      <alignment horizontal="center" vertical="bottom"/>
    </xf>
    <xf numFmtId="0" fontId="90" fillId="61" borderId="69" xfId="1" applyAlignment="1">
      <alignment horizontal="center" vertical="center" wrapText="1"/>
    </xf>
    <xf numFmtId="0" fontId="121" fillId="61" borderId="95" xfId="1" applyAlignment="1">
      <alignment horizontal="center" vertical="bottom"/>
    </xf>
    <xf numFmtId="0" fontId="121" fillId="77" borderId="95" xfId="1" applyAlignment="1">
      <alignment horizontal="center" vertical="bottom"/>
    </xf>
    <xf numFmtId="0" fontId="94" fillId="77" borderId="95" xfId="1"/>
    <xf numFmtId="10" fontId="94" fillId="61" borderId="95" xfId="1"/>
    <xf numFmtId="0" fontId="122" fillId="61" borderId="69" xfId="1" applyAlignment="1">
      <alignment horizontal="center" vertical="center" wrapText="1"/>
    </xf>
    <xf numFmtId="0" fontId="114" fillId="61" borderId="69" xfId="1"/>
    <xf numFmtId="0" fontId="121" fillId="102" borderId="95" xfId="1" applyAlignment="1">
      <alignment horizontal="center" vertical="bottom"/>
    </xf>
    <xf numFmtId="0" fontId="94" fillId="77" borderId="95" xfId="1" applyAlignment="1">
      <alignment horizontal="center"/>
    </xf>
    <xf numFmtId="0" fontId="94" fillId="102" borderId="95" xfId="1" applyAlignment="1">
      <alignment horizontal="center"/>
    </xf>
    <xf numFmtId="0" fontId="94" fillId="77" borderId="69" xfId="1" applyAlignment="1">
      <alignment horizontal="center"/>
    </xf>
    <xf numFmtId="0" fontId="95" fillId="61" borderId="69" xfId="1" applyAlignment="1">
      <alignment horizontal="center" vertical="center"/>
    </xf>
    <xf numFmtId="0" fontId="123" fillId="77" borderId="69" xfId="1"/>
    <xf numFmtId="0" fontId="115" fillId="61" borderId="100" xfId="1" applyAlignment="1">
      <alignment horizontal="center" wrapText="1"/>
    </xf>
    <xf numFmtId="0" fontId="124" fillId="61" borderId="103" xfId="1" applyAlignment="1">
      <alignment horizontal="left" wrapText="1"/>
    </xf>
    <xf numFmtId="0" fontId="114" fillId="61" borderId="95" xfId="1" applyAlignment="1">
      <alignment horizontal="center"/>
    </xf>
    <xf numFmtId="0" fontId="125" fillId="101" borderId="70" xfId="1" applyAlignment="1">
      <alignment horizontal="center" vertical="center" wrapText="1"/>
    </xf>
    <xf numFmtId="0" fontId="114" fillId="61" borderId="69" xfId="1" applyAlignment="1">
      <alignment horizontal="center"/>
    </xf>
    <xf numFmtId="0" fontId="124" fillId="61" borderId="102" xfId="1" applyAlignment="1">
      <alignment horizontal="left" wrapText="1"/>
    </xf>
    <xf numFmtId="0" fontId="114" fillId="77" borderId="95" xfId="1"/>
    <xf numFmtId="0" fontId="114" fillId="61" borderId="95" xfId="1"/>
    <xf numFmtId="10" fontId="114" fillId="61" borderId="95" xfId="1"/>
    <xf numFmtId="0" fontId="114" fillId="77" borderId="95" xfId="1" applyAlignment="1">
      <alignment horizontal="center"/>
    </xf>
    <xf numFmtId="0" fontId="114" fillId="102" borderId="95" xfId="1" applyAlignment="1">
      <alignment horizontal="center"/>
    </xf>
    <xf numFmtId="0" fontId="114" fillId="77" borderId="69" xfId="1" applyAlignment="1">
      <alignment horizontal="center"/>
    </xf>
    <xf numFmtId="0" fontId="114" fillId="77" borderId="69" xfId="1"/>
    <xf numFmtId="165" fontId="94" fillId="61" borderId="95" xfId="1" applyAlignment="1">
      <alignment horizontal="center"/>
    </xf>
    <xf numFmtId="0" fontId="94" fillId="61" borderId="95" xfId="1" applyAlignment="1">
      <alignment horizontal="center" vertical="center"/>
    </xf>
    <xf numFmtId="0" fontId="124" fillId="61" borderId="95" xfId="1" applyAlignment="1">
      <alignment horizontal="center" vertical="center" wrapText="1"/>
    </xf>
    <xf numFmtId="10" fontId="94" fillId="61" borderId="95" xfId="1" applyAlignment="1">
      <alignment horizontal="center" vertical="center"/>
    </xf>
    <xf numFmtId="9" fontId="94" fillId="61" borderId="95" xfId="1" applyAlignment="1">
      <alignment horizontal="center" vertical="center"/>
    </xf>
    <xf numFmtId="0" fontId="94" fillId="61" borderId="95" xfId="1" applyAlignment="1">
      <alignment horizontal="left" vertical="bottom" wrapText="1"/>
    </xf>
    <xf numFmtId="0" fontId="115" fillId="61" borderId="95" xfId="1" applyAlignment="1">
      <alignment horizontal="center" wrapText="1"/>
    </xf>
    <xf numFmtId="0" fontId="114" fillId="61" borderId="95" xfId="1" applyAlignment="1">
      <alignment horizontal="center" wrapText="1"/>
    </xf>
    <xf numFmtId="0" fontId="124" fillId="61" borderId="95" xfId="1" applyAlignment="1">
      <alignment horizontal="center" wrapText="1"/>
    </xf>
    <xf numFmtId="0" fontId="114" fillId="61" borderId="95" xfId="1" applyAlignment="1">
      <alignment horizontal="right" wrapText="1"/>
    </xf>
    <xf numFmtId="0" fontId="114" fillId="61" borderId="95" xfId="1" applyAlignment="1">
      <alignment horizontal="left" wrapText="1"/>
    </xf>
    <xf numFmtId="0" fontId="120" fillId="100" borderId="70" xfId="1" applyAlignment="1">
      <alignment horizontal="center" vertical="center" wrapText="1"/>
    </xf>
    <xf numFmtId="10" fontId="114" fillId="61" borderId="95" xfId="1" applyAlignment="1">
      <alignment horizontal="right" wrapText="1"/>
    </xf>
    <xf numFmtId="0" fontId="94" fillId="102" borderId="95" xfId="1" applyAlignment="1">
      <alignment horizontal="left" vertical="bottom" wrapText="1"/>
    </xf>
    <xf numFmtId="0" fontId="88" fillId="61" borderId="69" xfId="1" applyAlignment="1">
      <alignment vertical="center"/>
    </xf>
    <xf numFmtId="0" fontId="104" fillId="61" borderId="70" xfId="1" applyAlignment="1">
      <alignment horizontal="center" vertical="center"/>
    </xf>
    <xf numFmtId="0" fontId="126" fillId="61" borderId="69" xfId="1" applyAlignment="1">
      <alignment horizontal="center" vertical="center" wrapText="1"/>
    </xf>
    <xf numFmtId="0" fontId="126" fillId="61" borderId="69" xfId="1" applyAlignment="1">
      <alignment horizontal="center" vertical="center"/>
    </xf>
    <xf numFmtId="0" fontId="88" fillId="101" borderId="70" xfId="1" applyAlignment="1">
      <alignment vertical="center"/>
    </xf>
    <xf numFmtId="0" fontId="98" fillId="61" borderId="70" xfId="1" applyAlignment="1">
      <alignment horizontal="center" vertical="center"/>
    </xf>
    <xf numFmtId="0" fontId="127" fillId="61" borderId="70" xfId="1" applyAlignment="1">
      <alignment horizontal="center" vertical="center"/>
    </xf>
    <xf numFmtId="0" fontId="88" fillId="103" borderId="70" xfId="1" applyAlignment="1">
      <alignment vertical="center"/>
    </xf>
    <xf numFmtId="0" fontId="98" fillId="61" borderId="70" xfId="1" applyAlignment="1">
      <alignment horizontal="center" vertical="center"/>
    </xf>
    <xf numFmtId="0" fontId="127" fillId="61" borderId="70" xfId="1" applyAlignment="1">
      <alignment horizontal="center" vertical="center"/>
    </xf>
    <xf numFmtId="0" fontId="94" fillId="61" borderId="69" xfId="1" applyAlignment="1">
      <alignment vertical="center" wrapText="1"/>
    </xf>
    <xf numFmtId="0" fontId="94" fillId="61" borderId="69" xfId="1" applyAlignment="1">
      <alignment horizontal="center" vertical="center" wrapText="1"/>
    </xf>
    <xf numFmtId="0" fontId="98" fillId="61" borderId="69" xfId="1" applyAlignment="1">
      <alignment horizontal="center" vertical="center"/>
    </xf>
    <xf numFmtId="0" fontId="128" fillId="61" borderId="69" xfId="1" applyAlignment="1">
      <alignment horizontal="center" vertical="center"/>
    </xf>
    <xf numFmtId="0" fontId="89" fillId="104" borderId="70" xfId="1" applyAlignment="1">
      <alignment horizontal="left" vertical="center"/>
    </xf>
    <xf numFmtId="0" fontId="89" fillId="70" borderId="70" xfId="1" applyAlignment="1">
      <alignment horizontal="left" vertical="center"/>
    </xf>
    <xf numFmtId="0" fontId="129" fillId="61" borderId="69" xfId="1" applyAlignment="1">
      <alignment horizontal="center" vertical="center"/>
    </xf>
    <xf numFmtId="0" fontId="89" fillId="105" borderId="70" xfId="1" applyAlignment="1">
      <alignment horizontal="left" vertical="center"/>
    </xf>
    <xf numFmtId="0" fontId="89" fillId="68" borderId="70" xfId="1" applyAlignment="1">
      <alignment horizontal="left" vertical="center"/>
    </xf>
    <xf numFmtId="166" fontId="125" fillId="100" borderId="70" xfId="1" applyAlignment="1">
      <alignment horizontal="center" vertical="center"/>
    </xf>
    <xf numFmtId="0" fontId="98" fillId="100" borderId="70" xfId="1" applyAlignment="1">
      <alignment horizontal="center" vertical="center"/>
    </xf>
    <xf numFmtId="166" fontId="120" fillId="100" borderId="70" xfId="1" applyAlignment="1">
      <alignment horizontal="center" vertical="center"/>
    </xf>
    <xf numFmtId="0" fontId="125" fillId="100" borderId="70" xfId="1" applyAlignment="1">
      <alignment horizontal="center" vertical="center"/>
    </xf>
    <xf numFmtId="0" fontId="90" fillId="61" borderId="69" xfId="1" applyAlignment="1">
      <alignment horizontal="center" vertical="center" wrapText="1"/>
    </xf>
    <xf numFmtId="0" fontId="122" fillId="61" borderId="69" xfId="1" applyAlignment="1">
      <alignment horizontal="center" vertical="center" wrapText="1"/>
    </xf>
    <xf numFmtId="0" fontId="98" fillId="61" borderId="69" xfId="1" applyAlignment="1">
      <alignment horizontal="right" vertical="center"/>
    </xf>
    <xf numFmtId="0" fontId="98" fillId="61" borderId="70" xfId="1" applyAlignment="1">
      <alignment horizontal="right" vertical="center"/>
    </xf>
    <xf numFmtId="0" fontId="103" fillId="66" borderId="70" xfId="1" applyAlignment="1">
      <alignment horizontal="center" vertical="center"/>
    </xf>
    <xf numFmtId="1" fontId="120" fillId="61" borderId="69" xfId="1" applyAlignment="1">
      <alignment horizontal="center" vertical="center"/>
    </xf>
    <xf numFmtId="1" fontId="120" fillId="100" borderId="70" xfId="1" applyAlignment="1">
      <alignment horizontal="center" vertical="center"/>
    </xf>
    <xf numFmtId="0" fontId="120" fillId="100" borderId="70" xfId="1" applyAlignment="1">
      <alignment horizontal="center" vertical="center"/>
    </xf>
    <xf numFmtId="0" fontId="125" fillId="66" borderId="70" xfId="1" applyAlignment="1">
      <alignment horizontal="center" vertical="center" wrapText="1"/>
    </xf>
    <xf numFmtId="0" fontId="120" fillId="61" borderId="69" xfId="1" applyAlignment="1">
      <alignment horizontal="center" vertical="center"/>
    </xf>
    <xf numFmtId="0" fontId="130" fillId="61" borderId="69" xfId="1" applyAlignment="1">
      <alignment horizontal="center" vertical="center" wrapText="1"/>
    </xf>
    <xf numFmtId="10" fontId="94" fillId="61" borderId="69" xfId="1" applyAlignment="1">
      <alignment vertical="center" wrapText="1"/>
    </xf>
    <xf numFmtId="0" fontId="131" fillId="61" borderId="70" xfId="1" applyAlignment="1">
      <alignment horizontal="left" vertical="center" wrapText="1"/>
    </xf>
    <xf numFmtId="0" fontId="98" fillId="66" borderId="70" xfId="1" applyAlignment="1">
      <alignment horizontal="center" vertical="center"/>
    </xf>
    <xf numFmtId="0" fontId="89" fillId="61" borderId="69" xfId="1" applyAlignment="1">
      <alignment horizontal="center" vertical="center"/>
    </xf>
    <xf numFmtId="0" fontId="104" fillId="61" borderId="70" xfId="1" applyAlignment="1">
      <alignment horizontal="left" vertical="center" wrapText="1"/>
    </xf>
    <xf numFmtId="0" fontId="100" fillId="61" borderId="69" xfId="1"/>
    <xf numFmtId="0" fontId="98" fillId="69" borderId="70" xfId="1" applyAlignment="1">
      <alignment horizontal="center" vertical="center"/>
    </xf>
    <xf numFmtId="0" fontId="120" fillId="66" borderId="70" xfId="1" applyAlignment="1">
      <alignment horizontal="center" vertical="center" wrapText="1"/>
    </xf>
    <xf numFmtId="0" fontId="98" fillId="70" borderId="70" xfId="1" applyAlignment="1">
      <alignment horizontal="center" vertical="center"/>
    </xf>
    <xf numFmtId="0" fontId="103" fillId="61" borderId="69" xfId="1" applyAlignment="1">
      <alignment horizontal="left" vertical="center" wrapText="1"/>
    </xf>
    <xf numFmtId="0" fontId="103" fillId="100" borderId="71" xfId="1" applyAlignment="1">
      <alignment horizontal="left" vertical="center"/>
    </xf>
    <xf numFmtId="10" fontId="88" fillId="61" borderId="70" xfId="1" applyAlignment="1">
      <alignment vertical="center"/>
    </xf>
    <xf numFmtId="0" fontId="100" fillId="61" borderId="100" xfId="1" applyAlignment="1">
      <alignment horizontal="center" vertical="center" wrapText="1"/>
    </xf>
    <xf numFmtId="0" fontId="92" fillId="61" borderId="102" xfId="1"/>
    <xf numFmtId="0" fontId="92" fillId="61" borderId="104" xfId="1"/>
    <xf numFmtId="0" fontId="100" fillId="106" borderId="95" xfId="1" applyAlignment="1">
      <alignment horizontal="center" vertical="center" wrapText="1"/>
    </xf>
    <xf numFmtId="0" fontId="94" fillId="61" borderId="95" xfId="1" applyAlignment="1">
      <alignment horizontal="center" vertical="center" wrapText="1"/>
    </xf>
    <xf numFmtId="0" fontId="94" fillId="61" borderId="95" xfId="1" applyAlignment="1">
      <alignment vertical="center" wrapText="1"/>
    </xf>
    <xf numFmtId="0" fontId="94" fillId="66" borderId="95" xfId="1" applyAlignment="1">
      <alignment horizontal="center" vertical="center" wrapText="1"/>
    </xf>
    <xf numFmtId="0" fontId="114" fillId="61" borderId="95" xfId="1" applyAlignment="1">
      <alignment horizontal="center" vertical="center" wrapText="1"/>
    </xf>
    <xf numFmtId="0" fontId="114" fillId="77" borderId="95" xfId="1" applyAlignment="1">
      <alignment horizontal="left" vertical="center" wrapText="1"/>
    </xf>
    <xf numFmtId="2" fontId="89" fillId="61" borderId="70" xfId="1" applyAlignment="1">
      <alignment horizontal="center" vertical="center"/>
    </xf>
    <xf numFmtId="2" fontId="98" fillId="66" borderId="70" xfId="1" applyAlignment="1">
      <alignment horizontal="center" vertical="center"/>
    </xf>
    <xf numFmtId="0" fontId="100" fillId="61" borderId="95" xfId="1" applyAlignment="1">
      <alignment horizontal="center"/>
    </xf>
    <xf numFmtId="0" fontId="130" fillId="101" borderId="95" xfId="1" applyAlignment="1">
      <alignment horizontal="center" vertical="center"/>
    </xf>
    <xf numFmtId="0" fontId="124" fillId="61" borderId="69" xfId="1" applyAlignment="1">
      <alignment horizontal="left" vertical="center" wrapText="1"/>
    </xf>
    <xf numFmtId="0" fontId="122" fillId="61" borderId="95" xfId="1" applyAlignment="1">
      <alignment wrapText="1"/>
    </xf>
    <xf numFmtId="0" fontId="100" fillId="101" borderId="95" xfId="1" applyAlignment="1">
      <alignment horizontal="center" vertical="center" wrapText="1"/>
    </xf>
    <xf numFmtId="0" fontId="100" fillId="101" borderId="95" xfId="1" applyAlignment="1">
      <alignment horizontal="center" vertical="center"/>
    </xf>
    <xf numFmtId="0" fontId="100" fillId="106" borderId="69" xfId="1" applyAlignment="1">
      <alignment horizontal="center" vertical="center"/>
    </xf>
    <xf numFmtId="0" fontId="130" fillId="61" borderId="95" xfId="1" applyAlignment="1">
      <alignment horizontal="center" vertical="center" wrapText="1"/>
    </xf>
    <xf numFmtId="3" fontId="130" fillId="61" borderId="95" xfId="1" applyAlignment="1">
      <alignment horizontal="center" vertical="center" wrapText="1"/>
    </xf>
    <xf numFmtId="0" fontId="94" fillId="77" borderId="95" xfId="1" applyAlignment="1">
      <alignment horizontal="center" wrapText="1"/>
    </xf>
    <xf numFmtId="0" fontId="94" fillId="61" borderId="105" xfId="1" applyAlignment="1">
      <alignment horizontal="center"/>
    </xf>
    <xf numFmtId="0" fontId="94" fillId="61" borderId="106" xfId="1" applyAlignment="1">
      <alignment horizontal="center"/>
    </xf>
    <xf numFmtId="0" fontId="94" fillId="107" borderId="107" xfId="1" applyAlignment="1">
      <alignment horizontal="center" vertical="bottom"/>
    </xf>
    <xf numFmtId="0" fontId="94" fillId="61" borderId="108" xfId="1" applyAlignment="1">
      <alignment horizontal="center" vertical="bottom"/>
    </xf>
    <xf numFmtId="0" fontId="94" fillId="61" borderId="69" xfId="1" applyAlignment="1">
      <alignment horizontal="center" vertical="bottom"/>
    </xf>
    <xf numFmtId="0" fontId="94" fillId="107" borderId="109" xfId="1" applyAlignment="1">
      <alignment horizontal="center" vertical="bottom"/>
    </xf>
    <xf numFmtId="0" fontId="94" fillId="61" borderId="100" xfId="1" applyAlignment="1">
      <alignment horizontal="center" vertical="bottom"/>
    </xf>
    <xf numFmtId="0" fontId="94" fillId="61" borderId="108" xfId="1" applyAlignment="1">
      <alignment horizontal="center"/>
    </xf>
    <xf numFmtId="0" fontId="94" fillId="107" borderId="110" xfId="1" applyAlignment="1">
      <alignment horizontal="center" vertical="bottom"/>
    </xf>
    <xf numFmtId="0" fontId="132" fillId="108" borderId="95" xfId="1" applyAlignment="1">
      <alignment horizontal="right" vertical="center" wrapText="1"/>
    </xf>
    <xf numFmtId="0" fontId="100" fillId="107" borderId="111" xfId="1" applyAlignment="1">
      <alignment horizontal="center" vertical="bottom"/>
    </xf>
    <xf numFmtId="0" fontId="100" fillId="107" borderId="112" xfId="1" applyAlignment="1">
      <alignment horizontal="center" vertical="bottom"/>
    </xf>
    <xf numFmtId="0" fontId="100" fillId="107" borderId="113" xfId="1" applyAlignment="1">
      <alignment horizontal="center" vertical="bottom"/>
    </xf>
    <xf numFmtId="0" fontId="94" fillId="107" borderId="114" xfId="1" applyAlignment="1">
      <alignment horizontal="center"/>
    </xf>
    <xf numFmtId="0" fontId="94" fillId="107" borderId="115" xfId="1" applyAlignment="1">
      <alignment horizontal="center"/>
    </xf>
    <xf numFmtId="0" fontId="94" fillId="107" borderId="116" xfId="1" applyAlignment="1">
      <alignment horizontal="center"/>
    </xf>
    <xf numFmtId="0" fontId="94" fillId="107" borderId="104" xfId="1" applyAlignment="1">
      <alignment horizontal="center"/>
    </xf>
    <xf numFmtId="0" fontId="94" fillId="107" borderId="102" xfId="1" applyAlignment="1">
      <alignment horizontal="center"/>
    </xf>
    <xf numFmtId="0" fontId="100" fillId="66" borderId="100" xfId="1" applyAlignment="1">
      <alignment horizontal="left" vertical="center" wrapText="1"/>
    </xf>
    <xf numFmtId="0" fontId="100" fillId="109" borderId="95" xfId="1" applyAlignment="1">
      <alignment horizontal="left" vertical="center" wrapText="1"/>
    </xf>
    <xf numFmtId="0" fontId="114" fillId="77" borderId="69" xfId="1" applyAlignment="1">
      <alignment horizontal="center" vertical="center" wrapText="1"/>
    </xf>
    <xf numFmtId="0" fontId="100" fillId="110" borderId="95" xfId="1" applyAlignment="1">
      <alignment horizontal="left" vertical="center" wrapText="1"/>
    </xf>
    <xf numFmtId="0" fontId="133" fillId="61" borderId="69" xfId="1"/>
    <xf numFmtId="0" fontId="133" fillId="61" borderId="117" xfId="1"/>
    <xf numFmtId="0" fontId="134" fillId="61" borderId="69" xfId="1" applyAlignment="1">
      <alignment horizontal="center" vertical="center" wrapText="1"/>
    </xf>
    <xf numFmtId="0" fontId="135" fillId="61" borderId="69" xfId="1" applyAlignment="1">
      <alignment horizontal="center" vertical="center" wrapText="1"/>
    </xf>
    <xf numFmtId="0" fontId="133" fillId="61" borderId="69" xfId="1" applyAlignment="1">
      <alignment horizontal="center" vertical="center"/>
    </xf>
    <xf numFmtId="0" fontId="135" fillId="61" borderId="114" xfId="1" applyAlignment="1">
      <alignment horizontal="center" vertical="center" wrapText="1"/>
    </xf>
    <xf numFmtId="0" fontId="92" fillId="61" borderId="115" xfId="1"/>
    <xf numFmtId="0" fontId="92" fillId="61" borderId="116" xfId="1"/>
    <xf numFmtId="0" fontId="135" fillId="61" borderId="95" xfId="1" applyAlignment="1">
      <alignment horizontal="center" vertical="center" wrapText="1"/>
    </xf>
    <xf numFmtId="0" fontId="135" fillId="78" borderId="95" xfId="1" applyAlignment="1">
      <alignment horizontal="center" vertical="center" wrapText="1"/>
    </xf>
    <xf numFmtId="0" fontId="133" fillId="77" borderId="69" xfId="1" applyAlignment="1">
      <alignment horizontal="center" vertical="bottom" wrapText="1"/>
    </xf>
    <xf numFmtId="0" fontId="133" fillId="77" borderId="95" xfId="1" applyAlignment="1">
      <alignment horizontal="center" vertical="bottom" wrapText="1"/>
    </xf>
    <xf numFmtId="0" fontId="133" fillId="80" borderId="95" xfId="1" applyAlignment="1">
      <alignment horizontal="left" wrapText="1"/>
    </xf>
    <xf numFmtId="3" fontId="136" fillId="77" borderId="95" xfId="1" applyAlignment="1">
      <alignment horizontal="center" wrapText="1"/>
    </xf>
    <xf numFmtId="0" fontId="133" fillId="61" borderId="95" xfId="1" applyAlignment="1">
      <alignment horizontal="center" vertical="bottom" wrapText="1"/>
    </xf>
    <xf numFmtId="0" fontId="134" fillId="61" borderId="95" xfId="1" applyAlignment="1">
      <alignment horizontal="center" vertical="bottom" wrapText="1"/>
    </xf>
    <xf numFmtId="0" fontId="133" fillId="61" borderId="69" xfId="1" applyAlignment="1">
      <alignment horizontal="center"/>
    </xf>
    <xf numFmtId="0" fontId="133" fillId="61" borderId="69" xfId="1" applyAlignment="1">
      <alignment horizontal="center" vertical="bottom"/>
    </xf>
    <xf numFmtId="0" fontId="136" fillId="77" borderId="95" xfId="1" applyAlignment="1">
      <alignment horizontal="center" wrapText="1"/>
    </xf>
    <xf numFmtId="0" fontId="135" fillId="61" borderId="69" xfId="1" applyAlignment="1">
      <alignment vertical="bottom" wrapText="1"/>
    </xf>
    <xf numFmtId="0" fontId="135" fillId="101" borderId="118" xfId="1" applyAlignment="1">
      <alignment vertical="bottom" wrapText="1"/>
    </xf>
    <xf numFmtId="0" fontId="135" fillId="101" borderId="119" xfId="1" applyAlignment="1">
      <alignment vertical="bottom" wrapText="1"/>
    </xf>
    <xf numFmtId="1" fontId="135" fillId="101" borderId="119" xfId="1" applyAlignment="1">
      <alignment horizontal="center" vertical="bottom" wrapText="1"/>
    </xf>
    <xf numFmtId="1" fontId="135" fillId="101" borderId="103" xfId="1" applyAlignment="1">
      <alignment horizontal="center" vertical="bottom" wrapText="1"/>
    </xf>
    <xf numFmtId="0" fontId="137" fillId="61" borderId="69" xfId="1" applyAlignment="1">
      <alignment vertical="center"/>
    </xf>
    <xf numFmtId="0" fontId="133" fillId="61" borderId="69" xfId="1" applyAlignment="1">
      <alignment horizontal="left" vertical="center"/>
    </xf>
    <xf numFmtId="0" fontId="94" fillId="78" borderId="95" xfId="1" applyAlignment="1">
      <alignment horizontal="center" wrapText="1"/>
    </xf>
    <xf numFmtId="0" fontId="94" fillId="80" borderId="95" xfId="1" applyAlignment="1">
      <alignment horizontal="center" wrapText="1"/>
    </xf>
    <xf numFmtId="0" fontId="94" fillId="61" borderId="95" xfId="1" applyAlignment="1">
      <alignment horizontal="center" wrapText="1"/>
    </xf>
    <xf numFmtId="0" fontId="115" fillId="61" borderId="69" xfId="1" applyAlignment="1">
      <alignment vertical="center" wrapText="1"/>
    </xf>
    <xf numFmtId="0" fontId="94" fillId="81" borderId="95" xfId="1"/>
    <xf numFmtId="0" fontId="94" fillId="106" borderId="69" xfId="1"/>
    <xf numFmtId="0" fontId="138" fillId="61" borderId="69" xfId="1" applyAlignment="1">
      <alignment horizontal="center" vertical="bottom"/>
    </xf>
    <xf numFmtId="0" fontId="114" fillId="61" borderId="69" xfId="1" applyAlignment="1">
      <alignment vertical="bottom"/>
    </xf>
    <xf numFmtId="0" fontId="138" fillId="61" borderId="95" xfId="1" applyAlignment="1">
      <alignment horizontal="center"/>
    </xf>
    <xf numFmtId="0" fontId="138" fillId="111" borderId="95" xfId="1" applyAlignment="1">
      <alignment horizontal="center"/>
    </xf>
    <xf numFmtId="0" fontId="138" fillId="66" borderId="95" xfId="1" applyAlignment="1">
      <alignment horizontal="center"/>
    </xf>
    <xf numFmtId="0" fontId="138" fillId="109" borderId="95" xfId="1" applyAlignment="1">
      <alignment horizontal="center"/>
    </xf>
    <xf numFmtId="0" fontId="138" fillId="112" borderId="95" xfId="1" applyAlignment="1">
      <alignment horizontal="center"/>
    </xf>
    <xf numFmtId="0" fontId="138" fillId="113" borderId="95" xfId="1" applyAlignment="1">
      <alignment horizontal="center"/>
    </xf>
    <xf numFmtId="0" fontId="114" fillId="61" borderId="117" xfId="1" applyAlignment="1">
      <alignment horizontal="center"/>
    </xf>
    <xf numFmtId="0" fontId="114" fillId="61" borderId="102" xfId="1" applyAlignment="1">
      <alignment horizontal="center"/>
    </xf>
    <xf numFmtId="0" fontId="114" fillId="80" borderId="104" xfId="1" applyAlignment="1">
      <alignment horizontal="center"/>
    </xf>
    <xf numFmtId="0" fontId="114" fillId="80" borderId="119" xfId="1" applyAlignment="1">
      <alignment horizontal="center"/>
    </xf>
    <xf numFmtId="0" fontId="114" fillId="61" borderId="110" xfId="1" applyAlignment="1">
      <alignment horizontal="center"/>
    </xf>
    <xf numFmtId="0" fontId="114" fillId="61" borderId="103" xfId="1" applyAlignment="1">
      <alignment horizontal="center"/>
    </xf>
    <xf numFmtId="0" fontId="138" fillId="61" borderId="69" xfId="1" applyAlignment="1">
      <alignment horizontal="right"/>
    </xf>
    <xf numFmtId="0" fontId="139" fillId="101" borderId="69" xfId="1" applyAlignment="1">
      <alignment horizontal="right"/>
    </xf>
    <xf numFmtId="0" fontId="139" fillId="101" borderId="69" xfId="1" applyAlignment="1">
      <alignment horizontal="left"/>
    </xf>
    <xf numFmtId="0" fontId="140" fillId="61" borderId="69" xfId="1" applyAlignment="1">
      <alignment vertical="bottom"/>
    </xf>
    <xf numFmtId="0" fontId="138" fillId="61" borderId="95" xfId="1" applyAlignment="1">
      <alignment horizontal="left"/>
    </xf>
    <xf numFmtId="0" fontId="114" fillId="61" borderId="95" xfId="1" applyAlignment="1">
      <alignment horizontal="left"/>
    </xf>
    <xf numFmtId="0" fontId="139" fillId="61" borderId="69" xfId="1" applyAlignment="1">
      <alignment vertical="bottom"/>
    </xf>
    <xf numFmtId="0" fontId="141" fillId="61" borderId="69" xfId="1" applyAlignment="1">
      <alignment horizontal="left" vertical="bottom"/>
    </xf>
    <xf numFmtId="0" fontId="94" fillId="61" borderId="69" xfId="1" applyAlignment="1">
      <alignment horizontal="left" vertical="bottom"/>
    </xf>
    <xf numFmtId="0" fontId="142" fillId="61" borderId="69" xfId="1" applyAlignment="1">
      <alignment horizontal="left" vertical="bottom"/>
    </xf>
    <xf numFmtId="0" fontId="143" fillId="106" borderId="95" xfId="1" applyAlignment="1">
      <alignment horizontal="center" vertical="bottom"/>
    </xf>
    <xf numFmtId="0" fontId="143" fillId="114" borderId="95" xfId="1" applyAlignment="1">
      <alignment horizontal="center" vertical="bottom"/>
    </xf>
    <xf numFmtId="0" fontId="143" fillId="115" borderId="95" xfId="1" applyAlignment="1">
      <alignment horizontal="center" vertical="bottom"/>
    </xf>
    <xf numFmtId="0" fontId="143" fillId="92" borderId="95" xfId="1" applyAlignment="1">
      <alignment horizontal="center" vertical="bottom"/>
    </xf>
    <xf numFmtId="0" fontId="143" fillId="91" borderId="95" xfId="1" applyAlignment="1">
      <alignment horizontal="center" vertical="bottom"/>
    </xf>
    <xf numFmtId="0" fontId="143" fillId="116" borderId="95" xfId="1" applyAlignment="1">
      <alignment horizontal="center" vertical="bottom"/>
    </xf>
    <xf numFmtId="0" fontId="143" fillId="107" borderId="95" xfId="1" applyAlignment="1">
      <alignment horizontal="center" vertical="center"/>
    </xf>
    <xf numFmtId="0" fontId="143" fillId="107" borderId="102" xfId="1" applyAlignment="1">
      <alignment horizontal="left"/>
    </xf>
    <xf numFmtId="0" fontId="100" fillId="107" borderId="102" xfId="1" applyAlignment="1">
      <alignment horizontal="left"/>
    </xf>
    <xf numFmtId="0" fontId="144" fillId="109" borderId="95" xfId="1" applyAlignment="1">
      <alignment horizontal="center"/>
    </xf>
    <xf numFmtId="0" fontId="144" fillId="61" borderId="95" xfId="1" applyAlignment="1">
      <alignment horizontal="center"/>
    </xf>
    <xf numFmtId="0" fontId="144" fillId="66" borderId="95" xfId="1" applyAlignment="1">
      <alignment horizontal="center"/>
    </xf>
    <xf numFmtId="0" fontId="100" fillId="106" borderId="95" xfId="1" applyAlignment="1">
      <alignment horizontal="right"/>
    </xf>
    <xf numFmtId="0" fontId="143" fillId="101" borderId="95" xfId="1" applyAlignment="1">
      <alignment horizontal="center"/>
    </xf>
    <xf numFmtId="0" fontId="138" fillId="106" borderId="95" xfId="1" applyAlignment="1">
      <alignment horizontal="left" vertical="bottom"/>
    </xf>
    <xf numFmtId="0" fontId="114" fillId="61" borderId="95" xfId="1" applyAlignment="1">
      <alignment horizontal="left" vertical="top" wrapText="1"/>
    </xf>
    <xf numFmtId="0" fontId="114" fillId="61" borderId="69" xfId="1" applyAlignment="1">
      <alignment horizontal="left" vertical="top"/>
    </xf>
    <xf numFmtId="0" fontId="138" fillId="61" borderId="69" xfId="1" applyAlignment="1">
      <alignment horizontal="left" vertical="bottom"/>
    </xf>
    <xf numFmtId="0" fontId="114" fillId="61" borderId="69" xfId="1" applyAlignment="1">
      <alignment horizontal="left" vertical="top" wrapText="1"/>
    </xf>
    <xf numFmtId="0" fontId="138" fillId="106" borderId="95" xfId="1" applyAlignment="1">
      <alignment horizontal="center" vertical="bottom"/>
    </xf>
    <xf numFmtId="0" fontId="100" fillId="61" borderId="95" xfId="1" applyAlignment="1">
      <alignment horizontal="left" vertical="top"/>
    </xf>
    <xf numFmtId="0" fontId="144" fillId="61" borderId="69" xfId="1" applyAlignment="1">
      <alignment horizontal="left" vertical="bottom"/>
    </xf>
    <xf numFmtId="0" fontId="138" fillId="61" borderId="69" xfId="1"/>
    <xf numFmtId="0" fontId="138" fillId="117" borderId="95" xfId="1" applyAlignment="1">
      <alignment horizontal="center"/>
    </xf>
    <xf numFmtId="0" fontId="106" fillId="61" borderId="69" xfId="1" applyAlignment="1">
      <alignment horizontal="center"/>
    </xf>
    <xf numFmtId="0" fontId="143" fillId="114" borderId="95" xfId="1" applyAlignment="1">
      <alignment horizontal="center" vertical="center"/>
    </xf>
    <xf numFmtId="0" fontId="114" fillId="61" borderId="95" xfId="1" applyAlignment="1">
      <alignment horizontal="left" vertical="center"/>
    </xf>
    <xf numFmtId="0" fontId="145" fillId="61" borderId="69" xfId="1" applyAlignment="1">
      <alignment horizontal="left"/>
    </xf>
    <xf numFmtId="0" fontId="94" fillId="61" borderId="69" xfId="1" applyAlignment="1">
      <alignment horizontal="left" vertical="top" wrapText="1"/>
    </xf>
    <xf numFmtId="0" fontId="143" fillId="118" borderId="95" xfId="1" applyAlignment="1">
      <alignment horizontal="center" vertical="center"/>
    </xf>
    <xf numFmtId="0" fontId="94" fillId="61" borderId="69" xfId="1" applyAlignment="1">
      <alignment horizontal="left" vertical="top"/>
    </xf>
    <xf numFmtId="0" fontId="143" fillId="92" borderId="95" xfId="1" applyAlignment="1">
      <alignment horizontal="center" vertical="center"/>
    </xf>
    <xf numFmtId="0" fontId="143" fillId="91" borderId="95" xfId="1" applyAlignment="1">
      <alignment horizontal="center" vertical="center"/>
    </xf>
    <xf numFmtId="0" fontId="143" fillId="116" borderId="95" xfId="1" applyAlignment="1">
      <alignment horizontal="center" vertical="center"/>
    </xf>
    <xf numFmtId="0" fontId="146" fillId="61" borderId="69" xfId="1" applyAlignment="1">
      <alignment horizontal="left" vertical="bottom"/>
    </xf>
    <xf numFmtId="0" fontId="147" fillId="61" borderId="69" xfId="1"/>
    <xf numFmtId="0" fontId="147" fillId="61" borderId="69" xfId="1" applyAlignment="1">
      <alignment vertical="bottom"/>
    </xf>
    <xf numFmtId="0" fontId="148" fillId="61" borderId="69" xfId="1" applyAlignment="1">
      <alignment horizontal="center" vertical="bottom"/>
    </xf>
    <xf numFmtId="0" fontId="148" fillId="119" borderId="95" xfId="1" applyAlignment="1">
      <alignment horizontal="center" vertical="bottom" wrapText="1"/>
    </xf>
    <xf numFmtId="0" fontId="148" fillId="111" borderId="95" xfId="1" applyAlignment="1">
      <alignment horizontal="center" vertical="bottom" wrapText="1"/>
    </xf>
    <xf numFmtId="0" fontId="148" fillId="109" borderId="95" xfId="1" applyAlignment="1">
      <alignment horizontal="center" vertical="bottom" wrapText="1"/>
    </xf>
    <xf numFmtId="0" fontId="148" fillId="113" borderId="95" xfId="1" applyAlignment="1">
      <alignment horizontal="center" vertical="bottom" wrapText="1"/>
    </xf>
    <xf numFmtId="0" fontId="148" fillId="112" borderId="95" xfId="1" applyAlignment="1">
      <alignment horizontal="center" vertical="bottom" wrapText="1"/>
    </xf>
    <xf numFmtId="0" fontId="148" fillId="61" borderId="117" xfId="1" applyAlignment="1">
      <alignment horizontal="center" vertical="bottom"/>
    </xf>
    <xf numFmtId="0" fontId="148" fillId="61" borderId="95" xfId="1" applyAlignment="1">
      <alignment vertical="bottom"/>
    </xf>
    <xf numFmtId="0" fontId="147" fillId="101" borderId="95" xfId="1" applyAlignment="1">
      <alignment vertical="bottom"/>
    </xf>
    <xf numFmtId="0" fontId="147" fillId="61" borderId="95" xfId="1" applyAlignment="1">
      <alignment horizontal="center" vertical="bottom"/>
    </xf>
    <xf numFmtId="0" fontId="148" fillId="61" borderId="69" xfId="1" applyAlignment="1">
      <alignment horizontal="right" vertical="bottom"/>
    </xf>
    <xf numFmtId="0" fontId="148" fillId="119" borderId="95" xfId="1" applyAlignment="1">
      <alignment horizontal="center" vertical="bottom"/>
    </xf>
    <xf numFmtId="0" fontId="148" fillId="111" borderId="95" xfId="1" applyAlignment="1">
      <alignment horizontal="center" vertical="bottom"/>
    </xf>
    <xf numFmtId="0" fontId="148" fillId="109" borderId="95" xfId="1" applyAlignment="1">
      <alignment horizontal="center" vertical="bottom"/>
    </xf>
    <xf numFmtId="0" fontId="148" fillId="113" borderId="95" xfId="1" applyAlignment="1">
      <alignment horizontal="center" vertical="bottom"/>
    </xf>
    <xf numFmtId="0" fontId="148" fillId="112" borderId="95" xfId="1" applyAlignment="1">
      <alignment horizontal="center" vertical="bottom"/>
    </xf>
    <xf numFmtId="0" fontId="148" fillId="61" borderId="69" xfId="1" applyAlignment="1">
      <alignment vertical="bottom"/>
    </xf>
    <xf numFmtId="0" fontId="95" fillId="61" borderId="69" xfId="1" applyAlignment="1">
      <alignment vertical="bottom"/>
    </xf>
    <xf numFmtId="0" fontId="149" fillId="61" borderId="69" xfId="1" applyAlignment="1">
      <alignment vertical="bottom"/>
    </xf>
    <xf numFmtId="0" fontId="148" fillId="119" borderId="95" xfId="1" applyAlignment="1">
      <alignment vertical="bottom"/>
    </xf>
    <xf numFmtId="0" fontId="147" fillId="61" borderId="95" xfId="1" applyAlignment="1">
      <alignment vertical="bottom" wrapText="1"/>
    </xf>
    <xf numFmtId="0" fontId="147" fillId="61" borderId="95" xfId="1" applyAlignment="1">
      <alignment vertical="bottom"/>
    </xf>
    <xf numFmtId="0" fontId="148" fillId="111" borderId="95" xfId="1" applyAlignment="1">
      <alignment vertical="bottom"/>
    </xf>
    <xf numFmtId="0" fontId="148" fillId="109" borderId="95" xfId="1" applyAlignment="1">
      <alignment vertical="bottom"/>
    </xf>
    <xf numFmtId="0" fontId="148" fillId="112" borderId="95" xfId="1" applyAlignment="1">
      <alignment vertical="bottom"/>
    </xf>
    <xf numFmtId="0" fontId="148" fillId="113" borderId="95" xfId="1" applyAlignment="1">
      <alignment vertical="bottom"/>
    </xf>
    <xf numFmtId="0" fontId="100" fillId="61" borderId="69" xfId="1" applyAlignment="1">
      <alignment horizontal="right"/>
    </xf>
    <xf numFmtId="0" fontId="135" fillId="77" borderId="95" xfId="1" applyAlignment="1">
      <alignment horizontal="center" vertical="center" wrapText="1"/>
    </xf>
    <xf numFmtId="0" fontId="94" fillId="61" borderId="69" xfId="1" applyAlignment="1">
      <alignment horizontal="right"/>
    </xf>
    <xf numFmtId="0" fontId="150" fillId="109" borderId="95" xfId="1" applyAlignment="1">
      <alignment horizontal="center" wrapText="1"/>
    </xf>
    <xf numFmtId="0" fontId="94" fillId="61" borderId="95" xfId="1" applyAlignment="1">
      <alignment horizontal="right" wrapText="1"/>
    </xf>
    <xf numFmtId="165" fontId="94" fillId="61" borderId="95" xfId="1" applyAlignment="1">
      <alignment horizontal="right" wrapText="1"/>
    </xf>
    <xf numFmtId="165" fontId="94" fillId="61" borderId="95" xfId="1"/>
    <xf numFmtId="0" fontId="150" fillId="101" borderId="95" xfId="1" applyAlignment="1">
      <alignment horizontal="center" vertical="center" wrapText="1"/>
    </xf>
    <xf numFmtId="0" fontId="151" fillId="61" borderId="69" xfId="1" applyAlignment="1">
      <alignment horizontal="left" vertical="center" wrapText="1"/>
    </xf>
    <xf numFmtId="0" fontId="152" fillId="61" borderId="69" xfId="1" applyAlignment="1">
      <alignment vertical="bottom"/>
    </xf>
    <xf numFmtId="0" fontId="153" fillId="78" borderId="95" xfId="1" applyAlignment="1">
      <alignment horizontal="center" vertical="center"/>
    </xf>
    <xf numFmtId="0" fontId="153" fillId="78" borderId="95" xfId="1" applyAlignment="1">
      <alignment horizontal="center" vertical="center" wrapText="1"/>
    </xf>
    <xf numFmtId="0" fontId="154" fillId="106" borderId="95" xfId="1" applyAlignment="1">
      <alignment horizontal="center" vertical="center"/>
    </xf>
    <xf numFmtId="0" fontId="154" fillId="78" borderId="95" xfId="1" applyAlignment="1">
      <alignment horizontal="center" vertical="center" wrapText="1"/>
    </xf>
    <xf numFmtId="0" fontId="154" fillId="78" borderId="95" xfId="1" applyAlignment="1">
      <alignment horizontal="center" vertical="center"/>
    </xf>
    <xf numFmtId="0" fontId="151" fillId="61" borderId="95" xfId="1" applyAlignment="1">
      <alignment horizontal="left" vertical="center" wrapText="1"/>
    </xf>
    <xf numFmtId="10" fontId="151" fillId="61" borderId="95" xfId="1" applyAlignment="1">
      <alignment horizontal="left" vertical="center" wrapText="1"/>
    </xf>
    <xf numFmtId="2" fontId="151" fillId="61" borderId="95" xfId="1" applyAlignment="1">
      <alignment horizontal="left" vertical="center" wrapText="1"/>
    </xf>
    <xf numFmtId="0" fontId="100" fillId="78" borderId="95" xfId="1" applyAlignment="1">
      <alignment horizontal="center"/>
    </xf>
    <xf numFmtId="0" fontId="155" fillId="78" borderId="95" xfId="1" applyAlignment="1">
      <alignment horizontal="center" wrapText="1"/>
    </xf>
    <xf numFmtId="0" fontId="152" fillId="78" borderId="95" xfId="1" applyAlignment="1">
      <alignment vertical="bottom"/>
    </xf>
    <xf numFmtId="0" fontId="156" fillId="78" borderId="95" xfId="1" applyAlignment="1">
      <alignment horizontal="center" vertical="bottom"/>
    </xf>
    <xf numFmtId="0" fontId="155" fillId="61" borderId="95" xfId="1" applyAlignment="1">
      <alignment horizontal="center" vertical="center" wrapText="1"/>
    </xf>
    <xf numFmtId="0" fontId="151" fillId="120" borderId="95" xfId="1" applyAlignment="1">
      <alignment horizontal="center" vertical="center" wrapText="1"/>
    </xf>
    <xf numFmtId="0" fontId="151" fillId="61" borderId="95" xfId="1" applyAlignment="1">
      <alignment horizontal="center" vertical="center" wrapText="1"/>
    </xf>
    <xf numFmtId="0" fontId="152" fillId="61" borderId="95" xfId="1" applyAlignment="1">
      <alignment vertical="center"/>
    </xf>
    <xf numFmtId="0" fontId="153" fillId="78" borderId="107" xfId="1" applyAlignment="1">
      <alignment horizontal="center" vertical="center"/>
    </xf>
    <xf numFmtId="0" fontId="153" fillId="78" borderId="107" xfId="1" applyAlignment="1">
      <alignment horizontal="center" vertical="center" wrapText="1"/>
    </xf>
    <xf numFmtId="0" fontId="151" fillId="61" borderId="95" xfId="1" applyAlignment="1">
      <alignment wrapText="1"/>
    </xf>
    <xf numFmtId="0" fontId="151" fillId="61" borderId="102" xfId="1" applyAlignment="1">
      <alignment wrapText="1"/>
    </xf>
    <xf numFmtId="165" fontId="152" fillId="61" borderId="102" xfId="1" applyAlignment="1">
      <alignment horizontal="center" vertical="bottom"/>
    </xf>
    <xf numFmtId="10" fontId="152" fillId="61" borderId="102" xfId="1" applyAlignment="1">
      <alignment horizontal="center" vertical="bottom"/>
    </xf>
    <xf numFmtId="0" fontId="151" fillId="61" borderId="110" xfId="1" applyAlignment="1">
      <alignment wrapText="1"/>
    </xf>
    <xf numFmtId="0" fontId="151" fillId="61" borderId="103" xfId="1" applyAlignment="1">
      <alignment wrapText="1"/>
    </xf>
    <xf numFmtId="165" fontId="152" fillId="61" borderId="103" xfId="1" applyAlignment="1">
      <alignment horizontal="center" vertical="bottom"/>
    </xf>
    <xf numFmtId="0" fontId="151" fillId="61" borderId="69" xfId="1" applyAlignment="1">
      <alignment wrapText="1"/>
    </xf>
    <xf numFmtId="0" fontId="94" fillId="61" borderId="103" xfId="1"/>
    <xf numFmtId="10" fontId="152" fillId="61" borderId="103" xfId="1" applyAlignment="1">
      <alignment horizontal="center" vertical="bottom"/>
    </xf>
    <xf numFmtId="0" fontId="84" fillId="61" borderId="69" xfId="1"/>
    <xf numFmtId="0" fontId="91" fillId="71" borderId="70" xfId="1" applyAlignment="1">
      <alignment horizontal="left" vertical="center"/>
    </xf>
    <xf numFmtId="0" fontId="84" fillId="61" borderId="72" xfId="1"/>
    <xf numFmtId="0" fontId="84" fillId="61" borderId="73" xfId="1"/>
    <xf numFmtId="0" fontId="95" fillId="72" borderId="70" xfId="1" applyAlignment="1">
      <alignment horizontal="center" vertical="center"/>
    </xf>
    <xf numFmtId="0" fontId="84" fillId="61" borderId="75" xfId="1"/>
    <xf numFmtId="0" fontId="103" fillId="66" borderId="70" xfId="1" applyAlignment="1">
      <alignment horizontal="left" vertical="center" wrapText="1"/>
    </xf>
    <xf numFmtId="0" fontId="103" fillId="67" borderId="70" xfId="1" applyAlignment="1">
      <alignment horizontal="left" vertical="center" wrapText="1"/>
    </xf>
    <xf numFmtId="0" fontId="103" fillId="68" borderId="70" xfId="1" applyAlignment="1">
      <alignment horizontal="left" vertical="center" wrapText="1"/>
    </xf>
    <xf numFmtId="0" fontId="103" fillId="69" borderId="70" xfId="1" applyAlignment="1">
      <alignment horizontal="left" vertical="center" wrapText="1"/>
    </xf>
    <xf numFmtId="0" fontId="103" fillId="70" borderId="70" xfId="1" applyAlignment="1">
      <alignment horizontal="left" vertical="center" wrapText="1"/>
    </xf>
    <xf numFmtId="0" fontId="100" fillId="61" borderId="79" xfId="1"/>
    <xf numFmtId="0" fontId="84" fillId="61" borderId="77" xfId="1"/>
    <xf numFmtId="0" fontId="84" fillId="61" borderId="83" xfId="1"/>
    <xf numFmtId="0" fontId="87" fillId="61" borderId="69" xfId="1"/>
    <xf numFmtId="0" fontId="86" fillId="61" borderId="95" xfId="1" applyAlignment="1">
      <alignment horizontal="left" vertical="center"/>
    </xf>
    <xf numFmtId="0" fontId="87" fillId="61" borderId="95" xfId="1"/>
    <xf numFmtId="0" fontId="84" fillId="61" borderId="98" xfId="1"/>
    <xf numFmtId="0" fontId="84" fillId="61" borderId="99" xfId="1"/>
    <xf numFmtId="0" fontId="103" fillId="100" borderId="70" xfId="1" applyAlignment="1">
      <alignment horizontal="left" vertical="center" wrapText="1"/>
    </xf>
    <xf numFmtId="0" fontId="95" fillId="61" borderId="69" xfId="1"/>
    <xf numFmtId="0" fontId="104" fillId="61" borderId="69" xfId="1" applyAlignment="1">
      <alignment horizontal="center" wrapText="1"/>
    </xf>
    <xf numFmtId="0" fontId="103" fillId="100" borderId="70" xfId="1" applyAlignment="1">
      <alignment horizontal="left" vertical="center"/>
    </xf>
    <xf numFmtId="0" fontId="100" fillId="61" borderId="95" xfId="1" applyAlignment="1">
      <alignment horizontal="center" vertical="center" wrapText="1"/>
    </xf>
    <xf numFmtId="0" fontId="84" fillId="61" borderId="102" xfId="1"/>
    <xf numFmtId="0" fontId="84" fillId="61" borderId="104" xfId="1"/>
    <xf numFmtId="0" fontId="100" fillId="66" borderId="95" xfId="1" applyAlignment="1">
      <alignment horizontal="left" vertical="center" wrapText="1"/>
    </xf>
    <xf numFmtId="0" fontId="135" fillId="61" borderId="107" xfId="1" applyAlignment="1">
      <alignment horizontal="center" vertical="center" wrapText="1"/>
    </xf>
    <xf numFmtId="0" fontId="84" fillId="61" borderId="115" xfId="1"/>
    <xf numFmtId="0" fontId="84" fillId="61" borderId="116" xfId="1"/>
    <xf numFmtId="0" fontId="98" fillId="101" borderId="70" xfId="1" applyAlignment="1">
      <alignment vertical="center" wrapText="1"/>
    </xf>
    <xf numFmtId="0" fontId="88" fillId="61" borderId="70" xfId="1" applyAlignment="1">
      <alignment vertical="top" wrapText="1"/>
    </xf>
    <xf numFmtId="0" fontId="157" fillId="61" borderId="69" xfId="1" applyAlignment="1">
      <alignment vertical="top" wrapText="1"/>
    </xf>
    <xf numFmtId="0" fontId="103" fillId="61" borderId="70" xfId="1" applyAlignment="1">
      <alignment vertical="top" wrapText="1"/>
    </xf>
    <xf numFmtId="0" fontId="158" fillId="100" borderId="70" xfId="1" applyAlignment="1">
      <alignment horizontal="left" vertical="center"/>
    </xf>
    <xf numFmtId="0" fontId="158" fillId="61" borderId="69" xfId="1" applyAlignment="1">
      <alignment horizontal="center" vertical="center"/>
    </xf>
    <xf numFmtId="0" fontId="159" fillId="61" borderId="128" xfId="1" applyAlignment="1">
      <alignment vertical="top" wrapText="1"/>
    </xf>
    <xf numFmtId="0" fontId="161" fillId="61" borderId="128" xfId="1" applyAlignment="1">
      <alignment vertical="top" wrapText="1"/>
    </xf>
    <xf numFmtId="0" fontId="84" fillId="61" borderId="131" xfId="1"/>
    <xf numFmtId="0" fontId="84" fillId="61" borderId="132" xfId="1"/>
    <xf numFmtId="0" fontId="158" fillId="61" borderId="69" xfId="1"/>
    <xf numFmtId="0" fontId="160" fillId="61" borderId="128" xfId="1" applyAlignment="1">
      <alignment vertical="top" wrapText="1"/>
    </xf>
    <xf numFmtId="0" fontId="159" fillId="61" borderId="128" xfId="1" applyAlignment="1">
      <alignment horizontal="left" vertical="center"/>
    </xf>
    <xf numFmtId="1" fontId="125" fillId="100" borderId="70" xfId="1" applyAlignment="1">
      <alignment horizontal="center" vertical="center"/>
    </xf>
    <xf numFmtId="1" fontId="89" fillId="61" borderId="70" xfId="1" applyAlignment="1">
      <alignment horizontal="center" vertical="center"/>
    </xf>
    <xf numFmtId="0" fontId="162" fillId="121" borderId="95" xfId="1" applyAlignment="1">
      <alignment horizontal="center" vertical="center"/>
    </xf>
    <xf numFmtId="0" fontId="158" fillId="61" borderId="70" xfId="1" applyAlignment="1">
      <alignment horizontal="center" vertical="center"/>
    </xf>
    <xf numFmtId="0" fontId="157" fillId="61" borderId="70" xfId="1" applyAlignment="1">
      <alignment vertical="top" wrapText="1"/>
    </xf>
    <xf numFmtId="0" fontId="84" fillId="61" borderId="120" xfId="1"/>
    <xf numFmtId="0" fontId="84" fillId="61" borderId="121" xfId="1"/>
    <xf numFmtId="0" fontId="84" fillId="61" borderId="134" xfId="1"/>
    <xf numFmtId="0" fontId="84" fillId="61" borderId="135" xfId="1"/>
    <xf numFmtId="0" fontId="84" fillId="61" borderId="136" xfId="1"/>
    <xf numFmtId="0" fontId="163" fillId="66" borderId="95" xfId="1" applyAlignment="1">
      <alignment horizontal="left" vertical="center" wrapText="1"/>
    </xf>
    <xf numFmtId="0" fontId="84" fillId="66" borderId="95" xfId="1"/>
    <xf numFmtId="0" fontId="164" fillId="106" borderId="95" xfId="1" applyAlignment="1">
      <alignment horizontal="center" vertical="center" wrapText="1"/>
    </xf>
    <xf numFmtId="0" fontId="164" fillId="61" borderId="95" xfId="1" applyAlignment="1">
      <alignment horizontal="center" vertical="center" wrapText="1"/>
    </xf>
    <xf numFmtId="0" fontId="165" fillId="61" borderId="95" xfId="1" applyAlignment="1">
      <alignment horizontal="left" vertical="center" wrapText="1"/>
    </xf>
    <xf numFmtId="0" fontId="167" fillId="66" borderId="95" xfId="1" applyAlignment="1">
      <alignment horizontal="left" vertical="center" wrapText="1"/>
    </xf>
    <xf numFmtId="0" fontId="84" fillId="61" borderId="95" xfId="1"/>
    <xf numFmtId="0" fontId="164" fillId="108" borderId="95" xfId="1" applyAlignment="1">
      <alignment horizontal="center" vertical="center" wrapText="1"/>
    </xf>
    <xf numFmtId="0" fontId="165" fillId="108" borderId="95" xfId="1" applyAlignment="1">
      <alignment horizontal="left" vertical="center" wrapText="1"/>
    </xf>
    <xf numFmtId="0" fontId="164" fillId="70" borderId="95" xfId="1" applyAlignment="1">
      <alignment horizontal="center" vertical="center" wrapText="1"/>
    </xf>
    <xf numFmtId="0" fontId="165" fillId="70" borderId="95" xfId="1" applyAlignment="1">
      <alignment horizontal="left" vertical="center" wrapText="1"/>
    </xf>
    <xf numFmtId="0" fontId="165" fillId="77" borderId="95" xfId="1" applyAlignment="1">
      <alignment horizontal="center" vertical="center" wrapText="1"/>
    </xf>
    <xf numFmtId="0" fontId="165" fillId="80" borderId="95" xfId="1" applyAlignment="1">
      <alignment horizontal="left" vertical="center" wrapText="1"/>
    </xf>
    <xf numFmtId="3" fontId="164" fillId="77" borderId="95" xfId="1" applyAlignment="1">
      <alignment horizontal="center" vertical="center" wrapText="1"/>
    </xf>
    <xf numFmtId="0" fontId="165" fillId="61" borderId="95" xfId="1" applyAlignment="1">
      <alignment horizontal="center" vertical="center" wrapText="1"/>
    </xf>
    <xf numFmtId="0" fontId="165" fillId="108" borderId="95" xfId="1" applyAlignment="1">
      <alignment horizontal="center" vertical="center" wrapText="1"/>
    </xf>
    <xf numFmtId="0" fontId="164" fillId="77" borderId="95" xfId="1" applyAlignment="1">
      <alignment horizontal="center" vertical="center" wrapText="1"/>
    </xf>
    <xf numFmtId="0" fontId="165" fillId="101" borderId="95" xfId="1" applyAlignment="1">
      <alignment horizontal="center" vertical="center" wrapText="1"/>
    </xf>
    <xf numFmtId="0" fontId="165" fillId="101" borderId="95" xfId="1" applyAlignment="1">
      <alignment horizontal="left" vertical="center" wrapText="1"/>
    </xf>
    <xf numFmtId="0" fontId="164" fillId="101" borderId="95" xfId="1" applyAlignment="1">
      <alignment horizontal="center" vertical="center" wrapText="1"/>
    </xf>
    <xf numFmtId="1" fontId="165" fillId="101" borderId="95" xfId="1" applyAlignment="1">
      <alignment horizontal="center" vertical="center" wrapText="1"/>
    </xf>
    <xf numFmtId="1" fontId="165" fillId="108" borderId="95" xfId="1" applyAlignment="1">
      <alignment horizontal="center" vertical="center" wrapText="1"/>
    </xf>
    <xf numFmtId="0" fontId="164" fillId="66" borderId="95" xfId="1"/>
    <xf numFmtId="0" fontId="164" fillId="66" borderId="95" xfId="1" applyAlignment="1">
      <alignment horizontal="left" vertical="center" wrapText="1"/>
    </xf>
    <xf numFmtId="0" fontId="164" fillId="66" borderId="95" xfId="1" applyAlignment="1">
      <alignment horizontal="center" vertical="center" wrapText="1"/>
    </xf>
    <xf numFmtId="0" fontId="165" fillId="61" borderId="95" xfId="1"/>
    <xf numFmtId="0" fontId="164" fillId="61" borderId="137" xfId="1"/>
    <xf numFmtId="0" fontId="164" fillId="61" borderId="137" xfId="1" applyAlignment="1">
      <alignment horizontal="left" vertical="center" wrapText="1"/>
    </xf>
    <xf numFmtId="0" fontId="164" fillId="61" borderId="137" xfId="1" applyAlignment="1">
      <alignment horizontal="center" vertical="center" wrapText="1"/>
    </xf>
    <xf numFmtId="0" fontId="164" fillId="70" borderId="137" xfId="1" applyAlignment="1">
      <alignment horizontal="center" vertical="center" wrapText="1"/>
    </xf>
    <xf numFmtId="0" fontId="164" fillId="61" borderId="69" xfId="1"/>
    <xf numFmtId="0" fontId="166" fillId="61" borderId="69" xfId="1"/>
    <xf numFmtId="0" fontId="84" fillId="61" borderId="118" xfId="1"/>
    <xf numFmtId="0" fontId="84" fillId="61" borderId="119" xfId="1"/>
    <xf numFmtId="0" fontId="84" fillId="61" borderId="103" xfId="1"/>
    <xf numFmtId="0" fontId="165" fillId="80" borderId="95" xfId="1" applyAlignment="1">
      <alignment horizontal="center" vertical="center" wrapText="1"/>
    </xf>
    <xf numFmtId="0" fontId="164" fillId="77" borderId="95" xfId="1" applyAlignment="1">
      <alignment horizontal="left" vertical="center" wrapText="1"/>
    </xf>
    <xf numFmtId="0" fontId="165" fillId="77" borderId="95" xfId="1" applyAlignment="1">
      <alignment horizontal="left" vertical="center" wrapText="1"/>
    </xf>
    <xf numFmtId="0" fontId="164" fillId="105" borderId="95" xfId="1" applyAlignment="1">
      <alignment horizontal="center" vertical="center" wrapText="1"/>
    </xf>
    <xf numFmtId="0" fontId="164" fillId="69" borderId="95" xfId="1" applyAlignment="1">
      <alignment horizontal="center" vertical="center" wrapText="1"/>
    </xf>
    <xf numFmtId="0" fontId="164" fillId="80" borderId="95" xfId="1" applyAlignment="1">
      <alignment horizontal="center" wrapText="1"/>
    </xf>
    <xf numFmtId="0" fontId="166" fillId="105" borderId="95" xfId="1" applyAlignment="1">
      <alignment horizontal="center" wrapText="1"/>
    </xf>
    <xf numFmtId="0" fontId="166" fillId="69" borderId="95" xfId="1" applyAlignment="1">
      <alignment horizontal="center" wrapText="1"/>
    </xf>
    <xf numFmtId="0" fontId="166" fillId="70" borderId="95" xfId="1" applyAlignment="1">
      <alignment horizontal="center" wrapText="1"/>
    </xf>
    <xf numFmtId="0" fontId="166" fillId="80" borderId="95" xfId="1" applyAlignment="1">
      <alignment horizontal="center" wrapText="1"/>
    </xf>
    <xf numFmtId="0" fontId="165" fillId="106" borderId="95" xfId="1" applyAlignment="1">
      <alignment horizontal="center" vertical="center" wrapText="1"/>
    </xf>
    <xf numFmtId="0" fontId="114" fillId="77" borderId="95" xfId="1" applyNumberFormat="1" applyFont="1" applyFill="1" applyBorder="1" applyAlignment="1">
      <alignment horizontal="center" vertical="center" wrapText="1"/>
    </xf>
    <xf numFmtId="0" fontId="114" fillId="77" borderId="95" xfId="1" applyNumberFormat="1" applyFont="1" applyFill="1" applyBorder="1" applyAlignment="1">
      <alignment horizontal="center" vertical="top" wrapText="1"/>
    </xf>
    <xf numFmtId="0" fontId="94" fillId="122" borderId="69" xfId="1" applyNumberFormat="1" applyFont="1" applyFill="1" applyBorder="1" applyAlignment="1">
      <alignment horizontal="left" vertical="center" wrapText="1"/>
    </xf>
    <xf numFmtId="0" fontId="94" fillId="122" borderId="69" xfId="1" applyNumberFormat="1" applyFont="1" applyFill="1" applyBorder="1" applyAlignment="1">
      <alignment horizontal="center" vertical="center" wrapText="1"/>
    </xf>
    <xf numFmtId="0" fontId="90" fillId="122" borderId="69" xfId="1" applyNumberFormat="1" applyFont="1" applyFill="1" applyBorder="1"/>
    <xf numFmtId="0" fontId="94" fillId="122" borderId="69" xfId="1" applyNumberFormat="1" applyFont="1" applyFill="1" applyBorder="1" applyAlignment="1">
      <alignment horizontal="center"/>
    </xf>
    <xf numFmtId="0" fontId="168" fillId="122" borderId="69" xfId="1" applyNumberFormat="1" applyFont="1" applyFill="1" applyBorder="1" applyAlignment="1">
      <alignment horizontal="left" vertical="center" wrapText="1"/>
    </xf>
    <xf numFmtId="0" fontId="168" fillId="122" borderId="69" xfId="1" applyNumberFormat="1" applyFont="1" applyFill="1" applyBorder="1" applyAlignment="1">
      <alignment horizontal="center" vertical="center" wrapText="1"/>
    </xf>
    <xf numFmtId="0" fontId="168" fillId="122" borderId="69" xfId="1" applyNumberFormat="1" applyFont="1" applyFill="1" applyBorder="1"/>
    <xf numFmtId="0" fontId="168" fillId="122" borderId="69" xfId="1" applyNumberFormat="1" applyFont="1" applyFill="1" applyBorder="1" applyAlignment="1">
      <alignment horizontal="center"/>
    </xf>
    <xf numFmtId="0" fontId="168" fillId="122" borderId="69" xfId="1" applyNumberFormat="1" applyFont="1" applyFill="1" applyBorder="1" applyAlignment="1">
      <alignment wrapText="1"/>
    </xf>
    <xf numFmtId="0" fontId="168" fillId="122" borderId="69" xfId="1" applyNumberFormat="1" applyFont="1" applyFill="1" applyBorder="1" applyAlignment="1">
      <alignment horizontal="center" wrapText="1"/>
    </xf>
    <xf numFmtId="0" fontId="168" fillId="122" borderId="69" xfId="1" applyNumberFormat="1" applyFont="1" applyFill="1" applyBorder="1" applyAlignment="1">
      <alignment horizontal="left" vertical="top" wrapText="1"/>
    </xf>
    <xf numFmtId="0" fontId="168" fillId="122" borderId="69" xfId="1" applyNumberFormat="1" applyFont="1" applyFill="1" applyBorder="1" applyAlignment="1">
      <alignment horizontal="center" vertical="top" wrapText="1"/>
    </xf>
    <xf numFmtId="0" fontId="168" fillId="122" borderId="69" xfId="1" applyNumberFormat="1" applyFont="1" applyFill="1" applyBorder="1" applyAlignment="1">
      <alignment vertical="top" wrapText="1"/>
    </xf>
    <xf numFmtId="0" fontId="169" fillId="61" borderId="95" xfId="1" applyNumberFormat="1" applyFont="1" applyFill="1" applyBorder="1" applyAlignment="1">
      <alignment horizontal="center" vertical="center" wrapText="1"/>
    </xf>
    <xf numFmtId="0" fontId="170" fillId="61" borderId="104" xfId="1" applyNumberFormat="1" applyFont="1" applyFill="1" applyBorder="1"/>
    <xf numFmtId="0" fontId="170" fillId="61" borderId="102" xfId="1" applyNumberFormat="1" applyFont="1" applyFill="1" applyBorder="1"/>
    <xf numFmtId="0" fontId="171" fillId="61" borderId="69" xfId="1" applyNumberFormat="1" applyFont="1" applyFill="1" applyBorder="1" applyAlignment="1">
      <alignment vertical="center" wrapText="1"/>
    </xf>
    <xf numFmtId="0" fontId="169" fillId="106" borderId="95" xfId="1" applyNumberFormat="1" applyFont="1" applyFill="1" applyBorder="1" applyAlignment="1">
      <alignment horizontal="center" vertical="center" wrapText="1"/>
    </xf>
    <xf numFmtId="0" fontId="171" fillId="61" borderId="95" xfId="1" applyNumberFormat="1" applyFont="1" applyFill="1" applyBorder="1" applyAlignment="1">
      <alignment horizontal="center" vertical="center" wrapText="1"/>
    </xf>
    <xf numFmtId="0" fontId="171" fillId="61" borderId="95" xfId="1" applyNumberFormat="1" applyFont="1" applyFill="1" applyBorder="1" applyAlignment="1">
      <alignment vertical="center" wrapText="1"/>
    </xf>
    <xf numFmtId="0" fontId="171" fillId="66" borderId="95" xfId="1" applyNumberFormat="1" applyFont="1" applyFill="1" applyBorder="1" applyAlignment="1">
      <alignment horizontal="center" vertical="center" wrapText="1"/>
    </xf>
    <xf numFmtId="0" fontId="169" fillId="122" borderId="95" xfId="1" applyNumberFormat="1" applyFont="1" applyFill="1" applyBorder="1" applyAlignment="1">
      <alignment horizontal="center" vertical="center" wrapText="1"/>
    </xf>
    <xf numFmtId="0" fontId="170" fillId="122" borderId="104" xfId="1" applyNumberFormat="1" applyFont="1" applyFill="1" applyBorder="1"/>
    <xf numFmtId="0" fontId="170" fillId="122" borderId="102" xfId="1" applyNumberFormat="1" applyFont="1" applyFill="1" applyBorder="1"/>
    <xf numFmtId="0" fontId="171" fillId="122" borderId="69" xfId="1" applyNumberFormat="1" applyFont="1" applyFill="1" applyBorder="1" applyAlignment="1">
      <alignment vertical="center" wrapText="1"/>
    </xf>
    <xf numFmtId="0" fontId="171" fillId="122" borderId="95" xfId="1" applyNumberFormat="1" applyFont="1" applyFill="1" applyBorder="1" applyAlignment="1">
      <alignment horizontal="center" vertical="center" wrapText="1"/>
    </xf>
    <xf numFmtId="0" fontId="171" fillId="122" borderId="95" xfId="1" applyNumberFormat="1" applyFont="1" applyFill="1" applyBorder="1" applyAlignment="1">
      <alignment vertical="center" wrapText="1"/>
    </xf>
    <xf numFmtId="0" fontId="170" fillId="122" borderId="104" xfId="1" applyNumberFormat="1" applyFont="1" applyFill="1" applyBorder="1" applyAlignment="1">
      <alignment wrapText="1"/>
    </xf>
    <xf numFmtId="0" fontId="170" fillId="122" borderId="102" xfId="1" applyNumberFormat="1" applyFont="1" applyFill="1" applyBorder="1" applyAlignment="1">
      <alignment wrapText="1"/>
    </xf>
    <xf numFmtId="0" fontId="169" fillId="122" borderId="95" xfId="1" applyNumberFormat="1" applyFont="1" applyFill="1" applyBorder="1" applyAlignment="1">
      <alignment horizontal="center" vertical="top" wrapText="1"/>
    </xf>
    <xf numFmtId="0" fontId="170" fillId="122" borderId="104" xfId="1" applyNumberFormat="1" applyFont="1" applyFill="1" applyBorder="1" applyAlignment="1">
      <alignment vertical="top" wrapText="1"/>
    </xf>
    <xf numFmtId="0" fontId="170" fillId="122" borderId="102" xfId="1" applyNumberFormat="1" applyFont="1" applyFill="1" applyBorder="1" applyAlignment="1">
      <alignment vertical="top" wrapText="1"/>
    </xf>
    <xf numFmtId="0" fontId="171" fillId="122" borderId="69" xfId="1" applyNumberFormat="1" applyFont="1" applyFill="1" applyBorder="1" applyAlignment="1">
      <alignment vertical="top" wrapText="1"/>
    </xf>
    <xf numFmtId="0" fontId="171" fillId="122" borderId="95" xfId="1" applyNumberFormat="1" applyFont="1" applyFill="1" applyBorder="1" applyAlignment="1">
      <alignment horizontal="center" vertical="top" wrapText="1"/>
    </xf>
    <xf numFmtId="0" fontId="171" fillId="122" borderId="95" xfId="1" applyNumberFormat="1" applyFont="1" applyFill="1" applyBorder="1" applyAlignment="1">
      <alignment vertical="top" wrapText="1"/>
    </xf>
    <xf numFmtId="0" fontId="169" fillId="123" borderId="95" xfId="1" applyNumberFormat="1" applyFont="1" applyFill="1" applyBorder="1" applyAlignment="1">
      <alignment horizontal="center" vertical="top" wrapText="1"/>
    </xf>
    <xf numFmtId="0" fontId="170" fillId="123" borderId="104" xfId="1" applyNumberFormat="1" applyFont="1" applyFill="1" applyBorder="1" applyAlignment="1">
      <alignment vertical="top" wrapText="1"/>
    </xf>
    <xf numFmtId="0" fontId="170" fillId="123" borderId="102" xfId="1" applyNumberFormat="1" applyFont="1" applyFill="1" applyBorder="1" applyAlignment="1">
      <alignment vertical="top" wrapText="1"/>
    </xf>
    <xf numFmtId="0" fontId="171" fillId="123" borderId="69" xfId="1" applyNumberFormat="1" applyFont="1" applyFill="1" applyBorder="1" applyAlignment="1">
      <alignment vertical="top" wrapText="1"/>
    </xf>
    <xf numFmtId="0" fontId="172" fillId="123" borderId="95" xfId="1" applyNumberFormat="1" applyFont="1" applyFill="1" applyBorder="1" applyAlignment="1">
      <alignment horizontal="center" vertical="top" wrapText="1"/>
    </xf>
    <xf numFmtId="0" fontId="173" fillId="123" borderId="104" xfId="1" applyNumberFormat="1" applyFont="1" applyFill="1" applyBorder="1" applyAlignment="1">
      <alignment vertical="top" wrapText="1"/>
    </xf>
    <xf numFmtId="0" fontId="173" fillId="123" borderId="102" xfId="1" applyNumberFormat="1" applyFont="1" applyFill="1" applyBorder="1" applyAlignment="1">
      <alignment vertical="top" wrapText="1"/>
    </xf>
    <xf numFmtId="0" fontId="172" fillId="123" borderId="69" xfId="1" applyNumberFormat="1" applyFont="1" applyFill="1" applyBorder="1" applyAlignment="1">
      <alignment vertical="top" wrapText="1"/>
    </xf>
    <xf numFmtId="0" fontId="169" fillId="124" borderId="95" xfId="1" applyNumberFormat="1" applyFont="1" applyFill="1" applyBorder="1" applyAlignment="1">
      <alignment horizontal="center" vertical="top" wrapText="1"/>
    </xf>
    <xf numFmtId="0" fontId="171" fillId="124" borderId="69" xfId="1" applyNumberFormat="1" applyFont="1" applyFill="1" applyBorder="1" applyAlignment="1">
      <alignment vertical="top" wrapText="1"/>
    </xf>
    <xf numFmtId="0" fontId="169" fillId="124" borderId="69" xfId="1" applyNumberFormat="1" applyFont="1" applyFill="1" applyBorder="1" applyAlignment="1">
      <alignment vertical="top" wrapText="1"/>
    </xf>
    <xf numFmtId="0" fontId="169" fillId="124" borderId="69" xfId="1" applyNumberFormat="1" applyFont="1" applyFill="1" applyBorder="1" applyAlignment="1">
      <alignment horizontal="center" vertical="top" wrapText="1"/>
    </xf>
    <xf numFmtId="0" fontId="169" fillId="124" borderId="95" xfId="1" applyNumberFormat="1" applyFont="1" applyFill="1" applyBorder="1" applyAlignment="1">
      <alignment horizontal="center" vertical="center" wrapText="1"/>
    </xf>
    <xf numFmtId="0" fontId="169" fillId="124" borderId="69" xfId="1" applyNumberFormat="1" applyFont="1" applyFill="1" applyBorder="1" applyAlignment="1">
      <alignment horizontal="center" vertical="center" wrapText="1"/>
    </xf>
    <xf numFmtId="0" fontId="169" fillId="124" borderId="138" xfId="1" applyNumberFormat="1" applyFont="1" applyFill="1" applyBorder="1" applyAlignment="1">
      <alignment horizontal="center" vertical="center" wrapText="1"/>
    </xf>
    <xf numFmtId="0" fontId="171" fillId="122" borderId="138" xfId="1" applyNumberFormat="1" applyFont="1" applyFill="1" applyBorder="1" applyAlignment="1">
      <alignment horizontal="center" vertical="top" wrapText="1"/>
    </xf>
    <xf numFmtId="0" fontId="171" fillId="122" borderId="138" xfId="1" applyNumberFormat="1" applyFont="1" applyFill="1" applyBorder="1" applyAlignment="1">
      <alignment vertical="top" wrapText="1"/>
    </xf>
    <xf numFmtId="0" fontId="94" fillId="122" borderId="95" xfId="1" applyNumberFormat="1" applyFont="1" applyFill="1" applyBorder="1" applyAlignment="1">
      <alignment horizontal="center" vertical="center" wrapText="1"/>
    </xf>
    <xf numFmtId="0" fontId="94" fillId="122" borderId="95" xfId="1" applyNumberFormat="1" applyFont="1" applyFill="1" applyBorder="1" applyAlignment="1">
      <alignment vertical="center" wrapText="1"/>
    </xf>
    <xf numFmtId="0" fontId="94" fillId="122" borderId="69" xfId="1" applyNumberFormat="1" applyFont="1" applyFill="1" applyBorder="1" applyAlignment="1">
      <alignment vertical="center" wrapText="1"/>
    </xf>
    <xf numFmtId="0" fontId="168" fillId="122" borderId="95" xfId="1" applyNumberFormat="1" applyFont="1" applyFill="1" applyBorder="1" applyAlignment="1">
      <alignment horizontal="center" vertical="center" wrapText="1"/>
    </xf>
    <xf numFmtId="0" fontId="168" fillId="122" borderId="95" xfId="1" applyNumberFormat="1" applyFont="1" applyFill="1" applyBorder="1" applyAlignment="1">
      <alignment vertical="center" wrapText="1"/>
    </xf>
    <xf numFmtId="0" fontId="168" fillId="122" borderId="69" xfId="1" applyNumberFormat="1" applyFont="1" applyFill="1" applyBorder="1" applyAlignment="1">
      <alignment vertical="center" wrapText="1"/>
    </xf>
    <xf numFmtId="0" fontId="168" fillId="122" borderId="95" xfId="1" applyNumberFormat="1" applyFont="1" applyFill="1" applyBorder="1" applyAlignment="1">
      <alignment horizontal="center" vertical="top" wrapText="1"/>
    </xf>
    <xf numFmtId="0" fontId="168" fillId="122" borderId="95" xfId="1" applyNumberFormat="1" applyFont="1" applyFill="1" applyBorder="1" applyAlignment="1">
      <alignment vertical="top" wrapText="1"/>
    </xf>
    <xf numFmtId="0" fontId="100" fillId="66" borderId="95" xfId="1" applyNumberFormat="1" applyFont="1" applyFill="1" applyBorder="1" applyAlignment="1">
      <alignment horizontal="left" vertical="center" wrapText="1"/>
    </xf>
    <xf numFmtId="0" fontId="84" fillId="61" borderId="104" xfId="1" applyNumberFormat="1" applyFont="1" applyFill="1" applyBorder="1" applyAlignment="1">
      <alignment wrapText="1"/>
    </xf>
    <xf numFmtId="0" fontId="84" fillId="61" borderId="102" xfId="1" applyNumberFormat="1" applyFont="1" applyFill="1" applyBorder="1" applyAlignment="1">
      <alignment wrapText="1"/>
    </xf>
    <xf numFmtId="0" fontId="94" fillId="61" borderId="95" xfId="1" applyNumberFormat="1" applyFont="1" applyFill="1" applyBorder="1" applyAlignment="1">
      <alignment horizontal="center" vertical="center" wrapText="1"/>
    </xf>
    <xf numFmtId="0" fontId="94" fillId="61" borderId="95" xfId="1" applyNumberFormat="1" applyFont="1" applyFill="1" applyBorder="1" applyAlignment="1">
      <alignment vertical="center" wrapText="1"/>
    </xf>
    <xf numFmtId="0" fontId="94" fillId="66" borderId="95" xfId="1" applyNumberFormat="1" applyFont="1" applyFill="1" applyBorder="1" applyAlignment="1">
      <alignment horizontal="center" vertical="center" wrapText="1"/>
    </xf>
    <xf numFmtId="0" fontId="94" fillId="61" borderId="69" xfId="1" applyNumberFormat="1" applyFont="1" applyFill="1" applyBorder="1" applyAlignment="1">
      <alignment horizontal="center" wrapText="1"/>
    </xf>
    <xf numFmtId="0" fontId="100" fillId="66" borderId="95" xfId="1" applyNumberFormat="1" applyFont="1" applyFill="1" applyBorder="1" applyAlignment="1">
      <alignment horizontal="left" vertical="top" wrapText="1"/>
    </xf>
    <xf numFmtId="0" fontId="84" fillId="61" borderId="104" xfId="1" applyNumberFormat="1" applyFont="1" applyFill="1" applyBorder="1" applyAlignment="1">
      <alignment vertical="top" wrapText="1"/>
    </xf>
    <xf numFmtId="0" fontId="84" fillId="61" borderId="102" xfId="1" applyNumberFormat="1" applyFont="1" applyFill="1" applyBorder="1" applyAlignment="1">
      <alignment vertical="top" wrapText="1"/>
    </xf>
    <xf numFmtId="0" fontId="94" fillId="61" borderId="95" xfId="1" applyNumberFormat="1" applyFont="1" applyFill="1" applyBorder="1" applyAlignment="1">
      <alignment horizontal="center" vertical="top" wrapText="1"/>
    </xf>
    <xf numFmtId="0" fontId="94" fillId="61" borderId="95" xfId="1" applyNumberFormat="1" applyFont="1" applyFill="1" applyBorder="1" applyAlignment="1">
      <alignment vertical="top" wrapText="1"/>
    </xf>
    <xf numFmtId="0" fontId="94" fillId="66" borderId="95" xfId="1" applyNumberFormat="1" applyFont="1" applyFill="1" applyBorder="1" applyAlignment="1">
      <alignment horizontal="center" vertical="top" wrapText="1"/>
    </xf>
    <xf numFmtId="0" fontId="94" fillId="61" borderId="69" xfId="1" applyNumberFormat="1" applyFont="1" applyFill="1" applyBorder="1" applyAlignment="1">
      <alignment horizontal="center" vertical="top" wrapText="1"/>
    </xf>
    <xf numFmtId="0" fontId="169" fillId="66" borderId="95" xfId="1" applyNumberFormat="1" applyFont="1" applyFill="1" applyBorder="1" applyAlignment="1">
      <alignment horizontal="left" vertical="center" wrapText="1"/>
    </xf>
    <xf numFmtId="0" fontId="171" fillId="61" borderId="95" xfId="1" applyNumberFormat="1" applyFont="1" applyFill="1" applyBorder="1" applyAlignment="1">
      <alignment horizontal="left" vertical="center" wrapText="1"/>
    </xf>
    <xf numFmtId="0" fontId="169" fillId="122" borderId="95" xfId="1" applyNumberFormat="1" applyFont="1" applyFill="1" applyBorder="1" applyAlignment="1">
      <alignment horizontal="left" vertical="center" wrapText="1"/>
    </xf>
    <xf numFmtId="0" fontId="171" fillId="122" borderId="95" xfId="1" applyNumberFormat="1" applyFont="1" applyFill="1" applyBorder="1" applyAlignment="1">
      <alignment horizontal="left" vertical="center" wrapText="1"/>
    </xf>
    <xf numFmtId="0" fontId="169" fillId="122" borderId="95" xfId="1" applyNumberFormat="1" applyFont="1" applyFill="1" applyBorder="1" applyAlignment="1">
      <alignment horizontal="left" vertical="top" wrapText="1"/>
    </xf>
    <xf numFmtId="0" fontId="171" fillId="122" borderId="95" xfId="1" applyNumberFormat="1" applyFont="1" applyFill="1" applyBorder="1" applyAlignment="1">
      <alignment horizontal="left" vertical="top" wrapText="1"/>
    </xf>
    <xf numFmtId="0" fontId="169" fillId="123" borderId="95" xfId="1" applyNumberFormat="1" applyFont="1" applyFill="1" applyBorder="1" applyAlignment="1">
      <alignment horizontal="left" vertical="top" wrapText="1"/>
    </xf>
    <xf numFmtId="0" fontId="172" fillId="123" borderId="95" xfId="1" applyNumberFormat="1" applyFont="1" applyFill="1" applyBorder="1" applyAlignment="1">
      <alignment horizontal="left" vertical="top" wrapText="1"/>
    </xf>
    <xf numFmtId="0" fontId="169" fillId="122" borderId="138" xfId="1" applyNumberFormat="1" applyFont="1" applyFill="1" applyBorder="1" applyAlignment="1">
      <alignment horizontal="center" vertical="top" wrapText="1"/>
    </xf>
    <xf numFmtId="0" fontId="171" fillId="122" borderId="138" xfId="1" applyNumberFormat="1" applyFont="1" applyFill="1" applyBorder="1" applyAlignment="1">
      <alignment horizontal="left" vertical="top" wrapText="1"/>
    </xf>
    <xf numFmtId="0" fontId="165" fillId="122" borderId="95" xfId="1" applyNumberFormat="1" applyFont="1" applyFill="1" applyBorder="1" applyAlignment="1">
      <alignment horizontal="left" vertical="center" wrapText="1"/>
    </xf>
    <xf numFmtId="0" fontId="84" fillId="122" borderId="115" xfId="1" applyNumberFormat="1" applyFont="1" applyFill="1" applyBorder="1"/>
    <xf numFmtId="0" fontId="84" fillId="122" borderId="116" xfId="1" applyNumberFormat="1" applyFont="1" applyFill="1" applyBorder="1"/>
    <xf numFmtId="0" fontId="168" fillId="122" borderId="95" xfId="1" applyNumberFormat="1" applyFont="1" applyFill="1" applyBorder="1" applyAlignment="1">
      <alignment horizontal="left" vertical="center" wrapText="1"/>
    </xf>
    <xf numFmtId="0" fontId="174" fillId="122" borderId="115" xfId="1" applyNumberFormat="1" applyFont="1" applyFill="1" applyBorder="1"/>
    <xf numFmtId="0" fontId="174" fillId="122" borderId="116" xfId="1" applyNumberFormat="1" applyFont="1" applyFill="1" applyBorder="1"/>
    <xf numFmtId="0" fontId="174" fillId="122" borderId="115" xfId="1" applyNumberFormat="1" applyFont="1" applyFill="1" applyBorder="1" applyAlignment="1">
      <alignment wrapText="1"/>
    </xf>
    <xf numFmtId="0" fontId="174" fillId="122" borderId="116" xfId="1" applyNumberFormat="1" applyFont="1" applyFill="1" applyBorder="1" applyAlignment="1">
      <alignment wrapText="1"/>
    </xf>
    <xf numFmtId="0" fontId="168" fillId="122" borderId="95" xfId="1" applyNumberFormat="1" applyFont="1" applyFill="1" applyBorder="1" applyAlignment="1">
      <alignment horizontal="left" vertical="top" wrapText="1"/>
    </xf>
    <xf numFmtId="0" fontId="174" fillId="122" borderId="115" xfId="1" applyNumberFormat="1" applyFont="1" applyFill="1" applyBorder="1" applyAlignment="1">
      <alignment vertical="top" wrapText="1"/>
    </xf>
    <xf numFmtId="0" fontId="174" fillId="122" borderId="116" xfId="1" applyNumberFormat="1" applyFont="1" applyFill="1" applyBorder="1" applyAlignment="1">
      <alignment vertical="top" wrapText="1"/>
    </xf>
    <xf numFmtId="0" fontId="169" fillId="108" borderId="95" xfId="1" applyNumberFormat="1" applyFont="1" applyFill="1" applyBorder="1" applyAlignment="1">
      <alignment horizontal="center" vertical="center" wrapText="1"/>
    </xf>
    <xf numFmtId="0" fontId="171" fillId="108" borderId="95" xfId="1" applyNumberFormat="1" applyFont="1" applyFill="1" applyBorder="1" applyAlignment="1">
      <alignment horizontal="left" vertical="center" wrapText="1"/>
    </xf>
    <xf numFmtId="0" fontId="169" fillId="70" borderId="95" xfId="1" applyNumberFormat="1" applyFont="1" applyFill="1" applyBorder="1" applyAlignment="1">
      <alignment horizontal="center" vertical="center" wrapText="1"/>
    </xf>
    <xf numFmtId="0" fontId="171" fillId="70" borderId="95" xfId="1" applyNumberFormat="1" applyFont="1" applyFill="1" applyBorder="1" applyAlignment="1">
      <alignment horizontal="left" vertical="center" wrapText="1"/>
    </xf>
    <xf numFmtId="0" fontId="164" fillId="122" borderId="95" xfId="1" applyNumberFormat="1" applyFont="1" applyFill="1" applyBorder="1" applyAlignment="1">
      <alignment horizontal="center" vertical="center" wrapText="1"/>
    </xf>
    <xf numFmtId="0" fontId="169" fillId="124" borderId="138" xfId="1" applyNumberFormat="1" applyFont="1" applyFill="1" applyBorder="1" applyAlignment="1">
      <alignment horizontal="center" vertical="top" wrapText="1"/>
    </xf>
    <xf numFmtId="0" fontId="133" fillId="122" borderId="69" xfId="1" applyNumberFormat="1" applyFont="1" applyFill="1" applyBorder="1"/>
    <xf numFmtId="0" fontId="133" fillId="122" borderId="117" xfId="1" applyNumberFormat="1" applyFont="1" applyFill="1" applyBorder="1"/>
    <xf numFmtId="0" fontId="168" fillId="122" borderId="117" xfId="1" applyNumberFormat="1" applyFont="1" applyFill="1" applyBorder="1"/>
    <xf numFmtId="0" fontId="168" fillId="122" borderId="117" xfId="1" applyNumberFormat="1" applyFont="1" applyFill="1" applyBorder="1" applyAlignment="1">
      <alignment wrapText="1"/>
    </xf>
    <xf numFmtId="0" fontId="168" fillId="122" borderId="117" xfId="1" applyNumberFormat="1" applyFont="1" applyFill="1" applyBorder="1" applyAlignment="1">
      <alignment vertical="top" wrapText="1"/>
    </xf>
    <xf numFmtId="0" fontId="171" fillId="122" borderId="69" xfId="1" applyNumberFormat="1" applyFont="1" applyFill="1" applyBorder="1"/>
    <xf numFmtId="0" fontId="171" fillId="122" borderId="117" xfId="1" applyNumberFormat="1" applyFont="1" applyFill="1" applyBorder="1"/>
    <xf numFmtId="0" fontId="171" fillId="122" borderId="69" xfId="1" applyNumberFormat="1" applyFont="1" applyFill="1" applyBorder="1" applyAlignment="1">
      <alignment wrapText="1"/>
    </xf>
    <xf numFmtId="0" fontId="171" fillId="122" borderId="117" xfId="1" applyNumberFormat="1" applyFont="1" applyFill="1" applyBorder="1" applyAlignment="1">
      <alignment wrapText="1"/>
    </xf>
    <xf numFmtId="0" fontId="171" fillId="122" borderId="117" xfId="1" applyNumberFormat="1" applyFont="1" applyFill="1" applyBorder="1" applyAlignment="1">
      <alignment vertical="top" wrapText="1"/>
    </xf>
    <xf numFmtId="0" fontId="171" fillId="124" borderId="117" xfId="1" applyNumberFormat="1" applyFont="1" applyFill="1" applyBorder="1" applyAlignment="1">
      <alignment vertical="top" wrapText="1"/>
    </xf>
    <xf numFmtId="0" fontId="169" fillId="124" borderId="117" xfId="1" applyNumberFormat="1" applyFont="1" applyFill="1" applyBorder="1" applyAlignment="1">
      <alignment vertical="top" wrapText="1"/>
    </xf>
    <xf numFmtId="0" fontId="169" fillId="124" borderId="138" xfId="1" applyNumberFormat="1" applyFont="1" applyFill="1" applyBorder="1" applyAlignment="1">
      <alignment vertical="top" wrapText="1"/>
    </xf>
    <xf numFmtId="0" fontId="171" fillId="123" borderId="138" xfId="1" applyNumberFormat="1" applyFont="1" applyFill="1" applyBorder="1" applyAlignment="1">
      <alignment vertical="top" wrapText="1"/>
    </xf>
    <xf numFmtId="166" fontId="171" fillId="123" borderId="138" xfId="1" applyNumberFormat="1" applyFont="1" applyFill="1" applyBorder="1" applyAlignment="1">
      <alignment vertical="top" wrapText="1"/>
    </xf>
    <xf numFmtId="167" fontId="171" fillId="122" borderId="138" xfId="1" applyNumberFormat="1" applyFont="1" applyFill="1" applyBorder="1" applyAlignment="1">
      <alignment vertical="top" wrapText="1"/>
    </xf>
    <xf numFmtId="0" fontId="171" fillId="61" borderId="69" xfId="1" applyNumberFormat="1" applyFont="1" applyFill="1" applyBorder="1" applyAlignment="1">
      <alignment horizontal="center" vertical="center"/>
    </xf>
    <xf numFmtId="0" fontId="171" fillId="61" borderId="69" xfId="1" applyNumberFormat="1" applyFont="1" applyFill="1" applyBorder="1"/>
    <xf numFmtId="0" fontId="171" fillId="77" borderId="95" xfId="1" applyNumberFormat="1" applyFont="1" applyFill="1" applyBorder="1" applyAlignment="1">
      <alignment horizontal="center" vertical="center" wrapText="1"/>
    </xf>
    <xf numFmtId="0" fontId="171" fillId="80" borderId="95" xfId="1" applyNumberFormat="1" applyFont="1" applyFill="1" applyBorder="1" applyAlignment="1">
      <alignment horizontal="left" vertical="center" wrapText="1"/>
    </xf>
    <xf numFmtId="3" fontId="169" fillId="77" borderId="95" xfId="1" applyNumberFormat="1" applyFont="1" applyFill="1" applyBorder="1" applyAlignment="1">
      <alignment horizontal="center" vertical="center" wrapText="1"/>
    </xf>
    <xf numFmtId="0" fontId="171" fillId="108" borderId="95" xfId="1" applyNumberFormat="1" applyFont="1" applyFill="1" applyBorder="1" applyAlignment="1">
      <alignment horizontal="center" vertical="center" wrapText="1"/>
    </xf>
    <xf numFmtId="0" fontId="171" fillId="61" borderId="69" xfId="1" applyNumberFormat="1" applyFont="1" applyFill="1" applyBorder="1" applyAlignment="1">
      <alignment horizontal="center"/>
    </xf>
    <xf numFmtId="0" fontId="171" fillId="61" borderId="69" xfId="1" applyNumberFormat="1" applyFont="1" applyFill="1" applyBorder="1" applyAlignment="1">
      <alignment horizontal="center" vertical="bottom"/>
    </xf>
    <xf numFmtId="0" fontId="169" fillId="77" borderId="95" xfId="1" applyNumberFormat="1" applyFont="1" applyFill="1" applyBorder="1" applyAlignment="1">
      <alignment horizontal="center" vertical="center" wrapText="1"/>
    </xf>
    <xf numFmtId="0" fontId="171" fillId="101" borderId="95" xfId="1" applyNumberFormat="1" applyFont="1" applyFill="1" applyBorder="1" applyAlignment="1">
      <alignment horizontal="center" vertical="center" wrapText="1"/>
    </xf>
    <xf numFmtId="0" fontId="171" fillId="101" borderId="95" xfId="1" applyNumberFormat="1" applyFont="1" applyFill="1" applyBorder="1" applyAlignment="1">
      <alignment horizontal="left" vertical="center" wrapText="1"/>
    </xf>
    <xf numFmtId="0" fontId="169" fillId="101" borderId="95" xfId="1" applyNumberFormat="1" applyFont="1" applyFill="1" applyBorder="1" applyAlignment="1">
      <alignment horizontal="center" vertical="center" wrapText="1"/>
    </xf>
    <xf numFmtId="1" fontId="171" fillId="101" borderId="95" xfId="1" applyNumberFormat="1" applyFont="1" applyFill="1" applyBorder="1" applyAlignment="1">
      <alignment horizontal="center" vertical="center" wrapText="1"/>
    </xf>
    <xf numFmtId="1" fontId="171" fillId="108" borderId="95" xfId="1" applyNumberFormat="1" applyFont="1" applyFill="1" applyBorder="1" applyAlignment="1">
      <alignment horizontal="center" vertical="center" wrapText="1"/>
    </xf>
    <xf numFmtId="0" fontId="169" fillId="61" borderId="69" xfId="1" applyNumberFormat="1" applyFont="1" applyFill="1" applyBorder="1" applyAlignment="1">
      <alignment vertical="center"/>
    </xf>
    <xf numFmtId="0" fontId="171" fillId="122" borderId="69" xfId="1" applyNumberFormat="1" applyFont="1" applyFill="1" applyBorder="1" applyAlignment="1">
      <alignment horizontal="center" vertical="center"/>
    </xf>
    <xf numFmtId="3" fontId="169" fillId="122" borderId="95" xfId="1" applyNumberFormat="1" applyFont="1" applyFill="1" applyBorder="1" applyAlignment="1">
      <alignment horizontal="center" vertical="center" wrapText="1"/>
    </xf>
    <xf numFmtId="0" fontId="171" fillId="122" borderId="69" xfId="1" applyNumberFormat="1" applyFont="1" applyFill="1" applyBorder="1" applyAlignment="1">
      <alignment horizontal="center"/>
    </xf>
    <xf numFmtId="0" fontId="171" fillId="122" borderId="69" xfId="1" applyNumberFormat="1" applyFont="1" applyFill="1" applyBorder="1" applyAlignment="1">
      <alignment horizontal="center" vertical="bottom"/>
    </xf>
    <xf numFmtId="1" fontId="171" fillId="122" borderId="95" xfId="1" applyNumberFormat="1" applyFont="1" applyFill="1" applyBorder="1" applyAlignment="1">
      <alignment horizontal="center" vertical="center" wrapText="1"/>
    </xf>
    <xf numFmtId="0" fontId="169" fillId="122" borderId="69" xfId="1" applyNumberFormat="1" applyFont="1" applyFill="1" applyBorder="1" applyAlignment="1">
      <alignment vertical="center"/>
    </xf>
    <xf numFmtId="0" fontId="171" fillId="122" borderId="69" xfId="1" applyNumberFormat="1" applyFont="1" applyFill="1" applyBorder="1" applyAlignment="1">
      <alignment horizontal="center" vertical="center" wrapText="1"/>
    </xf>
    <xf numFmtId="0" fontId="171" fillId="122" borderId="69" xfId="1" applyNumberFormat="1" applyFont="1" applyFill="1" applyBorder="1" applyAlignment="1">
      <alignment horizontal="center" wrapText="1"/>
    </xf>
    <xf numFmtId="0" fontId="171" fillId="122" borderId="69" xfId="1" applyNumberFormat="1" applyFont="1" applyFill="1" applyBorder="1" applyAlignment="1">
      <alignment horizontal="center" vertical="bottom" wrapText="1"/>
    </xf>
    <xf numFmtId="0" fontId="169" fillId="122" borderId="69" xfId="1" applyNumberFormat="1" applyFont="1" applyFill="1" applyBorder="1" applyAlignment="1">
      <alignment vertical="center" wrapText="1"/>
    </xf>
    <xf numFmtId="0" fontId="171" fillId="122" borderId="69" xfId="1" applyNumberFormat="1" applyFont="1" applyFill="1" applyBorder="1" applyAlignment="1">
      <alignment horizontal="center" vertical="top" wrapText="1"/>
    </xf>
    <xf numFmtId="3" fontId="169" fillId="122" borderId="95" xfId="1" applyNumberFormat="1" applyFont="1" applyFill="1" applyBorder="1" applyAlignment="1">
      <alignment horizontal="center" vertical="top" wrapText="1"/>
    </xf>
    <xf numFmtId="1" fontId="171" fillId="122" borderId="95" xfId="1" applyNumberFormat="1" applyFont="1" applyFill="1" applyBorder="1" applyAlignment="1">
      <alignment horizontal="center" vertical="top" wrapText="1"/>
    </xf>
    <xf numFmtId="0" fontId="169" fillId="122" borderId="69" xfId="1" applyNumberFormat="1" applyFont="1" applyFill="1" applyBorder="1" applyAlignment="1">
      <alignment vertical="top" wrapText="1"/>
    </xf>
    <xf numFmtId="0" fontId="171" fillId="123" borderId="69" xfId="1" applyNumberFormat="1" applyFont="1" applyFill="1" applyBorder="1" applyAlignment="1">
      <alignment horizontal="center" vertical="top" wrapText="1"/>
    </xf>
    <xf numFmtId="0" fontId="172" fillId="123" borderId="69" xfId="1" applyNumberFormat="1" applyFont="1" applyFill="1" applyBorder="1" applyAlignment="1">
      <alignment horizontal="center" vertical="top" wrapText="1"/>
    </xf>
    <xf numFmtId="0" fontId="171" fillId="124" borderId="69" xfId="1" applyNumberFormat="1" applyFont="1" applyFill="1" applyBorder="1" applyAlignment="1">
      <alignment horizontal="center" vertical="top" wrapText="1"/>
    </xf>
    <xf numFmtId="3" fontId="169" fillId="122" borderId="138" xfId="1" applyNumberFormat="1" applyFont="1" applyFill="1" applyBorder="1" applyAlignment="1">
      <alignment horizontal="center" vertical="top" wrapText="1"/>
    </xf>
    <xf numFmtId="1" fontId="171" fillId="122" borderId="138" xfId="1" applyNumberFormat="1" applyFont="1" applyFill="1" applyBorder="1" applyAlignment="1">
      <alignment horizontal="center" vertical="top" wrapText="1"/>
    </xf>
    <xf numFmtId="0" fontId="169" fillId="122" borderId="138" xfId="1" applyNumberFormat="1" applyFont="1" applyFill="1" applyBorder="1" applyAlignment="1">
      <alignment vertical="top" wrapText="1"/>
    </xf>
    <xf numFmtId="0" fontId="164" fillId="122" borderId="95" xfId="1" applyNumberFormat="1" applyFont="1" applyFill="1" applyBorder="1"/>
    <xf numFmtId="0" fontId="164" fillId="122" borderId="95" xfId="1" applyNumberFormat="1" applyFont="1" applyFill="1" applyBorder="1" applyAlignment="1">
      <alignment horizontal="left" vertical="center" wrapText="1"/>
    </xf>
    <xf numFmtId="0" fontId="165" fillId="122" borderId="95" xfId="1" applyNumberFormat="1" applyFont="1" applyFill="1" applyBorder="1"/>
    <xf numFmtId="0" fontId="165" fillId="122" borderId="95" xfId="1" applyNumberFormat="1" applyFont="1" applyFill="1" applyBorder="1" applyAlignment="1">
      <alignment horizontal="center" vertical="center" wrapText="1"/>
    </xf>
    <xf numFmtId="0" fontId="164" fillId="122" borderId="137" xfId="1" applyNumberFormat="1" applyFont="1" applyFill="1" applyBorder="1"/>
    <xf numFmtId="0" fontId="164" fillId="122" borderId="137" xfId="1" applyNumberFormat="1" applyFont="1" applyFill="1" applyBorder="1" applyAlignment="1">
      <alignment horizontal="left" vertical="center" wrapText="1"/>
    </xf>
    <xf numFmtId="0" fontId="164" fillId="122" borderId="137" xfId="1" applyNumberFormat="1" applyFont="1" applyFill="1" applyBorder="1" applyAlignment="1">
      <alignment horizontal="center" vertical="center" wrapText="1"/>
    </xf>
    <xf numFmtId="0" fontId="169" fillId="122" borderId="95" xfId="1" applyNumberFormat="1" applyFont="1" applyFill="1" applyBorder="1"/>
    <xf numFmtId="0" fontId="171" fillId="122" borderId="95" xfId="1" applyNumberFormat="1" applyFont="1" applyFill="1" applyBorder="1"/>
    <xf numFmtId="0" fontId="169" fillId="122" borderId="137" xfId="1" applyNumberFormat="1" applyFont="1" applyFill="1" applyBorder="1"/>
    <xf numFmtId="0" fontId="169" fillId="122" borderId="137" xfId="1" applyNumberFormat="1" applyFont="1" applyFill="1" applyBorder="1" applyAlignment="1">
      <alignment horizontal="left" vertical="center" wrapText="1"/>
    </xf>
    <xf numFmtId="0" fontId="169" fillId="122" borderId="137" xfId="1" applyNumberFormat="1" applyFont="1" applyFill="1" applyBorder="1" applyAlignment="1">
      <alignment horizontal="center" vertical="center" wrapText="1"/>
    </xf>
    <xf numFmtId="0" fontId="169" fillId="122" borderId="139" xfId="1" applyNumberFormat="1" applyFont="1" applyFill="1" applyBorder="1"/>
    <xf numFmtId="0" fontId="169" fillId="122" borderId="139" xfId="1" applyNumberFormat="1" applyFont="1" applyFill="1" applyBorder="1" applyAlignment="1">
      <alignment horizontal="left" vertical="center" wrapText="1"/>
    </xf>
    <xf numFmtId="0" fontId="169" fillId="122" borderId="139" xfId="1" applyNumberFormat="1" applyFont="1" applyFill="1" applyBorder="1" applyAlignment="1">
      <alignment horizontal="center" vertical="center" wrapText="1"/>
    </xf>
    <xf numFmtId="0" fontId="171" fillId="122" borderId="139" xfId="1" applyNumberFormat="1" applyFont="1" applyFill="1" applyBorder="1"/>
    <xf numFmtId="0" fontId="171" fillId="122" borderId="139" xfId="1" applyNumberFormat="1" applyFont="1" applyFill="1" applyBorder="1" applyAlignment="1">
      <alignment horizontal="left" vertical="center" wrapText="1"/>
    </xf>
    <xf numFmtId="0" fontId="171" fillId="122" borderId="139" xfId="1" applyNumberFormat="1" applyFont="1" applyFill="1" applyBorder="1" applyAlignment="1">
      <alignment horizontal="center" vertical="center" wrapText="1"/>
    </xf>
    <xf numFmtId="0" fontId="169" fillId="122" borderId="139" xfId="1" applyNumberFormat="1" applyFont="1" applyFill="1" applyBorder="1" applyAlignment="1">
      <alignment wrapText="1"/>
    </xf>
    <xf numFmtId="0" fontId="171" fillId="122" borderId="139" xfId="1" applyNumberFormat="1" applyFont="1" applyFill="1" applyBorder="1" applyAlignment="1">
      <alignment wrapText="1"/>
    </xf>
    <xf numFmtId="0" fontId="169" fillId="122" borderId="139" xfId="1" applyNumberFormat="1" applyFont="1" applyFill="1" applyBorder="1" applyAlignment="1">
      <alignment vertical="center" wrapText="1"/>
    </xf>
    <xf numFmtId="0" fontId="171" fillId="122" borderId="139" xfId="1" applyNumberFormat="1" applyFont="1" applyFill="1" applyBorder="1" applyAlignment="1">
      <alignment vertical="center" wrapText="1"/>
    </xf>
    <xf numFmtId="0" fontId="169" fillId="122" borderId="140" xfId="1" applyNumberFormat="1" applyFont="1" applyFill="1" applyBorder="1" applyAlignment="1">
      <alignment vertical="center" wrapText="1"/>
    </xf>
    <xf numFmtId="0" fontId="169" fillId="122" borderId="140" xfId="1" applyNumberFormat="1" applyFont="1" applyFill="1" applyBorder="1" applyAlignment="1">
      <alignment horizontal="left" vertical="center" wrapText="1"/>
    </xf>
    <xf numFmtId="0" fontId="169" fillId="122" borderId="140" xfId="1" applyNumberFormat="1" applyFont="1" applyFill="1" applyBorder="1" applyAlignment="1">
      <alignment horizontal="center" vertical="center" wrapText="1"/>
    </xf>
    <xf numFmtId="0" fontId="171" fillId="122" borderId="140" xfId="1" applyNumberFormat="1" applyFont="1" applyFill="1" applyBorder="1" applyAlignment="1">
      <alignment vertical="center" wrapText="1"/>
    </xf>
    <xf numFmtId="0" fontId="171" fillId="122" borderId="140" xfId="1" applyNumberFormat="1" applyFont="1" applyFill="1" applyBorder="1" applyAlignment="1">
      <alignment horizontal="left" vertical="center" wrapText="1"/>
    </xf>
    <xf numFmtId="0" fontId="171" fillId="122" borderId="140" xfId="1" applyNumberFormat="1" applyFont="1" applyFill="1" applyBorder="1" applyAlignment="1">
      <alignment horizontal="center" vertical="center" wrapText="1"/>
    </xf>
    <xf numFmtId="0" fontId="169" fillId="123" borderId="140" xfId="1" applyNumberFormat="1" applyFont="1" applyFill="1" applyBorder="1" applyAlignment="1">
      <alignment vertical="center" wrapText="1"/>
    </xf>
    <xf numFmtId="0" fontId="169" fillId="123" borderId="140" xfId="1" applyNumberFormat="1" applyFont="1" applyFill="1" applyBorder="1" applyAlignment="1">
      <alignment horizontal="left" vertical="center" wrapText="1"/>
    </xf>
    <xf numFmtId="0" fontId="169" fillId="123" borderId="140" xfId="1" applyNumberFormat="1" applyFont="1" applyFill="1" applyBorder="1" applyAlignment="1">
      <alignment horizontal="center" vertical="center" wrapText="1"/>
    </xf>
    <xf numFmtId="0" fontId="166" fillId="122" borderId="69" xfId="1" applyNumberFormat="1" applyFont="1" applyFill="1" applyBorder="1"/>
    <xf numFmtId="0" fontId="175" fillId="122" borderId="69" xfId="1" applyNumberFormat="1" applyFont="1" applyFill="1" applyBorder="1"/>
    <xf numFmtId="0" fontId="175" fillId="122" borderId="69" xfId="1" applyNumberFormat="1" applyFont="1" applyFill="1" applyBorder="1" applyAlignment="1">
      <alignment wrapText="1"/>
    </xf>
    <xf numFmtId="0" fontId="175" fillId="122" borderId="69" xfId="1" applyNumberFormat="1" applyFont="1" applyFill="1" applyBorder="1" applyAlignment="1">
      <alignment vertical="top" wrapText="1"/>
    </xf>
    <xf numFmtId="0" fontId="171" fillId="123" borderId="138" xfId="1" applyNumberFormat="1" applyFont="1" applyFill="1" applyBorder="1" applyAlignment="1">
      <alignment horizontal="center" vertical="top" wrapText="1"/>
    </xf>
    <xf numFmtId="0" fontId="169" fillId="123" borderId="138" xfId="1" applyNumberFormat="1" applyFont="1" applyFill="1" applyBorder="1" applyAlignment="1">
      <alignment vertical="top" wrapText="1"/>
    </xf>
    <xf numFmtId="0" fontId="169" fillId="66" borderId="95" xfId="1" applyNumberFormat="1" applyFont="1" applyFill="1" applyBorder="1" applyAlignment="1">
      <alignment horizontal="center" vertical="center" wrapText="1"/>
    </xf>
    <xf numFmtId="0" fontId="171" fillId="106" borderId="95" xfId="1" applyNumberFormat="1" applyFont="1" applyFill="1" applyBorder="1" applyAlignment="1">
      <alignment horizontal="center" vertical="center" wrapText="1"/>
    </xf>
    <xf numFmtId="0" fontId="84" fillId="122" borderId="69" xfId="1" applyNumberFormat="1" applyFont="1" applyFill="1" applyBorder="1"/>
    <xf numFmtId="0" fontId="174" fillId="122" borderId="69" xfId="1" applyNumberFormat="1" applyFont="1" applyFill="1" applyBorder="1"/>
    <xf numFmtId="0" fontId="174" fillId="122" borderId="69" xfId="1" applyNumberFormat="1" applyFont="1" applyFill="1" applyBorder="1" applyAlignment="1">
      <alignment wrapText="1"/>
    </xf>
    <xf numFmtId="0" fontId="174" fillId="122" borderId="69" xfId="1" applyNumberFormat="1" applyFont="1" applyFill="1" applyBorder="1" applyAlignment="1">
      <alignment vertical="top" wrapText="1"/>
    </xf>
    <xf numFmtId="0" fontId="171" fillId="80" borderId="95" xfId="1" applyNumberFormat="1" applyFont="1" applyFill="1" applyBorder="1" applyAlignment="1">
      <alignment horizontal="center" vertical="center" wrapText="1"/>
    </xf>
    <xf numFmtId="0" fontId="169" fillId="77" borderId="95" xfId="1" applyNumberFormat="1" applyFont="1" applyFill="1" applyBorder="1" applyAlignment="1">
      <alignment horizontal="left" vertical="center" wrapText="1"/>
    </xf>
    <xf numFmtId="0" fontId="171" fillId="77" borderId="95" xfId="1" applyNumberFormat="1" applyFont="1" applyFill="1" applyBorder="1" applyAlignment="1">
      <alignment horizontal="left" vertical="center" wrapText="1"/>
    </xf>
    <xf numFmtId="0" fontId="169" fillId="105" borderId="95" xfId="1" applyNumberFormat="1" applyFont="1" applyFill="1" applyBorder="1" applyAlignment="1">
      <alignment horizontal="center" vertical="center" wrapText="1"/>
    </xf>
    <xf numFmtId="0" fontId="169" fillId="69" borderId="95" xfId="1" applyNumberFormat="1" applyFont="1" applyFill="1" applyBorder="1" applyAlignment="1">
      <alignment horizontal="center" vertical="center" wrapText="1"/>
    </xf>
    <xf numFmtId="0" fontId="171" fillId="80" borderId="95" xfId="1" applyNumberFormat="1" applyFont="1" applyFill="1" applyBorder="1" applyAlignment="1">
      <alignment horizontal="center" wrapText="1"/>
    </xf>
    <xf numFmtId="0" fontId="171" fillId="77" borderId="95" xfId="1" applyNumberFormat="1" applyFont="1" applyFill="1" applyBorder="1" applyAlignment="1">
      <alignment horizontal="center" wrapText="1"/>
    </xf>
    <xf numFmtId="0" fontId="171" fillId="61" borderId="95" xfId="1" applyNumberFormat="1" applyFont="1" applyFill="1" applyBorder="1" applyAlignment="1">
      <alignment horizontal="center" wrapText="1"/>
    </xf>
    <xf numFmtId="0" fontId="169" fillId="80" borderId="95" xfId="1" applyNumberFormat="1" applyFont="1" applyFill="1" applyBorder="1" applyAlignment="1">
      <alignment horizontal="center" wrapText="1"/>
    </xf>
    <xf numFmtId="0" fontId="176" fillId="105" borderId="95" xfId="1" applyNumberFormat="1" applyFont="1" applyFill="1" applyBorder="1" applyAlignment="1">
      <alignment horizontal="center" wrapText="1"/>
    </xf>
    <xf numFmtId="0" fontId="171" fillId="122" borderId="95" xfId="1" applyNumberFormat="1" applyFont="1" applyFill="1" applyBorder="1" applyAlignment="1">
      <alignment horizontal="center" wrapText="1"/>
    </xf>
    <xf numFmtId="0" fontId="169" fillId="122" borderId="95" xfId="1" applyNumberFormat="1" applyFont="1" applyFill="1" applyBorder="1" applyAlignment="1">
      <alignment horizontal="center" wrapText="1"/>
    </xf>
    <xf numFmtId="0" fontId="176" fillId="122" borderId="95" xfId="1" applyNumberFormat="1" applyFont="1" applyFill="1" applyBorder="1" applyAlignment="1">
      <alignment horizontal="center" wrapText="1"/>
    </xf>
    <xf numFmtId="0" fontId="176" fillId="122" borderId="95" xfId="1" applyNumberFormat="1" applyFont="1" applyFill="1" applyBorder="1" applyAlignment="1">
      <alignment horizontal="center" vertical="top" wrapText="1"/>
    </xf>
    <xf numFmtId="0" fontId="169" fillId="122" borderId="138" xfId="1" applyNumberFormat="1" applyFont="1" applyFill="1" applyBorder="1" applyAlignment="1">
      <alignment horizontal="left" vertical="top" wrapText="1"/>
    </xf>
    <xf numFmtId="0" fontId="176" fillId="122" borderId="138" xfId="1" applyNumberFormat="1" applyFont="1" applyFill="1" applyBorder="1" applyAlignment="1">
      <alignment horizontal="center" vertical="top" wrapText="1"/>
    </xf>
    <xf numFmtId="0" fontId="166" fillId="122" borderId="95" xfId="1" applyNumberFormat="1" applyFont="1" applyFill="1" applyBorder="1" applyAlignment="1">
      <alignment horizontal="center" wrapText="1"/>
    </xf>
    <xf numFmtId="0" fontId="94" fillId="122" borderId="95" xfId="1" applyNumberFormat="1" applyFont="1" applyFill="1" applyBorder="1" applyAlignment="1">
      <alignment horizontal="center" wrapText="1"/>
    </xf>
    <xf numFmtId="0" fontId="114" fillId="122" borderId="69" xfId="1" applyNumberFormat="1" applyFont="1" applyFill="1" applyBorder="1"/>
    <xf numFmtId="0" fontId="94" fillId="122" borderId="69" xfId="1" applyNumberFormat="1" applyFont="1" applyFill="1" applyBorder="1"/>
    <xf numFmtId="0" fontId="175" fillId="122" borderId="95" xfId="1" applyNumberFormat="1" applyFont="1" applyFill="1" applyBorder="1" applyAlignment="1">
      <alignment horizontal="center" wrapText="1"/>
    </xf>
    <xf numFmtId="0" fontId="168" fillId="122" borderId="95" xfId="1" applyNumberFormat="1" applyFont="1" applyFill="1" applyBorder="1" applyAlignment="1">
      <alignment horizontal="center" wrapText="1"/>
    </xf>
    <xf numFmtId="0" fontId="175" fillId="122" borderId="95" xfId="1" applyNumberFormat="1" applyFont="1" applyFill="1" applyBorder="1" applyAlignment="1">
      <alignment horizontal="center" vertical="top" wrapText="1"/>
    </xf>
    <xf numFmtId="0" fontId="103" fillId="61" borderId="70" xfId="1" applyNumberFormat="1" applyFont="1" applyFill="1" applyBorder="1" applyAlignment="1">
      <alignment horizontal="center" vertical="center" wrapText="1"/>
    </xf>
    <xf numFmtId="0" fontId="89" fillId="61" borderId="70" xfId="1" applyNumberFormat="1" applyFont="1" applyFill="1" applyBorder="1" applyAlignment="1">
      <alignment horizontal="left" vertical="center" wrapText="1"/>
    </xf>
    <xf numFmtId="0" fontId="98" fillId="61" borderId="70" xfId="1" applyNumberFormat="1" applyFont="1" applyFill="1" applyBorder="1" applyAlignment="1">
      <alignment horizontal="center" vertical="center" wrapText="1"/>
    </xf>
    <xf numFmtId="0" fontId="88" fillId="61" borderId="70" xfId="1" applyNumberFormat="1" applyFont="1" applyFill="1" applyBorder="1" applyAlignment="1">
      <alignment vertical="center" wrapText="1"/>
    </xf>
    <xf numFmtId="0" fontId="94" fillId="61" borderId="69" xfId="1" applyNumberFormat="1" applyFont="1" applyFill="1" applyBorder="1" applyAlignment="1">
      <alignment vertical="center" wrapText="1"/>
    </xf>
    <xf numFmtId="0" fontId="111" fillId="61" borderId="70" xfId="1" applyNumberFormat="1" applyFont="1" applyFill="1" applyBorder="1" applyAlignment="1">
      <alignment vertical="top" wrapText="1"/>
    </xf>
    <xf numFmtId="0" fontId="84" fillId="61" borderId="120" xfId="1" applyNumberFormat="1" applyFont="1" applyFill="1" applyBorder="1" applyAlignment="1">
      <alignment wrapText="1"/>
    </xf>
    <xf numFmtId="0" fontId="84" fillId="61" borderId="121" xfId="1" applyNumberFormat="1" applyFont="1" applyFill="1" applyBorder="1" applyAlignment="1">
      <alignment wrapText="1"/>
    </xf>
    <xf numFmtId="0" fontId="84" fillId="61" borderId="134" xfId="1" applyNumberFormat="1" applyFont="1" applyFill="1" applyBorder="1" applyAlignment="1">
      <alignment wrapText="1"/>
    </xf>
    <xf numFmtId="0" fontId="84" fillId="61" borderId="135" xfId="1" applyNumberFormat="1" applyFont="1" applyFill="1" applyBorder="1" applyAlignment="1">
      <alignment wrapText="1"/>
    </xf>
    <xf numFmtId="0" fontId="84" fillId="61" borderId="136" xfId="1" applyNumberFormat="1" applyFont="1" applyFill="1" applyBorder="1" applyAlignment="1">
      <alignment wrapText="1"/>
    </xf>
    <xf numFmtId="0" fontId="89" fillId="61" borderId="70" xfId="1" applyNumberFormat="1" applyFont="1" applyFill="1" applyBorder="1" applyAlignment="1">
      <alignment horizontal="center" vertical="center" wrapText="1"/>
    </xf>
    <xf numFmtId="10" fontId="88" fillId="61" borderId="70" xfId="1" applyNumberFormat="1" applyFont="1" applyFill="1" applyBorder="1" applyAlignment="1">
      <alignment vertical="center" wrapText="1"/>
    </xf>
    <xf numFmtId="0" fontId="103" fillId="61" borderId="70" xfId="1" applyNumberFormat="1" applyFont="1" applyFill="1" applyBorder="1" applyAlignment="1">
      <alignment horizontal="center" vertical="top" wrapText="1"/>
    </xf>
    <xf numFmtId="0" fontId="89" fillId="61" borderId="70" xfId="1" applyNumberFormat="1" applyFont="1" applyFill="1" applyBorder="1" applyAlignment="1">
      <alignment horizontal="left" vertical="top" wrapText="1"/>
    </xf>
    <xf numFmtId="0" fontId="98" fillId="61" borderId="70" xfId="1" applyNumberFormat="1" applyFont="1" applyFill="1" applyBorder="1" applyAlignment="1">
      <alignment horizontal="center" vertical="top" wrapText="1"/>
    </xf>
    <xf numFmtId="0" fontId="88" fillId="61" borderId="70" xfId="1" applyNumberFormat="1" applyFont="1" applyFill="1" applyBorder="1" applyAlignment="1">
      <alignment vertical="top" wrapText="1"/>
    </xf>
    <xf numFmtId="0" fontId="94" fillId="61" borderId="69" xfId="1" applyNumberFormat="1" applyFont="1" applyFill="1" applyBorder="1" applyAlignment="1">
      <alignment vertical="top" wrapText="1"/>
    </xf>
    <xf numFmtId="0" fontId="84" fillId="61" borderId="120" xfId="1" applyNumberFormat="1" applyFont="1" applyFill="1" applyBorder="1" applyAlignment="1">
      <alignment vertical="top" wrapText="1"/>
    </xf>
    <xf numFmtId="0" fontId="84" fillId="61" borderId="121" xfId="1" applyNumberFormat="1" applyFont="1" applyFill="1" applyBorder="1" applyAlignment="1">
      <alignment vertical="top" wrapText="1"/>
    </xf>
    <xf numFmtId="0" fontId="84" fillId="61" borderId="134" xfId="1" applyNumberFormat="1" applyFont="1" applyFill="1" applyBorder="1" applyAlignment="1">
      <alignment vertical="top" wrapText="1"/>
    </xf>
    <xf numFmtId="0" fontId="84" fillId="61" borderId="135" xfId="1" applyNumberFormat="1" applyFont="1" applyFill="1" applyBorder="1" applyAlignment="1">
      <alignment vertical="top" wrapText="1"/>
    </xf>
    <xf numFmtId="0" fontId="84" fillId="61" borderId="136" xfId="1" applyNumberFormat="1" applyFont="1" applyFill="1" applyBorder="1" applyAlignment="1">
      <alignment vertical="top" wrapText="1"/>
    </xf>
    <xf numFmtId="0" fontId="89" fillId="61" borderId="70" xfId="1" applyNumberFormat="1" applyFont="1" applyFill="1" applyBorder="1" applyAlignment="1">
      <alignment horizontal="center" vertical="top" wrapText="1"/>
    </xf>
    <xf numFmtId="10" fontId="88" fillId="61" borderId="70" xfId="1" applyNumberFormat="1" applyFont="1" applyFill="1" applyBorder="1" applyAlignment="1">
      <alignment vertical="top" wrapText="1"/>
    </xf>
    <xf numFmtId="0" fontId="131" fillId="61" borderId="70" xfId="1" applyNumberFormat="1" applyFont="1" applyFill="1" applyBorder="1" applyAlignment="1">
      <alignment horizontal="left" vertical="center" wrapText="1"/>
    </xf>
    <xf numFmtId="0" fontId="98" fillId="66" borderId="70" xfId="1" applyNumberFormat="1" applyFont="1" applyFill="1" applyBorder="1" applyAlignment="1">
      <alignment horizontal="center" vertical="center" wrapText="1"/>
    </xf>
    <xf numFmtId="0" fontId="104" fillId="61" borderId="70" xfId="1" applyNumberFormat="1" applyFont="1" applyFill="1" applyBorder="1" applyAlignment="1">
      <alignment horizontal="left" vertical="center" wrapText="1"/>
    </xf>
    <xf numFmtId="0" fontId="98" fillId="69" borderId="70" xfId="1" applyNumberFormat="1" applyFont="1" applyFill="1" applyBorder="1" applyAlignment="1">
      <alignment horizontal="center" vertical="center" wrapText="1"/>
    </xf>
    <xf numFmtId="0" fontId="98" fillId="70" borderId="70" xfId="1" applyNumberFormat="1" applyFont="1" applyFill="1" applyBorder="1" applyAlignment="1">
      <alignment horizontal="center" vertical="center" wrapText="1"/>
    </xf>
    <xf numFmtId="0" fontId="131" fillId="61" borderId="70" xfId="1" applyNumberFormat="1" applyFont="1" applyFill="1" applyBorder="1" applyAlignment="1">
      <alignment horizontal="left" vertical="top" wrapText="1"/>
    </xf>
    <xf numFmtId="0" fontId="98" fillId="66" borderId="70" xfId="1" applyNumberFormat="1" applyFont="1" applyFill="1" applyBorder="1" applyAlignment="1">
      <alignment horizontal="center" vertical="top" wrapText="1"/>
    </xf>
    <xf numFmtId="0" fontId="104" fillId="61" borderId="70" xfId="1" applyNumberFormat="1" applyFont="1" applyFill="1" applyBorder="1" applyAlignment="1">
      <alignment horizontal="left" vertical="top" wrapText="1"/>
    </xf>
    <xf numFmtId="0" fontId="98" fillId="69" borderId="70" xfId="1" applyNumberFormat="1" applyFont="1" applyFill="1" applyBorder="1" applyAlignment="1">
      <alignment horizontal="center" vertical="top" wrapText="1"/>
    </xf>
    <xf numFmtId="0" fontId="98" fillId="70" borderId="70" xfId="1" applyNumberFormat="1" applyFont="1" applyFill="1" applyBorder="1" applyAlignment="1">
      <alignment horizontal="center" vertical="top" wrapText="1"/>
    </xf>
    <xf numFmtId="10" fontId="94" fillId="122" borderId="69" xfId="1" applyNumberFormat="1" applyFont="1" applyFill="1" applyBorder="1" applyAlignment="1">
      <alignment vertical="center" wrapText="1"/>
    </xf>
    <xf numFmtId="10" fontId="168" fillId="122" borderId="69" xfId="1" applyNumberFormat="1" applyFont="1" applyFill="1" applyBorder="1" applyAlignment="1">
      <alignment vertical="center" wrapText="1"/>
    </xf>
    <xf numFmtId="10" fontId="168" fillId="122" borderId="69" xfId="1" applyNumberFormat="1" applyFont="1" applyFill="1" applyBorder="1" applyAlignment="1">
      <alignment vertical="top" wrapText="1"/>
    </xf>
    <xf numFmtId="0" fontId="171" fillId="61" borderId="69" xfId="1" applyNumberFormat="1" applyFont="1" applyFill="1" applyBorder="1" applyAlignment="1">
      <alignment horizontal="left" vertical="bottom"/>
    </xf>
    <xf numFmtId="0" fontId="169" fillId="106" borderId="95" xfId="1" applyNumberFormat="1" applyFont="1" applyFill="1" applyBorder="1" applyAlignment="1">
      <alignment horizontal="center" vertical="bottom"/>
    </xf>
    <xf numFmtId="0" fontId="169" fillId="114" borderId="95" xfId="1" applyNumberFormat="1" applyFont="1" applyFill="1" applyBorder="1" applyAlignment="1">
      <alignment horizontal="center" vertical="bottom"/>
    </xf>
    <xf numFmtId="0" fontId="169" fillId="107" borderId="102" xfId="1" applyNumberFormat="1" applyFont="1" applyFill="1" applyBorder="1" applyAlignment="1">
      <alignment horizontal="left"/>
    </xf>
    <xf numFmtId="0" fontId="171" fillId="109" borderId="95" xfId="1" applyNumberFormat="1" applyFont="1" applyFill="1" applyBorder="1" applyAlignment="1">
      <alignment horizontal="center"/>
    </xf>
    <xf numFmtId="0" fontId="171" fillId="61" borderId="95" xfId="1" applyNumberFormat="1" applyFont="1" applyFill="1" applyBorder="1" applyAlignment="1">
      <alignment horizontal="center"/>
    </xf>
    <xf numFmtId="0" fontId="171" fillId="66" borderId="95" xfId="1" applyNumberFormat="1" applyFont="1" applyFill="1" applyBorder="1" applyAlignment="1">
      <alignment horizontal="center"/>
    </xf>
    <xf numFmtId="0" fontId="169" fillId="106" borderId="95" xfId="1" applyNumberFormat="1" applyFont="1" applyFill="1" applyBorder="1" applyAlignment="1">
      <alignment horizontal="right"/>
    </xf>
    <xf numFmtId="0" fontId="169" fillId="101" borderId="95" xfId="1" applyNumberFormat="1" applyFont="1" applyFill="1" applyBorder="1" applyAlignment="1">
      <alignment horizontal="center"/>
    </xf>
    <xf numFmtId="0" fontId="169" fillId="106" borderId="95" xfId="1" applyNumberFormat="1" applyFont="1" applyFill="1" applyBorder="1" applyAlignment="1">
      <alignment horizontal="left" vertical="bottom"/>
    </xf>
    <xf numFmtId="0" fontId="171" fillId="61" borderId="95" xfId="1" applyNumberFormat="1" applyFont="1" applyFill="1" applyBorder="1" applyAlignment="1">
      <alignment horizontal="left" vertical="top" wrapText="1"/>
    </xf>
    <xf numFmtId="0" fontId="171" fillId="122" borderId="69" xfId="1" applyNumberFormat="1" applyFont="1" applyFill="1" applyBorder="1" applyAlignment="1">
      <alignment horizontal="left" vertical="bottom"/>
    </xf>
    <xf numFmtId="0" fontId="169" fillId="122" borderId="95" xfId="1" applyNumberFormat="1" applyFont="1" applyFill="1" applyBorder="1" applyAlignment="1">
      <alignment horizontal="center" vertical="bottom"/>
    </xf>
    <xf numFmtId="0" fontId="169" fillId="122" borderId="102" xfId="1" applyNumberFormat="1" applyFont="1" applyFill="1" applyBorder="1" applyAlignment="1">
      <alignment horizontal="left"/>
    </xf>
    <xf numFmtId="0" fontId="171" fillId="122" borderId="95" xfId="1" applyNumberFormat="1" applyFont="1" applyFill="1" applyBorder="1" applyAlignment="1">
      <alignment horizontal="center"/>
    </xf>
    <xf numFmtId="0" fontId="169" fillId="122" borderId="95" xfId="1" applyNumberFormat="1" applyFont="1" applyFill="1" applyBorder="1" applyAlignment="1">
      <alignment horizontal="right"/>
    </xf>
    <xf numFmtId="0" fontId="169" fillId="122" borderId="95" xfId="1" applyNumberFormat="1" applyFont="1" applyFill="1" applyBorder="1" applyAlignment="1">
      <alignment horizontal="center"/>
    </xf>
    <xf numFmtId="0" fontId="169" fillId="122" borderId="95" xfId="1" applyNumberFormat="1" applyFont="1" applyFill="1" applyBorder="1" applyAlignment="1">
      <alignment horizontal="left" vertical="bottom"/>
    </xf>
    <xf numFmtId="0" fontId="171" fillId="122" borderId="69" xfId="1" applyNumberFormat="1" applyFont="1" applyFill="1" applyBorder="1" applyAlignment="1">
      <alignment horizontal="left" vertical="bottom" wrapText="1"/>
    </xf>
    <xf numFmtId="0" fontId="169" fillId="122" borderId="95" xfId="1" applyNumberFormat="1" applyFont="1" applyFill="1" applyBorder="1" applyAlignment="1">
      <alignment horizontal="center" vertical="bottom" wrapText="1"/>
    </xf>
    <xf numFmtId="0" fontId="169" fillId="122" borderId="102" xfId="1" applyNumberFormat="1" applyFont="1" applyFill="1" applyBorder="1" applyAlignment="1">
      <alignment horizontal="left" wrapText="1"/>
    </xf>
    <xf numFmtId="0" fontId="169" fillId="122" borderId="95" xfId="1" applyNumberFormat="1" applyFont="1" applyFill="1" applyBorder="1" applyAlignment="1">
      <alignment horizontal="right" wrapText="1"/>
    </xf>
    <xf numFmtId="0" fontId="169" fillId="122" borderId="95" xfId="1" applyNumberFormat="1" applyFont="1" applyFill="1" applyBorder="1" applyAlignment="1">
      <alignment horizontal="left" vertical="bottom" wrapText="1"/>
    </xf>
    <xf numFmtId="0" fontId="171" fillId="122" borderId="69" xfId="1" applyNumberFormat="1" applyFont="1" applyFill="1" applyBorder="1" applyAlignment="1">
      <alignment horizontal="left" vertical="top" wrapText="1"/>
    </xf>
    <xf numFmtId="0" fontId="169" fillId="122" borderId="102" xfId="1" applyNumberFormat="1" applyFont="1" applyFill="1" applyBorder="1" applyAlignment="1">
      <alignment horizontal="left" vertical="top" wrapText="1"/>
    </xf>
    <xf numFmtId="0" fontId="169" fillId="122" borderId="95" xfId="1" applyNumberFormat="1" applyFont="1" applyFill="1" applyBorder="1" applyAlignment="1">
      <alignment horizontal="right" vertical="top" wrapText="1"/>
    </xf>
    <xf numFmtId="0" fontId="171" fillId="123" borderId="69" xfId="1" applyNumberFormat="1" applyFont="1" applyFill="1" applyBorder="1" applyAlignment="1">
      <alignment horizontal="left" vertical="top" wrapText="1"/>
    </xf>
    <xf numFmtId="0" fontId="172" fillId="123" borderId="69" xfId="1" applyNumberFormat="1" applyFont="1" applyFill="1" applyBorder="1" applyAlignment="1">
      <alignment horizontal="left" vertical="top" wrapText="1"/>
    </xf>
    <xf numFmtId="0" fontId="171" fillId="124" borderId="69" xfId="1" applyNumberFormat="1" applyFont="1" applyFill="1" applyBorder="1" applyAlignment="1">
      <alignment horizontal="left" vertical="top" wrapText="1"/>
    </xf>
    <xf numFmtId="0" fontId="169" fillId="124" borderId="69" xfId="1" applyNumberFormat="1" applyFont="1" applyFill="1" applyBorder="1" applyAlignment="1">
      <alignment horizontal="left" vertical="top" wrapText="1"/>
    </xf>
    <xf numFmtId="0" fontId="169" fillId="122" borderId="138" xfId="1" applyNumberFormat="1" applyFont="1" applyFill="1" applyBorder="1" applyAlignment="1">
      <alignment horizontal="right" vertical="top" wrapText="1"/>
    </xf>
    <xf numFmtId="0" fontId="114" fillId="122" borderId="69" xfId="1" applyNumberFormat="1" applyFont="1" applyFill="1" applyBorder="1" applyAlignment="1">
      <alignment horizontal="left" vertical="top" wrapText="1"/>
    </xf>
    <xf numFmtId="0" fontId="138" fillId="122" borderId="95" xfId="1" applyNumberFormat="1" applyFont="1" applyFill="1" applyBorder="1" applyAlignment="1">
      <alignment horizontal="center" vertical="bottom"/>
    </xf>
    <xf numFmtId="0" fontId="177" fillId="122" borderId="95" xfId="1" applyNumberFormat="1" applyFont="1" applyFill="1" applyBorder="1" applyAlignment="1">
      <alignment horizontal="center" vertical="bottom"/>
    </xf>
    <xf numFmtId="0" fontId="177" fillId="122" borderId="95" xfId="1" applyNumberFormat="1" applyFont="1" applyFill="1" applyBorder="1" applyAlignment="1">
      <alignment horizontal="center" vertical="bottom" wrapText="1"/>
    </xf>
    <xf numFmtId="0" fontId="177" fillId="122" borderId="95" xfId="1" applyNumberFormat="1" applyFont="1" applyFill="1" applyBorder="1" applyAlignment="1">
      <alignment horizontal="center" vertical="top" wrapText="1"/>
    </xf>
    <xf numFmtId="0" fontId="169" fillId="61" borderId="95" xfId="1" applyNumberFormat="1" applyFont="1" applyFill="1" applyBorder="1" applyAlignment="1">
      <alignment horizontal="center"/>
    </xf>
    <xf numFmtId="0" fontId="169" fillId="61" borderId="95" xfId="1" applyNumberFormat="1" applyFont="1" applyFill="1" applyBorder="1" applyAlignment="1">
      <alignment horizontal="center" wrapText="1"/>
    </xf>
    <xf numFmtId="0" fontId="170" fillId="61" borderId="69" xfId="1" applyNumberFormat="1" applyFont="1" applyFill="1" applyBorder="1"/>
    <xf numFmtId="0" fontId="171" fillId="61" borderId="95" xfId="1" applyNumberFormat="1" applyFont="1" applyFill="1" applyBorder="1"/>
    <xf numFmtId="0" fontId="171" fillId="61" borderId="95" xfId="1" applyNumberFormat="1" applyFont="1" applyFill="1" applyBorder="1" applyAlignment="1">
      <alignment wrapText="1"/>
    </xf>
    <xf numFmtId="0" fontId="171" fillId="61" borderId="69" xfId="1" applyNumberFormat="1" applyFont="1" applyFill="1" applyBorder="1" applyAlignment="1">
      <alignment wrapText="1"/>
    </xf>
    <xf numFmtId="0" fontId="170" fillId="122" borderId="69" xfId="1" applyNumberFormat="1" applyFont="1" applyFill="1" applyBorder="1"/>
    <xf numFmtId="0" fontId="171" fillId="122" borderId="95" xfId="1" applyNumberFormat="1" applyFont="1" applyFill="1" applyBorder="1" applyAlignment="1">
      <alignment wrapText="1"/>
    </xf>
    <xf numFmtId="0" fontId="170" fillId="122" borderId="69" xfId="1" applyNumberFormat="1" applyFont="1" applyFill="1" applyBorder="1" applyAlignment="1">
      <alignment wrapText="1"/>
    </xf>
    <xf numFmtId="0" fontId="170" fillId="122" borderId="69" xfId="1" applyNumberFormat="1" applyFont="1" applyFill="1" applyBorder="1" applyAlignment="1">
      <alignment vertical="top" wrapText="1"/>
    </xf>
    <xf numFmtId="0" fontId="170" fillId="123" borderId="69" xfId="1" applyNumberFormat="1" applyFont="1" applyFill="1" applyBorder="1" applyAlignment="1">
      <alignment vertical="top" wrapText="1"/>
    </xf>
    <xf numFmtId="0" fontId="173" fillId="123" borderId="69" xfId="1" applyNumberFormat="1" applyFont="1" applyFill="1" applyBorder="1" applyAlignment="1">
      <alignment vertical="top" wrapText="1"/>
    </xf>
    <xf numFmtId="0" fontId="171" fillId="124" borderId="95" xfId="1" applyNumberFormat="1" applyFont="1" applyFill="1" applyBorder="1" applyAlignment="1">
      <alignment vertical="top" wrapText="1"/>
    </xf>
    <xf numFmtId="0" fontId="170" fillId="124" borderId="69" xfId="1" applyNumberFormat="1" applyFont="1" applyFill="1" applyBorder="1" applyAlignment="1">
      <alignment vertical="top" wrapText="1"/>
    </xf>
    <xf numFmtId="0" fontId="169" fillId="124" borderId="95" xfId="1" applyNumberFormat="1" applyFont="1" applyFill="1" applyBorder="1" applyAlignment="1">
      <alignment vertical="top" wrapText="1"/>
    </xf>
    <xf numFmtId="0" fontId="178" fillId="124" borderId="69" xfId="1" applyNumberFormat="1" applyFont="1" applyFill="1" applyBorder="1" applyAlignment="1">
      <alignment vertical="top" wrapText="1"/>
    </xf>
    <xf numFmtId="0" fontId="178" fillId="124" borderId="69" xfId="1" applyNumberFormat="1" applyFont="1" applyFill="1" applyBorder="1" applyAlignment="1">
      <alignment horizontal="center" vertical="top" wrapText="1"/>
    </xf>
    <xf numFmtId="0" fontId="178" fillId="124" borderId="69" xfId="1" applyNumberFormat="1" applyFont="1" applyFill="1" applyBorder="1" applyAlignment="1">
      <alignment horizontal="center" vertical="center" wrapText="1"/>
    </xf>
    <xf numFmtId="0" fontId="178" fillId="124" borderId="138" xfId="1" applyNumberFormat="1" applyFont="1" applyFill="1" applyBorder="1" applyAlignment="1">
      <alignment horizontal="center" vertical="center" wrapText="1"/>
    </xf>
    <xf numFmtId="0" fontId="170" fillId="122" borderId="138" xfId="1" applyNumberFormat="1" applyFont="1" applyFill="1" applyBorder="1" applyAlignment="1">
      <alignment vertical="top" wrapText="1"/>
    </xf>
    <xf numFmtId="0" fontId="94" fillId="122" borderId="69" xfId="1" applyNumberFormat="1" applyFont="1" applyFill="1" applyBorder="1" applyAlignment="1">
      <alignment wrapText="1"/>
    </xf>
    <xf numFmtId="0" fontId="169" fillId="61" borderId="107" xfId="1" applyNumberFormat="1" applyFont="1" applyFill="1" applyBorder="1" applyAlignment="1">
      <alignment horizontal="center" vertical="center" wrapText="1"/>
    </xf>
    <xf numFmtId="0" fontId="170" fillId="61" borderId="115" xfId="1" applyNumberFormat="1" applyFont="1" applyFill="1" applyBorder="1"/>
    <xf numFmtId="0" fontId="170" fillId="61" borderId="116" xfId="1" applyNumberFormat="1" applyFont="1" applyFill="1" applyBorder="1"/>
    <xf numFmtId="0" fontId="171" fillId="77" borderId="95" xfId="1" applyNumberFormat="1" applyFont="1" applyFill="1" applyBorder="1" applyAlignment="1">
      <alignment horizontal="center" vertical="bottom" wrapText="1"/>
    </xf>
    <xf numFmtId="0" fontId="171" fillId="80" borderId="95" xfId="1" applyNumberFormat="1" applyFont="1" applyFill="1" applyBorder="1" applyAlignment="1">
      <alignment horizontal="left" wrapText="1"/>
    </xf>
    <xf numFmtId="3" fontId="171" fillId="77" borderId="95" xfId="1" applyNumberFormat="1" applyFont="1" applyFill="1" applyBorder="1" applyAlignment="1">
      <alignment horizontal="center" wrapText="1"/>
    </xf>
    <xf numFmtId="0" fontId="171" fillId="61" borderId="95" xfId="1" applyNumberFormat="1" applyFont="1" applyFill="1" applyBorder="1" applyAlignment="1">
      <alignment horizontal="center" vertical="bottom" wrapText="1"/>
    </xf>
    <xf numFmtId="0" fontId="169" fillId="101" borderId="118" xfId="1" applyNumberFormat="1" applyFont="1" applyFill="1" applyBorder="1" applyAlignment="1">
      <alignment vertical="bottom" wrapText="1"/>
    </xf>
    <xf numFmtId="0" fontId="169" fillId="101" borderId="119" xfId="1" applyNumberFormat="1" applyFont="1" applyFill="1" applyBorder="1" applyAlignment="1">
      <alignment vertical="bottom" wrapText="1"/>
    </xf>
    <xf numFmtId="1" fontId="169" fillId="101" borderId="119" xfId="1" applyNumberFormat="1" applyFont="1" applyFill="1" applyBorder="1" applyAlignment="1">
      <alignment horizontal="center" vertical="bottom" wrapText="1"/>
    </xf>
    <xf numFmtId="1" fontId="169" fillId="101" borderId="103" xfId="1" applyNumberFormat="1" applyFont="1" applyFill="1" applyBorder="1" applyAlignment="1">
      <alignment horizontal="center" vertical="bottom" wrapText="1"/>
    </xf>
    <xf numFmtId="0" fontId="171" fillId="61" borderId="69" xfId="1" applyNumberFormat="1" applyFont="1" applyFill="1" applyBorder="1" applyAlignment="1">
      <alignment horizontal="left" vertical="center"/>
    </xf>
    <xf numFmtId="0" fontId="169" fillId="122" borderId="107" xfId="1" applyNumberFormat="1" applyFont="1" applyFill="1" applyBorder="1" applyAlignment="1">
      <alignment horizontal="center" vertical="center" wrapText="1"/>
    </xf>
    <xf numFmtId="0" fontId="170" fillId="122" borderId="115" xfId="1" applyNumberFormat="1" applyFont="1" applyFill="1" applyBorder="1"/>
    <xf numFmtId="0" fontId="170" fillId="122" borderId="116" xfId="1" applyNumberFormat="1" applyFont="1" applyFill="1" applyBorder="1"/>
    <xf numFmtId="0" fontId="171" fillId="122" borderId="95" xfId="1" applyNumberFormat="1" applyFont="1" applyFill="1" applyBorder="1" applyAlignment="1">
      <alignment horizontal="center" vertical="bottom" wrapText="1"/>
    </xf>
    <xf numFmtId="0" fontId="171" fillId="122" borderId="95" xfId="1" applyNumberFormat="1" applyFont="1" applyFill="1" applyBorder="1" applyAlignment="1">
      <alignment horizontal="left" wrapText="1"/>
    </xf>
    <xf numFmtId="3" fontId="171" fillId="122" borderId="95" xfId="1" applyNumberFormat="1" applyFont="1" applyFill="1" applyBorder="1" applyAlignment="1">
      <alignment horizontal="center" wrapText="1"/>
    </xf>
    <xf numFmtId="0" fontId="169" fillId="122" borderId="118" xfId="1" applyNumberFormat="1" applyFont="1" applyFill="1" applyBorder="1" applyAlignment="1">
      <alignment vertical="bottom" wrapText="1"/>
    </xf>
    <xf numFmtId="0" fontId="169" fillId="122" borderId="119" xfId="1" applyNumberFormat="1" applyFont="1" applyFill="1" applyBorder="1" applyAlignment="1">
      <alignment vertical="bottom" wrapText="1"/>
    </xf>
    <xf numFmtId="1" fontId="169" fillId="122" borderId="119" xfId="1" applyNumberFormat="1" applyFont="1" applyFill="1" applyBorder="1" applyAlignment="1">
      <alignment horizontal="center" vertical="bottom" wrapText="1"/>
    </xf>
    <xf numFmtId="1" fontId="169" fillId="122" borderId="103" xfId="1" applyNumberFormat="1" applyFont="1" applyFill="1" applyBorder="1" applyAlignment="1">
      <alignment horizontal="center" vertical="bottom" wrapText="1"/>
    </xf>
    <xf numFmtId="0" fontId="171" fillId="122" borderId="69" xfId="1" applyNumberFormat="1" applyFont="1" applyFill="1" applyBorder="1" applyAlignment="1">
      <alignment horizontal="left" vertical="center"/>
    </xf>
    <xf numFmtId="0" fontId="170" fillId="122" borderId="115" xfId="1" applyNumberFormat="1" applyFont="1" applyFill="1" applyBorder="1" applyAlignment="1">
      <alignment wrapText="1"/>
    </xf>
    <xf numFmtId="0" fontId="170" fillId="122" borderId="116" xfId="1" applyNumberFormat="1" applyFont="1" applyFill="1" applyBorder="1" applyAlignment="1">
      <alignment wrapText="1"/>
    </xf>
    <xf numFmtId="0" fontId="171" fillId="122" borderId="69" xfId="1" applyNumberFormat="1" applyFont="1" applyFill="1" applyBorder="1" applyAlignment="1">
      <alignment horizontal="left" vertical="center" wrapText="1"/>
    </xf>
    <xf numFmtId="0" fontId="169" fillId="122" borderId="107" xfId="1" applyNumberFormat="1" applyFont="1" applyFill="1" applyBorder="1" applyAlignment="1">
      <alignment horizontal="center" vertical="top" wrapText="1"/>
    </xf>
    <xf numFmtId="0" fontId="170" fillId="122" borderId="115" xfId="1" applyNumberFormat="1" applyFont="1" applyFill="1" applyBorder="1" applyAlignment="1">
      <alignment vertical="top" wrapText="1"/>
    </xf>
    <xf numFmtId="0" fontId="170" fillId="122" borderId="116" xfId="1" applyNumberFormat="1" applyFont="1" applyFill="1" applyBorder="1" applyAlignment="1">
      <alignment vertical="top" wrapText="1"/>
    </xf>
    <xf numFmtId="3" fontId="171" fillId="122" borderId="95" xfId="1" applyNumberFormat="1" applyFont="1" applyFill="1" applyBorder="1" applyAlignment="1">
      <alignment horizontal="center" vertical="top" wrapText="1"/>
    </xf>
    <xf numFmtId="0" fontId="169" fillId="122" borderId="118" xfId="1" applyNumberFormat="1" applyFont="1" applyFill="1" applyBorder="1" applyAlignment="1">
      <alignment vertical="top" wrapText="1"/>
    </xf>
    <xf numFmtId="0" fontId="169" fillId="122" borderId="119" xfId="1" applyNumberFormat="1" applyFont="1" applyFill="1" applyBorder="1" applyAlignment="1">
      <alignment vertical="top" wrapText="1"/>
    </xf>
    <xf numFmtId="1" fontId="169" fillId="122" borderId="119" xfId="1" applyNumberFormat="1" applyFont="1" applyFill="1" applyBorder="1" applyAlignment="1">
      <alignment horizontal="center" vertical="top" wrapText="1"/>
    </xf>
    <xf numFmtId="1" fontId="169" fillId="122" borderId="103" xfId="1" applyNumberFormat="1" applyFont="1" applyFill="1" applyBorder="1" applyAlignment="1">
      <alignment horizontal="center" vertical="top" wrapText="1"/>
    </xf>
    <xf numFmtId="0" fontId="169" fillId="123" borderId="107" xfId="1" applyNumberFormat="1" applyFont="1" applyFill="1" applyBorder="1" applyAlignment="1">
      <alignment horizontal="center" vertical="top" wrapText="1"/>
    </xf>
    <xf numFmtId="0" fontId="170" fillId="123" borderId="115" xfId="1" applyNumberFormat="1" applyFont="1" applyFill="1" applyBorder="1" applyAlignment="1">
      <alignment vertical="top" wrapText="1"/>
    </xf>
    <xf numFmtId="0" fontId="170" fillId="123" borderId="116" xfId="1" applyNumberFormat="1" applyFont="1" applyFill="1" applyBorder="1" applyAlignment="1">
      <alignment vertical="top" wrapText="1"/>
    </xf>
    <xf numFmtId="0" fontId="172" fillId="123" borderId="107" xfId="1" applyNumberFormat="1" applyFont="1" applyFill="1" applyBorder="1" applyAlignment="1">
      <alignment horizontal="center" vertical="top" wrapText="1"/>
    </xf>
    <xf numFmtId="0" fontId="173" fillId="123" borderId="115" xfId="1" applyNumberFormat="1" applyFont="1" applyFill="1" applyBorder="1" applyAlignment="1">
      <alignment vertical="top" wrapText="1"/>
    </xf>
    <xf numFmtId="0" fontId="173" fillId="123" borderId="116" xfId="1" applyNumberFormat="1" applyFont="1" applyFill="1" applyBorder="1" applyAlignment="1">
      <alignment vertical="top" wrapText="1"/>
    </xf>
    <xf numFmtId="3" fontId="171" fillId="122" borderId="138" xfId="1" applyNumberFormat="1" applyFont="1" applyFill="1" applyBorder="1" applyAlignment="1">
      <alignment horizontal="center" vertical="top" wrapText="1"/>
    </xf>
    <xf numFmtId="1" fontId="169" fillId="122" borderId="138" xfId="1" applyNumberFormat="1" applyFont="1" applyFill="1" applyBorder="1" applyAlignment="1">
      <alignment horizontal="center" vertical="top" wrapText="1"/>
    </xf>
    <xf numFmtId="0" fontId="94" fillId="122" borderId="69" xfId="1" applyNumberFormat="1" applyFont="1" applyFill="1" applyBorder="1" applyAlignment="1">
      <alignment vertical="bottom"/>
    </xf>
    <xf numFmtId="0" fontId="168" fillId="122" borderId="69" xfId="1" applyNumberFormat="1" applyFont="1" applyFill="1" applyBorder="1" applyAlignment="1">
      <alignment vertical="bottom"/>
    </xf>
    <xf numFmtId="0" fontId="168" fillId="122" borderId="69" xfId="1" applyNumberFormat="1" applyFont="1" applyFill="1" applyBorder="1" applyAlignment="1">
      <alignment vertical="bottom" wrapText="1"/>
    </xf>
    <xf numFmtId="0" fontId="179" fillId="125" borderId="141" xfId="2" applyAlignment="1">
      <alignment vertical="bottom"/>
    </xf>
    <xf numFmtId="0" fontId="180" fillId="125" borderId="141" xfId="2" applyAlignment="1">
      <alignment horizontal="left" vertical="center"/>
    </xf>
    <xf numFmtId="0" fontId="181" fillId="125" borderId="141" xfId="2" applyAlignment="1">
      <alignment horizontal="left" vertical="center"/>
    </xf>
    <xf numFmtId="0" fontId="182" fillId="125" borderId="141" xfId="2" applyAlignment="1">
      <alignment horizontal="left" vertical="center"/>
    </xf>
    <xf numFmtId="0" fontId="183" fillId="127" borderId="142" xfId="2" applyAlignment="1">
      <alignment vertical="center"/>
    </xf>
    <xf numFmtId="0" fontId="184" fillId="125" borderId="141" xfId="2" applyAlignment="1">
      <alignment horizontal="left" vertical="center"/>
    </xf>
    <xf numFmtId="0" fontId="183" fillId="128" borderId="142" xfId="2" applyAlignment="1">
      <alignment vertical="center"/>
    </xf>
    <xf numFmtId="0" fontId="183" fillId="129" borderId="142" xfId="2" applyAlignment="1">
      <alignment vertical="center"/>
    </xf>
    <xf numFmtId="0" fontId="183" fillId="130" borderId="142" xfId="2" applyAlignment="1">
      <alignment vertical="center"/>
    </xf>
    <xf numFmtId="0" fontId="185" fillId="125" borderId="141" xfId="2"/>
    <xf numFmtId="0" fontId="183" fillId="131" borderId="142" xfId="2" applyAlignment="1">
      <alignment vertical="center"/>
    </xf>
    <xf numFmtId="0" fontId="183" fillId="132" borderId="142" xfId="2" applyAlignment="1">
      <alignment vertical="center"/>
    </xf>
    <xf numFmtId="0" fontId="183" fillId="133" borderId="142" xfId="2" applyAlignment="1">
      <alignment vertical="center"/>
    </xf>
    <xf numFmtId="0" fontId="183" fillId="134" borderId="142" xfId="2" applyAlignment="1">
      <alignment vertical="center"/>
    </xf>
    <xf numFmtId="0" fontId="186" fillId="135" borderId="143" xfId="2" applyAlignment="1">
      <alignment horizontal="left" vertical="center"/>
    </xf>
    <xf numFmtId="0" fontId="187" fillId="125" borderId="144" xfId="2"/>
    <xf numFmtId="0" fontId="187" fillId="125" borderId="145" xfId="2"/>
    <xf numFmtId="0" fontId="188" fillId="136" borderId="146" xfId="2" applyAlignment="1">
      <alignment horizontal="center" vertical="center" wrapText="1"/>
    </xf>
    <xf numFmtId="0" fontId="189" fillId="125" borderId="141" xfId="2"/>
    <xf numFmtId="0" fontId="190" fillId="136" borderId="143" xfId="2" applyAlignment="1">
      <alignment horizontal="center" vertical="center"/>
    </xf>
    <xf numFmtId="0" fontId="187" fillId="125" borderId="147" xfId="2"/>
    <xf numFmtId="0" fontId="191" fillId="125" borderId="141" xfId="2"/>
    <xf numFmtId="0" fontId="192" fillId="136" borderId="142" xfId="2" applyAlignment="1">
      <alignment horizontal="center" vertical="center"/>
    </xf>
    <xf numFmtId="0" fontId="193" fillId="125" borderId="142" xfId="2" applyAlignment="1">
      <alignment horizontal="left" vertical="center" wrapText="1"/>
    </xf>
    <xf numFmtId="0" fontId="183" fillId="125" borderId="142" xfId="2" applyAlignment="1">
      <alignment horizontal="left" vertical="center" wrapText="1"/>
    </xf>
    <xf numFmtId="164" fontId="184" fillId="125" borderId="142" xfId="2" applyAlignment="1">
      <alignment horizontal="center" vertical="center"/>
    </xf>
    <xf numFmtId="0" fontId="194" fillId="125" borderId="141" xfId="2"/>
    <xf numFmtId="0" fontId="189" fillId="125" borderId="141" xfId="2" applyAlignment="1">
      <alignment vertical="bottom"/>
    </xf>
    <xf numFmtId="0" fontId="195" fillId="125" borderId="148" xfId="2"/>
    <xf numFmtId="0" fontId="187" fillId="125" borderId="149" xfId="2"/>
    <xf numFmtId="0" fontId="189" fillId="125" borderId="150" xfId="2"/>
    <xf numFmtId="0" fontId="195" fillId="125" borderId="151" xfId="2" applyAlignment="1">
      <alignment horizontal="center"/>
    </xf>
    <xf numFmtId="0" fontId="195" fillId="125" borderId="141" xfId="2" applyAlignment="1">
      <alignment horizontal="center"/>
    </xf>
    <xf numFmtId="0" fontId="189" fillId="125" borderId="151" xfId="2" applyAlignment="1">
      <alignment horizontal="center"/>
    </xf>
    <xf numFmtId="0" fontId="189" fillId="125" borderId="152" xfId="2"/>
    <xf numFmtId="0" fontId="196" fillId="125" borderId="153" xfId="2" applyAlignment="1">
      <alignment wrapText="1"/>
    </xf>
    <xf numFmtId="0" fontId="195" fillId="125" borderId="151" xfId="2" applyAlignment="1">
      <alignment horizontal="center" wrapText="1"/>
    </xf>
    <xf numFmtId="0" fontId="196" fillId="125" borderId="154" xfId="2" applyAlignment="1">
      <alignment wrapText="1"/>
    </xf>
    <xf numFmtId="0" fontId="196" fillId="125" borderId="153" xfId="2" applyAlignment="1">
      <alignment wrapText="1"/>
    </xf>
    <xf numFmtId="0" fontId="184" fillId="125" borderId="142" xfId="2" applyAlignment="1">
      <alignment horizontal="center" vertical="center"/>
    </xf>
    <xf numFmtId="0" fontId="187" fillId="125" borderId="155" xfId="2"/>
    <xf numFmtId="0" fontId="195" fillId="125" borderId="148" xfId="2" applyAlignment="1">
      <alignment horizontal="center" wrapText="1"/>
    </xf>
    <xf numFmtId="0" fontId="195" fillId="125" borderId="154" xfId="2" applyAlignment="1">
      <alignment wrapText="1"/>
    </xf>
    <xf numFmtId="0" fontId="195" fillId="125" borderId="153" xfId="2" applyAlignment="1">
      <alignment wrapText="1"/>
    </xf>
    <xf numFmtId="0" fontId="183" fillId="125" borderId="142" xfId="2" applyAlignment="1">
      <alignment vertical="center"/>
    </xf>
    <xf numFmtId="0" fontId="183" fillId="137" borderId="142" xfId="2" applyAlignment="1">
      <alignment vertical="center"/>
    </xf>
    <xf numFmtId="0" fontId="184" fillId="125" borderId="142" xfId="2" applyAlignment="1">
      <alignment horizontal="left" vertical="center" wrapText="1"/>
    </xf>
    <xf numFmtId="0" fontId="197" fillId="130" borderId="142" xfId="2" applyAlignment="1">
      <alignment horizontal="center" vertical="center"/>
    </xf>
    <xf numFmtId="0" fontId="188" fillId="136" borderId="142" xfId="2" applyAlignment="1">
      <alignment horizontal="center" vertical="center" wrapText="1"/>
    </xf>
    <xf numFmtId="0" fontId="188" fillId="136" borderId="143" xfId="2" applyAlignment="1">
      <alignment horizontal="center" vertical="center" wrapText="1"/>
    </xf>
    <xf numFmtId="0" fontId="183" fillId="125" borderId="142" xfId="2" applyAlignment="1">
      <alignment horizontal="left" vertical="center"/>
    </xf>
    <xf numFmtId="164" fontId="183" fillId="125" borderId="142" xfId="2" applyAlignment="1">
      <alignment horizontal="center" vertical="center"/>
    </xf>
    <xf numFmtId="0" fontId="183" fillId="125" borderId="143" xfId="2" applyAlignment="1">
      <alignment horizontal="left" vertical="center" wrapText="1"/>
    </xf>
    <xf numFmtId="0" fontId="198" fillId="130" borderId="142" xfId="2" applyAlignment="1">
      <alignment horizontal="left" vertical="center"/>
    </xf>
    <xf numFmtId="0" fontId="183" fillId="130" borderId="142" xfId="2" applyAlignment="1">
      <alignment horizontal="left" vertical="center" wrapText="1"/>
    </xf>
    <xf numFmtId="164" fontId="183" fillId="130" borderId="142" xfId="2" applyAlignment="1">
      <alignment horizontal="center" vertical="center"/>
    </xf>
    <xf numFmtId="0" fontId="198" fillId="130" borderId="143" xfId="2" applyAlignment="1">
      <alignment horizontal="left" vertical="center" wrapText="1"/>
    </xf>
    <xf numFmtId="0" fontId="183" fillId="130" borderId="143" xfId="2" applyAlignment="1">
      <alignment horizontal="left" vertical="center" wrapText="1"/>
    </xf>
    <xf numFmtId="0" fontId="183" fillId="131" borderId="142" xfId="2" applyAlignment="1">
      <alignment horizontal="left" vertical="center"/>
    </xf>
    <xf numFmtId="0" fontId="183" fillId="131" borderId="142" xfId="2" applyAlignment="1">
      <alignment horizontal="left" vertical="center" wrapText="1"/>
    </xf>
    <xf numFmtId="164" fontId="183" fillId="131" borderId="142" xfId="2" applyAlignment="1">
      <alignment horizontal="center" vertical="center"/>
    </xf>
    <xf numFmtId="0" fontId="198" fillId="131" borderId="143" xfId="2" applyAlignment="1">
      <alignment horizontal="left" vertical="center" wrapText="1"/>
    </xf>
    <xf numFmtId="0" fontId="183" fillId="131" borderId="143" xfId="2" applyAlignment="1">
      <alignment horizontal="left" vertical="center" wrapText="1"/>
    </xf>
    <xf numFmtId="0" fontId="183" fillId="132" borderId="142" xfId="2" applyAlignment="1">
      <alignment horizontal="left" vertical="center"/>
    </xf>
    <xf numFmtId="0" fontId="183" fillId="132" borderId="142" xfId="2" applyAlignment="1">
      <alignment horizontal="left" vertical="center" wrapText="1"/>
    </xf>
    <xf numFmtId="164" fontId="183" fillId="132" borderId="142" xfId="2" applyAlignment="1">
      <alignment horizontal="center" vertical="center"/>
    </xf>
    <xf numFmtId="0" fontId="198" fillId="132" borderId="143" xfId="2" applyAlignment="1">
      <alignment horizontal="left" vertical="center" wrapText="1"/>
    </xf>
    <xf numFmtId="0" fontId="183" fillId="132" borderId="143" xfId="2" applyAlignment="1">
      <alignment horizontal="left" vertical="center" wrapText="1"/>
    </xf>
    <xf numFmtId="0" fontId="183" fillId="133" borderId="142" xfId="2" applyAlignment="1">
      <alignment horizontal="left" vertical="center"/>
    </xf>
    <xf numFmtId="0" fontId="183" fillId="133" borderId="142" xfId="2" applyAlignment="1">
      <alignment horizontal="left" vertical="center" wrapText="1"/>
    </xf>
    <xf numFmtId="164" fontId="183" fillId="133" borderId="142" xfId="2" applyAlignment="1">
      <alignment horizontal="center" vertical="center"/>
    </xf>
    <xf numFmtId="0" fontId="198" fillId="133" borderId="143" xfId="2" applyAlignment="1">
      <alignment horizontal="left" vertical="center" wrapText="1"/>
    </xf>
    <xf numFmtId="0" fontId="183" fillId="133" borderId="143" xfId="2" applyAlignment="1">
      <alignment horizontal="left" vertical="center" wrapText="1"/>
    </xf>
    <xf numFmtId="0" fontId="183" fillId="134" borderId="142" xfId="2" applyAlignment="1">
      <alignment horizontal="left" vertical="center"/>
    </xf>
    <xf numFmtId="0" fontId="183" fillId="134" borderId="142" xfId="2" applyAlignment="1">
      <alignment horizontal="left" vertical="center" wrapText="1"/>
    </xf>
    <xf numFmtId="164" fontId="183" fillId="134" borderId="142" xfId="2" applyAlignment="1">
      <alignment horizontal="center" vertical="center"/>
    </xf>
    <xf numFmtId="0" fontId="198" fillId="134" borderId="143" xfId="2" applyAlignment="1">
      <alignment horizontal="left" vertical="center" wrapText="1"/>
    </xf>
    <xf numFmtId="0" fontId="183" fillId="134" borderId="143" xfId="2" applyAlignment="1">
      <alignment horizontal="left" vertical="center" wrapText="1"/>
    </xf>
    <xf numFmtId="0" fontId="199" fillId="125" borderId="141" xfId="2" applyAlignment="1">
      <alignment horizontal="left" vertical="center" wrapText="1"/>
    </xf>
    <xf numFmtId="0" fontId="200" fillId="125" borderId="141" xfId="2"/>
    <xf numFmtId="0" fontId="200" fillId="125" borderId="141" xfId="2" applyAlignment="1">
      <alignment wrapText="1"/>
    </xf>
    <xf numFmtId="0" fontId="201" fillId="138" borderId="156" xfId="2" applyAlignment="1">
      <alignment horizontal="center" wrapText="1"/>
    </xf>
    <xf numFmtId="0" fontId="201" fillId="138" borderId="157" xfId="2" applyAlignment="1">
      <alignment horizontal="center" wrapText="1"/>
    </xf>
    <xf numFmtId="0" fontId="201" fillId="138" borderId="158" xfId="2" applyAlignment="1">
      <alignment horizontal="center" wrapText="1"/>
    </xf>
    <xf numFmtId="0" fontId="202" fillId="129" borderId="159" xfId="2" applyAlignment="1">
      <alignment wrapText="1"/>
    </xf>
    <xf numFmtId="0" fontId="203" fillId="139" borderId="160" xfId="2" applyAlignment="1">
      <alignment wrapText="1"/>
    </xf>
    <xf numFmtId="0" fontId="203" fillId="140" borderId="160" xfId="2" applyAlignment="1">
      <alignment wrapText="1"/>
    </xf>
    <xf numFmtId="0" fontId="203" fillId="140" borderId="161" xfId="2" applyAlignment="1">
      <alignment wrapText="1"/>
    </xf>
    <xf numFmtId="0" fontId="202" fillId="129" borderId="162" xfId="2" applyAlignment="1">
      <alignment wrapText="1"/>
    </xf>
    <xf numFmtId="0" fontId="203" fillId="141" borderId="160" xfId="2" applyAlignment="1">
      <alignment wrapText="1"/>
    </xf>
    <xf numFmtId="0" fontId="203" fillId="141" borderId="163" xfId="2" applyAlignment="1">
      <alignment wrapText="1"/>
    </xf>
    <xf numFmtId="0" fontId="203" fillId="139" borderId="163" xfId="2" applyAlignment="1">
      <alignment wrapText="1"/>
    </xf>
    <xf numFmtId="0" fontId="203" fillId="140" borderId="163" xfId="2" applyAlignment="1">
      <alignment wrapText="1"/>
    </xf>
    <xf numFmtId="0" fontId="202" fillId="129" borderId="164" xfId="2" applyAlignment="1">
      <alignment wrapText="1"/>
    </xf>
    <xf numFmtId="0" fontId="203" fillId="140" borderId="165" xfId="2" applyAlignment="1">
      <alignment wrapText="1"/>
    </xf>
    <xf numFmtId="0" fontId="203" fillId="139" borderId="165" xfId="2" applyAlignment="1">
      <alignment wrapText="1"/>
    </xf>
    <xf numFmtId="0" fontId="203" fillId="140" borderId="166" xfId="2" applyAlignment="1">
      <alignment wrapText="1"/>
    </xf>
    <xf numFmtId="0" fontId="189" fillId="125" borderId="167" xfId="2"/>
    <xf numFmtId="0" fontId="189" fillId="125" borderId="167" xfId="2" applyAlignment="1">
      <alignment wrapText="1"/>
    </xf>
    <xf numFmtId="0" fontId="204" fillId="125" borderId="141" xfId="2"/>
    <xf numFmtId="0" fontId="196" fillId="135" borderId="153" xfId="2" applyAlignment="1">
      <alignment wrapText="1"/>
    </xf>
    <xf numFmtId="0" fontId="205" fillId="135" borderId="153" xfId="2" applyAlignment="1">
      <alignment wrapText="1"/>
    </xf>
    <xf numFmtId="0" fontId="206" fillId="125" borderId="141" xfId="2" applyAlignment="1">
      <alignment vertical="top" wrapText="1"/>
    </xf>
    <xf numFmtId="0" fontId="189" fillId="125" borderId="141" xfId="2" applyAlignment="1">
      <alignment vertical="bottom"/>
    </xf>
    <xf numFmtId="0" fontId="191" fillId="125" borderId="167" xfId="2"/>
    <xf numFmtId="0" fontId="207" fillId="125" borderId="141" xfId="2" applyAlignment="1">
      <alignment horizontal="center" vertical="center"/>
    </xf>
    <xf numFmtId="0" fontId="189" fillId="125" borderId="167" xfId="2"/>
    <xf numFmtId="0" fontId="208" fillId="141" borderId="141" xfId="2" applyAlignment="1">
      <alignment horizontal="center"/>
    </xf>
    <xf numFmtId="0" fontId="189" fillId="125" borderId="141" xfId="2" applyAlignment="1">
      <alignment horizontal="center"/>
    </xf>
    <xf numFmtId="10" fontId="189" fillId="125" borderId="141" xfId="2" applyAlignment="1">
      <alignment horizontal="center"/>
    </xf>
    <xf numFmtId="0" fontId="209" fillId="142" borderId="167" xfId="2" applyAlignment="1">
      <alignment horizontal="center" vertical="center" wrapText="1"/>
    </xf>
    <xf numFmtId="0" fontId="209" fillId="141" borderId="167" xfId="2" applyAlignment="1">
      <alignment horizontal="center" vertical="center" wrapText="1"/>
    </xf>
    <xf numFmtId="0" fontId="189" fillId="141" borderId="167" xfId="2" applyAlignment="1">
      <alignment vertical="bottom"/>
    </xf>
    <xf numFmtId="0" fontId="189" fillId="143" borderId="167" xfId="2" applyAlignment="1">
      <alignment horizontal="center"/>
    </xf>
    <xf numFmtId="0" fontId="189" fillId="144" borderId="141" xfId="2" applyAlignment="1">
      <alignment horizontal="center"/>
    </xf>
    <xf numFmtId="0" fontId="189" fillId="144" borderId="141" xfId="2" applyAlignment="1">
      <alignment horizontal="center"/>
    </xf>
    <xf numFmtId="0" fontId="189" fillId="145" borderId="167" xfId="2" applyAlignment="1">
      <alignment horizontal="center"/>
    </xf>
    <xf numFmtId="0" fontId="189" fillId="125" borderId="141" xfId="2" applyAlignment="1">
      <alignment vertical="bottom" wrapText="1"/>
    </xf>
    <xf numFmtId="0" fontId="189" fillId="146" borderId="167" xfId="2" applyAlignment="1">
      <alignment horizontal="center"/>
    </xf>
    <xf numFmtId="0" fontId="209" fillId="147" borderId="167" xfId="2" applyAlignment="1">
      <alignment horizontal="center"/>
    </xf>
    <xf numFmtId="0" fontId="189" fillId="148" borderId="167" xfId="2" applyAlignment="1">
      <alignment horizontal="center"/>
    </xf>
    <xf numFmtId="0" fontId="189" fillId="149" borderId="167" xfId="2" applyAlignment="1">
      <alignment horizontal="center"/>
    </xf>
    <xf numFmtId="0" fontId="189" fillId="125" borderId="141" xfId="2"/>
    <xf numFmtId="0" fontId="189" fillId="150" borderId="167" xfId="2" applyAlignment="1">
      <alignment horizontal="center"/>
    </xf>
    <xf numFmtId="0" fontId="189" fillId="151" borderId="167" xfId="2" applyAlignment="1">
      <alignment horizontal="center"/>
    </xf>
    <xf numFmtId="0" fontId="210" fillId="125" borderId="141" xfId="2" applyAlignment="1">
      <alignment horizontal="center" vertical="bottom"/>
    </xf>
    <xf numFmtId="0" fontId="189" fillId="152" borderId="167" xfId="2" applyAlignment="1">
      <alignment horizontal="center"/>
    </xf>
    <xf numFmtId="0" fontId="189" fillId="153" borderId="167" xfId="2" applyAlignment="1">
      <alignment horizontal="center"/>
    </xf>
    <xf numFmtId="0" fontId="189" fillId="154" borderId="167" xfId="2" applyAlignment="1">
      <alignment horizontal="center"/>
    </xf>
    <xf numFmtId="0" fontId="189" fillId="155" borderId="167" xfId="2" applyAlignment="1">
      <alignment horizontal="center"/>
    </xf>
    <xf numFmtId="0" fontId="189" fillId="156" borderId="167" xfId="2" applyAlignment="1">
      <alignment horizontal="center"/>
    </xf>
    <xf numFmtId="0" fontId="189" fillId="157" borderId="167" xfId="2" applyAlignment="1">
      <alignment horizontal="center"/>
    </xf>
    <xf numFmtId="0" fontId="189" fillId="158" borderId="167" xfId="2" applyAlignment="1">
      <alignment horizontal="center"/>
    </xf>
    <xf numFmtId="0" fontId="189" fillId="159" borderId="167" xfId="2" applyAlignment="1">
      <alignment horizontal="center"/>
    </xf>
    <xf numFmtId="0" fontId="189" fillId="160" borderId="167" xfId="2" applyAlignment="1">
      <alignment horizontal="center"/>
    </xf>
    <xf numFmtId="0" fontId="189" fillId="161" borderId="167" xfId="2" applyAlignment="1">
      <alignment horizontal="center"/>
    </xf>
    <xf numFmtId="0" fontId="189" fillId="162" borderId="167" xfId="2" applyAlignment="1">
      <alignment horizontal="center"/>
    </xf>
    <xf numFmtId="0" fontId="189" fillId="163" borderId="167" xfId="2" applyAlignment="1">
      <alignment horizontal="center"/>
    </xf>
    <xf numFmtId="0" fontId="191" fillId="125" borderId="167" xfId="2"/>
    <xf numFmtId="0" fontId="191" fillId="125" borderId="167" xfId="2" applyAlignment="1">
      <alignment horizontal="center"/>
    </xf>
    <xf numFmtId="0" fontId="209" fillId="125" borderId="141" xfId="2" applyAlignment="1">
      <alignment horizontal="center" vertical="center" wrapText="1"/>
    </xf>
    <xf numFmtId="0" fontId="189" fillId="141" borderId="141" xfId="2"/>
    <xf numFmtId="0" fontId="211" fillId="141" borderId="141" xfId="2"/>
    <xf numFmtId="0" fontId="212" fillId="141" borderId="141" xfId="2"/>
    <xf numFmtId="0" fontId="183" fillId="125" borderId="141" xfId="2"/>
    <xf numFmtId="0" fontId="198" fillId="125" borderId="168" xfId="2" applyAlignment="1">
      <alignment horizontal="left" vertical="center" wrapText="1"/>
    </xf>
    <xf numFmtId="0" fontId="183" fillId="125" borderId="169" xfId="2" applyAlignment="1">
      <alignment horizontal="left" vertical="center" wrapText="1"/>
    </xf>
    <xf numFmtId="0" fontId="187" fillId="125" borderId="170" xfId="2"/>
    <xf numFmtId="0" fontId="187" fillId="125" borderId="171" xfId="2"/>
    <xf numFmtId="0" fontId="183" fillId="125" borderId="168" xfId="2" applyAlignment="1">
      <alignment horizontal="left" vertical="center" wrapText="1"/>
    </xf>
    <xf numFmtId="0" fontId="185" fillId="125" borderId="170" xfId="2"/>
    <xf numFmtId="0" fontId="185" fillId="125" borderId="171" xfId="2"/>
    <xf numFmtId="0" fontId="198" fillId="125" borderId="168" xfId="2" applyAlignment="1">
      <alignment horizontal="center" vertical="center"/>
    </xf>
    <xf numFmtId="0" fontId="183" fillId="125" borderId="168" xfId="2" applyAlignment="1">
      <alignment horizontal="center" vertical="center"/>
    </xf>
    <xf numFmtId="0" fontId="198" fillId="164" borderId="143" xfId="2" applyAlignment="1">
      <alignment horizontal="left" vertical="center" wrapText="1"/>
    </xf>
    <xf numFmtId="0" fontId="193" fillId="165" borderId="142" xfId="2" applyAlignment="1">
      <alignment horizontal="center" vertical="center" wrapText="1"/>
    </xf>
    <xf numFmtId="0" fontId="193" fillId="165" borderId="143" xfId="2" applyAlignment="1">
      <alignment horizontal="center" vertical="center" wrapText="1"/>
    </xf>
    <xf numFmtId="0" fontId="193" fillId="125" borderId="142" xfId="2" applyAlignment="1">
      <alignment horizontal="center" vertical="center" wrapText="1"/>
    </xf>
    <xf numFmtId="0" fontId="199" fillId="125" borderId="142" xfId="2" applyAlignment="1">
      <alignment horizontal="center" vertical="center" wrapText="1"/>
    </xf>
    <xf numFmtId="0" fontId="193" fillId="130" borderId="142" xfId="2" applyAlignment="1">
      <alignment horizontal="center" vertical="center" wrapText="1"/>
    </xf>
    <xf numFmtId="0" fontId="184" fillId="125" borderId="143" xfId="2" applyAlignment="1">
      <alignment horizontal="left" vertical="center" wrapText="1"/>
    </xf>
    <xf numFmtId="0" fontId="195" fillId="125" borderId="141" xfId="2" applyAlignment="1">
      <alignment horizontal="left"/>
    </xf>
    <xf numFmtId="0" fontId="213" fillId="125" borderId="141" xfId="2"/>
    <xf numFmtId="0" fontId="214" fillId="125" borderId="141" xfId="2" applyAlignment="1">
      <alignment horizontal="left" vertical="center"/>
    </xf>
    <xf numFmtId="0" fontId="198" fillId="125" borderId="142" xfId="2" applyAlignment="1">
      <alignment horizontal="center" vertical="center"/>
    </xf>
    <xf numFmtId="0" fontId="198" fillId="125" borderId="141" xfId="2" applyAlignment="1">
      <alignment horizontal="center" vertical="center"/>
    </xf>
    <xf numFmtId="0" fontId="183" fillId="125" borderId="141" xfId="2" applyAlignment="1">
      <alignment horizontal="left" vertical="center" wrapText="1"/>
    </xf>
    <xf numFmtId="0" fontId="184" fillId="125" borderId="141" xfId="2" applyAlignment="1">
      <alignment horizontal="left" vertical="center" wrapText="1"/>
    </xf>
    <xf numFmtId="0" fontId="183" fillId="125" borderId="142" xfId="2" applyAlignment="1">
      <alignment horizontal="center" vertical="center"/>
    </xf>
    <xf numFmtId="0" fontId="195" fillId="141" borderId="167" xfId="2" applyAlignment="1">
      <alignment horizontal="center" wrapText="1"/>
    </xf>
    <xf numFmtId="0" fontId="195" fillId="125" borderId="167" xfId="2" applyAlignment="1">
      <alignment horizontal="center" wrapText="1"/>
    </xf>
    <xf numFmtId="0" fontId="189" fillId="125" borderId="167" xfId="2" applyAlignment="1">
      <alignment vertical="bottom"/>
    </xf>
    <xf numFmtId="0" fontId="189" fillId="125" borderId="167" xfId="2" applyAlignment="1">
      <alignment horizontal="center"/>
    </xf>
    <xf numFmtId="3" fontId="184" fillId="125" borderId="142" xfId="2" applyAlignment="1">
      <alignment horizontal="center" vertical="center"/>
    </xf>
    <xf numFmtId="10" fontId="189" fillId="125" borderId="167" xfId="2" applyAlignment="1">
      <alignment horizontal="center"/>
    </xf>
    <xf numFmtId="10" fontId="189" fillId="141" borderId="167" xfId="2" applyAlignment="1">
      <alignment horizontal="center"/>
    </xf>
    <xf numFmtId="0" fontId="195" fillId="125" borderId="141" xfId="2" applyAlignment="1">
      <alignment horizontal="left" vertical="center" wrapText="1"/>
    </xf>
    <xf numFmtId="0" fontId="195" fillId="125" borderId="141" xfId="2" applyAlignment="1">
      <alignment horizontal="center" vertical="center" wrapText="1"/>
    </xf>
    <xf numFmtId="0" fontId="195" fillId="125" borderId="141" xfId="2" applyAlignment="1">
      <alignment horizontal="center" wrapText="1"/>
    </xf>
    <xf numFmtId="0" fontId="215" fillId="165" borderId="142" xfId="2" applyAlignment="1">
      <alignment horizontal="center" vertical="center" wrapText="1"/>
    </xf>
    <xf numFmtId="0" fontId="189" fillId="125" borderId="167" xfId="2" applyAlignment="1">
      <alignment horizontal="center" vertical="bottom"/>
    </xf>
    <xf numFmtId="0" fontId="184" fillId="125" borderId="142" xfId="2" applyAlignment="1">
      <alignment horizontal="center" vertical="center" wrapText="1"/>
    </xf>
    <xf numFmtId="0" fontId="184" fillId="125" borderId="142" xfId="2" applyAlignment="1">
      <alignment horizontal="center" vertical="center" wrapText="1"/>
    </xf>
    <xf numFmtId="3" fontId="183" fillId="125" borderId="142" xfId="2" applyAlignment="1">
      <alignment vertical="center"/>
    </xf>
    <xf numFmtId="0" fontId="189" fillId="125" borderId="172" xfId="2" applyAlignment="1">
      <alignment horizontal="center"/>
    </xf>
    <xf numFmtId="0" fontId="191" fillId="125" borderId="173" xfId="2"/>
    <xf numFmtId="0" fontId="189" fillId="125" borderId="141" xfId="2" applyAlignment="1">
      <alignment horizontal="left" vertical="center"/>
    </xf>
    <xf numFmtId="0" fontId="191" fillId="125" borderId="174" xfId="2"/>
    <xf numFmtId="0" fontId="189" fillId="125" borderId="141" xfId="2" applyAlignment="1">
      <alignment horizontal="left" vertical="center" wrapText="1"/>
    </xf>
    <xf numFmtId="10" fontId="191" fillId="125" borderId="167" xfId="2" applyAlignment="1">
      <alignment horizontal="center"/>
    </xf>
    <xf numFmtId="10" fontId="189" fillId="125" borderId="141" xfId="2"/>
    <xf numFmtId="0" fontId="189" fillId="125" borderId="141" xfId="2" applyAlignment="1">
      <alignment wrapText="1"/>
    </xf>
    <xf numFmtId="0" fontId="189" fillId="125" borderId="141" xfId="2" applyAlignment="1">
      <alignment horizontal="center" vertical="center"/>
    </xf>
    <xf numFmtId="0" fontId="198" fillId="125" borderId="141" xfId="2" applyAlignment="1">
      <alignment horizontal="left" vertical="center"/>
    </xf>
    <xf numFmtId="0" fontId="190" fillId="125" borderId="141" xfId="2" applyAlignment="1">
      <alignment horizontal="center" vertical="center" wrapText="1"/>
    </xf>
    <xf numFmtId="10" fontId="190" fillId="125" borderId="141" xfId="2" applyAlignment="1">
      <alignment horizontal="center" vertical="center" wrapText="1"/>
    </xf>
    <xf numFmtId="0" fontId="183" fillId="125" borderId="141" xfId="2" applyAlignment="1">
      <alignment horizontal="center" vertical="center"/>
    </xf>
    <xf numFmtId="10" fontId="184" fillId="125" borderId="141" xfId="2" applyAlignment="1">
      <alignment horizontal="left" vertical="center" wrapText="1"/>
    </xf>
    <xf numFmtId="0" fontId="198" fillId="164" borderId="142" xfId="2" applyAlignment="1">
      <alignment horizontal="center" vertical="center"/>
    </xf>
    <xf numFmtId="0" fontId="183" fillId="164" borderId="142" xfId="2" applyAlignment="1">
      <alignment horizontal="left" vertical="center" wrapText="1"/>
    </xf>
    <xf numFmtId="0" fontId="184" fillId="164" borderId="142" xfId="2" applyAlignment="1">
      <alignment horizontal="center" vertical="center"/>
    </xf>
    <xf numFmtId="0" fontId="183" fillId="164" borderId="142" xfId="2" applyAlignment="1">
      <alignment horizontal="center" vertical="center"/>
    </xf>
    <xf numFmtId="2" fontId="183" fillId="164" borderId="142" xfId="2" applyAlignment="1">
      <alignment horizontal="center" vertical="center"/>
    </xf>
    <xf numFmtId="2" fontId="198" fillId="164" borderId="142" xfId="2" applyAlignment="1">
      <alignment horizontal="center" vertical="center"/>
    </xf>
    <xf numFmtId="0" fontId="184" fillId="164" borderId="142" xfId="2" applyAlignment="1">
      <alignment horizontal="left" vertical="center" wrapText="1"/>
    </xf>
    <xf numFmtId="0" fontId="183" fillId="164" borderId="142" xfId="2" applyAlignment="1">
      <alignment vertical="center"/>
    </xf>
    <xf numFmtId="0" fontId="193" fillId="164" borderId="142" xfId="2" applyAlignment="1">
      <alignment horizontal="right" vertical="center"/>
    </xf>
    <xf numFmtId="0" fontId="209" fillId="125" borderId="141" xfId="2" applyAlignment="1">
      <alignment horizontal="left" vertical="center" wrapText="1"/>
    </xf>
    <xf numFmtId="0" fontId="186" fillId="125" borderId="141" xfId="2" applyAlignment="1">
      <alignment horizontal="left" vertical="center"/>
    </xf>
    <xf numFmtId="0" fontId="210" fillId="125" borderId="167" xfId="2" applyAlignment="1">
      <alignment horizontal="center" vertical="bottom"/>
    </xf>
    <xf numFmtId="0" fontId="185" fillId="125" borderId="141" xfId="2" applyAlignment="1">
      <alignment horizontal="center" vertical="center" wrapText="1"/>
    </xf>
    <xf numFmtId="0" fontId="216" fillId="125" borderId="167" xfId="2" applyAlignment="1">
      <alignment horizontal="center" vertical="bottom"/>
    </xf>
    <xf numFmtId="0" fontId="216" fillId="141" borderId="167" xfId="2" applyAlignment="1">
      <alignment horizontal="center" vertical="bottom"/>
    </xf>
    <xf numFmtId="0" fontId="189" fillId="141" borderId="167" xfId="2"/>
    <xf numFmtId="10" fontId="189" fillId="125" borderId="167" xfId="2"/>
    <xf numFmtId="0" fontId="217" fillId="125" borderId="141" xfId="2" applyAlignment="1">
      <alignment horizontal="center" vertical="center" wrapText="1"/>
    </xf>
    <xf numFmtId="0" fontId="209" fillId="125" borderId="141" xfId="2"/>
    <xf numFmtId="0" fontId="216" fillId="166" borderId="167" xfId="2" applyAlignment="1">
      <alignment horizontal="center" vertical="bottom"/>
    </xf>
    <xf numFmtId="0" fontId="189" fillId="141" borderId="167" xfId="2" applyAlignment="1">
      <alignment horizontal="center"/>
    </xf>
    <xf numFmtId="0" fontId="189" fillId="166" borderId="167" xfId="2" applyAlignment="1">
      <alignment horizontal="center"/>
    </xf>
    <xf numFmtId="0" fontId="189" fillId="141" borderId="141" xfId="2" applyAlignment="1">
      <alignment horizontal="center"/>
    </xf>
    <xf numFmtId="0" fontId="190" fillId="125" borderId="141" xfId="2" applyAlignment="1">
      <alignment horizontal="center" vertical="center"/>
    </xf>
    <xf numFmtId="0" fontId="218" fillId="141" borderId="141" xfId="2"/>
    <xf numFmtId="0" fontId="210" fillId="125" borderId="172" xfId="2" applyAlignment="1">
      <alignment horizontal="center" wrapText="1"/>
    </xf>
    <xf numFmtId="0" fontId="219" fillId="125" borderId="175" xfId="2" applyAlignment="1">
      <alignment horizontal="left" wrapText="1"/>
    </xf>
    <xf numFmtId="0" fontId="209" fillId="125" borderId="167" xfId="2" applyAlignment="1">
      <alignment horizontal="center"/>
    </xf>
    <xf numFmtId="0" fontId="220" fillId="165" borderId="142" xfId="2" applyAlignment="1">
      <alignment horizontal="center" vertical="center" wrapText="1"/>
    </xf>
    <xf numFmtId="0" fontId="209" fillId="125" borderId="141" xfId="2" applyAlignment="1">
      <alignment horizontal="center"/>
    </xf>
    <xf numFmtId="0" fontId="219" fillId="125" borderId="174" xfId="2" applyAlignment="1">
      <alignment horizontal="left" wrapText="1"/>
    </xf>
    <xf numFmtId="0" fontId="209" fillId="141" borderId="167" xfId="2"/>
    <xf numFmtId="0" fontId="209" fillId="125" borderId="167" xfId="2"/>
    <xf numFmtId="10" fontId="209" fillId="125" borderId="167" xfId="2"/>
    <xf numFmtId="0" fontId="209" fillId="141" borderId="167" xfId="2" applyAlignment="1">
      <alignment horizontal="center"/>
    </xf>
    <xf numFmtId="0" fontId="209" fillId="166" borderId="167" xfId="2" applyAlignment="1">
      <alignment horizontal="center"/>
    </xf>
    <xf numFmtId="0" fontId="209" fillId="141" borderId="141" xfId="2" applyAlignment="1">
      <alignment horizontal="center"/>
    </xf>
    <xf numFmtId="0" fontId="209" fillId="141" borderId="141" xfId="2"/>
    <xf numFmtId="165" fontId="189" fillId="125" borderId="167" xfId="2" applyAlignment="1">
      <alignment horizontal="center"/>
    </xf>
    <xf numFmtId="0" fontId="189" fillId="125" borderId="167" xfId="2" applyAlignment="1">
      <alignment horizontal="center" vertical="center"/>
    </xf>
    <xf numFmtId="0" fontId="219" fillId="125" borderId="167" xfId="2" applyAlignment="1">
      <alignment horizontal="center" vertical="center" wrapText="1"/>
    </xf>
    <xf numFmtId="10" fontId="189" fillId="125" borderId="167" xfId="2" applyAlignment="1">
      <alignment horizontal="center" vertical="center"/>
    </xf>
    <xf numFmtId="9" fontId="189" fillId="125" borderId="167" xfId="2" applyAlignment="1">
      <alignment horizontal="center" vertical="center"/>
    </xf>
    <xf numFmtId="0" fontId="189" fillId="125" borderId="167" xfId="2" applyAlignment="1">
      <alignment horizontal="left" vertical="bottom" wrapText="1"/>
    </xf>
    <xf numFmtId="0" fontId="210" fillId="125" borderId="167" xfId="2" applyAlignment="1">
      <alignment horizontal="center" wrapText="1"/>
    </xf>
    <xf numFmtId="0" fontId="209" fillId="125" borderId="167" xfId="2" applyAlignment="1">
      <alignment horizontal="center" wrapText="1"/>
    </xf>
    <xf numFmtId="0" fontId="219" fillId="125" borderId="167" xfId="2" applyAlignment="1">
      <alignment horizontal="center" wrapText="1"/>
    </xf>
    <xf numFmtId="0" fontId="209" fillId="125" borderId="167" xfId="2" applyAlignment="1">
      <alignment horizontal="right" wrapText="1"/>
    </xf>
    <xf numFmtId="0" fontId="209" fillId="125" borderId="167" xfId="2" applyAlignment="1">
      <alignment horizontal="left" wrapText="1"/>
    </xf>
    <xf numFmtId="0" fontId="215" fillId="164" borderId="142" xfId="2" applyAlignment="1">
      <alignment horizontal="center" vertical="center" wrapText="1"/>
    </xf>
    <xf numFmtId="10" fontId="209" fillId="125" borderId="167" xfId="2" applyAlignment="1">
      <alignment horizontal="right" wrapText="1"/>
    </xf>
    <xf numFmtId="0" fontId="189" fillId="166" borderId="167" xfId="2" applyAlignment="1">
      <alignment horizontal="left" vertical="bottom" wrapText="1"/>
    </xf>
    <xf numFmtId="0" fontId="183" fillId="125" borderId="141" xfId="2" applyAlignment="1">
      <alignment vertical="center"/>
    </xf>
    <xf numFmtId="0" fontId="199" fillId="125" borderId="142" xfId="2" applyAlignment="1">
      <alignment horizontal="center" vertical="center"/>
    </xf>
    <xf numFmtId="0" fontId="221" fillId="125" borderId="141" xfId="2" applyAlignment="1">
      <alignment horizontal="center" vertical="center" wrapText="1"/>
    </xf>
    <xf numFmtId="0" fontId="221" fillId="125" borderId="141" xfId="2" applyAlignment="1">
      <alignment horizontal="center" vertical="center"/>
    </xf>
    <xf numFmtId="0" fontId="183" fillId="165" borderId="142" xfId="2" applyAlignment="1">
      <alignment vertical="center"/>
    </xf>
    <xf numFmtId="0" fontId="193" fillId="125" borderId="142" xfId="2" applyAlignment="1">
      <alignment horizontal="center" vertical="center"/>
    </xf>
    <xf numFmtId="0" fontId="222" fillId="125" borderId="142" xfId="2" applyAlignment="1">
      <alignment horizontal="center" vertical="center"/>
    </xf>
    <xf numFmtId="0" fontId="183" fillId="167" borderId="142" xfId="2" applyAlignment="1">
      <alignment vertical="center"/>
    </xf>
    <xf numFmtId="0" fontId="193" fillId="125" borderId="142" xfId="2" applyAlignment="1">
      <alignment horizontal="center" vertical="center"/>
    </xf>
    <xf numFmtId="0" fontId="222" fillId="125" borderId="142" xfId="2" applyAlignment="1">
      <alignment horizontal="center" vertical="center"/>
    </xf>
    <xf numFmtId="0" fontId="189" fillId="125" borderId="141" xfId="2" applyAlignment="1">
      <alignment vertical="center" wrapText="1"/>
    </xf>
    <xf numFmtId="0" fontId="189" fillId="125" borderId="141" xfId="2" applyAlignment="1">
      <alignment horizontal="center" vertical="center" wrapText="1"/>
    </xf>
    <xf numFmtId="0" fontId="193" fillId="125" borderId="141" xfId="2" applyAlignment="1">
      <alignment horizontal="center" vertical="center"/>
    </xf>
    <xf numFmtId="0" fontId="223" fillId="125" borderId="141" xfId="2" applyAlignment="1">
      <alignment horizontal="center" vertical="center"/>
    </xf>
    <xf numFmtId="0" fontId="184" fillId="168" borderId="142" xfId="2" applyAlignment="1">
      <alignment horizontal="left" vertical="center"/>
    </xf>
    <xf numFmtId="0" fontId="184" fillId="134" borderId="142" xfId="2" applyAlignment="1">
      <alignment horizontal="left" vertical="center"/>
    </xf>
    <xf numFmtId="0" fontId="224" fillId="125" borderId="141" xfId="2" applyAlignment="1">
      <alignment horizontal="center" vertical="center"/>
    </xf>
    <xf numFmtId="0" fontId="184" fillId="169" borderId="142" xfId="2" applyAlignment="1">
      <alignment horizontal="left" vertical="center"/>
    </xf>
    <xf numFmtId="0" fontId="184" fillId="132" borderId="142" xfId="2" applyAlignment="1">
      <alignment horizontal="left" vertical="center"/>
    </xf>
    <xf numFmtId="166" fontId="220" fillId="164" borderId="142" xfId="2" applyAlignment="1">
      <alignment horizontal="center" vertical="center"/>
    </xf>
    <xf numFmtId="0" fontId="193" fillId="164" borderId="142" xfId="2" applyAlignment="1">
      <alignment horizontal="center" vertical="center"/>
    </xf>
    <xf numFmtId="166" fontId="215" fillId="164" borderId="142" xfId="2" applyAlignment="1">
      <alignment horizontal="center" vertical="center"/>
    </xf>
    <xf numFmtId="0" fontId="220" fillId="164" borderId="142" xfId="2" applyAlignment="1">
      <alignment horizontal="center" vertical="center"/>
    </xf>
    <xf numFmtId="0" fontId="185" fillId="125" borderId="141" xfId="2" applyAlignment="1">
      <alignment horizontal="center" vertical="center" wrapText="1"/>
    </xf>
    <xf numFmtId="0" fontId="217" fillId="125" borderId="141" xfId="2" applyAlignment="1">
      <alignment horizontal="center" vertical="center" wrapText="1"/>
    </xf>
    <xf numFmtId="0" fontId="193" fillId="125" borderId="141" xfId="2" applyAlignment="1">
      <alignment horizontal="right" vertical="center"/>
    </xf>
    <xf numFmtId="0" fontId="193" fillId="125" borderId="142" xfId="2" applyAlignment="1">
      <alignment horizontal="right" vertical="center"/>
    </xf>
    <xf numFmtId="0" fontId="198" fillId="130" borderId="142" xfId="2" applyAlignment="1">
      <alignment horizontal="center" vertical="center"/>
    </xf>
    <xf numFmtId="1" fontId="215" fillId="125" borderId="141" xfId="2" applyAlignment="1">
      <alignment horizontal="center" vertical="center"/>
    </xf>
    <xf numFmtId="1" fontId="215" fillId="164" borderId="142" xfId="2" applyAlignment="1">
      <alignment horizontal="center" vertical="center"/>
    </xf>
    <xf numFmtId="0" fontId="215" fillId="164" borderId="142" xfId="2" applyAlignment="1">
      <alignment horizontal="center" vertical="center"/>
    </xf>
    <xf numFmtId="0" fontId="220" fillId="130" borderId="142" xfId="2" applyAlignment="1">
      <alignment horizontal="center" vertical="center" wrapText="1"/>
    </xf>
    <xf numFmtId="0" fontId="215" fillId="125" borderId="141" xfId="2" applyAlignment="1">
      <alignment horizontal="center" vertical="center"/>
    </xf>
    <xf numFmtId="0" fontId="225" fillId="125" borderId="141" xfId="2" applyAlignment="1">
      <alignment horizontal="center" vertical="center" wrapText="1"/>
    </xf>
    <xf numFmtId="10" fontId="189" fillId="125" borderId="141" xfId="2" applyAlignment="1">
      <alignment vertical="center" wrapText="1"/>
    </xf>
    <xf numFmtId="0" fontId="226" fillId="125" borderId="142" xfId="2" applyAlignment="1">
      <alignment horizontal="left" vertical="center" wrapText="1"/>
    </xf>
    <xf numFmtId="0" fontId="193" fillId="130" borderId="142" xfId="2" applyAlignment="1">
      <alignment horizontal="center" vertical="center"/>
    </xf>
    <xf numFmtId="0" fontId="184" fillId="125" borderId="141" xfId="2" applyAlignment="1">
      <alignment horizontal="center" vertical="center"/>
    </xf>
    <xf numFmtId="0" fontId="199" fillId="125" borderId="142" xfId="2" applyAlignment="1">
      <alignment horizontal="left" vertical="center" wrapText="1"/>
    </xf>
    <xf numFmtId="0" fontId="195" fillId="125" borderId="141" xfId="2"/>
    <xf numFmtId="0" fontId="193" fillId="133" borderId="142" xfId="2" applyAlignment="1">
      <alignment horizontal="center" vertical="center"/>
    </xf>
    <xf numFmtId="0" fontId="215" fillId="130" borderId="142" xfId="2" applyAlignment="1">
      <alignment horizontal="center" vertical="center" wrapText="1"/>
    </xf>
    <xf numFmtId="0" fontId="193" fillId="134" borderId="142" xfId="2" applyAlignment="1">
      <alignment horizontal="center" vertical="center"/>
    </xf>
    <xf numFmtId="0" fontId="198" fillId="125" borderId="141" xfId="2" applyAlignment="1">
      <alignment horizontal="left" vertical="center" wrapText="1"/>
    </xf>
    <xf numFmtId="0" fontId="198" fillId="164" borderId="143" xfId="2" applyAlignment="1">
      <alignment horizontal="left" vertical="center"/>
    </xf>
    <xf numFmtId="10" fontId="183" fillId="125" borderId="142" xfId="2" applyAlignment="1">
      <alignment vertical="center"/>
    </xf>
    <xf numFmtId="0" fontId="195" fillId="125" borderId="172" xfId="2" applyAlignment="1">
      <alignment horizontal="center" vertical="center" wrapText="1"/>
    </xf>
    <xf numFmtId="0" fontId="187" fillId="125" borderId="174" xfId="2"/>
    <xf numFmtId="0" fontId="187" fillId="125" borderId="176" xfId="2"/>
    <xf numFmtId="0" fontId="195" fillId="170" borderId="167" xfId="2" applyAlignment="1">
      <alignment horizontal="center" vertical="center" wrapText="1"/>
    </xf>
    <xf numFmtId="0" fontId="189" fillId="125" borderId="167" xfId="2" applyAlignment="1">
      <alignment horizontal="center" vertical="center" wrapText="1"/>
    </xf>
    <xf numFmtId="0" fontId="189" fillId="125" borderId="167" xfId="2" applyAlignment="1">
      <alignment vertical="center" wrapText="1"/>
    </xf>
    <xf numFmtId="0" fontId="189" fillId="130" borderId="167" xfId="2" applyAlignment="1">
      <alignment horizontal="center" vertical="center" wrapText="1"/>
    </xf>
    <xf numFmtId="0" fontId="209" fillId="125" borderId="167" xfId="2" applyAlignment="1">
      <alignment horizontal="center" vertical="center" wrapText="1"/>
    </xf>
    <xf numFmtId="0" fontId="209" fillId="141" borderId="167" xfId="2" applyAlignment="1">
      <alignment horizontal="left" vertical="center" wrapText="1"/>
    </xf>
    <xf numFmtId="2" fontId="184" fillId="125" borderId="142" xfId="2" applyAlignment="1">
      <alignment horizontal="center" vertical="center"/>
    </xf>
    <xf numFmtId="2" fontId="193" fillId="130" borderId="142" xfId="2" applyAlignment="1">
      <alignment horizontal="center" vertical="center"/>
    </xf>
    <xf numFmtId="0" fontId="195" fillId="125" borderId="167" xfId="2" applyAlignment="1">
      <alignment horizontal="center"/>
    </xf>
    <xf numFmtId="0" fontId="225" fillId="165" borderId="167" xfId="2" applyAlignment="1">
      <alignment horizontal="center" vertical="center"/>
    </xf>
    <xf numFmtId="0" fontId="219" fillId="125" borderId="141" xfId="2" applyAlignment="1">
      <alignment horizontal="left" vertical="center" wrapText="1"/>
    </xf>
    <xf numFmtId="0" fontId="217" fillId="125" borderId="167" xfId="2" applyAlignment="1">
      <alignment wrapText="1"/>
    </xf>
    <xf numFmtId="0" fontId="195" fillId="165" borderId="167" xfId="2" applyAlignment="1">
      <alignment horizontal="center" vertical="center" wrapText="1"/>
    </xf>
    <xf numFmtId="0" fontId="195" fillId="165" borderId="167" xfId="2" applyAlignment="1">
      <alignment horizontal="center" vertical="center"/>
    </xf>
    <xf numFmtId="0" fontId="195" fillId="170" borderId="141" xfId="2" applyAlignment="1">
      <alignment horizontal="center" vertical="center"/>
    </xf>
    <xf numFmtId="0" fontId="225" fillId="125" borderId="167" xfId="2" applyAlignment="1">
      <alignment horizontal="center" vertical="center" wrapText="1"/>
    </xf>
    <xf numFmtId="3" fontId="225" fillId="125" borderId="167" xfId="2" applyAlignment="1">
      <alignment horizontal="center" vertical="center" wrapText="1"/>
    </xf>
    <xf numFmtId="0" fontId="189" fillId="141" borderId="167" xfId="2" applyAlignment="1">
      <alignment horizontal="center" wrapText="1"/>
    </xf>
    <xf numFmtId="0" fontId="189" fillId="125" borderId="177" xfId="2" applyAlignment="1">
      <alignment horizontal="center"/>
    </xf>
    <xf numFmtId="0" fontId="189" fillId="125" borderId="178" xfId="2" applyAlignment="1">
      <alignment horizontal="center"/>
    </xf>
    <xf numFmtId="0" fontId="189" fillId="171" borderId="179" xfId="2" applyAlignment="1">
      <alignment horizontal="center" vertical="bottom"/>
    </xf>
    <xf numFmtId="0" fontId="189" fillId="125" borderId="180" xfId="2" applyAlignment="1">
      <alignment horizontal="center" vertical="bottom"/>
    </xf>
    <xf numFmtId="0" fontId="189" fillId="125" borderId="141" xfId="2" applyAlignment="1">
      <alignment horizontal="center" vertical="bottom"/>
    </xf>
    <xf numFmtId="0" fontId="189" fillId="171" borderId="181" xfId="2" applyAlignment="1">
      <alignment horizontal="center" vertical="bottom"/>
    </xf>
    <xf numFmtId="0" fontId="189" fillId="125" borderId="172" xfId="2" applyAlignment="1">
      <alignment horizontal="center" vertical="bottom"/>
    </xf>
    <xf numFmtId="0" fontId="189" fillId="125" borderId="180" xfId="2" applyAlignment="1">
      <alignment horizontal="center"/>
    </xf>
    <xf numFmtId="0" fontId="189" fillId="171" borderId="182" xfId="2" applyAlignment="1">
      <alignment horizontal="center" vertical="bottom"/>
    </xf>
    <xf numFmtId="0" fontId="227" fillId="172" borderId="167" xfId="2" applyAlignment="1">
      <alignment horizontal="right" vertical="center" wrapText="1"/>
    </xf>
    <xf numFmtId="0" fontId="195" fillId="171" borderId="183" xfId="2" applyAlignment="1">
      <alignment horizontal="center" vertical="bottom"/>
    </xf>
    <xf numFmtId="0" fontId="195" fillId="171" borderId="184" xfId="2" applyAlignment="1">
      <alignment horizontal="center" vertical="bottom"/>
    </xf>
    <xf numFmtId="0" fontId="195" fillId="171" borderId="185" xfId="2" applyAlignment="1">
      <alignment horizontal="center" vertical="bottom"/>
    </xf>
    <xf numFmtId="0" fontId="189" fillId="171" borderId="186" xfId="2" applyAlignment="1">
      <alignment horizontal="center"/>
    </xf>
    <xf numFmtId="0" fontId="189" fillId="171" borderId="187" xfId="2" applyAlignment="1">
      <alignment horizontal="center"/>
    </xf>
    <xf numFmtId="0" fontId="189" fillId="171" borderId="188" xfId="2" applyAlignment="1">
      <alignment horizontal="center"/>
    </xf>
    <xf numFmtId="0" fontId="189" fillId="171" borderId="176" xfId="2" applyAlignment="1">
      <alignment horizontal="center"/>
    </xf>
    <xf numFmtId="0" fontId="189" fillId="171" borderId="174" xfId="2" applyAlignment="1">
      <alignment horizontal="center"/>
    </xf>
    <xf numFmtId="0" fontId="195" fillId="130" borderId="172" xfId="2" applyAlignment="1">
      <alignment horizontal="left" vertical="center" wrapText="1"/>
    </xf>
    <xf numFmtId="0" fontId="195" fillId="173" borderId="167" xfId="2" applyAlignment="1">
      <alignment horizontal="left" vertical="center" wrapText="1"/>
    </xf>
    <xf numFmtId="0" fontId="209" fillId="141" borderId="141" xfId="2" applyAlignment="1">
      <alignment horizontal="center" vertical="center" wrapText="1"/>
    </xf>
    <xf numFmtId="0" fontId="195" fillId="174" borderId="167" xfId="2" applyAlignment="1">
      <alignment horizontal="left" vertical="center" wrapText="1"/>
    </xf>
    <xf numFmtId="0" fontId="228" fillId="125" borderId="141" xfId="2"/>
    <xf numFmtId="0" fontId="228" fillId="125" borderId="189" xfId="2"/>
    <xf numFmtId="0" fontId="229" fillId="125" borderId="141" xfId="2" applyAlignment="1">
      <alignment horizontal="center" vertical="center" wrapText="1"/>
    </xf>
    <xf numFmtId="0" fontId="230" fillId="125" borderId="141" xfId="2" applyAlignment="1">
      <alignment horizontal="center" vertical="center" wrapText="1"/>
    </xf>
    <xf numFmtId="0" fontId="228" fillId="125" borderId="141" xfId="2" applyAlignment="1">
      <alignment horizontal="center" vertical="center"/>
    </xf>
    <xf numFmtId="0" fontId="230" fillId="125" borderId="186" xfId="2" applyAlignment="1">
      <alignment horizontal="center" vertical="center" wrapText="1"/>
    </xf>
    <xf numFmtId="0" fontId="187" fillId="125" borderId="187" xfId="2"/>
    <xf numFmtId="0" fontId="187" fillId="125" borderId="188" xfId="2"/>
    <xf numFmtId="0" fontId="230" fillId="125" borderId="167" xfId="2" applyAlignment="1">
      <alignment horizontal="center" vertical="center" wrapText="1"/>
    </xf>
    <xf numFmtId="0" fontId="230" fillId="142" borderId="167" xfId="2" applyAlignment="1">
      <alignment horizontal="center" vertical="center" wrapText="1"/>
    </xf>
    <xf numFmtId="0" fontId="228" fillId="141" borderId="141" xfId="2" applyAlignment="1">
      <alignment horizontal="center" vertical="bottom" wrapText="1"/>
    </xf>
    <xf numFmtId="0" fontId="228" fillId="141" borderId="167" xfId="2" applyAlignment="1">
      <alignment horizontal="center" vertical="bottom" wrapText="1"/>
    </xf>
    <xf numFmtId="0" fontId="228" fillId="144" borderId="167" xfId="2" applyAlignment="1">
      <alignment horizontal="left" wrapText="1"/>
    </xf>
    <xf numFmtId="3" fontId="231" fillId="141" borderId="167" xfId="2" applyAlignment="1">
      <alignment horizontal="center" wrapText="1"/>
    </xf>
    <xf numFmtId="0" fontId="228" fillId="125" borderId="167" xfId="2" applyAlignment="1">
      <alignment horizontal="center" vertical="bottom" wrapText="1"/>
    </xf>
    <xf numFmtId="0" fontId="229" fillId="125" borderId="167" xfId="2" applyAlignment="1">
      <alignment horizontal="center" vertical="bottom" wrapText="1"/>
    </xf>
    <xf numFmtId="0" fontId="228" fillId="125" borderId="141" xfId="2" applyAlignment="1">
      <alignment horizontal="center"/>
    </xf>
    <xf numFmtId="0" fontId="228" fillId="125" borderId="141" xfId="2" applyAlignment="1">
      <alignment horizontal="center" vertical="bottom"/>
    </xf>
    <xf numFmtId="0" fontId="231" fillId="141" borderId="167" xfId="2" applyAlignment="1">
      <alignment horizontal="center" wrapText="1"/>
    </xf>
    <xf numFmtId="0" fontId="230" fillId="125" borderId="141" xfId="2" applyAlignment="1">
      <alignment vertical="bottom" wrapText="1"/>
    </xf>
    <xf numFmtId="0" fontId="230" fillId="165" borderId="190" xfId="2" applyAlignment="1">
      <alignment vertical="bottom" wrapText="1"/>
    </xf>
    <xf numFmtId="0" fontId="230" fillId="165" borderId="191" xfId="2" applyAlignment="1">
      <alignment vertical="bottom" wrapText="1"/>
    </xf>
    <xf numFmtId="1" fontId="230" fillId="165" borderId="191" xfId="2" applyAlignment="1">
      <alignment horizontal="center" vertical="bottom" wrapText="1"/>
    </xf>
    <xf numFmtId="1" fontId="230" fillId="165" borderId="175" xfId="2" applyAlignment="1">
      <alignment horizontal="center" vertical="bottom" wrapText="1"/>
    </xf>
    <xf numFmtId="0" fontId="232" fillId="125" borderId="141" xfId="2" applyAlignment="1">
      <alignment vertical="center"/>
    </xf>
    <xf numFmtId="0" fontId="228" fillId="125" borderId="141" xfId="2" applyAlignment="1">
      <alignment horizontal="left" vertical="center"/>
    </xf>
    <xf numFmtId="0" fontId="189" fillId="142" borderId="167" xfId="2" applyAlignment="1">
      <alignment horizontal="center" wrapText="1"/>
    </xf>
    <xf numFmtId="0" fontId="189" fillId="144" borderId="167" xfId="2" applyAlignment="1">
      <alignment horizontal="center" wrapText="1"/>
    </xf>
    <xf numFmtId="0" fontId="189" fillId="125" borderId="167" xfId="2" applyAlignment="1">
      <alignment horizontal="center" wrapText="1"/>
    </xf>
    <xf numFmtId="0" fontId="210" fillId="125" borderId="141" xfId="2" applyAlignment="1">
      <alignment vertical="center" wrapText="1"/>
    </xf>
    <xf numFmtId="0" fontId="189" fillId="145" borderId="167" xfId="2"/>
    <xf numFmtId="0" fontId="189" fillId="170" borderId="141" xfId="2"/>
    <xf numFmtId="0" fontId="233" fillId="125" borderId="141" xfId="2" applyAlignment="1">
      <alignment horizontal="center" vertical="bottom"/>
    </xf>
    <xf numFmtId="0" fontId="209" fillId="125" borderId="141" xfId="2" applyAlignment="1">
      <alignment vertical="bottom"/>
    </xf>
    <xf numFmtId="0" fontId="233" fillId="125" borderId="167" xfId="2" applyAlignment="1">
      <alignment horizontal="center"/>
    </xf>
    <xf numFmtId="0" fontId="233" fillId="175" borderId="167" xfId="2" applyAlignment="1">
      <alignment horizontal="center"/>
    </xf>
    <xf numFmtId="0" fontId="233" fillId="130" borderId="167" xfId="2" applyAlignment="1">
      <alignment horizontal="center"/>
    </xf>
    <xf numFmtId="0" fontId="233" fillId="173" borderId="167" xfId="2" applyAlignment="1">
      <alignment horizontal="center"/>
    </xf>
    <xf numFmtId="0" fontId="233" fillId="176" borderId="167" xfId="2" applyAlignment="1">
      <alignment horizontal="center"/>
    </xf>
    <xf numFmtId="0" fontId="233" fillId="177" borderId="167" xfId="2" applyAlignment="1">
      <alignment horizontal="center"/>
    </xf>
    <xf numFmtId="0" fontId="209" fillId="125" borderId="189" xfId="2" applyAlignment="1">
      <alignment horizontal="center"/>
    </xf>
    <xf numFmtId="0" fontId="209" fillId="125" borderId="174" xfId="2" applyAlignment="1">
      <alignment horizontal="center"/>
    </xf>
    <xf numFmtId="0" fontId="209" fillId="144" borderId="176" xfId="2" applyAlignment="1">
      <alignment horizontal="center"/>
    </xf>
    <xf numFmtId="0" fontId="209" fillId="144" borderId="191" xfId="2" applyAlignment="1">
      <alignment horizontal="center"/>
    </xf>
    <xf numFmtId="0" fontId="209" fillId="125" borderId="182" xfId="2" applyAlignment="1">
      <alignment horizontal="center"/>
    </xf>
    <xf numFmtId="0" fontId="209" fillId="125" borderId="175" xfId="2" applyAlignment="1">
      <alignment horizontal="center"/>
    </xf>
    <xf numFmtId="0" fontId="233" fillId="125" borderId="141" xfId="2" applyAlignment="1">
      <alignment horizontal="right"/>
    </xf>
    <xf numFmtId="0" fontId="234" fillId="165" borderId="141" xfId="2" applyAlignment="1">
      <alignment horizontal="right"/>
    </xf>
    <xf numFmtId="0" fontId="234" fillId="165" borderId="141" xfId="2" applyAlignment="1">
      <alignment horizontal="left"/>
    </xf>
    <xf numFmtId="0" fontId="235" fillId="125" borderId="141" xfId="2" applyAlignment="1">
      <alignment vertical="bottom"/>
    </xf>
    <xf numFmtId="0" fontId="233" fillId="125" borderId="167" xfId="2" applyAlignment="1">
      <alignment horizontal="left"/>
    </xf>
    <xf numFmtId="0" fontId="209" fillId="125" borderId="167" xfId="2" applyAlignment="1">
      <alignment horizontal="left"/>
    </xf>
    <xf numFmtId="0" fontId="234" fillId="125" borderId="141" xfId="2" applyAlignment="1">
      <alignment vertical="bottom"/>
    </xf>
    <xf numFmtId="0" fontId="236" fillId="125" borderId="141" xfId="2" applyAlignment="1">
      <alignment horizontal="left" vertical="bottom"/>
    </xf>
    <xf numFmtId="0" fontId="189" fillId="125" borderId="141" xfId="2" applyAlignment="1">
      <alignment horizontal="left" vertical="bottom"/>
    </xf>
    <xf numFmtId="0" fontId="237" fillId="125" borderId="141" xfId="2" applyAlignment="1">
      <alignment horizontal="left" vertical="bottom"/>
    </xf>
    <xf numFmtId="0" fontId="238" fillId="170" borderId="167" xfId="2" applyAlignment="1">
      <alignment horizontal="center" vertical="bottom"/>
    </xf>
    <xf numFmtId="0" fontId="238" fillId="178" borderId="167" xfId="2" applyAlignment="1">
      <alignment horizontal="center" vertical="bottom"/>
    </xf>
    <xf numFmtId="0" fontId="238" fillId="179" borderId="167" xfId="2" applyAlignment="1">
      <alignment horizontal="center" vertical="bottom"/>
    </xf>
    <xf numFmtId="0" fontId="238" fillId="156" borderId="167" xfId="2" applyAlignment="1">
      <alignment horizontal="center" vertical="bottom"/>
    </xf>
    <xf numFmtId="0" fontId="238" fillId="155" borderId="167" xfId="2" applyAlignment="1">
      <alignment horizontal="center" vertical="bottom"/>
    </xf>
    <xf numFmtId="0" fontId="238" fillId="180" borderId="167" xfId="2" applyAlignment="1">
      <alignment horizontal="center" vertical="bottom"/>
    </xf>
    <xf numFmtId="0" fontId="238" fillId="171" borderId="167" xfId="2" applyAlignment="1">
      <alignment horizontal="center" vertical="center"/>
    </xf>
    <xf numFmtId="0" fontId="238" fillId="171" borderId="174" xfId="2" applyAlignment="1">
      <alignment horizontal="left"/>
    </xf>
    <xf numFmtId="0" fontId="195" fillId="171" borderId="174" xfId="2" applyAlignment="1">
      <alignment horizontal="left"/>
    </xf>
    <xf numFmtId="0" fontId="239" fillId="173" borderId="167" xfId="2" applyAlignment="1">
      <alignment horizontal="center"/>
    </xf>
    <xf numFmtId="0" fontId="239" fillId="125" borderId="167" xfId="2" applyAlignment="1">
      <alignment horizontal="center"/>
    </xf>
    <xf numFmtId="0" fontId="239" fillId="130" borderId="167" xfId="2" applyAlignment="1">
      <alignment horizontal="center"/>
    </xf>
    <xf numFmtId="0" fontId="195" fillId="170" borderId="167" xfId="2" applyAlignment="1">
      <alignment horizontal="right"/>
    </xf>
    <xf numFmtId="0" fontId="238" fillId="165" borderId="167" xfId="2" applyAlignment="1">
      <alignment horizontal="center"/>
    </xf>
    <xf numFmtId="0" fontId="233" fillId="170" borderId="167" xfId="2" applyAlignment="1">
      <alignment horizontal="left" vertical="bottom"/>
    </xf>
    <xf numFmtId="0" fontId="209" fillId="125" borderId="167" xfId="2" applyAlignment="1">
      <alignment horizontal="left" vertical="top" wrapText="1"/>
    </xf>
    <xf numFmtId="0" fontId="209" fillId="125" borderId="141" xfId="2" applyAlignment="1">
      <alignment horizontal="left" vertical="top"/>
    </xf>
    <xf numFmtId="0" fontId="233" fillId="125" borderId="141" xfId="2" applyAlignment="1">
      <alignment horizontal="left" vertical="bottom"/>
    </xf>
    <xf numFmtId="0" fontId="209" fillId="125" borderId="141" xfId="2" applyAlignment="1">
      <alignment horizontal="left" vertical="top" wrapText="1"/>
    </xf>
    <xf numFmtId="0" fontId="233" fillId="170" borderId="167" xfId="2" applyAlignment="1">
      <alignment horizontal="center" vertical="bottom"/>
    </xf>
    <xf numFmtId="0" fontId="195" fillId="125" borderId="167" xfId="2" applyAlignment="1">
      <alignment horizontal="left" vertical="top"/>
    </xf>
    <xf numFmtId="0" fontId="239" fillId="125" borderId="141" xfId="2" applyAlignment="1">
      <alignment horizontal="left" vertical="bottom"/>
    </xf>
    <xf numFmtId="0" fontId="233" fillId="125" borderId="141" xfId="2"/>
    <xf numFmtId="0" fontId="233" fillId="181" borderId="167" xfId="2" applyAlignment="1">
      <alignment horizontal="center"/>
    </xf>
    <xf numFmtId="0" fontId="201" fillId="125" borderId="141" xfId="2" applyAlignment="1">
      <alignment horizontal="center"/>
    </xf>
    <xf numFmtId="0" fontId="238" fillId="178" borderId="167" xfId="2" applyAlignment="1">
      <alignment horizontal="center" vertical="center"/>
    </xf>
    <xf numFmtId="0" fontId="209" fillId="125" borderId="167" xfId="2" applyAlignment="1">
      <alignment horizontal="left" vertical="center"/>
    </xf>
    <xf numFmtId="0" fontId="240" fillId="125" borderId="141" xfId="2" applyAlignment="1">
      <alignment horizontal="left"/>
    </xf>
    <xf numFmtId="0" fontId="189" fillId="125" borderId="141" xfId="2" applyAlignment="1">
      <alignment horizontal="left" vertical="top" wrapText="1"/>
    </xf>
    <xf numFmtId="0" fontId="238" fillId="182" borderId="167" xfId="2" applyAlignment="1">
      <alignment horizontal="center" vertical="center"/>
    </xf>
    <xf numFmtId="0" fontId="189" fillId="125" borderId="141" xfId="2" applyAlignment="1">
      <alignment horizontal="left" vertical="top"/>
    </xf>
    <xf numFmtId="0" fontId="238" fillId="156" borderId="167" xfId="2" applyAlignment="1">
      <alignment horizontal="center" vertical="center"/>
    </xf>
    <xf numFmtId="0" fontId="238" fillId="155" borderId="167" xfId="2" applyAlignment="1">
      <alignment horizontal="center" vertical="center"/>
    </xf>
    <xf numFmtId="0" fontId="238" fillId="180" borderId="167" xfId="2" applyAlignment="1">
      <alignment horizontal="center" vertical="center"/>
    </xf>
    <xf numFmtId="0" fontId="241" fillId="125" borderId="141" xfId="2" applyAlignment="1">
      <alignment horizontal="left" vertical="bottom"/>
    </xf>
    <xf numFmtId="0" fontId="242" fillId="125" borderId="141" xfId="2"/>
    <xf numFmtId="0" fontId="242" fillId="125" borderId="141" xfId="2" applyAlignment="1">
      <alignment vertical="bottom"/>
    </xf>
    <xf numFmtId="0" fontId="243" fillId="125" borderId="141" xfId="2" applyAlignment="1">
      <alignment horizontal="center" vertical="bottom"/>
    </xf>
    <xf numFmtId="0" fontId="243" fillId="183" borderId="167" xfId="2" applyAlignment="1">
      <alignment horizontal="center" vertical="bottom" wrapText="1"/>
    </xf>
    <xf numFmtId="0" fontId="243" fillId="175" borderId="167" xfId="2" applyAlignment="1">
      <alignment horizontal="center" vertical="bottom" wrapText="1"/>
    </xf>
    <xf numFmtId="0" fontId="243" fillId="173" borderId="167" xfId="2" applyAlignment="1">
      <alignment horizontal="center" vertical="bottom" wrapText="1"/>
    </xf>
    <xf numFmtId="0" fontId="243" fillId="177" borderId="167" xfId="2" applyAlignment="1">
      <alignment horizontal="center" vertical="bottom" wrapText="1"/>
    </xf>
    <xf numFmtId="0" fontId="243" fillId="176" borderId="167" xfId="2" applyAlignment="1">
      <alignment horizontal="center" vertical="bottom" wrapText="1"/>
    </xf>
    <xf numFmtId="0" fontId="243" fillId="125" borderId="189" xfId="2" applyAlignment="1">
      <alignment horizontal="center" vertical="bottom"/>
    </xf>
    <xf numFmtId="0" fontId="243" fillId="125" borderId="167" xfId="2" applyAlignment="1">
      <alignment vertical="bottom"/>
    </xf>
    <xf numFmtId="0" fontId="242" fillId="165" borderId="167" xfId="2" applyAlignment="1">
      <alignment vertical="bottom"/>
    </xf>
    <xf numFmtId="0" fontId="242" fillId="125" borderId="167" xfId="2" applyAlignment="1">
      <alignment horizontal="center" vertical="bottom"/>
    </xf>
    <xf numFmtId="0" fontId="243" fillId="125" borderId="141" xfId="2" applyAlignment="1">
      <alignment horizontal="right" vertical="bottom"/>
    </xf>
    <xf numFmtId="0" fontId="243" fillId="183" borderId="167" xfId="2" applyAlignment="1">
      <alignment horizontal="center" vertical="bottom"/>
    </xf>
    <xf numFmtId="0" fontId="243" fillId="175" borderId="167" xfId="2" applyAlignment="1">
      <alignment horizontal="center" vertical="bottom"/>
    </xf>
    <xf numFmtId="0" fontId="243" fillId="173" borderId="167" xfId="2" applyAlignment="1">
      <alignment horizontal="center" vertical="bottom"/>
    </xf>
    <xf numFmtId="0" fontId="243" fillId="177" borderId="167" xfId="2" applyAlignment="1">
      <alignment horizontal="center" vertical="bottom"/>
    </xf>
    <xf numFmtId="0" fontId="243" fillId="176" borderId="167" xfId="2" applyAlignment="1">
      <alignment horizontal="center" vertical="bottom"/>
    </xf>
    <xf numFmtId="0" fontId="243" fillId="125" borderId="141" xfId="2" applyAlignment="1">
      <alignment vertical="bottom"/>
    </xf>
    <xf numFmtId="0" fontId="190" fillId="125" borderId="141" xfId="2" applyAlignment="1">
      <alignment vertical="bottom"/>
    </xf>
    <xf numFmtId="0" fontId="244" fillId="125" borderId="141" xfId="2" applyAlignment="1">
      <alignment vertical="bottom"/>
    </xf>
    <xf numFmtId="0" fontId="243" fillId="183" borderId="167" xfId="2" applyAlignment="1">
      <alignment vertical="bottom"/>
    </xf>
    <xf numFmtId="0" fontId="242" fillId="125" borderId="167" xfId="2" applyAlignment="1">
      <alignment vertical="bottom" wrapText="1"/>
    </xf>
    <xf numFmtId="0" fontId="242" fillId="125" borderId="167" xfId="2" applyAlignment="1">
      <alignment vertical="bottom"/>
    </xf>
    <xf numFmtId="0" fontId="243" fillId="175" borderId="167" xfId="2" applyAlignment="1">
      <alignment vertical="bottom"/>
    </xf>
    <xf numFmtId="0" fontId="243" fillId="173" borderId="167" xfId="2" applyAlignment="1">
      <alignment vertical="bottom"/>
    </xf>
    <xf numFmtId="0" fontId="243" fillId="176" borderId="167" xfId="2" applyAlignment="1">
      <alignment vertical="bottom"/>
    </xf>
    <xf numFmtId="0" fontId="243" fillId="177" borderId="167" xfId="2" applyAlignment="1">
      <alignment vertical="bottom"/>
    </xf>
    <xf numFmtId="0" fontId="195" fillId="125" borderId="141" xfId="2" applyAlignment="1">
      <alignment horizontal="right"/>
    </xf>
    <xf numFmtId="0" fontId="230" fillId="141" borderId="167" xfId="2" applyAlignment="1">
      <alignment horizontal="center" vertical="center" wrapText="1"/>
    </xf>
    <xf numFmtId="0" fontId="189" fillId="125" borderId="141" xfId="2" applyAlignment="1">
      <alignment horizontal="right"/>
    </xf>
    <xf numFmtId="0" fontId="245" fillId="173" borderId="167" xfId="2" applyAlignment="1">
      <alignment horizontal="center" wrapText="1"/>
    </xf>
    <xf numFmtId="0" fontId="189" fillId="125" borderId="167" xfId="2" applyAlignment="1">
      <alignment horizontal="right" wrapText="1"/>
    </xf>
    <xf numFmtId="165" fontId="189" fillId="125" borderId="167" xfId="2" applyAlignment="1">
      <alignment horizontal="right" wrapText="1"/>
    </xf>
    <xf numFmtId="165" fontId="189" fillId="125" borderId="167" xfId="2"/>
    <xf numFmtId="0" fontId="245" fillId="165" borderId="167" xfId="2" applyAlignment="1">
      <alignment horizontal="center" vertical="center" wrapText="1"/>
    </xf>
    <xf numFmtId="0" fontId="246" fillId="125" borderId="141" xfId="2" applyAlignment="1">
      <alignment horizontal="left" vertical="center" wrapText="1"/>
    </xf>
    <xf numFmtId="0" fontId="247" fillId="125" borderId="141" xfId="2" applyAlignment="1">
      <alignment vertical="bottom"/>
    </xf>
    <xf numFmtId="0" fontId="248" fillId="142" borderId="167" xfId="2" applyAlignment="1">
      <alignment horizontal="center" vertical="center"/>
    </xf>
    <xf numFmtId="0" fontId="248" fillId="142" borderId="167" xfId="2" applyAlignment="1">
      <alignment horizontal="center" vertical="center" wrapText="1"/>
    </xf>
    <xf numFmtId="0" fontId="249" fillId="170" borderId="167" xfId="2" applyAlignment="1">
      <alignment horizontal="center" vertical="center"/>
    </xf>
    <xf numFmtId="0" fontId="249" fillId="142" borderId="167" xfId="2" applyAlignment="1">
      <alignment horizontal="center" vertical="center" wrapText="1"/>
    </xf>
    <xf numFmtId="0" fontId="249" fillId="142" borderId="167" xfId="2" applyAlignment="1">
      <alignment horizontal="center" vertical="center"/>
    </xf>
    <xf numFmtId="0" fontId="246" fillId="125" borderId="167" xfId="2" applyAlignment="1">
      <alignment horizontal="left" vertical="center" wrapText="1"/>
    </xf>
    <xf numFmtId="10" fontId="246" fillId="125" borderId="167" xfId="2" applyAlignment="1">
      <alignment horizontal="left" vertical="center" wrapText="1"/>
    </xf>
    <xf numFmtId="2" fontId="246" fillId="125" borderId="167" xfId="2" applyAlignment="1">
      <alignment horizontal="left" vertical="center" wrapText="1"/>
    </xf>
    <xf numFmtId="0" fontId="195" fillId="142" borderId="167" xfId="2" applyAlignment="1">
      <alignment horizontal="center"/>
    </xf>
    <xf numFmtId="0" fontId="250" fillId="142" borderId="167" xfId="2" applyAlignment="1">
      <alignment horizontal="center" wrapText="1"/>
    </xf>
    <xf numFmtId="0" fontId="247" fillId="142" borderId="167" xfId="2" applyAlignment="1">
      <alignment vertical="bottom"/>
    </xf>
    <xf numFmtId="0" fontId="251" fillId="142" borderId="167" xfId="2" applyAlignment="1">
      <alignment horizontal="center" vertical="bottom"/>
    </xf>
    <xf numFmtId="0" fontId="250" fillId="125" borderId="167" xfId="2" applyAlignment="1">
      <alignment horizontal="center" vertical="center" wrapText="1"/>
    </xf>
    <xf numFmtId="0" fontId="246" fillId="184" borderId="167" xfId="2" applyAlignment="1">
      <alignment horizontal="center" vertical="center" wrapText="1"/>
    </xf>
    <xf numFmtId="0" fontId="246" fillId="125" borderId="167" xfId="2" applyAlignment="1">
      <alignment horizontal="center" vertical="center" wrapText="1"/>
    </xf>
    <xf numFmtId="0" fontId="247" fillId="125" borderId="167" xfId="2" applyAlignment="1">
      <alignment vertical="center"/>
    </xf>
    <xf numFmtId="0" fontId="248" fillId="142" borderId="179" xfId="2" applyAlignment="1">
      <alignment horizontal="center" vertical="center"/>
    </xf>
    <xf numFmtId="0" fontId="248" fillId="142" borderId="179" xfId="2" applyAlignment="1">
      <alignment horizontal="center" vertical="center" wrapText="1"/>
    </xf>
    <xf numFmtId="0" fontId="246" fillId="125" borderId="167" xfId="2" applyAlignment="1">
      <alignment wrapText="1"/>
    </xf>
    <xf numFmtId="0" fontId="246" fillId="125" borderId="174" xfId="2" applyAlignment="1">
      <alignment wrapText="1"/>
    </xf>
    <xf numFmtId="165" fontId="247" fillId="125" borderId="174" xfId="2" applyAlignment="1">
      <alignment horizontal="center" vertical="bottom"/>
    </xf>
    <xf numFmtId="10" fontId="247" fillId="125" borderId="174" xfId="2" applyAlignment="1">
      <alignment horizontal="center" vertical="bottom"/>
    </xf>
    <xf numFmtId="0" fontId="246" fillId="125" borderId="182" xfId="2" applyAlignment="1">
      <alignment wrapText="1"/>
    </xf>
    <xf numFmtId="0" fontId="246" fillId="125" borderId="175" xfId="2" applyAlignment="1">
      <alignment wrapText="1"/>
    </xf>
    <xf numFmtId="165" fontId="247" fillId="125" borderId="175" xfId="2" applyAlignment="1">
      <alignment horizontal="center" vertical="bottom"/>
    </xf>
    <xf numFmtId="0" fontId="246" fillId="125" borderId="141" xfId="2" applyAlignment="1">
      <alignment wrapText="1"/>
    </xf>
    <xf numFmtId="0" fontId="189" fillId="125" borderId="175" xfId="2"/>
    <xf numFmtId="10" fontId="247" fillId="125" borderId="175" xfId="2" applyAlignment="1">
      <alignment horizontal="center" vertical="bottom"/>
    </xf>
    <xf numFmtId="0" fontId="179" fillId="125" borderId="141" xfId="2"/>
    <xf numFmtId="0" fontId="186" fillId="135" borderId="142" xfId="2" applyAlignment="1">
      <alignment horizontal="left" vertical="center"/>
    </xf>
    <xf numFmtId="0" fontId="179" fillId="125" borderId="144" xfId="2"/>
    <xf numFmtId="0" fontId="179" fillId="125" borderId="145" xfId="2"/>
    <xf numFmtId="0" fontId="190" fillId="136" borderId="142" xfId="2" applyAlignment="1">
      <alignment horizontal="center" vertical="center"/>
    </xf>
    <xf numFmtId="0" fontId="179" fillId="125" borderId="147" xfId="2"/>
    <xf numFmtId="0" fontId="198" fillId="130" borderId="142" xfId="2" applyAlignment="1">
      <alignment horizontal="left" vertical="center" wrapText="1"/>
    </xf>
    <xf numFmtId="0" fontId="198" fillId="131" borderId="142" xfId="2" applyAlignment="1">
      <alignment horizontal="left" vertical="center" wrapText="1"/>
    </xf>
    <xf numFmtId="0" fontId="198" fillId="132" borderId="142" xfId="2" applyAlignment="1">
      <alignment horizontal="left" vertical="center" wrapText="1"/>
    </xf>
    <xf numFmtId="0" fontId="198" fillId="133" borderId="142" xfId="2" applyAlignment="1">
      <alignment horizontal="left" vertical="center" wrapText="1"/>
    </xf>
    <xf numFmtId="0" fontId="198" fillId="134" borderId="142" xfId="2" applyAlignment="1">
      <alignment horizontal="left" vertical="center" wrapText="1"/>
    </xf>
    <xf numFmtId="0" fontId="195" fillId="125" borderId="151" xfId="2"/>
    <xf numFmtId="0" fontId="179" fillId="125" borderId="149" xfId="2"/>
    <xf numFmtId="0" fontId="179" fillId="125" borderId="155" xfId="2"/>
    <xf numFmtId="0" fontId="182" fillId="125" borderId="141" xfId="2"/>
    <xf numFmtId="0" fontId="181" fillId="125" borderId="167" xfId="2" applyAlignment="1">
      <alignment horizontal="left" vertical="center"/>
    </xf>
    <xf numFmtId="0" fontId="182" fillId="125" borderId="167" xfId="2"/>
    <xf numFmtId="0" fontId="179" fillId="125" borderId="170" xfId="2"/>
    <xf numFmtId="0" fontId="179" fillId="125" borderId="171" xfId="2"/>
    <xf numFmtId="0" fontId="198" fillId="164" borderId="142" xfId="2" applyAlignment="1">
      <alignment horizontal="left" vertical="center" wrapText="1"/>
    </xf>
    <xf numFmtId="0" fontId="190" fillId="125" borderId="141" xfId="2"/>
    <xf numFmtId="0" fontId="199" fillId="125" borderId="141" xfId="2" applyAlignment="1">
      <alignment horizontal="center" wrapText="1"/>
    </xf>
    <xf numFmtId="0" fontId="198" fillId="164" borderId="142" xfId="2" applyAlignment="1">
      <alignment horizontal="left" vertical="center"/>
    </xf>
    <xf numFmtId="0" fontId="195" fillId="125" borderId="167" xfId="2" applyAlignment="1">
      <alignment horizontal="center" vertical="center" wrapText="1"/>
    </xf>
    <xf numFmtId="0" fontId="179" fillId="125" borderId="174" xfId="2"/>
    <xf numFmtId="0" fontId="179" fillId="125" borderId="176" xfId="2"/>
    <xf numFmtId="0" fontId="195" fillId="130" borderId="167" xfId="2" applyAlignment="1">
      <alignment horizontal="left" vertical="center" wrapText="1"/>
    </xf>
    <xf numFmtId="0" fontId="230" fillId="125" borderId="179" xfId="2" applyAlignment="1">
      <alignment horizontal="center" vertical="center" wrapText="1"/>
    </xf>
    <xf numFmtId="0" fontId="179" fillId="125" borderId="187" xfId="2"/>
    <xf numFmtId="0" fontId="179" fillId="125" borderId="188" xfId="2"/>
    <xf numFmtId="0" fontId="193" fillId="165" borderId="142" xfId="2" applyAlignment="1">
      <alignment vertical="center" wrapText="1"/>
    </xf>
    <xf numFmtId="0" fontId="183" fillId="125" borderId="142" xfId="2" applyAlignment="1">
      <alignment vertical="top" wrapText="1"/>
    </xf>
    <xf numFmtId="0" fontId="252" fillId="125" borderId="141" xfId="2" applyAlignment="1">
      <alignment vertical="top" wrapText="1"/>
    </xf>
    <xf numFmtId="0" fontId="198" fillId="125" borderId="142" xfId="2" applyAlignment="1">
      <alignment vertical="top" wrapText="1"/>
    </xf>
    <xf numFmtId="0" fontId="253" fillId="164" borderId="142" xfId="2" applyAlignment="1">
      <alignment horizontal="left" vertical="center"/>
    </xf>
    <xf numFmtId="0" fontId="253" fillId="125" borderId="141" xfId="2" applyAlignment="1">
      <alignment horizontal="center" vertical="center"/>
    </xf>
    <xf numFmtId="0" fontId="254" fillId="125" borderId="200" xfId="2" applyAlignment="1">
      <alignment vertical="top" wrapText="1"/>
    </xf>
    <xf numFmtId="0" fontId="256" fillId="125" borderId="200" xfId="2" applyAlignment="1">
      <alignment vertical="top" wrapText="1"/>
    </xf>
    <xf numFmtId="0" fontId="179" fillId="125" borderId="203" xfId="2"/>
    <xf numFmtId="0" fontId="179" fillId="125" borderId="204" xfId="2"/>
    <xf numFmtId="0" fontId="253" fillId="125" borderId="141" xfId="2"/>
    <xf numFmtId="0" fontId="255" fillId="125" borderId="200" xfId="2" applyAlignment="1">
      <alignment vertical="top" wrapText="1"/>
    </xf>
    <xf numFmtId="0" fontId="254" fillId="125" borderId="200" xfId="2" applyAlignment="1">
      <alignment horizontal="left" vertical="center"/>
    </xf>
    <xf numFmtId="1" fontId="220" fillId="164" borderId="142" xfId="2" applyAlignment="1">
      <alignment horizontal="center" vertical="center"/>
    </xf>
    <xf numFmtId="1" fontId="184" fillId="125" borderId="142" xfId="2" applyAlignment="1">
      <alignment horizontal="center" vertical="center"/>
    </xf>
    <xf numFmtId="0" fontId="257" fillId="185" borderId="167" xfId="2" applyAlignment="1">
      <alignment horizontal="center" vertical="center"/>
    </xf>
    <xf numFmtId="0" fontId="253" fillId="125" borderId="142" xfId="2" applyAlignment="1">
      <alignment horizontal="center" vertical="center"/>
    </xf>
    <xf numFmtId="0" fontId="252" fillId="125" borderId="142" xfId="2" applyAlignment="1">
      <alignment vertical="top" wrapText="1"/>
    </xf>
    <xf numFmtId="0" fontId="179" fillId="125" borderId="192" xfId="2"/>
    <xf numFmtId="0" fontId="179" fillId="125" borderId="193" xfId="2"/>
    <xf numFmtId="0" fontId="179" fillId="125" borderId="206" xfId="2"/>
    <xf numFmtId="0" fontId="179" fillId="125" borderId="207" xfId="2"/>
    <xf numFmtId="0" fontId="179" fillId="125" borderId="208" xfId="2"/>
    <xf numFmtId="0" fontId="258" fillId="130" borderId="167" xfId="2" applyAlignment="1">
      <alignment horizontal="left" vertical="center" wrapText="1"/>
    </xf>
    <xf numFmtId="0" fontId="179" fillId="130" borderId="167" xfId="2"/>
    <xf numFmtId="0" fontId="259" fillId="170" borderId="167" xfId="2" applyAlignment="1">
      <alignment horizontal="center" vertical="center" wrapText="1"/>
    </xf>
    <xf numFmtId="0" fontId="259" fillId="125" borderId="167" xfId="2" applyAlignment="1">
      <alignment horizontal="center" vertical="center" wrapText="1"/>
    </xf>
    <xf numFmtId="0" fontId="260" fillId="125" borderId="167" xfId="2" applyAlignment="1">
      <alignment horizontal="left" vertical="center" wrapText="1"/>
    </xf>
    <xf numFmtId="0" fontId="262" fillId="130" borderId="167" xfId="2" applyAlignment="1">
      <alignment horizontal="left" vertical="center" wrapText="1"/>
    </xf>
    <xf numFmtId="0" fontId="179" fillId="125" borderId="167" xfId="2"/>
    <xf numFmtId="0" fontId="259" fillId="172" borderId="167" xfId="2" applyAlignment="1">
      <alignment horizontal="center" vertical="center" wrapText="1"/>
    </xf>
    <xf numFmtId="0" fontId="260" fillId="172" borderId="167" xfId="2" applyAlignment="1">
      <alignment horizontal="left" vertical="center" wrapText="1"/>
    </xf>
    <xf numFmtId="0" fontId="259" fillId="134" borderId="167" xfId="2" applyAlignment="1">
      <alignment horizontal="center" vertical="center" wrapText="1"/>
    </xf>
    <xf numFmtId="0" fontId="260" fillId="134" borderId="167" xfId="2" applyAlignment="1">
      <alignment horizontal="left" vertical="center" wrapText="1"/>
    </xf>
    <xf numFmtId="0" fontId="260" fillId="141" borderId="167" xfId="2" applyAlignment="1">
      <alignment horizontal="center" vertical="center" wrapText="1"/>
    </xf>
    <xf numFmtId="0" fontId="260" fillId="144" borderId="167" xfId="2" applyAlignment="1">
      <alignment horizontal="left" vertical="center" wrapText="1"/>
    </xf>
    <xf numFmtId="3" fontId="259" fillId="141" borderId="167" xfId="2" applyAlignment="1">
      <alignment horizontal="center" vertical="center" wrapText="1"/>
    </xf>
    <xf numFmtId="0" fontId="260" fillId="125" borderId="167" xfId="2" applyAlignment="1">
      <alignment horizontal="center" vertical="center" wrapText="1"/>
    </xf>
    <xf numFmtId="0" fontId="260" fillId="172" borderId="167" xfId="2" applyAlignment="1">
      <alignment horizontal="center" vertical="center" wrapText="1"/>
    </xf>
    <xf numFmtId="0" fontId="259" fillId="141" borderId="167" xfId="2" applyAlignment="1">
      <alignment horizontal="center" vertical="center" wrapText="1"/>
    </xf>
    <xf numFmtId="0" fontId="260" fillId="165" borderId="167" xfId="2" applyAlignment="1">
      <alignment horizontal="center" vertical="center" wrapText="1"/>
    </xf>
    <xf numFmtId="0" fontId="260" fillId="165" borderId="167" xfId="2" applyAlignment="1">
      <alignment horizontal="left" vertical="center" wrapText="1"/>
    </xf>
    <xf numFmtId="0" fontId="259" fillId="165" borderId="167" xfId="2" applyAlignment="1">
      <alignment horizontal="center" vertical="center" wrapText="1"/>
    </xf>
    <xf numFmtId="1" fontId="260" fillId="165" borderId="167" xfId="2" applyAlignment="1">
      <alignment horizontal="center" vertical="center" wrapText="1"/>
    </xf>
    <xf numFmtId="1" fontId="260" fillId="172" borderId="167" xfId="2" applyAlignment="1">
      <alignment horizontal="center" vertical="center" wrapText="1"/>
    </xf>
    <xf numFmtId="0" fontId="259" fillId="130" borderId="167" xfId="2"/>
    <xf numFmtId="0" fontId="259" fillId="130" borderId="167" xfId="2" applyAlignment="1">
      <alignment horizontal="left" vertical="center" wrapText="1"/>
    </xf>
    <xf numFmtId="0" fontId="259" fillId="130" borderId="167" xfId="2" applyAlignment="1">
      <alignment horizontal="center" vertical="center" wrapText="1"/>
    </xf>
    <xf numFmtId="0" fontId="260" fillId="125" borderId="167" xfId="2"/>
    <xf numFmtId="0" fontId="259" fillId="125" borderId="209" xfId="2"/>
    <xf numFmtId="0" fontId="259" fillId="125" borderId="209" xfId="2" applyAlignment="1">
      <alignment horizontal="left" vertical="center" wrapText="1"/>
    </xf>
    <xf numFmtId="0" fontId="259" fillId="125" borderId="209" xfId="2" applyAlignment="1">
      <alignment horizontal="center" vertical="center" wrapText="1"/>
    </xf>
    <xf numFmtId="0" fontId="259" fillId="134" borderId="209" xfId="2" applyAlignment="1">
      <alignment horizontal="center" vertical="center" wrapText="1"/>
    </xf>
    <xf numFmtId="0" fontId="259" fillId="125" borderId="141" xfId="2"/>
    <xf numFmtId="0" fontId="261" fillId="125" borderId="141" xfId="2"/>
    <xf numFmtId="0" fontId="179" fillId="125" borderId="190" xfId="2"/>
    <xf numFmtId="0" fontId="179" fillId="125" borderId="191" xfId="2"/>
    <xf numFmtId="0" fontId="179" fillId="125" borderId="175" xfId="2"/>
    <xf numFmtId="0" fontId="260" fillId="144" borderId="167" xfId="2" applyAlignment="1">
      <alignment horizontal="center" vertical="center" wrapText="1"/>
    </xf>
    <xf numFmtId="0" fontId="259" fillId="141" borderId="167" xfId="2" applyAlignment="1">
      <alignment horizontal="left" vertical="center" wrapText="1"/>
    </xf>
    <xf numFmtId="0" fontId="260" fillId="141" borderId="167" xfId="2" applyAlignment="1">
      <alignment horizontal="left" vertical="center" wrapText="1"/>
    </xf>
    <xf numFmtId="0" fontId="259" fillId="169" borderId="167" xfId="2" applyAlignment="1">
      <alignment horizontal="center" vertical="center" wrapText="1"/>
    </xf>
    <xf numFmtId="0" fontId="259" fillId="133" borderId="167" xfId="2" applyAlignment="1">
      <alignment horizontal="center" vertical="center" wrapText="1"/>
    </xf>
    <xf numFmtId="0" fontId="259" fillId="144" borderId="167" xfId="2" applyAlignment="1">
      <alignment horizontal="center" wrapText="1"/>
    </xf>
    <xf numFmtId="0" fontId="261" fillId="169" borderId="167" xfId="2" applyAlignment="1">
      <alignment horizontal="center" wrapText="1"/>
    </xf>
    <xf numFmtId="0" fontId="261" fillId="133" borderId="167" xfId="2" applyAlignment="1">
      <alignment horizontal="center" wrapText="1"/>
    </xf>
    <xf numFmtId="0" fontId="261" fillId="134" borderId="167" xfId="2" applyAlignment="1">
      <alignment horizontal="center" wrapText="1"/>
    </xf>
    <xf numFmtId="0" fontId="261" fillId="144" borderId="167" xfId="2" applyAlignment="1">
      <alignment horizontal="center" wrapText="1"/>
    </xf>
    <xf numFmtId="0" fontId="260" fillId="170" borderId="167" xfId="2" applyAlignment="1">
      <alignment horizontal="center" vertical="center" wrapText="1"/>
    </xf>
    <xf numFmtId="0" fontId="263" fillId="186" borderId="210" xfId="3" applyAlignment="1">
      <alignment vertical="bottom"/>
    </xf>
    <xf numFmtId="0" fontId="264" fillId="186" borderId="210" xfId="3" applyAlignment="1">
      <alignment horizontal="left" vertical="center"/>
    </xf>
    <xf numFmtId="0" fontId="265" fillId="186" borderId="210" xfId="3" applyAlignment="1">
      <alignment horizontal="left" vertical="center"/>
    </xf>
    <xf numFmtId="0" fontId="266" fillId="186" borderId="210" xfId="3" applyAlignment="1">
      <alignment horizontal="left" vertical="center"/>
    </xf>
    <xf numFmtId="0" fontId="267" fillId="188" borderId="211" xfId="3" applyAlignment="1">
      <alignment vertical="center"/>
    </xf>
    <xf numFmtId="0" fontId="268" fillId="186" borderId="210" xfId="3" applyAlignment="1">
      <alignment horizontal="left" vertical="center"/>
    </xf>
    <xf numFmtId="0" fontId="267" fillId="189" borderId="211" xfId="3" applyAlignment="1">
      <alignment vertical="center"/>
    </xf>
    <xf numFmtId="0" fontId="267" fillId="190" borderId="211" xfId="3" applyAlignment="1">
      <alignment vertical="center"/>
    </xf>
    <xf numFmtId="0" fontId="267" fillId="191" borderId="211" xfId="3" applyAlignment="1">
      <alignment vertical="center"/>
    </xf>
    <xf numFmtId="0" fontId="269" fillId="186" borderId="210" xfId="3"/>
    <xf numFmtId="0" fontId="267" fillId="192" borderId="211" xfId="3" applyAlignment="1">
      <alignment vertical="center"/>
    </xf>
    <xf numFmtId="0" fontId="267" fillId="193" borderId="211" xfId="3" applyAlignment="1">
      <alignment vertical="center"/>
    </xf>
    <xf numFmtId="0" fontId="267" fillId="194" borderId="211" xfId="3" applyAlignment="1">
      <alignment vertical="center"/>
    </xf>
    <xf numFmtId="0" fontId="267" fillId="195" borderId="211" xfId="3" applyAlignment="1">
      <alignment vertical="center"/>
    </xf>
    <xf numFmtId="0" fontId="270" fillId="196" borderId="212" xfId="3" applyAlignment="1">
      <alignment horizontal="left" vertical="center"/>
    </xf>
    <xf numFmtId="0" fontId="271" fillId="186" borderId="213" xfId="3"/>
    <xf numFmtId="0" fontId="271" fillId="186" borderId="214" xfId="3"/>
    <xf numFmtId="0" fontId="272" fillId="197" borderId="215" xfId="3" applyAlignment="1">
      <alignment horizontal="center" vertical="center" wrapText="1"/>
    </xf>
    <xf numFmtId="0" fontId="273" fillId="186" borderId="210" xfId="3"/>
    <xf numFmtId="0" fontId="274" fillId="197" borderId="212" xfId="3" applyAlignment="1">
      <alignment horizontal="center" vertical="center"/>
    </xf>
    <xf numFmtId="0" fontId="271" fillId="186" borderId="216" xfId="3"/>
    <xf numFmtId="0" fontId="275" fillId="186" borderId="210" xfId="3"/>
    <xf numFmtId="0" fontId="276" fillId="197" borderId="211" xfId="3" applyAlignment="1">
      <alignment horizontal="center" vertical="center"/>
    </xf>
    <xf numFmtId="0" fontId="277" fillId="186" borderId="211" xfId="3" applyAlignment="1">
      <alignment horizontal="left" vertical="center" wrapText="1"/>
    </xf>
    <xf numFmtId="0" fontId="267" fillId="186" borderId="211" xfId="3" applyAlignment="1">
      <alignment horizontal="left" vertical="center" wrapText="1"/>
    </xf>
    <xf numFmtId="164" fontId="268" fillId="186" borderId="211" xfId="3" applyAlignment="1">
      <alignment horizontal="center" vertical="center"/>
    </xf>
    <xf numFmtId="0" fontId="278" fillId="186" borderId="210" xfId="3"/>
    <xf numFmtId="0" fontId="273" fillId="186" borderId="210" xfId="3" applyAlignment="1">
      <alignment vertical="bottom"/>
    </xf>
    <xf numFmtId="0" fontId="279" fillId="186" borderId="217" xfId="3"/>
    <xf numFmtId="0" fontId="271" fillId="186" borderId="218" xfId="3"/>
    <xf numFmtId="0" fontId="273" fillId="186" borderId="219" xfId="3"/>
    <xf numFmtId="0" fontId="279" fillId="186" borderId="220" xfId="3" applyAlignment="1">
      <alignment horizontal="center"/>
    </xf>
    <xf numFmtId="0" fontId="279" fillId="186" borderId="210" xfId="3" applyAlignment="1">
      <alignment horizontal="center"/>
    </xf>
    <xf numFmtId="0" fontId="273" fillId="186" borderId="220" xfId="3" applyAlignment="1">
      <alignment horizontal="center"/>
    </xf>
    <xf numFmtId="0" fontId="273" fillId="186" borderId="221" xfId="3"/>
    <xf numFmtId="0" fontId="280" fillId="186" borderId="222" xfId="3" applyAlignment="1">
      <alignment wrapText="1"/>
    </xf>
    <xf numFmtId="0" fontId="279" fillId="186" borderId="220" xfId="3" applyAlignment="1">
      <alignment horizontal="center" wrapText="1"/>
    </xf>
    <xf numFmtId="0" fontId="280" fillId="186" borderId="223" xfId="3" applyAlignment="1">
      <alignment wrapText="1"/>
    </xf>
    <xf numFmtId="0" fontId="280" fillId="186" borderId="222" xfId="3" applyAlignment="1">
      <alignment wrapText="1"/>
    </xf>
    <xf numFmtId="0" fontId="268" fillId="186" borderId="211" xfId="3" applyAlignment="1">
      <alignment horizontal="center" vertical="center"/>
    </xf>
    <xf numFmtId="0" fontId="271" fillId="186" borderId="224" xfId="3"/>
    <xf numFmtId="0" fontId="279" fillId="186" borderId="217" xfId="3" applyAlignment="1">
      <alignment horizontal="center" wrapText="1"/>
    </xf>
    <xf numFmtId="0" fontId="279" fillId="186" borderId="223" xfId="3" applyAlignment="1">
      <alignment wrapText="1"/>
    </xf>
    <xf numFmtId="0" fontId="279" fillId="186" borderId="222" xfId="3" applyAlignment="1">
      <alignment wrapText="1"/>
    </xf>
    <xf numFmtId="0" fontId="267" fillId="186" borderId="211" xfId="3" applyAlignment="1">
      <alignment vertical="center"/>
    </xf>
    <xf numFmtId="0" fontId="267" fillId="198" borderId="211" xfId="3" applyAlignment="1">
      <alignment vertical="center"/>
    </xf>
    <xf numFmtId="0" fontId="268" fillId="186" borderId="211" xfId="3" applyAlignment="1">
      <alignment horizontal="left" vertical="center" wrapText="1"/>
    </xf>
    <xf numFmtId="0" fontId="281" fillId="191" borderId="211" xfId="3" applyAlignment="1">
      <alignment horizontal="center" vertical="center"/>
    </xf>
    <xf numFmtId="0" fontId="272" fillId="197" borderId="211" xfId="3" applyAlignment="1">
      <alignment horizontal="center" vertical="center" wrapText="1"/>
    </xf>
    <xf numFmtId="0" fontId="272" fillId="197" borderId="212" xfId="3" applyAlignment="1">
      <alignment horizontal="center" vertical="center" wrapText="1"/>
    </xf>
    <xf numFmtId="0" fontId="267" fillId="186" borderId="211" xfId="3" applyAlignment="1">
      <alignment horizontal="left" vertical="center"/>
    </xf>
    <xf numFmtId="164" fontId="267" fillId="186" borderId="211" xfId="3" applyAlignment="1">
      <alignment horizontal="center" vertical="center"/>
    </xf>
    <xf numFmtId="0" fontId="267" fillId="186" borderId="212" xfId="3" applyAlignment="1">
      <alignment horizontal="left" vertical="center" wrapText="1"/>
    </xf>
    <xf numFmtId="0" fontId="282" fillId="191" borderId="211" xfId="3" applyAlignment="1">
      <alignment horizontal="left" vertical="center"/>
    </xf>
    <xf numFmtId="0" fontId="267" fillId="191" borderId="211" xfId="3" applyAlignment="1">
      <alignment horizontal="left" vertical="center" wrapText="1"/>
    </xf>
    <xf numFmtId="164" fontId="267" fillId="191" borderId="211" xfId="3" applyAlignment="1">
      <alignment horizontal="center" vertical="center"/>
    </xf>
    <xf numFmtId="0" fontId="282" fillId="191" borderId="212" xfId="3" applyAlignment="1">
      <alignment horizontal="left" vertical="center" wrapText="1"/>
    </xf>
    <xf numFmtId="0" fontId="267" fillId="191" borderId="212" xfId="3" applyAlignment="1">
      <alignment horizontal="left" vertical="center" wrapText="1"/>
    </xf>
    <xf numFmtId="0" fontId="267" fillId="192" borderId="211" xfId="3" applyAlignment="1">
      <alignment horizontal="left" vertical="center"/>
    </xf>
    <xf numFmtId="0" fontId="267" fillId="192" borderId="211" xfId="3" applyAlignment="1">
      <alignment horizontal="left" vertical="center" wrapText="1"/>
    </xf>
    <xf numFmtId="164" fontId="267" fillId="192" borderId="211" xfId="3" applyAlignment="1">
      <alignment horizontal="center" vertical="center"/>
    </xf>
    <xf numFmtId="0" fontId="282" fillId="192" borderId="212" xfId="3" applyAlignment="1">
      <alignment horizontal="left" vertical="center" wrapText="1"/>
    </xf>
    <xf numFmtId="0" fontId="267" fillId="192" borderId="212" xfId="3" applyAlignment="1">
      <alignment horizontal="left" vertical="center" wrapText="1"/>
    </xf>
    <xf numFmtId="0" fontId="267" fillId="193" borderId="211" xfId="3" applyAlignment="1">
      <alignment horizontal="left" vertical="center"/>
    </xf>
    <xf numFmtId="0" fontId="267" fillId="193" borderId="211" xfId="3" applyAlignment="1">
      <alignment horizontal="left" vertical="center" wrapText="1"/>
    </xf>
    <xf numFmtId="164" fontId="267" fillId="193" borderId="211" xfId="3" applyAlignment="1">
      <alignment horizontal="center" vertical="center"/>
    </xf>
    <xf numFmtId="0" fontId="282" fillId="193" borderId="212" xfId="3" applyAlignment="1">
      <alignment horizontal="left" vertical="center" wrapText="1"/>
    </xf>
    <xf numFmtId="0" fontId="267" fillId="193" borderId="212" xfId="3" applyAlignment="1">
      <alignment horizontal="left" vertical="center" wrapText="1"/>
    </xf>
    <xf numFmtId="0" fontId="267" fillId="194" borderId="211" xfId="3" applyAlignment="1">
      <alignment horizontal="left" vertical="center"/>
    </xf>
    <xf numFmtId="0" fontId="267" fillId="194" borderId="211" xfId="3" applyAlignment="1">
      <alignment horizontal="left" vertical="center" wrapText="1"/>
    </xf>
    <xf numFmtId="164" fontId="267" fillId="194" borderId="211" xfId="3" applyAlignment="1">
      <alignment horizontal="center" vertical="center"/>
    </xf>
    <xf numFmtId="0" fontId="282" fillId="194" borderId="212" xfId="3" applyAlignment="1">
      <alignment horizontal="left" vertical="center" wrapText="1"/>
    </xf>
    <xf numFmtId="0" fontId="267" fillId="194" borderId="212" xfId="3" applyAlignment="1">
      <alignment horizontal="left" vertical="center" wrapText="1"/>
    </xf>
    <xf numFmtId="0" fontId="267" fillId="195" borderId="211" xfId="3" applyAlignment="1">
      <alignment horizontal="left" vertical="center"/>
    </xf>
    <xf numFmtId="0" fontId="267" fillId="195" borderId="211" xfId="3" applyAlignment="1">
      <alignment horizontal="left" vertical="center" wrapText="1"/>
    </xf>
    <xf numFmtId="164" fontId="267" fillId="195" borderId="211" xfId="3" applyAlignment="1">
      <alignment horizontal="center" vertical="center"/>
    </xf>
    <xf numFmtId="0" fontId="282" fillId="195" borderId="212" xfId="3" applyAlignment="1">
      <alignment horizontal="left" vertical="center" wrapText="1"/>
    </xf>
    <xf numFmtId="0" fontId="267" fillId="195" borderId="212" xfId="3" applyAlignment="1">
      <alignment horizontal="left" vertical="center" wrapText="1"/>
    </xf>
    <xf numFmtId="0" fontId="283" fillId="186" borderId="210" xfId="3" applyAlignment="1">
      <alignment horizontal="left" vertical="center" wrapText="1"/>
    </xf>
    <xf numFmtId="0" fontId="284" fillId="186" borderId="210" xfId="3"/>
    <xf numFmtId="0" fontId="284" fillId="186" borderId="210" xfId="3" applyAlignment="1">
      <alignment wrapText="1"/>
    </xf>
    <xf numFmtId="0" fontId="285" fillId="199" borderId="225" xfId="3" applyAlignment="1">
      <alignment horizontal="center" wrapText="1"/>
    </xf>
    <xf numFmtId="0" fontId="285" fillId="199" borderId="226" xfId="3" applyAlignment="1">
      <alignment horizontal="center" wrapText="1"/>
    </xf>
    <xf numFmtId="0" fontId="285" fillId="199" borderId="227" xfId="3" applyAlignment="1">
      <alignment horizontal="center" wrapText="1"/>
    </xf>
    <xf numFmtId="0" fontId="286" fillId="190" borderId="228" xfId="3" applyAlignment="1">
      <alignment wrapText="1"/>
    </xf>
    <xf numFmtId="0" fontId="287" fillId="200" borderId="229" xfId="3" applyAlignment="1">
      <alignment wrapText="1"/>
    </xf>
    <xf numFmtId="0" fontId="287" fillId="201" borderId="229" xfId="3" applyAlignment="1">
      <alignment wrapText="1"/>
    </xf>
    <xf numFmtId="0" fontId="287" fillId="201" borderId="230" xfId="3" applyAlignment="1">
      <alignment wrapText="1"/>
    </xf>
    <xf numFmtId="0" fontId="286" fillId="190" borderId="231" xfId="3" applyAlignment="1">
      <alignment wrapText="1"/>
    </xf>
    <xf numFmtId="0" fontId="287" fillId="202" borderId="229" xfId="3" applyAlignment="1">
      <alignment wrapText="1"/>
    </xf>
    <xf numFmtId="0" fontId="287" fillId="202" borderId="232" xfId="3" applyAlignment="1">
      <alignment wrapText="1"/>
    </xf>
    <xf numFmtId="0" fontId="287" fillId="200" borderId="232" xfId="3" applyAlignment="1">
      <alignment wrapText="1"/>
    </xf>
    <xf numFmtId="0" fontId="287" fillId="201" borderId="232" xfId="3" applyAlignment="1">
      <alignment wrapText="1"/>
    </xf>
    <xf numFmtId="0" fontId="286" fillId="190" borderId="233" xfId="3" applyAlignment="1">
      <alignment wrapText="1"/>
    </xf>
    <xf numFmtId="0" fontId="287" fillId="201" borderId="234" xfId="3" applyAlignment="1">
      <alignment wrapText="1"/>
    </xf>
    <xf numFmtId="0" fontId="287" fillId="200" borderId="234" xfId="3" applyAlignment="1">
      <alignment wrapText="1"/>
    </xf>
    <xf numFmtId="0" fontId="287" fillId="201" borderId="235" xfId="3" applyAlignment="1">
      <alignment wrapText="1"/>
    </xf>
    <xf numFmtId="0" fontId="273" fillId="186" borderId="236" xfId="3"/>
    <xf numFmtId="0" fontId="273" fillId="186" borderId="236" xfId="3" applyAlignment="1">
      <alignment wrapText="1"/>
    </xf>
    <xf numFmtId="0" fontId="288" fillId="186" borderId="210" xfId="3"/>
    <xf numFmtId="0" fontId="280" fillId="196" borderId="222" xfId="3" applyAlignment="1">
      <alignment wrapText="1"/>
    </xf>
    <xf numFmtId="0" fontId="289" fillId="196" borderId="222" xfId="3" applyAlignment="1">
      <alignment wrapText="1"/>
    </xf>
    <xf numFmtId="0" fontId="290" fillId="186" borderId="210" xfId="3" applyAlignment="1">
      <alignment vertical="top" wrapText="1"/>
    </xf>
    <xf numFmtId="0" fontId="273" fillId="186" borderId="210" xfId="3" applyAlignment="1">
      <alignment vertical="bottom"/>
    </xf>
    <xf numFmtId="0" fontId="275" fillId="186" borderId="236" xfId="3"/>
    <xf numFmtId="0" fontId="291" fillId="186" borderId="210" xfId="3" applyAlignment="1">
      <alignment horizontal="center" vertical="center"/>
    </xf>
    <xf numFmtId="0" fontId="273" fillId="186" borderId="236" xfId="3"/>
    <xf numFmtId="0" fontId="292" fillId="202" borderId="210" xfId="3" applyAlignment="1">
      <alignment horizontal="center"/>
    </xf>
    <xf numFmtId="0" fontId="273" fillId="186" borderId="210" xfId="3" applyAlignment="1">
      <alignment horizontal="center"/>
    </xf>
    <xf numFmtId="10" fontId="273" fillId="186" borderId="210" xfId="3" applyAlignment="1">
      <alignment horizontal="center"/>
    </xf>
    <xf numFmtId="0" fontId="293" fillId="203" borderId="236" xfId="3" applyAlignment="1">
      <alignment horizontal="center" vertical="center" wrapText="1"/>
    </xf>
    <xf numFmtId="0" fontId="293" fillId="202" borderId="236" xfId="3" applyAlignment="1">
      <alignment horizontal="center" vertical="center" wrapText="1"/>
    </xf>
    <xf numFmtId="0" fontId="273" fillId="202" borderId="236" xfId="3" applyAlignment="1">
      <alignment vertical="bottom"/>
    </xf>
    <xf numFmtId="0" fontId="273" fillId="204" borderId="236" xfId="3" applyAlignment="1">
      <alignment horizontal="center"/>
    </xf>
    <xf numFmtId="0" fontId="273" fillId="205" borderId="210" xfId="3" applyAlignment="1">
      <alignment horizontal="center"/>
    </xf>
    <xf numFmtId="0" fontId="273" fillId="205" borderId="210" xfId="3" applyAlignment="1">
      <alignment horizontal="center"/>
    </xf>
    <xf numFmtId="0" fontId="273" fillId="206" borderId="236" xfId="3" applyAlignment="1">
      <alignment horizontal="center"/>
    </xf>
    <xf numFmtId="0" fontId="273" fillId="186" borderId="210" xfId="3" applyAlignment="1">
      <alignment vertical="bottom" wrapText="1"/>
    </xf>
    <xf numFmtId="0" fontId="273" fillId="207" borderId="236" xfId="3" applyAlignment="1">
      <alignment horizontal="center"/>
    </xf>
    <xf numFmtId="0" fontId="293" fillId="208" borderId="236" xfId="3" applyAlignment="1">
      <alignment horizontal="center"/>
    </xf>
    <xf numFmtId="0" fontId="273" fillId="209" borderId="236" xfId="3" applyAlignment="1">
      <alignment horizontal="center"/>
    </xf>
    <xf numFmtId="0" fontId="273" fillId="210" borderId="236" xfId="3" applyAlignment="1">
      <alignment horizontal="center"/>
    </xf>
    <xf numFmtId="0" fontId="273" fillId="186" borderId="210" xfId="3"/>
    <xf numFmtId="0" fontId="273" fillId="211" borderId="236" xfId="3" applyAlignment="1">
      <alignment horizontal="center"/>
    </xf>
    <xf numFmtId="0" fontId="273" fillId="212" borderId="236" xfId="3" applyAlignment="1">
      <alignment horizontal="center"/>
    </xf>
    <xf numFmtId="0" fontId="294" fillId="186" borderId="210" xfId="3" applyAlignment="1">
      <alignment horizontal="center" vertical="bottom"/>
    </xf>
    <xf numFmtId="0" fontId="273" fillId="213" borderId="236" xfId="3" applyAlignment="1">
      <alignment horizontal="center"/>
    </xf>
    <xf numFmtId="0" fontId="273" fillId="214" borderId="236" xfId="3" applyAlignment="1">
      <alignment horizontal="center"/>
    </xf>
    <xf numFmtId="0" fontId="273" fillId="215" borderId="236" xfId="3" applyAlignment="1">
      <alignment horizontal="center"/>
    </xf>
    <xf numFmtId="0" fontId="273" fillId="216" borderId="236" xfId="3" applyAlignment="1">
      <alignment horizontal="center"/>
    </xf>
    <xf numFmtId="0" fontId="273" fillId="217" borderId="236" xfId="3" applyAlignment="1">
      <alignment horizontal="center"/>
    </xf>
    <xf numFmtId="0" fontId="273" fillId="218" borderId="236" xfId="3" applyAlignment="1">
      <alignment horizontal="center"/>
    </xf>
    <xf numFmtId="0" fontId="273" fillId="219" borderId="236" xfId="3" applyAlignment="1">
      <alignment horizontal="center"/>
    </xf>
    <xf numFmtId="0" fontId="273" fillId="220" borderId="236" xfId="3" applyAlignment="1">
      <alignment horizontal="center"/>
    </xf>
    <xf numFmtId="0" fontId="273" fillId="221" borderId="236" xfId="3" applyAlignment="1">
      <alignment horizontal="center"/>
    </xf>
    <xf numFmtId="0" fontId="273" fillId="222" borderId="236" xfId="3" applyAlignment="1">
      <alignment horizontal="center"/>
    </xf>
    <xf numFmtId="0" fontId="273" fillId="223" borderId="236" xfId="3" applyAlignment="1">
      <alignment horizontal="center"/>
    </xf>
    <xf numFmtId="0" fontId="273" fillId="224" borderId="236" xfId="3" applyAlignment="1">
      <alignment horizontal="center"/>
    </xf>
    <xf numFmtId="0" fontId="275" fillId="186" borderId="236" xfId="3"/>
    <xf numFmtId="0" fontId="275" fillId="186" borderId="236" xfId="3" applyAlignment="1">
      <alignment horizontal="center"/>
    </xf>
    <xf numFmtId="0" fontId="293" fillId="186" borderId="210" xfId="3" applyAlignment="1">
      <alignment horizontal="center" vertical="center" wrapText="1"/>
    </xf>
    <xf numFmtId="0" fontId="273" fillId="202" borderId="210" xfId="3"/>
    <xf numFmtId="0" fontId="295" fillId="202" borderId="210" xfId="3"/>
    <xf numFmtId="0" fontId="296" fillId="202" borderId="210" xfId="3"/>
    <xf numFmtId="0" fontId="267" fillId="186" borderId="210" xfId="3"/>
    <xf numFmtId="0" fontId="282" fillId="186" borderId="237" xfId="3" applyAlignment="1">
      <alignment horizontal="left" vertical="center" wrapText="1"/>
    </xf>
    <xf numFmtId="0" fontId="267" fillId="186" borderId="238" xfId="3" applyAlignment="1">
      <alignment horizontal="left" vertical="center" wrapText="1"/>
    </xf>
    <xf numFmtId="0" fontId="271" fillId="186" borderId="239" xfId="3"/>
    <xf numFmtId="0" fontId="271" fillId="186" borderId="240" xfId="3"/>
    <xf numFmtId="0" fontId="267" fillId="186" borderId="237" xfId="3" applyAlignment="1">
      <alignment horizontal="left" vertical="center" wrapText="1"/>
    </xf>
    <xf numFmtId="0" fontId="269" fillId="186" borderId="239" xfId="3"/>
    <xf numFmtId="0" fontId="269" fillId="186" borderId="240" xfId="3"/>
    <xf numFmtId="0" fontId="282" fillId="186" borderId="237" xfId="3" applyAlignment="1">
      <alignment horizontal="center" vertical="center"/>
    </xf>
    <xf numFmtId="0" fontId="267" fillId="186" borderId="237" xfId="3" applyAlignment="1">
      <alignment horizontal="center" vertical="center"/>
    </xf>
    <xf numFmtId="0" fontId="282" fillId="225" borderId="212" xfId="3" applyAlignment="1">
      <alignment horizontal="left" vertical="center" wrapText="1"/>
    </xf>
    <xf numFmtId="0" fontId="277" fillId="226" borderId="211" xfId="3" applyAlignment="1">
      <alignment horizontal="center" vertical="center" wrapText="1"/>
    </xf>
    <xf numFmtId="0" fontId="277" fillId="226" borderId="212" xfId="3" applyAlignment="1">
      <alignment horizontal="center" vertical="center" wrapText="1"/>
    </xf>
    <xf numFmtId="0" fontId="277" fillId="186" borderId="211" xfId="3" applyAlignment="1">
      <alignment horizontal="center" vertical="center" wrapText="1"/>
    </xf>
    <xf numFmtId="0" fontId="283" fillId="186" borderId="211" xfId="3" applyAlignment="1">
      <alignment horizontal="center" vertical="center" wrapText="1"/>
    </xf>
    <xf numFmtId="0" fontId="277" fillId="191" borderId="211" xfId="3" applyAlignment="1">
      <alignment horizontal="center" vertical="center" wrapText="1"/>
    </xf>
    <xf numFmtId="0" fontId="268" fillId="186" borderId="212" xfId="3" applyAlignment="1">
      <alignment horizontal="left" vertical="center" wrapText="1"/>
    </xf>
    <xf numFmtId="0" fontId="279" fillId="186" borderId="210" xfId="3" applyAlignment="1">
      <alignment horizontal="left"/>
    </xf>
    <xf numFmtId="0" fontId="297" fillId="186" borderId="210" xfId="3"/>
    <xf numFmtId="0" fontId="298" fillId="186" borderId="210" xfId="3" applyAlignment="1">
      <alignment horizontal="left" vertical="center"/>
    </xf>
    <xf numFmtId="0" fontId="282" fillId="186" borderId="211" xfId="3" applyAlignment="1">
      <alignment horizontal="center" vertical="center"/>
    </xf>
    <xf numFmtId="0" fontId="282" fillId="186" borderId="210" xfId="3" applyAlignment="1">
      <alignment horizontal="center" vertical="center"/>
    </xf>
    <xf numFmtId="0" fontId="267" fillId="186" borderId="210" xfId="3" applyAlignment="1">
      <alignment horizontal="left" vertical="center" wrapText="1"/>
    </xf>
    <xf numFmtId="0" fontId="268" fillId="186" borderId="210" xfId="3" applyAlignment="1">
      <alignment horizontal="left" vertical="center" wrapText="1"/>
    </xf>
    <xf numFmtId="0" fontId="267" fillId="186" borderId="211" xfId="3" applyAlignment="1">
      <alignment horizontal="center" vertical="center"/>
    </xf>
    <xf numFmtId="0" fontId="279" fillId="202" borderId="236" xfId="3" applyAlignment="1">
      <alignment horizontal="center" wrapText="1"/>
    </xf>
    <xf numFmtId="0" fontId="279" fillId="186" borderId="236" xfId="3" applyAlignment="1">
      <alignment horizontal="center" wrapText="1"/>
    </xf>
    <xf numFmtId="0" fontId="273" fillId="186" borderId="236" xfId="3" applyAlignment="1">
      <alignment vertical="bottom"/>
    </xf>
    <xf numFmtId="0" fontId="273" fillId="186" borderId="236" xfId="3" applyAlignment="1">
      <alignment horizontal="center"/>
    </xf>
    <xf numFmtId="3" fontId="268" fillId="186" borderId="211" xfId="3" applyAlignment="1">
      <alignment horizontal="center" vertical="center"/>
    </xf>
    <xf numFmtId="10" fontId="273" fillId="186" borderId="236" xfId="3" applyAlignment="1">
      <alignment horizontal="center"/>
    </xf>
    <xf numFmtId="10" fontId="273" fillId="202" borderId="236" xfId="3" applyAlignment="1">
      <alignment horizontal="center"/>
    </xf>
    <xf numFmtId="0" fontId="279" fillId="186" borderId="210" xfId="3" applyAlignment="1">
      <alignment horizontal="left" vertical="center" wrapText="1"/>
    </xf>
    <xf numFmtId="0" fontId="279" fillId="186" borderId="210" xfId="3" applyAlignment="1">
      <alignment horizontal="center" vertical="center" wrapText="1"/>
    </xf>
    <xf numFmtId="0" fontId="279" fillId="186" borderId="210" xfId="3" applyAlignment="1">
      <alignment horizontal="center" wrapText="1"/>
    </xf>
    <xf numFmtId="0" fontId="299" fillId="226" borderId="211" xfId="3" applyAlignment="1">
      <alignment horizontal="center" vertical="center" wrapText="1"/>
    </xf>
    <xf numFmtId="0" fontId="273" fillId="186" borderId="236" xfId="3" applyAlignment="1">
      <alignment horizontal="center" vertical="bottom"/>
    </xf>
    <xf numFmtId="0" fontId="268" fillId="186" borderId="211" xfId="3" applyAlignment="1">
      <alignment horizontal="center" vertical="center" wrapText="1"/>
    </xf>
    <xf numFmtId="0" fontId="268" fillId="186" borderId="211" xfId="3" applyAlignment="1">
      <alignment horizontal="center" vertical="center" wrapText="1"/>
    </xf>
    <xf numFmtId="3" fontId="267" fillId="186" borderId="211" xfId="3" applyAlignment="1">
      <alignment vertical="center"/>
    </xf>
    <xf numFmtId="0" fontId="273" fillId="186" borderId="241" xfId="3" applyAlignment="1">
      <alignment horizontal="center"/>
    </xf>
    <xf numFmtId="0" fontId="275" fillId="186" borderId="242" xfId="3"/>
    <xf numFmtId="0" fontId="273" fillId="186" borderId="210" xfId="3" applyAlignment="1">
      <alignment horizontal="left" vertical="center"/>
    </xf>
    <xf numFmtId="0" fontId="275" fillId="186" borderId="243" xfId="3"/>
    <xf numFmtId="0" fontId="273" fillId="186" borderId="210" xfId="3" applyAlignment="1">
      <alignment horizontal="left" vertical="center" wrapText="1"/>
    </xf>
    <xf numFmtId="10" fontId="275" fillId="186" borderId="236" xfId="3" applyAlignment="1">
      <alignment horizontal="center"/>
    </xf>
    <xf numFmtId="10" fontId="273" fillId="186" borderId="210" xfId="3"/>
    <xf numFmtId="0" fontId="273" fillId="186" borderId="210" xfId="3" applyAlignment="1">
      <alignment wrapText="1"/>
    </xf>
    <xf numFmtId="0" fontId="273" fillId="186" borderId="210" xfId="3" applyAlignment="1">
      <alignment horizontal="center" vertical="center"/>
    </xf>
    <xf numFmtId="0" fontId="282" fillId="186" borderId="210" xfId="3" applyAlignment="1">
      <alignment horizontal="left" vertical="center"/>
    </xf>
    <xf numFmtId="0" fontId="274" fillId="186" borderId="210" xfId="3" applyAlignment="1">
      <alignment horizontal="center" vertical="center" wrapText="1"/>
    </xf>
    <xf numFmtId="10" fontId="274" fillId="186" borderId="210" xfId="3" applyAlignment="1">
      <alignment horizontal="center" vertical="center" wrapText="1"/>
    </xf>
    <xf numFmtId="0" fontId="267" fillId="186" borderId="210" xfId="3" applyAlignment="1">
      <alignment horizontal="center" vertical="center"/>
    </xf>
    <xf numFmtId="10" fontId="268" fillId="186" borderId="210" xfId="3" applyAlignment="1">
      <alignment horizontal="left" vertical="center" wrapText="1"/>
    </xf>
    <xf numFmtId="0" fontId="282" fillId="225" borderId="211" xfId="3" applyAlignment="1">
      <alignment horizontal="center" vertical="center"/>
    </xf>
    <xf numFmtId="0" fontId="267" fillId="225" borderId="211" xfId="3" applyAlignment="1">
      <alignment horizontal="left" vertical="center" wrapText="1"/>
    </xf>
    <xf numFmtId="0" fontId="268" fillId="225" borderId="211" xfId="3" applyAlignment="1">
      <alignment horizontal="center" vertical="center"/>
    </xf>
    <xf numFmtId="0" fontId="267" fillId="225" borderId="211" xfId="3" applyAlignment="1">
      <alignment horizontal="center" vertical="center"/>
    </xf>
    <xf numFmtId="2" fontId="267" fillId="225" borderId="211" xfId="3" applyAlignment="1">
      <alignment horizontal="center" vertical="center"/>
    </xf>
    <xf numFmtId="2" fontId="282" fillId="225" borderId="211" xfId="3" applyAlignment="1">
      <alignment horizontal="center" vertical="center"/>
    </xf>
    <xf numFmtId="0" fontId="268" fillId="225" borderId="211" xfId="3" applyAlignment="1">
      <alignment horizontal="left" vertical="center" wrapText="1"/>
    </xf>
    <xf numFmtId="0" fontId="267" fillId="225" borderId="211" xfId="3" applyAlignment="1">
      <alignment vertical="center"/>
    </xf>
    <xf numFmtId="0" fontId="277" fillId="225" borderId="211" xfId="3" applyAlignment="1">
      <alignment horizontal="right" vertical="center"/>
    </xf>
    <xf numFmtId="0" fontId="293" fillId="186" borderId="210" xfId="3" applyAlignment="1">
      <alignment horizontal="left" vertical="center" wrapText="1"/>
    </xf>
    <xf numFmtId="0" fontId="270" fillId="186" borderId="210" xfId="3" applyAlignment="1">
      <alignment horizontal="left" vertical="center"/>
    </xf>
    <xf numFmtId="0" fontId="294" fillId="186" borderId="236" xfId="3" applyAlignment="1">
      <alignment horizontal="center" vertical="bottom"/>
    </xf>
    <xf numFmtId="0" fontId="269" fillId="186" borderId="210" xfId="3" applyAlignment="1">
      <alignment horizontal="center" vertical="center" wrapText="1"/>
    </xf>
    <xf numFmtId="0" fontId="300" fillId="186" borderId="236" xfId="3" applyAlignment="1">
      <alignment horizontal="center" vertical="bottom"/>
    </xf>
    <xf numFmtId="0" fontId="300" fillId="202" borderId="236" xfId="3" applyAlignment="1">
      <alignment horizontal="center" vertical="bottom"/>
    </xf>
    <xf numFmtId="0" fontId="273" fillId="202" borderId="236" xfId="3"/>
    <xf numFmtId="10" fontId="273" fillId="186" borderId="236" xfId="3"/>
    <xf numFmtId="0" fontId="301" fillId="186" borderId="210" xfId="3" applyAlignment="1">
      <alignment horizontal="center" vertical="center" wrapText="1"/>
    </xf>
    <xf numFmtId="0" fontId="293" fillId="186" borderId="210" xfId="3"/>
    <xf numFmtId="0" fontId="300" fillId="227" borderId="236" xfId="3" applyAlignment="1">
      <alignment horizontal="center" vertical="bottom"/>
    </xf>
    <xf numFmtId="0" fontId="273" fillId="202" borderId="236" xfId="3" applyAlignment="1">
      <alignment horizontal="center"/>
    </xf>
    <xf numFmtId="0" fontId="273" fillId="227" borderId="236" xfId="3" applyAlignment="1">
      <alignment horizontal="center"/>
    </xf>
    <xf numFmtId="0" fontId="273" fillId="202" borderId="210" xfId="3" applyAlignment="1">
      <alignment horizontal="center"/>
    </xf>
    <xf numFmtId="0" fontId="274" fillId="186" borderId="210" xfId="3" applyAlignment="1">
      <alignment horizontal="center" vertical="center"/>
    </xf>
    <xf numFmtId="0" fontId="302" fillId="202" borderId="210" xfId="3"/>
    <xf numFmtId="0" fontId="294" fillId="186" borderId="241" xfId="3" applyAlignment="1">
      <alignment horizontal="center" wrapText="1"/>
    </xf>
    <xf numFmtId="0" fontId="303" fillId="186" borderId="244" xfId="3" applyAlignment="1">
      <alignment horizontal="left" wrapText="1"/>
    </xf>
    <xf numFmtId="0" fontId="293" fillId="186" borderId="236" xfId="3" applyAlignment="1">
      <alignment horizontal="center"/>
    </xf>
    <xf numFmtId="0" fontId="304" fillId="226" borderId="211" xfId="3" applyAlignment="1">
      <alignment horizontal="center" vertical="center" wrapText="1"/>
    </xf>
    <xf numFmtId="0" fontId="293" fillId="186" borderId="210" xfId="3" applyAlignment="1">
      <alignment horizontal="center"/>
    </xf>
    <xf numFmtId="0" fontId="303" fillId="186" borderId="243" xfId="3" applyAlignment="1">
      <alignment horizontal="left" wrapText="1"/>
    </xf>
    <xf numFmtId="0" fontId="293" fillId="202" borderId="236" xfId="3"/>
    <xf numFmtId="0" fontId="293" fillId="186" borderId="236" xfId="3"/>
    <xf numFmtId="10" fontId="293" fillId="186" borderId="236" xfId="3"/>
    <xf numFmtId="0" fontId="293" fillId="202" borderId="236" xfId="3" applyAlignment="1">
      <alignment horizontal="center"/>
    </xf>
    <xf numFmtId="0" fontId="293" fillId="227" borderId="236" xfId="3" applyAlignment="1">
      <alignment horizontal="center"/>
    </xf>
    <xf numFmtId="0" fontId="293" fillId="202" borderId="210" xfId="3" applyAlignment="1">
      <alignment horizontal="center"/>
    </xf>
    <xf numFmtId="0" fontId="293" fillId="202" borderId="210" xfId="3"/>
    <xf numFmtId="165" fontId="273" fillId="186" borderId="236" xfId="3" applyAlignment="1">
      <alignment horizontal="center"/>
    </xf>
    <xf numFmtId="0" fontId="273" fillId="186" borderId="236" xfId="3" applyAlignment="1">
      <alignment horizontal="center" vertical="center"/>
    </xf>
    <xf numFmtId="0" fontId="303" fillId="186" borderId="236" xfId="3" applyAlignment="1">
      <alignment horizontal="center" vertical="center" wrapText="1"/>
    </xf>
    <xf numFmtId="10" fontId="273" fillId="186" borderId="236" xfId="3" applyAlignment="1">
      <alignment horizontal="center" vertical="center"/>
    </xf>
    <xf numFmtId="9" fontId="273" fillId="186" borderId="236" xfId="3" applyAlignment="1">
      <alignment horizontal="center" vertical="center"/>
    </xf>
    <xf numFmtId="0" fontId="273" fillId="186" borderId="236" xfId="3" applyAlignment="1">
      <alignment horizontal="left" vertical="bottom" wrapText="1"/>
    </xf>
    <xf numFmtId="0" fontId="294" fillId="186" borderId="236" xfId="3" applyAlignment="1">
      <alignment horizontal="center" wrapText="1"/>
    </xf>
    <xf numFmtId="0" fontId="293" fillId="186" borderId="236" xfId="3" applyAlignment="1">
      <alignment horizontal="center" wrapText="1"/>
    </xf>
    <xf numFmtId="0" fontId="303" fillId="186" borderId="236" xfId="3" applyAlignment="1">
      <alignment horizontal="center" wrapText="1"/>
    </xf>
    <xf numFmtId="0" fontId="293" fillId="186" borderId="236" xfId="3" applyAlignment="1">
      <alignment horizontal="right" wrapText="1"/>
    </xf>
    <xf numFmtId="0" fontId="293" fillId="186" borderId="236" xfId="3" applyAlignment="1">
      <alignment horizontal="left" wrapText="1"/>
    </xf>
    <xf numFmtId="0" fontId="299" fillId="225" borderId="211" xfId="3" applyAlignment="1">
      <alignment horizontal="center" vertical="center" wrapText="1"/>
    </xf>
    <xf numFmtId="10" fontId="293" fillId="186" borderId="236" xfId="3" applyAlignment="1">
      <alignment horizontal="right" wrapText="1"/>
    </xf>
    <xf numFmtId="0" fontId="273" fillId="227" borderId="236" xfId="3" applyAlignment="1">
      <alignment horizontal="left" vertical="bottom" wrapText="1"/>
    </xf>
    <xf numFmtId="0" fontId="267" fillId="186" borderId="210" xfId="3" applyAlignment="1">
      <alignment vertical="center"/>
    </xf>
    <xf numFmtId="0" fontId="283" fillId="186" borderId="211" xfId="3" applyAlignment="1">
      <alignment horizontal="center" vertical="center"/>
    </xf>
    <xf numFmtId="0" fontId="305" fillId="186" borderId="210" xfId="3" applyAlignment="1">
      <alignment horizontal="center" vertical="center" wrapText="1"/>
    </xf>
    <xf numFmtId="0" fontId="305" fillId="186" borderId="210" xfId="3" applyAlignment="1">
      <alignment horizontal="center" vertical="center"/>
    </xf>
    <xf numFmtId="0" fontId="267" fillId="226" borderId="211" xfId="3" applyAlignment="1">
      <alignment vertical="center"/>
    </xf>
    <xf numFmtId="0" fontId="277" fillId="186" borderId="211" xfId="3" applyAlignment="1">
      <alignment horizontal="center" vertical="center"/>
    </xf>
    <xf numFmtId="0" fontId="306" fillId="186" borderId="211" xfId="3" applyAlignment="1">
      <alignment horizontal="center" vertical="center"/>
    </xf>
    <xf numFmtId="0" fontId="267" fillId="228" borderId="211" xfId="3" applyAlignment="1">
      <alignment vertical="center"/>
    </xf>
    <xf numFmtId="0" fontId="277" fillId="186" borderId="211" xfId="3" applyAlignment="1">
      <alignment horizontal="center" vertical="center"/>
    </xf>
    <xf numFmtId="0" fontId="306" fillId="186" borderId="211" xfId="3" applyAlignment="1">
      <alignment horizontal="center" vertical="center"/>
    </xf>
    <xf numFmtId="0" fontId="273" fillId="186" borderId="210" xfId="3" applyAlignment="1">
      <alignment vertical="center" wrapText="1"/>
    </xf>
    <xf numFmtId="0" fontId="273" fillId="186" borderId="210" xfId="3" applyAlignment="1">
      <alignment horizontal="center" vertical="center" wrapText="1"/>
    </xf>
    <xf numFmtId="0" fontId="277" fillId="186" borderId="210" xfId="3" applyAlignment="1">
      <alignment horizontal="center" vertical="center"/>
    </xf>
    <xf numFmtId="0" fontId="307" fillId="186" borderId="210" xfId="3" applyAlignment="1">
      <alignment horizontal="center" vertical="center"/>
    </xf>
    <xf numFmtId="0" fontId="268" fillId="229" borderId="211" xfId="3" applyAlignment="1">
      <alignment horizontal="left" vertical="center"/>
    </xf>
    <xf numFmtId="0" fontId="268" fillId="195" borderId="211" xfId="3" applyAlignment="1">
      <alignment horizontal="left" vertical="center"/>
    </xf>
    <xf numFmtId="0" fontId="308" fillId="186" borderId="210" xfId="3" applyAlignment="1">
      <alignment horizontal="center" vertical="center"/>
    </xf>
    <xf numFmtId="0" fontId="268" fillId="230" borderId="211" xfId="3" applyAlignment="1">
      <alignment horizontal="left" vertical="center"/>
    </xf>
    <xf numFmtId="0" fontId="268" fillId="193" borderId="211" xfId="3" applyAlignment="1">
      <alignment horizontal="left" vertical="center"/>
    </xf>
    <xf numFmtId="166" fontId="304" fillId="225" borderId="211" xfId="3" applyAlignment="1">
      <alignment horizontal="center" vertical="center"/>
    </xf>
    <xf numFmtId="0" fontId="277" fillId="225" borderId="211" xfId="3" applyAlignment="1">
      <alignment horizontal="center" vertical="center"/>
    </xf>
    <xf numFmtId="166" fontId="299" fillId="225" borderId="211" xfId="3" applyAlignment="1">
      <alignment horizontal="center" vertical="center"/>
    </xf>
    <xf numFmtId="0" fontId="304" fillId="225" borderId="211" xfId="3" applyAlignment="1">
      <alignment horizontal="center" vertical="center"/>
    </xf>
    <xf numFmtId="0" fontId="269" fillId="186" borderId="210" xfId="3" applyAlignment="1">
      <alignment horizontal="center" vertical="center" wrapText="1"/>
    </xf>
    <xf numFmtId="0" fontId="301" fillId="186" borderId="210" xfId="3" applyAlignment="1">
      <alignment horizontal="center" vertical="center" wrapText="1"/>
    </xf>
    <xf numFmtId="0" fontId="277" fillId="186" borderId="210" xfId="3" applyAlignment="1">
      <alignment horizontal="right" vertical="center"/>
    </xf>
    <xf numFmtId="0" fontId="277" fillId="186" borderId="211" xfId="3" applyAlignment="1">
      <alignment horizontal="right" vertical="center"/>
    </xf>
    <xf numFmtId="0" fontId="282" fillId="191" borderId="211" xfId="3" applyAlignment="1">
      <alignment horizontal="center" vertical="center"/>
    </xf>
    <xf numFmtId="1" fontId="299" fillId="186" borderId="210" xfId="3" applyAlignment="1">
      <alignment horizontal="center" vertical="center"/>
    </xf>
    <xf numFmtId="1" fontId="299" fillId="225" borderId="211" xfId="3" applyAlignment="1">
      <alignment horizontal="center" vertical="center"/>
    </xf>
    <xf numFmtId="0" fontId="299" fillId="225" borderId="211" xfId="3" applyAlignment="1">
      <alignment horizontal="center" vertical="center"/>
    </xf>
    <xf numFmtId="0" fontId="304" fillId="191" borderId="211" xfId="3" applyAlignment="1">
      <alignment horizontal="center" vertical="center" wrapText="1"/>
    </xf>
    <xf numFmtId="0" fontId="299" fillId="186" borderId="210" xfId="3" applyAlignment="1">
      <alignment horizontal="center" vertical="center"/>
    </xf>
    <xf numFmtId="0" fontId="309" fillId="186" borderId="210" xfId="3" applyAlignment="1">
      <alignment horizontal="center" vertical="center" wrapText="1"/>
    </xf>
    <xf numFmtId="10" fontId="273" fillId="186" borderId="210" xfId="3" applyAlignment="1">
      <alignment vertical="center" wrapText="1"/>
    </xf>
    <xf numFmtId="0" fontId="310" fillId="186" borderId="211" xfId="3" applyAlignment="1">
      <alignment horizontal="left" vertical="center" wrapText="1"/>
    </xf>
    <xf numFmtId="0" fontId="277" fillId="191" borderId="211" xfId="3" applyAlignment="1">
      <alignment horizontal="center" vertical="center"/>
    </xf>
    <xf numFmtId="0" fontId="268" fillId="186" borderId="210" xfId="3" applyAlignment="1">
      <alignment horizontal="center" vertical="center"/>
    </xf>
    <xf numFmtId="0" fontId="283" fillId="186" borderId="211" xfId="3" applyAlignment="1">
      <alignment horizontal="left" vertical="center" wrapText="1"/>
    </xf>
    <xf numFmtId="0" fontId="279" fillId="186" borderId="210" xfId="3"/>
    <xf numFmtId="0" fontId="277" fillId="194" borderId="211" xfId="3" applyAlignment="1">
      <alignment horizontal="center" vertical="center"/>
    </xf>
    <xf numFmtId="0" fontId="299" fillId="191" borderId="211" xfId="3" applyAlignment="1">
      <alignment horizontal="center" vertical="center" wrapText="1"/>
    </xf>
    <xf numFmtId="0" fontId="277" fillId="195" borderId="211" xfId="3" applyAlignment="1">
      <alignment horizontal="center" vertical="center"/>
    </xf>
    <xf numFmtId="0" fontId="282" fillId="186" borderId="210" xfId="3" applyAlignment="1">
      <alignment horizontal="left" vertical="center" wrapText="1"/>
    </xf>
    <xf numFmtId="0" fontId="282" fillId="225" borderId="212" xfId="3" applyAlignment="1">
      <alignment horizontal="left" vertical="center"/>
    </xf>
    <xf numFmtId="10" fontId="267" fillId="186" borderId="211" xfId="3" applyAlignment="1">
      <alignment vertical="center"/>
    </xf>
    <xf numFmtId="0" fontId="279" fillId="186" borderId="241" xfId="3" applyAlignment="1">
      <alignment horizontal="center" vertical="center" wrapText="1"/>
    </xf>
    <xf numFmtId="0" fontId="271" fillId="186" borderId="243" xfId="3"/>
    <xf numFmtId="0" fontId="271" fillId="186" borderId="245" xfId="3"/>
    <xf numFmtId="0" fontId="279" fillId="231" borderId="236" xfId="3" applyAlignment="1">
      <alignment horizontal="center" vertical="center" wrapText="1"/>
    </xf>
    <xf numFmtId="0" fontId="273" fillId="186" borderId="236" xfId="3" applyAlignment="1">
      <alignment horizontal="center" vertical="center" wrapText="1"/>
    </xf>
    <xf numFmtId="0" fontId="273" fillId="186" borderId="236" xfId="3" applyAlignment="1">
      <alignment vertical="center" wrapText="1"/>
    </xf>
    <xf numFmtId="0" fontId="273" fillId="191" borderId="236" xfId="3" applyAlignment="1">
      <alignment horizontal="center" vertical="center" wrapText="1"/>
    </xf>
    <xf numFmtId="0" fontId="293" fillId="186" borderId="236" xfId="3" applyAlignment="1">
      <alignment horizontal="center" vertical="center" wrapText="1"/>
    </xf>
    <xf numFmtId="0" fontId="293" fillId="202" borderId="236" xfId="3" applyAlignment="1">
      <alignment horizontal="left" vertical="center" wrapText="1"/>
    </xf>
    <xf numFmtId="2" fontId="268" fillId="186" borderId="211" xfId="3" applyAlignment="1">
      <alignment horizontal="center" vertical="center"/>
    </xf>
    <xf numFmtId="2" fontId="277" fillId="191" borderId="211" xfId="3" applyAlignment="1">
      <alignment horizontal="center" vertical="center"/>
    </xf>
    <xf numFmtId="0" fontId="279" fillId="186" borderId="236" xfId="3" applyAlignment="1">
      <alignment horizontal="center"/>
    </xf>
    <xf numFmtId="0" fontId="309" fillId="226" borderId="236" xfId="3" applyAlignment="1">
      <alignment horizontal="center" vertical="center"/>
    </xf>
    <xf numFmtId="0" fontId="303" fillId="186" borderId="210" xfId="3" applyAlignment="1">
      <alignment horizontal="left" vertical="center" wrapText="1"/>
    </xf>
    <xf numFmtId="0" fontId="301" fillId="186" borderId="236" xfId="3" applyAlignment="1">
      <alignment wrapText="1"/>
    </xf>
    <xf numFmtId="0" fontId="279" fillId="226" borderId="236" xfId="3" applyAlignment="1">
      <alignment horizontal="center" vertical="center" wrapText="1"/>
    </xf>
    <xf numFmtId="0" fontId="279" fillId="226" borderId="236" xfId="3" applyAlignment="1">
      <alignment horizontal="center" vertical="center"/>
    </xf>
    <xf numFmtId="0" fontId="279" fillId="231" borderId="210" xfId="3" applyAlignment="1">
      <alignment horizontal="center" vertical="center"/>
    </xf>
    <xf numFmtId="0" fontId="309" fillId="186" borderId="236" xfId="3" applyAlignment="1">
      <alignment horizontal="center" vertical="center" wrapText="1"/>
    </xf>
    <xf numFmtId="3" fontId="309" fillId="186" borderId="236" xfId="3" applyAlignment="1">
      <alignment horizontal="center" vertical="center" wrapText="1"/>
    </xf>
    <xf numFmtId="0" fontId="273" fillId="202" borderId="236" xfId="3" applyAlignment="1">
      <alignment horizontal="center" wrapText="1"/>
    </xf>
    <xf numFmtId="0" fontId="273" fillId="186" borderId="246" xfId="3" applyAlignment="1">
      <alignment horizontal="center"/>
    </xf>
    <xf numFmtId="0" fontId="273" fillId="186" borderId="247" xfId="3" applyAlignment="1">
      <alignment horizontal="center"/>
    </xf>
    <xf numFmtId="0" fontId="273" fillId="232" borderId="248" xfId="3" applyAlignment="1">
      <alignment horizontal="center" vertical="bottom"/>
    </xf>
    <xf numFmtId="0" fontId="273" fillId="186" borderId="249" xfId="3" applyAlignment="1">
      <alignment horizontal="center" vertical="bottom"/>
    </xf>
    <xf numFmtId="0" fontId="273" fillId="186" borderId="210" xfId="3" applyAlignment="1">
      <alignment horizontal="center" vertical="bottom"/>
    </xf>
    <xf numFmtId="0" fontId="273" fillId="232" borderId="250" xfId="3" applyAlignment="1">
      <alignment horizontal="center" vertical="bottom"/>
    </xf>
    <xf numFmtId="0" fontId="273" fillId="186" borderId="241" xfId="3" applyAlignment="1">
      <alignment horizontal="center" vertical="bottom"/>
    </xf>
    <xf numFmtId="0" fontId="273" fillId="186" borderId="249" xfId="3" applyAlignment="1">
      <alignment horizontal="center"/>
    </xf>
    <xf numFmtId="0" fontId="273" fillId="232" borderId="251" xfId="3" applyAlignment="1">
      <alignment horizontal="center" vertical="bottom"/>
    </xf>
    <xf numFmtId="0" fontId="311" fillId="233" borderId="236" xfId="3" applyAlignment="1">
      <alignment horizontal="right" vertical="center" wrapText="1"/>
    </xf>
    <xf numFmtId="0" fontId="279" fillId="232" borderId="252" xfId="3" applyAlignment="1">
      <alignment horizontal="center" vertical="bottom"/>
    </xf>
    <xf numFmtId="0" fontId="279" fillId="232" borderId="253" xfId="3" applyAlignment="1">
      <alignment horizontal="center" vertical="bottom"/>
    </xf>
    <xf numFmtId="0" fontId="279" fillId="232" borderId="254" xfId="3" applyAlignment="1">
      <alignment horizontal="center" vertical="bottom"/>
    </xf>
    <xf numFmtId="0" fontId="273" fillId="232" borderId="255" xfId="3" applyAlignment="1">
      <alignment horizontal="center"/>
    </xf>
    <xf numFmtId="0" fontId="273" fillId="232" borderId="256" xfId="3" applyAlignment="1">
      <alignment horizontal="center"/>
    </xf>
    <xf numFmtId="0" fontId="273" fillId="232" borderId="257" xfId="3" applyAlignment="1">
      <alignment horizontal="center"/>
    </xf>
    <xf numFmtId="0" fontId="273" fillId="232" borderId="245" xfId="3" applyAlignment="1">
      <alignment horizontal="center"/>
    </xf>
    <xf numFmtId="0" fontId="273" fillId="232" borderId="243" xfId="3" applyAlignment="1">
      <alignment horizontal="center"/>
    </xf>
    <xf numFmtId="0" fontId="279" fillId="191" borderId="241" xfId="3" applyAlignment="1">
      <alignment horizontal="left" vertical="center" wrapText="1"/>
    </xf>
    <xf numFmtId="0" fontId="279" fillId="234" borderId="236" xfId="3" applyAlignment="1">
      <alignment horizontal="left" vertical="center" wrapText="1"/>
    </xf>
    <xf numFmtId="0" fontId="293" fillId="202" borderId="210" xfId="3" applyAlignment="1">
      <alignment horizontal="center" vertical="center" wrapText="1"/>
    </xf>
    <xf numFmtId="0" fontId="279" fillId="235" borderId="236" xfId="3" applyAlignment="1">
      <alignment horizontal="left" vertical="center" wrapText="1"/>
    </xf>
    <xf numFmtId="0" fontId="312" fillId="186" borderId="210" xfId="3"/>
    <xf numFmtId="0" fontId="312" fillId="186" borderId="258" xfId="3"/>
    <xf numFmtId="0" fontId="313" fillId="186" borderId="210" xfId="3" applyAlignment="1">
      <alignment horizontal="center" vertical="center" wrapText="1"/>
    </xf>
    <xf numFmtId="0" fontId="314" fillId="186" borderId="210" xfId="3" applyAlignment="1">
      <alignment horizontal="center" vertical="center" wrapText="1"/>
    </xf>
    <xf numFmtId="0" fontId="312" fillId="186" borderId="210" xfId="3" applyAlignment="1">
      <alignment horizontal="center" vertical="center"/>
    </xf>
    <xf numFmtId="0" fontId="314" fillId="186" borderId="255" xfId="3" applyAlignment="1">
      <alignment horizontal="center" vertical="center" wrapText="1"/>
    </xf>
    <xf numFmtId="0" fontId="271" fillId="186" borderId="256" xfId="3"/>
    <xf numFmtId="0" fontId="271" fillId="186" borderId="257" xfId="3"/>
    <xf numFmtId="0" fontId="314" fillId="186" borderId="236" xfId="3" applyAlignment="1">
      <alignment horizontal="center" vertical="center" wrapText="1"/>
    </xf>
    <xf numFmtId="0" fontId="314" fillId="203" borderId="236" xfId="3" applyAlignment="1">
      <alignment horizontal="center" vertical="center" wrapText="1"/>
    </xf>
    <xf numFmtId="0" fontId="312" fillId="202" borderId="210" xfId="3" applyAlignment="1">
      <alignment horizontal="center" vertical="bottom" wrapText="1"/>
    </xf>
    <xf numFmtId="0" fontId="312" fillId="202" borderId="236" xfId="3" applyAlignment="1">
      <alignment horizontal="center" vertical="bottom" wrapText="1"/>
    </xf>
    <xf numFmtId="0" fontId="312" fillId="205" borderId="236" xfId="3" applyAlignment="1">
      <alignment horizontal="left" wrapText="1"/>
    </xf>
    <xf numFmtId="3" fontId="315" fillId="202" borderId="236" xfId="3" applyAlignment="1">
      <alignment horizontal="center" wrapText="1"/>
    </xf>
    <xf numFmtId="0" fontId="312" fillId="186" borderId="236" xfId="3" applyAlignment="1">
      <alignment horizontal="center" vertical="bottom" wrapText="1"/>
    </xf>
    <xf numFmtId="0" fontId="313" fillId="186" borderId="236" xfId="3" applyAlignment="1">
      <alignment horizontal="center" vertical="bottom" wrapText="1"/>
    </xf>
    <xf numFmtId="0" fontId="312" fillId="186" borderId="210" xfId="3" applyAlignment="1">
      <alignment horizontal="center"/>
    </xf>
    <xf numFmtId="0" fontId="312" fillId="186" borderId="210" xfId="3" applyAlignment="1">
      <alignment horizontal="center" vertical="bottom"/>
    </xf>
    <xf numFmtId="0" fontId="315" fillId="202" borderId="236" xfId="3" applyAlignment="1">
      <alignment horizontal="center" wrapText="1"/>
    </xf>
    <xf numFmtId="0" fontId="314" fillId="186" borderId="210" xfId="3" applyAlignment="1">
      <alignment vertical="bottom" wrapText="1"/>
    </xf>
    <xf numFmtId="0" fontId="314" fillId="226" borderId="259" xfId="3" applyAlignment="1">
      <alignment vertical="bottom" wrapText="1"/>
    </xf>
    <xf numFmtId="0" fontId="314" fillId="226" borderId="260" xfId="3" applyAlignment="1">
      <alignment vertical="bottom" wrapText="1"/>
    </xf>
    <xf numFmtId="1" fontId="314" fillId="226" borderId="260" xfId="3" applyAlignment="1">
      <alignment horizontal="center" vertical="bottom" wrapText="1"/>
    </xf>
    <xf numFmtId="1" fontId="314" fillId="226" borderId="244" xfId="3" applyAlignment="1">
      <alignment horizontal="center" vertical="bottom" wrapText="1"/>
    </xf>
    <xf numFmtId="0" fontId="316" fillId="186" borderId="210" xfId="3" applyAlignment="1">
      <alignment vertical="center"/>
    </xf>
    <xf numFmtId="0" fontId="312" fillId="186" borderId="210" xfId="3" applyAlignment="1">
      <alignment horizontal="left" vertical="center"/>
    </xf>
    <xf numFmtId="0" fontId="273" fillId="203" borderId="236" xfId="3" applyAlignment="1">
      <alignment horizontal="center" wrapText="1"/>
    </xf>
    <xf numFmtId="0" fontId="273" fillId="205" borderId="236" xfId="3" applyAlignment="1">
      <alignment horizontal="center" wrapText="1"/>
    </xf>
    <xf numFmtId="0" fontId="273" fillId="186" borderId="236" xfId="3" applyAlignment="1">
      <alignment horizontal="center" wrapText="1"/>
    </xf>
    <xf numFmtId="0" fontId="294" fillId="186" borderId="210" xfId="3" applyAlignment="1">
      <alignment vertical="center" wrapText="1"/>
    </xf>
    <xf numFmtId="0" fontId="273" fillId="206" borderId="236" xfId="3"/>
    <xf numFmtId="0" fontId="273" fillId="231" borderId="210" xfId="3"/>
    <xf numFmtId="0" fontId="317" fillId="186" borderId="210" xfId="3" applyAlignment="1">
      <alignment horizontal="center" vertical="bottom"/>
    </xf>
    <xf numFmtId="0" fontId="293" fillId="186" borderId="210" xfId="3" applyAlignment="1">
      <alignment vertical="bottom"/>
    </xf>
    <xf numFmtId="0" fontId="317" fillId="186" borderId="236" xfId="3" applyAlignment="1">
      <alignment horizontal="center"/>
    </xf>
    <xf numFmtId="0" fontId="317" fillId="236" borderId="236" xfId="3" applyAlignment="1">
      <alignment horizontal="center"/>
    </xf>
    <xf numFmtId="0" fontId="317" fillId="191" borderId="236" xfId="3" applyAlignment="1">
      <alignment horizontal="center"/>
    </xf>
    <xf numFmtId="0" fontId="317" fillId="234" borderId="236" xfId="3" applyAlignment="1">
      <alignment horizontal="center"/>
    </xf>
    <xf numFmtId="0" fontId="317" fillId="237" borderId="236" xfId="3" applyAlignment="1">
      <alignment horizontal="center"/>
    </xf>
    <xf numFmtId="0" fontId="317" fillId="238" borderId="236" xfId="3" applyAlignment="1">
      <alignment horizontal="center"/>
    </xf>
    <xf numFmtId="0" fontId="293" fillId="186" borderId="258" xfId="3" applyAlignment="1">
      <alignment horizontal="center"/>
    </xf>
    <xf numFmtId="0" fontId="293" fillId="186" borderId="243" xfId="3" applyAlignment="1">
      <alignment horizontal="center"/>
    </xf>
    <xf numFmtId="0" fontId="293" fillId="205" borderId="245" xfId="3" applyAlignment="1">
      <alignment horizontal="center"/>
    </xf>
    <xf numFmtId="0" fontId="293" fillId="205" borderId="260" xfId="3" applyAlignment="1">
      <alignment horizontal="center"/>
    </xf>
    <xf numFmtId="0" fontId="293" fillId="186" borderId="251" xfId="3" applyAlignment="1">
      <alignment horizontal="center"/>
    </xf>
    <xf numFmtId="0" fontId="293" fillId="186" borderId="244" xfId="3" applyAlignment="1">
      <alignment horizontal="center"/>
    </xf>
    <xf numFmtId="0" fontId="317" fillId="186" borderId="210" xfId="3" applyAlignment="1">
      <alignment horizontal="right"/>
    </xf>
    <xf numFmtId="0" fontId="318" fillId="226" borderId="210" xfId="3" applyAlignment="1">
      <alignment horizontal="right"/>
    </xf>
    <xf numFmtId="0" fontId="318" fillId="226" borderId="210" xfId="3" applyAlignment="1">
      <alignment horizontal="left"/>
    </xf>
    <xf numFmtId="0" fontId="319" fillId="186" borderId="210" xfId="3" applyAlignment="1">
      <alignment vertical="bottom"/>
    </xf>
    <xf numFmtId="0" fontId="317" fillId="186" borderId="236" xfId="3" applyAlignment="1">
      <alignment horizontal="left"/>
    </xf>
    <xf numFmtId="0" fontId="293" fillId="186" borderId="236" xfId="3" applyAlignment="1">
      <alignment horizontal="left"/>
    </xf>
    <xf numFmtId="0" fontId="318" fillId="186" borderId="210" xfId="3" applyAlignment="1">
      <alignment vertical="bottom"/>
    </xf>
    <xf numFmtId="0" fontId="320" fillId="186" borderId="210" xfId="3" applyAlignment="1">
      <alignment horizontal="left" vertical="bottom"/>
    </xf>
    <xf numFmtId="0" fontId="273" fillId="186" borderId="210" xfId="3" applyAlignment="1">
      <alignment horizontal="left" vertical="bottom"/>
    </xf>
    <xf numFmtId="0" fontId="321" fillId="186" borderId="210" xfId="3" applyAlignment="1">
      <alignment horizontal="left" vertical="bottom"/>
    </xf>
    <xf numFmtId="0" fontId="322" fillId="231" borderId="236" xfId="3" applyAlignment="1">
      <alignment horizontal="center" vertical="bottom"/>
    </xf>
    <xf numFmtId="0" fontId="322" fillId="239" borderId="236" xfId="3" applyAlignment="1">
      <alignment horizontal="center" vertical="bottom"/>
    </xf>
    <xf numFmtId="0" fontId="322" fillId="240" borderId="236" xfId="3" applyAlignment="1">
      <alignment horizontal="center" vertical="bottom"/>
    </xf>
    <xf numFmtId="0" fontId="322" fillId="217" borderId="236" xfId="3" applyAlignment="1">
      <alignment horizontal="center" vertical="bottom"/>
    </xf>
    <xf numFmtId="0" fontId="322" fillId="216" borderId="236" xfId="3" applyAlignment="1">
      <alignment horizontal="center" vertical="bottom"/>
    </xf>
    <xf numFmtId="0" fontId="322" fillId="241" borderId="236" xfId="3" applyAlignment="1">
      <alignment horizontal="center" vertical="bottom"/>
    </xf>
    <xf numFmtId="0" fontId="322" fillId="232" borderId="236" xfId="3" applyAlignment="1">
      <alignment horizontal="center" vertical="center"/>
    </xf>
    <xf numFmtId="0" fontId="322" fillId="232" borderId="243" xfId="3" applyAlignment="1">
      <alignment horizontal="left"/>
    </xf>
    <xf numFmtId="0" fontId="279" fillId="232" borderId="243" xfId="3" applyAlignment="1">
      <alignment horizontal="left"/>
    </xf>
    <xf numFmtId="0" fontId="323" fillId="234" borderId="236" xfId="3" applyAlignment="1">
      <alignment horizontal="center"/>
    </xf>
    <xf numFmtId="0" fontId="323" fillId="186" borderId="236" xfId="3" applyAlignment="1">
      <alignment horizontal="center"/>
    </xf>
    <xf numFmtId="0" fontId="323" fillId="191" borderId="236" xfId="3" applyAlignment="1">
      <alignment horizontal="center"/>
    </xf>
    <xf numFmtId="0" fontId="279" fillId="231" borderId="236" xfId="3" applyAlignment="1">
      <alignment horizontal="right"/>
    </xf>
    <xf numFmtId="0" fontId="322" fillId="226" borderId="236" xfId="3" applyAlignment="1">
      <alignment horizontal="center"/>
    </xf>
    <xf numFmtId="0" fontId="317" fillId="231" borderId="236" xfId="3" applyAlignment="1">
      <alignment horizontal="left" vertical="bottom"/>
    </xf>
    <xf numFmtId="0" fontId="293" fillId="186" borderId="236" xfId="3" applyAlignment="1">
      <alignment horizontal="left" vertical="top" wrapText="1"/>
    </xf>
    <xf numFmtId="0" fontId="293" fillId="186" borderId="210" xfId="3" applyAlignment="1">
      <alignment horizontal="left" vertical="top"/>
    </xf>
    <xf numFmtId="0" fontId="317" fillId="186" borderId="210" xfId="3" applyAlignment="1">
      <alignment horizontal="left" vertical="bottom"/>
    </xf>
    <xf numFmtId="0" fontId="293" fillId="186" borderId="210" xfId="3" applyAlignment="1">
      <alignment horizontal="left" vertical="top" wrapText="1"/>
    </xf>
    <xf numFmtId="0" fontId="317" fillId="231" borderId="236" xfId="3" applyAlignment="1">
      <alignment horizontal="center" vertical="bottom"/>
    </xf>
    <xf numFmtId="0" fontId="279" fillId="186" borderId="236" xfId="3" applyAlignment="1">
      <alignment horizontal="left" vertical="top"/>
    </xf>
    <xf numFmtId="0" fontId="323" fillId="186" borderId="210" xfId="3" applyAlignment="1">
      <alignment horizontal="left" vertical="bottom"/>
    </xf>
    <xf numFmtId="0" fontId="317" fillId="186" borderId="210" xfId="3"/>
    <xf numFmtId="0" fontId="317" fillId="242" borderId="236" xfId="3" applyAlignment="1">
      <alignment horizontal="center"/>
    </xf>
    <xf numFmtId="0" fontId="285" fillId="186" borderId="210" xfId="3" applyAlignment="1">
      <alignment horizontal="center"/>
    </xf>
    <xf numFmtId="0" fontId="322" fillId="239" borderId="236" xfId="3" applyAlignment="1">
      <alignment horizontal="center" vertical="center"/>
    </xf>
    <xf numFmtId="0" fontId="293" fillId="186" borderId="236" xfId="3" applyAlignment="1">
      <alignment horizontal="left" vertical="center"/>
    </xf>
    <xf numFmtId="0" fontId="324" fillId="186" borderId="210" xfId="3" applyAlignment="1">
      <alignment horizontal="left"/>
    </xf>
    <xf numFmtId="0" fontId="273" fillId="186" borderId="210" xfId="3" applyAlignment="1">
      <alignment horizontal="left" vertical="top" wrapText="1"/>
    </xf>
    <xf numFmtId="0" fontId="322" fillId="243" borderId="236" xfId="3" applyAlignment="1">
      <alignment horizontal="center" vertical="center"/>
    </xf>
    <xf numFmtId="0" fontId="273" fillId="186" borderId="210" xfId="3" applyAlignment="1">
      <alignment horizontal="left" vertical="top"/>
    </xf>
    <xf numFmtId="0" fontId="322" fillId="217" borderId="236" xfId="3" applyAlignment="1">
      <alignment horizontal="center" vertical="center"/>
    </xf>
    <xf numFmtId="0" fontId="322" fillId="216" borderId="236" xfId="3" applyAlignment="1">
      <alignment horizontal="center" vertical="center"/>
    </xf>
    <xf numFmtId="0" fontId="322" fillId="241" borderId="236" xfId="3" applyAlignment="1">
      <alignment horizontal="center" vertical="center"/>
    </xf>
    <xf numFmtId="0" fontId="325" fillId="186" borderId="210" xfId="3" applyAlignment="1">
      <alignment horizontal="left" vertical="bottom"/>
    </xf>
    <xf numFmtId="0" fontId="326" fillId="186" borderId="210" xfId="3"/>
    <xf numFmtId="0" fontId="326" fillId="186" borderId="210" xfId="3" applyAlignment="1">
      <alignment vertical="bottom"/>
    </xf>
    <xf numFmtId="0" fontId="327" fillId="186" borderId="210" xfId="3" applyAlignment="1">
      <alignment horizontal="center" vertical="bottom"/>
    </xf>
    <xf numFmtId="0" fontId="327" fillId="244" borderId="236" xfId="3" applyAlignment="1">
      <alignment horizontal="center" vertical="bottom" wrapText="1"/>
    </xf>
    <xf numFmtId="0" fontId="327" fillId="236" borderId="236" xfId="3" applyAlignment="1">
      <alignment horizontal="center" vertical="bottom" wrapText="1"/>
    </xf>
    <xf numFmtId="0" fontId="327" fillId="234" borderId="236" xfId="3" applyAlignment="1">
      <alignment horizontal="center" vertical="bottom" wrapText="1"/>
    </xf>
    <xf numFmtId="0" fontId="327" fillId="238" borderId="236" xfId="3" applyAlignment="1">
      <alignment horizontal="center" vertical="bottom" wrapText="1"/>
    </xf>
    <xf numFmtId="0" fontId="327" fillId="237" borderId="236" xfId="3" applyAlignment="1">
      <alignment horizontal="center" vertical="bottom" wrapText="1"/>
    </xf>
    <xf numFmtId="0" fontId="327" fillId="186" borderId="258" xfId="3" applyAlignment="1">
      <alignment horizontal="center" vertical="bottom"/>
    </xf>
    <xf numFmtId="0" fontId="327" fillId="186" borderId="236" xfId="3" applyAlignment="1">
      <alignment vertical="bottom"/>
    </xf>
    <xf numFmtId="0" fontId="326" fillId="226" borderId="236" xfId="3" applyAlignment="1">
      <alignment vertical="bottom"/>
    </xf>
    <xf numFmtId="0" fontId="326" fillId="186" borderId="236" xfId="3" applyAlignment="1">
      <alignment horizontal="center" vertical="bottom"/>
    </xf>
    <xf numFmtId="0" fontId="327" fillId="186" borderId="210" xfId="3" applyAlignment="1">
      <alignment horizontal="right" vertical="bottom"/>
    </xf>
    <xf numFmtId="0" fontId="327" fillId="244" borderId="236" xfId="3" applyAlignment="1">
      <alignment horizontal="center" vertical="bottom"/>
    </xf>
    <xf numFmtId="0" fontId="327" fillId="236" borderId="236" xfId="3" applyAlignment="1">
      <alignment horizontal="center" vertical="bottom"/>
    </xf>
    <xf numFmtId="0" fontId="327" fillId="234" borderId="236" xfId="3" applyAlignment="1">
      <alignment horizontal="center" vertical="bottom"/>
    </xf>
    <xf numFmtId="0" fontId="327" fillId="238" borderId="236" xfId="3" applyAlignment="1">
      <alignment horizontal="center" vertical="bottom"/>
    </xf>
    <xf numFmtId="0" fontId="327" fillId="237" borderId="236" xfId="3" applyAlignment="1">
      <alignment horizontal="center" vertical="bottom"/>
    </xf>
    <xf numFmtId="0" fontId="327" fillId="186" borderId="210" xfId="3" applyAlignment="1">
      <alignment vertical="bottom"/>
    </xf>
    <xf numFmtId="0" fontId="274" fillId="186" borderId="210" xfId="3" applyAlignment="1">
      <alignment vertical="bottom"/>
    </xf>
    <xf numFmtId="0" fontId="328" fillId="186" borderId="210" xfId="3" applyAlignment="1">
      <alignment vertical="bottom"/>
    </xf>
    <xf numFmtId="0" fontId="327" fillId="244" borderId="236" xfId="3" applyAlignment="1">
      <alignment vertical="bottom"/>
    </xf>
    <xf numFmtId="0" fontId="326" fillId="186" borderId="236" xfId="3" applyAlignment="1">
      <alignment vertical="bottom" wrapText="1"/>
    </xf>
    <xf numFmtId="0" fontId="326" fillId="186" borderId="236" xfId="3" applyAlignment="1">
      <alignment vertical="bottom"/>
    </xf>
    <xf numFmtId="0" fontId="327" fillId="236" borderId="236" xfId="3" applyAlignment="1">
      <alignment vertical="bottom"/>
    </xf>
    <xf numFmtId="0" fontId="327" fillId="234" borderId="236" xfId="3" applyAlignment="1">
      <alignment vertical="bottom"/>
    </xf>
    <xf numFmtId="0" fontId="327" fillId="237" borderId="236" xfId="3" applyAlignment="1">
      <alignment vertical="bottom"/>
    </xf>
    <xf numFmtId="0" fontId="327" fillId="238" borderId="236" xfId="3" applyAlignment="1">
      <alignment vertical="bottom"/>
    </xf>
    <xf numFmtId="0" fontId="279" fillId="186" borderId="210" xfId="3" applyAlignment="1">
      <alignment horizontal="right"/>
    </xf>
    <xf numFmtId="0" fontId="314" fillId="202" borderId="236" xfId="3" applyAlignment="1">
      <alignment horizontal="center" vertical="center" wrapText="1"/>
    </xf>
    <xf numFmtId="0" fontId="273" fillId="186" borderId="210" xfId="3" applyAlignment="1">
      <alignment horizontal="right"/>
    </xf>
    <xf numFmtId="0" fontId="329" fillId="234" borderId="236" xfId="3" applyAlignment="1">
      <alignment horizontal="center" wrapText="1"/>
    </xf>
    <xf numFmtId="0" fontId="273" fillId="186" borderId="236" xfId="3" applyAlignment="1">
      <alignment horizontal="right" wrapText="1"/>
    </xf>
    <xf numFmtId="165" fontId="273" fillId="186" borderId="236" xfId="3" applyAlignment="1">
      <alignment horizontal="right" wrapText="1"/>
    </xf>
    <xf numFmtId="165" fontId="273" fillId="186" borderId="236" xfId="3"/>
    <xf numFmtId="0" fontId="329" fillId="226" borderId="236" xfId="3" applyAlignment="1">
      <alignment horizontal="center" vertical="center" wrapText="1"/>
    </xf>
    <xf numFmtId="0" fontId="330" fillId="186" borderId="210" xfId="3" applyAlignment="1">
      <alignment horizontal="left" vertical="center" wrapText="1"/>
    </xf>
    <xf numFmtId="0" fontId="331" fillId="186" borderId="210" xfId="3" applyAlignment="1">
      <alignment vertical="bottom"/>
    </xf>
    <xf numFmtId="0" fontId="332" fillId="203" borderId="236" xfId="3" applyAlignment="1">
      <alignment horizontal="center" vertical="center"/>
    </xf>
    <xf numFmtId="0" fontId="332" fillId="203" borderId="236" xfId="3" applyAlignment="1">
      <alignment horizontal="center" vertical="center" wrapText="1"/>
    </xf>
    <xf numFmtId="0" fontId="333" fillId="231" borderId="236" xfId="3" applyAlignment="1">
      <alignment horizontal="center" vertical="center"/>
    </xf>
    <xf numFmtId="0" fontId="333" fillId="203" borderId="236" xfId="3" applyAlignment="1">
      <alignment horizontal="center" vertical="center" wrapText="1"/>
    </xf>
    <xf numFmtId="0" fontId="333" fillId="203" borderId="236" xfId="3" applyAlignment="1">
      <alignment horizontal="center" vertical="center"/>
    </xf>
    <xf numFmtId="0" fontId="330" fillId="186" borderId="236" xfId="3" applyAlignment="1">
      <alignment horizontal="left" vertical="center" wrapText="1"/>
    </xf>
    <xf numFmtId="10" fontId="330" fillId="186" borderId="236" xfId="3" applyAlignment="1">
      <alignment horizontal="left" vertical="center" wrapText="1"/>
    </xf>
    <xf numFmtId="2" fontId="330" fillId="186" borderId="236" xfId="3" applyAlignment="1">
      <alignment horizontal="left" vertical="center" wrapText="1"/>
    </xf>
    <xf numFmtId="0" fontId="279" fillId="203" borderId="236" xfId="3" applyAlignment="1">
      <alignment horizontal="center"/>
    </xf>
    <xf numFmtId="0" fontId="334" fillId="203" borderId="236" xfId="3" applyAlignment="1">
      <alignment horizontal="center" wrapText="1"/>
    </xf>
    <xf numFmtId="0" fontId="331" fillId="203" borderId="236" xfId="3" applyAlignment="1">
      <alignment vertical="bottom"/>
    </xf>
    <xf numFmtId="0" fontId="335" fillId="203" borderId="236" xfId="3" applyAlignment="1">
      <alignment horizontal="center" vertical="bottom"/>
    </xf>
    <xf numFmtId="0" fontId="334" fillId="186" borderId="236" xfId="3" applyAlignment="1">
      <alignment horizontal="center" vertical="center" wrapText="1"/>
    </xf>
    <xf numFmtId="0" fontId="330" fillId="245" borderId="236" xfId="3" applyAlignment="1">
      <alignment horizontal="center" vertical="center" wrapText="1"/>
    </xf>
    <xf numFmtId="0" fontId="330" fillId="186" borderId="236" xfId="3" applyAlignment="1">
      <alignment horizontal="center" vertical="center" wrapText="1"/>
    </xf>
    <xf numFmtId="0" fontId="331" fillId="186" borderId="236" xfId="3" applyAlignment="1">
      <alignment vertical="center"/>
    </xf>
    <xf numFmtId="0" fontId="332" fillId="203" borderId="248" xfId="3" applyAlignment="1">
      <alignment horizontal="center" vertical="center"/>
    </xf>
    <xf numFmtId="0" fontId="332" fillId="203" borderId="248" xfId="3" applyAlignment="1">
      <alignment horizontal="center" vertical="center" wrapText="1"/>
    </xf>
    <xf numFmtId="0" fontId="330" fillId="186" borderId="236" xfId="3" applyAlignment="1">
      <alignment wrapText="1"/>
    </xf>
    <xf numFmtId="0" fontId="330" fillId="186" borderId="243" xfId="3" applyAlignment="1">
      <alignment wrapText="1"/>
    </xf>
    <xf numFmtId="165" fontId="331" fillId="186" borderId="243" xfId="3" applyAlignment="1">
      <alignment horizontal="center" vertical="bottom"/>
    </xf>
    <xf numFmtId="10" fontId="331" fillId="186" borderId="243" xfId="3" applyAlignment="1">
      <alignment horizontal="center" vertical="bottom"/>
    </xf>
    <xf numFmtId="0" fontId="330" fillId="186" borderId="251" xfId="3" applyAlignment="1">
      <alignment wrapText="1"/>
    </xf>
    <xf numFmtId="0" fontId="330" fillId="186" borderId="244" xfId="3" applyAlignment="1">
      <alignment wrapText="1"/>
    </xf>
    <xf numFmtId="165" fontId="331" fillId="186" borderId="244" xfId="3" applyAlignment="1">
      <alignment horizontal="center" vertical="bottom"/>
    </xf>
    <xf numFmtId="0" fontId="330" fillId="186" borderId="210" xfId="3" applyAlignment="1">
      <alignment wrapText="1"/>
    </xf>
    <xf numFmtId="0" fontId="273" fillId="186" borderId="244" xfId="3"/>
    <xf numFmtId="10" fontId="331" fillId="186" borderId="244" xfId="3" applyAlignment="1">
      <alignment horizontal="center" vertical="bottom"/>
    </xf>
    <xf numFmtId="0" fontId="263" fillId="186" borderId="210" xfId="3"/>
    <xf numFmtId="0" fontId="270" fillId="196" borderId="211" xfId="3" applyAlignment="1">
      <alignment horizontal="left" vertical="center"/>
    </xf>
    <xf numFmtId="0" fontId="263" fillId="186" borderId="213" xfId="3"/>
    <xf numFmtId="0" fontId="263" fillId="186" borderId="214" xfId="3"/>
    <xf numFmtId="0" fontId="274" fillId="197" borderId="211" xfId="3" applyAlignment="1">
      <alignment horizontal="center" vertical="center"/>
    </xf>
    <xf numFmtId="0" fontId="263" fillId="186" borderId="216" xfId="3"/>
    <xf numFmtId="0" fontId="282" fillId="191" borderId="211" xfId="3" applyAlignment="1">
      <alignment horizontal="left" vertical="center" wrapText="1"/>
    </xf>
    <xf numFmtId="0" fontId="282" fillId="192" borderId="211" xfId="3" applyAlignment="1">
      <alignment horizontal="left" vertical="center" wrapText="1"/>
    </xf>
    <xf numFmtId="0" fontId="282" fillId="193" borderId="211" xfId="3" applyAlignment="1">
      <alignment horizontal="left" vertical="center" wrapText="1"/>
    </xf>
    <xf numFmtId="0" fontId="282" fillId="194" borderId="211" xfId="3" applyAlignment="1">
      <alignment horizontal="left" vertical="center" wrapText="1"/>
    </xf>
    <xf numFmtId="0" fontId="282" fillId="195" borderId="211" xfId="3" applyAlignment="1">
      <alignment horizontal="left" vertical="center" wrapText="1"/>
    </xf>
    <xf numFmtId="0" fontId="279" fillId="186" borderId="220" xfId="3"/>
    <xf numFmtId="0" fontId="263" fillId="186" borderId="218" xfId="3"/>
    <xf numFmtId="0" fontId="263" fillId="186" borderId="224" xfId="3"/>
    <xf numFmtId="0" fontId="266" fillId="186" borderId="210" xfId="3"/>
    <xf numFmtId="0" fontId="265" fillId="186" borderId="236" xfId="3" applyAlignment="1">
      <alignment horizontal="left" vertical="center"/>
    </xf>
    <xf numFmtId="0" fontId="266" fillId="186" borderId="236" xfId="3"/>
    <xf numFmtId="0" fontId="263" fillId="186" borderId="239" xfId="3"/>
    <xf numFmtId="0" fontId="263" fillId="186" borderId="240" xfId="3"/>
    <xf numFmtId="0" fontId="282" fillId="225" borderId="211" xfId="3" applyAlignment="1">
      <alignment horizontal="left" vertical="center" wrapText="1"/>
    </xf>
    <xf numFmtId="0" fontId="274" fillId="186" borderId="210" xfId="3"/>
    <xf numFmtId="0" fontId="283" fillId="186" borderId="210" xfId="3" applyAlignment="1">
      <alignment horizontal="center" wrapText="1"/>
    </xf>
    <xf numFmtId="0" fontId="282" fillId="225" borderId="211" xfId="3" applyAlignment="1">
      <alignment horizontal="left" vertical="center"/>
    </xf>
    <xf numFmtId="0" fontId="279" fillId="186" borderId="236" xfId="3" applyAlignment="1">
      <alignment horizontal="center" vertical="center" wrapText="1"/>
    </xf>
    <xf numFmtId="0" fontId="263" fillId="186" borderId="243" xfId="3"/>
    <xf numFmtId="0" fontId="263" fillId="186" borderId="245" xfId="3"/>
    <xf numFmtId="0" fontId="279" fillId="191" borderId="236" xfId="3" applyAlignment="1">
      <alignment horizontal="left" vertical="center" wrapText="1"/>
    </xf>
    <xf numFmtId="0" fontId="314" fillId="186" borderId="248" xfId="3" applyAlignment="1">
      <alignment horizontal="center" vertical="center" wrapText="1"/>
    </xf>
    <xf numFmtId="0" fontId="263" fillId="186" borderId="256" xfId="3"/>
    <xf numFmtId="0" fontId="263" fillId="186" borderId="257" xfId="3"/>
    <xf numFmtId="0" fontId="277" fillId="226" borderId="211" xfId="3" applyAlignment="1">
      <alignment vertical="center" wrapText="1"/>
    </xf>
    <xf numFmtId="0" fontId="267" fillId="186" borderId="211" xfId="3" applyAlignment="1">
      <alignment vertical="top" wrapText="1"/>
    </xf>
    <xf numFmtId="0" fontId="336" fillId="186" borderId="210" xfId="3" applyAlignment="1">
      <alignment vertical="top" wrapText="1"/>
    </xf>
    <xf numFmtId="0" fontId="282" fillId="186" borderId="211" xfId="3" applyAlignment="1">
      <alignment vertical="top" wrapText="1"/>
    </xf>
    <xf numFmtId="0" fontId="337" fillId="225" borderId="211" xfId="3" applyAlignment="1">
      <alignment horizontal="left" vertical="center"/>
    </xf>
    <xf numFmtId="0" fontId="337" fillId="186" borderId="210" xfId="3" applyAlignment="1">
      <alignment horizontal="center" vertical="center"/>
    </xf>
    <xf numFmtId="0" fontId="338" fillId="186" borderId="269" xfId="3" applyAlignment="1">
      <alignment vertical="top" wrapText="1"/>
    </xf>
    <xf numFmtId="0" fontId="340" fillId="186" borderId="269" xfId="3" applyAlignment="1">
      <alignment vertical="top" wrapText="1"/>
    </xf>
    <xf numFmtId="0" fontId="263" fillId="186" borderId="272" xfId="3"/>
    <xf numFmtId="0" fontId="263" fillId="186" borderId="273" xfId="3"/>
    <xf numFmtId="0" fontId="337" fillId="186" borderId="210" xfId="3"/>
    <xf numFmtId="0" fontId="339" fillId="186" borderId="269" xfId="3" applyAlignment="1">
      <alignment vertical="top" wrapText="1"/>
    </xf>
    <xf numFmtId="0" fontId="338" fillId="186" borderId="269" xfId="3" applyAlignment="1">
      <alignment horizontal="left" vertical="center"/>
    </xf>
    <xf numFmtId="1" fontId="304" fillId="225" borderId="211" xfId="3" applyAlignment="1">
      <alignment horizontal="center" vertical="center"/>
    </xf>
    <xf numFmtId="1" fontId="268" fillId="186" borderId="211" xfId="3" applyAlignment="1">
      <alignment horizontal="center" vertical="center"/>
    </xf>
    <xf numFmtId="0" fontId="341" fillId="246" borderId="236" xfId="3" applyAlignment="1">
      <alignment horizontal="center" vertical="center"/>
    </xf>
    <xf numFmtId="0" fontId="337" fillId="186" borderId="211" xfId="3" applyAlignment="1">
      <alignment horizontal="center" vertical="center"/>
    </xf>
    <xf numFmtId="0" fontId="336" fillId="186" borderId="211" xfId="3" applyAlignment="1">
      <alignment vertical="top" wrapText="1"/>
    </xf>
    <xf numFmtId="0" fontId="263" fillId="186" borderId="261" xfId="3"/>
    <xf numFmtId="0" fontId="263" fillId="186" borderId="262" xfId="3"/>
    <xf numFmtId="0" fontId="263" fillId="186" borderId="275" xfId="3"/>
    <xf numFmtId="0" fontId="263" fillId="186" borderId="276" xfId="3"/>
    <xf numFmtId="0" fontId="263" fillId="186" borderId="277" xfId="3"/>
    <xf numFmtId="0" fontId="342" fillId="191" borderId="236" xfId="3" applyAlignment="1">
      <alignment horizontal="left" vertical="center" wrapText="1"/>
    </xf>
    <xf numFmtId="0" fontId="263" fillId="191" borderId="236" xfId="3"/>
    <xf numFmtId="0" fontId="343" fillId="231" borderId="236" xfId="3" applyAlignment="1">
      <alignment horizontal="center" vertical="center" wrapText="1"/>
    </xf>
    <xf numFmtId="0" fontId="343" fillId="186" borderId="236" xfId="3" applyAlignment="1">
      <alignment horizontal="center" vertical="center" wrapText="1"/>
    </xf>
    <xf numFmtId="0" fontId="344" fillId="186" borderId="236" xfId="3" applyAlignment="1">
      <alignment horizontal="left" vertical="center" wrapText="1"/>
    </xf>
    <xf numFmtId="0" fontId="346" fillId="191" borderId="236" xfId="3" applyAlignment="1">
      <alignment horizontal="left" vertical="center" wrapText="1"/>
    </xf>
    <xf numFmtId="0" fontId="263" fillId="186" borderId="236" xfId="3"/>
    <xf numFmtId="0" fontId="343" fillId="233" borderId="236" xfId="3" applyAlignment="1">
      <alignment horizontal="center" vertical="center" wrapText="1"/>
    </xf>
    <xf numFmtId="0" fontId="344" fillId="233" borderId="236" xfId="3" applyAlignment="1">
      <alignment horizontal="left" vertical="center" wrapText="1"/>
    </xf>
    <xf numFmtId="0" fontId="343" fillId="195" borderId="236" xfId="3" applyAlignment="1">
      <alignment horizontal="center" vertical="center" wrapText="1"/>
    </xf>
    <xf numFmtId="0" fontId="344" fillId="195" borderId="236" xfId="3" applyAlignment="1">
      <alignment horizontal="left" vertical="center" wrapText="1"/>
    </xf>
    <xf numFmtId="0" fontId="344" fillId="202" borderId="236" xfId="3" applyAlignment="1">
      <alignment horizontal="center" vertical="center" wrapText="1"/>
    </xf>
    <xf numFmtId="0" fontId="344" fillId="205" borderId="236" xfId="3" applyAlignment="1">
      <alignment horizontal="left" vertical="center" wrapText="1"/>
    </xf>
    <xf numFmtId="3" fontId="343" fillId="202" borderId="236" xfId="3" applyAlignment="1">
      <alignment horizontal="center" vertical="center" wrapText="1"/>
    </xf>
    <xf numFmtId="0" fontId="344" fillId="186" borderId="236" xfId="3" applyAlignment="1">
      <alignment horizontal="center" vertical="center" wrapText="1"/>
    </xf>
    <xf numFmtId="0" fontId="344" fillId="233" borderId="236" xfId="3" applyAlignment="1">
      <alignment horizontal="center" vertical="center" wrapText="1"/>
    </xf>
    <xf numFmtId="0" fontId="343" fillId="202" borderId="236" xfId="3" applyAlignment="1">
      <alignment horizontal="center" vertical="center" wrapText="1"/>
    </xf>
    <xf numFmtId="0" fontId="344" fillId="226" borderId="236" xfId="3" applyAlignment="1">
      <alignment horizontal="center" vertical="center" wrapText="1"/>
    </xf>
    <xf numFmtId="0" fontId="344" fillId="226" borderId="236" xfId="3" applyAlignment="1">
      <alignment horizontal="left" vertical="center" wrapText="1"/>
    </xf>
    <xf numFmtId="0" fontId="343" fillId="226" borderId="236" xfId="3" applyAlignment="1">
      <alignment horizontal="center" vertical="center" wrapText="1"/>
    </xf>
    <xf numFmtId="1" fontId="344" fillId="226" borderId="236" xfId="3" applyAlignment="1">
      <alignment horizontal="center" vertical="center" wrapText="1"/>
    </xf>
    <xf numFmtId="1" fontId="344" fillId="233" borderId="236" xfId="3" applyAlignment="1">
      <alignment horizontal="center" vertical="center" wrapText="1"/>
    </xf>
    <xf numFmtId="0" fontId="343" fillId="191" borderId="236" xfId="3"/>
    <xf numFmtId="0" fontId="343" fillId="191" borderId="236" xfId="3" applyAlignment="1">
      <alignment horizontal="left" vertical="center" wrapText="1"/>
    </xf>
    <xf numFmtId="0" fontId="343" fillId="191" borderId="236" xfId="3" applyAlignment="1">
      <alignment horizontal="center" vertical="center" wrapText="1"/>
    </xf>
    <xf numFmtId="0" fontId="344" fillId="186" borderId="236" xfId="3"/>
    <xf numFmtId="0" fontId="343" fillId="186" borderId="278" xfId="3"/>
    <xf numFmtId="0" fontId="343" fillId="186" borderId="278" xfId="3" applyAlignment="1">
      <alignment horizontal="left" vertical="center" wrapText="1"/>
    </xf>
    <xf numFmtId="0" fontId="343" fillId="186" borderId="278" xfId="3" applyAlignment="1">
      <alignment horizontal="center" vertical="center" wrapText="1"/>
    </xf>
    <xf numFmtId="0" fontId="343" fillId="195" borderId="278" xfId="3" applyAlignment="1">
      <alignment horizontal="center" vertical="center" wrapText="1"/>
    </xf>
    <xf numFmtId="0" fontId="343" fillId="186" borderId="210" xfId="3"/>
    <xf numFmtId="0" fontId="345" fillId="186" borderId="210" xfId="3"/>
    <xf numFmtId="0" fontId="263" fillId="186" borderId="259" xfId="3"/>
    <xf numFmtId="0" fontId="263" fillId="186" borderId="260" xfId="3"/>
    <xf numFmtId="0" fontId="263" fillId="186" borderId="244" xfId="3"/>
    <xf numFmtId="0" fontId="344" fillId="205" borderId="236" xfId="3" applyAlignment="1">
      <alignment horizontal="center" vertical="center" wrapText="1"/>
    </xf>
    <xf numFmtId="0" fontId="343" fillId="202" borderId="236" xfId="3" applyAlignment="1">
      <alignment horizontal="left" vertical="center" wrapText="1"/>
    </xf>
    <xf numFmtId="0" fontId="344" fillId="202" borderId="236" xfId="3" applyAlignment="1">
      <alignment horizontal="left" vertical="center" wrapText="1"/>
    </xf>
    <xf numFmtId="0" fontId="343" fillId="230" borderId="236" xfId="3" applyAlignment="1">
      <alignment horizontal="center" vertical="center" wrapText="1"/>
    </xf>
    <xf numFmtId="0" fontId="343" fillId="194" borderId="236" xfId="3" applyAlignment="1">
      <alignment horizontal="center" vertical="center" wrapText="1"/>
    </xf>
    <xf numFmtId="0" fontId="343" fillId="205" borderId="236" xfId="3" applyAlignment="1">
      <alignment horizontal="center" wrapText="1"/>
    </xf>
    <xf numFmtId="0" fontId="345" fillId="230" borderId="236" xfId="3" applyAlignment="1">
      <alignment horizontal="center" wrapText="1"/>
    </xf>
    <xf numFmtId="0" fontId="345" fillId="194" borderId="236" xfId="3" applyAlignment="1">
      <alignment horizontal="center" wrapText="1"/>
    </xf>
    <xf numFmtId="0" fontId="345" fillId="195" borderId="236" xfId="3" applyAlignment="1">
      <alignment horizontal="center" wrapText="1"/>
    </xf>
    <xf numFmtId="0" fontId="345" fillId="205" borderId="236" xfId="3" applyAlignment="1">
      <alignment horizontal="center" wrapText="1"/>
    </xf>
    <xf numFmtId="0" fontId="344" fillId="231" borderId="236" xfId="3" applyAlignment="1">
      <alignment horizontal="center" vertical="center" wrapText="1"/>
    </xf>
    <xf numFmtId="0" fontId="293" fillId="202" borderId="236" xfId="3" applyNumberFormat="1" applyFont="1" applyFill="1" applyBorder="1" applyAlignment="1">
      <alignment horizontal="center" vertical="center" wrapText="1"/>
    </xf>
    <xf numFmtId="0" fontId="293" fillId="202" borderId="236" xfId="3" applyNumberFormat="1" applyFont="1" applyFill="1" applyBorder="1" applyAlignment="1">
      <alignment horizontal="center" vertical="top" wrapText="1"/>
    </xf>
    <xf numFmtId="0" fontId="273" fillId="247" borderId="210" xfId="3" applyNumberFormat="1" applyFont="1" applyFill="1" applyBorder="1" applyAlignment="1">
      <alignment horizontal="left" vertical="center" wrapText="1"/>
    </xf>
    <xf numFmtId="0" fontId="273" fillId="247" borderId="210" xfId="3" applyNumberFormat="1" applyFont="1" applyFill="1" applyBorder="1" applyAlignment="1">
      <alignment horizontal="center" vertical="center" wrapText="1"/>
    </xf>
    <xf numFmtId="0" fontId="269" fillId="247" borderId="210" xfId="3" applyNumberFormat="1" applyFont="1" applyFill="1" applyBorder="1"/>
    <xf numFmtId="0" fontId="273" fillId="247" borderId="210" xfId="3" applyNumberFormat="1" applyFont="1" applyFill="1" applyBorder="1" applyAlignment="1">
      <alignment horizontal="center"/>
    </xf>
    <xf numFmtId="0" fontId="347" fillId="247" borderId="210" xfId="3" applyNumberFormat="1" applyFont="1" applyFill="1" applyBorder="1" applyAlignment="1">
      <alignment horizontal="left" vertical="center" wrapText="1"/>
    </xf>
    <xf numFmtId="0" fontId="347" fillId="247" borderId="210" xfId="3" applyNumberFormat="1" applyFont="1" applyFill="1" applyBorder="1" applyAlignment="1">
      <alignment horizontal="center" vertical="center" wrapText="1"/>
    </xf>
    <xf numFmtId="0" fontId="347" fillId="247" borderId="210" xfId="3" applyNumberFormat="1" applyFont="1" applyFill="1" applyBorder="1"/>
    <xf numFmtId="0" fontId="347" fillId="247" borderId="210" xfId="3" applyNumberFormat="1" applyFont="1" applyFill="1" applyBorder="1" applyAlignment="1">
      <alignment horizontal="center"/>
    </xf>
    <xf numFmtId="0" fontId="347" fillId="247" borderId="210" xfId="3" applyNumberFormat="1" applyFont="1" applyFill="1" applyBorder="1" applyAlignment="1">
      <alignment wrapText="1"/>
    </xf>
    <xf numFmtId="0" fontId="347" fillId="247" borderId="210" xfId="3" applyNumberFormat="1" applyFont="1" applyFill="1" applyBorder="1" applyAlignment="1">
      <alignment horizontal="center" wrapText="1"/>
    </xf>
    <xf numFmtId="0" fontId="347" fillId="247" borderId="210" xfId="3" applyNumberFormat="1" applyFont="1" applyFill="1" applyBorder="1" applyAlignment="1">
      <alignment horizontal="left" vertical="top" wrapText="1"/>
    </xf>
    <xf numFmtId="0" fontId="347" fillId="247" borderId="210" xfId="3" applyNumberFormat="1" applyFont="1" applyFill="1" applyBorder="1" applyAlignment="1">
      <alignment horizontal="center" vertical="top" wrapText="1"/>
    </xf>
    <xf numFmtId="0" fontId="347" fillId="247" borderId="210" xfId="3" applyNumberFormat="1" applyFont="1" applyFill="1" applyBorder="1" applyAlignment="1">
      <alignment vertical="top" wrapText="1"/>
    </xf>
    <xf numFmtId="0" fontId="348" fillId="186" borderId="236" xfId="3" applyNumberFormat="1" applyFont="1" applyFill="1" applyBorder="1" applyAlignment="1">
      <alignment horizontal="center" vertical="center" wrapText="1"/>
    </xf>
    <xf numFmtId="0" fontId="349" fillId="186" borderId="245" xfId="3" applyNumberFormat="1" applyFont="1" applyFill="1" applyBorder="1"/>
    <xf numFmtId="0" fontId="349" fillId="186" borderId="243" xfId="3" applyNumberFormat="1" applyFont="1" applyFill="1" applyBorder="1"/>
    <xf numFmtId="0" fontId="350" fillId="186" borderId="210" xfId="3" applyNumberFormat="1" applyFont="1" applyFill="1" applyBorder="1" applyAlignment="1">
      <alignment vertical="center" wrapText="1"/>
    </xf>
    <xf numFmtId="0" fontId="348" fillId="231" borderId="236" xfId="3" applyNumberFormat="1" applyFont="1" applyFill="1" applyBorder="1" applyAlignment="1">
      <alignment horizontal="center" vertical="center" wrapText="1"/>
    </xf>
    <xf numFmtId="0" fontId="350" fillId="186" borderId="236" xfId="3" applyNumberFormat="1" applyFont="1" applyFill="1" applyBorder="1" applyAlignment="1">
      <alignment horizontal="center" vertical="center" wrapText="1"/>
    </xf>
    <xf numFmtId="0" fontId="350" fillId="186" borderId="236" xfId="3" applyNumberFormat="1" applyFont="1" applyFill="1" applyBorder="1" applyAlignment="1">
      <alignment vertical="center" wrapText="1"/>
    </xf>
    <xf numFmtId="0" fontId="350" fillId="191" borderId="236" xfId="3" applyNumberFormat="1" applyFont="1" applyFill="1" applyBorder="1" applyAlignment="1">
      <alignment horizontal="center" vertical="center" wrapText="1"/>
    </xf>
    <xf numFmtId="0" fontId="348" fillId="247" borderId="236" xfId="3" applyNumberFormat="1" applyFont="1" applyFill="1" applyBorder="1" applyAlignment="1">
      <alignment horizontal="center" vertical="center" wrapText="1"/>
    </xf>
    <xf numFmtId="0" fontId="349" fillId="247" borderId="245" xfId="3" applyNumberFormat="1" applyFont="1" applyFill="1" applyBorder="1"/>
    <xf numFmtId="0" fontId="349" fillId="247" borderId="243" xfId="3" applyNumberFormat="1" applyFont="1" applyFill="1" applyBorder="1"/>
    <xf numFmtId="0" fontId="350" fillId="247" borderId="210" xfId="3" applyNumberFormat="1" applyFont="1" applyFill="1" applyBorder="1" applyAlignment="1">
      <alignment vertical="center" wrapText="1"/>
    </xf>
    <xf numFmtId="0" fontId="350" fillId="247" borderId="236" xfId="3" applyNumberFormat="1" applyFont="1" applyFill="1" applyBorder="1" applyAlignment="1">
      <alignment horizontal="center" vertical="center" wrapText="1"/>
    </xf>
    <xf numFmtId="0" fontId="350" fillId="247" borderId="236" xfId="3" applyNumberFormat="1" applyFont="1" applyFill="1" applyBorder="1" applyAlignment="1">
      <alignment vertical="center" wrapText="1"/>
    </xf>
    <xf numFmtId="0" fontId="349" fillId="247" borderId="245" xfId="3" applyNumberFormat="1" applyFont="1" applyFill="1" applyBorder="1" applyAlignment="1">
      <alignment wrapText="1"/>
    </xf>
    <xf numFmtId="0" fontId="349" fillId="247" borderId="243" xfId="3" applyNumberFormat="1" applyFont="1" applyFill="1" applyBorder="1" applyAlignment="1">
      <alignment wrapText="1"/>
    </xf>
    <xf numFmtId="0" fontId="348" fillId="247" borderId="236" xfId="3" applyNumberFormat="1" applyFont="1" applyFill="1" applyBorder="1" applyAlignment="1">
      <alignment horizontal="center" vertical="top" wrapText="1"/>
    </xf>
    <xf numFmtId="0" fontId="349" fillId="247" borderId="245" xfId="3" applyNumberFormat="1" applyFont="1" applyFill="1" applyBorder="1" applyAlignment="1">
      <alignment vertical="top" wrapText="1"/>
    </xf>
    <xf numFmtId="0" fontId="349" fillId="247" borderId="243" xfId="3" applyNumberFormat="1" applyFont="1" applyFill="1" applyBorder="1" applyAlignment="1">
      <alignment vertical="top" wrapText="1"/>
    </xf>
    <xf numFmtId="0" fontId="350" fillId="247" borderId="210" xfId="3" applyNumberFormat="1" applyFont="1" applyFill="1" applyBorder="1" applyAlignment="1">
      <alignment vertical="top" wrapText="1"/>
    </xf>
    <xf numFmtId="0" fontId="350" fillId="247" borderId="236" xfId="3" applyNumberFormat="1" applyFont="1" applyFill="1" applyBorder="1" applyAlignment="1">
      <alignment horizontal="center" vertical="top" wrapText="1"/>
    </xf>
    <xf numFmtId="0" fontId="350" fillId="247" borderId="236" xfId="3" applyNumberFormat="1" applyFont="1" applyFill="1" applyBorder="1" applyAlignment="1">
      <alignment vertical="top" wrapText="1"/>
    </xf>
    <xf numFmtId="0" fontId="348" fillId="248" borderId="236" xfId="3" applyNumberFormat="1" applyFont="1" applyFill="1" applyBorder="1" applyAlignment="1">
      <alignment horizontal="center" vertical="top" wrapText="1"/>
    </xf>
    <xf numFmtId="0" fontId="349" fillId="248" borderId="245" xfId="3" applyNumberFormat="1" applyFont="1" applyFill="1" applyBorder="1" applyAlignment="1">
      <alignment vertical="top" wrapText="1"/>
    </xf>
    <xf numFmtId="0" fontId="349" fillId="248" borderId="243" xfId="3" applyNumberFormat="1" applyFont="1" applyFill="1" applyBorder="1" applyAlignment="1">
      <alignment vertical="top" wrapText="1"/>
    </xf>
    <xf numFmtId="0" fontId="350" fillId="248" borderId="210" xfId="3" applyNumberFormat="1" applyFont="1" applyFill="1" applyBorder="1" applyAlignment="1">
      <alignment vertical="top" wrapText="1"/>
    </xf>
    <xf numFmtId="0" fontId="351" fillId="248" borderId="236" xfId="3" applyNumberFormat="1" applyFont="1" applyFill="1" applyBorder="1" applyAlignment="1">
      <alignment horizontal="center" vertical="top" wrapText="1"/>
    </xf>
    <xf numFmtId="0" fontId="352" fillId="248" borderId="245" xfId="3" applyNumberFormat="1" applyFont="1" applyFill="1" applyBorder="1" applyAlignment="1">
      <alignment vertical="top" wrapText="1"/>
    </xf>
    <xf numFmtId="0" fontId="352" fillId="248" borderId="243" xfId="3" applyNumberFormat="1" applyFont="1" applyFill="1" applyBorder="1" applyAlignment="1">
      <alignment vertical="top" wrapText="1"/>
    </xf>
    <xf numFmtId="0" fontId="351" fillId="248" borderId="210" xfId="3" applyNumberFormat="1" applyFont="1" applyFill="1" applyBorder="1" applyAlignment="1">
      <alignment vertical="top" wrapText="1"/>
    </xf>
    <xf numFmtId="0" fontId="348" fillId="249" borderId="236" xfId="3" applyNumberFormat="1" applyFont="1" applyFill="1" applyBorder="1" applyAlignment="1">
      <alignment horizontal="center" vertical="top" wrapText="1"/>
    </xf>
    <xf numFmtId="0" fontId="350" fillId="249" borderId="210" xfId="3" applyNumberFormat="1" applyFont="1" applyFill="1" applyBorder="1" applyAlignment="1">
      <alignment vertical="top" wrapText="1"/>
    </xf>
    <xf numFmtId="0" fontId="348" fillId="249" borderId="210" xfId="3" applyNumberFormat="1" applyFont="1" applyFill="1" applyBorder="1" applyAlignment="1">
      <alignment vertical="top" wrapText="1"/>
    </xf>
    <xf numFmtId="0" fontId="348" fillId="249" borderId="210" xfId="3" applyNumberFormat="1" applyFont="1" applyFill="1" applyBorder="1" applyAlignment="1">
      <alignment horizontal="center" vertical="top" wrapText="1"/>
    </xf>
    <xf numFmtId="0" fontId="348" fillId="249" borderId="236" xfId="3" applyNumberFormat="1" applyFont="1" applyFill="1" applyBorder="1" applyAlignment="1">
      <alignment horizontal="center" vertical="center" wrapText="1"/>
    </xf>
    <xf numFmtId="0" fontId="348" fillId="249" borderId="210" xfId="3" applyNumberFormat="1" applyFont="1" applyFill="1" applyBorder="1" applyAlignment="1">
      <alignment horizontal="center" vertical="center" wrapText="1"/>
    </xf>
    <xf numFmtId="0" fontId="348" fillId="249" borderId="279" xfId="3" applyNumberFormat="1" applyFont="1" applyFill="1" applyBorder="1" applyAlignment="1">
      <alignment horizontal="center" vertical="center" wrapText="1"/>
    </xf>
    <xf numFmtId="0" fontId="350" fillId="247" borderId="279" xfId="3" applyNumberFormat="1" applyFont="1" applyFill="1" applyBorder="1" applyAlignment="1">
      <alignment horizontal="center" vertical="top" wrapText="1"/>
    </xf>
    <xf numFmtId="0" fontId="350" fillId="247" borderId="279" xfId="3" applyNumberFormat="1" applyFont="1" applyFill="1" applyBorder="1" applyAlignment="1">
      <alignment vertical="top" wrapText="1"/>
    </xf>
    <xf numFmtId="0" fontId="273" fillId="247" borderId="236" xfId="3" applyNumberFormat="1" applyFont="1" applyFill="1" applyBorder="1" applyAlignment="1">
      <alignment horizontal="center" vertical="center" wrapText="1"/>
    </xf>
    <xf numFmtId="0" fontId="273" fillId="247" borderId="236" xfId="3" applyNumberFormat="1" applyFont="1" applyFill="1" applyBorder="1" applyAlignment="1">
      <alignment vertical="center" wrapText="1"/>
    </xf>
    <xf numFmtId="0" fontId="273" fillId="247" borderId="210" xfId="3" applyNumberFormat="1" applyFont="1" applyFill="1" applyBorder="1" applyAlignment="1">
      <alignment vertical="center" wrapText="1"/>
    </xf>
    <xf numFmtId="0" fontId="347" fillId="247" borderId="236" xfId="3" applyNumberFormat="1" applyFont="1" applyFill="1" applyBorder="1" applyAlignment="1">
      <alignment horizontal="center" vertical="center" wrapText="1"/>
    </xf>
    <xf numFmtId="0" fontId="347" fillId="247" borderId="236" xfId="3" applyNumberFormat="1" applyFont="1" applyFill="1" applyBorder="1" applyAlignment="1">
      <alignment vertical="center" wrapText="1"/>
    </xf>
    <xf numFmtId="0" fontId="347" fillId="247" borderId="210" xfId="3" applyNumberFormat="1" applyFont="1" applyFill="1" applyBorder="1" applyAlignment="1">
      <alignment vertical="center" wrapText="1"/>
    </xf>
    <xf numFmtId="0" fontId="347" fillId="247" borderId="236" xfId="3" applyNumberFormat="1" applyFont="1" applyFill="1" applyBorder="1" applyAlignment="1">
      <alignment horizontal="center" vertical="top" wrapText="1"/>
    </xf>
    <xf numFmtId="0" fontId="347" fillId="247" borderId="236" xfId="3" applyNumberFormat="1" applyFont="1" applyFill="1" applyBorder="1" applyAlignment="1">
      <alignment vertical="top" wrapText="1"/>
    </xf>
    <xf numFmtId="0" fontId="279" fillId="191" borderId="236" xfId="3" applyNumberFormat="1" applyFont="1" applyFill="1" applyBorder="1" applyAlignment="1">
      <alignment horizontal="left" vertical="center" wrapText="1"/>
    </xf>
    <xf numFmtId="0" fontId="263" fillId="186" borderId="245" xfId="3" applyNumberFormat="1" applyFont="1" applyFill="1" applyBorder="1" applyAlignment="1">
      <alignment wrapText="1"/>
    </xf>
    <xf numFmtId="0" fontId="263" fillId="186" borderId="243" xfId="3" applyNumberFormat="1" applyFont="1" applyFill="1" applyBorder="1" applyAlignment="1">
      <alignment wrapText="1"/>
    </xf>
    <xf numFmtId="0" fontId="273" fillId="186" borderId="236" xfId="3" applyNumberFormat="1" applyFont="1" applyFill="1" applyBorder="1" applyAlignment="1">
      <alignment horizontal="center" vertical="center" wrapText="1"/>
    </xf>
    <xf numFmtId="0" fontId="273" fillId="186" borderId="236" xfId="3" applyNumberFormat="1" applyFont="1" applyFill="1" applyBorder="1" applyAlignment="1">
      <alignment vertical="center" wrapText="1"/>
    </xf>
    <xf numFmtId="0" fontId="273" fillId="191" borderId="236" xfId="3" applyNumberFormat="1" applyFont="1" applyFill="1" applyBorder="1" applyAlignment="1">
      <alignment horizontal="center" vertical="center" wrapText="1"/>
    </xf>
    <xf numFmtId="0" fontId="273" fillId="186" borderId="210" xfId="3" applyNumberFormat="1" applyFont="1" applyFill="1" applyBorder="1" applyAlignment="1">
      <alignment horizontal="center" wrapText="1"/>
    </xf>
    <xf numFmtId="0" fontId="279" fillId="191" borderId="236" xfId="3" applyNumberFormat="1" applyFont="1" applyFill="1" applyBorder="1" applyAlignment="1">
      <alignment horizontal="left" vertical="top" wrapText="1"/>
    </xf>
    <xf numFmtId="0" fontId="263" fillId="186" borderId="245" xfId="3" applyNumberFormat="1" applyFont="1" applyFill="1" applyBorder="1" applyAlignment="1">
      <alignment vertical="top" wrapText="1"/>
    </xf>
    <xf numFmtId="0" fontId="263" fillId="186" borderId="243" xfId="3" applyNumberFormat="1" applyFont="1" applyFill="1" applyBorder="1" applyAlignment="1">
      <alignment vertical="top" wrapText="1"/>
    </xf>
    <xf numFmtId="0" fontId="273" fillId="186" borderId="236" xfId="3" applyNumberFormat="1" applyFont="1" applyFill="1" applyBorder="1" applyAlignment="1">
      <alignment horizontal="center" vertical="top" wrapText="1"/>
    </xf>
    <xf numFmtId="0" fontId="273" fillId="186" borderId="236" xfId="3" applyNumberFormat="1" applyFont="1" applyFill="1" applyBorder="1" applyAlignment="1">
      <alignment vertical="top" wrapText="1"/>
    </xf>
    <xf numFmtId="0" fontId="273" fillId="191" borderId="236" xfId="3" applyNumberFormat="1" applyFont="1" applyFill="1" applyBorder="1" applyAlignment="1">
      <alignment horizontal="center" vertical="top" wrapText="1"/>
    </xf>
    <xf numFmtId="0" fontId="273" fillId="186" borderId="210" xfId="3" applyNumberFormat="1" applyFont="1" applyFill="1" applyBorder="1" applyAlignment="1">
      <alignment horizontal="center" vertical="top" wrapText="1"/>
    </xf>
    <xf numFmtId="0" fontId="348" fillId="191" borderId="236" xfId="3" applyNumberFormat="1" applyFont="1" applyFill="1" applyBorder="1" applyAlignment="1">
      <alignment horizontal="left" vertical="center" wrapText="1"/>
    </xf>
    <xf numFmtId="0" fontId="350" fillId="186" borderId="236" xfId="3" applyNumberFormat="1" applyFont="1" applyFill="1" applyBorder="1" applyAlignment="1">
      <alignment horizontal="left" vertical="center" wrapText="1"/>
    </xf>
    <xf numFmtId="0" fontId="348" fillId="247" borderId="236" xfId="3" applyNumberFormat="1" applyFont="1" applyFill="1" applyBorder="1" applyAlignment="1">
      <alignment horizontal="left" vertical="center" wrapText="1"/>
    </xf>
    <xf numFmtId="0" fontId="350" fillId="247" borderId="236" xfId="3" applyNumberFormat="1" applyFont="1" applyFill="1" applyBorder="1" applyAlignment="1">
      <alignment horizontal="left" vertical="center" wrapText="1"/>
    </xf>
    <xf numFmtId="0" fontId="348" fillId="247" borderId="236" xfId="3" applyNumberFormat="1" applyFont="1" applyFill="1" applyBorder="1" applyAlignment="1">
      <alignment horizontal="left" vertical="top" wrapText="1"/>
    </xf>
    <xf numFmtId="0" fontId="350" fillId="247" borderId="236" xfId="3" applyNumberFormat="1" applyFont="1" applyFill="1" applyBorder="1" applyAlignment="1">
      <alignment horizontal="left" vertical="top" wrapText="1"/>
    </xf>
    <xf numFmtId="0" fontId="348" fillId="248" borderId="236" xfId="3" applyNumberFormat="1" applyFont="1" applyFill="1" applyBorder="1" applyAlignment="1">
      <alignment horizontal="left" vertical="top" wrapText="1"/>
    </xf>
    <xf numFmtId="0" fontId="351" fillId="248" borderId="236" xfId="3" applyNumberFormat="1" applyFont="1" applyFill="1" applyBorder="1" applyAlignment="1">
      <alignment horizontal="left" vertical="top" wrapText="1"/>
    </xf>
    <xf numFmtId="0" fontId="348" fillId="247" borderId="279" xfId="3" applyNumberFormat="1" applyFont="1" applyFill="1" applyBorder="1" applyAlignment="1">
      <alignment horizontal="center" vertical="top" wrapText="1"/>
    </xf>
    <xf numFmtId="0" fontId="350" fillId="247" borderId="279" xfId="3" applyNumberFormat="1" applyFont="1" applyFill="1" applyBorder="1" applyAlignment="1">
      <alignment horizontal="left" vertical="top" wrapText="1"/>
    </xf>
    <xf numFmtId="0" fontId="344" fillId="247" borderId="236" xfId="3" applyNumberFormat="1" applyFont="1" applyFill="1" applyBorder="1" applyAlignment="1">
      <alignment horizontal="left" vertical="center" wrapText="1"/>
    </xf>
    <xf numFmtId="0" fontId="263" fillId="247" borderId="256" xfId="3" applyNumberFormat="1" applyFont="1" applyFill="1" applyBorder="1"/>
    <xf numFmtId="0" fontId="263" fillId="247" borderId="257" xfId="3" applyNumberFormat="1" applyFont="1" applyFill="1" applyBorder="1"/>
    <xf numFmtId="0" fontId="347" fillId="247" borderId="236" xfId="3" applyNumberFormat="1" applyFont="1" applyFill="1" applyBorder="1" applyAlignment="1">
      <alignment horizontal="left" vertical="center" wrapText="1"/>
    </xf>
    <xf numFmtId="0" fontId="353" fillId="247" borderId="256" xfId="3" applyNumberFormat="1" applyFont="1" applyFill="1" applyBorder="1"/>
    <xf numFmtId="0" fontId="353" fillId="247" borderId="257" xfId="3" applyNumberFormat="1" applyFont="1" applyFill="1" applyBorder="1"/>
    <xf numFmtId="0" fontId="353" fillId="247" borderId="256" xfId="3" applyNumberFormat="1" applyFont="1" applyFill="1" applyBorder="1" applyAlignment="1">
      <alignment wrapText="1"/>
    </xf>
    <xf numFmtId="0" fontId="353" fillId="247" borderId="257" xfId="3" applyNumberFormat="1" applyFont="1" applyFill="1" applyBorder="1" applyAlignment="1">
      <alignment wrapText="1"/>
    </xf>
    <xf numFmtId="0" fontId="347" fillId="247" borderId="236" xfId="3" applyNumberFormat="1" applyFont="1" applyFill="1" applyBorder="1" applyAlignment="1">
      <alignment horizontal="left" vertical="top" wrapText="1"/>
    </xf>
    <xf numFmtId="0" fontId="353" fillId="247" borderId="256" xfId="3" applyNumberFormat="1" applyFont="1" applyFill="1" applyBorder="1" applyAlignment="1">
      <alignment vertical="top" wrapText="1"/>
    </xf>
    <xf numFmtId="0" fontId="353" fillId="247" borderId="257" xfId="3" applyNumberFormat="1" applyFont="1" applyFill="1" applyBorder="1" applyAlignment="1">
      <alignment vertical="top" wrapText="1"/>
    </xf>
    <xf numFmtId="0" fontId="348" fillId="233" borderId="236" xfId="3" applyNumberFormat="1" applyFont="1" applyFill="1" applyBorder="1" applyAlignment="1">
      <alignment horizontal="center" vertical="center" wrapText="1"/>
    </xf>
    <xf numFmtId="0" fontId="350" fillId="233" borderId="236" xfId="3" applyNumberFormat="1" applyFont="1" applyFill="1" applyBorder="1" applyAlignment="1">
      <alignment horizontal="left" vertical="center" wrapText="1"/>
    </xf>
    <xf numFmtId="0" fontId="348" fillId="195" borderId="236" xfId="3" applyNumberFormat="1" applyFont="1" applyFill="1" applyBorder="1" applyAlignment="1">
      <alignment horizontal="center" vertical="center" wrapText="1"/>
    </xf>
    <xf numFmtId="0" fontId="350" fillId="195" borderId="236" xfId="3" applyNumberFormat="1" applyFont="1" applyFill="1" applyBorder="1" applyAlignment="1">
      <alignment horizontal="left" vertical="center" wrapText="1"/>
    </xf>
    <xf numFmtId="0" fontId="343" fillId="247" borderId="236" xfId="3" applyNumberFormat="1" applyFont="1" applyFill="1" applyBorder="1" applyAlignment="1">
      <alignment horizontal="center" vertical="center" wrapText="1"/>
    </xf>
    <xf numFmtId="0" fontId="348" fillId="249" borderId="279" xfId="3" applyNumberFormat="1" applyFont="1" applyFill="1" applyBorder="1" applyAlignment="1">
      <alignment horizontal="center" vertical="top" wrapText="1"/>
    </xf>
    <xf numFmtId="0" fontId="312" fillId="247" borderId="210" xfId="3" applyNumberFormat="1" applyFont="1" applyFill="1" applyBorder="1"/>
    <xf numFmtId="0" fontId="312" fillId="247" borderId="258" xfId="3" applyNumberFormat="1" applyFont="1" applyFill="1" applyBorder="1"/>
    <xf numFmtId="0" fontId="347" fillId="247" borderId="258" xfId="3" applyNumberFormat="1" applyFont="1" applyFill="1" applyBorder="1"/>
    <xf numFmtId="0" fontId="347" fillId="247" borderId="258" xfId="3" applyNumberFormat="1" applyFont="1" applyFill="1" applyBorder="1" applyAlignment="1">
      <alignment wrapText="1"/>
    </xf>
    <xf numFmtId="0" fontId="347" fillId="247" borderId="258" xfId="3" applyNumberFormat="1" applyFont="1" applyFill="1" applyBorder="1" applyAlignment="1">
      <alignment vertical="top" wrapText="1"/>
    </xf>
    <xf numFmtId="0" fontId="350" fillId="247" borderId="210" xfId="3" applyNumberFormat="1" applyFont="1" applyFill="1" applyBorder="1"/>
    <xf numFmtId="0" fontId="350" fillId="247" borderId="258" xfId="3" applyNumberFormat="1" applyFont="1" applyFill="1" applyBorder="1"/>
    <xf numFmtId="0" fontId="350" fillId="247" borderId="210" xfId="3" applyNumberFormat="1" applyFont="1" applyFill="1" applyBorder="1" applyAlignment="1">
      <alignment wrapText="1"/>
    </xf>
    <xf numFmtId="0" fontId="350" fillId="247" borderId="258" xfId="3" applyNumberFormat="1" applyFont="1" applyFill="1" applyBorder="1" applyAlignment="1">
      <alignment wrapText="1"/>
    </xf>
    <xf numFmtId="0" fontId="350" fillId="247" borderId="258" xfId="3" applyNumberFormat="1" applyFont="1" applyFill="1" applyBorder="1" applyAlignment="1">
      <alignment vertical="top" wrapText="1"/>
    </xf>
    <xf numFmtId="0" fontId="350" fillId="249" borderId="258" xfId="3" applyNumberFormat="1" applyFont="1" applyFill="1" applyBorder="1" applyAlignment="1">
      <alignment vertical="top" wrapText="1"/>
    </xf>
    <xf numFmtId="0" fontId="348" fillId="249" borderId="258" xfId="3" applyNumberFormat="1" applyFont="1" applyFill="1" applyBorder="1" applyAlignment="1">
      <alignment vertical="top" wrapText="1"/>
    </xf>
    <xf numFmtId="0" fontId="348" fillId="249" borderId="279" xfId="3" applyNumberFormat="1" applyFont="1" applyFill="1" applyBorder="1" applyAlignment="1">
      <alignment vertical="top" wrapText="1"/>
    </xf>
    <xf numFmtId="0" fontId="350" fillId="248" borderId="279" xfId="3" applyNumberFormat="1" applyFont="1" applyFill="1" applyBorder="1" applyAlignment="1">
      <alignment vertical="top" wrapText="1"/>
    </xf>
    <xf numFmtId="166" fontId="350" fillId="248" borderId="279" xfId="3" applyNumberFormat="1" applyFont="1" applyFill="1" applyBorder="1" applyAlignment="1">
      <alignment vertical="top" wrapText="1"/>
    </xf>
    <xf numFmtId="167" fontId="350" fillId="247" borderId="279" xfId="3" applyNumberFormat="1" applyFont="1" applyFill="1" applyBorder="1" applyAlignment="1">
      <alignment vertical="top" wrapText="1"/>
    </xf>
    <xf numFmtId="0" fontId="350" fillId="186" borderId="210" xfId="3" applyNumberFormat="1" applyFont="1" applyFill="1" applyBorder="1" applyAlignment="1">
      <alignment horizontal="center" vertical="center"/>
    </xf>
    <xf numFmtId="0" fontId="350" fillId="186" borderId="210" xfId="3" applyNumberFormat="1" applyFont="1" applyFill="1" applyBorder="1"/>
    <xf numFmtId="0" fontId="350" fillId="202" borderId="236" xfId="3" applyNumberFormat="1" applyFont="1" applyFill="1" applyBorder="1" applyAlignment="1">
      <alignment horizontal="center" vertical="center" wrapText="1"/>
    </xf>
    <xf numFmtId="0" fontId="350" fillId="205" borderId="236" xfId="3" applyNumberFormat="1" applyFont="1" applyFill="1" applyBorder="1" applyAlignment="1">
      <alignment horizontal="left" vertical="center" wrapText="1"/>
    </xf>
    <xf numFmtId="3" fontId="348" fillId="202" borderId="236" xfId="3" applyNumberFormat="1" applyFont="1" applyFill="1" applyBorder="1" applyAlignment="1">
      <alignment horizontal="center" vertical="center" wrapText="1"/>
    </xf>
    <xf numFmtId="0" fontId="350" fillId="233" borderId="236" xfId="3" applyNumberFormat="1" applyFont="1" applyFill="1" applyBorder="1" applyAlignment="1">
      <alignment horizontal="center" vertical="center" wrapText="1"/>
    </xf>
    <xf numFmtId="0" fontId="350" fillId="186" borderId="210" xfId="3" applyNumberFormat="1" applyFont="1" applyFill="1" applyBorder="1" applyAlignment="1">
      <alignment horizontal="center"/>
    </xf>
    <xf numFmtId="0" fontId="350" fillId="186" borderId="210" xfId="3" applyNumberFormat="1" applyFont="1" applyFill="1" applyBorder="1" applyAlignment="1">
      <alignment horizontal="center" vertical="bottom"/>
    </xf>
    <xf numFmtId="0" fontId="348" fillId="202" borderId="236" xfId="3" applyNumberFormat="1" applyFont="1" applyFill="1" applyBorder="1" applyAlignment="1">
      <alignment horizontal="center" vertical="center" wrapText="1"/>
    </xf>
    <xf numFmtId="0" fontId="350" fillId="226" borderId="236" xfId="3" applyNumberFormat="1" applyFont="1" applyFill="1" applyBorder="1" applyAlignment="1">
      <alignment horizontal="center" vertical="center" wrapText="1"/>
    </xf>
    <xf numFmtId="0" fontId="350" fillId="226" borderId="236" xfId="3" applyNumberFormat="1" applyFont="1" applyFill="1" applyBorder="1" applyAlignment="1">
      <alignment horizontal="left" vertical="center" wrapText="1"/>
    </xf>
    <xf numFmtId="0" fontId="348" fillId="226" borderId="236" xfId="3" applyNumberFormat="1" applyFont="1" applyFill="1" applyBorder="1" applyAlignment="1">
      <alignment horizontal="center" vertical="center" wrapText="1"/>
    </xf>
    <xf numFmtId="1" fontId="350" fillId="226" borderId="236" xfId="3" applyNumberFormat="1" applyFont="1" applyFill="1" applyBorder="1" applyAlignment="1">
      <alignment horizontal="center" vertical="center" wrapText="1"/>
    </xf>
    <xf numFmtId="1" fontId="350" fillId="233" borderId="236" xfId="3" applyNumberFormat="1" applyFont="1" applyFill="1" applyBorder="1" applyAlignment="1">
      <alignment horizontal="center" vertical="center" wrapText="1"/>
    </xf>
    <xf numFmtId="0" fontId="348" fillId="186" borderId="210" xfId="3" applyNumberFormat="1" applyFont="1" applyFill="1" applyBorder="1" applyAlignment="1">
      <alignment vertical="center"/>
    </xf>
    <xf numFmtId="0" fontId="350" fillId="247" borderId="210" xfId="3" applyNumberFormat="1" applyFont="1" applyFill="1" applyBorder="1" applyAlignment="1">
      <alignment horizontal="center" vertical="center"/>
    </xf>
    <xf numFmtId="3" fontId="348" fillId="247" borderId="236" xfId="3" applyNumberFormat="1" applyFont="1" applyFill="1" applyBorder="1" applyAlignment="1">
      <alignment horizontal="center" vertical="center" wrapText="1"/>
    </xf>
    <xf numFmtId="0" fontId="350" fillId="247" borderId="210" xfId="3" applyNumberFormat="1" applyFont="1" applyFill="1" applyBorder="1" applyAlignment="1">
      <alignment horizontal="center"/>
    </xf>
    <xf numFmtId="0" fontId="350" fillId="247" borderId="210" xfId="3" applyNumberFormat="1" applyFont="1" applyFill="1" applyBorder="1" applyAlignment="1">
      <alignment horizontal="center" vertical="bottom"/>
    </xf>
    <xf numFmtId="1" fontId="350" fillId="247" borderId="236" xfId="3" applyNumberFormat="1" applyFont="1" applyFill="1" applyBorder="1" applyAlignment="1">
      <alignment horizontal="center" vertical="center" wrapText="1"/>
    </xf>
    <xf numFmtId="0" fontId="348" fillId="247" borderId="210" xfId="3" applyNumberFormat="1" applyFont="1" applyFill="1" applyBorder="1" applyAlignment="1">
      <alignment vertical="center"/>
    </xf>
    <xf numFmtId="0" fontId="350" fillId="247" borderId="210" xfId="3" applyNumberFormat="1" applyFont="1" applyFill="1" applyBorder="1" applyAlignment="1">
      <alignment horizontal="center" vertical="center" wrapText="1"/>
    </xf>
    <xf numFmtId="0" fontId="350" fillId="247" borderId="210" xfId="3" applyNumberFormat="1" applyFont="1" applyFill="1" applyBorder="1" applyAlignment="1">
      <alignment horizontal="center" wrapText="1"/>
    </xf>
    <xf numFmtId="0" fontId="350" fillId="247" borderId="210" xfId="3" applyNumberFormat="1" applyFont="1" applyFill="1" applyBorder="1" applyAlignment="1">
      <alignment horizontal="center" vertical="bottom" wrapText="1"/>
    </xf>
    <xf numFmtId="0" fontId="348" fillId="247" borderId="210" xfId="3" applyNumberFormat="1" applyFont="1" applyFill="1" applyBorder="1" applyAlignment="1">
      <alignment vertical="center" wrapText="1"/>
    </xf>
    <xf numFmtId="0" fontId="350" fillId="247" borderId="210" xfId="3" applyNumberFormat="1" applyFont="1" applyFill="1" applyBorder="1" applyAlignment="1">
      <alignment horizontal="center" vertical="top" wrapText="1"/>
    </xf>
    <xf numFmtId="3" fontId="348" fillId="247" borderId="236" xfId="3" applyNumberFormat="1" applyFont="1" applyFill="1" applyBorder="1" applyAlignment="1">
      <alignment horizontal="center" vertical="top" wrapText="1"/>
    </xf>
    <xf numFmtId="1" fontId="350" fillId="247" borderId="236" xfId="3" applyNumberFormat="1" applyFont="1" applyFill="1" applyBorder="1" applyAlignment="1">
      <alignment horizontal="center" vertical="top" wrapText="1"/>
    </xf>
    <xf numFmtId="0" fontId="348" fillId="247" borderId="210" xfId="3" applyNumberFormat="1" applyFont="1" applyFill="1" applyBorder="1" applyAlignment="1">
      <alignment vertical="top" wrapText="1"/>
    </xf>
    <xf numFmtId="0" fontId="350" fillId="248" borderId="210" xfId="3" applyNumberFormat="1" applyFont="1" applyFill="1" applyBorder="1" applyAlignment="1">
      <alignment horizontal="center" vertical="top" wrapText="1"/>
    </xf>
    <xf numFmtId="0" fontId="351" fillId="248" borderId="210" xfId="3" applyNumberFormat="1" applyFont="1" applyFill="1" applyBorder="1" applyAlignment="1">
      <alignment horizontal="center" vertical="top" wrapText="1"/>
    </xf>
    <xf numFmtId="0" fontId="350" fillId="249" borderId="210" xfId="3" applyNumberFormat="1" applyFont="1" applyFill="1" applyBorder="1" applyAlignment="1">
      <alignment horizontal="center" vertical="top" wrapText="1"/>
    </xf>
    <xf numFmtId="3" fontId="348" fillId="247" borderId="279" xfId="3" applyNumberFormat="1" applyFont="1" applyFill="1" applyBorder="1" applyAlignment="1">
      <alignment horizontal="center" vertical="top" wrapText="1"/>
    </xf>
    <xf numFmtId="1" fontId="350" fillId="247" borderId="279" xfId="3" applyNumberFormat="1" applyFont="1" applyFill="1" applyBorder="1" applyAlignment="1">
      <alignment horizontal="center" vertical="top" wrapText="1"/>
    </xf>
    <xf numFmtId="0" fontId="348" fillId="247" borderId="279" xfId="3" applyNumberFormat="1" applyFont="1" applyFill="1" applyBorder="1" applyAlignment="1">
      <alignment vertical="top" wrapText="1"/>
    </xf>
    <xf numFmtId="0" fontId="343" fillId="247" borderId="236" xfId="3" applyNumberFormat="1" applyFont="1" applyFill="1" applyBorder="1"/>
    <xf numFmtId="0" fontId="343" fillId="247" borderId="236" xfId="3" applyNumberFormat="1" applyFont="1" applyFill="1" applyBorder="1" applyAlignment="1">
      <alignment horizontal="left" vertical="center" wrapText="1"/>
    </xf>
    <xf numFmtId="0" fontId="344" fillId="247" borderId="236" xfId="3" applyNumberFormat="1" applyFont="1" applyFill="1" applyBorder="1"/>
    <xf numFmtId="0" fontId="344" fillId="247" borderId="236" xfId="3" applyNumberFormat="1" applyFont="1" applyFill="1" applyBorder="1" applyAlignment="1">
      <alignment horizontal="center" vertical="center" wrapText="1"/>
    </xf>
    <xf numFmtId="0" fontId="343" fillId="247" borderId="278" xfId="3" applyNumberFormat="1" applyFont="1" applyFill="1" applyBorder="1"/>
    <xf numFmtId="0" fontId="343" fillId="247" borderId="278" xfId="3" applyNumberFormat="1" applyFont="1" applyFill="1" applyBorder="1" applyAlignment="1">
      <alignment horizontal="left" vertical="center" wrapText="1"/>
    </xf>
    <xf numFmtId="0" fontId="343" fillId="247" borderId="278" xfId="3" applyNumberFormat="1" applyFont="1" applyFill="1" applyBorder="1" applyAlignment="1">
      <alignment horizontal="center" vertical="center" wrapText="1"/>
    </xf>
    <xf numFmtId="0" fontId="348" fillId="247" borderId="236" xfId="3" applyNumberFormat="1" applyFont="1" applyFill="1" applyBorder="1"/>
    <xf numFmtId="0" fontId="350" fillId="247" borderId="236" xfId="3" applyNumberFormat="1" applyFont="1" applyFill="1" applyBorder="1"/>
    <xf numFmtId="0" fontId="348" fillId="247" borderId="278" xfId="3" applyNumberFormat="1" applyFont="1" applyFill="1" applyBorder="1"/>
    <xf numFmtId="0" fontId="348" fillId="247" borderId="278" xfId="3" applyNumberFormat="1" applyFont="1" applyFill="1" applyBorder="1" applyAlignment="1">
      <alignment horizontal="left" vertical="center" wrapText="1"/>
    </xf>
    <xf numFmtId="0" fontId="348" fillId="247" borderId="278" xfId="3" applyNumberFormat="1" applyFont="1" applyFill="1" applyBorder="1" applyAlignment="1">
      <alignment horizontal="center" vertical="center" wrapText="1"/>
    </xf>
    <xf numFmtId="0" fontId="348" fillId="247" borderId="280" xfId="3" applyNumberFormat="1" applyFont="1" applyFill="1" applyBorder="1"/>
    <xf numFmtId="0" fontId="348" fillId="247" borderId="280" xfId="3" applyNumberFormat="1" applyFont="1" applyFill="1" applyBorder="1" applyAlignment="1">
      <alignment horizontal="left" vertical="center" wrapText="1"/>
    </xf>
    <xf numFmtId="0" fontId="348" fillId="247" borderId="280" xfId="3" applyNumberFormat="1" applyFont="1" applyFill="1" applyBorder="1" applyAlignment="1">
      <alignment horizontal="center" vertical="center" wrapText="1"/>
    </xf>
    <xf numFmtId="0" fontId="350" fillId="247" borderId="280" xfId="3" applyNumberFormat="1" applyFont="1" applyFill="1" applyBorder="1"/>
    <xf numFmtId="0" fontId="350" fillId="247" borderId="280" xfId="3" applyNumberFormat="1" applyFont="1" applyFill="1" applyBorder="1" applyAlignment="1">
      <alignment horizontal="left" vertical="center" wrapText="1"/>
    </xf>
    <xf numFmtId="0" fontId="350" fillId="247" borderId="280" xfId="3" applyNumberFormat="1" applyFont="1" applyFill="1" applyBorder="1" applyAlignment="1">
      <alignment horizontal="center" vertical="center" wrapText="1"/>
    </xf>
    <xf numFmtId="0" fontId="348" fillId="247" borderId="280" xfId="3" applyNumberFormat="1" applyFont="1" applyFill="1" applyBorder="1" applyAlignment="1">
      <alignment wrapText="1"/>
    </xf>
    <xf numFmtId="0" fontId="350" fillId="247" borderId="280" xfId="3" applyNumberFormat="1" applyFont="1" applyFill="1" applyBorder="1" applyAlignment="1">
      <alignment wrapText="1"/>
    </xf>
    <xf numFmtId="0" fontId="348" fillId="247" borderId="280" xfId="3" applyNumberFormat="1" applyFont="1" applyFill="1" applyBorder="1" applyAlignment="1">
      <alignment vertical="center" wrapText="1"/>
    </xf>
    <xf numFmtId="0" fontId="350" fillId="247" borderId="280" xfId="3" applyNumberFormat="1" applyFont="1" applyFill="1" applyBorder="1" applyAlignment="1">
      <alignment vertical="center" wrapText="1"/>
    </xf>
    <xf numFmtId="0" fontId="348" fillId="247" borderId="281" xfId="3" applyNumberFormat="1" applyFont="1" applyFill="1" applyBorder="1" applyAlignment="1">
      <alignment vertical="center" wrapText="1"/>
    </xf>
    <xf numFmtId="0" fontId="348" fillId="247" borderId="281" xfId="3" applyNumberFormat="1" applyFont="1" applyFill="1" applyBorder="1" applyAlignment="1">
      <alignment horizontal="left" vertical="center" wrapText="1"/>
    </xf>
    <xf numFmtId="0" fontId="348" fillId="247" borderId="281" xfId="3" applyNumberFormat="1" applyFont="1" applyFill="1" applyBorder="1" applyAlignment="1">
      <alignment horizontal="center" vertical="center" wrapText="1"/>
    </xf>
    <xf numFmtId="0" fontId="350" fillId="247" borderId="281" xfId="3" applyNumberFormat="1" applyFont="1" applyFill="1" applyBorder="1" applyAlignment="1">
      <alignment vertical="center" wrapText="1"/>
    </xf>
    <xf numFmtId="0" fontId="350" fillId="247" borderId="281" xfId="3" applyNumberFormat="1" applyFont="1" applyFill="1" applyBorder="1" applyAlignment="1">
      <alignment horizontal="left" vertical="center" wrapText="1"/>
    </xf>
    <xf numFmtId="0" fontId="350" fillId="247" borderId="281" xfId="3" applyNumberFormat="1" applyFont="1" applyFill="1" applyBorder="1" applyAlignment="1">
      <alignment horizontal="center" vertical="center" wrapText="1"/>
    </xf>
    <xf numFmtId="0" fontId="348" fillId="248" borderId="281" xfId="3" applyNumberFormat="1" applyFont="1" applyFill="1" applyBorder="1" applyAlignment="1">
      <alignment vertical="center" wrapText="1"/>
    </xf>
    <xf numFmtId="0" fontId="348" fillId="248" borderId="281" xfId="3" applyNumberFormat="1" applyFont="1" applyFill="1" applyBorder="1" applyAlignment="1">
      <alignment horizontal="left" vertical="center" wrapText="1"/>
    </xf>
    <xf numFmtId="0" fontId="348" fillId="248" borderId="281" xfId="3" applyNumberFormat="1" applyFont="1" applyFill="1" applyBorder="1" applyAlignment="1">
      <alignment horizontal="center" vertical="center" wrapText="1"/>
    </xf>
    <xf numFmtId="0" fontId="345" fillId="247" borderId="210" xfId="3" applyNumberFormat="1" applyFont="1" applyFill="1" applyBorder="1"/>
    <xf numFmtId="0" fontId="354" fillId="247" borderId="210" xfId="3" applyNumberFormat="1" applyFont="1" applyFill="1" applyBorder="1"/>
    <xf numFmtId="0" fontId="354" fillId="247" borderId="210" xfId="3" applyNumberFormat="1" applyFont="1" applyFill="1" applyBorder="1" applyAlignment="1">
      <alignment wrapText="1"/>
    </xf>
    <xf numFmtId="0" fontId="354" fillId="247" borderId="210" xfId="3" applyNumberFormat="1" applyFont="1" applyFill="1" applyBorder="1" applyAlignment="1">
      <alignment vertical="top" wrapText="1"/>
    </xf>
    <xf numFmtId="0" fontId="350" fillId="248" borderId="279" xfId="3" applyNumberFormat="1" applyFont="1" applyFill="1" applyBorder="1" applyAlignment="1">
      <alignment horizontal="center" vertical="top" wrapText="1"/>
    </xf>
    <xf numFmtId="0" fontId="348" fillId="248" borderId="279" xfId="3" applyNumberFormat="1" applyFont="1" applyFill="1" applyBorder="1" applyAlignment="1">
      <alignment vertical="top" wrapText="1"/>
    </xf>
    <xf numFmtId="0" fontId="348" fillId="191" borderId="236" xfId="3" applyNumberFormat="1" applyFont="1" applyFill="1" applyBorder="1" applyAlignment="1">
      <alignment horizontal="center" vertical="center" wrapText="1"/>
    </xf>
    <xf numFmtId="0" fontId="350" fillId="231" borderId="236" xfId="3" applyNumberFormat="1" applyFont="1" applyFill="1" applyBorder="1" applyAlignment="1">
      <alignment horizontal="center" vertical="center" wrapText="1"/>
    </xf>
    <xf numFmtId="0" fontId="263" fillId="247" borderId="210" xfId="3" applyNumberFormat="1" applyFont="1" applyFill="1" applyBorder="1"/>
    <xf numFmtId="0" fontId="353" fillId="247" borderId="210" xfId="3" applyNumberFormat="1" applyFont="1" applyFill="1" applyBorder="1"/>
    <xf numFmtId="0" fontId="353" fillId="247" borderId="210" xfId="3" applyNumberFormat="1" applyFont="1" applyFill="1" applyBorder="1" applyAlignment="1">
      <alignment wrapText="1"/>
    </xf>
    <xf numFmtId="0" fontId="353" fillId="247" borderId="210" xfId="3" applyNumberFormat="1" applyFont="1" applyFill="1" applyBorder="1" applyAlignment="1">
      <alignment vertical="top" wrapText="1"/>
    </xf>
    <xf numFmtId="0" fontId="350" fillId="205" borderId="236" xfId="3" applyNumberFormat="1" applyFont="1" applyFill="1" applyBorder="1" applyAlignment="1">
      <alignment horizontal="center" vertical="center" wrapText="1"/>
    </xf>
    <xf numFmtId="0" fontId="348" fillId="202" borderId="236" xfId="3" applyNumberFormat="1" applyFont="1" applyFill="1" applyBorder="1" applyAlignment="1">
      <alignment horizontal="left" vertical="center" wrapText="1"/>
    </xf>
    <xf numFmtId="0" fontId="350" fillId="202" borderId="236" xfId="3" applyNumberFormat="1" applyFont="1" applyFill="1" applyBorder="1" applyAlignment="1">
      <alignment horizontal="left" vertical="center" wrapText="1"/>
    </xf>
    <xf numFmtId="0" fontId="348" fillId="230" borderId="236" xfId="3" applyNumberFormat="1" applyFont="1" applyFill="1" applyBorder="1" applyAlignment="1">
      <alignment horizontal="center" vertical="center" wrapText="1"/>
    </xf>
    <xf numFmtId="0" fontId="348" fillId="194" borderId="236" xfId="3" applyNumberFormat="1" applyFont="1" applyFill="1" applyBorder="1" applyAlignment="1">
      <alignment horizontal="center" vertical="center" wrapText="1"/>
    </xf>
    <xf numFmtId="0" fontId="350" fillId="205" borderId="236" xfId="3" applyNumberFormat="1" applyFont="1" applyFill="1" applyBorder="1" applyAlignment="1">
      <alignment horizontal="center" wrapText="1"/>
    </xf>
    <xf numFmtId="0" fontId="350" fillId="202" borderId="236" xfId="3" applyNumberFormat="1" applyFont="1" applyFill="1" applyBorder="1" applyAlignment="1">
      <alignment horizontal="center" wrapText="1"/>
    </xf>
    <xf numFmtId="0" fontId="350" fillId="186" borderId="236" xfId="3" applyNumberFormat="1" applyFont="1" applyFill="1" applyBorder="1" applyAlignment="1">
      <alignment horizontal="center" wrapText="1"/>
    </xf>
    <xf numFmtId="0" fontId="348" fillId="205" borderId="236" xfId="3" applyNumberFormat="1" applyFont="1" applyFill="1" applyBorder="1" applyAlignment="1">
      <alignment horizontal="center" wrapText="1"/>
    </xf>
    <xf numFmtId="0" fontId="355" fillId="230" borderId="236" xfId="3" applyNumberFormat="1" applyFont="1" applyFill="1" applyBorder="1" applyAlignment="1">
      <alignment horizontal="center" wrapText="1"/>
    </xf>
    <xf numFmtId="0" fontId="350" fillId="247" borderId="236" xfId="3" applyNumberFormat="1" applyFont="1" applyFill="1" applyBorder="1" applyAlignment="1">
      <alignment horizontal="center" wrapText="1"/>
    </xf>
    <xf numFmtId="0" fontId="348" fillId="247" borderId="236" xfId="3" applyNumberFormat="1" applyFont="1" applyFill="1" applyBorder="1" applyAlignment="1">
      <alignment horizontal="center" wrapText="1"/>
    </xf>
    <xf numFmtId="0" fontId="355" fillId="247" borderId="236" xfId="3" applyNumberFormat="1" applyFont="1" applyFill="1" applyBorder="1" applyAlignment="1">
      <alignment horizontal="center" wrapText="1"/>
    </xf>
    <xf numFmtId="0" fontId="355" fillId="247" borderId="236" xfId="3" applyNumberFormat="1" applyFont="1" applyFill="1" applyBorder="1" applyAlignment="1">
      <alignment horizontal="center" vertical="top" wrapText="1"/>
    </xf>
    <xf numFmtId="0" fontId="348" fillId="247" borderId="279" xfId="3" applyNumberFormat="1" applyFont="1" applyFill="1" applyBorder="1" applyAlignment="1">
      <alignment horizontal="left" vertical="top" wrapText="1"/>
    </xf>
    <xf numFmtId="0" fontId="355" fillId="247" borderId="279" xfId="3" applyNumberFormat="1" applyFont="1" applyFill="1" applyBorder="1" applyAlignment="1">
      <alignment horizontal="center" vertical="top" wrapText="1"/>
    </xf>
    <xf numFmtId="0" fontId="345" fillId="247" borderId="236" xfId="3" applyNumberFormat="1" applyFont="1" applyFill="1" applyBorder="1" applyAlignment="1">
      <alignment horizontal="center" wrapText="1"/>
    </xf>
    <xf numFmtId="0" fontId="273" fillId="247" borderId="236" xfId="3" applyNumberFormat="1" applyFont="1" applyFill="1" applyBorder="1" applyAlignment="1">
      <alignment horizontal="center" wrapText="1"/>
    </xf>
    <xf numFmtId="0" fontId="293" fillId="247" borderId="210" xfId="3" applyNumberFormat="1" applyFont="1" applyFill="1" applyBorder="1"/>
    <xf numFmtId="0" fontId="273" fillId="247" borderId="210" xfId="3" applyNumberFormat="1" applyFont="1" applyFill="1" applyBorder="1"/>
    <xf numFmtId="0" fontId="354" fillId="247" borderId="236" xfId="3" applyNumberFormat="1" applyFont="1" applyFill="1" applyBorder="1" applyAlignment="1">
      <alignment horizontal="center" wrapText="1"/>
    </xf>
    <xf numFmtId="0" fontId="347" fillId="247" borderId="236" xfId="3" applyNumberFormat="1" applyFont="1" applyFill="1" applyBorder="1" applyAlignment="1">
      <alignment horizontal="center" wrapText="1"/>
    </xf>
    <xf numFmtId="0" fontId="354" fillId="247" borderId="236" xfId="3" applyNumberFormat="1" applyFont="1" applyFill="1" applyBorder="1" applyAlignment="1">
      <alignment horizontal="center" vertical="top" wrapText="1"/>
    </xf>
    <xf numFmtId="0" fontId="282" fillId="186" borderId="211" xfId="3" applyNumberFormat="1" applyFont="1" applyFill="1" applyBorder="1" applyAlignment="1">
      <alignment horizontal="center" vertical="center" wrapText="1"/>
    </xf>
    <xf numFmtId="0" fontId="268" fillId="186" borderId="211" xfId="3" applyNumberFormat="1" applyFont="1" applyFill="1" applyBorder="1" applyAlignment="1">
      <alignment horizontal="left" vertical="center" wrapText="1"/>
    </xf>
    <xf numFmtId="0" fontId="277" fillId="186" borderId="211" xfId="3" applyNumberFormat="1" applyFont="1" applyFill="1" applyBorder="1" applyAlignment="1">
      <alignment horizontal="center" vertical="center" wrapText="1"/>
    </xf>
    <xf numFmtId="0" fontId="267" fillId="186" borderId="211" xfId="3" applyNumberFormat="1" applyFont="1" applyFill="1" applyBorder="1" applyAlignment="1">
      <alignment vertical="center" wrapText="1"/>
    </xf>
    <xf numFmtId="0" fontId="273" fillId="186" borderId="210" xfId="3" applyNumberFormat="1" applyFont="1" applyFill="1" applyBorder="1" applyAlignment="1">
      <alignment vertical="center" wrapText="1"/>
    </xf>
    <xf numFmtId="0" fontId="290" fillId="186" borderId="211" xfId="3" applyNumberFormat="1" applyFont="1" applyFill="1" applyBorder="1" applyAlignment="1">
      <alignment vertical="top" wrapText="1"/>
    </xf>
    <xf numFmtId="0" fontId="263" fillId="186" borderId="261" xfId="3" applyNumberFormat="1" applyFont="1" applyFill="1" applyBorder="1" applyAlignment="1">
      <alignment wrapText="1"/>
    </xf>
    <xf numFmtId="0" fontId="263" fillId="186" borderId="262" xfId="3" applyNumberFormat="1" applyFont="1" applyFill="1" applyBorder="1" applyAlignment="1">
      <alignment wrapText="1"/>
    </xf>
    <xf numFmtId="0" fontId="263" fillId="186" borderId="275" xfId="3" applyNumberFormat="1" applyFont="1" applyFill="1" applyBorder="1" applyAlignment="1">
      <alignment wrapText="1"/>
    </xf>
    <xf numFmtId="0" fontId="263" fillId="186" borderId="276" xfId="3" applyNumberFormat="1" applyFont="1" applyFill="1" applyBorder="1" applyAlignment="1">
      <alignment wrapText="1"/>
    </xf>
    <xf numFmtId="0" fontId="263" fillId="186" borderId="277" xfId="3" applyNumberFormat="1" applyFont="1" applyFill="1" applyBorder="1" applyAlignment="1">
      <alignment wrapText="1"/>
    </xf>
    <xf numFmtId="0" fontId="268" fillId="186" borderId="211" xfId="3" applyNumberFormat="1" applyFont="1" applyFill="1" applyBorder="1" applyAlignment="1">
      <alignment horizontal="center" vertical="center" wrapText="1"/>
    </xf>
    <xf numFmtId="10" fontId="267" fillId="186" borderId="211" xfId="3" applyNumberFormat="1" applyFont="1" applyFill="1" applyBorder="1" applyAlignment="1">
      <alignment vertical="center" wrapText="1"/>
    </xf>
    <xf numFmtId="0" fontId="282" fillId="186" borderId="211" xfId="3" applyNumberFormat="1" applyFont="1" applyFill="1" applyBorder="1" applyAlignment="1">
      <alignment horizontal="center" vertical="top" wrapText="1"/>
    </xf>
    <xf numFmtId="0" fontId="268" fillId="186" borderId="211" xfId="3" applyNumberFormat="1" applyFont="1" applyFill="1" applyBorder="1" applyAlignment="1">
      <alignment horizontal="left" vertical="top" wrapText="1"/>
    </xf>
    <xf numFmtId="0" fontId="277" fillId="186" borderId="211" xfId="3" applyNumberFormat="1" applyFont="1" applyFill="1" applyBorder="1" applyAlignment="1">
      <alignment horizontal="center" vertical="top" wrapText="1"/>
    </xf>
    <xf numFmtId="0" fontId="267" fillId="186" borderId="211" xfId="3" applyNumberFormat="1" applyFont="1" applyFill="1" applyBorder="1" applyAlignment="1">
      <alignment vertical="top" wrapText="1"/>
    </xf>
    <xf numFmtId="0" fontId="273" fillId="186" borderId="210" xfId="3" applyNumberFormat="1" applyFont="1" applyFill="1" applyBorder="1" applyAlignment="1">
      <alignment vertical="top" wrapText="1"/>
    </xf>
    <xf numFmtId="0" fontId="263" fillId="186" borderId="261" xfId="3" applyNumberFormat="1" applyFont="1" applyFill="1" applyBorder="1" applyAlignment="1">
      <alignment vertical="top" wrapText="1"/>
    </xf>
    <xf numFmtId="0" fontId="263" fillId="186" borderId="262" xfId="3" applyNumberFormat="1" applyFont="1" applyFill="1" applyBorder="1" applyAlignment="1">
      <alignment vertical="top" wrapText="1"/>
    </xf>
    <xf numFmtId="0" fontId="263" fillId="186" borderId="275" xfId="3" applyNumberFormat="1" applyFont="1" applyFill="1" applyBorder="1" applyAlignment="1">
      <alignment vertical="top" wrapText="1"/>
    </xf>
    <xf numFmtId="0" fontId="263" fillId="186" borderId="276" xfId="3" applyNumberFormat="1" applyFont="1" applyFill="1" applyBorder="1" applyAlignment="1">
      <alignment vertical="top" wrapText="1"/>
    </xf>
    <xf numFmtId="0" fontId="263" fillId="186" borderId="277" xfId="3" applyNumberFormat="1" applyFont="1" applyFill="1" applyBorder="1" applyAlignment="1">
      <alignment vertical="top" wrapText="1"/>
    </xf>
    <xf numFmtId="0" fontId="268" fillId="186" borderId="211" xfId="3" applyNumberFormat="1" applyFont="1" applyFill="1" applyBorder="1" applyAlignment="1">
      <alignment horizontal="center" vertical="top" wrapText="1"/>
    </xf>
    <xf numFmtId="10" fontId="267" fillId="186" borderId="211" xfId="3" applyNumberFormat="1" applyFont="1" applyFill="1" applyBorder="1" applyAlignment="1">
      <alignment vertical="top" wrapText="1"/>
    </xf>
    <xf numFmtId="0" fontId="310" fillId="186" borderId="211" xfId="3" applyNumberFormat="1" applyFont="1" applyFill="1" applyBorder="1" applyAlignment="1">
      <alignment horizontal="left" vertical="center" wrapText="1"/>
    </xf>
    <xf numFmtId="0" fontId="277" fillId="191" borderId="211" xfId="3" applyNumberFormat="1" applyFont="1" applyFill="1" applyBorder="1" applyAlignment="1">
      <alignment horizontal="center" vertical="center" wrapText="1"/>
    </xf>
    <xf numFmtId="0" fontId="283" fillId="186" borderId="211" xfId="3" applyNumberFormat="1" applyFont="1" applyFill="1" applyBorder="1" applyAlignment="1">
      <alignment horizontal="left" vertical="center" wrapText="1"/>
    </xf>
    <xf numFmtId="0" fontId="277" fillId="194" borderId="211" xfId="3" applyNumberFormat="1" applyFont="1" applyFill="1" applyBorder="1" applyAlignment="1">
      <alignment horizontal="center" vertical="center" wrapText="1"/>
    </xf>
    <xf numFmtId="0" fontId="277" fillId="195" borderId="211" xfId="3" applyNumberFormat="1" applyFont="1" applyFill="1" applyBorder="1" applyAlignment="1">
      <alignment horizontal="center" vertical="center" wrapText="1"/>
    </xf>
    <xf numFmtId="0" fontId="310" fillId="186" borderId="211" xfId="3" applyNumberFormat="1" applyFont="1" applyFill="1" applyBorder="1" applyAlignment="1">
      <alignment horizontal="left" vertical="top" wrapText="1"/>
    </xf>
    <xf numFmtId="0" fontId="277" fillId="191" borderId="211" xfId="3" applyNumberFormat="1" applyFont="1" applyFill="1" applyBorder="1" applyAlignment="1">
      <alignment horizontal="center" vertical="top" wrapText="1"/>
    </xf>
    <xf numFmtId="0" fontId="283" fillId="186" borderId="211" xfId="3" applyNumberFormat="1" applyFont="1" applyFill="1" applyBorder="1" applyAlignment="1">
      <alignment horizontal="left" vertical="top" wrapText="1"/>
    </xf>
    <xf numFmtId="0" fontId="277" fillId="194" borderId="211" xfId="3" applyNumberFormat="1" applyFont="1" applyFill="1" applyBorder="1" applyAlignment="1">
      <alignment horizontal="center" vertical="top" wrapText="1"/>
    </xf>
    <xf numFmtId="0" fontId="277" fillId="195" borderId="211" xfId="3" applyNumberFormat="1" applyFont="1" applyFill="1" applyBorder="1" applyAlignment="1">
      <alignment horizontal="center" vertical="top" wrapText="1"/>
    </xf>
    <xf numFmtId="10" fontId="273" fillId="247" borderId="210" xfId="3" applyNumberFormat="1" applyFont="1" applyFill="1" applyBorder="1" applyAlignment="1">
      <alignment vertical="center" wrapText="1"/>
    </xf>
    <xf numFmtId="10" fontId="347" fillId="247" borderId="210" xfId="3" applyNumberFormat="1" applyFont="1" applyFill="1" applyBorder="1" applyAlignment="1">
      <alignment vertical="center" wrapText="1"/>
    </xf>
    <xf numFmtId="10" fontId="347" fillId="247" borderId="210" xfId="3" applyNumberFormat="1" applyFont="1" applyFill="1" applyBorder="1" applyAlignment="1">
      <alignment vertical="top" wrapText="1"/>
    </xf>
    <xf numFmtId="0" fontId="350" fillId="186" borderId="210" xfId="3" applyNumberFormat="1" applyFont="1" applyFill="1" applyBorder="1" applyAlignment="1">
      <alignment horizontal="left" vertical="bottom"/>
    </xf>
    <xf numFmtId="0" fontId="348" fillId="231" borderId="236" xfId="3" applyNumberFormat="1" applyFont="1" applyFill="1" applyBorder="1" applyAlignment="1">
      <alignment horizontal="center" vertical="bottom"/>
    </xf>
    <xf numFmtId="0" fontId="348" fillId="239" borderId="236" xfId="3" applyNumberFormat="1" applyFont="1" applyFill="1" applyBorder="1" applyAlignment="1">
      <alignment horizontal="center" vertical="bottom"/>
    </xf>
    <xf numFmtId="0" fontId="348" fillId="232" borderId="243" xfId="3" applyNumberFormat="1" applyFont="1" applyFill="1" applyBorder="1" applyAlignment="1">
      <alignment horizontal="left"/>
    </xf>
    <xf numFmtId="0" fontId="350" fillId="234" borderId="236" xfId="3" applyNumberFormat="1" applyFont="1" applyFill="1" applyBorder="1" applyAlignment="1">
      <alignment horizontal="center"/>
    </xf>
    <xf numFmtId="0" fontId="350" fillId="186" borderId="236" xfId="3" applyNumberFormat="1" applyFont="1" applyFill="1" applyBorder="1" applyAlignment="1">
      <alignment horizontal="center"/>
    </xf>
    <xf numFmtId="0" fontId="350" fillId="191" borderId="236" xfId="3" applyNumberFormat="1" applyFont="1" applyFill="1" applyBorder="1" applyAlignment="1">
      <alignment horizontal="center"/>
    </xf>
    <xf numFmtId="0" fontId="348" fillId="231" borderId="236" xfId="3" applyNumberFormat="1" applyFont="1" applyFill="1" applyBorder="1" applyAlignment="1">
      <alignment horizontal="right"/>
    </xf>
    <xf numFmtId="0" fontId="348" fillId="226" borderId="236" xfId="3" applyNumberFormat="1" applyFont="1" applyFill="1" applyBorder="1" applyAlignment="1">
      <alignment horizontal="center"/>
    </xf>
    <xf numFmtId="0" fontId="348" fillId="231" borderId="236" xfId="3" applyNumberFormat="1" applyFont="1" applyFill="1" applyBorder="1" applyAlignment="1">
      <alignment horizontal="left" vertical="bottom"/>
    </xf>
    <xf numFmtId="0" fontId="350" fillId="186" borderId="236" xfId="3" applyNumberFormat="1" applyFont="1" applyFill="1" applyBorder="1" applyAlignment="1">
      <alignment horizontal="left" vertical="top" wrapText="1"/>
    </xf>
    <xf numFmtId="0" fontId="350" fillId="247" borderId="210" xfId="3" applyNumberFormat="1" applyFont="1" applyFill="1" applyBorder="1" applyAlignment="1">
      <alignment horizontal="left" vertical="bottom"/>
    </xf>
    <xf numFmtId="0" fontId="348" fillId="247" borderId="236" xfId="3" applyNumberFormat="1" applyFont="1" applyFill="1" applyBorder="1" applyAlignment="1">
      <alignment horizontal="center" vertical="bottom"/>
    </xf>
    <xf numFmtId="0" fontId="348" fillId="247" borderId="243" xfId="3" applyNumberFormat="1" applyFont="1" applyFill="1" applyBorder="1" applyAlignment="1">
      <alignment horizontal="left"/>
    </xf>
    <xf numFmtId="0" fontId="350" fillId="247" borderId="236" xfId="3" applyNumberFormat="1" applyFont="1" applyFill="1" applyBorder="1" applyAlignment="1">
      <alignment horizontal="center"/>
    </xf>
    <xf numFmtId="0" fontId="348" fillId="247" borderId="236" xfId="3" applyNumberFormat="1" applyFont="1" applyFill="1" applyBorder="1" applyAlignment="1">
      <alignment horizontal="right"/>
    </xf>
    <xf numFmtId="0" fontId="348" fillId="247" borderId="236" xfId="3" applyNumberFormat="1" applyFont="1" applyFill="1" applyBorder="1" applyAlignment="1">
      <alignment horizontal="center"/>
    </xf>
    <xf numFmtId="0" fontId="348" fillId="247" borderId="236" xfId="3" applyNumberFormat="1" applyFont="1" applyFill="1" applyBorder="1" applyAlignment="1">
      <alignment horizontal="left" vertical="bottom"/>
    </xf>
    <xf numFmtId="0" fontId="350" fillId="247" borderId="210" xfId="3" applyNumberFormat="1" applyFont="1" applyFill="1" applyBorder="1" applyAlignment="1">
      <alignment horizontal="left" vertical="bottom" wrapText="1"/>
    </xf>
    <xf numFmtId="0" fontId="348" fillId="247" borderId="236" xfId="3" applyNumberFormat="1" applyFont="1" applyFill="1" applyBorder="1" applyAlignment="1">
      <alignment horizontal="center" vertical="bottom" wrapText="1"/>
    </xf>
    <xf numFmtId="0" fontId="348" fillId="247" borderId="243" xfId="3" applyNumberFormat="1" applyFont="1" applyFill="1" applyBorder="1" applyAlignment="1">
      <alignment horizontal="left" wrapText="1"/>
    </xf>
    <xf numFmtId="0" fontId="348" fillId="247" borderId="236" xfId="3" applyNumberFormat="1" applyFont="1" applyFill="1" applyBorder="1" applyAlignment="1">
      <alignment horizontal="right" wrapText="1"/>
    </xf>
    <xf numFmtId="0" fontId="348" fillId="247" borderId="236" xfId="3" applyNumberFormat="1" applyFont="1" applyFill="1" applyBorder="1" applyAlignment="1">
      <alignment horizontal="left" vertical="bottom" wrapText="1"/>
    </xf>
    <xf numFmtId="0" fontId="350" fillId="247" borderId="210" xfId="3" applyNumberFormat="1" applyFont="1" applyFill="1" applyBorder="1" applyAlignment="1">
      <alignment horizontal="left" vertical="top" wrapText="1"/>
    </xf>
    <xf numFmtId="0" fontId="348" fillId="247" borderId="243" xfId="3" applyNumberFormat="1" applyFont="1" applyFill="1" applyBorder="1" applyAlignment="1">
      <alignment horizontal="left" vertical="top" wrapText="1"/>
    </xf>
    <xf numFmtId="0" fontId="348" fillId="247" borderId="236" xfId="3" applyNumberFormat="1" applyFont="1" applyFill="1" applyBorder="1" applyAlignment="1">
      <alignment horizontal="right" vertical="top" wrapText="1"/>
    </xf>
    <xf numFmtId="0" fontId="350" fillId="248" borderId="210" xfId="3" applyNumberFormat="1" applyFont="1" applyFill="1" applyBorder="1" applyAlignment="1">
      <alignment horizontal="left" vertical="top" wrapText="1"/>
    </xf>
    <xf numFmtId="0" fontId="351" fillId="248" borderId="210" xfId="3" applyNumberFormat="1" applyFont="1" applyFill="1" applyBorder="1" applyAlignment="1">
      <alignment horizontal="left" vertical="top" wrapText="1"/>
    </xf>
    <xf numFmtId="0" fontId="350" fillId="249" borderId="210" xfId="3" applyNumberFormat="1" applyFont="1" applyFill="1" applyBorder="1" applyAlignment="1">
      <alignment horizontal="left" vertical="top" wrapText="1"/>
    </xf>
    <xf numFmtId="0" fontId="348" fillId="249" borderId="210" xfId="3" applyNumberFormat="1" applyFont="1" applyFill="1" applyBorder="1" applyAlignment="1">
      <alignment horizontal="left" vertical="top" wrapText="1"/>
    </xf>
    <xf numFmtId="0" fontId="348" fillId="247" borderId="279" xfId="3" applyNumberFormat="1" applyFont="1" applyFill="1" applyBorder="1" applyAlignment="1">
      <alignment horizontal="right" vertical="top" wrapText="1"/>
    </xf>
    <xf numFmtId="0" fontId="293" fillId="247" borderId="210" xfId="3" applyNumberFormat="1" applyFont="1" applyFill="1" applyBorder="1" applyAlignment="1">
      <alignment horizontal="left" vertical="top" wrapText="1"/>
    </xf>
    <xf numFmtId="0" fontId="317" fillId="247" borderId="236" xfId="3" applyNumberFormat="1" applyFont="1" applyFill="1" applyBorder="1" applyAlignment="1">
      <alignment horizontal="center" vertical="bottom"/>
    </xf>
    <xf numFmtId="0" fontId="356" fillId="247" borderId="236" xfId="3" applyNumberFormat="1" applyFont="1" applyFill="1" applyBorder="1" applyAlignment="1">
      <alignment horizontal="center" vertical="bottom"/>
    </xf>
    <xf numFmtId="0" fontId="356" fillId="247" borderId="236" xfId="3" applyNumberFormat="1" applyFont="1" applyFill="1" applyBorder="1" applyAlignment="1">
      <alignment horizontal="center" vertical="bottom" wrapText="1"/>
    </xf>
    <xf numFmtId="0" fontId="356" fillId="247" borderId="236" xfId="3" applyNumberFormat="1" applyFont="1" applyFill="1" applyBorder="1" applyAlignment="1">
      <alignment horizontal="center" vertical="top" wrapText="1"/>
    </xf>
    <xf numFmtId="0" fontId="348" fillId="186" borderId="236" xfId="3" applyNumberFormat="1" applyFont="1" applyFill="1" applyBorder="1" applyAlignment="1">
      <alignment horizontal="center"/>
    </xf>
    <xf numFmtId="0" fontId="348" fillId="186" borderId="236" xfId="3" applyNumberFormat="1" applyFont="1" applyFill="1" applyBorder="1" applyAlignment="1">
      <alignment horizontal="center" wrapText="1"/>
    </xf>
    <xf numFmtId="0" fontId="349" fillId="186" borderId="210" xfId="3" applyNumberFormat="1" applyFont="1" applyFill="1" applyBorder="1"/>
    <xf numFmtId="0" fontId="350" fillId="186" borderId="236" xfId="3" applyNumberFormat="1" applyFont="1" applyFill="1" applyBorder="1"/>
    <xf numFmtId="0" fontId="350" fillId="186" borderId="236" xfId="3" applyNumberFormat="1" applyFont="1" applyFill="1" applyBorder="1" applyAlignment="1">
      <alignment wrapText="1"/>
    </xf>
    <xf numFmtId="0" fontId="350" fillId="186" borderId="210" xfId="3" applyNumberFormat="1" applyFont="1" applyFill="1" applyBorder="1" applyAlignment="1">
      <alignment wrapText="1"/>
    </xf>
    <xf numFmtId="0" fontId="349" fillId="247" borderId="210" xfId="3" applyNumberFormat="1" applyFont="1" applyFill="1" applyBorder="1"/>
    <xf numFmtId="0" fontId="350" fillId="247" borderId="236" xfId="3" applyNumberFormat="1" applyFont="1" applyFill="1" applyBorder="1" applyAlignment="1">
      <alignment wrapText="1"/>
    </xf>
    <xf numFmtId="0" fontId="349" fillId="247" borderId="210" xfId="3" applyNumberFormat="1" applyFont="1" applyFill="1" applyBorder="1" applyAlignment="1">
      <alignment wrapText="1"/>
    </xf>
    <xf numFmtId="0" fontId="349" fillId="247" borderId="210" xfId="3" applyNumberFormat="1" applyFont="1" applyFill="1" applyBorder="1" applyAlignment="1">
      <alignment vertical="top" wrapText="1"/>
    </xf>
    <xf numFmtId="0" fontId="349" fillId="248" borderId="210" xfId="3" applyNumberFormat="1" applyFont="1" applyFill="1" applyBorder="1" applyAlignment="1">
      <alignment vertical="top" wrapText="1"/>
    </xf>
    <xf numFmtId="0" fontId="352" fillId="248" borderId="210" xfId="3" applyNumberFormat="1" applyFont="1" applyFill="1" applyBorder="1" applyAlignment="1">
      <alignment vertical="top" wrapText="1"/>
    </xf>
    <xf numFmtId="0" fontId="350" fillId="249" borderId="236" xfId="3" applyNumberFormat="1" applyFont="1" applyFill="1" applyBorder="1" applyAlignment="1">
      <alignment vertical="top" wrapText="1"/>
    </xf>
    <xf numFmtId="0" fontId="349" fillId="249" borderId="210" xfId="3" applyNumberFormat="1" applyFont="1" applyFill="1" applyBorder="1" applyAlignment="1">
      <alignment vertical="top" wrapText="1"/>
    </xf>
    <xf numFmtId="0" fontId="348" fillId="249" borderId="236" xfId="3" applyNumberFormat="1" applyFont="1" applyFill="1" applyBorder="1" applyAlignment="1">
      <alignment vertical="top" wrapText="1"/>
    </xf>
    <xf numFmtId="0" fontId="357" fillId="249" borderId="210" xfId="3" applyNumberFormat="1" applyFont="1" applyFill="1" applyBorder="1" applyAlignment="1">
      <alignment vertical="top" wrapText="1"/>
    </xf>
    <xf numFmtId="0" fontId="357" fillId="249" borderId="210" xfId="3" applyNumberFormat="1" applyFont="1" applyFill="1" applyBorder="1" applyAlignment="1">
      <alignment horizontal="center" vertical="top" wrapText="1"/>
    </xf>
    <xf numFmtId="0" fontId="357" fillId="249" borderId="210" xfId="3" applyNumberFormat="1" applyFont="1" applyFill="1" applyBorder="1" applyAlignment="1">
      <alignment horizontal="center" vertical="center" wrapText="1"/>
    </xf>
    <xf numFmtId="0" fontId="357" fillId="249" borderId="279" xfId="3" applyNumberFormat="1" applyFont="1" applyFill="1" applyBorder="1" applyAlignment="1">
      <alignment horizontal="center" vertical="center" wrapText="1"/>
    </xf>
    <xf numFmtId="0" fontId="349" fillId="247" borderId="279" xfId="3" applyNumberFormat="1" applyFont="1" applyFill="1" applyBorder="1" applyAlignment="1">
      <alignment vertical="top" wrapText="1"/>
    </xf>
    <xf numFmtId="0" fontId="273" fillId="247" borderId="210" xfId="3" applyNumberFormat="1" applyFont="1" applyFill="1" applyBorder="1" applyAlignment="1">
      <alignment wrapText="1"/>
    </xf>
    <xf numFmtId="0" fontId="348" fillId="186" borderId="248" xfId="3" applyNumberFormat="1" applyFont="1" applyFill="1" applyBorder="1" applyAlignment="1">
      <alignment horizontal="center" vertical="center" wrapText="1"/>
    </xf>
    <xf numFmtId="0" fontId="349" fillId="186" borderId="256" xfId="3" applyNumberFormat="1" applyFont="1" applyFill="1" applyBorder="1"/>
    <xf numFmtId="0" fontId="349" fillId="186" borderId="257" xfId="3" applyNumberFormat="1" applyFont="1" applyFill="1" applyBorder="1"/>
    <xf numFmtId="0" fontId="350" fillId="202" borderId="236" xfId="3" applyNumberFormat="1" applyFont="1" applyFill="1" applyBorder="1" applyAlignment="1">
      <alignment horizontal="center" vertical="bottom" wrapText="1"/>
    </xf>
    <xf numFmtId="0" fontId="350" fillId="205" borderId="236" xfId="3" applyNumberFormat="1" applyFont="1" applyFill="1" applyBorder="1" applyAlignment="1">
      <alignment horizontal="left" wrapText="1"/>
    </xf>
    <xf numFmtId="3" fontId="350" fillId="202" borderId="236" xfId="3" applyNumberFormat="1" applyFont="1" applyFill="1" applyBorder="1" applyAlignment="1">
      <alignment horizontal="center" wrapText="1"/>
    </xf>
    <xf numFmtId="0" fontId="350" fillId="186" borderId="236" xfId="3" applyNumberFormat="1" applyFont="1" applyFill="1" applyBorder="1" applyAlignment="1">
      <alignment horizontal="center" vertical="bottom" wrapText="1"/>
    </xf>
    <xf numFmtId="0" fontId="348" fillId="226" borderId="259" xfId="3" applyNumberFormat="1" applyFont="1" applyFill="1" applyBorder="1" applyAlignment="1">
      <alignment vertical="bottom" wrapText="1"/>
    </xf>
    <xf numFmtId="0" fontId="348" fillId="226" borderId="260" xfId="3" applyNumberFormat="1" applyFont="1" applyFill="1" applyBorder="1" applyAlignment="1">
      <alignment vertical="bottom" wrapText="1"/>
    </xf>
    <xf numFmtId="1" fontId="348" fillId="226" borderId="260" xfId="3" applyNumberFormat="1" applyFont="1" applyFill="1" applyBorder="1" applyAlignment="1">
      <alignment horizontal="center" vertical="bottom" wrapText="1"/>
    </xf>
    <xf numFmtId="1" fontId="348" fillId="226" borderId="244" xfId="3" applyNumberFormat="1" applyFont="1" applyFill="1" applyBorder="1" applyAlignment="1">
      <alignment horizontal="center" vertical="bottom" wrapText="1"/>
    </xf>
    <xf numFmtId="0" fontId="350" fillId="186" borderId="210" xfId="3" applyNumberFormat="1" applyFont="1" applyFill="1" applyBorder="1" applyAlignment="1">
      <alignment horizontal="left" vertical="center"/>
    </xf>
    <xf numFmtId="0" fontId="348" fillId="247" borderId="248" xfId="3" applyNumberFormat="1" applyFont="1" applyFill="1" applyBorder="1" applyAlignment="1">
      <alignment horizontal="center" vertical="center" wrapText="1"/>
    </xf>
    <xf numFmtId="0" fontId="349" fillId="247" borderId="256" xfId="3" applyNumberFormat="1" applyFont="1" applyFill="1" applyBorder="1"/>
    <xf numFmtId="0" fontId="349" fillId="247" borderId="257" xfId="3" applyNumberFormat="1" applyFont="1" applyFill="1" applyBorder="1"/>
    <xf numFmtId="0" fontId="350" fillId="247" borderId="236" xfId="3" applyNumberFormat="1" applyFont="1" applyFill="1" applyBorder="1" applyAlignment="1">
      <alignment horizontal="center" vertical="bottom" wrapText="1"/>
    </xf>
    <xf numFmtId="0" fontId="350" fillId="247" borderId="236" xfId="3" applyNumberFormat="1" applyFont="1" applyFill="1" applyBorder="1" applyAlignment="1">
      <alignment horizontal="left" wrapText="1"/>
    </xf>
    <xf numFmtId="3" fontId="350" fillId="247" borderId="236" xfId="3" applyNumberFormat="1" applyFont="1" applyFill="1" applyBorder="1" applyAlignment="1">
      <alignment horizontal="center" wrapText="1"/>
    </xf>
    <xf numFmtId="0" fontId="348" fillId="247" borderId="259" xfId="3" applyNumberFormat="1" applyFont="1" applyFill="1" applyBorder="1" applyAlignment="1">
      <alignment vertical="bottom" wrapText="1"/>
    </xf>
    <xf numFmtId="0" fontId="348" fillId="247" borderId="260" xfId="3" applyNumberFormat="1" applyFont="1" applyFill="1" applyBorder="1" applyAlignment="1">
      <alignment vertical="bottom" wrapText="1"/>
    </xf>
    <xf numFmtId="1" fontId="348" fillId="247" borderId="260" xfId="3" applyNumberFormat="1" applyFont="1" applyFill="1" applyBorder="1" applyAlignment="1">
      <alignment horizontal="center" vertical="bottom" wrapText="1"/>
    </xf>
    <xf numFmtId="1" fontId="348" fillId="247" borderId="244" xfId="3" applyNumberFormat="1" applyFont="1" applyFill="1" applyBorder="1" applyAlignment="1">
      <alignment horizontal="center" vertical="bottom" wrapText="1"/>
    </xf>
    <xf numFmtId="0" fontId="350" fillId="247" borderId="210" xfId="3" applyNumberFormat="1" applyFont="1" applyFill="1" applyBorder="1" applyAlignment="1">
      <alignment horizontal="left" vertical="center"/>
    </xf>
    <xf numFmtId="0" fontId="349" fillId="247" borderId="256" xfId="3" applyNumberFormat="1" applyFont="1" applyFill="1" applyBorder="1" applyAlignment="1">
      <alignment wrapText="1"/>
    </xf>
    <xf numFmtId="0" fontId="349" fillId="247" borderId="257" xfId="3" applyNumberFormat="1" applyFont="1" applyFill="1" applyBorder="1" applyAlignment="1">
      <alignment wrapText="1"/>
    </xf>
    <xf numFmtId="0" fontId="350" fillId="247" borderId="210" xfId="3" applyNumberFormat="1" applyFont="1" applyFill="1" applyBorder="1" applyAlignment="1">
      <alignment horizontal="left" vertical="center" wrapText="1"/>
    </xf>
    <xf numFmtId="0" fontId="348" fillId="247" borderId="248" xfId="3" applyNumberFormat="1" applyFont="1" applyFill="1" applyBorder="1" applyAlignment="1">
      <alignment horizontal="center" vertical="top" wrapText="1"/>
    </xf>
    <xf numFmtId="0" fontId="349" fillId="247" borderId="256" xfId="3" applyNumberFormat="1" applyFont="1" applyFill="1" applyBorder="1" applyAlignment="1">
      <alignment vertical="top" wrapText="1"/>
    </xf>
    <xf numFmtId="0" fontId="349" fillId="247" borderId="257" xfId="3" applyNumberFormat="1" applyFont="1" applyFill="1" applyBorder="1" applyAlignment="1">
      <alignment vertical="top" wrapText="1"/>
    </xf>
    <xf numFmtId="3" fontId="350" fillId="247" borderId="236" xfId="3" applyNumberFormat="1" applyFont="1" applyFill="1" applyBorder="1" applyAlignment="1">
      <alignment horizontal="center" vertical="top" wrapText="1"/>
    </xf>
    <xf numFmtId="0" fontId="348" fillId="247" borderId="259" xfId="3" applyNumberFormat="1" applyFont="1" applyFill="1" applyBorder="1" applyAlignment="1">
      <alignment vertical="top" wrapText="1"/>
    </xf>
    <xf numFmtId="0" fontId="348" fillId="247" borderId="260" xfId="3" applyNumberFormat="1" applyFont="1" applyFill="1" applyBorder="1" applyAlignment="1">
      <alignment vertical="top" wrapText="1"/>
    </xf>
    <xf numFmtId="1" fontId="348" fillId="247" borderId="260" xfId="3" applyNumberFormat="1" applyFont="1" applyFill="1" applyBorder="1" applyAlignment="1">
      <alignment horizontal="center" vertical="top" wrapText="1"/>
    </xf>
    <xf numFmtId="1" fontId="348" fillId="247" borderId="244" xfId="3" applyNumberFormat="1" applyFont="1" applyFill="1" applyBorder="1" applyAlignment="1">
      <alignment horizontal="center" vertical="top" wrapText="1"/>
    </xf>
    <xf numFmtId="0" fontId="348" fillId="248" borderId="248" xfId="3" applyNumberFormat="1" applyFont="1" applyFill="1" applyBorder="1" applyAlignment="1">
      <alignment horizontal="center" vertical="top" wrapText="1"/>
    </xf>
    <xf numFmtId="0" fontId="349" fillId="248" borderId="256" xfId="3" applyNumberFormat="1" applyFont="1" applyFill="1" applyBorder="1" applyAlignment="1">
      <alignment vertical="top" wrapText="1"/>
    </xf>
    <xf numFmtId="0" fontId="349" fillId="248" borderId="257" xfId="3" applyNumberFormat="1" applyFont="1" applyFill="1" applyBorder="1" applyAlignment="1">
      <alignment vertical="top" wrapText="1"/>
    </xf>
    <xf numFmtId="0" fontId="351" fillId="248" borderId="248" xfId="3" applyNumberFormat="1" applyFont="1" applyFill="1" applyBorder="1" applyAlignment="1">
      <alignment horizontal="center" vertical="top" wrapText="1"/>
    </xf>
    <xf numFmtId="0" fontId="352" fillId="248" borderId="256" xfId="3" applyNumberFormat="1" applyFont="1" applyFill="1" applyBorder="1" applyAlignment="1">
      <alignment vertical="top" wrapText="1"/>
    </xf>
    <xf numFmtId="0" fontId="352" fillId="248" borderId="257" xfId="3" applyNumberFormat="1" applyFont="1" applyFill="1" applyBorder="1" applyAlignment="1">
      <alignment vertical="top" wrapText="1"/>
    </xf>
    <xf numFmtId="3" fontId="350" fillId="247" borderId="279" xfId="3" applyNumberFormat="1" applyFont="1" applyFill="1" applyBorder="1" applyAlignment="1">
      <alignment horizontal="center" vertical="top" wrapText="1"/>
    </xf>
    <xf numFmtId="1" fontId="348" fillId="247" borderId="279" xfId="3" applyNumberFormat="1" applyFont="1" applyFill="1" applyBorder="1" applyAlignment="1">
      <alignment horizontal="center" vertical="top" wrapText="1"/>
    </xf>
    <xf numFmtId="0" fontId="273" fillId="247" borderId="210" xfId="3" applyNumberFormat="1" applyFont="1" applyFill="1" applyBorder="1" applyAlignment="1">
      <alignment vertical="bottom"/>
    </xf>
    <xf numFmtId="0" fontId="347" fillId="247" borderId="210" xfId="3" applyNumberFormat="1" applyFont="1" applyFill="1" applyBorder="1" applyAlignment="1">
      <alignment vertical="bottom"/>
    </xf>
    <xf numFmtId="0" fontId="347" fillId="247" borderId="210" xfId="3" applyNumberFormat="1" applyFont="1" applyFill="1" applyBorder="1" applyAlignment="1">
      <alignment vertical="bottom" wrapText="1"/>
    </xf>
    <xf numFmtId="0" fontId="196" fillId="125" borderId="154" xfId="2" applyNumberFormat="1" applyFont="1" applyFill="1" applyBorder="1" applyAlignment="1">
      <alignment wrapText="1"/>
    </xf>
    <xf numFmtId="0" fontId="196" fillId="125" borderId="153" xfId="2" applyNumberFormat="1" applyFont="1" applyFill="1" applyBorder="1" applyAlignment="1">
      <alignment wrapText="1"/>
    </xf>
    <xf numFmtId="0" fontId="196" fillId="125" borderId="154" xfId="2" applyNumberFormat="1" applyFont="1" applyFill="1" applyBorder="1" applyAlignment="1">
      <alignment vertical="top" wrapText="1"/>
    </xf>
    <xf numFmtId="0" fontId="196" fillId="125" borderId="153" xfId="2" applyNumberFormat="1" applyFont="1" applyFill="1" applyBorder="1" applyAlignment="1">
      <alignment vertical="top" wrapText="1"/>
    </xf>
    <xf numFmtId="0" fontId="189" fillId="125" borderId="151" xfId="2" applyNumberFormat="1" applyFont="1" applyFill="1" applyBorder="1" applyAlignment="1">
      <alignment horizontal="center" wrapText="1"/>
    </xf>
    <xf numFmtId="0" fontId="189" fillId="250" borderId="141" xfId="2" applyNumberFormat="1" applyFont="1" applyFill="1" applyBorder="1" applyAlignment="1">
      <alignment vertical="bottom"/>
    </xf>
    <xf numFmtId="0" fontId="358" fillId="250" borderId="141" xfId="2" applyNumberFormat="1" applyFont="1" applyFill="1" applyBorder="1" applyAlignment="1">
      <alignment vertical="bottom"/>
    </xf>
    <xf numFmtId="0" fontId="358" fillId="250" borderId="141" xfId="2" applyNumberFormat="1" applyFont="1" applyFill="1" applyBorder="1" applyAlignment="1">
      <alignment vertical="bottom" wrapText="1"/>
    </xf>
    <xf numFmtId="0" fontId="358" fillId="250" borderId="141" xfId="2" applyNumberFormat="1" applyFont="1" applyFill="1" applyBorder="1" applyAlignment="1">
      <alignment horizontal="left" vertical="bottom" wrapText="1"/>
    </xf>
    <xf numFmtId="0" fontId="358" fillId="250" borderId="141" xfId="2" applyNumberFormat="1" applyFont="1" applyFill="1" applyBorder="1" applyAlignment="1">
      <alignment horizontal="left" vertical="top" wrapText="1"/>
    </xf>
    <xf numFmtId="0" fontId="350" fillId="250" borderId="141" xfId="2" applyNumberFormat="1" applyFont="1" applyFill="1" applyBorder="1" applyAlignment="1">
      <alignment vertical="bottom"/>
    </xf>
    <xf numFmtId="0" fontId="350" fillId="250" borderId="279" xfId="2" applyNumberFormat="1" applyFont="1" applyFill="1" applyBorder="1" applyAlignment="1">
      <alignment vertical="bottom"/>
    </xf>
    <xf numFmtId="0" fontId="350" fillId="250" borderId="279" xfId="2" applyNumberFormat="1" applyFont="1" applyFill="1" applyBorder="1" applyAlignment="1">
      <alignment vertical="bottom" wrapText="1"/>
    </xf>
    <xf numFmtId="0" fontId="350" fillId="250" borderId="279" xfId="2" applyNumberFormat="1" applyFont="1" applyFill="1" applyBorder="1" applyAlignment="1">
      <alignment vertical="top" wrapText="1"/>
    </xf>
    <xf numFmtId="0" fontId="350" fillId="251" borderId="279" xfId="2" applyNumberFormat="1" applyFont="1" applyFill="1" applyBorder="1" applyAlignment="1">
      <alignment vertical="top" wrapText="1"/>
    </xf>
    <xf numFmtId="0" fontId="348" fillId="251" borderId="279" xfId="2" applyNumberFormat="1" applyFont="1" applyFill="1" applyBorder="1" applyAlignment="1">
      <alignment vertical="top" wrapText="1"/>
    </xf>
    <xf numFmtId="0" fontId="348" fillId="251" borderId="279" xfId="2" applyNumberFormat="1" applyFont="1" applyFill="1" applyBorder="1" applyAlignment="1">
      <alignment horizontal="center" vertical="top" wrapText="1"/>
    </xf>
    <xf numFmtId="0" fontId="348" fillId="251" borderId="279" xfId="2" applyNumberFormat="1" applyFont="1" applyFill="1" applyBorder="1" applyAlignment="1">
      <alignment horizontal="center" vertical="center" wrapText="1"/>
    </xf>
    <xf numFmtId="0" fontId="208" fillId="250" borderId="141" xfId="2" applyNumberFormat="1" applyFont="1" applyFill="1" applyBorder="1" applyAlignment="1">
      <alignment horizontal="center"/>
    </xf>
    <xf numFmtId="0" fontId="179" fillId="250" borderId="141" xfId="2" applyNumberFormat="1" applyFont="1" applyFill="1" applyBorder="1"/>
    <xf numFmtId="0" fontId="358" fillId="250" borderId="141" xfId="2" applyNumberFormat="1" applyFont="1" applyFill="1" applyBorder="1" applyAlignment="1">
      <alignment horizontal="center"/>
    </xf>
    <xf numFmtId="0" fontId="359" fillId="250" borderId="141" xfId="2" applyNumberFormat="1" applyFont="1" applyFill="1" applyBorder="1"/>
    <xf numFmtId="0" fontId="358" fillId="250" borderId="141" xfId="2" applyNumberFormat="1" applyFont="1" applyFill="1" applyBorder="1" applyAlignment="1">
      <alignment horizontal="center" wrapText="1"/>
    </xf>
    <xf numFmtId="0" fontId="359" fillId="250" borderId="141" xfId="2" applyNumberFormat="1" applyFont="1" applyFill="1" applyBorder="1" applyAlignment="1">
      <alignment wrapText="1"/>
    </xf>
    <xf numFmtId="0" fontId="358" fillId="250" borderId="141" xfId="2" applyNumberFormat="1" applyFont="1" applyFill="1" applyBorder="1" applyAlignment="1">
      <alignment horizontal="left" wrapText="1"/>
    </xf>
    <xf numFmtId="0" fontId="359" fillId="250" borderId="141" xfId="2" applyNumberFormat="1" applyFont="1" applyFill="1" applyBorder="1" applyAlignment="1">
      <alignment horizontal="left" wrapText="1"/>
    </xf>
    <xf numFmtId="0" fontId="359" fillId="250" borderId="141" xfId="2" applyNumberFormat="1" applyFont="1" applyFill="1" applyBorder="1" applyAlignment="1">
      <alignment horizontal="left" vertical="top" wrapText="1"/>
    </xf>
    <xf numFmtId="0" fontId="190" fillId="250" borderId="141" xfId="2" applyNumberFormat="1" applyFont="1" applyFill="1" applyBorder="1"/>
    <xf numFmtId="0" fontId="185" fillId="250" borderId="141" xfId="2" applyNumberFormat="1" applyFont="1" applyFill="1" applyBorder="1"/>
    <xf numFmtId="10" fontId="189" fillId="250" borderId="141" xfId="2" applyNumberFormat="1" applyFont="1" applyFill="1" applyBorder="1"/>
    <xf numFmtId="0" fontId="358" fillId="250" borderId="141" xfId="2" applyNumberFormat="1" applyFont="1" applyFill="1" applyBorder="1"/>
    <xf numFmtId="10" fontId="358" fillId="250" borderId="141" xfId="2" applyNumberFormat="1" applyFont="1" applyFill="1" applyBorder="1"/>
    <xf numFmtId="0" fontId="358" fillId="250" borderId="141" xfId="2" applyNumberFormat="1" applyFont="1" applyFill="1" applyBorder="1" applyAlignment="1">
      <alignment wrapText="1"/>
    </xf>
    <xf numFmtId="10" fontId="358" fillId="250" borderId="141" xfId="2" applyNumberFormat="1" applyFont="1" applyFill="1" applyBorder="1" applyAlignment="1">
      <alignment wrapText="1"/>
    </xf>
    <xf numFmtId="10" fontId="358" fillId="250" borderId="141" xfId="2" applyNumberFormat="1" applyFont="1" applyFill="1" applyBorder="1" applyAlignment="1">
      <alignment horizontal="left" wrapText="1"/>
    </xf>
    <xf numFmtId="10" fontId="358" fillId="250" borderId="141" xfId="2" applyNumberFormat="1" applyFont="1" applyFill="1" applyBorder="1" applyAlignment="1">
      <alignment horizontal="left" vertical="top" wrapText="1"/>
    </xf>
    <xf numFmtId="0" fontId="350" fillId="250" borderId="141" xfId="2" applyNumberFormat="1" applyFont="1" applyFill="1" applyBorder="1"/>
    <xf numFmtId="10" fontId="350" fillId="250" borderId="141" xfId="2" applyNumberFormat="1" applyFont="1" applyFill="1" applyBorder="1"/>
    <xf numFmtId="0" fontId="349" fillId="250" borderId="141" xfId="2" applyNumberFormat="1" applyFont="1" applyFill="1" applyBorder="1"/>
    <xf numFmtId="0" fontId="350" fillId="250" borderId="279" xfId="2" applyNumberFormat="1" applyFont="1" applyFill="1" applyBorder="1"/>
    <xf numFmtId="10" fontId="350" fillId="250" borderId="279" xfId="2" applyNumberFormat="1" applyFont="1" applyFill="1" applyBorder="1"/>
    <xf numFmtId="0" fontId="349" fillId="250" borderId="279" xfId="2" applyNumberFormat="1" applyFont="1" applyFill="1" applyBorder="1"/>
    <xf numFmtId="0" fontId="350" fillId="250" borderId="279" xfId="2" applyNumberFormat="1" applyFont="1" applyFill="1" applyBorder="1" applyAlignment="1">
      <alignment wrapText="1"/>
    </xf>
    <xf numFmtId="10" fontId="350" fillId="250" borderId="279" xfId="2" applyNumberFormat="1" applyFont="1" applyFill="1" applyBorder="1" applyAlignment="1">
      <alignment wrapText="1"/>
    </xf>
    <xf numFmtId="0" fontId="349" fillId="250" borderId="279" xfId="2" applyNumberFormat="1" applyFont="1" applyFill="1" applyBorder="1" applyAlignment="1">
      <alignment wrapText="1"/>
    </xf>
    <xf numFmtId="10" fontId="350" fillId="250" borderId="279" xfId="2" applyNumberFormat="1" applyFont="1" applyFill="1" applyBorder="1" applyAlignment="1">
      <alignment vertical="top" wrapText="1"/>
    </xf>
    <xf numFmtId="0" fontId="349" fillId="250" borderId="279" xfId="2" applyNumberFormat="1" applyFont="1" applyFill="1" applyBorder="1" applyAlignment="1">
      <alignment vertical="top" wrapText="1"/>
    </xf>
    <xf numFmtId="10" fontId="350" fillId="251" borderId="279" xfId="2" applyNumberFormat="1" applyFont="1" applyFill="1" applyBorder="1" applyAlignment="1">
      <alignment vertical="top" wrapText="1"/>
    </xf>
    <xf numFmtId="0" fontId="349" fillId="251" borderId="279" xfId="2" applyNumberFormat="1" applyFont="1" applyFill="1" applyBorder="1" applyAlignment="1">
      <alignment vertical="top" wrapText="1"/>
    </xf>
    <xf numFmtId="10" fontId="348" fillId="251" borderId="279" xfId="2" applyNumberFormat="1" applyFont="1" applyFill="1" applyBorder="1" applyAlignment="1">
      <alignment vertical="top" wrapText="1"/>
    </xf>
    <xf numFmtId="0" fontId="357" fillId="251" borderId="279" xfId="2" applyNumberFormat="1" applyFont="1" applyFill="1" applyBorder="1" applyAlignment="1">
      <alignment vertical="top" wrapText="1"/>
    </xf>
    <xf numFmtId="10" fontId="348" fillId="251" borderId="279" xfId="2" applyNumberFormat="1" applyFont="1" applyFill="1" applyBorder="1" applyAlignment="1">
      <alignment horizontal="center" vertical="top" wrapText="1"/>
    </xf>
    <xf numFmtId="0" fontId="357" fillId="251" borderId="279" xfId="2" applyNumberFormat="1" applyFont="1" applyFill="1" applyBorder="1" applyAlignment="1">
      <alignment horizontal="center" vertical="top" wrapText="1"/>
    </xf>
    <xf numFmtId="10" fontId="348" fillId="251" borderId="279" xfId="2" applyNumberFormat="1" applyFont="1" applyFill="1" applyBorder="1" applyAlignment="1">
      <alignment horizontal="center" vertical="center" wrapText="1"/>
    </xf>
    <xf numFmtId="0" fontId="357" fillId="251" borderId="279" xfId="2" applyNumberFormat="1" applyFont="1" applyFill="1" applyBorder="1" applyAlignment="1">
      <alignment horizontal="center" vertical="center" wrapText="1"/>
    </xf>
    <xf numFmtId="168" fontId="350" fillId="250" borderId="279" xfId="2" applyNumberFormat="1" applyFont="1" applyFill="1" applyBorder="1" applyAlignment="1">
      <alignment vertical="top" wrapText="1"/>
    </xf>
    <xf numFmtId="0" fontId="198" fillId="250" borderId="142" xfId="2" applyNumberFormat="1" applyFont="1" applyFill="1" applyBorder="1" applyAlignment="1">
      <alignment horizontal="left" vertical="center"/>
    </xf>
    <xf numFmtId="0" fontId="358" fillId="250" borderId="142" xfId="2" applyNumberFormat="1" applyFont="1" applyFill="1" applyBorder="1" applyAlignment="1">
      <alignment horizontal="left" vertical="center"/>
    </xf>
    <xf numFmtId="0" fontId="358" fillId="250" borderId="142" xfId="2" applyNumberFormat="1" applyFont="1" applyFill="1" applyBorder="1" applyAlignment="1">
      <alignment horizontal="left" vertical="center" wrapText="1"/>
    </xf>
    <xf numFmtId="0" fontId="358" fillId="250" borderId="142" xfId="2" applyNumberFormat="1" applyFont="1" applyFill="1" applyBorder="1" applyAlignment="1">
      <alignment horizontal="left" vertical="top" wrapText="1"/>
    </xf>
    <xf numFmtId="0" fontId="193" fillId="250" borderId="142" xfId="2" applyNumberFormat="1" applyFont="1" applyFill="1" applyBorder="1" applyAlignment="1">
      <alignment horizontal="center" vertical="center" wrapText="1"/>
    </xf>
    <xf numFmtId="0" fontId="189" fillId="250" borderId="141" xfId="2" applyNumberFormat="1" applyFont="1" applyFill="1" applyBorder="1" applyAlignment="1">
      <alignment vertical="center" wrapText="1"/>
    </xf>
    <xf numFmtId="0" fontId="198" fillId="250" borderId="142" xfId="2" applyNumberFormat="1" applyFont="1" applyFill="1" applyBorder="1" applyAlignment="1">
      <alignment horizontal="center" vertical="top" wrapText="1"/>
    </xf>
    <xf numFmtId="0" fontId="184" fillId="250" borderId="142" xfId="2" applyNumberFormat="1" applyFont="1" applyFill="1" applyBorder="1" applyAlignment="1">
      <alignment horizontal="left" vertical="top" wrapText="1"/>
    </xf>
    <xf numFmtId="0" fontId="193" fillId="250" borderId="142" xfId="2" applyNumberFormat="1" applyFont="1" applyFill="1" applyBorder="1" applyAlignment="1">
      <alignment horizontal="center" vertical="top" wrapText="1"/>
    </xf>
    <xf numFmtId="0" fontId="183" fillId="250" borderId="142" xfId="2" applyNumberFormat="1" applyFont="1" applyFill="1" applyBorder="1" applyAlignment="1">
      <alignment vertical="top" wrapText="1"/>
    </xf>
    <xf numFmtId="0" fontId="189" fillId="250" borderId="141" xfId="2" applyNumberFormat="1" applyFont="1" applyFill="1" applyBorder="1" applyAlignment="1">
      <alignment vertical="top" wrapText="1"/>
    </xf>
    <xf numFmtId="0" fontId="206" fillId="250" borderId="142" xfId="2" applyNumberFormat="1" applyFont="1" applyFill="1" applyBorder="1" applyAlignment="1">
      <alignment vertical="top" wrapText="1"/>
    </xf>
    <xf numFmtId="0" fontId="179" fillId="250" borderId="192" xfId="2" applyNumberFormat="1" applyFont="1" applyFill="1" applyBorder="1" applyAlignment="1">
      <alignment vertical="top" wrapText="1"/>
    </xf>
    <xf numFmtId="0" fontId="179" fillId="250" borderId="193" xfId="2" applyNumberFormat="1" applyFont="1" applyFill="1" applyBorder="1" applyAlignment="1">
      <alignment vertical="top" wrapText="1"/>
    </xf>
    <xf numFmtId="0" fontId="179" fillId="250" borderId="206" xfId="2" applyNumberFormat="1" applyFont="1" applyFill="1" applyBorder="1" applyAlignment="1">
      <alignment vertical="top" wrapText="1"/>
    </xf>
    <xf numFmtId="0" fontId="179" fillId="250" borderId="207" xfId="2" applyNumberFormat="1" applyFont="1" applyFill="1" applyBorder="1" applyAlignment="1">
      <alignment vertical="top" wrapText="1"/>
    </xf>
    <xf numFmtId="0" fontId="179" fillId="250" borderId="208" xfId="2" applyNumberFormat="1" applyFont="1" applyFill="1" applyBorder="1" applyAlignment="1">
      <alignment vertical="top" wrapText="1"/>
    </xf>
    <xf numFmtId="0" fontId="184" fillId="250" borderId="142" xfId="2" applyNumberFormat="1" applyFont="1" applyFill="1" applyBorder="1" applyAlignment="1">
      <alignment horizontal="center" vertical="top" wrapText="1"/>
    </xf>
    <xf numFmtId="10" fontId="183" fillId="250" borderId="142" xfId="2" applyNumberFormat="1" applyFont="1" applyFill="1" applyBorder="1" applyAlignment="1">
      <alignment vertical="top" wrapText="1"/>
    </xf>
    <xf numFmtId="0" fontId="199" fillId="250" borderId="141" xfId="2" applyNumberFormat="1" applyFont="1" applyFill="1" applyBorder="1" applyAlignment="1">
      <alignment horizontal="left" vertical="center" wrapText="1"/>
    </xf>
    <xf numFmtId="0" fontId="189" fillId="250" borderId="141" xfId="2" applyNumberFormat="1" applyFont="1" applyFill="1" applyBorder="1" applyAlignment="1">
      <alignment horizontal="left" vertical="center" wrapText="1"/>
    </xf>
    <xf numFmtId="0" fontId="189" fillId="250" borderId="141" xfId="2" applyNumberFormat="1" applyFont="1" applyFill="1" applyBorder="1" applyAlignment="1">
      <alignment horizontal="center" vertical="center" wrapText="1"/>
    </xf>
    <xf numFmtId="10" fontId="189" fillId="250" borderId="141" xfId="2" applyNumberFormat="1" applyFont="1" applyFill="1" applyBorder="1" applyAlignment="1">
      <alignment vertical="center" wrapText="1"/>
    </xf>
    <xf numFmtId="0" fontId="347" fillId="250" borderId="141" xfId="2" applyNumberFormat="1" applyFont="1" applyFill="1" applyBorder="1" applyAlignment="1">
      <alignment horizontal="left" vertical="top" wrapText="1"/>
    </xf>
    <xf numFmtId="0" fontId="347" fillId="250" borderId="141" xfId="2" applyNumberFormat="1" applyFont="1" applyFill="1" applyBorder="1" applyAlignment="1">
      <alignment horizontal="center" vertical="top" wrapText="1"/>
    </xf>
    <xf numFmtId="0" fontId="347" fillId="250" borderId="141" xfId="2" applyNumberFormat="1" applyFont="1" applyFill="1" applyBorder="1" applyAlignment="1">
      <alignment vertical="top" wrapText="1"/>
    </xf>
    <xf numFmtId="10" fontId="347" fillId="250" borderId="141" xfId="2" applyNumberFormat="1" applyFont="1" applyFill="1" applyBorder="1" applyAlignment="1">
      <alignment vertical="top" wrapText="1"/>
    </xf>
    <xf numFmtId="0" fontId="348" fillId="250" borderId="142" xfId="2" applyNumberFormat="1" applyFont="1" applyFill="1" applyBorder="1" applyAlignment="1">
      <alignment horizontal="center" vertical="center" wrapText="1"/>
    </xf>
    <xf numFmtId="0" fontId="350" fillId="250" borderId="141" xfId="2" applyNumberFormat="1" applyFont="1" applyFill="1" applyBorder="1" applyAlignment="1">
      <alignment vertical="center" wrapText="1"/>
    </xf>
    <xf numFmtId="0" fontId="348" fillId="250" borderId="142" xfId="2" applyNumberFormat="1" applyFont="1" applyFill="1" applyBorder="1" applyAlignment="1">
      <alignment horizontal="center" vertical="top" wrapText="1"/>
    </xf>
    <xf numFmtId="0" fontId="350" fillId="250" borderId="142" xfId="2" applyNumberFormat="1" applyFont="1" applyFill="1" applyBorder="1" applyAlignment="1">
      <alignment horizontal="left" vertical="top" wrapText="1"/>
    </xf>
    <xf numFmtId="0" fontId="350" fillId="250" borderId="142" xfId="2" applyNumberFormat="1" applyFont="1" applyFill="1" applyBorder="1" applyAlignment="1">
      <alignment vertical="top" wrapText="1"/>
    </xf>
    <xf numFmtId="0" fontId="350" fillId="250" borderId="141" xfId="2" applyNumberFormat="1" applyFont="1" applyFill="1" applyBorder="1" applyAlignment="1">
      <alignment vertical="top" wrapText="1"/>
    </xf>
    <xf numFmtId="0" fontId="355" fillId="250" borderId="142" xfId="2" applyNumberFormat="1" applyFont="1" applyFill="1" applyBorder="1" applyAlignment="1">
      <alignment vertical="top" wrapText="1"/>
    </xf>
    <xf numFmtId="0" fontId="349" fillId="250" borderId="192" xfId="2" applyNumberFormat="1" applyFont="1" applyFill="1" applyBorder="1" applyAlignment="1">
      <alignment vertical="top" wrapText="1"/>
    </xf>
    <xf numFmtId="0" fontId="349" fillId="250" borderId="193" xfId="2" applyNumberFormat="1" applyFont="1" applyFill="1" applyBorder="1" applyAlignment="1">
      <alignment vertical="top" wrapText="1"/>
    </xf>
    <xf numFmtId="0" fontId="349" fillId="250" borderId="206" xfId="2" applyNumberFormat="1" applyFont="1" applyFill="1" applyBorder="1" applyAlignment="1">
      <alignment vertical="top" wrapText="1"/>
    </xf>
    <xf numFmtId="0" fontId="349" fillId="250" borderId="207" xfId="2" applyNumberFormat="1" applyFont="1" applyFill="1" applyBorder="1" applyAlignment="1">
      <alignment vertical="top" wrapText="1"/>
    </xf>
    <xf numFmtId="0" fontId="349" fillId="250" borderId="208" xfId="2" applyNumberFormat="1" applyFont="1" applyFill="1" applyBorder="1" applyAlignment="1">
      <alignment vertical="top" wrapText="1"/>
    </xf>
    <xf numFmtId="0" fontId="350" fillId="250" borderId="142" xfId="2" applyNumberFormat="1" applyFont="1" applyFill="1" applyBorder="1" applyAlignment="1">
      <alignment horizontal="center" vertical="top" wrapText="1"/>
    </xf>
    <xf numFmtId="10" fontId="350" fillId="250" borderId="142" xfId="2" applyNumberFormat="1" applyFont="1" applyFill="1" applyBorder="1" applyAlignment="1">
      <alignment vertical="top" wrapText="1"/>
    </xf>
    <xf numFmtId="0" fontId="350" fillId="250" borderId="141" xfId="2" applyNumberFormat="1" applyFont="1" applyFill="1" applyBorder="1" applyAlignment="1">
      <alignment horizontal="left" vertical="center" wrapText="1"/>
    </xf>
    <xf numFmtId="0" fontId="350" fillId="250" borderId="141" xfId="2" applyNumberFormat="1" applyFont="1" applyFill="1" applyBorder="1" applyAlignment="1">
      <alignment horizontal="center" vertical="center" wrapText="1"/>
    </xf>
    <xf numFmtId="10" fontId="350" fillId="250" borderId="141" xfId="2" applyNumberFormat="1" applyFont="1" applyFill="1" applyBorder="1" applyAlignment="1">
      <alignment vertical="center" wrapText="1"/>
    </xf>
    <xf numFmtId="0" fontId="350" fillId="250" borderId="141" xfId="2" applyNumberFormat="1" applyFont="1" applyFill="1" applyBorder="1" applyAlignment="1">
      <alignment horizontal="left" vertical="top" wrapText="1"/>
    </xf>
    <xf numFmtId="0" fontId="350" fillId="250" borderId="141" xfId="2" applyNumberFormat="1" applyFont="1" applyFill="1" applyBorder="1" applyAlignment="1">
      <alignment horizontal="center" vertical="top" wrapText="1"/>
    </xf>
    <xf numFmtId="10" fontId="350" fillId="250" borderId="141" xfId="2" applyNumberFormat="1" applyFont="1" applyFill="1" applyBorder="1" applyAlignment="1">
      <alignment vertical="top" wrapText="1"/>
    </xf>
    <xf numFmtId="0" fontId="348" fillId="250" borderId="279" xfId="2" applyNumberFormat="1" applyFont="1" applyFill="1" applyBorder="1" applyAlignment="1">
      <alignment horizontal="center" vertical="center" wrapText="1"/>
    </xf>
    <xf numFmtId="0" fontId="350" fillId="250" borderId="279" xfId="2" applyNumberFormat="1" applyFont="1" applyFill="1" applyBorder="1" applyAlignment="1">
      <alignment vertical="center" wrapText="1"/>
    </xf>
    <xf numFmtId="0" fontId="348" fillId="250" borderId="279" xfId="2" applyNumberFormat="1" applyFont="1" applyFill="1" applyBorder="1" applyAlignment="1">
      <alignment horizontal="center" vertical="top" wrapText="1"/>
    </xf>
    <xf numFmtId="0" fontId="350" fillId="250" borderId="279" xfId="2" applyNumberFormat="1" applyFont="1" applyFill="1" applyBorder="1" applyAlignment="1">
      <alignment horizontal="left" vertical="top" wrapText="1"/>
    </xf>
    <xf numFmtId="0" fontId="355" fillId="250" borderId="279" xfId="2" applyNumberFormat="1" applyFont="1" applyFill="1" applyBorder="1" applyAlignment="1">
      <alignment vertical="top" wrapText="1"/>
    </xf>
    <xf numFmtId="0" fontId="350" fillId="250" borderId="279" xfId="2" applyNumberFormat="1" applyFont="1" applyFill="1" applyBorder="1" applyAlignment="1">
      <alignment horizontal="center" vertical="top" wrapText="1"/>
    </xf>
    <xf numFmtId="0" fontId="350" fillId="250" borderId="279" xfId="2" applyNumberFormat="1" applyFont="1" applyFill="1" applyBorder="1" applyAlignment="1">
      <alignment horizontal="left" vertical="center" wrapText="1"/>
    </xf>
    <xf numFmtId="0" fontId="350" fillId="250" borderId="279" xfId="2" applyNumberFormat="1" applyFont="1" applyFill="1" applyBorder="1" applyAlignment="1">
      <alignment horizontal="center" vertical="center" wrapText="1"/>
    </xf>
    <xf numFmtId="10" fontId="350" fillId="250" borderId="279" xfId="2" applyNumberFormat="1" applyFont="1" applyFill="1" applyBorder="1" applyAlignment="1">
      <alignment vertical="center" wrapText="1"/>
    </xf>
    <xf numFmtId="0" fontId="350" fillId="252" borderId="279" xfId="2" applyNumberFormat="1" applyFont="1" applyFill="1" applyBorder="1" applyAlignment="1">
      <alignment vertical="top" wrapText="1"/>
    </xf>
    <xf numFmtId="0" fontId="350" fillId="252" borderId="279" xfId="2" applyNumberFormat="1" applyFont="1" applyFill="1" applyBorder="1" applyAlignment="1">
      <alignment horizontal="left" vertical="top" wrapText="1"/>
    </xf>
    <xf numFmtId="0" fontId="349" fillId="252" borderId="279" xfId="2" applyNumberFormat="1" applyFont="1" applyFill="1" applyBorder="1" applyAlignment="1">
      <alignment vertical="top" wrapText="1"/>
    </xf>
    <xf numFmtId="10" fontId="350" fillId="252" borderId="279" xfId="2" applyNumberFormat="1" applyFont="1" applyFill="1" applyBorder="1" applyAlignment="1">
      <alignment vertical="top" wrapText="1"/>
    </xf>
    <xf numFmtId="0" fontId="358" fillId="250" borderId="141" xfId="2" applyNumberFormat="1" applyFont="1" applyFill="1" applyBorder="1" applyAlignment="1">
      <alignment horizontal="left" vertical="center" wrapText="1"/>
    </xf>
    <xf numFmtId="0" fontId="358" fillId="250" borderId="141" xfId="2" applyNumberFormat="1" applyFont="1" applyFill="1" applyBorder="1" applyAlignment="1">
      <alignment horizontal="center" vertical="center" wrapText="1"/>
    </xf>
    <xf numFmtId="0" fontId="358" fillId="250" borderId="141" xfId="2" applyNumberFormat="1" applyFont="1" applyFill="1" applyBorder="1" applyAlignment="1">
      <alignment vertical="center" wrapText="1"/>
    </xf>
    <xf numFmtId="10" fontId="358" fillId="250" borderId="141" xfId="2" applyNumberFormat="1" applyFont="1" applyFill="1" applyBorder="1" applyAlignment="1">
      <alignment vertical="center" wrapText="1"/>
    </xf>
    <xf numFmtId="10" fontId="358" fillId="250" borderId="141" xfId="2" applyNumberFormat="1" applyFont="1" applyFill="1" applyBorder="1" applyAlignment="1">
      <alignment horizontal="left" vertical="center" wrapText="1"/>
    </xf>
    <xf numFmtId="0" fontId="360" fillId="253" borderId="282" xfId="4" applyAlignment="1">
      <alignment vertical="bottom"/>
    </xf>
    <xf numFmtId="0" fontId="361" fillId="253" borderId="282" xfId="4" applyAlignment="1">
      <alignment horizontal="left" vertical="center"/>
    </xf>
    <xf numFmtId="0" fontId="362" fillId="253" borderId="282" xfId="4" applyAlignment="1">
      <alignment horizontal="left" vertical="center"/>
    </xf>
    <xf numFmtId="0" fontId="363" fillId="253" borderId="282" xfId="4" applyAlignment="1">
      <alignment horizontal="left" vertical="center"/>
    </xf>
    <xf numFmtId="0" fontId="364" fillId="255" borderId="283" xfId="4" applyAlignment="1">
      <alignment vertical="center"/>
    </xf>
    <xf numFmtId="0" fontId="365" fillId="253" borderId="282" xfId="4" applyAlignment="1">
      <alignment horizontal="left" vertical="center"/>
    </xf>
    <xf numFmtId="0" fontId="364" fillId="256" borderId="283" xfId="4" applyAlignment="1">
      <alignment vertical="center"/>
    </xf>
    <xf numFmtId="0" fontId="364" fillId="257" borderId="283" xfId="4" applyAlignment="1">
      <alignment vertical="center"/>
    </xf>
    <xf numFmtId="0" fontId="364" fillId="258" borderId="283" xfId="4" applyAlignment="1">
      <alignment vertical="center"/>
    </xf>
    <xf numFmtId="0" fontId="366" fillId="253" borderId="282" xfId="4"/>
    <xf numFmtId="0" fontId="364" fillId="259" borderId="283" xfId="4" applyAlignment="1">
      <alignment vertical="center"/>
    </xf>
    <xf numFmtId="0" fontId="364" fillId="260" borderId="283" xfId="4" applyAlignment="1">
      <alignment vertical="center"/>
    </xf>
    <xf numFmtId="0" fontId="364" fillId="261" borderId="283" xfId="4" applyAlignment="1">
      <alignment vertical="center"/>
    </xf>
    <xf numFmtId="0" fontId="364" fillId="262" borderId="283" xfId="4" applyAlignment="1">
      <alignment vertical="center"/>
    </xf>
    <xf numFmtId="0" fontId="367" fillId="263" borderId="284" xfId="4" applyAlignment="1">
      <alignment horizontal="left" vertical="center"/>
    </xf>
    <xf numFmtId="0" fontId="368" fillId="253" borderId="285" xfId="4"/>
    <xf numFmtId="0" fontId="368" fillId="253" borderId="286" xfId="4"/>
    <xf numFmtId="0" fontId="369" fillId="264" borderId="287" xfId="4" applyAlignment="1">
      <alignment horizontal="center" vertical="center" wrapText="1"/>
    </xf>
    <xf numFmtId="0" fontId="370" fillId="253" borderId="282" xfId="4"/>
    <xf numFmtId="0" fontId="371" fillId="264" borderId="284" xfId="4" applyAlignment="1">
      <alignment horizontal="center" vertical="center"/>
    </xf>
    <xf numFmtId="0" fontId="368" fillId="253" borderId="288" xfId="4"/>
    <xf numFmtId="0" fontId="372" fillId="253" borderId="282" xfId="4"/>
    <xf numFmtId="0" fontId="373" fillId="264" borderId="283" xfId="4" applyAlignment="1">
      <alignment horizontal="center" vertical="center"/>
    </xf>
    <xf numFmtId="0" fontId="374" fillId="253" borderId="283" xfId="4" applyAlignment="1">
      <alignment horizontal="left" vertical="center" wrapText="1"/>
    </xf>
    <xf numFmtId="0" fontId="364" fillId="253" borderId="283" xfId="4" applyAlignment="1">
      <alignment horizontal="left" vertical="center" wrapText="1"/>
    </xf>
    <xf numFmtId="164" fontId="365" fillId="253" borderId="283" xfId="4" applyAlignment="1">
      <alignment horizontal="center" vertical="center"/>
    </xf>
    <xf numFmtId="0" fontId="375" fillId="253" borderId="282" xfId="4"/>
    <xf numFmtId="0" fontId="370" fillId="253" borderId="282" xfId="4" applyAlignment="1">
      <alignment vertical="bottom"/>
    </xf>
    <xf numFmtId="0" fontId="376" fillId="253" borderId="289" xfId="4"/>
    <xf numFmtId="0" fontId="368" fillId="253" borderId="290" xfId="4"/>
    <xf numFmtId="0" fontId="370" fillId="253" borderId="291" xfId="4"/>
    <xf numFmtId="0" fontId="376" fillId="253" borderId="292" xfId="4" applyAlignment="1">
      <alignment horizontal="center"/>
    </xf>
    <xf numFmtId="0" fontId="376" fillId="253" borderId="282" xfId="4" applyAlignment="1">
      <alignment horizontal="center"/>
    </xf>
    <xf numFmtId="0" fontId="370" fillId="253" borderId="292" xfId="4" applyAlignment="1">
      <alignment horizontal="center"/>
    </xf>
    <xf numFmtId="0" fontId="370" fillId="253" borderId="293" xfId="4"/>
    <xf numFmtId="0" fontId="377" fillId="253" borderId="294" xfId="4" applyAlignment="1">
      <alignment wrapText="1"/>
    </xf>
    <xf numFmtId="0" fontId="376" fillId="253" borderId="292" xfId="4" applyAlignment="1">
      <alignment horizontal="center" wrapText="1"/>
    </xf>
    <xf numFmtId="0" fontId="377" fillId="253" borderId="295" xfId="4" applyAlignment="1">
      <alignment wrapText="1"/>
    </xf>
    <xf numFmtId="0" fontId="377" fillId="253" borderId="294" xfId="4" applyAlignment="1">
      <alignment wrapText="1"/>
    </xf>
    <xf numFmtId="0" fontId="365" fillId="253" borderId="283" xfId="4" applyAlignment="1">
      <alignment horizontal="center" vertical="center"/>
    </xf>
    <xf numFmtId="0" fontId="368" fillId="253" borderId="296" xfId="4"/>
    <xf numFmtId="0" fontId="376" fillId="253" borderId="289" xfId="4" applyAlignment="1">
      <alignment horizontal="center" wrapText="1"/>
    </xf>
    <xf numFmtId="0" fontId="376" fillId="253" borderId="295" xfId="4" applyAlignment="1">
      <alignment wrapText="1"/>
    </xf>
    <xf numFmtId="0" fontId="376" fillId="253" borderId="294" xfId="4" applyAlignment="1">
      <alignment wrapText="1"/>
    </xf>
    <xf numFmtId="0" fontId="364" fillId="253" borderId="283" xfId="4" applyAlignment="1">
      <alignment vertical="center"/>
    </xf>
    <xf numFmtId="0" fontId="364" fillId="265" borderId="283" xfId="4" applyAlignment="1">
      <alignment vertical="center"/>
    </xf>
    <xf numFmtId="0" fontId="365" fillId="253" borderId="283" xfId="4" applyAlignment="1">
      <alignment horizontal="left" vertical="center" wrapText="1"/>
    </xf>
    <xf numFmtId="0" fontId="378" fillId="258" borderId="283" xfId="4" applyAlignment="1">
      <alignment horizontal="center" vertical="center"/>
    </xf>
    <xf numFmtId="0" fontId="369" fillId="264" borderId="283" xfId="4" applyAlignment="1">
      <alignment horizontal="center" vertical="center" wrapText="1"/>
    </xf>
    <xf numFmtId="0" fontId="369" fillId="264" borderId="284" xfId="4" applyAlignment="1">
      <alignment horizontal="center" vertical="center" wrapText="1"/>
    </xf>
    <xf numFmtId="0" fontId="364" fillId="253" borderId="283" xfId="4" applyAlignment="1">
      <alignment horizontal="left" vertical="center"/>
    </xf>
    <xf numFmtId="164" fontId="364" fillId="253" borderId="283" xfId="4" applyAlignment="1">
      <alignment horizontal="center" vertical="center"/>
    </xf>
    <xf numFmtId="0" fontId="364" fillId="253" borderId="284" xfId="4" applyAlignment="1">
      <alignment horizontal="left" vertical="center" wrapText="1"/>
    </xf>
    <xf numFmtId="0" fontId="379" fillId="258" borderId="283" xfId="4" applyAlignment="1">
      <alignment horizontal="left" vertical="center"/>
    </xf>
    <xf numFmtId="0" fontId="364" fillId="258" borderId="283" xfId="4" applyAlignment="1">
      <alignment horizontal="left" vertical="center" wrapText="1"/>
    </xf>
    <xf numFmtId="164" fontId="364" fillId="258" borderId="283" xfId="4" applyAlignment="1">
      <alignment horizontal="center" vertical="center"/>
    </xf>
    <xf numFmtId="0" fontId="379" fillId="258" borderId="284" xfId="4" applyAlignment="1">
      <alignment horizontal="left" vertical="center" wrapText="1"/>
    </xf>
    <xf numFmtId="0" fontId="364" fillId="258" borderId="284" xfId="4" applyAlignment="1">
      <alignment horizontal="left" vertical="center" wrapText="1"/>
    </xf>
    <xf numFmtId="0" fontId="364" fillId="259" borderId="283" xfId="4" applyAlignment="1">
      <alignment horizontal="left" vertical="center"/>
    </xf>
    <xf numFmtId="0" fontId="364" fillId="259" borderId="283" xfId="4" applyAlignment="1">
      <alignment horizontal="left" vertical="center" wrapText="1"/>
    </xf>
    <xf numFmtId="164" fontId="364" fillId="259" borderId="283" xfId="4" applyAlignment="1">
      <alignment horizontal="center" vertical="center"/>
    </xf>
    <xf numFmtId="0" fontId="379" fillId="259" borderId="284" xfId="4" applyAlignment="1">
      <alignment horizontal="left" vertical="center" wrapText="1"/>
    </xf>
    <xf numFmtId="0" fontId="364" fillId="259" borderId="284" xfId="4" applyAlignment="1">
      <alignment horizontal="left" vertical="center" wrapText="1"/>
    </xf>
    <xf numFmtId="0" fontId="364" fillId="260" borderId="283" xfId="4" applyAlignment="1">
      <alignment horizontal="left" vertical="center"/>
    </xf>
    <xf numFmtId="0" fontId="364" fillId="260" borderId="283" xfId="4" applyAlignment="1">
      <alignment horizontal="left" vertical="center" wrapText="1"/>
    </xf>
    <xf numFmtId="164" fontId="364" fillId="260" borderId="283" xfId="4" applyAlignment="1">
      <alignment horizontal="center" vertical="center"/>
    </xf>
    <xf numFmtId="0" fontId="379" fillId="260" borderId="284" xfId="4" applyAlignment="1">
      <alignment horizontal="left" vertical="center" wrapText="1"/>
    </xf>
    <xf numFmtId="0" fontId="364" fillId="260" borderId="284" xfId="4" applyAlignment="1">
      <alignment horizontal="left" vertical="center" wrapText="1"/>
    </xf>
    <xf numFmtId="0" fontId="364" fillId="261" borderId="283" xfId="4" applyAlignment="1">
      <alignment horizontal="left" vertical="center"/>
    </xf>
    <xf numFmtId="0" fontId="364" fillId="261" borderId="283" xfId="4" applyAlignment="1">
      <alignment horizontal="left" vertical="center" wrapText="1"/>
    </xf>
    <xf numFmtId="164" fontId="364" fillId="261" borderId="283" xfId="4" applyAlignment="1">
      <alignment horizontal="center" vertical="center"/>
    </xf>
    <xf numFmtId="0" fontId="379" fillId="261" borderId="284" xfId="4" applyAlignment="1">
      <alignment horizontal="left" vertical="center" wrapText="1"/>
    </xf>
    <xf numFmtId="0" fontId="364" fillId="261" borderId="284" xfId="4" applyAlignment="1">
      <alignment horizontal="left" vertical="center" wrapText="1"/>
    </xf>
    <xf numFmtId="0" fontId="364" fillId="262" borderId="283" xfId="4" applyAlignment="1">
      <alignment horizontal="left" vertical="center"/>
    </xf>
    <xf numFmtId="0" fontId="364" fillId="262" borderId="283" xfId="4" applyAlignment="1">
      <alignment horizontal="left" vertical="center" wrapText="1"/>
    </xf>
    <xf numFmtId="164" fontId="364" fillId="262" borderId="283" xfId="4" applyAlignment="1">
      <alignment horizontal="center" vertical="center"/>
    </xf>
    <xf numFmtId="0" fontId="379" fillId="262" borderId="284" xfId="4" applyAlignment="1">
      <alignment horizontal="left" vertical="center" wrapText="1"/>
    </xf>
    <xf numFmtId="0" fontId="364" fillId="262" borderId="284" xfId="4" applyAlignment="1">
      <alignment horizontal="left" vertical="center" wrapText="1"/>
    </xf>
    <xf numFmtId="0" fontId="380" fillId="253" borderId="282" xfId="4" applyAlignment="1">
      <alignment horizontal="left" vertical="center" wrapText="1"/>
    </xf>
    <xf numFmtId="0" fontId="381" fillId="253" borderId="282" xfId="4"/>
    <xf numFmtId="0" fontId="381" fillId="253" borderId="282" xfId="4" applyAlignment="1">
      <alignment wrapText="1"/>
    </xf>
    <xf numFmtId="0" fontId="382" fillId="266" borderId="297" xfId="4" applyAlignment="1">
      <alignment horizontal="center" wrapText="1"/>
    </xf>
    <xf numFmtId="0" fontId="382" fillId="266" borderId="298" xfId="4" applyAlignment="1">
      <alignment horizontal="center" wrapText="1"/>
    </xf>
    <xf numFmtId="0" fontId="382" fillId="266" borderId="299" xfId="4" applyAlignment="1">
      <alignment horizontal="center" wrapText="1"/>
    </xf>
    <xf numFmtId="0" fontId="383" fillId="257" borderId="300" xfId="4" applyAlignment="1">
      <alignment wrapText="1"/>
    </xf>
    <xf numFmtId="0" fontId="384" fillId="267" borderId="301" xfId="4" applyAlignment="1">
      <alignment wrapText="1"/>
    </xf>
    <xf numFmtId="0" fontId="384" fillId="268" borderId="301" xfId="4" applyAlignment="1">
      <alignment wrapText="1"/>
    </xf>
    <xf numFmtId="0" fontId="384" fillId="268" borderId="302" xfId="4" applyAlignment="1">
      <alignment wrapText="1"/>
    </xf>
    <xf numFmtId="0" fontId="383" fillId="257" borderId="303" xfId="4" applyAlignment="1">
      <alignment wrapText="1"/>
    </xf>
    <xf numFmtId="0" fontId="384" fillId="269" borderId="301" xfId="4" applyAlignment="1">
      <alignment wrapText="1"/>
    </xf>
    <xf numFmtId="0" fontId="384" fillId="269" borderId="304" xfId="4" applyAlignment="1">
      <alignment wrapText="1"/>
    </xf>
    <xf numFmtId="0" fontId="384" fillId="267" borderId="304" xfId="4" applyAlignment="1">
      <alignment wrapText="1"/>
    </xf>
    <xf numFmtId="0" fontId="384" fillId="268" borderId="304" xfId="4" applyAlignment="1">
      <alignment wrapText="1"/>
    </xf>
    <xf numFmtId="0" fontId="383" fillId="257" borderId="305" xfId="4" applyAlignment="1">
      <alignment wrapText="1"/>
    </xf>
    <xf numFmtId="0" fontId="384" fillId="268" borderId="306" xfId="4" applyAlignment="1">
      <alignment wrapText="1"/>
    </xf>
    <xf numFmtId="0" fontId="384" fillId="267" borderId="306" xfId="4" applyAlignment="1">
      <alignment wrapText="1"/>
    </xf>
    <xf numFmtId="0" fontId="384" fillId="268" borderId="307" xfId="4" applyAlignment="1">
      <alignment wrapText="1"/>
    </xf>
    <xf numFmtId="0" fontId="370" fillId="253" borderId="308" xfId="4"/>
    <xf numFmtId="0" fontId="370" fillId="253" borderId="308" xfId="4" applyAlignment="1">
      <alignment wrapText="1"/>
    </xf>
    <xf numFmtId="0" fontId="385" fillId="253" borderId="282" xfId="4"/>
    <xf numFmtId="0" fontId="377" fillId="263" borderId="294" xfId="4" applyAlignment="1">
      <alignment wrapText="1"/>
    </xf>
    <xf numFmtId="0" fontId="386" fillId="263" borderId="294" xfId="4" applyAlignment="1">
      <alignment wrapText="1"/>
    </xf>
    <xf numFmtId="0" fontId="387" fillId="253" borderId="282" xfId="4" applyAlignment="1">
      <alignment vertical="top" wrapText="1"/>
    </xf>
    <xf numFmtId="0" fontId="370" fillId="253" borderId="282" xfId="4" applyAlignment="1">
      <alignment vertical="bottom"/>
    </xf>
    <xf numFmtId="0" fontId="372" fillId="253" borderId="308" xfId="4"/>
    <xf numFmtId="0" fontId="388" fillId="253" borderId="282" xfId="4" applyAlignment="1">
      <alignment horizontal="center" vertical="center"/>
    </xf>
    <xf numFmtId="0" fontId="370" fillId="253" borderId="308" xfId="4"/>
    <xf numFmtId="0" fontId="389" fillId="269" borderId="282" xfId="4" applyAlignment="1">
      <alignment horizontal="center"/>
    </xf>
    <xf numFmtId="0" fontId="370" fillId="253" borderId="282" xfId="4" applyAlignment="1">
      <alignment horizontal="center"/>
    </xf>
    <xf numFmtId="10" fontId="370" fillId="253" borderId="282" xfId="4" applyAlignment="1">
      <alignment horizontal="center"/>
    </xf>
    <xf numFmtId="0" fontId="390" fillId="270" borderId="308" xfId="4" applyAlignment="1">
      <alignment horizontal="center" vertical="center" wrapText="1"/>
    </xf>
    <xf numFmtId="0" fontId="390" fillId="269" borderId="308" xfId="4" applyAlignment="1">
      <alignment horizontal="center" vertical="center" wrapText="1"/>
    </xf>
    <xf numFmtId="0" fontId="370" fillId="269" borderId="308" xfId="4" applyAlignment="1">
      <alignment vertical="bottom"/>
    </xf>
    <xf numFmtId="0" fontId="370" fillId="271" borderId="308" xfId="4" applyAlignment="1">
      <alignment horizontal="center"/>
    </xf>
    <xf numFmtId="0" fontId="370" fillId="272" borderId="282" xfId="4" applyAlignment="1">
      <alignment horizontal="center"/>
    </xf>
    <xf numFmtId="0" fontId="370" fillId="272" borderId="282" xfId="4" applyAlignment="1">
      <alignment horizontal="center"/>
    </xf>
    <xf numFmtId="0" fontId="370" fillId="273" borderId="308" xfId="4" applyAlignment="1">
      <alignment horizontal="center"/>
    </xf>
    <xf numFmtId="0" fontId="370" fillId="253" borderId="282" xfId="4" applyAlignment="1">
      <alignment vertical="bottom" wrapText="1"/>
    </xf>
    <xf numFmtId="0" fontId="370" fillId="274" borderId="308" xfId="4" applyAlignment="1">
      <alignment horizontal="center"/>
    </xf>
    <xf numFmtId="0" fontId="390" fillId="275" borderId="308" xfId="4" applyAlignment="1">
      <alignment horizontal="center"/>
    </xf>
    <xf numFmtId="0" fontId="370" fillId="276" borderId="308" xfId="4" applyAlignment="1">
      <alignment horizontal="center"/>
    </xf>
    <xf numFmtId="0" fontId="370" fillId="277" borderId="308" xfId="4" applyAlignment="1">
      <alignment horizontal="center"/>
    </xf>
    <xf numFmtId="0" fontId="370" fillId="253" borderId="282" xfId="4"/>
    <xf numFmtId="0" fontId="370" fillId="278" borderId="308" xfId="4" applyAlignment="1">
      <alignment horizontal="center"/>
    </xf>
    <xf numFmtId="0" fontId="370" fillId="279" borderId="308" xfId="4" applyAlignment="1">
      <alignment horizontal="center"/>
    </xf>
    <xf numFmtId="0" fontId="391" fillId="253" borderId="282" xfId="4" applyAlignment="1">
      <alignment horizontal="center" vertical="bottom"/>
    </xf>
    <xf numFmtId="0" fontId="370" fillId="280" borderId="308" xfId="4" applyAlignment="1">
      <alignment horizontal="center"/>
    </xf>
    <xf numFmtId="0" fontId="370" fillId="281" borderId="308" xfId="4" applyAlignment="1">
      <alignment horizontal="center"/>
    </xf>
    <xf numFmtId="0" fontId="370" fillId="282" borderId="308" xfId="4" applyAlignment="1">
      <alignment horizontal="center"/>
    </xf>
    <xf numFmtId="0" fontId="370" fillId="283" borderId="308" xfId="4" applyAlignment="1">
      <alignment horizontal="center"/>
    </xf>
    <xf numFmtId="0" fontId="370" fillId="284" borderId="308" xfId="4" applyAlignment="1">
      <alignment horizontal="center"/>
    </xf>
    <xf numFmtId="0" fontId="370" fillId="285" borderId="308" xfId="4" applyAlignment="1">
      <alignment horizontal="center"/>
    </xf>
    <xf numFmtId="0" fontId="370" fillId="286" borderId="308" xfId="4" applyAlignment="1">
      <alignment horizontal="center"/>
    </xf>
    <xf numFmtId="0" fontId="370" fillId="287" borderId="308" xfId="4" applyAlignment="1">
      <alignment horizontal="center"/>
    </xf>
    <xf numFmtId="0" fontId="370" fillId="288" borderId="308" xfId="4" applyAlignment="1">
      <alignment horizontal="center"/>
    </xf>
    <xf numFmtId="0" fontId="370" fillId="289" borderId="308" xfId="4" applyAlignment="1">
      <alignment horizontal="center"/>
    </xf>
    <xf numFmtId="0" fontId="370" fillId="290" borderId="308" xfId="4" applyAlignment="1">
      <alignment horizontal="center"/>
    </xf>
    <xf numFmtId="0" fontId="370" fillId="291" borderId="308" xfId="4" applyAlignment="1">
      <alignment horizontal="center"/>
    </xf>
    <xf numFmtId="0" fontId="372" fillId="253" borderId="308" xfId="4"/>
    <xf numFmtId="0" fontId="372" fillId="253" borderId="308" xfId="4" applyAlignment="1">
      <alignment horizontal="center"/>
    </xf>
    <xf numFmtId="0" fontId="390" fillId="253" borderId="282" xfId="4" applyAlignment="1">
      <alignment horizontal="center" vertical="center" wrapText="1"/>
    </xf>
    <xf numFmtId="0" fontId="370" fillId="269" borderId="282" xfId="4"/>
    <xf numFmtId="0" fontId="392" fillId="269" borderId="282" xfId="4"/>
    <xf numFmtId="0" fontId="393" fillId="269" borderId="282" xfId="4"/>
    <xf numFmtId="0" fontId="364" fillId="253" borderId="282" xfId="4"/>
    <xf numFmtId="0" fontId="379" fillId="253" borderId="309" xfId="4" applyAlignment="1">
      <alignment horizontal="left" vertical="center" wrapText="1"/>
    </xf>
    <xf numFmtId="0" fontId="364" fillId="253" borderId="310" xfId="4" applyAlignment="1">
      <alignment horizontal="left" vertical="center" wrapText="1"/>
    </xf>
    <xf numFmtId="0" fontId="368" fillId="253" borderId="311" xfId="4"/>
    <xf numFmtId="0" fontId="368" fillId="253" borderId="312" xfId="4"/>
    <xf numFmtId="0" fontId="364" fillId="253" borderId="309" xfId="4" applyAlignment="1">
      <alignment horizontal="left" vertical="center" wrapText="1"/>
    </xf>
    <xf numFmtId="0" fontId="366" fillId="253" borderId="311" xfId="4"/>
    <xf numFmtId="0" fontId="366" fillId="253" borderId="312" xfId="4"/>
    <xf numFmtId="0" fontId="379" fillId="253" borderId="309" xfId="4" applyAlignment="1">
      <alignment horizontal="center" vertical="center"/>
    </xf>
    <xf numFmtId="0" fontId="364" fillId="253" borderId="309" xfId="4" applyAlignment="1">
      <alignment horizontal="center" vertical="center"/>
    </xf>
    <xf numFmtId="0" fontId="379" fillId="292" borderId="284" xfId="4" applyAlignment="1">
      <alignment horizontal="left" vertical="center" wrapText="1"/>
    </xf>
    <xf numFmtId="0" fontId="374" fillId="293" borderId="283" xfId="4" applyAlignment="1">
      <alignment horizontal="center" vertical="center" wrapText="1"/>
    </xf>
    <xf numFmtId="0" fontId="374" fillId="293" borderId="284" xfId="4" applyAlignment="1">
      <alignment horizontal="center" vertical="center" wrapText="1"/>
    </xf>
    <xf numFmtId="0" fontId="374" fillId="253" borderId="283" xfId="4" applyAlignment="1">
      <alignment horizontal="center" vertical="center" wrapText="1"/>
    </xf>
    <xf numFmtId="0" fontId="380" fillId="253" borderId="283" xfId="4" applyAlignment="1">
      <alignment horizontal="center" vertical="center" wrapText="1"/>
    </xf>
    <xf numFmtId="0" fontId="374" fillId="258" borderId="283" xfId="4" applyAlignment="1">
      <alignment horizontal="center" vertical="center" wrapText="1"/>
    </xf>
    <xf numFmtId="0" fontId="365" fillId="253" borderId="284" xfId="4" applyAlignment="1">
      <alignment horizontal="left" vertical="center" wrapText="1"/>
    </xf>
    <xf numFmtId="0" fontId="376" fillId="253" borderId="282" xfId="4" applyAlignment="1">
      <alignment horizontal="left"/>
    </xf>
    <xf numFmtId="0" fontId="394" fillId="253" borderId="282" xfId="4"/>
    <xf numFmtId="0" fontId="395" fillId="253" borderId="282" xfId="4" applyAlignment="1">
      <alignment horizontal="left" vertical="center"/>
    </xf>
    <xf numFmtId="0" fontId="379" fillId="253" borderId="283" xfId="4" applyAlignment="1">
      <alignment horizontal="center" vertical="center"/>
    </xf>
    <xf numFmtId="0" fontId="379" fillId="253" borderId="282" xfId="4" applyAlignment="1">
      <alignment horizontal="center" vertical="center"/>
    </xf>
    <xf numFmtId="0" fontId="364" fillId="253" borderId="282" xfId="4" applyAlignment="1">
      <alignment horizontal="left" vertical="center" wrapText="1"/>
    </xf>
    <xf numFmtId="0" fontId="365" fillId="253" borderId="282" xfId="4" applyAlignment="1">
      <alignment horizontal="left" vertical="center" wrapText="1"/>
    </xf>
    <xf numFmtId="0" fontId="364" fillId="253" borderId="283" xfId="4" applyAlignment="1">
      <alignment horizontal="center" vertical="center"/>
    </xf>
    <xf numFmtId="0" fontId="376" fillId="269" borderId="308" xfId="4" applyAlignment="1">
      <alignment horizontal="center" wrapText="1"/>
    </xf>
    <xf numFmtId="0" fontId="376" fillId="253" borderId="308" xfId="4" applyAlignment="1">
      <alignment horizontal="center" wrapText="1"/>
    </xf>
    <xf numFmtId="0" fontId="370" fillId="253" borderId="308" xfId="4" applyAlignment="1">
      <alignment vertical="bottom"/>
    </xf>
    <xf numFmtId="0" fontId="370" fillId="253" borderId="308" xfId="4" applyAlignment="1">
      <alignment horizontal="center"/>
    </xf>
    <xf numFmtId="3" fontId="365" fillId="253" borderId="283" xfId="4" applyAlignment="1">
      <alignment horizontal="center" vertical="center"/>
    </xf>
    <xf numFmtId="10" fontId="370" fillId="253" borderId="308" xfId="4" applyAlignment="1">
      <alignment horizontal="center"/>
    </xf>
    <xf numFmtId="10" fontId="370" fillId="269" borderId="308" xfId="4" applyAlignment="1">
      <alignment horizontal="center"/>
    </xf>
    <xf numFmtId="0" fontId="376" fillId="253" borderId="282" xfId="4" applyAlignment="1">
      <alignment horizontal="left" vertical="center" wrapText="1"/>
    </xf>
    <xf numFmtId="0" fontId="376" fillId="253" borderId="282" xfId="4" applyAlignment="1">
      <alignment horizontal="center" vertical="center" wrapText="1"/>
    </xf>
    <xf numFmtId="0" fontId="376" fillId="253" borderId="282" xfId="4" applyAlignment="1">
      <alignment horizontal="center" wrapText="1"/>
    </xf>
    <xf numFmtId="0" fontId="396" fillId="293" borderId="283" xfId="4" applyAlignment="1">
      <alignment horizontal="center" vertical="center" wrapText="1"/>
    </xf>
    <xf numFmtId="0" fontId="370" fillId="253" borderId="308" xfId="4" applyAlignment="1">
      <alignment horizontal="center" vertical="bottom"/>
    </xf>
    <xf numFmtId="0" fontId="365" fillId="253" borderId="283" xfId="4" applyAlignment="1">
      <alignment horizontal="center" vertical="center" wrapText="1"/>
    </xf>
    <xf numFmtId="0" fontId="365" fillId="253" borderId="283" xfId="4" applyAlignment="1">
      <alignment horizontal="center" vertical="center" wrapText="1"/>
    </xf>
    <xf numFmtId="3" fontId="364" fillId="253" borderId="283" xfId="4" applyAlignment="1">
      <alignment vertical="center"/>
    </xf>
    <xf numFmtId="0" fontId="370" fillId="253" borderId="313" xfId="4" applyAlignment="1">
      <alignment horizontal="center"/>
    </xf>
    <xf numFmtId="0" fontId="372" fillId="253" borderId="314" xfId="4"/>
    <xf numFmtId="0" fontId="370" fillId="253" borderId="282" xfId="4" applyAlignment="1">
      <alignment horizontal="left" vertical="center"/>
    </xf>
    <xf numFmtId="0" fontId="372" fillId="253" borderId="315" xfId="4"/>
    <xf numFmtId="0" fontId="370" fillId="253" borderId="282" xfId="4" applyAlignment="1">
      <alignment horizontal="left" vertical="center" wrapText="1"/>
    </xf>
    <xf numFmtId="10" fontId="372" fillId="253" borderId="308" xfId="4" applyAlignment="1">
      <alignment horizontal="center"/>
    </xf>
    <xf numFmtId="10" fontId="370" fillId="253" borderId="282" xfId="4"/>
    <xf numFmtId="0" fontId="370" fillId="253" borderId="282" xfId="4" applyAlignment="1">
      <alignment wrapText="1"/>
    </xf>
    <xf numFmtId="0" fontId="370" fillId="253" borderId="282" xfId="4" applyAlignment="1">
      <alignment horizontal="center" vertical="center"/>
    </xf>
    <xf numFmtId="0" fontId="379" fillId="253" borderId="282" xfId="4" applyAlignment="1">
      <alignment horizontal="left" vertical="center"/>
    </xf>
    <xf numFmtId="0" fontId="371" fillId="253" borderId="282" xfId="4" applyAlignment="1">
      <alignment horizontal="center" vertical="center" wrapText="1"/>
    </xf>
    <xf numFmtId="10" fontId="371" fillId="253" borderId="282" xfId="4" applyAlignment="1">
      <alignment horizontal="center" vertical="center" wrapText="1"/>
    </xf>
    <xf numFmtId="0" fontId="364" fillId="253" borderId="282" xfId="4" applyAlignment="1">
      <alignment horizontal="center" vertical="center"/>
    </xf>
    <xf numFmtId="10" fontId="365" fillId="253" borderId="282" xfId="4" applyAlignment="1">
      <alignment horizontal="left" vertical="center" wrapText="1"/>
    </xf>
    <xf numFmtId="0" fontId="379" fillId="292" borderId="283" xfId="4" applyAlignment="1">
      <alignment horizontal="center" vertical="center"/>
    </xf>
    <xf numFmtId="0" fontId="364" fillId="292" borderId="283" xfId="4" applyAlignment="1">
      <alignment horizontal="left" vertical="center" wrapText="1"/>
    </xf>
    <xf numFmtId="0" fontId="365" fillId="292" borderId="283" xfId="4" applyAlignment="1">
      <alignment horizontal="center" vertical="center"/>
    </xf>
    <xf numFmtId="0" fontId="364" fillId="292" borderId="283" xfId="4" applyAlignment="1">
      <alignment horizontal="center" vertical="center"/>
    </xf>
    <xf numFmtId="2" fontId="364" fillId="292" borderId="283" xfId="4" applyAlignment="1">
      <alignment horizontal="center" vertical="center"/>
    </xf>
    <xf numFmtId="2" fontId="379" fillId="292" borderId="283" xfId="4" applyAlignment="1">
      <alignment horizontal="center" vertical="center"/>
    </xf>
    <xf numFmtId="0" fontId="365" fillId="292" borderId="283" xfId="4" applyAlignment="1">
      <alignment horizontal="left" vertical="center" wrapText="1"/>
    </xf>
    <xf numFmtId="0" fontId="364" fillId="292" borderId="283" xfId="4" applyAlignment="1">
      <alignment vertical="center"/>
    </xf>
    <xf numFmtId="0" fontId="374" fillId="292" borderId="283" xfId="4" applyAlignment="1">
      <alignment horizontal="right" vertical="center"/>
    </xf>
    <xf numFmtId="0" fontId="390" fillId="253" borderId="282" xfId="4" applyAlignment="1">
      <alignment horizontal="left" vertical="center" wrapText="1"/>
    </xf>
    <xf numFmtId="0" fontId="367" fillId="253" borderId="282" xfId="4" applyAlignment="1">
      <alignment horizontal="left" vertical="center"/>
    </xf>
    <xf numFmtId="0" fontId="391" fillId="253" borderId="308" xfId="4" applyAlignment="1">
      <alignment horizontal="center" vertical="bottom"/>
    </xf>
    <xf numFmtId="0" fontId="366" fillId="253" borderId="282" xfId="4" applyAlignment="1">
      <alignment horizontal="center" vertical="center" wrapText="1"/>
    </xf>
    <xf numFmtId="0" fontId="397" fillId="253" borderId="308" xfId="4" applyAlignment="1">
      <alignment horizontal="center" vertical="bottom"/>
    </xf>
    <xf numFmtId="0" fontId="397" fillId="269" borderId="308" xfId="4" applyAlignment="1">
      <alignment horizontal="center" vertical="bottom"/>
    </xf>
    <xf numFmtId="0" fontId="370" fillId="269" borderId="308" xfId="4"/>
    <xf numFmtId="10" fontId="370" fillId="253" borderId="308" xfId="4"/>
    <xf numFmtId="0" fontId="398" fillId="253" borderId="282" xfId="4" applyAlignment="1">
      <alignment horizontal="center" vertical="center" wrapText="1"/>
    </xf>
    <xf numFmtId="0" fontId="390" fillId="253" borderId="282" xfId="4"/>
    <xf numFmtId="0" fontId="397" fillId="294" borderId="308" xfId="4" applyAlignment="1">
      <alignment horizontal="center" vertical="bottom"/>
    </xf>
    <xf numFmtId="0" fontId="370" fillId="269" borderId="308" xfId="4" applyAlignment="1">
      <alignment horizontal="center"/>
    </xf>
    <xf numFmtId="0" fontId="370" fillId="294" borderId="308" xfId="4" applyAlignment="1">
      <alignment horizontal="center"/>
    </xf>
    <xf numFmtId="0" fontId="370" fillId="269" borderId="282" xfId="4" applyAlignment="1">
      <alignment horizontal="center"/>
    </xf>
    <xf numFmtId="0" fontId="371" fillId="253" borderId="282" xfId="4" applyAlignment="1">
      <alignment horizontal="center" vertical="center"/>
    </xf>
    <xf numFmtId="0" fontId="399" fillId="269" borderId="282" xfId="4"/>
    <xf numFmtId="0" fontId="391" fillId="253" borderId="313" xfId="4" applyAlignment="1">
      <alignment horizontal="center" wrapText="1"/>
    </xf>
    <xf numFmtId="0" fontId="400" fillId="253" borderId="316" xfId="4" applyAlignment="1">
      <alignment horizontal="left" wrapText="1"/>
    </xf>
    <xf numFmtId="0" fontId="390" fillId="253" borderId="308" xfId="4" applyAlignment="1">
      <alignment horizontal="center"/>
    </xf>
    <xf numFmtId="0" fontId="401" fillId="293" borderId="283" xfId="4" applyAlignment="1">
      <alignment horizontal="center" vertical="center" wrapText="1"/>
    </xf>
    <xf numFmtId="0" fontId="390" fillId="253" borderId="282" xfId="4" applyAlignment="1">
      <alignment horizontal="center"/>
    </xf>
    <xf numFmtId="0" fontId="400" fillId="253" borderId="315" xfId="4" applyAlignment="1">
      <alignment horizontal="left" wrapText="1"/>
    </xf>
    <xf numFmtId="0" fontId="390" fillId="269" borderId="308" xfId="4"/>
    <xf numFmtId="0" fontId="390" fillId="253" borderId="308" xfId="4"/>
    <xf numFmtId="10" fontId="390" fillId="253" borderId="308" xfId="4"/>
    <xf numFmtId="0" fontId="390" fillId="269" borderId="308" xfId="4" applyAlignment="1">
      <alignment horizontal="center"/>
    </xf>
    <xf numFmtId="0" fontId="390" fillId="294" borderId="308" xfId="4" applyAlignment="1">
      <alignment horizontal="center"/>
    </xf>
    <xf numFmtId="0" fontId="390" fillId="269" borderId="282" xfId="4" applyAlignment="1">
      <alignment horizontal="center"/>
    </xf>
    <xf numFmtId="0" fontId="390" fillId="269" borderId="282" xfId="4"/>
    <xf numFmtId="165" fontId="370" fillId="253" borderId="308" xfId="4" applyAlignment="1">
      <alignment horizontal="center"/>
    </xf>
    <xf numFmtId="0" fontId="370" fillId="253" borderId="308" xfId="4" applyAlignment="1">
      <alignment horizontal="center" vertical="center"/>
    </xf>
    <xf numFmtId="0" fontId="400" fillId="253" borderId="308" xfId="4" applyAlignment="1">
      <alignment horizontal="center" vertical="center" wrapText="1"/>
    </xf>
    <xf numFmtId="10" fontId="370" fillId="253" borderId="308" xfId="4" applyAlignment="1">
      <alignment horizontal="center" vertical="center"/>
    </xf>
    <xf numFmtId="9" fontId="370" fillId="253" borderId="308" xfId="4" applyAlignment="1">
      <alignment horizontal="center" vertical="center"/>
    </xf>
    <xf numFmtId="0" fontId="370" fillId="253" borderId="308" xfId="4" applyAlignment="1">
      <alignment horizontal="left" vertical="bottom" wrapText="1"/>
    </xf>
    <xf numFmtId="0" fontId="391" fillId="253" borderId="308" xfId="4" applyAlignment="1">
      <alignment horizontal="center" wrapText="1"/>
    </xf>
    <xf numFmtId="0" fontId="390" fillId="253" borderId="308" xfId="4" applyAlignment="1">
      <alignment horizontal="center" wrapText="1"/>
    </xf>
    <xf numFmtId="0" fontId="400" fillId="253" borderId="308" xfId="4" applyAlignment="1">
      <alignment horizontal="center" wrapText="1"/>
    </xf>
    <xf numFmtId="0" fontId="390" fillId="253" borderId="308" xfId="4" applyAlignment="1">
      <alignment horizontal="right" wrapText="1"/>
    </xf>
    <xf numFmtId="0" fontId="390" fillId="253" borderId="308" xfId="4" applyAlignment="1">
      <alignment horizontal="left" wrapText="1"/>
    </xf>
    <xf numFmtId="0" fontId="396" fillId="292" borderId="283" xfId="4" applyAlignment="1">
      <alignment horizontal="center" vertical="center" wrapText="1"/>
    </xf>
    <xf numFmtId="10" fontId="390" fillId="253" borderId="308" xfId="4" applyAlignment="1">
      <alignment horizontal="right" wrapText="1"/>
    </xf>
    <xf numFmtId="0" fontId="370" fillId="294" borderId="308" xfId="4" applyAlignment="1">
      <alignment horizontal="left" vertical="bottom" wrapText="1"/>
    </xf>
    <xf numFmtId="0" fontId="364" fillId="253" borderId="282" xfId="4" applyAlignment="1">
      <alignment vertical="center"/>
    </xf>
    <xf numFmtId="0" fontId="380" fillId="253" borderId="283" xfId="4" applyAlignment="1">
      <alignment horizontal="center" vertical="center"/>
    </xf>
    <xf numFmtId="0" fontId="402" fillId="253" borderId="282" xfId="4" applyAlignment="1">
      <alignment horizontal="center" vertical="center" wrapText="1"/>
    </xf>
    <xf numFmtId="0" fontId="402" fillId="253" borderId="282" xfId="4" applyAlignment="1">
      <alignment horizontal="center" vertical="center"/>
    </xf>
    <xf numFmtId="0" fontId="364" fillId="293" borderId="283" xfId="4" applyAlignment="1">
      <alignment vertical="center"/>
    </xf>
    <xf numFmtId="0" fontId="374" fillId="253" borderId="283" xfId="4" applyAlignment="1">
      <alignment horizontal="center" vertical="center"/>
    </xf>
    <xf numFmtId="0" fontId="403" fillId="253" borderId="283" xfId="4" applyAlignment="1">
      <alignment horizontal="center" vertical="center"/>
    </xf>
    <xf numFmtId="0" fontId="364" fillId="295" borderId="283" xfId="4" applyAlignment="1">
      <alignment vertical="center"/>
    </xf>
    <xf numFmtId="0" fontId="374" fillId="253" borderId="283" xfId="4" applyAlignment="1">
      <alignment horizontal="center" vertical="center"/>
    </xf>
    <xf numFmtId="0" fontId="403" fillId="253" borderId="283" xfId="4" applyAlignment="1">
      <alignment horizontal="center" vertical="center"/>
    </xf>
    <xf numFmtId="0" fontId="370" fillId="253" borderId="282" xfId="4" applyAlignment="1">
      <alignment vertical="center" wrapText="1"/>
    </xf>
    <xf numFmtId="0" fontId="370" fillId="253" borderId="282" xfId="4" applyAlignment="1">
      <alignment horizontal="center" vertical="center" wrapText="1"/>
    </xf>
    <xf numFmtId="0" fontId="374" fillId="253" borderId="282" xfId="4" applyAlignment="1">
      <alignment horizontal="center" vertical="center"/>
    </xf>
    <xf numFmtId="0" fontId="404" fillId="253" borderId="282" xfId="4" applyAlignment="1">
      <alignment horizontal="center" vertical="center"/>
    </xf>
    <xf numFmtId="0" fontId="365" fillId="296" borderId="283" xfId="4" applyAlignment="1">
      <alignment horizontal="left" vertical="center"/>
    </xf>
    <xf numFmtId="0" fontId="365" fillId="262" borderId="283" xfId="4" applyAlignment="1">
      <alignment horizontal="left" vertical="center"/>
    </xf>
    <xf numFmtId="0" fontId="405" fillId="253" borderId="282" xfId="4" applyAlignment="1">
      <alignment horizontal="center" vertical="center"/>
    </xf>
    <xf numFmtId="0" fontId="365" fillId="297" borderId="283" xfId="4" applyAlignment="1">
      <alignment horizontal="left" vertical="center"/>
    </xf>
    <xf numFmtId="0" fontId="365" fillId="260" borderId="283" xfId="4" applyAlignment="1">
      <alignment horizontal="left" vertical="center"/>
    </xf>
    <xf numFmtId="166" fontId="401" fillId="292" borderId="283" xfId="4" applyAlignment="1">
      <alignment horizontal="center" vertical="center"/>
    </xf>
    <xf numFmtId="0" fontId="374" fillId="292" borderId="283" xfId="4" applyAlignment="1">
      <alignment horizontal="center" vertical="center"/>
    </xf>
    <xf numFmtId="166" fontId="396" fillId="292" borderId="283" xfId="4" applyAlignment="1">
      <alignment horizontal="center" vertical="center"/>
    </xf>
    <xf numFmtId="0" fontId="401" fillId="292" borderId="283" xfId="4" applyAlignment="1">
      <alignment horizontal="center" vertical="center"/>
    </xf>
    <xf numFmtId="0" fontId="366" fillId="253" borderId="282" xfId="4" applyAlignment="1">
      <alignment horizontal="center" vertical="center" wrapText="1"/>
    </xf>
    <xf numFmtId="0" fontId="398" fillId="253" borderId="282" xfId="4" applyAlignment="1">
      <alignment horizontal="center" vertical="center" wrapText="1"/>
    </xf>
    <xf numFmtId="0" fontId="374" fillId="253" borderId="282" xfId="4" applyAlignment="1">
      <alignment horizontal="right" vertical="center"/>
    </xf>
    <xf numFmtId="0" fontId="374" fillId="253" borderId="283" xfId="4" applyAlignment="1">
      <alignment horizontal="right" vertical="center"/>
    </xf>
    <xf numFmtId="0" fontId="379" fillId="258" borderId="283" xfId="4" applyAlignment="1">
      <alignment horizontal="center" vertical="center"/>
    </xf>
    <xf numFmtId="1" fontId="396" fillId="253" borderId="282" xfId="4" applyAlignment="1">
      <alignment horizontal="center" vertical="center"/>
    </xf>
    <xf numFmtId="1" fontId="396" fillId="292" borderId="283" xfId="4" applyAlignment="1">
      <alignment horizontal="center" vertical="center"/>
    </xf>
    <xf numFmtId="0" fontId="396" fillId="292" borderId="283" xfId="4" applyAlignment="1">
      <alignment horizontal="center" vertical="center"/>
    </xf>
    <xf numFmtId="0" fontId="401" fillId="258" borderId="283" xfId="4" applyAlignment="1">
      <alignment horizontal="center" vertical="center" wrapText="1"/>
    </xf>
    <xf numFmtId="0" fontId="396" fillId="253" borderId="282" xfId="4" applyAlignment="1">
      <alignment horizontal="center" vertical="center"/>
    </xf>
    <xf numFmtId="0" fontId="406" fillId="253" borderId="282" xfId="4" applyAlignment="1">
      <alignment horizontal="center" vertical="center" wrapText="1"/>
    </xf>
    <xf numFmtId="10" fontId="370" fillId="253" borderId="282" xfId="4" applyAlignment="1">
      <alignment vertical="center" wrapText="1"/>
    </xf>
    <xf numFmtId="0" fontId="407" fillId="253" borderId="283" xfId="4" applyAlignment="1">
      <alignment horizontal="left" vertical="center" wrapText="1"/>
    </xf>
    <xf numFmtId="0" fontId="374" fillId="258" borderId="283" xfId="4" applyAlignment="1">
      <alignment horizontal="center" vertical="center"/>
    </xf>
    <xf numFmtId="0" fontId="365" fillId="253" borderId="282" xfId="4" applyAlignment="1">
      <alignment horizontal="center" vertical="center"/>
    </xf>
    <xf numFmtId="0" fontId="380" fillId="253" borderId="283" xfId="4" applyAlignment="1">
      <alignment horizontal="left" vertical="center" wrapText="1"/>
    </xf>
    <xf numFmtId="0" fontId="376" fillId="253" borderId="282" xfId="4"/>
    <xf numFmtId="0" fontId="374" fillId="261" borderId="283" xfId="4" applyAlignment="1">
      <alignment horizontal="center" vertical="center"/>
    </xf>
    <xf numFmtId="0" fontId="396" fillId="258" borderId="283" xfId="4" applyAlignment="1">
      <alignment horizontal="center" vertical="center" wrapText="1"/>
    </xf>
    <xf numFmtId="0" fontId="374" fillId="262" borderId="283" xfId="4" applyAlignment="1">
      <alignment horizontal="center" vertical="center"/>
    </xf>
    <xf numFmtId="0" fontId="379" fillId="253" borderId="282" xfId="4" applyAlignment="1">
      <alignment horizontal="left" vertical="center" wrapText="1"/>
    </xf>
    <xf numFmtId="0" fontId="379" fillId="292" borderId="284" xfId="4" applyAlignment="1">
      <alignment horizontal="left" vertical="center"/>
    </xf>
    <xf numFmtId="10" fontId="364" fillId="253" borderId="283" xfId="4" applyAlignment="1">
      <alignment vertical="center"/>
    </xf>
    <xf numFmtId="0" fontId="376" fillId="253" borderId="313" xfId="4" applyAlignment="1">
      <alignment horizontal="center" vertical="center" wrapText="1"/>
    </xf>
    <xf numFmtId="0" fontId="368" fillId="253" borderId="315" xfId="4"/>
    <xf numFmtId="0" fontId="368" fillId="253" borderId="317" xfId="4"/>
    <xf numFmtId="0" fontId="376" fillId="298" borderId="308" xfId="4" applyAlignment="1">
      <alignment horizontal="center" vertical="center" wrapText="1"/>
    </xf>
    <xf numFmtId="0" fontId="370" fillId="253" borderId="308" xfId="4" applyAlignment="1">
      <alignment horizontal="center" vertical="center" wrapText="1"/>
    </xf>
    <xf numFmtId="0" fontId="370" fillId="253" borderId="308" xfId="4" applyAlignment="1">
      <alignment vertical="center" wrapText="1"/>
    </xf>
    <xf numFmtId="0" fontId="370" fillId="258" borderId="308" xfId="4" applyAlignment="1">
      <alignment horizontal="center" vertical="center" wrapText="1"/>
    </xf>
    <xf numFmtId="0" fontId="390" fillId="253" borderId="308" xfId="4" applyAlignment="1">
      <alignment horizontal="center" vertical="center" wrapText="1"/>
    </xf>
    <xf numFmtId="0" fontId="390" fillId="269" borderId="308" xfId="4" applyAlignment="1">
      <alignment horizontal="left" vertical="center" wrapText="1"/>
    </xf>
    <xf numFmtId="2" fontId="365" fillId="253" borderId="283" xfId="4" applyAlignment="1">
      <alignment horizontal="center" vertical="center"/>
    </xf>
    <xf numFmtId="2" fontId="374" fillId="258" borderId="283" xfId="4" applyAlignment="1">
      <alignment horizontal="center" vertical="center"/>
    </xf>
    <xf numFmtId="0" fontId="376" fillId="253" borderId="308" xfId="4" applyAlignment="1">
      <alignment horizontal="center"/>
    </xf>
    <xf numFmtId="0" fontId="406" fillId="293" borderId="308" xfId="4" applyAlignment="1">
      <alignment horizontal="center" vertical="center"/>
    </xf>
    <xf numFmtId="0" fontId="400" fillId="253" borderId="282" xfId="4" applyAlignment="1">
      <alignment horizontal="left" vertical="center" wrapText="1"/>
    </xf>
    <xf numFmtId="0" fontId="398" fillId="253" borderId="308" xfId="4" applyAlignment="1">
      <alignment wrapText="1"/>
    </xf>
    <xf numFmtId="0" fontId="376" fillId="293" borderId="308" xfId="4" applyAlignment="1">
      <alignment horizontal="center" vertical="center" wrapText="1"/>
    </xf>
    <xf numFmtId="0" fontId="376" fillId="293" borderId="308" xfId="4" applyAlignment="1">
      <alignment horizontal="center" vertical="center"/>
    </xf>
    <xf numFmtId="0" fontId="376" fillId="298" borderId="282" xfId="4" applyAlignment="1">
      <alignment horizontal="center" vertical="center"/>
    </xf>
    <xf numFmtId="0" fontId="406" fillId="253" borderId="308" xfId="4" applyAlignment="1">
      <alignment horizontal="center" vertical="center" wrapText="1"/>
    </xf>
    <xf numFmtId="3" fontId="406" fillId="253" borderId="308" xfId="4" applyAlignment="1">
      <alignment horizontal="center" vertical="center" wrapText="1"/>
    </xf>
    <xf numFmtId="0" fontId="370" fillId="269" borderId="308" xfId="4" applyAlignment="1">
      <alignment horizontal="center" wrapText="1"/>
    </xf>
    <xf numFmtId="0" fontId="370" fillId="253" borderId="318" xfId="4" applyAlignment="1">
      <alignment horizontal="center"/>
    </xf>
    <xf numFmtId="0" fontId="370" fillId="253" borderId="319" xfId="4" applyAlignment="1">
      <alignment horizontal="center"/>
    </xf>
    <xf numFmtId="0" fontId="370" fillId="299" borderId="320" xfId="4" applyAlignment="1">
      <alignment horizontal="center" vertical="bottom"/>
    </xf>
    <xf numFmtId="0" fontId="370" fillId="253" borderId="321" xfId="4" applyAlignment="1">
      <alignment horizontal="center" vertical="bottom"/>
    </xf>
    <xf numFmtId="0" fontId="370" fillId="253" borderId="282" xfId="4" applyAlignment="1">
      <alignment horizontal="center" vertical="bottom"/>
    </xf>
    <xf numFmtId="0" fontId="370" fillId="299" borderId="322" xfId="4" applyAlignment="1">
      <alignment horizontal="center" vertical="bottom"/>
    </xf>
    <xf numFmtId="0" fontId="370" fillId="253" borderId="313" xfId="4" applyAlignment="1">
      <alignment horizontal="center" vertical="bottom"/>
    </xf>
    <xf numFmtId="0" fontId="370" fillId="253" borderId="321" xfId="4" applyAlignment="1">
      <alignment horizontal="center"/>
    </xf>
    <xf numFmtId="0" fontId="370" fillId="299" borderId="323" xfId="4" applyAlignment="1">
      <alignment horizontal="center" vertical="bottom"/>
    </xf>
    <xf numFmtId="0" fontId="408" fillId="300" borderId="308" xfId="4" applyAlignment="1">
      <alignment horizontal="right" vertical="center" wrapText="1"/>
    </xf>
    <xf numFmtId="0" fontId="376" fillId="299" borderId="324" xfId="4" applyAlignment="1">
      <alignment horizontal="center" vertical="bottom"/>
    </xf>
    <xf numFmtId="0" fontId="376" fillId="299" borderId="325" xfId="4" applyAlignment="1">
      <alignment horizontal="center" vertical="bottom"/>
    </xf>
    <xf numFmtId="0" fontId="376" fillId="299" borderId="326" xfId="4" applyAlignment="1">
      <alignment horizontal="center" vertical="bottom"/>
    </xf>
    <xf numFmtId="0" fontId="370" fillId="299" borderId="327" xfId="4" applyAlignment="1">
      <alignment horizontal="center"/>
    </xf>
    <xf numFmtId="0" fontId="370" fillId="299" borderId="328" xfId="4" applyAlignment="1">
      <alignment horizontal="center"/>
    </xf>
    <xf numFmtId="0" fontId="370" fillId="299" borderId="329" xfId="4" applyAlignment="1">
      <alignment horizontal="center"/>
    </xf>
    <xf numFmtId="0" fontId="370" fillId="299" borderId="317" xfId="4" applyAlignment="1">
      <alignment horizontal="center"/>
    </xf>
    <xf numFmtId="0" fontId="370" fillId="299" borderId="315" xfId="4" applyAlignment="1">
      <alignment horizontal="center"/>
    </xf>
    <xf numFmtId="0" fontId="376" fillId="258" borderId="313" xfId="4" applyAlignment="1">
      <alignment horizontal="left" vertical="center" wrapText="1"/>
    </xf>
    <xf numFmtId="0" fontId="376" fillId="301" borderId="308" xfId="4" applyAlignment="1">
      <alignment horizontal="left" vertical="center" wrapText="1"/>
    </xf>
    <xf numFmtId="0" fontId="390" fillId="269" borderId="282" xfId="4" applyAlignment="1">
      <alignment horizontal="center" vertical="center" wrapText="1"/>
    </xf>
    <xf numFmtId="0" fontId="376" fillId="302" borderId="308" xfId="4" applyAlignment="1">
      <alignment horizontal="left" vertical="center" wrapText="1"/>
    </xf>
    <xf numFmtId="0" fontId="409" fillId="253" borderId="282" xfId="4"/>
    <xf numFmtId="0" fontId="409" fillId="253" borderId="330" xfId="4"/>
    <xf numFmtId="0" fontId="410" fillId="253" borderId="282" xfId="4" applyAlignment="1">
      <alignment horizontal="center" vertical="center" wrapText="1"/>
    </xf>
    <xf numFmtId="0" fontId="411" fillId="253" borderId="282" xfId="4" applyAlignment="1">
      <alignment horizontal="center" vertical="center" wrapText="1"/>
    </xf>
    <xf numFmtId="0" fontId="409" fillId="253" borderId="282" xfId="4" applyAlignment="1">
      <alignment horizontal="center" vertical="center"/>
    </xf>
    <xf numFmtId="0" fontId="411" fillId="253" borderId="327" xfId="4" applyAlignment="1">
      <alignment horizontal="center" vertical="center" wrapText="1"/>
    </xf>
    <xf numFmtId="0" fontId="368" fillId="253" borderId="328" xfId="4"/>
    <xf numFmtId="0" fontId="368" fillId="253" borderId="329" xfId="4"/>
    <xf numFmtId="0" fontId="411" fillId="253" borderId="308" xfId="4" applyAlignment="1">
      <alignment horizontal="center" vertical="center" wrapText="1"/>
    </xf>
    <xf numFmtId="0" fontId="411" fillId="270" borderId="308" xfId="4" applyAlignment="1">
      <alignment horizontal="center" vertical="center" wrapText="1"/>
    </xf>
    <xf numFmtId="0" fontId="409" fillId="269" borderId="282" xfId="4" applyAlignment="1">
      <alignment horizontal="center" vertical="bottom" wrapText="1"/>
    </xf>
    <xf numFmtId="0" fontId="409" fillId="269" borderId="308" xfId="4" applyAlignment="1">
      <alignment horizontal="center" vertical="bottom" wrapText="1"/>
    </xf>
    <xf numFmtId="0" fontId="409" fillId="272" borderId="308" xfId="4" applyAlignment="1">
      <alignment horizontal="left" wrapText="1"/>
    </xf>
    <xf numFmtId="3" fontId="412" fillId="269" borderId="308" xfId="4" applyAlignment="1">
      <alignment horizontal="center" wrapText="1"/>
    </xf>
    <xf numFmtId="0" fontId="409" fillId="253" borderId="308" xfId="4" applyAlignment="1">
      <alignment horizontal="center" vertical="bottom" wrapText="1"/>
    </xf>
    <xf numFmtId="0" fontId="410" fillId="253" borderId="308" xfId="4" applyAlignment="1">
      <alignment horizontal="center" vertical="bottom" wrapText="1"/>
    </xf>
    <xf numFmtId="0" fontId="409" fillId="253" borderId="282" xfId="4" applyAlignment="1">
      <alignment horizontal="center"/>
    </xf>
    <xf numFmtId="0" fontId="409" fillId="253" borderId="282" xfId="4" applyAlignment="1">
      <alignment horizontal="center" vertical="bottom"/>
    </xf>
    <xf numFmtId="0" fontId="412" fillId="269" borderId="308" xfId="4" applyAlignment="1">
      <alignment horizontal="center" wrapText="1"/>
    </xf>
    <xf numFmtId="0" fontId="411" fillId="253" borderId="282" xfId="4" applyAlignment="1">
      <alignment vertical="bottom" wrapText="1"/>
    </xf>
    <xf numFmtId="0" fontId="411" fillId="293" borderId="331" xfId="4" applyAlignment="1">
      <alignment vertical="bottom" wrapText="1"/>
    </xf>
    <xf numFmtId="0" fontId="411" fillId="293" borderId="332" xfId="4" applyAlignment="1">
      <alignment vertical="bottom" wrapText="1"/>
    </xf>
    <xf numFmtId="1" fontId="411" fillId="293" borderId="332" xfId="4" applyAlignment="1">
      <alignment horizontal="center" vertical="bottom" wrapText="1"/>
    </xf>
    <xf numFmtId="1" fontId="411" fillId="293" borderId="316" xfId="4" applyAlignment="1">
      <alignment horizontal="center" vertical="bottom" wrapText="1"/>
    </xf>
    <xf numFmtId="0" fontId="413" fillId="253" borderId="282" xfId="4" applyAlignment="1">
      <alignment vertical="center"/>
    </xf>
    <xf numFmtId="0" fontId="409" fillId="253" borderId="282" xfId="4" applyAlignment="1">
      <alignment horizontal="left" vertical="center"/>
    </xf>
    <xf numFmtId="0" fontId="370" fillId="270" borderId="308" xfId="4" applyAlignment="1">
      <alignment horizontal="center" wrapText="1"/>
    </xf>
    <xf numFmtId="0" fontId="370" fillId="272" borderId="308" xfId="4" applyAlignment="1">
      <alignment horizontal="center" wrapText="1"/>
    </xf>
    <xf numFmtId="0" fontId="370" fillId="253" borderId="308" xfId="4" applyAlignment="1">
      <alignment horizontal="center" wrapText="1"/>
    </xf>
    <xf numFmtId="0" fontId="391" fillId="253" borderId="282" xfId="4" applyAlignment="1">
      <alignment vertical="center" wrapText="1"/>
    </xf>
    <xf numFmtId="0" fontId="370" fillId="273" borderId="308" xfId="4"/>
    <xf numFmtId="0" fontId="370" fillId="298" borderId="282" xfId="4"/>
    <xf numFmtId="0" fontId="414" fillId="253" borderId="282" xfId="4" applyAlignment="1">
      <alignment horizontal="center" vertical="bottom"/>
    </xf>
    <xf numFmtId="0" fontId="390" fillId="253" borderId="282" xfId="4" applyAlignment="1">
      <alignment vertical="bottom"/>
    </xf>
    <xf numFmtId="0" fontId="414" fillId="253" borderId="308" xfId="4" applyAlignment="1">
      <alignment horizontal="center"/>
    </xf>
    <xf numFmtId="0" fontId="414" fillId="303" borderId="308" xfId="4" applyAlignment="1">
      <alignment horizontal="center"/>
    </xf>
    <xf numFmtId="0" fontId="414" fillId="258" borderId="308" xfId="4" applyAlignment="1">
      <alignment horizontal="center"/>
    </xf>
    <xf numFmtId="0" fontId="414" fillId="301" borderId="308" xfId="4" applyAlignment="1">
      <alignment horizontal="center"/>
    </xf>
    <xf numFmtId="0" fontId="414" fillId="304" borderId="308" xfId="4" applyAlignment="1">
      <alignment horizontal="center"/>
    </xf>
    <xf numFmtId="0" fontId="414" fillId="305" borderId="308" xfId="4" applyAlignment="1">
      <alignment horizontal="center"/>
    </xf>
    <xf numFmtId="0" fontId="390" fillId="253" borderId="330" xfId="4" applyAlignment="1">
      <alignment horizontal="center"/>
    </xf>
    <xf numFmtId="0" fontId="390" fillId="253" borderId="315" xfId="4" applyAlignment="1">
      <alignment horizontal="center"/>
    </xf>
    <xf numFmtId="0" fontId="390" fillId="272" borderId="317" xfId="4" applyAlignment="1">
      <alignment horizontal="center"/>
    </xf>
    <xf numFmtId="0" fontId="390" fillId="272" borderId="332" xfId="4" applyAlignment="1">
      <alignment horizontal="center"/>
    </xf>
    <xf numFmtId="0" fontId="390" fillId="253" borderId="323" xfId="4" applyAlignment="1">
      <alignment horizontal="center"/>
    </xf>
    <xf numFmtId="0" fontId="390" fillId="253" borderId="316" xfId="4" applyAlignment="1">
      <alignment horizontal="center"/>
    </xf>
    <xf numFmtId="0" fontId="414" fillId="253" borderId="282" xfId="4" applyAlignment="1">
      <alignment horizontal="right"/>
    </xf>
    <xf numFmtId="0" fontId="415" fillId="293" borderId="282" xfId="4" applyAlignment="1">
      <alignment horizontal="right"/>
    </xf>
    <xf numFmtId="0" fontId="415" fillId="293" borderId="282" xfId="4" applyAlignment="1">
      <alignment horizontal="left"/>
    </xf>
    <xf numFmtId="0" fontId="416" fillId="253" borderId="282" xfId="4" applyAlignment="1">
      <alignment vertical="bottom"/>
    </xf>
    <xf numFmtId="0" fontId="414" fillId="253" borderId="308" xfId="4" applyAlignment="1">
      <alignment horizontal="left"/>
    </xf>
    <xf numFmtId="0" fontId="390" fillId="253" borderId="308" xfId="4" applyAlignment="1">
      <alignment horizontal="left"/>
    </xf>
    <xf numFmtId="0" fontId="415" fillId="253" borderId="282" xfId="4" applyAlignment="1">
      <alignment vertical="bottom"/>
    </xf>
    <xf numFmtId="0" fontId="417" fillId="253" borderId="282" xfId="4" applyAlignment="1">
      <alignment horizontal="left" vertical="bottom"/>
    </xf>
    <xf numFmtId="0" fontId="370" fillId="253" borderId="282" xfId="4" applyAlignment="1">
      <alignment horizontal="left" vertical="bottom"/>
    </xf>
    <xf numFmtId="0" fontId="418" fillId="253" borderId="282" xfId="4" applyAlignment="1">
      <alignment horizontal="left" vertical="bottom"/>
    </xf>
    <xf numFmtId="0" fontId="419" fillId="298" borderId="308" xfId="4" applyAlignment="1">
      <alignment horizontal="center" vertical="bottom"/>
    </xf>
    <xf numFmtId="0" fontId="419" fillId="306" borderId="308" xfId="4" applyAlignment="1">
      <alignment horizontal="center" vertical="bottom"/>
    </xf>
    <xf numFmtId="0" fontId="419" fillId="307" borderId="308" xfId="4" applyAlignment="1">
      <alignment horizontal="center" vertical="bottom"/>
    </xf>
    <xf numFmtId="0" fontId="419" fillId="284" borderId="308" xfId="4" applyAlignment="1">
      <alignment horizontal="center" vertical="bottom"/>
    </xf>
    <xf numFmtId="0" fontId="419" fillId="283" borderId="308" xfId="4" applyAlignment="1">
      <alignment horizontal="center" vertical="bottom"/>
    </xf>
    <xf numFmtId="0" fontId="419" fillId="308" borderId="308" xfId="4" applyAlignment="1">
      <alignment horizontal="center" vertical="bottom"/>
    </xf>
    <xf numFmtId="0" fontId="419" fillId="299" borderId="308" xfId="4" applyAlignment="1">
      <alignment horizontal="center" vertical="center"/>
    </xf>
    <xf numFmtId="0" fontId="419" fillId="299" borderId="315" xfId="4" applyAlignment="1">
      <alignment horizontal="left"/>
    </xf>
    <xf numFmtId="0" fontId="376" fillId="299" borderId="315" xfId="4" applyAlignment="1">
      <alignment horizontal="left"/>
    </xf>
    <xf numFmtId="0" fontId="420" fillId="301" borderId="308" xfId="4" applyAlignment="1">
      <alignment horizontal="center"/>
    </xf>
    <xf numFmtId="0" fontId="420" fillId="253" borderId="308" xfId="4" applyAlignment="1">
      <alignment horizontal="center"/>
    </xf>
    <xf numFmtId="0" fontId="420" fillId="258" borderId="308" xfId="4" applyAlignment="1">
      <alignment horizontal="center"/>
    </xf>
    <xf numFmtId="0" fontId="376" fillId="298" borderId="308" xfId="4" applyAlignment="1">
      <alignment horizontal="right"/>
    </xf>
    <xf numFmtId="0" fontId="419" fillId="293" borderId="308" xfId="4" applyAlignment="1">
      <alignment horizontal="center"/>
    </xf>
    <xf numFmtId="0" fontId="414" fillId="298" borderId="308" xfId="4" applyAlignment="1">
      <alignment horizontal="left" vertical="bottom"/>
    </xf>
    <xf numFmtId="0" fontId="390" fillId="253" borderId="308" xfId="4" applyAlignment="1">
      <alignment horizontal="left" vertical="top" wrapText="1"/>
    </xf>
    <xf numFmtId="0" fontId="390" fillId="253" borderId="282" xfId="4" applyAlignment="1">
      <alignment horizontal="left" vertical="top"/>
    </xf>
    <xf numFmtId="0" fontId="414" fillId="253" borderId="282" xfId="4" applyAlignment="1">
      <alignment horizontal="left" vertical="bottom"/>
    </xf>
    <xf numFmtId="0" fontId="390" fillId="253" borderId="282" xfId="4" applyAlignment="1">
      <alignment horizontal="left" vertical="top" wrapText="1"/>
    </xf>
    <xf numFmtId="0" fontId="414" fillId="298" borderId="308" xfId="4" applyAlignment="1">
      <alignment horizontal="center" vertical="bottom"/>
    </xf>
    <xf numFmtId="0" fontId="376" fillId="253" borderId="308" xfId="4" applyAlignment="1">
      <alignment horizontal="left" vertical="top"/>
    </xf>
    <xf numFmtId="0" fontId="420" fillId="253" borderId="282" xfId="4" applyAlignment="1">
      <alignment horizontal="left" vertical="bottom"/>
    </xf>
    <xf numFmtId="0" fontId="414" fillId="253" borderId="282" xfId="4"/>
    <xf numFmtId="0" fontId="414" fillId="309" borderId="308" xfId="4" applyAlignment="1">
      <alignment horizontal="center"/>
    </xf>
    <xf numFmtId="0" fontId="382" fillId="253" borderId="282" xfId="4" applyAlignment="1">
      <alignment horizontal="center"/>
    </xf>
    <xf numFmtId="0" fontId="419" fillId="306" borderId="308" xfId="4" applyAlignment="1">
      <alignment horizontal="center" vertical="center"/>
    </xf>
    <xf numFmtId="0" fontId="390" fillId="253" borderId="308" xfId="4" applyAlignment="1">
      <alignment horizontal="left" vertical="center"/>
    </xf>
    <xf numFmtId="0" fontId="421" fillId="253" borderId="282" xfId="4" applyAlignment="1">
      <alignment horizontal="left"/>
    </xf>
    <xf numFmtId="0" fontId="370" fillId="253" borderId="282" xfId="4" applyAlignment="1">
      <alignment horizontal="left" vertical="top" wrapText="1"/>
    </xf>
    <xf numFmtId="0" fontId="419" fillId="310" borderId="308" xfId="4" applyAlignment="1">
      <alignment horizontal="center" vertical="center"/>
    </xf>
    <xf numFmtId="0" fontId="370" fillId="253" borderId="282" xfId="4" applyAlignment="1">
      <alignment horizontal="left" vertical="top"/>
    </xf>
    <xf numFmtId="0" fontId="419" fillId="284" borderId="308" xfId="4" applyAlignment="1">
      <alignment horizontal="center" vertical="center"/>
    </xf>
    <xf numFmtId="0" fontId="419" fillId="283" borderId="308" xfId="4" applyAlignment="1">
      <alignment horizontal="center" vertical="center"/>
    </xf>
    <xf numFmtId="0" fontId="419" fillId="308" borderId="308" xfId="4" applyAlignment="1">
      <alignment horizontal="center" vertical="center"/>
    </xf>
    <xf numFmtId="0" fontId="422" fillId="253" borderId="282" xfId="4" applyAlignment="1">
      <alignment horizontal="left" vertical="bottom"/>
    </xf>
    <xf numFmtId="0" fontId="423" fillId="253" borderId="282" xfId="4"/>
    <xf numFmtId="0" fontId="423" fillId="253" borderId="282" xfId="4" applyAlignment="1">
      <alignment vertical="bottom"/>
    </xf>
    <xf numFmtId="0" fontId="424" fillId="253" borderId="282" xfId="4" applyAlignment="1">
      <alignment horizontal="center" vertical="bottom"/>
    </xf>
    <xf numFmtId="0" fontId="424" fillId="311" borderId="308" xfId="4" applyAlignment="1">
      <alignment horizontal="center" vertical="bottom" wrapText="1"/>
    </xf>
    <xf numFmtId="0" fontId="424" fillId="303" borderId="308" xfId="4" applyAlignment="1">
      <alignment horizontal="center" vertical="bottom" wrapText="1"/>
    </xf>
    <xf numFmtId="0" fontId="424" fillId="301" borderId="308" xfId="4" applyAlignment="1">
      <alignment horizontal="center" vertical="bottom" wrapText="1"/>
    </xf>
    <xf numFmtId="0" fontId="424" fillId="305" borderId="308" xfId="4" applyAlignment="1">
      <alignment horizontal="center" vertical="bottom" wrapText="1"/>
    </xf>
    <xf numFmtId="0" fontId="424" fillId="304" borderId="308" xfId="4" applyAlignment="1">
      <alignment horizontal="center" vertical="bottom" wrapText="1"/>
    </xf>
    <xf numFmtId="0" fontId="424" fillId="253" borderId="330" xfId="4" applyAlignment="1">
      <alignment horizontal="center" vertical="bottom"/>
    </xf>
    <xf numFmtId="0" fontId="424" fillId="253" borderId="308" xfId="4" applyAlignment="1">
      <alignment vertical="bottom"/>
    </xf>
    <xf numFmtId="0" fontId="423" fillId="293" borderId="308" xfId="4" applyAlignment="1">
      <alignment vertical="bottom"/>
    </xf>
    <xf numFmtId="0" fontId="423" fillId="253" borderId="308" xfId="4" applyAlignment="1">
      <alignment horizontal="center" vertical="bottom"/>
    </xf>
    <xf numFmtId="0" fontId="424" fillId="253" borderId="282" xfId="4" applyAlignment="1">
      <alignment horizontal="right" vertical="bottom"/>
    </xf>
    <xf numFmtId="0" fontId="424" fillId="311" borderId="308" xfId="4" applyAlignment="1">
      <alignment horizontal="center" vertical="bottom"/>
    </xf>
    <xf numFmtId="0" fontId="424" fillId="303" borderId="308" xfId="4" applyAlignment="1">
      <alignment horizontal="center" vertical="bottom"/>
    </xf>
    <xf numFmtId="0" fontId="424" fillId="301" borderId="308" xfId="4" applyAlignment="1">
      <alignment horizontal="center" vertical="bottom"/>
    </xf>
    <xf numFmtId="0" fontId="424" fillId="305" borderId="308" xfId="4" applyAlignment="1">
      <alignment horizontal="center" vertical="bottom"/>
    </xf>
    <xf numFmtId="0" fontId="424" fillId="304" borderId="308" xfId="4" applyAlignment="1">
      <alignment horizontal="center" vertical="bottom"/>
    </xf>
    <xf numFmtId="0" fontId="424" fillId="253" borderId="282" xfId="4" applyAlignment="1">
      <alignment vertical="bottom"/>
    </xf>
    <xf numFmtId="0" fontId="371" fillId="253" borderId="282" xfId="4" applyAlignment="1">
      <alignment vertical="bottom"/>
    </xf>
    <xf numFmtId="0" fontId="425" fillId="253" borderId="282" xfId="4" applyAlignment="1">
      <alignment vertical="bottom"/>
    </xf>
    <xf numFmtId="0" fontId="424" fillId="311" borderId="308" xfId="4" applyAlignment="1">
      <alignment vertical="bottom"/>
    </xf>
    <xf numFmtId="0" fontId="423" fillId="253" borderId="308" xfId="4" applyAlignment="1">
      <alignment vertical="bottom" wrapText="1"/>
    </xf>
    <xf numFmtId="0" fontId="423" fillId="253" borderId="308" xfId="4" applyAlignment="1">
      <alignment vertical="bottom"/>
    </xf>
    <xf numFmtId="0" fontId="424" fillId="303" borderId="308" xfId="4" applyAlignment="1">
      <alignment vertical="bottom"/>
    </xf>
    <xf numFmtId="0" fontId="424" fillId="301" borderId="308" xfId="4" applyAlignment="1">
      <alignment vertical="bottom"/>
    </xf>
    <xf numFmtId="0" fontId="424" fillId="304" borderId="308" xfId="4" applyAlignment="1">
      <alignment vertical="bottom"/>
    </xf>
    <xf numFmtId="0" fontId="424" fillId="305" borderId="308" xfId="4" applyAlignment="1">
      <alignment vertical="bottom"/>
    </xf>
    <xf numFmtId="0" fontId="376" fillId="253" borderId="282" xfId="4" applyAlignment="1">
      <alignment horizontal="right"/>
    </xf>
    <xf numFmtId="0" fontId="411" fillId="269" borderId="308" xfId="4" applyAlignment="1">
      <alignment horizontal="center" vertical="center" wrapText="1"/>
    </xf>
    <xf numFmtId="0" fontId="370" fillId="253" borderId="282" xfId="4" applyAlignment="1">
      <alignment horizontal="right"/>
    </xf>
    <xf numFmtId="0" fontId="426" fillId="301" borderId="308" xfId="4" applyAlignment="1">
      <alignment horizontal="center" wrapText="1"/>
    </xf>
    <xf numFmtId="0" fontId="370" fillId="253" borderId="308" xfId="4" applyAlignment="1">
      <alignment horizontal="right" wrapText="1"/>
    </xf>
    <xf numFmtId="165" fontId="370" fillId="253" borderId="308" xfId="4" applyAlignment="1">
      <alignment horizontal="right" wrapText="1"/>
    </xf>
    <xf numFmtId="165" fontId="370" fillId="253" borderId="308" xfId="4"/>
    <xf numFmtId="0" fontId="426" fillId="293" borderId="308" xfId="4" applyAlignment="1">
      <alignment horizontal="center" vertical="center" wrapText="1"/>
    </xf>
    <xf numFmtId="0" fontId="427" fillId="253" borderId="282" xfId="4" applyAlignment="1">
      <alignment horizontal="left" vertical="center" wrapText="1"/>
    </xf>
    <xf numFmtId="0" fontId="428" fillId="253" borderId="282" xfId="4" applyAlignment="1">
      <alignment vertical="bottom"/>
    </xf>
    <xf numFmtId="0" fontId="429" fillId="270" borderId="308" xfId="4" applyAlignment="1">
      <alignment horizontal="center" vertical="center"/>
    </xf>
    <xf numFmtId="0" fontId="429" fillId="270" borderId="308" xfId="4" applyAlignment="1">
      <alignment horizontal="center" vertical="center" wrapText="1"/>
    </xf>
    <xf numFmtId="0" fontId="430" fillId="298" borderId="308" xfId="4" applyAlignment="1">
      <alignment horizontal="center" vertical="center"/>
    </xf>
    <xf numFmtId="0" fontId="430" fillId="270" borderId="308" xfId="4" applyAlignment="1">
      <alignment horizontal="center" vertical="center" wrapText="1"/>
    </xf>
    <xf numFmtId="0" fontId="430" fillId="270" borderId="308" xfId="4" applyAlignment="1">
      <alignment horizontal="center" vertical="center"/>
    </xf>
    <xf numFmtId="0" fontId="427" fillId="253" borderId="308" xfId="4" applyAlignment="1">
      <alignment horizontal="left" vertical="center" wrapText="1"/>
    </xf>
    <xf numFmtId="10" fontId="427" fillId="253" borderId="308" xfId="4" applyAlignment="1">
      <alignment horizontal="left" vertical="center" wrapText="1"/>
    </xf>
    <xf numFmtId="2" fontId="427" fillId="253" borderId="308" xfId="4" applyAlignment="1">
      <alignment horizontal="left" vertical="center" wrapText="1"/>
    </xf>
    <xf numFmtId="0" fontId="376" fillId="270" borderId="308" xfId="4" applyAlignment="1">
      <alignment horizontal="center"/>
    </xf>
    <xf numFmtId="0" fontId="431" fillId="270" borderId="308" xfId="4" applyAlignment="1">
      <alignment horizontal="center" wrapText="1"/>
    </xf>
    <xf numFmtId="0" fontId="428" fillId="270" borderId="308" xfId="4" applyAlignment="1">
      <alignment vertical="bottom"/>
    </xf>
    <xf numFmtId="0" fontId="432" fillId="270" borderId="308" xfId="4" applyAlignment="1">
      <alignment horizontal="center" vertical="bottom"/>
    </xf>
    <xf numFmtId="0" fontId="431" fillId="253" borderId="308" xfId="4" applyAlignment="1">
      <alignment horizontal="center" vertical="center" wrapText="1"/>
    </xf>
    <xf numFmtId="0" fontId="427" fillId="312" borderId="308" xfId="4" applyAlignment="1">
      <alignment horizontal="center" vertical="center" wrapText="1"/>
    </xf>
    <xf numFmtId="0" fontId="427" fillId="253" borderId="308" xfId="4" applyAlignment="1">
      <alignment horizontal="center" vertical="center" wrapText="1"/>
    </xf>
    <xf numFmtId="0" fontId="428" fillId="253" borderId="308" xfId="4" applyAlignment="1">
      <alignment vertical="center"/>
    </xf>
    <xf numFmtId="0" fontId="429" fillId="270" borderId="320" xfId="4" applyAlignment="1">
      <alignment horizontal="center" vertical="center"/>
    </xf>
    <xf numFmtId="0" fontId="429" fillId="270" borderId="320" xfId="4" applyAlignment="1">
      <alignment horizontal="center" vertical="center" wrapText="1"/>
    </xf>
    <xf numFmtId="0" fontId="427" fillId="253" borderId="308" xfId="4" applyAlignment="1">
      <alignment wrapText="1"/>
    </xf>
    <xf numFmtId="0" fontId="427" fillId="253" borderId="315" xfId="4" applyAlignment="1">
      <alignment wrapText="1"/>
    </xf>
    <xf numFmtId="165" fontId="428" fillId="253" borderId="315" xfId="4" applyAlignment="1">
      <alignment horizontal="center" vertical="bottom"/>
    </xf>
    <xf numFmtId="10" fontId="428" fillId="253" borderId="315" xfId="4" applyAlignment="1">
      <alignment horizontal="center" vertical="bottom"/>
    </xf>
    <xf numFmtId="0" fontId="427" fillId="253" borderId="323" xfId="4" applyAlignment="1">
      <alignment wrapText="1"/>
    </xf>
    <xf numFmtId="0" fontId="427" fillId="253" borderId="316" xfId="4" applyAlignment="1">
      <alignment wrapText="1"/>
    </xf>
    <xf numFmtId="165" fontId="428" fillId="253" borderId="316" xfId="4" applyAlignment="1">
      <alignment horizontal="center" vertical="bottom"/>
    </xf>
    <xf numFmtId="0" fontId="427" fillId="253" borderId="282" xfId="4" applyAlignment="1">
      <alignment wrapText="1"/>
    </xf>
    <xf numFmtId="0" fontId="370" fillId="253" borderId="316" xfId="4"/>
    <xf numFmtId="10" fontId="428" fillId="253" borderId="316" xfId="4" applyAlignment="1">
      <alignment horizontal="center" vertical="bottom"/>
    </xf>
    <xf numFmtId="0" fontId="360" fillId="253" borderId="282" xfId="4"/>
    <xf numFmtId="0" fontId="367" fillId="263" borderId="283" xfId="4" applyAlignment="1">
      <alignment horizontal="left" vertical="center"/>
    </xf>
    <xf numFmtId="0" fontId="360" fillId="253" borderId="285" xfId="4"/>
    <xf numFmtId="0" fontId="360" fillId="253" borderId="286" xfId="4"/>
    <xf numFmtId="0" fontId="371" fillId="264" borderId="283" xfId="4" applyAlignment="1">
      <alignment horizontal="center" vertical="center"/>
    </xf>
    <xf numFmtId="0" fontId="360" fillId="253" borderId="288" xfId="4"/>
    <xf numFmtId="0" fontId="379" fillId="258" borderId="283" xfId="4" applyAlignment="1">
      <alignment horizontal="left" vertical="center" wrapText="1"/>
    </xf>
    <xf numFmtId="0" fontId="379" fillId="259" borderId="283" xfId="4" applyAlignment="1">
      <alignment horizontal="left" vertical="center" wrapText="1"/>
    </xf>
    <xf numFmtId="0" fontId="379" fillId="260" borderId="283" xfId="4" applyAlignment="1">
      <alignment horizontal="left" vertical="center" wrapText="1"/>
    </xf>
    <xf numFmtId="0" fontId="379" fillId="261" borderId="283" xfId="4" applyAlignment="1">
      <alignment horizontal="left" vertical="center" wrapText="1"/>
    </xf>
    <xf numFmtId="0" fontId="379" fillId="262" borderId="283" xfId="4" applyAlignment="1">
      <alignment horizontal="left" vertical="center" wrapText="1"/>
    </xf>
    <xf numFmtId="0" fontId="376" fillId="253" borderId="292" xfId="4"/>
    <xf numFmtId="0" fontId="360" fillId="253" borderId="290" xfId="4"/>
    <xf numFmtId="0" fontId="360" fillId="253" borderId="296" xfId="4"/>
    <xf numFmtId="0" fontId="363" fillId="253" borderId="282" xfId="4"/>
    <xf numFmtId="0" fontId="362" fillId="253" borderId="308" xfId="4" applyAlignment="1">
      <alignment horizontal="left" vertical="center"/>
    </xf>
    <xf numFmtId="0" fontId="363" fillId="253" borderId="308" xfId="4"/>
    <xf numFmtId="0" fontId="360" fillId="253" borderId="311" xfId="4"/>
    <xf numFmtId="0" fontId="360" fillId="253" borderId="312" xfId="4"/>
    <xf numFmtId="0" fontId="379" fillId="292" borderId="283" xfId="4" applyAlignment="1">
      <alignment horizontal="left" vertical="center" wrapText="1"/>
    </xf>
    <xf numFmtId="0" fontId="371" fillId="253" borderId="282" xfId="4"/>
    <xf numFmtId="0" fontId="380" fillId="253" borderId="282" xfId="4" applyAlignment="1">
      <alignment horizontal="center" wrapText="1"/>
    </xf>
    <xf numFmtId="0" fontId="379" fillId="292" borderId="283" xfId="4" applyAlignment="1">
      <alignment horizontal="left" vertical="center"/>
    </xf>
    <xf numFmtId="0" fontId="376" fillId="253" borderId="308" xfId="4" applyAlignment="1">
      <alignment horizontal="center" vertical="center" wrapText="1"/>
    </xf>
    <xf numFmtId="0" fontId="360" fillId="253" borderId="315" xfId="4"/>
    <xf numFmtId="0" fontId="360" fillId="253" borderId="317" xfId="4"/>
    <xf numFmtId="0" fontId="376" fillId="258" borderId="308" xfId="4" applyAlignment="1">
      <alignment horizontal="left" vertical="center" wrapText="1"/>
    </xf>
    <xf numFmtId="0" fontId="411" fillId="253" borderId="320" xfId="4" applyAlignment="1">
      <alignment horizontal="center" vertical="center" wrapText="1"/>
    </xf>
    <xf numFmtId="0" fontId="360" fillId="253" borderId="328" xfId="4"/>
    <xf numFmtId="0" fontId="360" fillId="253" borderId="329" xfId="4"/>
    <xf numFmtId="0" fontId="374" fillId="293" borderId="283" xfId="4" applyAlignment="1">
      <alignment vertical="center" wrapText="1"/>
    </xf>
    <xf numFmtId="0" fontId="364" fillId="253" borderId="283" xfId="4" applyAlignment="1">
      <alignment vertical="top" wrapText="1"/>
    </xf>
    <xf numFmtId="0" fontId="433" fillId="253" borderId="282" xfId="4" applyAlignment="1">
      <alignment vertical="top" wrapText="1"/>
    </xf>
    <xf numFmtId="0" fontId="379" fillId="253" borderId="283" xfId="4" applyAlignment="1">
      <alignment vertical="top" wrapText="1"/>
    </xf>
    <xf numFmtId="0" fontId="434" fillId="292" borderId="283" xfId="4" applyAlignment="1">
      <alignment horizontal="left" vertical="center"/>
    </xf>
    <xf numFmtId="0" fontId="434" fillId="253" borderId="282" xfId="4" applyAlignment="1">
      <alignment horizontal="center" vertical="center"/>
    </xf>
    <xf numFmtId="0" fontId="435" fillId="253" borderId="341" xfId="4" applyAlignment="1">
      <alignment vertical="top" wrapText="1"/>
    </xf>
    <xf numFmtId="0" fontId="437" fillId="253" borderId="341" xfId="4" applyAlignment="1">
      <alignment vertical="top" wrapText="1"/>
    </xf>
    <xf numFmtId="0" fontId="360" fillId="253" borderId="344" xfId="4"/>
    <xf numFmtId="0" fontId="360" fillId="253" borderId="345" xfId="4"/>
    <xf numFmtId="0" fontId="434" fillId="253" borderId="282" xfId="4"/>
    <xf numFmtId="0" fontId="436" fillId="253" borderId="341" xfId="4" applyAlignment="1">
      <alignment vertical="top" wrapText="1"/>
    </xf>
    <xf numFmtId="0" fontId="435" fillId="253" borderId="341" xfId="4" applyAlignment="1">
      <alignment horizontal="left" vertical="center"/>
    </xf>
    <xf numFmtId="1" fontId="401" fillId="292" borderId="283" xfId="4" applyAlignment="1">
      <alignment horizontal="center" vertical="center"/>
    </xf>
    <xf numFmtId="1" fontId="365" fillId="253" borderId="283" xfId="4" applyAlignment="1">
      <alignment horizontal="center" vertical="center"/>
    </xf>
    <xf numFmtId="0" fontId="438" fillId="313" borderId="308" xfId="4" applyAlignment="1">
      <alignment horizontal="center" vertical="center"/>
    </xf>
    <xf numFmtId="0" fontId="434" fillId="253" borderId="283" xfId="4" applyAlignment="1">
      <alignment horizontal="center" vertical="center"/>
    </xf>
    <xf numFmtId="0" fontId="433" fillId="253" borderId="283" xfId="4" applyAlignment="1">
      <alignment vertical="top" wrapText="1"/>
    </xf>
    <xf numFmtId="0" fontId="360" fillId="253" borderId="333" xfId="4"/>
    <xf numFmtId="0" fontId="360" fillId="253" borderId="334" xfId="4"/>
    <xf numFmtId="0" fontId="360" fillId="253" borderId="347" xfId="4"/>
    <xf numFmtId="0" fontId="360" fillId="253" borderId="348" xfId="4"/>
    <xf numFmtId="0" fontId="360" fillId="253" borderId="349" xfId="4"/>
    <xf numFmtId="0" fontId="439" fillId="258" borderId="308" xfId="4" applyAlignment="1">
      <alignment horizontal="left" vertical="center" wrapText="1"/>
    </xf>
    <xf numFmtId="0" fontId="360" fillId="258" borderId="308" xfId="4"/>
    <xf numFmtId="0" fontId="440" fillId="298" borderId="308" xfId="4" applyAlignment="1">
      <alignment horizontal="center" vertical="center" wrapText="1"/>
    </xf>
    <xf numFmtId="0" fontId="440" fillId="253" borderId="308" xfId="4" applyAlignment="1">
      <alignment horizontal="center" vertical="center" wrapText="1"/>
    </xf>
    <xf numFmtId="0" fontId="441" fillId="253" borderId="308" xfId="4" applyAlignment="1">
      <alignment horizontal="left" vertical="center" wrapText="1"/>
    </xf>
    <xf numFmtId="0" fontId="443" fillId="258" borderId="308" xfId="4" applyAlignment="1">
      <alignment horizontal="left" vertical="center" wrapText="1"/>
    </xf>
    <xf numFmtId="0" fontId="360" fillId="253" borderId="308" xfId="4"/>
    <xf numFmtId="0" fontId="440" fillId="300" borderId="308" xfId="4" applyAlignment="1">
      <alignment horizontal="center" vertical="center" wrapText="1"/>
    </xf>
    <xf numFmtId="0" fontId="441" fillId="300" borderId="308" xfId="4" applyAlignment="1">
      <alignment horizontal="left" vertical="center" wrapText="1"/>
    </xf>
    <xf numFmtId="0" fontId="440" fillId="262" borderId="308" xfId="4" applyAlignment="1">
      <alignment horizontal="center" vertical="center" wrapText="1"/>
    </xf>
    <xf numFmtId="0" fontId="441" fillId="262" borderId="308" xfId="4" applyAlignment="1">
      <alignment horizontal="left" vertical="center" wrapText="1"/>
    </xf>
    <xf numFmtId="0" fontId="441" fillId="269" borderId="308" xfId="4" applyAlignment="1">
      <alignment horizontal="center" vertical="center" wrapText="1"/>
    </xf>
    <xf numFmtId="0" fontId="441" fillId="272" borderId="308" xfId="4" applyAlignment="1">
      <alignment horizontal="left" vertical="center" wrapText="1"/>
    </xf>
    <xf numFmtId="3" fontId="440" fillId="269" borderId="308" xfId="4" applyAlignment="1">
      <alignment horizontal="center" vertical="center" wrapText="1"/>
    </xf>
    <xf numFmtId="0" fontId="441" fillId="253" borderId="308" xfId="4" applyAlignment="1">
      <alignment horizontal="center" vertical="center" wrapText="1"/>
    </xf>
    <xf numFmtId="0" fontId="441" fillId="300" borderId="308" xfId="4" applyAlignment="1">
      <alignment horizontal="center" vertical="center" wrapText="1"/>
    </xf>
    <xf numFmtId="0" fontId="440" fillId="269" borderId="308" xfId="4" applyAlignment="1">
      <alignment horizontal="center" vertical="center" wrapText="1"/>
    </xf>
    <xf numFmtId="0" fontId="441" fillId="293" borderId="308" xfId="4" applyAlignment="1">
      <alignment horizontal="center" vertical="center" wrapText="1"/>
    </xf>
    <xf numFmtId="0" fontId="441" fillId="293" borderId="308" xfId="4" applyAlignment="1">
      <alignment horizontal="left" vertical="center" wrapText="1"/>
    </xf>
    <xf numFmtId="0" fontId="440" fillId="293" borderId="308" xfId="4" applyAlignment="1">
      <alignment horizontal="center" vertical="center" wrapText="1"/>
    </xf>
    <xf numFmtId="1" fontId="441" fillId="293" borderId="308" xfId="4" applyAlignment="1">
      <alignment horizontal="center" vertical="center" wrapText="1"/>
    </xf>
    <xf numFmtId="1" fontId="441" fillId="300" borderId="308" xfId="4" applyAlignment="1">
      <alignment horizontal="center" vertical="center" wrapText="1"/>
    </xf>
    <xf numFmtId="0" fontId="440" fillId="258" borderId="308" xfId="4"/>
    <xf numFmtId="0" fontId="440" fillId="258" borderId="308" xfId="4" applyAlignment="1">
      <alignment horizontal="left" vertical="center" wrapText="1"/>
    </xf>
    <xf numFmtId="0" fontId="440" fillId="258" borderId="308" xfId="4" applyAlignment="1">
      <alignment horizontal="center" vertical="center" wrapText="1"/>
    </xf>
    <xf numFmtId="0" fontId="441" fillId="253" borderId="308" xfId="4"/>
    <xf numFmtId="0" fontId="440" fillId="253" borderId="350" xfId="4"/>
    <xf numFmtId="0" fontId="440" fillId="253" borderId="350" xfId="4" applyAlignment="1">
      <alignment horizontal="left" vertical="center" wrapText="1"/>
    </xf>
    <xf numFmtId="0" fontId="440" fillId="253" borderId="350" xfId="4" applyAlignment="1">
      <alignment horizontal="center" vertical="center" wrapText="1"/>
    </xf>
    <xf numFmtId="0" fontId="440" fillId="262" borderId="350" xfId="4" applyAlignment="1">
      <alignment horizontal="center" vertical="center" wrapText="1"/>
    </xf>
    <xf numFmtId="0" fontId="440" fillId="253" borderId="282" xfId="4"/>
    <xf numFmtId="0" fontId="442" fillId="253" borderId="282" xfId="4"/>
    <xf numFmtId="0" fontId="360" fillId="253" borderId="331" xfId="4"/>
    <xf numFmtId="0" fontId="360" fillId="253" borderId="332" xfId="4"/>
    <xf numFmtId="0" fontId="360" fillId="253" borderId="316" xfId="4"/>
    <xf numFmtId="0" fontId="441" fillId="272" borderId="308" xfId="4" applyAlignment="1">
      <alignment horizontal="center" vertical="center" wrapText="1"/>
    </xf>
    <xf numFmtId="0" fontId="440" fillId="269" borderId="308" xfId="4" applyAlignment="1">
      <alignment horizontal="left" vertical="center" wrapText="1"/>
    </xf>
    <xf numFmtId="0" fontId="441" fillId="269" borderId="308" xfId="4" applyAlignment="1">
      <alignment horizontal="left" vertical="center" wrapText="1"/>
    </xf>
    <xf numFmtId="0" fontId="440" fillId="297" borderId="308" xfId="4" applyAlignment="1">
      <alignment horizontal="center" vertical="center" wrapText="1"/>
    </xf>
    <xf numFmtId="0" fontId="440" fillId="261" borderId="308" xfId="4" applyAlignment="1">
      <alignment horizontal="center" vertical="center" wrapText="1"/>
    </xf>
    <xf numFmtId="0" fontId="440" fillId="272" borderId="308" xfId="4" applyAlignment="1">
      <alignment horizontal="center" wrapText="1"/>
    </xf>
    <xf numFmtId="0" fontId="442" fillId="297" borderId="308" xfId="4" applyAlignment="1">
      <alignment horizontal="center" wrapText="1"/>
    </xf>
    <xf numFmtId="0" fontId="442" fillId="261" borderId="308" xfId="4" applyAlignment="1">
      <alignment horizontal="center" wrapText="1"/>
    </xf>
    <xf numFmtId="0" fontId="442" fillId="262" borderId="308" xfId="4" applyAlignment="1">
      <alignment horizontal="center" wrapText="1"/>
    </xf>
    <xf numFmtId="0" fontId="442" fillId="272" borderId="308" xfId="4" applyAlignment="1">
      <alignment horizontal="center" wrapText="1"/>
    </xf>
    <xf numFmtId="0" fontId="441" fillId="298" borderId="308" xfId="4" applyAlignment="1">
      <alignment horizontal="center" vertical="center" wrapText="1"/>
    </xf>
    <xf numFmtId="0" fontId="444" fillId="314" borderId="351" xfId="5" applyAlignment="1">
      <alignment vertical="bottom"/>
    </xf>
    <xf numFmtId="0" fontId="445" fillId="314" borderId="351" xfId="5" applyAlignment="1">
      <alignment horizontal="left" vertical="center"/>
    </xf>
    <xf numFmtId="0" fontId="446" fillId="314" borderId="351" xfId="5" applyAlignment="1">
      <alignment horizontal="left" vertical="center"/>
    </xf>
    <xf numFmtId="0" fontId="447" fillId="314" borderId="351" xfId="5" applyAlignment="1">
      <alignment horizontal="left" vertical="center"/>
    </xf>
    <xf numFmtId="0" fontId="448" fillId="316" borderId="352" xfId="5" applyAlignment="1">
      <alignment vertical="center"/>
    </xf>
    <xf numFmtId="0" fontId="449" fillId="314" borderId="351" xfId="5" applyAlignment="1">
      <alignment horizontal="left" vertical="center"/>
    </xf>
    <xf numFmtId="0" fontId="448" fillId="317" borderId="352" xfId="5" applyAlignment="1">
      <alignment vertical="center"/>
    </xf>
    <xf numFmtId="0" fontId="448" fillId="318" borderId="352" xfId="5" applyAlignment="1">
      <alignment vertical="center"/>
    </xf>
    <xf numFmtId="0" fontId="448" fillId="319" borderId="352" xfId="5" applyAlignment="1">
      <alignment vertical="center"/>
    </xf>
    <xf numFmtId="0" fontId="450" fillId="314" borderId="351" xfId="5"/>
    <xf numFmtId="0" fontId="448" fillId="320" borderId="352" xfId="5" applyAlignment="1">
      <alignment vertical="center"/>
    </xf>
    <xf numFmtId="0" fontId="448" fillId="321" borderId="352" xfId="5" applyAlignment="1">
      <alignment vertical="center"/>
    </xf>
    <xf numFmtId="0" fontId="448" fillId="322" borderId="352" xfId="5" applyAlignment="1">
      <alignment vertical="center"/>
    </xf>
    <xf numFmtId="0" fontId="448" fillId="323" borderId="352" xfId="5" applyAlignment="1">
      <alignment vertical="center"/>
    </xf>
    <xf numFmtId="0" fontId="451" fillId="324" borderId="353" xfId="5" applyAlignment="1">
      <alignment horizontal="left" vertical="center"/>
    </xf>
    <xf numFmtId="0" fontId="452" fillId="314" borderId="354" xfId="5"/>
    <xf numFmtId="0" fontId="452" fillId="314" borderId="355" xfId="5"/>
    <xf numFmtId="0" fontId="453" fillId="325" borderId="356" xfId="5" applyAlignment="1">
      <alignment horizontal="center" vertical="center" wrapText="1"/>
    </xf>
    <xf numFmtId="0" fontId="454" fillId="314" borderId="351" xfId="5"/>
    <xf numFmtId="0" fontId="455" fillId="325" borderId="353" xfId="5" applyAlignment="1">
      <alignment horizontal="center" vertical="center"/>
    </xf>
    <xf numFmtId="0" fontId="452" fillId="314" borderId="357" xfId="5"/>
    <xf numFmtId="0" fontId="456" fillId="314" borderId="351" xfId="5"/>
    <xf numFmtId="0" fontId="457" fillId="325" borderId="352" xfId="5" applyAlignment="1">
      <alignment horizontal="center" vertical="center"/>
    </xf>
    <xf numFmtId="0" fontId="458" fillId="314" borderId="352" xfId="5" applyAlignment="1">
      <alignment horizontal="left" vertical="center" wrapText="1"/>
    </xf>
    <xf numFmtId="0" fontId="448" fillId="314" borderId="352" xfId="5" applyAlignment="1">
      <alignment horizontal="left" vertical="center" wrapText="1"/>
    </xf>
    <xf numFmtId="164" fontId="449" fillId="314" borderId="352" xfId="5" applyAlignment="1">
      <alignment horizontal="center" vertical="center"/>
    </xf>
    <xf numFmtId="0" fontId="459" fillId="314" borderId="351" xfId="5"/>
    <xf numFmtId="0" fontId="454" fillId="314" borderId="351" xfId="5" applyAlignment="1">
      <alignment vertical="bottom"/>
    </xf>
    <xf numFmtId="0" fontId="460" fillId="314" borderId="358" xfId="5"/>
    <xf numFmtId="0" fontId="452" fillId="314" borderId="359" xfId="5"/>
    <xf numFmtId="0" fontId="454" fillId="314" borderId="360" xfId="5"/>
    <xf numFmtId="0" fontId="460" fillId="314" borderId="361" xfId="5" applyAlignment="1">
      <alignment horizontal="center"/>
    </xf>
    <xf numFmtId="0" fontId="460" fillId="314" borderId="351" xfId="5" applyAlignment="1">
      <alignment horizontal="center"/>
    </xf>
    <xf numFmtId="0" fontId="454" fillId="314" borderId="361" xfId="5" applyAlignment="1">
      <alignment horizontal="center"/>
    </xf>
    <xf numFmtId="0" fontId="454" fillId="314" borderId="362" xfId="5"/>
    <xf numFmtId="0" fontId="461" fillId="314" borderId="363" xfId="5" applyAlignment="1">
      <alignment wrapText="1"/>
    </xf>
    <xf numFmtId="0" fontId="460" fillId="314" borderId="361" xfId="5" applyAlignment="1">
      <alignment horizontal="center" wrapText="1"/>
    </xf>
    <xf numFmtId="0" fontId="461" fillId="314" borderId="364" xfId="5" applyAlignment="1">
      <alignment wrapText="1"/>
    </xf>
    <xf numFmtId="0" fontId="461" fillId="314" borderId="363" xfId="5" applyAlignment="1">
      <alignment wrapText="1"/>
    </xf>
    <xf numFmtId="0" fontId="449" fillId="314" borderId="352" xfId="5" applyAlignment="1">
      <alignment horizontal="center" vertical="center"/>
    </xf>
    <xf numFmtId="0" fontId="452" fillId="314" borderId="365" xfId="5"/>
    <xf numFmtId="0" fontId="460" fillId="314" borderId="358" xfId="5" applyAlignment="1">
      <alignment horizontal="center" wrapText="1"/>
    </xf>
    <xf numFmtId="0" fontId="460" fillId="314" borderId="364" xfId="5" applyAlignment="1">
      <alignment wrapText="1"/>
    </xf>
    <xf numFmtId="0" fontId="460" fillId="314" borderId="363" xfId="5" applyAlignment="1">
      <alignment wrapText="1"/>
    </xf>
    <xf numFmtId="0" fontId="448" fillId="314" borderId="352" xfId="5" applyAlignment="1">
      <alignment vertical="center"/>
    </xf>
    <xf numFmtId="0" fontId="448" fillId="326" borderId="352" xfId="5" applyAlignment="1">
      <alignment vertical="center"/>
    </xf>
    <xf numFmtId="0" fontId="449" fillId="314" borderId="352" xfId="5" applyAlignment="1">
      <alignment horizontal="left" vertical="center" wrapText="1"/>
    </xf>
    <xf numFmtId="0" fontId="462" fillId="319" borderId="352" xfId="5" applyAlignment="1">
      <alignment horizontal="center" vertical="center"/>
    </xf>
    <xf numFmtId="0" fontId="453" fillId="325" borderId="352" xfId="5" applyAlignment="1">
      <alignment horizontal="center" vertical="center" wrapText="1"/>
    </xf>
    <xf numFmtId="0" fontId="453" fillId="325" borderId="353" xfId="5" applyAlignment="1">
      <alignment horizontal="center" vertical="center" wrapText="1"/>
    </xf>
    <xf numFmtId="0" fontId="448" fillId="314" borderId="352" xfId="5" applyAlignment="1">
      <alignment horizontal="left" vertical="center"/>
    </xf>
    <xf numFmtId="164" fontId="448" fillId="314" borderId="352" xfId="5" applyAlignment="1">
      <alignment horizontal="center" vertical="center"/>
    </xf>
    <xf numFmtId="0" fontId="448" fillId="314" borderId="353" xfId="5" applyAlignment="1">
      <alignment horizontal="left" vertical="center" wrapText="1"/>
    </xf>
    <xf numFmtId="0" fontId="463" fillId="319" borderId="352" xfId="5" applyAlignment="1">
      <alignment horizontal="left" vertical="center"/>
    </xf>
    <xf numFmtId="0" fontId="448" fillId="319" borderId="352" xfId="5" applyAlignment="1">
      <alignment horizontal="left" vertical="center" wrapText="1"/>
    </xf>
    <xf numFmtId="164" fontId="448" fillId="319" borderId="352" xfId="5" applyAlignment="1">
      <alignment horizontal="center" vertical="center"/>
    </xf>
    <xf numFmtId="0" fontId="463" fillId="319" borderId="353" xfId="5" applyAlignment="1">
      <alignment horizontal="left" vertical="center" wrapText="1"/>
    </xf>
    <xf numFmtId="0" fontId="448" fillId="319" borderId="353" xfId="5" applyAlignment="1">
      <alignment horizontal="left" vertical="center" wrapText="1"/>
    </xf>
    <xf numFmtId="0" fontId="448" fillId="320" borderId="352" xfId="5" applyAlignment="1">
      <alignment horizontal="left" vertical="center"/>
    </xf>
    <xf numFmtId="0" fontId="448" fillId="320" borderId="352" xfId="5" applyAlignment="1">
      <alignment horizontal="left" vertical="center" wrapText="1"/>
    </xf>
    <xf numFmtId="164" fontId="448" fillId="320" borderId="352" xfId="5" applyAlignment="1">
      <alignment horizontal="center" vertical="center"/>
    </xf>
    <xf numFmtId="0" fontId="463" fillId="320" borderId="353" xfId="5" applyAlignment="1">
      <alignment horizontal="left" vertical="center" wrapText="1"/>
    </xf>
    <xf numFmtId="0" fontId="448" fillId="320" borderId="353" xfId="5" applyAlignment="1">
      <alignment horizontal="left" vertical="center" wrapText="1"/>
    </xf>
    <xf numFmtId="0" fontId="448" fillId="321" borderId="352" xfId="5" applyAlignment="1">
      <alignment horizontal="left" vertical="center"/>
    </xf>
    <xf numFmtId="0" fontId="448" fillId="321" borderId="352" xfId="5" applyAlignment="1">
      <alignment horizontal="left" vertical="center" wrapText="1"/>
    </xf>
    <xf numFmtId="164" fontId="448" fillId="321" borderId="352" xfId="5" applyAlignment="1">
      <alignment horizontal="center" vertical="center"/>
    </xf>
    <xf numFmtId="0" fontId="463" fillId="321" borderId="353" xfId="5" applyAlignment="1">
      <alignment horizontal="left" vertical="center" wrapText="1"/>
    </xf>
    <xf numFmtId="0" fontId="448" fillId="321" borderId="353" xfId="5" applyAlignment="1">
      <alignment horizontal="left" vertical="center" wrapText="1"/>
    </xf>
    <xf numFmtId="0" fontId="448" fillId="322" borderId="352" xfId="5" applyAlignment="1">
      <alignment horizontal="left" vertical="center"/>
    </xf>
    <xf numFmtId="0" fontId="448" fillId="322" borderId="352" xfId="5" applyAlignment="1">
      <alignment horizontal="left" vertical="center" wrapText="1"/>
    </xf>
    <xf numFmtId="164" fontId="448" fillId="322" borderId="352" xfId="5" applyAlignment="1">
      <alignment horizontal="center" vertical="center"/>
    </xf>
    <xf numFmtId="0" fontId="463" fillId="322" borderId="353" xfId="5" applyAlignment="1">
      <alignment horizontal="left" vertical="center" wrapText="1"/>
    </xf>
    <xf numFmtId="0" fontId="448" fillId="322" borderId="353" xfId="5" applyAlignment="1">
      <alignment horizontal="left" vertical="center" wrapText="1"/>
    </xf>
    <xf numFmtId="0" fontId="448" fillId="323" borderId="352" xfId="5" applyAlignment="1">
      <alignment horizontal="left" vertical="center"/>
    </xf>
    <xf numFmtId="0" fontId="448" fillId="323" borderId="352" xfId="5" applyAlignment="1">
      <alignment horizontal="left" vertical="center" wrapText="1"/>
    </xf>
    <xf numFmtId="164" fontId="448" fillId="323" borderId="352" xfId="5" applyAlignment="1">
      <alignment horizontal="center" vertical="center"/>
    </xf>
    <xf numFmtId="0" fontId="463" fillId="323" borderId="353" xfId="5" applyAlignment="1">
      <alignment horizontal="left" vertical="center" wrapText="1"/>
    </xf>
    <xf numFmtId="0" fontId="448" fillId="323" borderId="353" xfId="5" applyAlignment="1">
      <alignment horizontal="left" vertical="center" wrapText="1"/>
    </xf>
    <xf numFmtId="0" fontId="464" fillId="314" borderId="351" xfId="5" applyAlignment="1">
      <alignment horizontal="left" vertical="center" wrapText="1"/>
    </xf>
    <xf numFmtId="0" fontId="465" fillId="314" borderId="351" xfId="5"/>
    <xf numFmtId="0" fontId="465" fillId="314" borderId="351" xfId="5" applyAlignment="1">
      <alignment wrapText="1"/>
    </xf>
    <xf numFmtId="0" fontId="466" fillId="327" borderId="366" xfId="5" applyAlignment="1">
      <alignment horizontal="center" wrapText="1"/>
    </xf>
    <xf numFmtId="0" fontId="466" fillId="327" borderId="367" xfId="5" applyAlignment="1">
      <alignment horizontal="center" wrapText="1"/>
    </xf>
    <xf numFmtId="0" fontId="466" fillId="327" borderId="368" xfId="5" applyAlignment="1">
      <alignment horizontal="center" wrapText="1"/>
    </xf>
    <xf numFmtId="0" fontId="467" fillId="318" borderId="369" xfId="5" applyAlignment="1">
      <alignment wrapText="1"/>
    </xf>
    <xf numFmtId="0" fontId="468" fillId="328" borderId="370" xfId="5" applyAlignment="1">
      <alignment wrapText="1"/>
    </xf>
    <xf numFmtId="0" fontId="468" fillId="329" borderId="370" xfId="5" applyAlignment="1">
      <alignment wrapText="1"/>
    </xf>
    <xf numFmtId="0" fontId="468" fillId="329" borderId="371" xfId="5" applyAlignment="1">
      <alignment wrapText="1"/>
    </xf>
    <xf numFmtId="0" fontId="467" fillId="318" borderId="372" xfId="5" applyAlignment="1">
      <alignment wrapText="1"/>
    </xf>
    <xf numFmtId="0" fontId="468" fillId="330" borderId="370" xfId="5" applyAlignment="1">
      <alignment wrapText="1"/>
    </xf>
    <xf numFmtId="0" fontId="468" fillId="330" borderId="373" xfId="5" applyAlignment="1">
      <alignment wrapText="1"/>
    </xf>
    <xf numFmtId="0" fontId="468" fillId="328" borderId="373" xfId="5" applyAlignment="1">
      <alignment wrapText="1"/>
    </xf>
    <xf numFmtId="0" fontId="468" fillId="329" borderId="373" xfId="5" applyAlignment="1">
      <alignment wrapText="1"/>
    </xf>
    <xf numFmtId="0" fontId="467" fillId="318" borderId="374" xfId="5" applyAlignment="1">
      <alignment wrapText="1"/>
    </xf>
    <xf numFmtId="0" fontId="468" fillId="329" borderId="375" xfId="5" applyAlignment="1">
      <alignment wrapText="1"/>
    </xf>
    <xf numFmtId="0" fontId="468" fillId="328" borderId="375" xfId="5" applyAlignment="1">
      <alignment wrapText="1"/>
    </xf>
    <xf numFmtId="0" fontId="468" fillId="329" borderId="376" xfId="5" applyAlignment="1">
      <alignment wrapText="1"/>
    </xf>
    <xf numFmtId="0" fontId="454" fillId="314" borderId="377" xfId="5"/>
    <xf numFmtId="0" fontId="454" fillId="314" borderId="377" xfId="5" applyAlignment="1">
      <alignment wrapText="1"/>
    </xf>
    <xf numFmtId="0" fontId="469" fillId="314" borderId="351" xfId="5"/>
    <xf numFmtId="0" fontId="461" fillId="324" borderId="363" xfId="5" applyAlignment="1">
      <alignment wrapText="1"/>
    </xf>
    <xf numFmtId="0" fontId="470" fillId="324" borderId="363" xfId="5" applyAlignment="1">
      <alignment wrapText="1"/>
    </xf>
    <xf numFmtId="0" fontId="471" fillId="314" borderId="351" xfId="5" applyAlignment="1">
      <alignment vertical="top" wrapText="1"/>
    </xf>
    <xf numFmtId="0" fontId="454" fillId="314" borderId="351" xfId="5" applyAlignment="1">
      <alignment vertical="bottom"/>
    </xf>
    <xf numFmtId="0" fontId="456" fillId="314" borderId="377" xfId="5"/>
    <xf numFmtId="0" fontId="472" fillId="314" borderId="351" xfId="5" applyAlignment="1">
      <alignment horizontal="center" vertical="center"/>
    </xf>
    <xf numFmtId="0" fontId="454" fillId="314" borderId="377" xfId="5"/>
    <xf numFmtId="0" fontId="473" fillId="330" borderId="351" xfId="5" applyAlignment="1">
      <alignment horizontal="center"/>
    </xf>
    <xf numFmtId="0" fontId="454" fillId="314" borderId="351" xfId="5" applyAlignment="1">
      <alignment horizontal="center"/>
    </xf>
    <xf numFmtId="10" fontId="454" fillId="314" borderId="351" xfId="5" applyAlignment="1">
      <alignment horizontal="center"/>
    </xf>
    <xf numFmtId="0" fontId="474" fillId="331" borderId="377" xfId="5" applyAlignment="1">
      <alignment horizontal="center" vertical="center" wrapText="1"/>
    </xf>
    <xf numFmtId="0" fontId="474" fillId="330" borderId="377" xfId="5" applyAlignment="1">
      <alignment horizontal="center" vertical="center" wrapText="1"/>
    </xf>
    <xf numFmtId="0" fontId="454" fillId="330" borderId="377" xfId="5" applyAlignment="1">
      <alignment vertical="bottom"/>
    </xf>
    <xf numFmtId="0" fontId="454" fillId="332" borderId="377" xfId="5" applyAlignment="1">
      <alignment horizontal="center"/>
    </xf>
    <xf numFmtId="0" fontId="454" fillId="333" borderId="351" xfId="5" applyAlignment="1">
      <alignment horizontal="center"/>
    </xf>
    <xf numFmtId="0" fontId="454" fillId="333" borderId="351" xfId="5" applyAlignment="1">
      <alignment horizontal="center"/>
    </xf>
    <xf numFmtId="0" fontId="454" fillId="334" borderId="377" xfId="5" applyAlignment="1">
      <alignment horizontal="center"/>
    </xf>
    <xf numFmtId="0" fontId="454" fillId="314" borderId="351" xfId="5" applyAlignment="1">
      <alignment vertical="bottom" wrapText="1"/>
    </xf>
    <xf numFmtId="0" fontId="454" fillId="335" borderId="377" xfId="5" applyAlignment="1">
      <alignment horizontal="center"/>
    </xf>
    <xf numFmtId="0" fontId="474" fillId="336" borderId="377" xfId="5" applyAlignment="1">
      <alignment horizontal="center"/>
    </xf>
    <xf numFmtId="0" fontId="454" fillId="337" borderId="377" xfId="5" applyAlignment="1">
      <alignment horizontal="center"/>
    </xf>
    <xf numFmtId="0" fontId="454" fillId="338" borderId="377" xfId="5" applyAlignment="1">
      <alignment horizontal="center"/>
    </xf>
    <xf numFmtId="0" fontId="454" fillId="314" borderId="351" xfId="5"/>
    <xf numFmtId="0" fontId="454" fillId="339" borderId="377" xfId="5" applyAlignment="1">
      <alignment horizontal="center"/>
    </xf>
    <xf numFmtId="0" fontId="454" fillId="340" borderId="377" xfId="5" applyAlignment="1">
      <alignment horizontal="center"/>
    </xf>
    <xf numFmtId="0" fontId="475" fillId="314" borderId="351" xfId="5" applyAlignment="1">
      <alignment horizontal="center" vertical="bottom"/>
    </xf>
    <xf numFmtId="0" fontId="454" fillId="341" borderId="377" xfId="5" applyAlignment="1">
      <alignment horizontal="center"/>
    </xf>
    <xf numFmtId="0" fontId="454" fillId="342" borderId="377" xfId="5" applyAlignment="1">
      <alignment horizontal="center"/>
    </xf>
    <xf numFmtId="0" fontId="454" fillId="343" borderId="377" xfId="5" applyAlignment="1">
      <alignment horizontal="center"/>
    </xf>
    <xf numFmtId="0" fontId="454" fillId="344" borderId="377" xfId="5" applyAlignment="1">
      <alignment horizontal="center"/>
    </xf>
    <xf numFmtId="0" fontId="454" fillId="345" borderId="377" xfId="5" applyAlignment="1">
      <alignment horizontal="center"/>
    </xf>
    <xf numFmtId="0" fontId="454" fillId="346" borderId="377" xfId="5" applyAlignment="1">
      <alignment horizontal="center"/>
    </xf>
    <xf numFmtId="0" fontId="454" fillId="347" borderId="377" xfId="5" applyAlignment="1">
      <alignment horizontal="center"/>
    </xf>
    <xf numFmtId="0" fontId="454" fillId="348" borderId="377" xfId="5" applyAlignment="1">
      <alignment horizontal="center"/>
    </xf>
    <xf numFmtId="0" fontId="454" fillId="349" borderId="377" xfId="5" applyAlignment="1">
      <alignment horizontal="center"/>
    </xf>
    <xf numFmtId="0" fontId="454" fillId="350" borderId="377" xfId="5" applyAlignment="1">
      <alignment horizontal="center"/>
    </xf>
    <xf numFmtId="0" fontId="454" fillId="351" borderId="377" xfId="5" applyAlignment="1">
      <alignment horizontal="center"/>
    </xf>
    <xf numFmtId="0" fontId="454" fillId="352" borderId="377" xfId="5" applyAlignment="1">
      <alignment horizontal="center"/>
    </xf>
    <xf numFmtId="0" fontId="456" fillId="314" borderId="377" xfId="5"/>
    <xf numFmtId="0" fontId="456" fillId="314" borderId="377" xfId="5" applyAlignment="1">
      <alignment horizontal="center"/>
    </xf>
    <xf numFmtId="0" fontId="474" fillId="314" borderId="351" xfId="5" applyAlignment="1">
      <alignment horizontal="center" vertical="center" wrapText="1"/>
    </xf>
    <xf numFmtId="0" fontId="454" fillId="330" borderId="351" xfId="5"/>
    <xf numFmtId="0" fontId="476" fillId="330" borderId="351" xfId="5"/>
    <xf numFmtId="0" fontId="477" fillId="330" borderId="351" xfId="5"/>
    <xf numFmtId="0" fontId="448" fillId="314" borderId="351" xfId="5"/>
    <xf numFmtId="0" fontId="463" fillId="314" borderId="378" xfId="5" applyAlignment="1">
      <alignment horizontal="left" vertical="center" wrapText="1"/>
    </xf>
    <xf numFmtId="0" fontId="448" fillId="314" borderId="379" xfId="5" applyAlignment="1">
      <alignment horizontal="left" vertical="center" wrapText="1"/>
    </xf>
    <xf numFmtId="0" fontId="452" fillId="314" borderId="380" xfId="5"/>
    <xf numFmtId="0" fontId="452" fillId="314" borderId="381" xfId="5"/>
    <xf numFmtId="0" fontId="448" fillId="314" borderId="378" xfId="5" applyAlignment="1">
      <alignment horizontal="left" vertical="center" wrapText="1"/>
    </xf>
    <xf numFmtId="0" fontId="450" fillId="314" borderId="380" xfId="5"/>
    <xf numFmtId="0" fontId="450" fillId="314" borderId="381" xfId="5"/>
    <xf numFmtId="0" fontId="463" fillId="314" borderId="378" xfId="5" applyAlignment="1">
      <alignment horizontal="center" vertical="center"/>
    </xf>
    <xf numFmtId="0" fontId="448" fillId="314" borderId="378" xfId="5" applyAlignment="1">
      <alignment horizontal="center" vertical="center"/>
    </xf>
    <xf numFmtId="0" fontId="463" fillId="353" borderId="353" xfId="5" applyAlignment="1">
      <alignment horizontal="left" vertical="center" wrapText="1"/>
    </xf>
    <xf numFmtId="0" fontId="458" fillId="354" borderId="352" xfId="5" applyAlignment="1">
      <alignment horizontal="center" vertical="center" wrapText="1"/>
    </xf>
    <xf numFmtId="0" fontId="458" fillId="354" borderId="353" xfId="5" applyAlignment="1">
      <alignment horizontal="center" vertical="center" wrapText="1"/>
    </xf>
    <xf numFmtId="0" fontId="458" fillId="314" borderId="352" xfId="5" applyAlignment="1">
      <alignment horizontal="center" vertical="center" wrapText="1"/>
    </xf>
    <xf numFmtId="0" fontId="464" fillId="314" borderId="352" xfId="5" applyAlignment="1">
      <alignment horizontal="center" vertical="center" wrapText="1"/>
    </xf>
    <xf numFmtId="0" fontId="458" fillId="319" borderId="352" xfId="5" applyAlignment="1">
      <alignment horizontal="center" vertical="center" wrapText="1"/>
    </xf>
    <xf numFmtId="0" fontId="449" fillId="314" borderId="353" xfId="5" applyAlignment="1">
      <alignment horizontal="left" vertical="center" wrapText="1"/>
    </xf>
    <xf numFmtId="0" fontId="460" fillId="314" borderId="351" xfId="5" applyAlignment="1">
      <alignment horizontal="left"/>
    </xf>
    <xf numFmtId="0" fontId="478" fillId="314" borderId="351" xfId="5"/>
    <xf numFmtId="0" fontId="479" fillId="314" borderId="351" xfId="5" applyAlignment="1">
      <alignment horizontal="left" vertical="center"/>
    </xf>
    <xf numFmtId="0" fontId="463" fillId="314" borderId="352" xfId="5" applyAlignment="1">
      <alignment horizontal="center" vertical="center"/>
    </xf>
    <xf numFmtId="0" fontId="463" fillId="314" borderId="351" xfId="5" applyAlignment="1">
      <alignment horizontal="center" vertical="center"/>
    </xf>
    <xf numFmtId="0" fontId="448" fillId="314" borderId="351" xfId="5" applyAlignment="1">
      <alignment horizontal="left" vertical="center" wrapText="1"/>
    </xf>
    <xf numFmtId="0" fontId="449" fillId="314" borderId="351" xfId="5" applyAlignment="1">
      <alignment horizontal="left" vertical="center" wrapText="1"/>
    </xf>
    <xf numFmtId="0" fontId="448" fillId="314" borderId="352" xfId="5" applyAlignment="1">
      <alignment horizontal="center" vertical="center"/>
    </xf>
    <xf numFmtId="0" fontId="460" fillId="330" borderId="377" xfId="5" applyAlignment="1">
      <alignment horizontal="center" wrapText="1"/>
    </xf>
    <xf numFmtId="0" fontId="460" fillId="314" borderId="377" xfId="5" applyAlignment="1">
      <alignment horizontal="center" wrapText="1"/>
    </xf>
    <xf numFmtId="0" fontId="454" fillId="314" borderId="377" xfId="5" applyAlignment="1">
      <alignment vertical="bottom"/>
    </xf>
    <xf numFmtId="0" fontId="454" fillId="314" borderId="377" xfId="5" applyAlignment="1">
      <alignment horizontal="center"/>
    </xf>
    <xf numFmtId="3" fontId="449" fillId="314" borderId="352" xfId="5" applyAlignment="1">
      <alignment horizontal="center" vertical="center"/>
    </xf>
    <xf numFmtId="10" fontId="454" fillId="314" borderId="377" xfId="5" applyAlignment="1">
      <alignment horizontal="center"/>
    </xf>
    <xf numFmtId="10" fontId="454" fillId="330" borderId="377" xfId="5" applyAlignment="1">
      <alignment horizontal="center"/>
    </xf>
    <xf numFmtId="0" fontId="460" fillId="314" borderId="351" xfId="5" applyAlignment="1">
      <alignment horizontal="left" vertical="center" wrapText="1"/>
    </xf>
    <xf numFmtId="0" fontId="460" fillId="314" borderId="351" xfId="5" applyAlignment="1">
      <alignment horizontal="center" vertical="center" wrapText="1"/>
    </xf>
    <xf numFmtId="0" fontId="460" fillId="314" borderId="351" xfId="5" applyAlignment="1">
      <alignment horizontal="center" wrapText="1"/>
    </xf>
    <xf numFmtId="0" fontId="480" fillId="354" borderId="352" xfId="5" applyAlignment="1">
      <alignment horizontal="center" vertical="center" wrapText="1"/>
    </xf>
    <xf numFmtId="0" fontId="454" fillId="314" borderId="377" xfId="5" applyAlignment="1">
      <alignment horizontal="center" vertical="bottom"/>
    </xf>
    <xf numFmtId="0" fontId="449" fillId="314" borderId="352" xfId="5" applyAlignment="1">
      <alignment horizontal="center" vertical="center" wrapText="1"/>
    </xf>
    <xf numFmtId="0" fontId="449" fillId="314" borderId="352" xfId="5" applyAlignment="1">
      <alignment horizontal="center" vertical="center" wrapText="1"/>
    </xf>
    <xf numFmtId="3" fontId="448" fillId="314" borderId="352" xfId="5" applyAlignment="1">
      <alignment vertical="center"/>
    </xf>
    <xf numFmtId="0" fontId="454" fillId="314" borderId="382" xfId="5" applyAlignment="1">
      <alignment horizontal="center"/>
    </xf>
    <xf numFmtId="0" fontId="456" fillId="314" borderId="383" xfId="5"/>
    <xf numFmtId="0" fontId="454" fillId="314" borderId="351" xfId="5" applyAlignment="1">
      <alignment horizontal="left" vertical="center"/>
    </xf>
    <xf numFmtId="0" fontId="456" fillId="314" borderId="384" xfId="5"/>
    <xf numFmtId="0" fontId="454" fillId="314" borderId="351" xfId="5" applyAlignment="1">
      <alignment horizontal="left" vertical="center" wrapText="1"/>
    </xf>
    <xf numFmtId="10" fontId="456" fillId="314" borderId="377" xfId="5" applyAlignment="1">
      <alignment horizontal="center"/>
    </xf>
    <xf numFmtId="10" fontId="454" fillId="314" borderId="351" xfId="5"/>
    <xf numFmtId="0" fontId="454" fillId="314" borderId="351" xfId="5" applyAlignment="1">
      <alignment wrapText="1"/>
    </xf>
    <xf numFmtId="0" fontId="454" fillId="314" borderId="351" xfId="5" applyAlignment="1">
      <alignment horizontal="center" vertical="center"/>
    </xf>
    <xf numFmtId="0" fontId="463" fillId="314" borderId="351" xfId="5" applyAlignment="1">
      <alignment horizontal="left" vertical="center"/>
    </xf>
    <xf numFmtId="0" fontId="455" fillId="314" borderId="351" xfId="5" applyAlignment="1">
      <alignment horizontal="center" vertical="center" wrapText="1"/>
    </xf>
    <xf numFmtId="10" fontId="455" fillId="314" borderId="351" xfId="5" applyAlignment="1">
      <alignment horizontal="center" vertical="center" wrapText="1"/>
    </xf>
    <xf numFmtId="0" fontId="448" fillId="314" borderId="351" xfId="5" applyAlignment="1">
      <alignment horizontal="center" vertical="center"/>
    </xf>
    <xf numFmtId="10" fontId="449" fillId="314" borderId="351" xfId="5" applyAlignment="1">
      <alignment horizontal="left" vertical="center" wrapText="1"/>
    </xf>
    <xf numFmtId="0" fontId="463" fillId="353" borderId="352" xfId="5" applyAlignment="1">
      <alignment horizontal="center" vertical="center"/>
    </xf>
    <xf numFmtId="0" fontId="448" fillId="353" borderId="352" xfId="5" applyAlignment="1">
      <alignment horizontal="left" vertical="center" wrapText="1"/>
    </xf>
    <xf numFmtId="0" fontId="449" fillId="353" borderId="352" xfId="5" applyAlignment="1">
      <alignment horizontal="center" vertical="center"/>
    </xf>
    <xf numFmtId="0" fontId="448" fillId="353" borderId="352" xfId="5" applyAlignment="1">
      <alignment horizontal="center" vertical="center"/>
    </xf>
    <xf numFmtId="2" fontId="448" fillId="353" borderId="352" xfId="5" applyAlignment="1">
      <alignment horizontal="center" vertical="center"/>
    </xf>
    <xf numFmtId="2" fontId="463" fillId="353" borderId="352" xfId="5" applyAlignment="1">
      <alignment horizontal="center" vertical="center"/>
    </xf>
    <xf numFmtId="0" fontId="449" fillId="353" borderId="352" xfId="5" applyAlignment="1">
      <alignment horizontal="left" vertical="center" wrapText="1"/>
    </xf>
    <xf numFmtId="0" fontId="448" fillId="353" borderId="352" xfId="5" applyAlignment="1">
      <alignment vertical="center"/>
    </xf>
    <xf numFmtId="0" fontId="458" fillId="353" borderId="352" xfId="5" applyAlignment="1">
      <alignment horizontal="right" vertical="center"/>
    </xf>
    <xf numFmtId="0" fontId="474" fillId="314" borderId="351" xfId="5" applyAlignment="1">
      <alignment horizontal="left" vertical="center" wrapText="1"/>
    </xf>
    <xf numFmtId="0" fontId="451" fillId="314" borderId="351" xfId="5" applyAlignment="1">
      <alignment horizontal="left" vertical="center"/>
    </xf>
    <xf numFmtId="0" fontId="475" fillId="314" borderId="377" xfId="5" applyAlignment="1">
      <alignment horizontal="center" vertical="bottom"/>
    </xf>
    <xf numFmtId="0" fontId="450" fillId="314" borderId="351" xfId="5" applyAlignment="1">
      <alignment horizontal="center" vertical="center" wrapText="1"/>
    </xf>
    <xf numFmtId="0" fontId="481" fillId="314" borderId="377" xfId="5" applyAlignment="1">
      <alignment horizontal="center" vertical="bottom"/>
    </xf>
    <xf numFmtId="0" fontId="481" fillId="330" borderId="377" xfId="5" applyAlignment="1">
      <alignment horizontal="center" vertical="bottom"/>
    </xf>
    <xf numFmtId="0" fontId="454" fillId="330" borderId="377" xfId="5"/>
    <xf numFmtId="10" fontId="454" fillId="314" borderId="377" xfId="5"/>
    <xf numFmtId="0" fontId="482" fillId="314" borderId="351" xfId="5" applyAlignment="1">
      <alignment horizontal="center" vertical="center" wrapText="1"/>
    </xf>
    <xf numFmtId="0" fontId="474" fillId="314" borderId="351" xfId="5"/>
    <xf numFmtId="0" fontId="481" fillId="355" borderId="377" xfId="5" applyAlignment="1">
      <alignment horizontal="center" vertical="bottom"/>
    </xf>
    <xf numFmtId="0" fontId="454" fillId="330" borderId="377" xfId="5" applyAlignment="1">
      <alignment horizontal="center"/>
    </xf>
    <xf numFmtId="0" fontId="454" fillId="355" borderId="377" xfId="5" applyAlignment="1">
      <alignment horizontal="center"/>
    </xf>
    <xf numFmtId="0" fontId="454" fillId="330" borderId="351" xfId="5" applyAlignment="1">
      <alignment horizontal="center"/>
    </xf>
    <xf numFmtId="0" fontId="455" fillId="314" borderId="351" xfId="5" applyAlignment="1">
      <alignment horizontal="center" vertical="center"/>
    </xf>
    <xf numFmtId="0" fontId="483" fillId="330" borderId="351" xfId="5"/>
    <xf numFmtId="0" fontId="475" fillId="314" borderId="382" xfId="5" applyAlignment="1">
      <alignment horizontal="center" wrapText="1"/>
    </xf>
    <xf numFmtId="0" fontId="484" fillId="314" borderId="385" xfId="5" applyAlignment="1">
      <alignment horizontal="left" wrapText="1"/>
    </xf>
    <xf numFmtId="0" fontId="474" fillId="314" borderId="377" xfId="5" applyAlignment="1">
      <alignment horizontal="center"/>
    </xf>
    <xf numFmtId="0" fontId="485" fillId="354" borderId="352" xfId="5" applyAlignment="1">
      <alignment horizontal="center" vertical="center" wrapText="1"/>
    </xf>
    <xf numFmtId="0" fontId="474" fillId="314" borderId="351" xfId="5" applyAlignment="1">
      <alignment horizontal="center"/>
    </xf>
    <xf numFmtId="0" fontId="484" fillId="314" borderId="384" xfId="5" applyAlignment="1">
      <alignment horizontal="left" wrapText="1"/>
    </xf>
    <xf numFmtId="0" fontId="474" fillId="330" borderId="377" xfId="5"/>
    <xf numFmtId="0" fontId="474" fillId="314" borderId="377" xfId="5"/>
    <xf numFmtId="10" fontId="474" fillId="314" borderId="377" xfId="5"/>
    <xf numFmtId="0" fontId="474" fillId="330" borderId="377" xfId="5" applyAlignment="1">
      <alignment horizontal="center"/>
    </xf>
    <xf numFmtId="0" fontId="474" fillId="355" borderId="377" xfId="5" applyAlignment="1">
      <alignment horizontal="center"/>
    </xf>
    <xf numFmtId="0" fontId="474" fillId="330" borderId="351" xfId="5" applyAlignment="1">
      <alignment horizontal="center"/>
    </xf>
    <xf numFmtId="0" fontId="474" fillId="330" borderId="351" xfId="5"/>
    <xf numFmtId="165" fontId="454" fillId="314" borderId="377" xfId="5" applyAlignment="1">
      <alignment horizontal="center"/>
    </xf>
    <xf numFmtId="0" fontId="454" fillId="314" borderId="377" xfId="5" applyAlignment="1">
      <alignment horizontal="center" vertical="center"/>
    </xf>
    <xf numFmtId="0" fontId="484" fillId="314" borderId="377" xfId="5" applyAlignment="1">
      <alignment horizontal="center" vertical="center" wrapText="1"/>
    </xf>
    <xf numFmtId="10" fontId="454" fillId="314" borderId="377" xfId="5" applyAlignment="1">
      <alignment horizontal="center" vertical="center"/>
    </xf>
    <xf numFmtId="9" fontId="454" fillId="314" borderId="377" xfId="5" applyAlignment="1">
      <alignment horizontal="center" vertical="center"/>
    </xf>
    <xf numFmtId="0" fontId="454" fillId="314" borderId="377" xfId="5" applyAlignment="1">
      <alignment horizontal="left" vertical="bottom" wrapText="1"/>
    </xf>
    <xf numFmtId="0" fontId="475" fillId="314" borderId="377" xfId="5" applyAlignment="1">
      <alignment horizontal="center" wrapText="1"/>
    </xf>
    <xf numFmtId="0" fontId="474" fillId="314" borderId="377" xfId="5" applyAlignment="1">
      <alignment horizontal="center" wrapText="1"/>
    </xf>
    <xf numFmtId="0" fontId="484" fillId="314" borderId="377" xfId="5" applyAlignment="1">
      <alignment horizontal="center" wrapText="1"/>
    </xf>
    <xf numFmtId="0" fontId="474" fillId="314" borderId="377" xfId="5" applyAlignment="1">
      <alignment horizontal="right" wrapText="1"/>
    </xf>
    <xf numFmtId="0" fontId="474" fillId="314" borderId="377" xfId="5" applyAlignment="1">
      <alignment horizontal="left" wrapText="1"/>
    </xf>
    <xf numFmtId="0" fontId="480" fillId="353" borderId="352" xfId="5" applyAlignment="1">
      <alignment horizontal="center" vertical="center" wrapText="1"/>
    </xf>
    <xf numFmtId="10" fontId="474" fillId="314" borderId="377" xfId="5" applyAlignment="1">
      <alignment horizontal="right" wrapText="1"/>
    </xf>
    <xf numFmtId="0" fontId="454" fillId="355" borderId="377" xfId="5" applyAlignment="1">
      <alignment horizontal="left" vertical="bottom" wrapText="1"/>
    </xf>
    <xf numFmtId="0" fontId="448" fillId="314" borderId="351" xfId="5" applyAlignment="1">
      <alignment vertical="center"/>
    </xf>
    <xf numFmtId="0" fontId="464" fillId="314" borderId="352" xfId="5" applyAlignment="1">
      <alignment horizontal="center" vertical="center"/>
    </xf>
    <xf numFmtId="0" fontId="486" fillId="314" borderId="351" xfId="5" applyAlignment="1">
      <alignment horizontal="center" vertical="center" wrapText="1"/>
    </xf>
    <xf numFmtId="0" fontId="486" fillId="314" borderId="351" xfId="5" applyAlignment="1">
      <alignment horizontal="center" vertical="center"/>
    </xf>
    <xf numFmtId="0" fontId="448" fillId="354" borderId="352" xfId="5" applyAlignment="1">
      <alignment vertical="center"/>
    </xf>
    <xf numFmtId="0" fontId="458" fillId="314" borderId="352" xfId="5" applyAlignment="1">
      <alignment horizontal="center" vertical="center"/>
    </xf>
    <xf numFmtId="0" fontId="487" fillId="314" borderId="352" xfId="5" applyAlignment="1">
      <alignment horizontal="center" vertical="center"/>
    </xf>
    <xf numFmtId="0" fontId="448" fillId="356" borderId="352" xfId="5" applyAlignment="1">
      <alignment vertical="center"/>
    </xf>
    <xf numFmtId="0" fontId="458" fillId="314" borderId="352" xfId="5" applyAlignment="1">
      <alignment horizontal="center" vertical="center"/>
    </xf>
    <xf numFmtId="0" fontId="487" fillId="314" borderId="352" xfId="5" applyAlignment="1">
      <alignment horizontal="center" vertical="center"/>
    </xf>
    <xf numFmtId="0" fontId="454" fillId="314" borderId="351" xfId="5" applyAlignment="1">
      <alignment vertical="center" wrapText="1"/>
    </xf>
    <xf numFmtId="0" fontId="454" fillId="314" borderId="351" xfId="5" applyAlignment="1">
      <alignment horizontal="center" vertical="center" wrapText="1"/>
    </xf>
    <xf numFmtId="0" fontId="458" fillId="314" borderId="351" xfId="5" applyAlignment="1">
      <alignment horizontal="center" vertical="center"/>
    </xf>
    <xf numFmtId="0" fontId="488" fillId="314" borderId="351" xfId="5" applyAlignment="1">
      <alignment horizontal="center" vertical="center"/>
    </xf>
    <xf numFmtId="0" fontId="449" fillId="357" borderId="352" xfId="5" applyAlignment="1">
      <alignment horizontal="left" vertical="center"/>
    </xf>
    <xf numFmtId="0" fontId="449" fillId="323" borderId="352" xfId="5" applyAlignment="1">
      <alignment horizontal="left" vertical="center"/>
    </xf>
    <xf numFmtId="0" fontId="489" fillId="314" borderId="351" xfId="5" applyAlignment="1">
      <alignment horizontal="center" vertical="center"/>
    </xf>
    <xf numFmtId="0" fontId="449" fillId="358" borderId="352" xfId="5" applyAlignment="1">
      <alignment horizontal="left" vertical="center"/>
    </xf>
    <xf numFmtId="0" fontId="449" fillId="321" borderId="352" xfId="5" applyAlignment="1">
      <alignment horizontal="left" vertical="center"/>
    </xf>
    <xf numFmtId="166" fontId="485" fillId="353" borderId="352" xfId="5" applyAlignment="1">
      <alignment horizontal="center" vertical="center"/>
    </xf>
    <xf numFmtId="0" fontId="458" fillId="353" borderId="352" xfId="5" applyAlignment="1">
      <alignment horizontal="center" vertical="center"/>
    </xf>
    <xf numFmtId="166" fontId="480" fillId="353" borderId="352" xfId="5" applyAlignment="1">
      <alignment horizontal="center" vertical="center"/>
    </xf>
    <xf numFmtId="0" fontId="485" fillId="353" borderId="352" xfId="5" applyAlignment="1">
      <alignment horizontal="center" vertical="center"/>
    </xf>
    <xf numFmtId="0" fontId="450" fillId="314" borderId="351" xfId="5" applyAlignment="1">
      <alignment horizontal="center" vertical="center" wrapText="1"/>
    </xf>
    <xf numFmtId="0" fontId="482" fillId="314" borderId="351" xfId="5" applyAlignment="1">
      <alignment horizontal="center" vertical="center" wrapText="1"/>
    </xf>
    <xf numFmtId="0" fontId="458" fillId="314" borderId="351" xfId="5" applyAlignment="1">
      <alignment horizontal="right" vertical="center"/>
    </xf>
    <xf numFmtId="0" fontId="458" fillId="314" borderId="352" xfId="5" applyAlignment="1">
      <alignment horizontal="right" vertical="center"/>
    </xf>
    <xf numFmtId="0" fontId="463" fillId="319" borderId="352" xfId="5" applyAlignment="1">
      <alignment horizontal="center" vertical="center"/>
    </xf>
    <xf numFmtId="1" fontId="480" fillId="314" borderId="351" xfId="5" applyAlignment="1">
      <alignment horizontal="center" vertical="center"/>
    </xf>
    <xf numFmtId="1" fontId="480" fillId="353" borderId="352" xfId="5" applyAlignment="1">
      <alignment horizontal="center" vertical="center"/>
    </xf>
    <xf numFmtId="0" fontId="480" fillId="353" borderId="352" xfId="5" applyAlignment="1">
      <alignment horizontal="center" vertical="center"/>
    </xf>
    <xf numFmtId="0" fontId="485" fillId="319" borderId="352" xfId="5" applyAlignment="1">
      <alignment horizontal="center" vertical="center" wrapText="1"/>
    </xf>
    <xf numFmtId="0" fontId="480" fillId="314" borderId="351" xfId="5" applyAlignment="1">
      <alignment horizontal="center" vertical="center"/>
    </xf>
    <xf numFmtId="0" fontId="490" fillId="314" borderId="351" xfId="5" applyAlignment="1">
      <alignment horizontal="center" vertical="center" wrapText="1"/>
    </xf>
    <xf numFmtId="10" fontId="454" fillId="314" borderId="351" xfId="5" applyAlignment="1">
      <alignment vertical="center" wrapText="1"/>
    </xf>
    <xf numFmtId="0" fontId="491" fillId="314" borderId="352" xfId="5" applyAlignment="1">
      <alignment horizontal="left" vertical="center" wrapText="1"/>
    </xf>
    <xf numFmtId="0" fontId="458" fillId="319" borderId="352" xfId="5" applyAlignment="1">
      <alignment horizontal="center" vertical="center"/>
    </xf>
    <xf numFmtId="0" fontId="449" fillId="314" borderId="351" xfId="5" applyAlignment="1">
      <alignment horizontal="center" vertical="center"/>
    </xf>
    <xf numFmtId="0" fontId="464" fillId="314" borderId="352" xfId="5" applyAlignment="1">
      <alignment horizontal="left" vertical="center" wrapText="1"/>
    </xf>
    <xf numFmtId="0" fontId="460" fillId="314" borderId="351" xfId="5"/>
    <xf numFmtId="0" fontId="458" fillId="322" borderId="352" xfId="5" applyAlignment="1">
      <alignment horizontal="center" vertical="center"/>
    </xf>
    <xf numFmtId="0" fontId="480" fillId="319" borderId="352" xfId="5" applyAlignment="1">
      <alignment horizontal="center" vertical="center" wrapText="1"/>
    </xf>
    <xf numFmtId="0" fontId="458" fillId="323" borderId="352" xfId="5" applyAlignment="1">
      <alignment horizontal="center" vertical="center"/>
    </xf>
    <xf numFmtId="0" fontId="463" fillId="314" borderId="351" xfId="5" applyAlignment="1">
      <alignment horizontal="left" vertical="center" wrapText="1"/>
    </xf>
    <xf numFmtId="0" fontId="463" fillId="353" borderId="353" xfId="5" applyAlignment="1">
      <alignment horizontal="left" vertical="center"/>
    </xf>
    <xf numFmtId="10" fontId="448" fillId="314" borderId="352" xfId="5" applyAlignment="1">
      <alignment vertical="center"/>
    </xf>
    <xf numFmtId="0" fontId="460" fillId="314" borderId="382" xfId="5" applyAlignment="1">
      <alignment horizontal="center" vertical="center" wrapText="1"/>
    </xf>
    <xf numFmtId="0" fontId="452" fillId="314" borderId="384" xfId="5"/>
    <xf numFmtId="0" fontId="452" fillId="314" borderId="386" xfId="5"/>
    <xf numFmtId="0" fontId="460" fillId="359" borderId="377" xfId="5" applyAlignment="1">
      <alignment horizontal="center" vertical="center" wrapText="1"/>
    </xf>
    <xf numFmtId="0" fontId="454" fillId="314" borderId="377" xfId="5" applyAlignment="1">
      <alignment horizontal="center" vertical="center" wrapText="1"/>
    </xf>
    <xf numFmtId="0" fontId="454" fillId="314" borderId="377" xfId="5" applyAlignment="1">
      <alignment vertical="center" wrapText="1"/>
    </xf>
    <xf numFmtId="0" fontId="454" fillId="319" borderId="377" xfId="5" applyAlignment="1">
      <alignment horizontal="center" vertical="center" wrapText="1"/>
    </xf>
    <xf numFmtId="0" fontId="474" fillId="314" borderId="377" xfId="5" applyAlignment="1">
      <alignment horizontal="center" vertical="center" wrapText="1"/>
    </xf>
    <xf numFmtId="0" fontId="474" fillId="330" borderId="377" xfId="5" applyAlignment="1">
      <alignment horizontal="left" vertical="center" wrapText="1"/>
    </xf>
    <xf numFmtId="2" fontId="449" fillId="314" borderId="352" xfId="5" applyAlignment="1">
      <alignment horizontal="center" vertical="center"/>
    </xf>
    <xf numFmtId="2" fontId="458" fillId="319" borderId="352" xfId="5" applyAlignment="1">
      <alignment horizontal="center" vertical="center"/>
    </xf>
    <xf numFmtId="0" fontId="460" fillId="314" borderId="377" xfId="5" applyAlignment="1">
      <alignment horizontal="center"/>
    </xf>
    <xf numFmtId="0" fontId="490" fillId="354" borderId="377" xfId="5" applyAlignment="1">
      <alignment horizontal="center" vertical="center"/>
    </xf>
    <xf numFmtId="0" fontId="484" fillId="314" borderId="351" xfId="5" applyAlignment="1">
      <alignment horizontal="left" vertical="center" wrapText="1"/>
    </xf>
    <xf numFmtId="0" fontId="482" fillId="314" borderId="377" xfId="5" applyAlignment="1">
      <alignment wrapText="1"/>
    </xf>
    <xf numFmtId="0" fontId="460" fillId="354" borderId="377" xfId="5" applyAlignment="1">
      <alignment horizontal="center" vertical="center" wrapText="1"/>
    </xf>
    <xf numFmtId="0" fontId="460" fillId="354" borderId="377" xfId="5" applyAlignment="1">
      <alignment horizontal="center" vertical="center"/>
    </xf>
    <xf numFmtId="0" fontId="460" fillId="359" borderId="351" xfId="5" applyAlignment="1">
      <alignment horizontal="center" vertical="center"/>
    </xf>
    <xf numFmtId="0" fontId="490" fillId="314" borderId="377" xfId="5" applyAlignment="1">
      <alignment horizontal="center" vertical="center" wrapText="1"/>
    </xf>
    <xf numFmtId="3" fontId="490" fillId="314" borderId="377" xfId="5" applyAlignment="1">
      <alignment horizontal="center" vertical="center" wrapText="1"/>
    </xf>
    <xf numFmtId="0" fontId="454" fillId="330" borderId="377" xfId="5" applyAlignment="1">
      <alignment horizontal="center" wrapText="1"/>
    </xf>
    <xf numFmtId="0" fontId="454" fillId="314" borderId="387" xfId="5" applyAlignment="1">
      <alignment horizontal="center"/>
    </xf>
    <xf numFmtId="0" fontId="454" fillId="314" borderId="388" xfId="5" applyAlignment="1">
      <alignment horizontal="center"/>
    </xf>
    <xf numFmtId="0" fontId="454" fillId="360" borderId="389" xfId="5" applyAlignment="1">
      <alignment horizontal="center" vertical="bottom"/>
    </xf>
    <xf numFmtId="0" fontId="454" fillId="314" borderId="390" xfId="5" applyAlignment="1">
      <alignment horizontal="center" vertical="bottom"/>
    </xf>
    <xf numFmtId="0" fontId="454" fillId="314" borderId="351" xfId="5" applyAlignment="1">
      <alignment horizontal="center" vertical="bottom"/>
    </xf>
    <xf numFmtId="0" fontId="454" fillId="360" borderId="391" xfId="5" applyAlignment="1">
      <alignment horizontal="center" vertical="bottom"/>
    </xf>
    <xf numFmtId="0" fontId="454" fillId="314" borderId="382" xfId="5" applyAlignment="1">
      <alignment horizontal="center" vertical="bottom"/>
    </xf>
    <xf numFmtId="0" fontId="454" fillId="314" borderId="390" xfId="5" applyAlignment="1">
      <alignment horizontal="center"/>
    </xf>
    <xf numFmtId="0" fontId="454" fillId="360" borderId="392" xfId="5" applyAlignment="1">
      <alignment horizontal="center" vertical="bottom"/>
    </xf>
    <xf numFmtId="0" fontId="492" fillId="361" borderId="377" xfId="5" applyAlignment="1">
      <alignment horizontal="right" vertical="center" wrapText="1"/>
    </xf>
    <xf numFmtId="0" fontId="460" fillId="360" borderId="393" xfId="5" applyAlignment="1">
      <alignment horizontal="center" vertical="bottom"/>
    </xf>
    <xf numFmtId="0" fontId="460" fillId="360" borderId="394" xfId="5" applyAlignment="1">
      <alignment horizontal="center" vertical="bottom"/>
    </xf>
    <xf numFmtId="0" fontId="460" fillId="360" borderId="395" xfId="5" applyAlignment="1">
      <alignment horizontal="center" vertical="bottom"/>
    </xf>
    <xf numFmtId="0" fontId="454" fillId="360" borderId="396" xfId="5" applyAlignment="1">
      <alignment horizontal="center"/>
    </xf>
    <xf numFmtId="0" fontId="454" fillId="360" borderId="397" xfId="5" applyAlignment="1">
      <alignment horizontal="center"/>
    </xf>
    <xf numFmtId="0" fontId="454" fillId="360" borderId="398" xfId="5" applyAlignment="1">
      <alignment horizontal="center"/>
    </xf>
    <xf numFmtId="0" fontId="454" fillId="360" borderId="386" xfId="5" applyAlignment="1">
      <alignment horizontal="center"/>
    </xf>
    <xf numFmtId="0" fontId="454" fillId="360" borderId="384" xfId="5" applyAlignment="1">
      <alignment horizontal="center"/>
    </xf>
    <xf numFmtId="0" fontId="460" fillId="319" borderId="382" xfId="5" applyAlignment="1">
      <alignment horizontal="left" vertical="center" wrapText="1"/>
    </xf>
    <xf numFmtId="0" fontId="460" fillId="362" borderId="377" xfId="5" applyAlignment="1">
      <alignment horizontal="left" vertical="center" wrapText="1"/>
    </xf>
    <xf numFmtId="0" fontId="474" fillId="330" borderId="351" xfId="5" applyAlignment="1">
      <alignment horizontal="center" vertical="center" wrapText="1"/>
    </xf>
    <xf numFmtId="0" fontId="460" fillId="363" borderId="377" xfId="5" applyAlignment="1">
      <alignment horizontal="left" vertical="center" wrapText="1"/>
    </xf>
    <xf numFmtId="0" fontId="493" fillId="314" borderId="351" xfId="5"/>
    <xf numFmtId="0" fontId="493" fillId="314" borderId="399" xfId="5"/>
    <xf numFmtId="0" fontId="494" fillId="314" borderId="351" xfId="5" applyAlignment="1">
      <alignment horizontal="center" vertical="center" wrapText="1"/>
    </xf>
    <xf numFmtId="0" fontId="495" fillId="314" borderId="351" xfId="5" applyAlignment="1">
      <alignment horizontal="center" vertical="center" wrapText="1"/>
    </xf>
    <xf numFmtId="0" fontId="493" fillId="314" borderId="351" xfId="5" applyAlignment="1">
      <alignment horizontal="center" vertical="center"/>
    </xf>
    <xf numFmtId="0" fontId="495" fillId="314" borderId="396" xfId="5" applyAlignment="1">
      <alignment horizontal="center" vertical="center" wrapText="1"/>
    </xf>
    <xf numFmtId="0" fontId="452" fillId="314" borderId="397" xfId="5"/>
    <xf numFmtId="0" fontId="452" fillId="314" borderId="398" xfId="5"/>
    <xf numFmtId="0" fontId="495" fillId="314" borderId="377" xfId="5" applyAlignment="1">
      <alignment horizontal="center" vertical="center" wrapText="1"/>
    </xf>
    <xf numFmtId="0" fontId="495" fillId="331" borderId="377" xfId="5" applyAlignment="1">
      <alignment horizontal="center" vertical="center" wrapText="1"/>
    </xf>
    <xf numFmtId="0" fontId="493" fillId="330" borderId="351" xfId="5" applyAlignment="1">
      <alignment horizontal="center" vertical="bottom" wrapText="1"/>
    </xf>
    <xf numFmtId="0" fontId="493" fillId="330" borderId="377" xfId="5" applyAlignment="1">
      <alignment horizontal="center" vertical="bottom" wrapText="1"/>
    </xf>
    <xf numFmtId="0" fontId="493" fillId="333" borderId="377" xfId="5" applyAlignment="1">
      <alignment horizontal="left" wrapText="1"/>
    </xf>
    <xf numFmtId="3" fontId="496" fillId="330" borderId="377" xfId="5" applyAlignment="1">
      <alignment horizontal="center" wrapText="1"/>
    </xf>
    <xf numFmtId="0" fontId="493" fillId="314" borderId="377" xfId="5" applyAlignment="1">
      <alignment horizontal="center" vertical="bottom" wrapText="1"/>
    </xf>
    <xf numFmtId="0" fontId="494" fillId="314" borderId="377" xfId="5" applyAlignment="1">
      <alignment horizontal="center" vertical="bottom" wrapText="1"/>
    </xf>
    <xf numFmtId="0" fontId="493" fillId="314" borderId="351" xfId="5" applyAlignment="1">
      <alignment horizontal="center"/>
    </xf>
    <xf numFmtId="0" fontId="493" fillId="314" borderId="351" xfId="5" applyAlignment="1">
      <alignment horizontal="center" vertical="bottom"/>
    </xf>
    <xf numFmtId="0" fontId="496" fillId="330" borderId="377" xfId="5" applyAlignment="1">
      <alignment horizontal="center" wrapText="1"/>
    </xf>
    <xf numFmtId="0" fontId="495" fillId="314" borderId="351" xfId="5" applyAlignment="1">
      <alignment vertical="bottom" wrapText="1"/>
    </xf>
    <xf numFmtId="0" fontId="495" fillId="354" borderId="400" xfId="5" applyAlignment="1">
      <alignment vertical="bottom" wrapText="1"/>
    </xf>
    <xf numFmtId="0" fontId="495" fillId="354" borderId="401" xfId="5" applyAlignment="1">
      <alignment vertical="bottom" wrapText="1"/>
    </xf>
    <xf numFmtId="1" fontId="495" fillId="354" borderId="401" xfId="5" applyAlignment="1">
      <alignment horizontal="center" vertical="bottom" wrapText="1"/>
    </xf>
    <xf numFmtId="1" fontId="495" fillId="354" borderId="385" xfId="5" applyAlignment="1">
      <alignment horizontal="center" vertical="bottom" wrapText="1"/>
    </xf>
    <xf numFmtId="0" fontId="497" fillId="314" borderId="351" xfId="5" applyAlignment="1">
      <alignment vertical="center"/>
    </xf>
    <xf numFmtId="0" fontId="493" fillId="314" borderId="351" xfId="5" applyAlignment="1">
      <alignment horizontal="left" vertical="center"/>
    </xf>
    <xf numFmtId="0" fontId="454" fillId="331" borderId="377" xfId="5" applyAlignment="1">
      <alignment horizontal="center" wrapText="1"/>
    </xf>
    <xf numFmtId="0" fontId="454" fillId="333" borderId="377" xfId="5" applyAlignment="1">
      <alignment horizontal="center" wrapText="1"/>
    </xf>
    <xf numFmtId="0" fontId="454" fillId="314" borderId="377" xfId="5" applyAlignment="1">
      <alignment horizontal="center" wrapText="1"/>
    </xf>
    <xf numFmtId="0" fontId="475" fillId="314" borderId="351" xfId="5" applyAlignment="1">
      <alignment vertical="center" wrapText="1"/>
    </xf>
    <xf numFmtId="0" fontId="454" fillId="334" borderId="377" xfId="5"/>
    <xf numFmtId="0" fontId="454" fillId="359" borderId="351" xfId="5"/>
    <xf numFmtId="0" fontId="498" fillId="314" borderId="351" xfId="5" applyAlignment="1">
      <alignment horizontal="center" vertical="bottom"/>
    </xf>
    <xf numFmtId="0" fontId="474" fillId="314" borderId="351" xfId="5" applyAlignment="1">
      <alignment vertical="bottom"/>
    </xf>
    <xf numFmtId="0" fontId="498" fillId="314" borderId="377" xfId="5" applyAlignment="1">
      <alignment horizontal="center"/>
    </xf>
    <xf numFmtId="0" fontId="498" fillId="364" borderId="377" xfId="5" applyAlignment="1">
      <alignment horizontal="center"/>
    </xf>
    <xf numFmtId="0" fontId="498" fillId="319" borderId="377" xfId="5" applyAlignment="1">
      <alignment horizontal="center"/>
    </xf>
    <xf numFmtId="0" fontId="498" fillId="362" borderId="377" xfId="5" applyAlignment="1">
      <alignment horizontal="center"/>
    </xf>
    <xf numFmtId="0" fontId="498" fillId="365" borderId="377" xfId="5" applyAlignment="1">
      <alignment horizontal="center"/>
    </xf>
    <xf numFmtId="0" fontId="498" fillId="366" borderId="377" xfId="5" applyAlignment="1">
      <alignment horizontal="center"/>
    </xf>
    <xf numFmtId="0" fontId="474" fillId="314" borderId="399" xfId="5" applyAlignment="1">
      <alignment horizontal="center"/>
    </xf>
    <xf numFmtId="0" fontId="474" fillId="314" borderId="384" xfId="5" applyAlignment="1">
      <alignment horizontal="center"/>
    </xf>
    <xf numFmtId="0" fontId="474" fillId="333" borderId="386" xfId="5" applyAlignment="1">
      <alignment horizontal="center"/>
    </xf>
    <xf numFmtId="0" fontId="474" fillId="333" borderId="401" xfId="5" applyAlignment="1">
      <alignment horizontal="center"/>
    </xf>
    <xf numFmtId="0" fontId="474" fillId="314" borderId="392" xfId="5" applyAlignment="1">
      <alignment horizontal="center"/>
    </xf>
    <xf numFmtId="0" fontId="474" fillId="314" borderId="385" xfId="5" applyAlignment="1">
      <alignment horizontal="center"/>
    </xf>
    <xf numFmtId="0" fontId="498" fillId="314" borderId="351" xfId="5" applyAlignment="1">
      <alignment horizontal="right"/>
    </xf>
    <xf numFmtId="0" fontId="499" fillId="354" borderId="351" xfId="5" applyAlignment="1">
      <alignment horizontal="right"/>
    </xf>
    <xf numFmtId="0" fontId="499" fillId="354" borderId="351" xfId="5" applyAlignment="1">
      <alignment horizontal="left"/>
    </xf>
    <xf numFmtId="0" fontId="500" fillId="314" borderId="351" xfId="5" applyAlignment="1">
      <alignment vertical="bottom"/>
    </xf>
    <xf numFmtId="0" fontId="498" fillId="314" borderId="377" xfId="5" applyAlignment="1">
      <alignment horizontal="left"/>
    </xf>
    <xf numFmtId="0" fontId="474" fillId="314" borderId="377" xfId="5" applyAlignment="1">
      <alignment horizontal="left"/>
    </xf>
    <xf numFmtId="0" fontId="499" fillId="314" borderId="351" xfId="5" applyAlignment="1">
      <alignment vertical="bottom"/>
    </xf>
    <xf numFmtId="0" fontId="501" fillId="314" borderId="351" xfId="5" applyAlignment="1">
      <alignment horizontal="left" vertical="bottom"/>
    </xf>
    <xf numFmtId="0" fontId="454" fillId="314" borderId="351" xfId="5" applyAlignment="1">
      <alignment horizontal="left" vertical="bottom"/>
    </xf>
    <xf numFmtId="0" fontId="502" fillId="314" borderId="351" xfId="5" applyAlignment="1">
      <alignment horizontal="left" vertical="bottom"/>
    </xf>
    <xf numFmtId="0" fontId="503" fillId="359" borderId="377" xfId="5" applyAlignment="1">
      <alignment horizontal="center" vertical="bottom"/>
    </xf>
    <xf numFmtId="0" fontId="503" fillId="367" borderId="377" xfId="5" applyAlignment="1">
      <alignment horizontal="center" vertical="bottom"/>
    </xf>
    <xf numFmtId="0" fontId="503" fillId="368" borderId="377" xfId="5" applyAlignment="1">
      <alignment horizontal="center" vertical="bottom"/>
    </xf>
    <xf numFmtId="0" fontId="503" fillId="345" borderId="377" xfId="5" applyAlignment="1">
      <alignment horizontal="center" vertical="bottom"/>
    </xf>
    <xf numFmtId="0" fontId="503" fillId="344" borderId="377" xfId="5" applyAlignment="1">
      <alignment horizontal="center" vertical="bottom"/>
    </xf>
    <xf numFmtId="0" fontId="503" fillId="369" borderId="377" xfId="5" applyAlignment="1">
      <alignment horizontal="center" vertical="bottom"/>
    </xf>
    <xf numFmtId="0" fontId="503" fillId="360" borderId="377" xfId="5" applyAlignment="1">
      <alignment horizontal="center" vertical="center"/>
    </xf>
    <xf numFmtId="0" fontId="503" fillId="360" borderId="384" xfId="5" applyAlignment="1">
      <alignment horizontal="left"/>
    </xf>
    <xf numFmtId="0" fontId="460" fillId="360" borderId="384" xfId="5" applyAlignment="1">
      <alignment horizontal="left"/>
    </xf>
    <xf numFmtId="0" fontId="504" fillId="362" borderId="377" xfId="5" applyAlignment="1">
      <alignment horizontal="center"/>
    </xf>
    <xf numFmtId="0" fontId="504" fillId="314" borderId="377" xfId="5" applyAlignment="1">
      <alignment horizontal="center"/>
    </xf>
    <xf numFmtId="0" fontId="504" fillId="319" borderId="377" xfId="5" applyAlignment="1">
      <alignment horizontal="center"/>
    </xf>
    <xf numFmtId="0" fontId="460" fillId="359" borderId="377" xfId="5" applyAlignment="1">
      <alignment horizontal="right"/>
    </xf>
    <xf numFmtId="0" fontId="503" fillId="354" borderId="377" xfId="5" applyAlignment="1">
      <alignment horizontal="center"/>
    </xf>
    <xf numFmtId="0" fontId="498" fillId="359" borderId="377" xfId="5" applyAlignment="1">
      <alignment horizontal="left" vertical="bottom"/>
    </xf>
    <xf numFmtId="0" fontId="474" fillId="314" borderId="377" xfId="5" applyAlignment="1">
      <alignment horizontal="left" vertical="top" wrapText="1"/>
    </xf>
    <xf numFmtId="0" fontId="474" fillId="314" borderId="351" xfId="5" applyAlignment="1">
      <alignment horizontal="left" vertical="top"/>
    </xf>
    <xf numFmtId="0" fontId="498" fillId="314" borderId="351" xfId="5" applyAlignment="1">
      <alignment horizontal="left" vertical="bottom"/>
    </xf>
    <xf numFmtId="0" fontId="474" fillId="314" borderId="351" xfId="5" applyAlignment="1">
      <alignment horizontal="left" vertical="top" wrapText="1"/>
    </xf>
    <xf numFmtId="0" fontId="498" fillId="359" borderId="377" xfId="5" applyAlignment="1">
      <alignment horizontal="center" vertical="bottom"/>
    </xf>
    <xf numFmtId="0" fontId="460" fillId="314" borderId="377" xfId="5" applyAlignment="1">
      <alignment horizontal="left" vertical="top"/>
    </xf>
    <xf numFmtId="0" fontId="504" fillId="314" borderId="351" xfId="5" applyAlignment="1">
      <alignment horizontal="left" vertical="bottom"/>
    </xf>
    <xf numFmtId="0" fontId="498" fillId="314" borderId="351" xfId="5"/>
    <xf numFmtId="0" fontId="498" fillId="370" borderId="377" xfId="5" applyAlignment="1">
      <alignment horizontal="center"/>
    </xf>
    <xf numFmtId="0" fontId="466" fillId="314" borderId="351" xfId="5" applyAlignment="1">
      <alignment horizontal="center"/>
    </xf>
    <xf numFmtId="0" fontId="503" fillId="367" borderId="377" xfId="5" applyAlignment="1">
      <alignment horizontal="center" vertical="center"/>
    </xf>
    <xf numFmtId="0" fontId="474" fillId="314" borderId="377" xfId="5" applyAlignment="1">
      <alignment horizontal="left" vertical="center"/>
    </xf>
    <xf numFmtId="0" fontId="505" fillId="314" borderId="351" xfId="5" applyAlignment="1">
      <alignment horizontal="left"/>
    </xf>
    <xf numFmtId="0" fontId="454" fillId="314" borderId="351" xfId="5" applyAlignment="1">
      <alignment horizontal="left" vertical="top" wrapText="1"/>
    </xf>
    <xf numFmtId="0" fontId="503" fillId="371" borderId="377" xfId="5" applyAlignment="1">
      <alignment horizontal="center" vertical="center"/>
    </xf>
    <xf numFmtId="0" fontId="454" fillId="314" borderId="351" xfId="5" applyAlignment="1">
      <alignment horizontal="left" vertical="top"/>
    </xf>
    <xf numFmtId="0" fontId="503" fillId="345" borderId="377" xfId="5" applyAlignment="1">
      <alignment horizontal="center" vertical="center"/>
    </xf>
    <xf numFmtId="0" fontId="503" fillId="344" borderId="377" xfId="5" applyAlignment="1">
      <alignment horizontal="center" vertical="center"/>
    </xf>
    <xf numFmtId="0" fontId="503" fillId="369" borderId="377" xfId="5" applyAlignment="1">
      <alignment horizontal="center" vertical="center"/>
    </xf>
    <xf numFmtId="0" fontId="506" fillId="314" borderId="351" xfId="5" applyAlignment="1">
      <alignment horizontal="left" vertical="bottom"/>
    </xf>
    <xf numFmtId="0" fontId="507" fillId="314" borderId="351" xfId="5"/>
    <xf numFmtId="0" fontId="507" fillId="314" borderId="351" xfId="5" applyAlignment="1">
      <alignment vertical="bottom"/>
    </xf>
    <xf numFmtId="0" fontId="508" fillId="314" borderId="351" xfId="5" applyAlignment="1">
      <alignment horizontal="center" vertical="bottom"/>
    </xf>
    <xf numFmtId="0" fontId="508" fillId="372" borderId="377" xfId="5" applyAlignment="1">
      <alignment horizontal="center" vertical="bottom" wrapText="1"/>
    </xf>
    <xf numFmtId="0" fontId="508" fillId="364" borderId="377" xfId="5" applyAlignment="1">
      <alignment horizontal="center" vertical="bottom" wrapText="1"/>
    </xf>
    <xf numFmtId="0" fontId="508" fillId="362" borderId="377" xfId="5" applyAlignment="1">
      <alignment horizontal="center" vertical="bottom" wrapText="1"/>
    </xf>
    <xf numFmtId="0" fontId="508" fillId="366" borderId="377" xfId="5" applyAlignment="1">
      <alignment horizontal="center" vertical="bottom" wrapText="1"/>
    </xf>
    <xf numFmtId="0" fontId="508" fillId="365" borderId="377" xfId="5" applyAlignment="1">
      <alignment horizontal="center" vertical="bottom" wrapText="1"/>
    </xf>
    <xf numFmtId="0" fontId="508" fillId="314" borderId="399" xfId="5" applyAlignment="1">
      <alignment horizontal="center" vertical="bottom"/>
    </xf>
    <xf numFmtId="0" fontId="508" fillId="314" borderId="377" xfId="5" applyAlignment="1">
      <alignment vertical="bottom"/>
    </xf>
    <xf numFmtId="0" fontId="507" fillId="354" borderId="377" xfId="5" applyAlignment="1">
      <alignment vertical="bottom"/>
    </xf>
    <xf numFmtId="0" fontId="507" fillId="314" borderId="377" xfId="5" applyAlignment="1">
      <alignment horizontal="center" vertical="bottom"/>
    </xf>
    <xf numFmtId="0" fontId="508" fillId="314" borderId="351" xfId="5" applyAlignment="1">
      <alignment horizontal="right" vertical="bottom"/>
    </xf>
    <xf numFmtId="0" fontId="508" fillId="372" borderId="377" xfId="5" applyAlignment="1">
      <alignment horizontal="center" vertical="bottom"/>
    </xf>
    <xf numFmtId="0" fontId="508" fillId="364" borderId="377" xfId="5" applyAlignment="1">
      <alignment horizontal="center" vertical="bottom"/>
    </xf>
    <xf numFmtId="0" fontId="508" fillId="362" borderId="377" xfId="5" applyAlignment="1">
      <alignment horizontal="center" vertical="bottom"/>
    </xf>
    <xf numFmtId="0" fontId="508" fillId="366" borderId="377" xfId="5" applyAlignment="1">
      <alignment horizontal="center" vertical="bottom"/>
    </xf>
    <xf numFmtId="0" fontId="508" fillId="365" borderId="377" xfId="5" applyAlignment="1">
      <alignment horizontal="center" vertical="bottom"/>
    </xf>
    <xf numFmtId="0" fontId="508" fillId="314" borderId="351" xfId="5" applyAlignment="1">
      <alignment vertical="bottom"/>
    </xf>
    <xf numFmtId="0" fontId="455" fillId="314" borderId="351" xfId="5" applyAlignment="1">
      <alignment vertical="bottom"/>
    </xf>
    <xf numFmtId="0" fontId="509" fillId="314" borderId="351" xfId="5" applyAlignment="1">
      <alignment vertical="bottom"/>
    </xf>
    <xf numFmtId="0" fontId="508" fillId="372" borderId="377" xfId="5" applyAlignment="1">
      <alignment vertical="bottom"/>
    </xf>
    <xf numFmtId="0" fontId="507" fillId="314" borderId="377" xfId="5" applyAlignment="1">
      <alignment vertical="bottom" wrapText="1"/>
    </xf>
    <xf numFmtId="0" fontId="507" fillId="314" borderId="377" xfId="5" applyAlignment="1">
      <alignment vertical="bottom"/>
    </xf>
    <xf numFmtId="0" fontId="508" fillId="364" borderId="377" xfId="5" applyAlignment="1">
      <alignment vertical="bottom"/>
    </xf>
    <xf numFmtId="0" fontId="508" fillId="362" borderId="377" xfId="5" applyAlignment="1">
      <alignment vertical="bottom"/>
    </xf>
    <xf numFmtId="0" fontId="508" fillId="365" borderId="377" xfId="5" applyAlignment="1">
      <alignment vertical="bottom"/>
    </xf>
    <xf numFmtId="0" fontId="508" fillId="366" borderId="377" xfId="5" applyAlignment="1">
      <alignment vertical="bottom"/>
    </xf>
    <xf numFmtId="0" fontId="460" fillId="314" borderId="351" xfId="5" applyAlignment="1">
      <alignment horizontal="right"/>
    </xf>
    <xf numFmtId="0" fontId="495" fillId="330" borderId="377" xfId="5" applyAlignment="1">
      <alignment horizontal="center" vertical="center" wrapText="1"/>
    </xf>
    <xf numFmtId="0" fontId="454" fillId="314" borderId="351" xfId="5" applyAlignment="1">
      <alignment horizontal="right"/>
    </xf>
    <xf numFmtId="0" fontId="510" fillId="362" borderId="377" xfId="5" applyAlignment="1">
      <alignment horizontal="center" wrapText="1"/>
    </xf>
    <xf numFmtId="0" fontId="454" fillId="314" borderId="377" xfId="5" applyAlignment="1">
      <alignment horizontal="right" wrapText="1"/>
    </xf>
    <xf numFmtId="165" fontId="454" fillId="314" borderId="377" xfId="5" applyAlignment="1">
      <alignment horizontal="right" wrapText="1"/>
    </xf>
    <xf numFmtId="165" fontId="454" fillId="314" borderId="377" xfId="5"/>
    <xf numFmtId="0" fontId="510" fillId="354" borderId="377" xfId="5" applyAlignment="1">
      <alignment horizontal="center" vertical="center" wrapText="1"/>
    </xf>
    <xf numFmtId="0" fontId="511" fillId="314" borderId="351" xfId="5" applyAlignment="1">
      <alignment horizontal="left" vertical="center" wrapText="1"/>
    </xf>
    <xf numFmtId="0" fontId="512" fillId="314" borderId="351" xfId="5" applyAlignment="1">
      <alignment vertical="bottom"/>
    </xf>
    <xf numFmtId="0" fontId="513" fillId="331" borderId="377" xfId="5" applyAlignment="1">
      <alignment horizontal="center" vertical="center"/>
    </xf>
    <xf numFmtId="0" fontId="513" fillId="331" borderId="377" xfId="5" applyAlignment="1">
      <alignment horizontal="center" vertical="center" wrapText="1"/>
    </xf>
    <xf numFmtId="0" fontId="514" fillId="359" borderId="377" xfId="5" applyAlignment="1">
      <alignment horizontal="center" vertical="center"/>
    </xf>
    <xf numFmtId="0" fontId="514" fillId="331" borderId="377" xfId="5" applyAlignment="1">
      <alignment horizontal="center" vertical="center" wrapText="1"/>
    </xf>
    <xf numFmtId="0" fontId="514" fillId="331" borderId="377" xfId="5" applyAlignment="1">
      <alignment horizontal="center" vertical="center"/>
    </xf>
    <xf numFmtId="0" fontId="511" fillId="314" borderId="377" xfId="5" applyAlignment="1">
      <alignment horizontal="left" vertical="center" wrapText="1"/>
    </xf>
    <xf numFmtId="10" fontId="511" fillId="314" borderId="377" xfId="5" applyAlignment="1">
      <alignment horizontal="left" vertical="center" wrapText="1"/>
    </xf>
    <xf numFmtId="2" fontId="511" fillId="314" borderId="377" xfId="5" applyAlignment="1">
      <alignment horizontal="left" vertical="center" wrapText="1"/>
    </xf>
    <xf numFmtId="0" fontId="460" fillId="331" borderId="377" xfId="5" applyAlignment="1">
      <alignment horizontal="center"/>
    </xf>
    <xf numFmtId="0" fontId="515" fillId="331" borderId="377" xfId="5" applyAlignment="1">
      <alignment horizontal="center" wrapText="1"/>
    </xf>
    <xf numFmtId="0" fontId="512" fillId="331" borderId="377" xfId="5" applyAlignment="1">
      <alignment vertical="bottom"/>
    </xf>
    <xf numFmtId="0" fontId="516" fillId="331" borderId="377" xfId="5" applyAlignment="1">
      <alignment horizontal="center" vertical="bottom"/>
    </xf>
    <xf numFmtId="0" fontId="515" fillId="314" borderId="377" xfId="5" applyAlignment="1">
      <alignment horizontal="center" vertical="center" wrapText="1"/>
    </xf>
    <xf numFmtId="0" fontId="511" fillId="373" borderId="377" xfId="5" applyAlignment="1">
      <alignment horizontal="center" vertical="center" wrapText="1"/>
    </xf>
    <xf numFmtId="0" fontId="511" fillId="314" borderId="377" xfId="5" applyAlignment="1">
      <alignment horizontal="center" vertical="center" wrapText="1"/>
    </xf>
    <xf numFmtId="0" fontId="512" fillId="314" borderId="377" xfId="5" applyAlignment="1">
      <alignment vertical="center"/>
    </xf>
    <xf numFmtId="0" fontId="513" fillId="331" borderId="389" xfId="5" applyAlignment="1">
      <alignment horizontal="center" vertical="center"/>
    </xf>
    <xf numFmtId="0" fontId="513" fillId="331" borderId="389" xfId="5" applyAlignment="1">
      <alignment horizontal="center" vertical="center" wrapText="1"/>
    </xf>
    <xf numFmtId="0" fontId="511" fillId="314" borderId="377" xfId="5" applyAlignment="1">
      <alignment wrapText="1"/>
    </xf>
    <xf numFmtId="0" fontId="511" fillId="314" borderId="384" xfId="5" applyAlignment="1">
      <alignment wrapText="1"/>
    </xf>
    <xf numFmtId="165" fontId="512" fillId="314" borderId="384" xfId="5" applyAlignment="1">
      <alignment horizontal="center" vertical="bottom"/>
    </xf>
    <xf numFmtId="10" fontId="512" fillId="314" borderId="384" xfId="5" applyAlignment="1">
      <alignment horizontal="center" vertical="bottom"/>
    </xf>
    <xf numFmtId="0" fontId="511" fillId="314" borderId="392" xfId="5" applyAlignment="1">
      <alignment wrapText="1"/>
    </xf>
    <xf numFmtId="0" fontId="511" fillId="314" borderId="385" xfId="5" applyAlignment="1">
      <alignment wrapText="1"/>
    </xf>
    <xf numFmtId="165" fontId="512" fillId="314" borderId="385" xfId="5" applyAlignment="1">
      <alignment horizontal="center" vertical="bottom"/>
    </xf>
    <xf numFmtId="0" fontId="511" fillId="314" borderId="351" xfId="5" applyAlignment="1">
      <alignment wrapText="1"/>
    </xf>
    <xf numFmtId="0" fontId="454" fillId="314" borderId="385" xfId="5"/>
    <xf numFmtId="10" fontId="512" fillId="314" borderId="385" xfId="5" applyAlignment="1">
      <alignment horizontal="center" vertical="bottom"/>
    </xf>
    <xf numFmtId="0" fontId="444" fillId="314" borderId="351" xfId="5"/>
    <xf numFmtId="0" fontId="451" fillId="324" borderId="352" xfId="5" applyAlignment="1">
      <alignment horizontal="left" vertical="center"/>
    </xf>
    <xf numFmtId="0" fontId="444" fillId="314" borderId="354" xfId="5"/>
    <xf numFmtId="0" fontId="444" fillId="314" borderId="355" xfId="5"/>
    <xf numFmtId="0" fontId="455" fillId="325" borderId="352" xfId="5" applyAlignment="1">
      <alignment horizontal="center" vertical="center"/>
    </xf>
    <xf numFmtId="0" fontId="444" fillId="314" borderId="357" xfId="5"/>
    <xf numFmtId="0" fontId="463" fillId="319" borderId="352" xfId="5" applyAlignment="1">
      <alignment horizontal="left" vertical="center" wrapText="1"/>
    </xf>
    <xf numFmtId="0" fontId="463" fillId="320" borderId="352" xfId="5" applyAlignment="1">
      <alignment horizontal="left" vertical="center" wrapText="1"/>
    </xf>
    <xf numFmtId="0" fontId="463" fillId="321" borderId="352" xfId="5" applyAlignment="1">
      <alignment horizontal="left" vertical="center" wrapText="1"/>
    </xf>
    <xf numFmtId="0" fontId="463" fillId="322" borderId="352" xfId="5" applyAlignment="1">
      <alignment horizontal="left" vertical="center" wrapText="1"/>
    </xf>
    <xf numFmtId="0" fontId="463" fillId="323" borderId="352" xfId="5" applyAlignment="1">
      <alignment horizontal="left" vertical="center" wrapText="1"/>
    </xf>
    <xf numFmtId="0" fontId="460" fillId="314" borderId="361" xfId="5"/>
    <xf numFmtId="0" fontId="444" fillId="314" borderId="359" xfId="5"/>
    <xf numFmtId="0" fontId="444" fillId="314" borderId="365" xfId="5"/>
    <xf numFmtId="0" fontId="447" fillId="314" borderId="351" xfId="5"/>
    <xf numFmtId="0" fontId="446" fillId="314" borderId="377" xfId="5" applyAlignment="1">
      <alignment horizontal="left" vertical="center"/>
    </xf>
    <xf numFmtId="0" fontId="447" fillId="314" borderId="377" xfId="5"/>
    <xf numFmtId="0" fontId="444" fillId="314" borderId="380" xfId="5"/>
    <xf numFmtId="0" fontId="444" fillId="314" borderId="381" xfId="5"/>
    <xf numFmtId="0" fontId="463" fillId="353" borderId="352" xfId="5" applyAlignment="1">
      <alignment horizontal="left" vertical="center" wrapText="1"/>
    </xf>
    <xf numFmtId="0" fontId="455" fillId="314" borderId="351" xfId="5"/>
    <xf numFmtId="0" fontId="464" fillId="314" borderId="351" xfId="5" applyAlignment="1">
      <alignment horizontal="center" wrapText="1"/>
    </xf>
    <xf numFmtId="0" fontId="463" fillId="353" borderId="352" xfId="5" applyAlignment="1">
      <alignment horizontal="left" vertical="center"/>
    </xf>
    <xf numFmtId="0" fontId="460" fillId="314" borderId="377" xfId="5" applyAlignment="1">
      <alignment horizontal="center" vertical="center" wrapText="1"/>
    </xf>
    <xf numFmtId="0" fontId="444" fillId="314" borderId="384" xfId="5"/>
    <xf numFmtId="0" fontId="444" fillId="314" borderId="386" xfId="5"/>
    <xf numFmtId="0" fontId="460" fillId="319" borderId="377" xfId="5" applyAlignment="1">
      <alignment horizontal="left" vertical="center" wrapText="1"/>
    </xf>
    <xf numFmtId="0" fontId="495" fillId="314" borderId="389" xfId="5" applyAlignment="1">
      <alignment horizontal="center" vertical="center" wrapText="1"/>
    </xf>
    <xf numFmtId="0" fontId="444" fillId="314" borderId="397" xfId="5"/>
    <xf numFmtId="0" fontId="444" fillId="314" borderId="398" xfId="5"/>
    <xf numFmtId="0" fontId="458" fillId="354" borderId="352" xfId="5" applyAlignment="1">
      <alignment vertical="center" wrapText="1"/>
    </xf>
    <xf numFmtId="0" fontId="448" fillId="314" borderId="352" xfId="5" applyAlignment="1">
      <alignment vertical="top" wrapText="1"/>
    </xf>
    <xf numFmtId="0" fontId="517" fillId="314" borderId="351" xfId="5" applyAlignment="1">
      <alignment vertical="top" wrapText="1"/>
    </xf>
    <xf numFmtId="0" fontId="463" fillId="314" borderId="352" xfId="5" applyAlignment="1">
      <alignment vertical="top" wrapText="1"/>
    </xf>
    <xf numFmtId="0" fontId="518" fillId="353" borderId="352" xfId="5" applyAlignment="1">
      <alignment horizontal="left" vertical="center"/>
    </xf>
    <xf numFmtId="0" fontId="518" fillId="314" borderId="351" xfId="5" applyAlignment="1">
      <alignment horizontal="center" vertical="center"/>
    </xf>
    <xf numFmtId="0" fontId="519" fillId="314" borderId="410" xfId="5" applyAlignment="1">
      <alignment vertical="top" wrapText="1"/>
    </xf>
    <xf numFmtId="0" fontId="521" fillId="314" borderId="410" xfId="5" applyAlignment="1">
      <alignment vertical="top" wrapText="1"/>
    </xf>
    <xf numFmtId="0" fontId="444" fillId="314" borderId="413" xfId="5"/>
    <xf numFmtId="0" fontId="444" fillId="314" borderId="414" xfId="5"/>
    <xf numFmtId="0" fontId="518" fillId="314" borderId="351" xfId="5"/>
    <xf numFmtId="0" fontId="520" fillId="314" borderId="410" xfId="5" applyAlignment="1">
      <alignment vertical="top" wrapText="1"/>
    </xf>
    <xf numFmtId="0" fontId="519" fillId="314" borderId="410" xfId="5" applyAlignment="1">
      <alignment horizontal="left" vertical="center"/>
    </xf>
    <xf numFmtId="1" fontId="485" fillId="353" borderId="352" xfId="5" applyAlignment="1">
      <alignment horizontal="center" vertical="center"/>
    </xf>
    <xf numFmtId="1" fontId="449" fillId="314" borderId="352" xfId="5" applyAlignment="1">
      <alignment horizontal="center" vertical="center"/>
    </xf>
    <xf numFmtId="0" fontId="522" fillId="374" borderId="377" xfId="5" applyAlignment="1">
      <alignment horizontal="center" vertical="center"/>
    </xf>
    <xf numFmtId="0" fontId="518" fillId="314" borderId="352" xfId="5" applyAlignment="1">
      <alignment horizontal="center" vertical="center"/>
    </xf>
    <xf numFmtId="0" fontId="517" fillId="314" borderId="352" xfId="5" applyAlignment="1">
      <alignment vertical="top" wrapText="1"/>
    </xf>
    <xf numFmtId="0" fontId="444" fillId="314" borderId="402" xfId="5"/>
    <xf numFmtId="0" fontId="444" fillId="314" borderId="403" xfId="5"/>
    <xf numFmtId="0" fontId="444" fillId="314" borderId="416" xfId="5"/>
    <xf numFmtId="0" fontId="444" fillId="314" borderId="417" xfId="5"/>
    <xf numFmtId="0" fontId="444" fillId="314" borderId="418" xfId="5"/>
    <xf numFmtId="0" fontId="523" fillId="319" borderId="377" xfId="5" applyAlignment="1">
      <alignment horizontal="left" vertical="center" wrapText="1"/>
    </xf>
    <xf numFmtId="0" fontId="444" fillId="319" borderId="377" xfId="5"/>
    <xf numFmtId="0" fontId="524" fillId="359" borderId="377" xfId="5" applyAlignment="1">
      <alignment horizontal="center" vertical="center" wrapText="1"/>
    </xf>
    <xf numFmtId="0" fontId="524" fillId="314" borderId="377" xfId="5" applyAlignment="1">
      <alignment horizontal="center" vertical="center" wrapText="1"/>
    </xf>
    <xf numFmtId="0" fontId="525" fillId="314" borderId="377" xfId="5" applyAlignment="1">
      <alignment horizontal="left" vertical="center" wrapText="1"/>
    </xf>
    <xf numFmtId="0" fontId="527" fillId="319" borderId="377" xfId="5" applyAlignment="1">
      <alignment horizontal="left" vertical="center" wrapText="1"/>
    </xf>
    <xf numFmtId="0" fontId="444" fillId="314" borderId="377" xfId="5"/>
    <xf numFmtId="0" fontId="524" fillId="361" borderId="377" xfId="5" applyAlignment="1">
      <alignment horizontal="center" vertical="center" wrapText="1"/>
    </xf>
    <xf numFmtId="0" fontId="525" fillId="361" borderId="377" xfId="5" applyAlignment="1">
      <alignment horizontal="left" vertical="center" wrapText="1"/>
    </xf>
    <xf numFmtId="0" fontId="524" fillId="323" borderId="377" xfId="5" applyAlignment="1">
      <alignment horizontal="center" vertical="center" wrapText="1"/>
    </xf>
    <xf numFmtId="0" fontId="525" fillId="323" borderId="377" xfId="5" applyAlignment="1">
      <alignment horizontal="left" vertical="center" wrapText="1"/>
    </xf>
    <xf numFmtId="0" fontId="525" fillId="330" borderId="377" xfId="5" applyAlignment="1">
      <alignment horizontal="center" vertical="center" wrapText="1"/>
    </xf>
    <xf numFmtId="0" fontId="525" fillId="333" borderId="377" xfId="5" applyAlignment="1">
      <alignment horizontal="left" vertical="center" wrapText="1"/>
    </xf>
    <xf numFmtId="3" fontId="524" fillId="330" borderId="377" xfId="5" applyAlignment="1">
      <alignment horizontal="center" vertical="center" wrapText="1"/>
    </xf>
    <xf numFmtId="0" fontId="525" fillId="314" borderId="377" xfId="5" applyAlignment="1">
      <alignment horizontal="center" vertical="center" wrapText="1"/>
    </xf>
    <xf numFmtId="0" fontId="525" fillId="361" borderId="377" xfId="5" applyAlignment="1">
      <alignment horizontal="center" vertical="center" wrapText="1"/>
    </xf>
    <xf numFmtId="0" fontId="524" fillId="330" borderId="377" xfId="5" applyAlignment="1">
      <alignment horizontal="center" vertical="center" wrapText="1"/>
    </xf>
    <xf numFmtId="0" fontId="525" fillId="354" borderId="377" xfId="5" applyAlignment="1">
      <alignment horizontal="center" vertical="center" wrapText="1"/>
    </xf>
    <xf numFmtId="0" fontId="525" fillId="354" borderId="377" xfId="5" applyAlignment="1">
      <alignment horizontal="left" vertical="center" wrapText="1"/>
    </xf>
    <xf numFmtId="0" fontId="524" fillId="354" borderId="377" xfId="5" applyAlignment="1">
      <alignment horizontal="center" vertical="center" wrapText="1"/>
    </xf>
    <xf numFmtId="1" fontId="525" fillId="354" borderId="377" xfId="5" applyAlignment="1">
      <alignment horizontal="center" vertical="center" wrapText="1"/>
    </xf>
    <xf numFmtId="1" fontId="525" fillId="361" borderId="377" xfId="5" applyAlignment="1">
      <alignment horizontal="center" vertical="center" wrapText="1"/>
    </xf>
    <xf numFmtId="0" fontId="524" fillId="319" borderId="377" xfId="5"/>
    <xf numFmtId="0" fontId="524" fillId="319" borderId="377" xfId="5" applyAlignment="1">
      <alignment horizontal="left" vertical="center" wrapText="1"/>
    </xf>
    <xf numFmtId="0" fontId="524" fillId="319" borderId="377" xfId="5" applyAlignment="1">
      <alignment horizontal="center" vertical="center" wrapText="1"/>
    </xf>
    <xf numFmtId="0" fontId="525" fillId="314" borderId="377" xfId="5"/>
    <xf numFmtId="0" fontId="524" fillId="314" borderId="419" xfId="5"/>
    <xf numFmtId="0" fontId="524" fillId="314" borderId="419" xfId="5" applyAlignment="1">
      <alignment horizontal="left" vertical="center" wrapText="1"/>
    </xf>
    <xf numFmtId="0" fontId="524" fillId="314" borderId="419" xfId="5" applyAlignment="1">
      <alignment horizontal="center" vertical="center" wrapText="1"/>
    </xf>
    <xf numFmtId="0" fontId="524" fillId="323" borderId="419" xfId="5" applyAlignment="1">
      <alignment horizontal="center" vertical="center" wrapText="1"/>
    </xf>
    <xf numFmtId="0" fontId="524" fillId="314" borderId="351" xfId="5"/>
    <xf numFmtId="0" fontId="526" fillId="314" borderId="351" xfId="5"/>
    <xf numFmtId="0" fontId="444" fillId="314" borderId="400" xfId="5"/>
    <xf numFmtId="0" fontId="444" fillId="314" borderId="401" xfId="5"/>
    <xf numFmtId="0" fontId="444" fillId="314" borderId="385" xfId="5"/>
    <xf numFmtId="0" fontId="525" fillId="333" borderId="377" xfId="5" applyAlignment="1">
      <alignment horizontal="center" vertical="center" wrapText="1"/>
    </xf>
    <xf numFmtId="0" fontId="524" fillId="330" borderId="377" xfId="5" applyAlignment="1">
      <alignment horizontal="left" vertical="center" wrapText="1"/>
    </xf>
    <xf numFmtId="0" fontId="525" fillId="330" borderId="377" xfId="5" applyAlignment="1">
      <alignment horizontal="left" vertical="center" wrapText="1"/>
    </xf>
    <xf numFmtId="0" fontId="524" fillId="358" borderId="377" xfId="5" applyAlignment="1">
      <alignment horizontal="center" vertical="center" wrapText="1"/>
    </xf>
    <xf numFmtId="0" fontId="524" fillId="322" borderId="377" xfId="5" applyAlignment="1">
      <alignment horizontal="center" vertical="center" wrapText="1"/>
    </xf>
    <xf numFmtId="0" fontId="524" fillId="333" borderId="377" xfId="5" applyAlignment="1">
      <alignment horizontal="center" wrapText="1"/>
    </xf>
    <xf numFmtId="0" fontId="526" fillId="358" borderId="377" xfId="5" applyAlignment="1">
      <alignment horizontal="center" wrapText="1"/>
    </xf>
    <xf numFmtId="0" fontId="526" fillId="322" borderId="377" xfId="5" applyAlignment="1">
      <alignment horizontal="center" wrapText="1"/>
    </xf>
    <xf numFmtId="0" fontId="526" fillId="323" borderId="377" xfId="5" applyAlignment="1">
      <alignment horizontal="center" wrapText="1"/>
    </xf>
    <xf numFmtId="0" fontId="526" fillId="333" borderId="377" xfId="5" applyAlignment="1">
      <alignment horizontal="center" wrapText="1"/>
    </xf>
    <xf numFmtId="0" fontId="525" fillId="359" borderId="377" xfId="5" applyAlignment="1">
      <alignment horizontal="center" vertical="center" wrapText="1"/>
    </xf>
    <xf numFmtId="0" fontId="474" fillId="330" borderId="377" xfId="5" applyNumberFormat="1" applyFont="1" applyFill="1" applyBorder="1" applyAlignment="1">
      <alignment horizontal="center" vertical="center" wrapText="1"/>
    </xf>
    <xf numFmtId="0" fontId="474" fillId="330" borderId="377" xfId="5" applyNumberFormat="1" applyFont="1" applyFill="1" applyBorder="1" applyAlignment="1">
      <alignment horizontal="center" vertical="top" wrapText="1"/>
    </xf>
    <xf numFmtId="0" fontId="454" fillId="375" borderId="351" xfId="5" applyNumberFormat="1" applyFont="1" applyFill="1" applyBorder="1" applyAlignment="1">
      <alignment horizontal="left" vertical="center" wrapText="1"/>
    </xf>
    <xf numFmtId="0" fontId="454" fillId="375" borderId="351" xfId="5" applyNumberFormat="1" applyFont="1" applyFill="1" applyBorder="1" applyAlignment="1">
      <alignment horizontal="center" vertical="center" wrapText="1"/>
    </xf>
    <xf numFmtId="0" fontId="450" fillId="375" borderId="351" xfId="5" applyNumberFormat="1" applyFont="1" applyFill="1" applyBorder="1"/>
    <xf numFmtId="0" fontId="454" fillId="375" borderId="351" xfId="5" applyNumberFormat="1" applyFont="1" applyFill="1" applyBorder="1" applyAlignment="1">
      <alignment horizontal="center"/>
    </xf>
    <xf numFmtId="0" fontId="528" fillId="375" borderId="351" xfId="5" applyNumberFormat="1" applyFont="1" applyFill="1" applyBorder="1" applyAlignment="1">
      <alignment horizontal="left" vertical="center" wrapText="1"/>
    </xf>
    <xf numFmtId="0" fontId="528" fillId="375" borderId="351" xfId="5" applyNumberFormat="1" applyFont="1" applyFill="1" applyBorder="1" applyAlignment="1">
      <alignment horizontal="center" vertical="center" wrapText="1"/>
    </xf>
    <xf numFmtId="0" fontId="528" fillId="375" borderId="351" xfId="5" applyNumberFormat="1" applyFont="1" applyFill="1" applyBorder="1"/>
    <xf numFmtId="0" fontId="528" fillId="375" borderId="351" xfId="5" applyNumberFormat="1" applyFont="1" applyFill="1" applyBorder="1" applyAlignment="1">
      <alignment horizontal="center"/>
    </xf>
    <xf numFmtId="0" fontId="528" fillId="375" borderId="351" xfId="5" applyNumberFormat="1" applyFont="1" applyFill="1" applyBorder="1" applyAlignment="1">
      <alignment wrapText="1"/>
    </xf>
    <xf numFmtId="0" fontId="528" fillId="375" borderId="351" xfId="5" applyNumberFormat="1" applyFont="1" applyFill="1" applyBorder="1" applyAlignment="1">
      <alignment horizontal="center" wrapText="1"/>
    </xf>
    <xf numFmtId="0" fontId="528" fillId="375" borderId="351" xfId="5" applyNumberFormat="1" applyFont="1" applyFill="1" applyBorder="1" applyAlignment="1">
      <alignment horizontal="left" vertical="top" wrapText="1"/>
    </xf>
    <xf numFmtId="0" fontId="528" fillId="375" borderId="351" xfId="5" applyNumberFormat="1" applyFont="1" applyFill="1" applyBorder="1" applyAlignment="1">
      <alignment horizontal="center" vertical="top" wrapText="1"/>
    </xf>
    <xf numFmtId="0" fontId="528" fillId="375" borderId="351" xfId="5" applyNumberFormat="1" applyFont="1" applyFill="1" applyBorder="1" applyAlignment="1">
      <alignment vertical="top" wrapText="1"/>
    </xf>
    <xf numFmtId="0" fontId="529" fillId="314" borderId="377" xfId="5" applyNumberFormat="1" applyFont="1" applyFill="1" applyBorder="1" applyAlignment="1">
      <alignment horizontal="center" vertical="center" wrapText="1"/>
    </xf>
    <xf numFmtId="0" fontId="530" fillId="314" borderId="386" xfId="5" applyNumberFormat="1" applyFont="1" applyFill="1" applyBorder="1"/>
    <xf numFmtId="0" fontId="530" fillId="314" borderId="384" xfId="5" applyNumberFormat="1" applyFont="1" applyFill="1" applyBorder="1"/>
    <xf numFmtId="0" fontId="531" fillId="314" borderId="351" xfId="5" applyNumberFormat="1" applyFont="1" applyFill="1" applyBorder="1" applyAlignment="1">
      <alignment vertical="center" wrapText="1"/>
    </xf>
    <xf numFmtId="0" fontId="529" fillId="359" borderId="377" xfId="5" applyNumberFormat="1" applyFont="1" applyFill="1" applyBorder="1" applyAlignment="1">
      <alignment horizontal="center" vertical="center" wrapText="1"/>
    </xf>
    <xf numFmtId="0" fontId="531" fillId="314" borderId="377" xfId="5" applyNumberFormat="1" applyFont="1" applyFill="1" applyBorder="1" applyAlignment="1">
      <alignment horizontal="center" vertical="center" wrapText="1"/>
    </xf>
    <xf numFmtId="0" fontId="531" fillId="314" borderId="377" xfId="5" applyNumberFormat="1" applyFont="1" applyFill="1" applyBorder="1" applyAlignment="1">
      <alignment vertical="center" wrapText="1"/>
    </xf>
    <xf numFmtId="0" fontId="531" fillId="319" borderId="377" xfId="5" applyNumberFormat="1" applyFont="1" applyFill="1" applyBorder="1" applyAlignment="1">
      <alignment horizontal="center" vertical="center" wrapText="1"/>
    </xf>
    <xf numFmtId="0" fontId="529" fillId="375" borderId="377" xfId="5" applyNumberFormat="1" applyFont="1" applyFill="1" applyBorder="1" applyAlignment="1">
      <alignment horizontal="center" vertical="center" wrapText="1"/>
    </xf>
    <xf numFmtId="0" fontId="530" fillId="375" borderId="386" xfId="5" applyNumberFormat="1" applyFont="1" applyFill="1" applyBorder="1"/>
    <xf numFmtId="0" fontId="530" fillId="375" borderId="384" xfId="5" applyNumberFormat="1" applyFont="1" applyFill="1" applyBorder="1"/>
    <xf numFmtId="0" fontId="531" fillId="375" borderId="351" xfId="5" applyNumberFormat="1" applyFont="1" applyFill="1" applyBorder="1" applyAlignment="1">
      <alignment vertical="center" wrapText="1"/>
    </xf>
    <xf numFmtId="0" fontId="531" fillId="375" borderId="377" xfId="5" applyNumberFormat="1" applyFont="1" applyFill="1" applyBorder="1" applyAlignment="1">
      <alignment horizontal="center" vertical="center" wrapText="1"/>
    </xf>
    <xf numFmtId="0" fontId="531" fillId="375" borderId="377" xfId="5" applyNumberFormat="1" applyFont="1" applyFill="1" applyBorder="1" applyAlignment="1">
      <alignment vertical="center" wrapText="1"/>
    </xf>
    <xf numFmtId="0" fontId="530" fillId="375" borderId="386" xfId="5" applyNumberFormat="1" applyFont="1" applyFill="1" applyBorder="1" applyAlignment="1">
      <alignment wrapText="1"/>
    </xf>
    <xf numFmtId="0" fontId="530" fillId="375" borderId="384" xfId="5" applyNumberFormat="1" applyFont="1" applyFill="1" applyBorder="1" applyAlignment="1">
      <alignment wrapText="1"/>
    </xf>
    <xf numFmtId="0" fontId="529" fillId="375" borderId="377" xfId="5" applyNumberFormat="1" applyFont="1" applyFill="1" applyBorder="1" applyAlignment="1">
      <alignment horizontal="center" vertical="top" wrapText="1"/>
    </xf>
    <xf numFmtId="0" fontId="530" fillId="375" borderId="386" xfId="5" applyNumberFormat="1" applyFont="1" applyFill="1" applyBorder="1" applyAlignment="1">
      <alignment vertical="top" wrapText="1"/>
    </xf>
    <xf numFmtId="0" fontId="530" fillId="375" borderId="384" xfId="5" applyNumberFormat="1" applyFont="1" applyFill="1" applyBorder="1" applyAlignment="1">
      <alignment vertical="top" wrapText="1"/>
    </xf>
    <xf numFmtId="0" fontId="531" fillId="375" borderId="351" xfId="5" applyNumberFormat="1" applyFont="1" applyFill="1" applyBorder="1" applyAlignment="1">
      <alignment vertical="top" wrapText="1"/>
    </xf>
    <xf numFmtId="0" fontId="531" fillId="375" borderId="377" xfId="5" applyNumberFormat="1" applyFont="1" applyFill="1" applyBorder="1" applyAlignment="1">
      <alignment horizontal="center" vertical="top" wrapText="1"/>
    </xf>
    <xf numFmtId="0" fontId="531" fillId="375" borderId="377" xfId="5" applyNumberFormat="1" applyFont="1" applyFill="1" applyBorder="1" applyAlignment="1">
      <alignment vertical="top" wrapText="1"/>
    </xf>
    <xf numFmtId="0" fontId="529" fillId="376" borderId="377" xfId="5" applyNumberFormat="1" applyFont="1" applyFill="1" applyBorder="1" applyAlignment="1">
      <alignment horizontal="center" vertical="top" wrapText="1"/>
    </xf>
    <xf numFmtId="0" fontId="530" fillId="376" borderId="386" xfId="5" applyNumberFormat="1" applyFont="1" applyFill="1" applyBorder="1" applyAlignment="1">
      <alignment vertical="top" wrapText="1"/>
    </xf>
    <xf numFmtId="0" fontId="530" fillId="376" borderId="384" xfId="5" applyNumberFormat="1" applyFont="1" applyFill="1" applyBorder="1" applyAlignment="1">
      <alignment vertical="top" wrapText="1"/>
    </xf>
    <xf numFmtId="0" fontId="531" fillId="376" borderId="351" xfId="5" applyNumberFormat="1" applyFont="1" applyFill="1" applyBorder="1" applyAlignment="1">
      <alignment vertical="top" wrapText="1"/>
    </xf>
    <xf numFmtId="0" fontId="532" fillId="376" borderId="377" xfId="5" applyNumberFormat="1" applyFont="1" applyFill="1" applyBorder="1" applyAlignment="1">
      <alignment horizontal="center" vertical="top" wrapText="1"/>
    </xf>
    <xf numFmtId="0" fontId="533" fillId="376" borderId="386" xfId="5" applyNumberFormat="1" applyFont="1" applyFill="1" applyBorder="1" applyAlignment="1">
      <alignment vertical="top" wrapText="1"/>
    </xf>
    <xf numFmtId="0" fontId="533" fillId="376" borderId="384" xfId="5" applyNumberFormat="1" applyFont="1" applyFill="1" applyBorder="1" applyAlignment="1">
      <alignment vertical="top" wrapText="1"/>
    </xf>
    <xf numFmtId="0" fontId="532" fillId="376" borderId="351" xfId="5" applyNumberFormat="1" applyFont="1" applyFill="1" applyBorder="1" applyAlignment="1">
      <alignment vertical="top" wrapText="1"/>
    </xf>
    <xf numFmtId="0" fontId="529" fillId="377" borderId="377" xfId="5" applyNumberFormat="1" applyFont="1" applyFill="1" applyBorder="1" applyAlignment="1">
      <alignment horizontal="center" vertical="top" wrapText="1"/>
    </xf>
    <xf numFmtId="0" fontId="531" fillId="377" borderId="351" xfId="5" applyNumberFormat="1" applyFont="1" applyFill="1" applyBorder="1" applyAlignment="1">
      <alignment vertical="top" wrapText="1"/>
    </xf>
    <xf numFmtId="0" fontId="529" fillId="377" borderId="351" xfId="5" applyNumberFormat="1" applyFont="1" applyFill="1" applyBorder="1" applyAlignment="1">
      <alignment vertical="top" wrapText="1"/>
    </xf>
    <xf numFmtId="0" fontId="529" fillId="377" borderId="351" xfId="5" applyNumberFormat="1" applyFont="1" applyFill="1" applyBorder="1" applyAlignment="1">
      <alignment horizontal="center" vertical="top" wrapText="1"/>
    </xf>
    <xf numFmtId="0" fontId="529" fillId="377" borderId="377" xfId="5" applyNumberFormat="1" applyFont="1" applyFill="1" applyBorder="1" applyAlignment="1">
      <alignment horizontal="center" vertical="center" wrapText="1"/>
    </xf>
    <xf numFmtId="0" fontId="529" fillId="377" borderId="351" xfId="5" applyNumberFormat="1" applyFont="1" applyFill="1" applyBorder="1" applyAlignment="1">
      <alignment horizontal="center" vertical="center" wrapText="1"/>
    </xf>
    <xf numFmtId="0" fontId="529" fillId="377" borderId="420" xfId="5" applyNumberFormat="1" applyFont="1" applyFill="1" applyBorder="1" applyAlignment="1">
      <alignment horizontal="center" vertical="center" wrapText="1"/>
    </xf>
    <xf numFmtId="0" fontId="531" fillId="375" borderId="420" xfId="5" applyNumberFormat="1" applyFont="1" applyFill="1" applyBorder="1" applyAlignment="1">
      <alignment horizontal="center" vertical="top" wrapText="1"/>
    </xf>
    <xf numFmtId="0" fontId="531" fillId="375" borderId="420" xfId="5" applyNumberFormat="1" applyFont="1" applyFill="1" applyBorder="1" applyAlignment="1">
      <alignment vertical="top" wrapText="1"/>
    </xf>
    <xf numFmtId="0" fontId="454" fillId="375" borderId="377" xfId="5" applyNumberFormat="1" applyFont="1" applyFill="1" applyBorder="1" applyAlignment="1">
      <alignment horizontal="center" vertical="center" wrapText="1"/>
    </xf>
    <xf numFmtId="0" fontId="454" fillId="375" borderId="377" xfId="5" applyNumberFormat="1" applyFont="1" applyFill="1" applyBorder="1" applyAlignment="1">
      <alignment vertical="center" wrapText="1"/>
    </xf>
    <xf numFmtId="0" fontId="454" fillId="375" borderId="351" xfId="5" applyNumberFormat="1" applyFont="1" applyFill="1" applyBorder="1" applyAlignment="1">
      <alignment vertical="center" wrapText="1"/>
    </xf>
    <xf numFmtId="0" fontId="528" fillId="375" borderId="377" xfId="5" applyNumberFormat="1" applyFont="1" applyFill="1" applyBorder="1" applyAlignment="1">
      <alignment horizontal="center" vertical="center" wrapText="1"/>
    </xf>
    <xf numFmtId="0" fontId="528" fillId="375" borderId="377" xfId="5" applyNumberFormat="1" applyFont="1" applyFill="1" applyBorder="1" applyAlignment="1">
      <alignment vertical="center" wrapText="1"/>
    </xf>
    <xf numFmtId="0" fontId="528" fillId="375" borderId="351" xfId="5" applyNumberFormat="1" applyFont="1" applyFill="1" applyBorder="1" applyAlignment="1">
      <alignment vertical="center" wrapText="1"/>
    </xf>
    <xf numFmtId="0" fontId="528" fillId="375" borderId="377" xfId="5" applyNumberFormat="1" applyFont="1" applyFill="1" applyBorder="1" applyAlignment="1">
      <alignment horizontal="center" vertical="top" wrapText="1"/>
    </xf>
    <xf numFmtId="0" fontId="528" fillId="375" borderId="377" xfId="5" applyNumberFormat="1" applyFont="1" applyFill="1" applyBorder="1" applyAlignment="1">
      <alignment vertical="top" wrapText="1"/>
    </xf>
    <xf numFmtId="0" fontId="460" fillId="319" borderId="377" xfId="5" applyNumberFormat="1" applyFont="1" applyFill="1" applyBorder="1" applyAlignment="1">
      <alignment horizontal="left" vertical="center" wrapText="1"/>
    </xf>
    <xf numFmtId="0" fontId="444" fillId="314" borderId="386" xfId="5" applyNumberFormat="1" applyFont="1" applyFill="1" applyBorder="1" applyAlignment="1">
      <alignment wrapText="1"/>
    </xf>
    <xf numFmtId="0" fontId="444" fillId="314" borderId="384" xfId="5" applyNumberFormat="1" applyFont="1" applyFill="1" applyBorder="1" applyAlignment="1">
      <alignment wrapText="1"/>
    </xf>
    <xf numFmtId="0" fontId="454" fillId="314" borderId="377" xfId="5" applyNumberFormat="1" applyFont="1" applyFill="1" applyBorder="1" applyAlignment="1">
      <alignment horizontal="center" vertical="center" wrapText="1"/>
    </xf>
    <xf numFmtId="0" fontId="454" fillId="314" borderId="377" xfId="5" applyNumberFormat="1" applyFont="1" applyFill="1" applyBorder="1" applyAlignment="1">
      <alignment vertical="center" wrapText="1"/>
    </xf>
    <xf numFmtId="0" fontId="454" fillId="319" borderId="377" xfId="5" applyNumberFormat="1" applyFont="1" applyFill="1" applyBorder="1" applyAlignment="1">
      <alignment horizontal="center" vertical="center" wrapText="1"/>
    </xf>
    <xf numFmtId="0" fontId="454" fillId="314" borderId="351" xfId="5" applyNumberFormat="1" applyFont="1" applyFill="1" applyBorder="1" applyAlignment="1">
      <alignment horizontal="center" wrapText="1"/>
    </xf>
    <xf numFmtId="0" fontId="460" fillId="319" borderId="377" xfId="5" applyNumberFormat="1" applyFont="1" applyFill="1" applyBorder="1" applyAlignment="1">
      <alignment horizontal="left" vertical="top" wrapText="1"/>
    </xf>
    <xf numFmtId="0" fontId="444" fillId="314" borderId="386" xfId="5" applyNumberFormat="1" applyFont="1" applyFill="1" applyBorder="1" applyAlignment="1">
      <alignment vertical="top" wrapText="1"/>
    </xf>
    <xf numFmtId="0" fontId="444" fillId="314" borderId="384" xfId="5" applyNumberFormat="1" applyFont="1" applyFill="1" applyBorder="1" applyAlignment="1">
      <alignment vertical="top" wrapText="1"/>
    </xf>
    <xf numFmtId="0" fontId="454" fillId="314" borderId="377" xfId="5" applyNumberFormat="1" applyFont="1" applyFill="1" applyBorder="1" applyAlignment="1">
      <alignment horizontal="center" vertical="top" wrapText="1"/>
    </xf>
    <xf numFmtId="0" fontId="454" fillId="314" borderId="377" xfId="5" applyNumberFormat="1" applyFont="1" applyFill="1" applyBorder="1" applyAlignment="1">
      <alignment vertical="top" wrapText="1"/>
    </xf>
    <xf numFmtId="0" fontId="454" fillId="319" borderId="377" xfId="5" applyNumberFormat="1" applyFont="1" applyFill="1" applyBorder="1" applyAlignment="1">
      <alignment horizontal="center" vertical="top" wrapText="1"/>
    </xf>
    <xf numFmtId="0" fontId="454" fillId="314" borderId="351" xfId="5" applyNumberFormat="1" applyFont="1" applyFill="1" applyBorder="1" applyAlignment="1">
      <alignment horizontal="center" vertical="top" wrapText="1"/>
    </xf>
    <xf numFmtId="0" fontId="529" fillId="319" borderId="377" xfId="5" applyNumberFormat="1" applyFont="1" applyFill="1" applyBorder="1" applyAlignment="1">
      <alignment horizontal="left" vertical="center" wrapText="1"/>
    </xf>
    <xf numFmtId="0" fontId="531" fillId="314" borderId="377" xfId="5" applyNumberFormat="1" applyFont="1" applyFill="1" applyBorder="1" applyAlignment="1">
      <alignment horizontal="left" vertical="center" wrapText="1"/>
    </xf>
    <xf numFmtId="0" fontId="529" fillId="375" borderId="377" xfId="5" applyNumberFormat="1" applyFont="1" applyFill="1" applyBorder="1" applyAlignment="1">
      <alignment horizontal="left" vertical="center" wrapText="1"/>
    </xf>
    <xf numFmtId="0" fontId="531" fillId="375" borderId="377" xfId="5" applyNumberFormat="1" applyFont="1" applyFill="1" applyBorder="1" applyAlignment="1">
      <alignment horizontal="left" vertical="center" wrapText="1"/>
    </xf>
    <xf numFmtId="0" fontId="529" fillId="375" borderId="377" xfId="5" applyNumberFormat="1" applyFont="1" applyFill="1" applyBorder="1" applyAlignment="1">
      <alignment horizontal="left" vertical="top" wrapText="1"/>
    </xf>
    <xf numFmtId="0" fontId="531" fillId="375" borderId="377" xfId="5" applyNumberFormat="1" applyFont="1" applyFill="1" applyBorder="1" applyAlignment="1">
      <alignment horizontal="left" vertical="top" wrapText="1"/>
    </xf>
    <xf numFmtId="0" fontId="529" fillId="376" borderId="377" xfId="5" applyNumberFormat="1" applyFont="1" applyFill="1" applyBorder="1" applyAlignment="1">
      <alignment horizontal="left" vertical="top" wrapText="1"/>
    </xf>
    <xf numFmtId="0" fontId="532" fillId="376" borderId="377" xfId="5" applyNumberFormat="1" applyFont="1" applyFill="1" applyBorder="1" applyAlignment="1">
      <alignment horizontal="left" vertical="top" wrapText="1"/>
    </xf>
    <xf numFmtId="0" fontId="529" fillId="375" borderId="420" xfId="5" applyNumberFormat="1" applyFont="1" applyFill="1" applyBorder="1" applyAlignment="1">
      <alignment horizontal="center" vertical="top" wrapText="1"/>
    </xf>
    <xf numFmtId="0" fontId="531" fillId="375" borderId="420" xfId="5" applyNumberFormat="1" applyFont="1" applyFill="1" applyBorder="1" applyAlignment="1">
      <alignment horizontal="left" vertical="top" wrapText="1"/>
    </xf>
    <xf numFmtId="0" fontId="525" fillId="375" borderId="377" xfId="5" applyNumberFormat="1" applyFont="1" applyFill="1" applyBorder="1" applyAlignment="1">
      <alignment horizontal="left" vertical="center" wrapText="1"/>
    </xf>
    <xf numFmtId="0" fontId="444" fillId="375" borderId="397" xfId="5" applyNumberFormat="1" applyFont="1" applyFill="1" applyBorder="1"/>
    <xf numFmtId="0" fontId="444" fillId="375" borderId="398" xfId="5" applyNumberFormat="1" applyFont="1" applyFill="1" applyBorder="1"/>
    <xf numFmtId="0" fontId="528" fillId="375" borderId="377" xfId="5" applyNumberFormat="1" applyFont="1" applyFill="1" applyBorder="1" applyAlignment="1">
      <alignment horizontal="left" vertical="center" wrapText="1"/>
    </xf>
    <xf numFmtId="0" fontId="534" fillId="375" borderId="397" xfId="5" applyNumberFormat="1" applyFont="1" applyFill="1" applyBorder="1"/>
    <xf numFmtId="0" fontId="534" fillId="375" borderId="398" xfId="5" applyNumberFormat="1" applyFont="1" applyFill="1" applyBorder="1"/>
    <xf numFmtId="0" fontId="534" fillId="375" borderId="397" xfId="5" applyNumberFormat="1" applyFont="1" applyFill="1" applyBorder="1" applyAlignment="1">
      <alignment wrapText="1"/>
    </xf>
    <xf numFmtId="0" fontId="534" fillId="375" borderId="398" xfId="5" applyNumberFormat="1" applyFont="1" applyFill="1" applyBorder="1" applyAlignment="1">
      <alignment wrapText="1"/>
    </xf>
    <xf numFmtId="0" fontId="528" fillId="375" borderId="377" xfId="5" applyNumberFormat="1" applyFont="1" applyFill="1" applyBorder="1" applyAlignment="1">
      <alignment horizontal="left" vertical="top" wrapText="1"/>
    </xf>
    <xf numFmtId="0" fontId="534" fillId="375" borderId="397" xfId="5" applyNumberFormat="1" applyFont="1" applyFill="1" applyBorder="1" applyAlignment="1">
      <alignment vertical="top" wrapText="1"/>
    </xf>
    <xf numFmtId="0" fontId="534" fillId="375" borderId="398" xfId="5" applyNumberFormat="1" applyFont="1" applyFill="1" applyBorder="1" applyAlignment="1">
      <alignment vertical="top" wrapText="1"/>
    </xf>
    <xf numFmtId="0" fontId="529" fillId="361" borderId="377" xfId="5" applyNumberFormat="1" applyFont="1" applyFill="1" applyBorder="1" applyAlignment="1">
      <alignment horizontal="center" vertical="center" wrapText="1"/>
    </xf>
    <xf numFmtId="0" fontId="531" fillId="361" borderId="377" xfId="5" applyNumberFormat="1" applyFont="1" applyFill="1" applyBorder="1" applyAlignment="1">
      <alignment horizontal="left" vertical="center" wrapText="1"/>
    </xf>
    <xf numFmtId="0" fontId="529" fillId="323" borderId="377" xfId="5" applyNumberFormat="1" applyFont="1" applyFill="1" applyBorder="1" applyAlignment="1">
      <alignment horizontal="center" vertical="center" wrapText="1"/>
    </xf>
    <xf numFmtId="0" fontId="531" fillId="323" borderId="377" xfId="5" applyNumberFormat="1" applyFont="1" applyFill="1" applyBorder="1" applyAlignment="1">
      <alignment horizontal="left" vertical="center" wrapText="1"/>
    </xf>
    <xf numFmtId="0" fontId="524" fillId="375" borderId="377" xfId="5" applyNumberFormat="1" applyFont="1" applyFill="1" applyBorder="1" applyAlignment="1">
      <alignment horizontal="center" vertical="center" wrapText="1"/>
    </xf>
    <xf numFmtId="0" fontId="529" fillId="377" borderId="420" xfId="5" applyNumberFormat="1" applyFont="1" applyFill="1" applyBorder="1" applyAlignment="1">
      <alignment horizontal="center" vertical="top" wrapText="1"/>
    </xf>
    <xf numFmtId="0" fontId="493" fillId="375" borderId="351" xfId="5" applyNumberFormat="1" applyFont="1" applyFill="1" applyBorder="1"/>
    <xf numFmtId="0" fontId="493" fillId="375" borderId="399" xfId="5" applyNumberFormat="1" applyFont="1" applyFill="1" applyBorder="1"/>
    <xf numFmtId="0" fontId="528" fillId="375" borderId="399" xfId="5" applyNumberFormat="1" applyFont="1" applyFill="1" applyBorder="1"/>
    <xf numFmtId="0" fontId="528" fillId="375" borderId="399" xfId="5" applyNumberFormat="1" applyFont="1" applyFill="1" applyBorder="1" applyAlignment="1">
      <alignment wrapText="1"/>
    </xf>
    <xf numFmtId="0" fontId="528" fillId="375" borderId="399" xfId="5" applyNumberFormat="1" applyFont="1" applyFill="1" applyBorder="1" applyAlignment="1">
      <alignment vertical="top" wrapText="1"/>
    </xf>
    <xf numFmtId="0" fontId="531" fillId="375" borderId="351" xfId="5" applyNumberFormat="1" applyFont="1" applyFill="1" applyBorder="1"/>
    <xf numFmtId="0" fontId="531" fillId="375" borderId="399" xfId="5" applyNumberFormat="1" applyFont="1" applyFill="1" applyBorder="1"/>
    <xf numFmtId="0" fontId="531" fillId="375" borderId="351" xfId="5" applyNumberFormat="1" applyFont="1" applyFill="1" applyBorder="1" applyAlignment="1">
      <alignment wrapText="1"/>
    </xf>
    <xf numFmtId="0" fontId="531" fillId="375" borderId="399" xfId="5" applyNumberFormat="1" applyFont="1" applyFill="1" applyBorder="1" applyAlignment="1">
      <alignment wrapText="1"/>
    </xf>
    <xf numFmtId="0" fontId="531" fillId="375" borderId="399" xfId="5" applyNumberFormat="1" applyFont="1" applyFill="1" applyBorder="1" applyAlignment="1">
      <alignment vertical="top" wrapText="1"/>
    </xf>
    <xf numFmtId="0" fontId="531" fillId="377" borderId="399" xfId="5" applyNumberFormat="1" applyFont="1" applyFill="1" applyBorder="1" applyAlignment="1">
      <alignment vertical="top" wrapText="1"/>
    </xf>
    <xf numFmtId="0" fontId="529" fillId="377" borderId="399" xfId="5" applyNumberFormat="1" applyFont="1" applyFill="1" applyBorder="1" applyAlignment="1">
      <alignment vertical="top" wrapText="1"/>
    </xf>
    <xf numFmtId="0" fontId="529" fillId="377" borderId="420" xfId="5" applyNumberFormat="1" applyFont="1" applyFill="1" applyBorder="1" applyAlignment="1">
      <alignment vertical="top" wrapText="1"/>
    </xf>
    <xf numFmtId="0" fontId="531" fillId="376" borderId="420" xfId="5" applyNumberFormat="1" applyFont="1" applyFill="1" applyBorder="1" applyAlignment="1">
      <alignment vertical="top" wrapText="1"/>
    </xf>
    <xf numFmtId="166" fontId="531" fillId="376" borderId="420" xfId="5" applyNumberFormat="1" applyFont="1" applyFill="1" applyBorder="1" applyAlignment="1">
      <alignment vertical="top" wrapText="1"/>
    </xf>
    <xf numFmtId="167" fontId="531" fillId="375" borderId="420" xfId="5" applyNumberFormat="1" applyFont="1" applyFill="1" applyBorder="1" applyAlignment="1">
      <alignment vertical="top" wrapText="1"/>
    </xf>
    <xf numFmtId="0" fontId="531" fillId="314" borderId="351" xfId="5" applyNumberFormat="1" applyFont="1" applyFill="1" applyBorder="1" applyAlignment="1">
      <alignment horizontal="center" vertical="center"/>
    </xf>
    <xf numFmtId="0" fontId="531" fillId="314" borderId="351" xfId="5" applyNumberFormat="1" applyFont="1" applyFill="1" applyBorder="1"/>
    <xf numFmtId="0" fontId="531" fillId="330" borderId="377" xfId="5" applyNumberFormat="1" applyFont="1" applyFill="1" applyBorder="1" applyAlignment="1">
      <alignment horizontal="center" vertical="center" wrapText="1"/>
    </xf>
    <xf numFmtId="0" fontId="531" fillId="333" borderId="377" xfId="5" applyNumberFormat="1" applyFont="1" applyFill="1" applyBorder="1" applyAlignment="1">
      <alignment horizontal="left" vertical="center" wrapText="1"/>
    </xf>
    <xf numFmtId="3" fontId="529" fillId="330" borderId="377" xfId="5" applyNumberFormat="1" applyFont="1" applyFill="1" applyBorder="1" applyAlignment="1">
      <alignment horizontal="center" vertical="center" wrapText="1"/>
    </xf>
    <xf numFmtId="0" fontId="531" fillId="361" borderId="377" xfId="5" applyNumberFormat="1" applyFont="1" applyFill="1" applyBorder="1" applyAlignment="1">
      <alignment horizontal="center" vertical="center" wrapText="1"/>
    </xf>
    <xf numFmtId="0" fontId="531" fillId="314" borderId="351" xfId="5" applyNumberFormat="1" applyFont="1" applyFill="1" applyBorder="1" applyAlignment="1">
      <alignment horizontal="center"/>
    </xf>
    <xf numFmtId="0" fontId="531" fillId="314" borderId="351" xfId="5" applyNumberFormat="1" applyFont="1" applyFill="1" applyBorder="1" applyAlignment="1">
      <alignment horizontal="center" vertical="bottom"/>
    </xf>
    <xf numFmtId="0" fontId="529" fillId="330" borderId="377" xfId="5" applyNumberFormat="1" applyFont="1" applyFill="1" applyBorder="1" applyAlignment="1">
      <alignment horizontal="center" vertical="center" wrapText="1"/>
    </xf>
    <xf numFmtId="0" fontId="531" fillId="354" borderId="377" xfId="5" applyNumberFormat="1" applyFont="1" applyFill="1" applyBorder="1" applyAlignment="1">
      <alignment horizontal="center" vertical="center" wrapText="1"/>
    </xf>
    <xf numFmtId="0" fontId="531" fillId="354" borderId="377" xfId="5" applyNumberFormat="1" applyFont="1" applyFill="1" applyBorder="1" applyAlignment="1">
      <alignment horizontal="left" vertical="center" wrapText="1"/>
    </xf>
    <xf numFmtId="0" fontId="529" fillId="354" borderId="377" xfId="5" applyNumberFormat="1" applyFont="1" applyFill="1" applyBorder="1" applyAlignment="1">
      <alignment horizontal="center" vertical="center" wrapText="1"/>
    </xf>
    <xf numFmtId="1" fontId="531" fillId="354" borderId="377" xfId="5" applyNumberFormat="1" applyFont="1" applyFill="1" applyBorder="1" applyAlignment="1">
      <alignment horizontal="center" vertical="center" wrapText="1"/>
    </xf>
    <xf numFmtId="1" fontId="531" fillId="361" borderId="377" xfId="5" applyNumberFormat="1" applyFont="1" applyFill="1" applyBorder="1" applyAlignment="1">
      <alignment horizontal="center" vertical="center" wrapText="1"/>
    </xf>
    <xf numFmtId="0" fontId="529" fillId="314" borderId="351" xfId="5" applyNumberFormat="1" applyFont="1" applyFill="1" applyBorder="1" applyAlignment="1">
      <alignment vertical="center"/>
    </xf>
    <xf numFmtId="0" fontId="531" fillId="375" borderId="351" xfId="5" applyNumberFormat="1" applyFont="1" applyFill="1" applyBorder="1" applyAlignment="1">
      <alignment horizontal="center" vertical="center"/>
    </xf>
    <xf numFmtId="3" fontId="529" fillId="375" borderId="377" xfId="5" applyNumberFormat="1" applyFont="1" applyFill="1" applyBorder="1" applyAlignment="1">
      <alignment horizontal="center" vertical="center" wrapText="1"/>
    </xf>
    <xf numFmtId="0" fontId="531" fillId="375" borderId="351" xfId="5" applyNumberFormat="1" applyFont="1" applyFill="1" applyBorder="1" applyAlignment="1">
      <alignment horizontal="center"/>
    </xf>
    <xf numFmtId="0" fontId="531" fillId="375" borderId="351" xfId="5" applyNumberFormat="1" applyFont="1" applyFill="1" applyBorder="1" applyAlignment="1">
      <alignment horizontal="center" vertical="bottom"/>
    </xf>
    <xf numFmtId="1" fontId="531" fillId="375" borderId="377" xfId="5" applyNumberFormat="1" applyFont="1" applyFill="1" applyBorder="1" applyAlignment="1">
      <alignment horizontal="center" vertical="center" wrapText="1"/>
    </xf>
    <xf numFmtId="0" fontId="529" fillId="375" borderId="351" xfId="5" applyNumberFormat="1" applyFont="1" applyFill="1" applyBorder="1" applyAlignment="1">
      <alignment vertical="center"/>
    </xf>
    <xf numFmtId="0" fontId="531" fillId="375" borderId="351" xfId="5" applyNumberFormat="1" applyFont="1" applyFill="1" applyBorder="1" applyAlignment="1">
      <alignment horizontal="center" vertical="center" wrapText="1"/>
    </xf>
    <xf numFmtId="0" fontId="531" fillId="375" borderId="351" xfId="5" applyNumberFormat="1" applyFont="1" applyFill="1" applyBorder="1" applyAlignment="1">
      <alignment horizontal="center" wrapText="1"/>
    </xf>
    <xf numFmtId="0" fontId="531" fillId="375" borderId="351" xfId="5" applyNumberFormat="1" applyFont="1" applyFill="1" applyBorder="1" applyAlignment="1">
      <alignment horizontal="center" vertical="bottom" wrapText="1"/>
    </xf>
    <xf numFmtId="0" fontId="529" fillId="375" borderId="351" xfId="5" applyNumberFormat="1" applyFont="1" applyFill="1" applyBorder="1" applyAlignment="1">
      <alignment vertical="center" wrapText="1"/>
    </xf>
    <xf numFmtId="0" fontId="531" fillId="375" borderId="351" xfId="5" applyNumberFormat="1" applyFont="1" applyFill="1" applyBorder="1" applyAlignment="1">
      <alignment horizontal="center" vertical="top" wrapText="1"/>
    </xf>
    <xf numFmtId="3" fontId="529" fillId="375" borderId="377" xfId="5" applyNumberFormat="1" applyFont="1" applyFill="1" applyBorder="1" applyAlignment="1">
      <alignment horizontal="center" vertical="top" wrapText="1"/>
    </xf>
    <xf numFmtId="1" fontId="531" fillId="375" borderId="377" xfId="5" applyNumberFormat="1" applyFont="1" applyFill="1" applyBorder="1" applyAlignment="1">
      <alignment horizontal="center" vertical="top" wrapText="1"/>
    </xf>
    <xf numFmtId="0" fontId="529" fillId="375" borderId="351" xfId="5" applyNumberFormat="1" applyFont="1" applyFill="1" applyBorder="1" applyAlignment="1">
      <alignment vertical="top" wrapText="1"/>
    </xf>
    <xf numFmtId="0" fontId="531" fillId="376" borderId="351" xfId="5" applyNumberFormat="1" applyFont="1" applyFill="1" applyBorder="1" applyAlignment="1">
      <alignment horizontal="center" vertical="top" wrapText="1"/>
    </xf>
    <xf numFmtId="0" fontId="532" fillId="376" borderId="351" xfId="5" applyNumberFormat="1" applyFont="1" applyFill="1" applyBorder="1" applyAlignment="1">
      <alignment horizontal="center" vertical="top" wrapText="1"/>
    </xf>
    <xf numFmtId="0" fontId="531" fillId="377" borderId="351" xfId="5" applyNumberFormat="1" applyFont="1" applyFill="1" applyBorder="1" applyAlignment="1">
      <alignment horizontal="center" vertical="top" wrapText="1"/>
    </xf>
    <xf numFmtId="3" fontId="529" fillId="375" borderId="420" xfId="5" applyNumberFormat="1" applyFont="1" applyFill="1" applyBorder="1" applyAlignment="1">
      <alignment horizontal="center" vertical="top" wrapText="1"/>
    </xf>
    <xf numFmtId="1" fontId="531" fillId="375" borderId="420" xfId="5" applyNumberFormat="1" applyFont="1" applyFill="1" applyBorder="1" applyAlignment="1">
      <alignment horizontal="center" vertical="top" wrapText="1"/>
    </xf>
    <xf numFmtId="0" fontId="529" fillId="375" borderId="420" xfId="5" applyNumberFormat="1" applyFont="1" applyFill="1" applyBorder="1" applyAlignment="1">
      <alignment vertical="top" wrapText="1"/>
    </xf>
    <xf numFmtId="0" fontId="524" fillId="375" borderId="377" xfId="5" applyNumberFormat="1" applyFont="1" applyFill="1" applyBorder="1"/>
    <xf numFmtId="0" fontId="524" fillId="375" borderId="377" xfId="5" applyNumberFormat="1" applyFont="1" applyFill="1" applyBorder="1" applyAlignment="1">
      <alignment horizontal="left" vertical="center" wrapText="1"/>
    </xf>
    <xf numFmtId="0" fontId="525" fillId="375" borderId="377" xfId="5" applyNumberFormat="1" applyFont="1" applyFill="1" applyBorder="1"/>
    <xf numFmtId="0" fontId="525" fillId="375" borderId="377" xfId="5" applyNumberFormat="1" applyFont="1" applyFill="1" applyBorder="1" applyAlignment="1">
      <alignment horizontal="center" vertical="center" wrapText="1"/>
    </xf>
    <xf numFmtId="0" fontId="524" fillId="375" borderId="419" xfId="5" applyNumberFormat="1" applyFont="1" applyFill="1" applyBorder="1"/>
    <xf numFmtId="0" fontId="524" fillId="375" borderId="419" xfId="5" applyNumberFormat="1" applyFont="1" applyFill="1" applyBorder="1" applyAlignment="1">
      <alignment horizontal="left" vertical="center" wrapText="1"/>
    </xf>
    <xf numFmtId="0" fontId="524" fillId="375" borderId="419" xfId="5" applyNumberFormat="1" applyFont="1" applyFill="1" applyBorder="1" applyAlignment="1">
      <alignment horizontal="center" vertical="center" wrapText="1"/>
    </xf>
    <xf numFmtId="0" fontId="529" fillId="375" borderId="377" xfId="5" applyNumberFormat="1" applyFont="1" applyFill="1" applyBorder="1"/>
    <xf numFmtId="0" fontId="531" fillId="375" borderId="377" xfId="5" applyNumberFormat="1" applyFont="1" applyFill="1" applyBorder="1"/>
    <xf numFmtId="0" fontId="529" fillId="375" borderId="419" xfId="5" applyNumberFormat="1" applyFont="1" applyFill="1" applyBorder="1"/>
    <xf numFmtId="0" fontId="529" fillId="375" borderId="419" xfId="5" applyNumberFormat="1" applyFont="1" applyFill="1" applyBorder="1" applyAlignment="1">
      <alignment horizontal="left" vertical="center" wrapText="1"/>
    </xf>
    <xf numFmtId="0" fontId="529" fillId="375" borderId="419" xfId="5" applyNumberFormat="1" applyFont="1" applyFill="1" applyBorder="1" applyAlignment="1">
      <alignment horizontal="center" vertical="center" wrapText="1"/>
    </xf>
    <xf numFmtId="0" fontId="529" fillId="375" borderId="421" xfId="5" applyNumberFormat="1" applyFont="1" applyFill="1" applyBorder="1"/>
    <xf numFmtId="0" fontId="529" fillId="375" borderId="421" xfId="5" applyNumberFormat="1" applyFont="1" applyFill="1" applyBorder="1" applyAlignment="1">
      <alignment horizontal="left" vertical="center" wrapText="1"/>
    </xf>
    <xf numFmtId="0" fontId="529" fillId="375" borderId="421" xfId="5" applyNumberFormat="1" applyFont="1" applyFill="1" applyBorder="1" applyAlignment="1">
      <alignment horizontal="center" vertical="center" wrapText="1"/>
    </xf>
    <xf numFmtId="0" fontId="531" fillId="375" borderId="421" xfId="5" applyNumberFormat="1" applyFont="1" applyFill="1" applyBorder="1"/>
    <xf numFmtId="0" fontId="531" fillId="375" borderId="421" xfId="5" applyNumberFormat="1" applyFont="1" applyFill="1" applyBorder="1" applyAlignment="1">
      <alignment horizontal="left" vertical="center" wrapText="1"/>
    </xf>
    <xf numFmtId="0" fontId="531" fillId="375" borderId="421" xfId="5" applyNumberFormat="1" applyFont="1" applyFill="1" applyBorder="1" applyAlignment="1">
      <alignment horizontal="center" vertical="center" wrapText="1"/>
    </xf>
    <xf numFmtId="0" fontId="529" fillId="375" borderId="421" xfId="5" applyNumberFormat="1" applyFont="1" applyFill="1" applyBorder="1" applyAlignment="1">
      <alignment wrapText="1"/>
    </xf>
    <xf numFmtId="0" fontId="531" fillId="375" borderId="421" xfId="5" applyNumberFormat="1" applyFont="1" applyFill="1" applyBorder="1" applyAlignment="1">
      <alignment wrapText="1"/>
    </xf>
    <xf numFmtId="0" fontId="529" fillId="375" borderId="421" xfId="5" applyNumberFormat="1" applyFont="1" applyFill="1" applyBorder="1" applyAlignment="1">
      <alignment vertical="center" wrapText="1"/>
    </xf>
    <xf numFmtId="0" fontId="531" fillId="375" borderId="421" xfId="5" applyNumberFormat="1" applyFont="1" applyFill="1" applyBorder="1" applyAlignment="1">
      <alignment vertical="center" wrapText="1"/>
    </xf>
    <xf numFmtId="0" fontId="529" fillId="375" borderId="422" xfId="5" applyNumberFormat="1" applyFont="1" applyFill="1" applyBorder="1" applyAlignment="1">
      <alignment vertical="center" wrapText="1"/>
    </xf>
    <xf numFmtId="0" fontId="529" fillId="375" borderId="422" xfId="5" applyNumberFormat="1" applyFont="1" applyFill="1" applyBorder="1" applyAlignment="1">
      <alignment horizontal="left" vertical="center" wrapText="1"/>
    </xf>
    <xf numFmtId="0" fontId="529" fillId="375" borderId="422" xfId="5" applyNumberFormat="1" applyFont="1" applyFill="1" applyBorder="1" applyAlignment="1">
      <alignment horizontal="center" vertical="center" wrapText="1"/>
    </xf>
    <xf numFmtId="0" fontId="531" fillId="375" borderId="422" xfId="5" applyNumberFormat="1" applyFont="1" applyFill="1" applyBorder="1" applyAlignment="1">
      <alignment vertical="center" wrapText="1"/>
    </xf>
    <xf numFmtId="0" fontId="531" fillId="375" borderId="422" xfId="5" applyNumberFormat="1" applyFont="1" applyFill="1" applyBorder="1" applyAlignment="1">
      <alignment horizontal="left" vertical="center" wrapText="1"/>
    </xf>
    <xf numFmtId="0" fontId="531" fillId="375" borderId="422" xfId="5" applyNumberFormat="1" applyFont="1" applyFill="1" applyBorder="1" applyAlignment="1">
      <alignment horizontal="center" vertical="center" wrapText="1"/>
    </xf>
    <xf numFmtId="0" fontId="529" fillId="376" borderId="422" xfId="5" applyNumberFormat="1" applyFont="1" applyFill="1" applyBorder="1" applyAlignment="1">
      <alignment vertical="center" wrapText="1"/>
    </xf>
    <xf numFmtId="0" fontId="529" fillId="376" borderId="422" xfId="5" applyNumberFormat="1" applyFont="1" applyFill="1" applyBorder="1" applyAlignment="1">
      <alignment horizontal="left" vertical="center" wrapText="1"/>
    </xf>
    <xf numFmtId="0" fontId="529" fillId="376" borderId="422" xfId="5" applyNumberFormat="1" applyFont="1" applyFill="1" applyBorder="1" applyAlignment="1">
      <alignment horizontal="center" vertical="center" wrapText="1"/>
    </xf>
    <xf numFmtId="0" fontId="526" fillId="375" borderId="351" xfId="5" applyNumberFormat="1" applyFont="1" applyFill="1" applyBorder="1"/>
    <xf numFmtId="0" fontId="535" fillId="375" borderId="351" xfId="5" applyNumberFormat="1" applyFont="1" applyFill="1" applyBorder="1"/>
    <xf numFmtId="0" fontId="535" fillId="375" borderId="351" xfId="5" applyNumberFormat="1" applyFont="1" applyFill="1" applyBorder="1" applyAlignment="1">
      <alignment wrapText="1"/>
    </xf>
    <xf numFmtId="0" fontId="535" fillId="375" borderId="351" xfId="5" applyNumberFormat="1" applyFont="1" applyFill="1" applyBorder="1" applyAlignment="1">
      <alignment vertical="top" wrapText="1"/>
    </xf>
    <xf numFmtId="0" fontId="531" fillId="376" borderId="420" xfId="5" applyNumberFormat="1" applyFont="1" applyFill="1" applyBorder="1" applyAlignment="1">
      <alignment horizontal="center" vertical="top" wrapText="1"/>
    </xf>
    <xf numFmtId="0" fontId="529" fillId="376" borderId="420" xfId="5" applyNumberFormat="1" applyFont="1" applyFill="1" applyBorder="1" applyAlignment="1">
      <alignment vertical="top" wrapText="1"/>
    </xf>
    <xf numFmtId="0" fontId="529" fillId="319" borderId="377" xfId="5" applyNumberFormat="1" applyFont="1" applyFill="1" applyBorder="1" applyAlignment="1">
      <alignment horizontal="center" vertical="center" wrapText="1"/>
    </xf>
    <xf numFmtId="0" fontId="531" fillId="359" borderId="377" xfId="5" applyNumberFormat="1" applyFont="1" applyFill="1" applyBorder="1" applyAlignment="1">
      <alignment horizontal="center" vertical="center" wrapText="1"/>
    </xf>
    <xf numFmtId="0" fontId="444" fillId="375" borderId="351" xfId="5" applyNumberFormat="1" applyFont="1" applyFill="1" applyBorder="1"/>
    <xf numFmtId="0" fontId="534" fillId="375" borderId="351" xfId="5" applyNumberFormat="1" applyFont="1" applyFill="1" applyBorder="1"/>
    <xf numFmtId="0" fontId="534" fillId="375" borderId="351" xfId="5" applyNumberFormat="1" applyFont="1" applyFill="1" applyBorder="1" applyAlignment="1">
      <alignment wrapText="1"/>
    </xf>
    <xf numFmtId="0" fontId="534" fillId="375" borderId="351" xfId="5" applyNumberFormat="1" applyFont="1" applyFill="1" applyBorder="1" applyAlignment="1">
      <alignment vertical="top" wrapText="1"/>
    </xf>
    <xf numFmtId="0" fontId="531" fillId="333" borderId="377" xfId="5" applyNumberFormat="1" applyFont="1" applyFill="1" applyBorder="1" applyAlignment="1">
      <alignment horizontal="center" vertical="center" wrapText="1"/>
    </xf>
    <xf numFmtId="0" fontId="529" fillId="330" borderId="377" xfId="5" applyNumberFormat="1" applyFont="1" applyFill="1" applyBorder="1" applyAlignment="1">
      <alignment horizontal="left" vertical="center" wrapText="1"/>
    </xf>
    <xf numFmtId="0" fontId="531" fillId="330" borderId="377" xfId="5" applyNumberFormat="1" applyFont="1" applyFill="1" applyBorder="1" applyAlignment="1">
      <alignment horizontal="left" vertical="center" wrapText="1"/>
    </xf>
    <xf numFmtId="0" fontId="529" fillId="358" borderId="377" xfId="5" applyNumberFormat="1" applyFont="1" applyFill="1" applyBorder="1" applyAlignment="1">
      <alignment horizontal="center" vertical="center" wrapText="1"/>
    </xf>
    <xf numFmtId="0" fontId="529" fillId="322" borderId="377" xfId="5" applyNumberFormat="1" applyFont="1" applyFill="1" applyBorder="1" applyAlignment="1">
      <alignment horizontal="center" vertical="center" wrapText="1"/>
    </xf>
    <xf numFmtId="0" fontId="531" fillId="333" borderId="377" xfId="5" applyNumberFormat="1" applyFont="1" applyFill="1" applyBorder="1" applyAlignment="1">
      <alignment horizontal="center" wrapText="1"/>
    </xf>
    <xf numFmtId="0" fontId="531" fillId="330" borderId="377" xfId="5" applyNumberFormat="1" applyFont="1" applyFill="1" applyBorder="1" applyAlignment="1">
      <alignment horizontal="center" wrapText="1"/>
    </xf>
    <xf numFmtId="0" fontId="531" fillId="314" borderId="377" xfId="5" applyNumberFormat="1" applyFont="1" applyFill="1" applyBorder="1" applyAlignment="1">
      <alignment horizontal="center" wrapText="1"/>
    </xf>
    <xf numFmtId="0" fontId="529" fillId="333" borderId="377" xfId="5" applyNumberFormat="1" applyFont="1" applyFill="1" applyBorder="1" applyAlignment="1">
      <alignment horizontal="center" wrapText="1"/>
    </xf>
    <xf numFmtId="0" fontId="536" fillId="358" borderId="377" xfId="5" applyNumberFormat="1" applyFont="1" applyFill="1" applyBorder="1" applyAlignment="1">
      <alignment horizontal="center" wrapText="1"/>
    </xf>
    <xf numFmtId="0" fontId="531" fillId="375" borderId="377" xfId="5" applyNumberFormat="1" applyFont="1" applyFill="1" applyBorder="1" applyAlignment="1">
      <alignment horizontal="center" wrapText="1"/>
    </xf>
    <xf numFmtId="0" fontId="529" fillId="375" borderId="377" xfId="5" applyNumberFormat="1" applyFont="1" applyFill="1" applyBorder="1" applyAlignment="1">
      <alignment horizontal="center" wrapText="1"/>
    </xf>
    <xf numFmtId="0" fontId="536" fillId="375" borderId="377" xfId="5" applyNumberFormat="1" applyFont="1" applyFill="1" applyBorder="1" applyAlignment="1">
      <alignment horizontal="center" wrapText="1"/>
    </xf>
    <xf numFmtId="0" fontId="536" fillId="375" borderId="377" xfId="5" applyNumberFormat="1" applyFont="1" applyFill="1" applyBorder="1" applyAlignment="1">
      <alignment horizontal="center" vertical="top" wrapText="1"/>
    </xf>
    <xf numFmtId="0" fontId="529" fillId="375" borderId="420" xfId="5" applyNumberFormat="1" applyFont="1" applyFill="1" applyBorder="1" applyAlignment="1">
      <alignment horizontal="left" vertical="top" wrapText="1"/>
    </xf>
    <xf numFmtId="0" fontId="536" fillId="375" borderId="420" xfId="5" applyNumberFormat="1" applyFont="1" applyFill="1" applyBorder="1" applyAlignment="1">
      <alignment horizontal="center" vertical="top" wrapText="1"/>
    </xf>
    <xf numFmtId="0" fontId="526" fillId="375" borderId="377" xfId="5" applyNumberFormat="1" applyFont="1" applyFill="1" applyBorder="1" applyAlignment="1">
      <alignment horizontal="center" wrapText="1"/>
    </xf>
    <xf numFmtId="0" fontId="454" fillId="375" borderId="377" xfId="5" applyNumberFormat="1" applyFont="1" applyFill="1" applyBorder="1" applyAlignment="1">
      <alignment horizontal="center" wrapText="1"/>
    </xf>
    <xf numFmtId="0" fontId="474" fillId="375" borderId="351" xfId="5" applyNumberFormat="1" applyFont="1" applyFill="1" applyBorder="1"/>
    <xf numFmtId="0" fontId="454" fillId="375" borderId="351" xfId="5" applyNumberFormat="1" applyFont="1" applyFill="1" applyBorder="1"/>
    <xf numFmtId="0" fontId="535" fillId="375" borderId="377" xfId="5" applyNumberFormat="1" applyFont="1" applyFill="1" applyBorder="1" applyAlignment="1">
      <alignment horizontal="center" wrapText="1"/>
    </xf>
    <xf numFmtId="0" fontId="528" fillId="375" borderId="377" xfId="5" applyNumberFormat="1" applyFont="1" applyFill="1" applyBorder="1" applyAlignment="1">
      <alignment horizontal="center" wrapText="1"/>
    </xf>
    <xf numFmtId="0" fontId="535" fillId="375" borderId="377" xfId="5" applyNumberFormat="1" applyFont="1" applyFill="1" applyBorder="1" applyAlignment="1">
      <alignment horizontal="center" vertical="top" wrapText="1"/>
    </xf>
    <xf numFmtId="0" fontId="463" fillId="314" borderId="352" xfId="5" applyNumberFormat="1" applyFont="1" applyFill="1" applyBorder="1" applyAlignment="1">
      <alignment horizontal="center" vertical="center" wrapText="1"/>
    </xf>
    <xf numFmtId="0" fontId="449" fillId="314" borderId="352" xfId="5" applyNumberFormat="1" applyFont="1" applyFill="1" applyBorder="1" applyAlignment="1">
      <alignment horizontal="left" vertical="center" wrapText="1"/>
    </xf>
    <xf numFmtId="0" fontId="458" fillId="314" borderId="352" xfId="5" applyNumberFormat="1" applyFont="1" applyFill="1" applyBorder="1" applyAlignment="1">
      <alignment horizontal="center" vertical="center" wrapText="1"/>
    </xf>
    <xf numFmtId="0" fontId="448" fillId="314" borderId="352" xfId="5" applyNumberFormat="1" applyFont="1" applyFill="1" applyBorder="1" applyAlignment="1">
      <alignment vertical="center" wrapText="1"/>
    </xf>
    <xf numFmtId="0" fontId="454" fillId="314" borderId="351" xfId="5" applyNumberFormat="1" applyFont="1" applyFill="1" applyBorder="1" applyAlignment="1">
      <alignment vertical="center" wrapText="1"/>
    </xf>
    <xf numFmtId="0" fontId="471" fillId="314" borderId="352" xfId="5" applyNumberFormat="1" applyFont="1" applyFill="1" applyBorder="1" applyAlignment="1">
      <alignment vertical="top" wrapText="1"/>
    </xf>
    <xf numFmtId="0" fontId="444" fillId="314" borderId="402" xfId="5" applyNumberFormat="1" applyFont="1" applyFill="1" applyBorder="1" applyAlignment="1">
      <alignment wrapText="1"/>
    </xf>
    <xf numFmtId="0" fontId="444" fillId="314" borderId="403" xfId="5" applyNumberFormat="1" applyFont="1" applyFill="1" applyBorder="1" applyAlignment="1">
      <alignment wrapText="1"/>
    </xf>
    <xf numFmtId="0" fontId="444" fillId="314" borderId="416" xfId="5" applyNumberFormat="1" applyFont="1" applyFill="1" applyBorder="1" applyAlignment="1">
      <alignment wrapText="1"/>
    </xf>
    <xf numFmtId="0" fontId="444" fillId="314" borderId="417" xfId="5" applyNumberFormat="1" applyFont="1" applyFill="1" applyBorder="1" applyAlignment="1">
      <alignment wrapText="1"/>
    </xf>
    <xf numFmtId="0" fontId="444" fillId="314" borderId="418" xfId="5" applyNumberFormat="1" applyFont="1" applyFill="1" applyBorder="1" applyAlignment="1">
      <alignment wrapText="1"/>
    </xf>
    <xf numFmtId="0" fontId="449" fillId="314" borderId="352" xfId="5" applyNumberFormat="1" applyFont="1" applyFill="1" applyBorder="1" applyAlignment="1">
      <alignment horizontal="center" vertical="center" wrapText="1"/>
    </xf>
    <xf numFmtId="10" fontId="448" fillId="314" borderId="352" xfId="5" applyNumberFormat="1" applyFont="1" applyFill="1" applyBorder="1" applyAlignment="1">
      <alignment vertical="center" wrapText="1"/>
    </xf>
    <xf numFmtId="0" fontId="463" fillId="314" borderId="352" xfId="5" applyNumberFormat="1" applyFont="1" applyFill="1" applyBorder="1" applyAlignment="1">
      <alignment horizontal="center" vertical="top" wrapText="1"/>
    </xf>
    <xf numFmtId="0" fontId="449" fillId="314" borderId="352" xfId="5" applyNumberFormat="1" applyFont="1" applyFill="1" applyBorder="1" applyAlignment="1">
      <alignment horizontal="left" vertical="top" wrapText="1"/>
    </xf>
    <xf numFmtId="0" fontId="458" fillId="314" borderId="352" xfId="5" applyNumberFormat="1" applyFont="1" applyFill="1" applyBorder="1" applyAlignment="1">
      <alignment horizontal="center" vertical="top" wrapText="1"/>
    </xf>
    <xf numFmtId="0" fontId="448" fillId="314" borderId="352" xfId="5" applyNumberFormat="1" applyFont="1" applyFill="1" applyBorder="1" applyAlignment="1">
      <alignment vertical="top" wrapText="1"/>
    </xf>
    <xf numFmtId="0" fontId="454" fillId="314" borderId="351" xfId="5" applyNumberFormat="1" applyFont="1" applyFill="1" applyBorder="1" applyAlignment="1">
      <alignment vertical="top" wrapText="1"/>
    </xf>
    <xf numFmtId="0" fontId="444" fillId="314" borderId="402" xfId="5" applyNumberFormat="1" applyFont="1" applyFill="1" applyBorder="1" applyAlignment="1">
      <alignment vertical="top" wrapText="1"/>
    </xf>
    <xf numFmtId="0" fontId="444" fillId="314" borderId="403" xfId="5" applyNumberFormat="1" applyFont="1" applyFill="1" applyBorder="1" applyAlignment="1">
      <alignment vertical="top" wrapText="1"/>
    </xf>
    <xf numFmtId="0" fontId="444" fillId="314" borderId="416" xfId="5" applyNumberFormat="1" applyFont="1" applyFill="1" applyBorder="1" applyAlignment="1">
      <alignment vertical="top" wrapText="1"/>
    </xf>
    <xf numFmtId="0" fontId="444" fillId="314" borderId="417" xfId="5" applyNumberFormat="1" applyFont="1" applyFill="1" applyBorder="1" applyAlignment="1">
      <alignment vertical="top" wrapText="1"/>
    </xf>
    <xf numFmtId="0" fontId="444" fillId="314" borderId="418" xfId="5" applyNumberFormat="1" applyFont="1" applyFill="1" applyBorder="1" applyAlignment="1">
      <alignment vertical="top" wrapText="1"/>
    </xf>
    <xf numFmtId="0" fontId="449" fillId="314" borderId="352" xfId="5" applyNumberFormat="1" applyFont="1" applyFill="1" applyBorder="1" applyAlignment="1">
      <alignment horizontal="center" vertical="top" wrapText="1"/>
    </xf>
    <xf numFmtId="10" fontId="448" fillId="314" borderId="352" xfId="5" applyNumberFormat="1" applyFont="1" applyFill="1" applyBorder="1" applyAlignment="1">
      <alignment vertical="top" wrapText="1"/>
    </xf>
    <xf numFmtId="0" fontId="491" fillId="314" borderId="352" xfId="5" applyNumberFormat="1" applyFont="1" applyFill="1" applyBorder="1" applyAlignment="1">
      <alignment horizontal="left" vertical="center" wrapText="1"/>
    </xf>
    <xf numFmtId="0" fontId="458" fillId="319" borderId="352" xfId="5" applyNumberFormat="1" applyFont="1" applyFill="1" applyBorder="1" applyAlignment="1">
      <alignment horizontal="center" vertical="center" wrapText="1"/>
    </xf>
    <xf numFmtId="0" fontId="464" fillId="314" borderId="352" xfId="5" applyNumberFormat="1" applyFont="1" applyFill="1" applyBorder="1" applyAlignment="1">
      <alignment horizontal="left" vertical="center" wrapText="1"/>
    </xf>
    <xf numFmtId="0" fontId="458" fillId="322" borderId="352" xfId="5" applyNumberFormat="1" applyFont="1" applyFill="1" applyBorder="1" applyAlignment="1">
      <alignment horizontal="center" vertical="center" wrapText="1"/>
    </xf>
    <xf numFmtId="0" fontId="458" fillId="323" borderId="352" xfId="5" applyNumberFormat="1" applyFont="1" applyFill="1" applyBorder="1" applyAlignment="1">
      <alignment horizontal="center" vertical="center" wrapText="1"/>
    </xf>
    <xf numFmtId="0" fontId="491" fillId="314" borderId="352" xfId="5" applyNumberFormat="1" applyFont="1" applyFill="1" applyBorder="1" applyAlignment="1">
      <alignment horizontal="left" vertical="top" wrapText="1"/>
    </xf>
    <xf numFmtId="0" fontId="458" fillId="319" borderId="352" xfId="5" applyNumberFormat="1" applyFont="1" applyFill="1" applyBorder="1" applyAlignment="1">
      <alignment horizontal="center" vertical="top" wrapText="1"/>
    </xf>
    <xf numFmtId="0" fontId="464" fillId="314" borderId="352" xfId="5" applyNumberFormat="1" applyFont="1" applyFill="1" applyBorder="1" applyAlignment="1">
      <alignment horizontal="left" vertical="top" wrapText="1"/>
    </xf>
    <xf numFmtId="0" fontId="458" fillId="322" borderId="352" xfId="5" applyNumberFormat="1" applyFont="1" applyFill="1" applyBorder="1" applyAlignment="1">
      <alignment horizontal="center" vertical="top" wrapText="1"/>
    </xf>
    <xf numFmtId="0" fontId="458" fillId="323" borderId="352" xfId="5" applyNumberFormat="1" applyFont="1" applyFill="1" applyBorder="1" applyAlignment="1">
      <alignment horizontal="center" vertical="top" wrapText="1"/>
    </xf>
    <xf numFmtId="10" fontId="454" fillId="375" borderId="351" xfId="5" applyNumberFormat="1" applyFont="1" applyFill="1" applyBorder="1" applyAlignment="1">
      <alignment vertical="center" wrapText="1"/>
    </xf>
    <xf numFmtId="10" fontId="528" fillId="375" borderId="351" xfId="5" applyNumberFormat="1" applyFont="1" applyFill="1" applyBorder="1" applyAlignment="1">
      <alignment vertical="center" wrapText="1"/>
    </xf>
    <xf numFmtId="10" fontId="528" fillId="375" borderId="351" xfId="5" applyNumberFormat="1" applyFont="1" applyFill="1" applyBorder="1" applyAlignment="1">
      <alignment vertical="top" wrapText="1"/>
    </xf>
    <xf numFmtId="0" fontId="531" fillId="314" borderId="351" xfId="5" applyNumberFormat="1" applyFont="1" applyFill="1" applyBorder="1" applyAlignment="1">
      <alignment horizontal="left" vertical="bottom"/>
    </xf>
    <xf numFmtId="0" fontId="529" fillId="359" borderId="377" xfId="5" applyNumberFormat="1" applyFont="1" applyFill="1" applyBorder="1" applyAlignment="1">
      <alignment horizontal="center" vertical="bottom"/>
    </xf>
    <xf numFmtId="0" fontId="529" fillId="367" borderId="377" xfId="5" applyNumberFormat="1" applyFont="1" applyFill="1" applyBorder="1" applyAlignment="1">
      <alignment horizontal="center" vertical="bottom"/>
    </xf>
    <xf numFmtId="0" fontId="529" fillId="360" borderId="384" xfId="5" applyNumberFormat="1" applyFont="1" applyFill="1" applyBorder="1" applyAlignment="1">
      <alignment horizontal="left"/>
    </xf>
    <xf numFmtId="0" fontId="531" fillId="362" borderId="377" xfId="5" applyNumberFormat="1" applyFont="1" applyFill="1" applyBorder="1" applyAlignment="1">
      <alignment horizontal="center"/>
    </xf>
    <xf numFmtId="0" fontId="531" fillId="314" borderId="377" xfId="5" applyNumberFormat="1" applyFont="1" applyFill="1" applyBorder="1" applyAlignment="1">
      <alignment horizontal="center"/>
    </xf>
    <xf numFmtId="0" fontId="531" fillId="319" borderId="377" xfId="5" applyNumberFormat="1" applyFont="1" applyFill="1" applyBorder="1" applyAlignment="1">
      <alignment horizontal="center"/>
    </xf>
    <xf numFmtId="0" fontId="529" fillId="359" borderId="377" xfId="5" applyNumberFormat="1" applyFont="1" applyFill="1" applyBorder="1" applyAlignment="1">
      <alignment horizontal="right"/>
    </xf>
    <xf numFmtId="0" fontId="529" fillId="354" borderId="377" xfId="5" applyNumberFormat="1" applyFont="1" applyFill="1" applyBorder="1" applyAlignment="1">
      <alignment horizontal="center"/>
    </xf>
    <xf numFmtId="0" fontId="529" fillId="359" borderId="377" xfId="5" applyNumberFormat="1" applyFont="1" applyFill="1" applyBorder="1" applyAlignment="1">
      <alignment horizontal="left" vertical="bottom"/>
    </xf>
    <xf numFmtId="0" fontId="531" fillId="314" borderId="377" xfId="5" applyNumberFormat="1" applyFont="1" applyFill="1" applyBorder="1" applyAlignment="1">
      <alignment horizontal="left" vertical="top" wrapText="1"/>
    </xf>
    <xf numFmtId="0" fontId="531" fillId="375" borderId="351" xfId="5" applyNumberFormat="1" applyFont="1" applyFill="1" applyBorder="1" applyAlignment="1">
      <alignment horizontal="left" vertical="bottom"/>
    </xf>
    <xf numFmtId="0" fontId="529" fillId="375" borderId="377" xfId="5" applyNumberFormat="1" applyFont="1" applyFill="1" applyBorder="1" applyAlignment="1">
      <alignment horizontal="center" vertical="bottom"/>
    </xf>
    <xf numFmtId="0" fontId="529" fillId="375" borderId="384" xfId="5" applyNumberFormat="1" applyFont="1" applyFill="1" applyBorder="1" applyAlignment="1">
      <alignment horizontal="left"/>
    </xf>
    <xf numFmtId="0" fontId="531" fillId="375" borderId="377" xfId="5" applyNumberFormat="1" applyFont="1" applyFill="1" applyBorder="1" applyAlignment="1">
      <alignment horizontal="center"/>
    </xf>
    <xf numFmtId="0" fontId="529" fillId="375" borderId="377" xfId="5" applyNumberFormat="1" applyFont="1" applyFill="1" applyBorder="1" applyAlignment="1">
      <alignment horizontal="right"/>
    </xf>
    <xf numFmtId="0" fontId="529" fillId="375" borderId="377" xfId="5" applyNumberFormat="1" applyFont="1" applyFill="1" applyBorder="1" applyAlignment="1">
      <alignment horizontal="center"/>
    </xf>
    <xf numFmtId="0" fontId="529" fillId="375" borderId="377" xfId="5" applyNumberFormat="1" applyFont="1" applyFill="1" applyBorder="1" applyAlignment="1">
      <alignment horizontal="left" vertical="bottom"/>
    </xf>
    <xf numFmtId="0" fontId="531" fillId="375" borderId="351" xfId="5" applyNumberFormat="1" applyFont="1" applyFill="1" applyBorder="1" applyAlignment="1">
      <alignment horizontal="left" vertical="bottom" wrapText="1"/>
    </xf>
    <xf numFmtId="0" fontId="529" fillId="375" borderId="377" xfId="5" applyNumberFormat="1" applyFont="1" applyFill="1" applyBorder="1" applyAlignment="1">
      <alignment horizontal="center" vertical="bottom" wrapText="1"/>
    </xf>
    <xf numFmtId="0" fontId="529" fillId="375" borderId="384" xfId="5" applyNumberFormat="1" applyFont="1" applyFill="1" applyBorder="1" applyAlignment="1">
      <alignment horizontal="left" wrapText="1"/>
    </xf>
    <xf numFmtId="0" fontId="529" fillId="375" borderId="377" xfId="5" applyNumberFormat="1" applyFont="1" applyFill="1" applyBorder="1" applyAlignment="1">
      <alignment horizontal="right" wrapText="1"/>
    </xf>
    <xf numFmtId="0" fontId="529" fillId="375" borderId="377" xfId="5" applyNumberFormat="1" applyFont="1" applyFill="1" applyBorder="1" applyAlignment="1">
      <alignment horizontal="left" vertical="bottom" wrapText="1"/>
    </xf>
    <xf numFmtId="0" fontId="531" fillId="375" borderId="351" xfId="5" applyNumberFormat="1" applyFont="1" applyFill="1" applyBorder="1" applyAlignment="1">
      <alignment horizontal="left" vertical="top" wrapText="1"/>
    </xf>
    <xf numFmtId="0" fontId="529" fillId="375" borderId="384" xfId="5" applyNumberFormat="1" applyFont="1" applyFill="1" applyBorder="1" applyAlignment="1">
      <alignment horizontal="left" vertical="top" wrapText="1"/>
    </xf>
    <xf numFmtId="0" fontId="529" fillId="375" borderId="377" xfId="5" applyNumberFormat="1" applyFont="1" applyFill="1" applyBorder="1" applyAlignment="1">
      <alignment horizontal="right" vertical="top" wrapText="1"/>
    </xf>
    <xf numFmtId="0" fontId="531" fillId="376" borderId="351" xfId="5" applyNumberFormat="1" applyFont="1" applyFill="1" applyBorder="1" applyAlignment="1">
      <alignment horizontal="left" vertical="top" wrapText="1"/>
    </xf>
    <xf numFmtId="0" fontId="532" fillId="376" borderId="351" xfId="5" applyNumberFormat="1" applyFont="1" applyFill="1" applyBorder="1" applyAlignment="1">
      <alignment horizontal="left" vertical="top" wrapText="1"/>
    </xf>
    <xf numFmtId="0" fontId="531" fillId="377" borderId="351" xfId="5" applyNumberFormat="1" applyFont="1" applyFill="1" applyBorder="1" applyAlignment="1">
      <alignment horizontal="left" vertical="top" wrapText="1"/>
    </xf>
    <xf numFmtId="0" fontId="529" fillId="377" borderId="351" xfId="5" applyNumberFormat="1" applyFont="1" applyFill="1" applyBorder="1" applyAlignment="1">
      <alignment horizontal="left" vertical="top" wrapText="1"/>
    </xf>
    <xf numFmtId="0" fontId="529" fillId="375" borderId="420" xfId="5" applyNumberFormat="1" applyFont="1" applyFill="1" applyBorder="1" applyAlignment="1">
      <alignment horizontal="right" vertical="top" wrapText="1"/>
    </xf>
    <xf numFmtId="0" fontId="474" fillId="375" borderId="351" xfId="5" applyNumberFormat="1" applyFont="1" applyFill="1" applyBorder="1" applyAlignment="1">
      <alignment horizontal="left" vertical="top" wrapText="1"/>
    </xf>
    <xf numFmtId="0" fontId="498" fillId="375" borderId="377" xfId="5" applyNumberFormat="1" applyFont="1" applyFill="1" applyBorder="1" applyAlignment="1">
      <alignment horizontal="center" vertical="bottom"/>
    </xf>
    <xf numFmtId="0" fontId="537" fillId="375" borderId="377" xfId="5" applyNumberFormat="1" applyFont="1" applyFill="1" applyBorder="1" applyAlignment="1">
      <alignment horizontal="center" vertical="bottom"/>
    </xf>
    <xf numFmtId="0" fontId="537" fillId="375" borderId="377" xfId="5" applyNumberFormat="1" applyFont="1" applyFill="1" applyBorder="1" applyAlignment="1">
      <alignment horizontal="center" vertical="bottom" wrapText="1"/>
    </xf>
    <xf numFmtId="0" fontId="537" fillId="375" borderId="377" xfId="5" applyNumberFormat="1" applyFont="1" applyFill="1" applyBorder="1" applyAlignment="1">
      <alignment horizontal="center" vertical="top" wrapText="1"/>
    </xf>
    <xf numFmtId="0" fontId="529" fillId="314" borderId="377" xfId="5" applyNumberFormat="1" applyFont="1" applyFill="1" applyBorder="1" applyAlignment="1">
      <alignment horizontal="center"/>
    </xf>
    <xf numFmtId="0" fontId="529" fillId="314" borderId="377" xfId="5" applyNumberFormat="1" applyFont="1" applyFill="1" applyBorder="1" applyAlignment="1">
      <alignment horizontal="center" wrapText="1"/>
    </xf>
    <xf numFmtId="0" fontId="530" fillId="314" borderId="351" xfId="5" applyNumberFormat="1" applyFont="1" applyFill="1" applyBorder="1"/>
    <xf numFmtId="0" fontId="531" fillId="314" borderId="377" xfId="5" applyNumberFormat="1" applyFont="1" applyFill="1" applyBorder="1"/>
    <xf numFmtId="0" fontId="531" fillId="314" borderId="377" xfId="5" applyNumberFormat="1" applyFont="1" applyFill="1" applyBorder="1" applyAlignment="1">
      <alignment wrapText="1"/>
    </xf>
    <xf numFmtId="0" fontId="531" fillId="314" borderId="351" xfId="5" applyNumberFormat="1" applyFont="1" applyFill="1" applyBorder="1" applyAlignment="1">
      <alignment wrapText="1"/>
    </xf>
    <xf numFmtId="0" fontId="530" fillId="375" borderId="351" xfId="5" applyNumberFormat="1" applyFont="1" applyFill="1" applyBorder="1"/>
    <xf numFmtId="0" fontId="531" fillId="375" borderId="377" xfId="5" applyNumberFormat="1" applyFont="1" applyFill="1" applyBorder="1" applyAlignment="1">
      <alignment wrapText="1"/>
    </xf>
    <xf numFmtId="0" fontId="530" fillId="375" borderId="351" xfId="5" applyNumberFormat="1" applyFont="1" applyFill="1" applyBorder="1" applyAlignment="1">
      <alignment wrapText="1"/>
    </xf>
    <xf numFmtId="0" fontId="530" fillId="375" borderId="351" xfId="5" applyNumberFormat="1" applyFont="1" applyFill="1" applyBorder="1" applyAlignment="1">
      <alignment vertical="top" wrapText="1"/>
    </xf>
    <xf numFmtId="0" fontId="530" fillId="376" borderId="351" xfId="5" applyNumberFormat="1" applyFont="1" applyFill="1" applyBorder="1" applyAlignment="1">
      <alignment vertical="top" wrapText="1"/>
    </xf>
    <xf numFmtId="0" fontId="533" fillId="376" borderId="351" xfId="5" applyNumberFormat="1" applyFont="1" applyFill="1" applyBorder="1" applyAlignment="1">
      <alignment vertical="top" wrapText="1"/>
    </xf>
    <xf numFmtId="0" fontId="531" fillId="377" borderId="377" xfId="5" applyNumberFormat="1" applyFont="1" applyFill="1" applyBorder="1" applyAlignment="1">
      <alignment vertical="top" wrapText="1"/>
    </xf>
    <xf numFmtId="0" fontId="530" fillId="377" borderId="351" xfId="5" applyNumberFormat="1" applyFont="1" applyFill="1" applyBorder="1" applyAlignment="1">
      <alignment vertical="top" wrapText="1"/>
    </xf>
    <xf numFmtId="0" fontId="529" fillId="377" borderId="377" xfId="5" applyNumberFormat="1" applyFont="1" applyFill="1" applyBorder="1" applyAlignment="1">
      <alignment vertical="top" wrapText="1"/>
    </xf>
    <xf numFmtId="0" fontId="538" fillId="377" borderId="351" xfId="5" applyNumberFormat="1" applyFont="1" applyFill="1" applyBorder="1" applyAlignment="1">
      <alignment vertical="top" wrapText="1"/>
    </xf>
    <xf numFmtId="0" fontId="538" fillId="377" borderId="351" xfId="5" applyNumberFormat="1" applyFont="1" applyFill="1" applyBorder="1" applyAlignment="1">
      <alignment horizontal="center" vertical="top" wrapText="1"/>
    </xf>
    <xf numFmtId="0" fontId="538" fillId="377" borderId="351" xfId="5" applyNumberFormat="1" applyFont="1" applyFill="1" applyBorder="1" applyAlignment="1">
      <alignment horizontal="center" vertical="center" wrapText="1"/>
    </xf>
    <xf numFmtId="0" fontId="538" fillId="377" borderId="420" xfId="5" applyNumberFormat="1" applyFont="1" applyFill="1" applyBorder="1" applyAlignment="1">
      <alignment horizontal="center" vertical="center" wrapText="1"/>
    </xf>
    <xf numFmtId="0" fontId="530" fillId="375" borderId="420" xfId="5" applyNumberFormat="1" applyFont="1" applyFill="1" applyBorder="1" applyAlignment="1">
      <alignment vertical="top" wrapText="1"/>
    </xf>
    <xf numFmtId="0" fontId="454" fillId="375" borderId="351" xfId="5" applyNumberFormat="1" applyFont="1" applyFill="1" applyBorder="1" applyAlignment="1">
      <alignment wrapText="1"/>
    </xf>
    <xf numFmtId="0" fontId="529" fillId="314" borderId="389" xfId="5" applyNumberFormat="1" applyFont="1" applyFill="1" applyBorder="1" applyAlignment="1">
      <alignment horizontal="center" vertical="center" wrapText="1"/>
    </xf>
    <xf numFmtId="0" fontId="530" fillId="314" borderId="397" xfId="5" applyNumberFormat="1" applyFont="1" applyFill="1" applyBorder="1"/>
    <xf numFmtId="0" fontId="530" fillId="314" borderId="398" xfId="5" applyNumberFormat="1" applyFont="1" applyFill="1" applyBorder="1"/>
    <xf numFmtId="0" fontId="531" fillId="330" borderId="377" xfId="5" applyNumberFormat="1" applyFont="1" applyFill="1" applyBorder="1" applyAlignment="1">
      <alignment horizontal="center" vertical="bottom" wrapText="1"/>
    </xf>
    <xf numFmtId="0" fontId="531" fillId="333" borderId="377" xfId="5" applyNumberFormat="1" applyFont="1" applyFill="1" applyBorder="1" applyAlignment="1">
      <alignment horizontal="left" wrapText="1"/>
    </xf>
    <xf numFmtId="3" fontId="531" fillId="330" borderId="377" xfId="5" applyNumberFormat="1" applyFont="1" applyFill="1" applyBorder="1" applyAlignment="1">
      <alignment horizontal="center" wrapText="1"/>
    </xf>
    <xf numFmtId="0" fontId="531" fillId="314" borderId="377" xfId="5" applyNumberFormat="1" applyFont="1" applyFill="1" applyBorder="1" applyAlignment="1">
      <alignment horizontal="center" vertical="bottom" wrapText="1"/>
    </xf>
    <xf numFmtId="0" fontId="529" fillId="354" borderId="400" xfId="5" applyNumberFormat="1" applyFont="1" applyFill="1" applyBorder="1" applyAlignment="1">
      <alignment vertical="bottom" wrapText="1"/>
    </xf>
    <xf numFmtId="0" fontId="529" fillId="354" borderId="401" xfId="5" applyNumberFormat="1" applyFont="1" applyFill="1" applyBorder="1" applyAlignment="1">
      <alignment vertical="bottom" wrapText="1"/>
    </xf>
    <xf numFmtId="1" fontId="529" fillId="354" borderId="401" xfId="5" applyNumberFormat="1" applyFont="1" applyFill="1" applyBorder="1" applyAlignment="1">
      <alignment horizontal="center" vertical="bottom" wrapText="1"/>
    </xf>
    <xf numFmtId="1" fontId="529" fillId="354" borderId="385" xfId="5" applyNumberFormat="1" applyFont="1" applyFill="1" applyBorder="1" applyAlignment="1">
      <alignment horizontal="center" vertical="bottom" wrapText="1"/>
    </xf>
    <xf numFmtId="0" fontId="531" fillId="314" borderId="351" xfId="5" applyNumberFormat="1" applyFont="1" applyFill="1" applyBorder="1" applyAlignment="1">
      <alignment horizontal="left" vertical="center"/>
    </xf>
    <xf numFmtId="0" fontId="529" fillId="375" borderId="389" xfId="5" applyNumberFormat="1" applyFont="1" applyFill="1" applyBorder="1" applyAlignment="1">
      <alignment horizontal="center" vertical="center" wrapText="1"/>
    </xf>
    <xf numFmtId="0" fontId="530" fillId="375" borderId="397" xfId="5" applyNumberFormat="1" applyFont="1" applyFill="1" applyBorder="1"/>
    <xf numFmtId="0" fontId="530" fillId="375" borderId="398" xfId="5" applyNumberFormat="1" applyFont="1" applyFill="1" applyBorder="1"/>
    <xf numFmtId="0" fontId="531" fillId="375" borderId="377" xfId="5" applyNumberFormat="1" applyFont="1" applyFill="1" applyBorder="1" applyAlignment="1">
      <alignment horizontal="center" vertical="bottom" wrapText="1"/>
    </xf>
    <xf numFmtId="0" fontId="531" fillId="375" borderId="377" xfId="5" applyNumberFormat="1" applyFont="1" applyFill="1" applyBorder="1" applyAlignment="1">
      <alignment horizontal="left" wrapText="1"/>
    </xf>
    <xf numFmtId="3" fontId="531" fillId="375" borderId="377" xfId="5" applyNumberFormat="1" applyFont="1" applyFill="1" applyBorder="1" applyAlignment="1">
      <alignment horizontal="center" wrapText="1"/>
    </xf>
    <xf numFmtId="0" fontId="529" fillId="375" borderId="400" xfId="5" applyNumberFormat="1" applyFont="1" applyFill="1" applyBorder="1" applyAlignment="1">
      <alignment vertical="bottom" wrapText="1"/>
    </xf>
    <xf numFmtId="0" fontId="529" fillId="375" borderId="401" xfId="5" applyNumberFormat="1" applyFont="1" applyFill="1" applyBorder="1" applyAlignment="1">
      <alignment vertical="bottom" wrapText="1"/>
    </xf>
    <xf numFmtId="1" fontId="529" fillId="375" borderId="401" xfId="5" applyNumberFormat="1" applyFont="1" applyFill="1" applyBorder="1" applyAlignment="1">
      <alignment horizontal="center" vertical="bottom" wrapText="1"/>
    </xf>
    <xf numFmtId="1" fontId="529" fillId="375" borderId="385" xfId="5" applyNumberFormat="1" applyFont="1" applyFill="1" applyBorder="1" applyAlignment="1">
      <alignment horizontal="center" vertical="bottom" wrapText="1"/>
    </xf>
    <xf numFmtId="0" fontId="531" fillId="375" borderId="351" xfId="5" applyNumberFormat="1" applyFont="1" applyFill="1" applyBorder="1" applyAlignment="1">
      <alignment horizontal="left" vertical="center"/>
    </xf>
    <xf numFmtId="0" fontId="530" fillId="375" borderId="397" xfId="5" applyNumberFormat="1" applyFont="1" applyFill="1" applyBorder="1" applyAlignment="1">
      <alignment wrapText="1"/>
    </xf>
    <xf numFmtId="0" fontId="530" fillId="375" borderId="398" xfId="5" applyNumberFormat="1" applyFont="1" applyFill="1" applyBorder="1" applyAlignment="1">
      <alignment wrapText="1"/>
    </xf>
    <xf numFmtId="0" fontId="531" fillId="375" borderId="351" xfId="5" applyNumberFormat="1" applyFont="1" applyFill="1" applyBorder="1" applyAlignment="1">
      <alignment horizontal="left" vertical="center" wrapText="1"/>
    </xf>
    <xf numFmtId="0" fontId="529" fillId="375" borderId="389" xfId="5" applyNumberFormat="1" applyFont="1" applyFill="1" applyBorder="1" applyAlignment="1">
      <alignment horizontal="center" vertical="top" wrapText="1"/>
    </xf>
    <xf numFmtId="0" fontId="530" fillId="375" borderId="397" xfId="5" applyNumberFormat="1" applyFont="1" applyFill="1" applyBorder="1" applyAlignment="1">
      <alignment vertical="top" wrapText="1"/>
    </xf>
    <xf numFmtId="0" fontId="530" fillId="375" borderId="398" xfId="5" applyNumberFormat="1" applyFont="1" applyFill="1" applyBorder="1" applyAlignment="1">
      <alignment vertical="top" wrapText="1"/>
    </xf>
    <xf numFmtId="3" fontId="531" fillId="375" borderId="377" xfId="5" applyNumberFormat="1" applyFont="1" applyFill="1" applyBorder="1" applyAlignment="1">
      <alignment horizontal="center" vertical="top" wrapText="1"/>
    </xf>
    <xf numFmtId="0" fontId="529" fillId="375" borderId="400" xfId="5" applyNumberFormat="1" applyFont="1" applyFill="1" applyBorder="1" applyAlignment="1">
      <alignment vertical="top" wrapText="1"/>
    </xf>
    <xf numFmtId="0" fontId="529" fillId="375" borderId="401" xfId="5" applyNumberFormat="1" applyFont="1" applyFill="1" applyBorder="1" applyAlignment="1">
      <alignment vertical="top" wrapText="1"/>
    </xf>
    <xf numFmtId="1" fontId="529" fillId="375" borderId="401" xfId="5" applyNumberFormat="1" applyFont="1" applyFill="1" applyBorder="1" applyAlignment="1">
      <alignment horizontal="center" vertical="top" wrapText="1"/>
    </xf>
    <xf numFmtId="1" fontId="529" fillId="375" borderId="385" xfId="5" applyNumberFormat="1" applyFont="1" applyFill="1" applyBorder="1" applyAlignment="1">
      <alignment horizontal="center" vertical="top" wrapText="1"/>
    </xf>
    <xf numFmtId="0" fontId="529" fillId="376" borderId="389" xfId="5" applyNumberFormat="1" applyFont="1" applyFill="1" applyBorder="1" applyAlignment="1">
      <alignment horizontal="center" vertical="top" wrapText="1"/>
    </xf>
    <xf numFmtId="0" fontId="530" fillId="376" borderId="397" xfId="5" applyNumberFormat="1" applyFont="1" applyFill="1" applyBorder="1" applyAlignment="1">
      <alignment vertical="top" wrapText="1"/>
    </xf>
    <xf numFmtId="0" fontId="530" fillId="376" borderId="398" xfId="5" applyNumberFormat="1" applyFont="1" applyFill="1" applyBorder="1" applyAlignment="1">
      <alignment vertical="top" wrapText="1"/>
    </xf>
    <xf numFmtId="0" fontId="532" fillId="376" borderId="389" xfId="5" applyNumberFormat="1" applyFont="1" applyFill="1" applyBorder="1" applyAlignment="1">
      <alignment horizontal="center" vertical="top" wrapText="1"/>
    </xf>
    <xf numFmtId="0" fontId="533" fillId="376" borderId="397" xfId="5" applyNumberFormat="1" applyFont="1" applyFill="1" applyBorder="1" applyAlignment="1">
      <alignment vertical="top" wrapText="1"/>
    </xf>
    <xf numFmtId="0" fontId="533" fillId="376" borderId="398" xfId="5" applyNumberFormat="1" applyFont="1" applyFill="1" applyBorder="1" applyAlignment="1">
      <alignment vertical="top" wrapText="1"/>
    </xf>
    <xf numFmtId="3" fontId="531" fillId="375" borderId="420" xfId="5" applyNumberFormat="1" applyFont="1" applyFill="1" applyBorder="1" applyAlignment="1">
      <alignment horizontal="center" vertical="top" wrapText="1"/>
    </xf>
    <xf numFmtId="1" fontId="529" fillId="375" borderId="420" xfId="5" applyNumberFormat="1" applyFont="1" applyFill="1" applyBorder="1" applyAlignment="1">
      <alignment horizontal="center" vertical="top" wrapText="1"/>
    </xf>
    <xf numFmtId="0" fontId="454" fillId="375" borderId="351" xfId="5" applyNumberFormat="1" applyFont="1" applyFill="1" applyBorder="1" applyAlignment="1">
      <alignment vertical="bottom"/>
    </xf>
    <xf numFmtId="0" fontId="528" fillId="375" borderId="351" xfId="5" applyNumberFormat="1" applyFont="1" applyFill="1" applyBorder="1" applyAlignment="1">
      <alignment vertical="bottom"/>
    </xf>
    <xf numFmtId="0" fontId="528" fillId="375" borderId="351" xfId="5" applyNumberFormat="1" applyFont="1" applyFill="1" applyBorder="1" applyAlignment="1">
      <alignment vertical="bottom" wrapText="1"/>
    </xf>
    <xf numFmtId="0" fontId="539" fillId="378" borderId="423" xfId="6" applyAlignment="1">
      <alignment vertical="bottom"/>
    </xf>
    <xf numFmtId="0" fontId="540" fillId="378" borderId="423" xfId="6" applyAlignment="1">
      <alignment horizontal="left" vertical="center"/>
    </xf>
    <xf numFmtId="0" fontId="541" fillId="378" borderId="423" xfId="6" applyAlignment="1">
      <alignment horizontal="left" vertical="center"/>
    </xf>
    <xf numFmtId="0" fontId="542" fillId="378" borderId="423" xfId="6" applyAlignment="1">
      <alignment horizontal="left" vertical="center"/>
    </xf>
    <xf numFmtId="0" fontId="543" fillId="380" borderId="424" xfId="6" applyAlignment="1">
      <alignment vertical="center"/>
    </xf>
    <xf numFmtId="0" fontId="544" fillId="378" borderId="423" xfId="6" applyAlignment="1">
      <alignment horizontal="left" vertical="center"/>
    </xf>
    <xf numFmtId="0" fontId="543" fillId="381" borderId="424" xfId="6" applyAlignment="1">
      <alignment vertical="center"/>
    </xf>
    <xf numFmtId="0" fontId="543" fillId="382" borderId="424" xfId="6" applyAlignment="1">
      <alignment vertical="center"/>
    </xf>
    <xf numFmtId="0" fontId="543" fillId="383" borderId="424" xfId="6" applyAlignment="1">
      <alignment vertical="center"/>
    </xf>
    <xf numFmtId="0" fontId="545" fillId="378" borderId="423" xfId="6"/>
    <xf numFmtId="0" fontId="543" fillId="384" borderId="424" xfId="6" applyAlignment="1">
      <alignment vertical="center"/>
    </xf>
    <xf numFmtId="0" fontId="543" fillId="385" borderId="424" xfId="6" applyAlignment="1">
      <alignment vertical="center"/>
    </xf>
    <xf numFmtId="0" fontId="543" fillId="386" borderId="424" xfId="6" applyAlignment="1">
      <alignment vertical="center"/>
    </xf>
    <xf numFmtId="0" fontId="543" fillId="387" borderId="424" xfId="6" applyAlignment="1">
      <alignment vertical="center"/>
    </xf>
    <xf numFmtId="0" fontId="546" fillId="388" borderId="425" xfId="6" applyAlignment="1">
      <alignment horizontal="left" vertical="center"/>
    </xf>
    <xf numFmtId="0" fontId="547" fillId="378" borderId="426" xfId="6"/>
    <xf numFmtId="0" fontId="547" fillId="378" borderId="427" xfId="6"/>
    <xf numFmtId="0" fontId="548" fillId="389" borderId="428" xfId="6" applyAlignment="1">
      <alignment horizontal="center" vertical="center" wrapText="1"/>
    </xf>
    <xf numFmtId="0" fontId="549" fillId="378" borderId="423" xfId="6"/>
    <xf numFmtId="0" fontId="550" fillId="389" borderId="425" xfId="6" applyAlignment="1">
      <alignment horizontal="center" vertical="center"/>
    </xf>
    <xf numFmtId="0" fontId="547" fillId="378" borderId="429" xfId="6"/>
    <xf numFmtId="0" fontId="551" fillId="378" borderId="423" xfId="6"/>
    <xf numFmtId="0" fontId="552" fillId="389" borderId="424" xfId="6" applyAlignment="1">
      <alignment horizontal="center" vertical="center"/>
    </xf>
    <xf numFmtId="0" fontId="553" fillId="378" borderId="424" xfId="6" applyAlignment="1">
      <alignment horizontal="left" vertical="center" wrapText="1"/>
    </xf>
    <xf numFmtId="0" fontId="543" fillId="378" borderId="424" xfId="6" applyAlignment="1">
      <alignment horizontal="left" vertical="center" wrapText="1"/>
    </xf>
    <xf numFmtId="164" fontId="544" fillId="378" borderId="424" xfId="6" applyAlignment="1">
      <alignment horizontal="center" vertical="center"/>
    </xf>
    <xf numFmtId="0" fontId="554" fillId="378" borderId="423" xfId="6"/>
    <xf numFmtId="0" fontId="549" fillId="378" borderId="423" xfId="6" applyAlignment="1">
      <alignment vertical="bottom"/>
    </xf>
    <xf numFmtId="0" fontId="555" fillId="378" borderId="430" xfId="6"/>
    <xf numFmtId="0" fontId="547" fillId="378" borderId="431" xfId="6"/>
    <xf numFmtId="0" fontId="549" fillId="378" borderId="432" xfId="6"/>
    <xf numFmtId="0" fontId="555" fillId="378" borderId="433" xfId="6" applyAlignment="1">
      <alignment horizontal="center"/>
    </xf>
    <xf numFmtId="0" fontId="555" fillId="378" borderId="423" xfId="6" applyAlignment="1">
      <alignment horizontal="center"/>
    </xf>
    <xf numFmtId="0" fontId="549" fillId="378" borderId="433" xfId="6" applyAlignment="1">
      <alignment horizontal="center"/>
    </xf>
    <xf numFmtId="0" fontId="549" fillId="378" borderId="434" xfId="6"/>
    <xf numFmtId="0" fontId="556" fillId="378" borderId="435" xfId="6" applyAlignment="1">
      <alignment wrapText="1"/>
    </xf>
    <xf numFmtId="0" fontId="555" fillId="378" borderId="433" xfId="6" applyAlignment="1">
      <alignment horizontal="center" wrapText="1"/>
    </xf>
    <xf numFmtId="0" fontId="556" fillId="378" borderId="436" xfId="6" applyAlignment="1">
      <alignment wrapText="1"/>
    </xf>
    <xf numFmtId="0" fontId="556" fillId="378" borderId="435" xfId="6" applyAlignment="1">
      <alignment wrapText="1"/>
    </xf>
    <xf numFmtId="0" fontId="544" fillId="378" borderId="424" xfId="6" applyAlignment="1">
      <alignment horizontal="center" vertical="center"/>
    </xf>
    <xf numFmtId="0" fontId="547" fillId="378" borderId="437" xfId="6"/>
    <xf numFmtId="0" fontId="555" fillId="378" borderId="430" xfId="6" applyAlignment="1">
      <alignment horizontal="center" wrapText="1"/>
    </xf>
    <xf numFmtId="0" fontId="555" fillId="378" borderId="436" xfId="6" applyAlignment="1">
      <alignment wrapText="1"/>
    </xf>
    <xf numFmtId="0" fontId="555" fillId="378" borderId="435" xfId="6" applyAlignment="1">
      <alignment wrapText="1"/>
    </xf>
    <xf numFmtId="0" fontId="543" fillId="378" borderId="424" xfId="6" applyAlignment="1">
      <alignment vertical="center"/>
    </xf>
    <xf numFmtId="0" fontId="543" fillId="390" borderId="424" xfId="6" applyAlignment="1">
      <alignment vertical="center"/>
    </xf>
    <xf numFmtId="0" fontId="544" fillId="378" borderId="424" xfId="6" applyAlignment="1">
      <alignment horizontal="left" vertical="center" wrapText="1"/>
    </xf>
    <xf numFmtId="0" fontId="557" fillId="383" borderId="424" xfId="6" applyAlignment="1">
      <alignment horizontal="center" vertical="center"/>
    </xf>
    <xf numFmtId="0" fontId="548" fillId="389" borderId="424" xfId="6" applyAlignment="1">
      <alignment horizontal="center" vertical="center" wrapText="1"/>
    </xf>
    <xf numFmtId="0" fontId="548" fillId="389" borderId="425" xfId="6" applyAlignment="1">
      <alignment horizontal="center" vertical="center" wrapText="1"/>
    </xf>
    <xf numFmtId="0" fontId="543" fillId="378" borderId="424" xfId="6" applyAlignment="1">
      <alignment horizontal="left" vertical="center"/>
    </xf>
    <xf numFmtId="164" fontId="543" fillId="378" borderId="424" xfId="6" applyAlignment="1">
      <alignment horizontal="center" vertical="center"/>
    </xf>
    <xf numFmtId="0" fontId="543" fillId="378" borderId="425" xfId="6" applyAlignment="1">
      <alignment horizontal="left" vertical="center" wrapText="1"/>
    </xf>
    <xf numFmtId="0" fontId="558" fillId="383" borderId="424" xfId="6" applyAlignment="1">
      <alignment horizontal="left" vertical="center"/>
    </xf>
    <xf numFmtId="0" fontId="543" fillId="383" borderId="424" xfId="6" applyAlignment="1">
      <alignment horizontal="left" vertical="center" wrapText="1"/>
    </xf>
    <xf numFmtId="164" fontId="543" fillId="383" borderId="424" xfId="6" applyAlignment="1">
      <alignment horizontal="center" vertical="center"/>
    </xf>
    <xf numFmtId="0" fontId="558" fillId="383" borderId="425" xfId="6" applyAlignment="1">
      <alignment horizontal="left" vertical="center" wrapText="1"/>
    </xf>
    <xf numFmtId="0" fontId="543" fillId="383" borderId="425" xfId="6" applyAlignment="1">
      <alignment horizontal="left" vertical="center" wrapText="1"/>
    </xf>
    <xf numFmtId="0" fontId="543" fillId="384" borderId="424" xfId="6" applyAlignment="1">
      <alignment horizontal="left" vertical="center"/>
    </xf>
    <xf numFmtId="0" fontId="543" fillId="384" borderId="424" xfId="6" applyAlignment="1">
      <alignment horizontal="left" vertical="center" wrapText="1"/>
    </xf>
    <xf numFmtId="164" fontId="543" fillId="384" borderId="424" xfId="6" applyAlignment="1">
      <alignment horizontal="center" vertical="center"/>
    </xf>
    <xf numFmtId="0" fontId="558" fillId="384" borderId="425" xfId="6" applyAlignment="1">
      <alignment horizontal="left" vertical="center" wrapText="1"/>
    </xf>
    <xf numFmtId="0" fontId="543" fillId="384" borderId="425" xfId="6" applyAlignment="1">
      <alignment horizontal="left" vertical="center" wrapText="1"/>
    </xf>
    <xf numFmtId="0" fontId="543" fillId="385" borderId="424" xfId="6" applyAlignment="1">
      <alignment horizontal="left" vertical="center"/>
    </xf>
    <xf numFmtId="0" fontId="543" fillId="385" borderId="424" xfId="6" applyAlignment="1">
      <alignment horizontal="left" vertical="center" wrapText="1"/>
    </xf>
    <xf numFmtId="164" fontId="543" fillId="385" borderId="424" xfId="6" applyAlignment="1">
      <alignment horizontal="center" vertical="center"/>
    </xf>
    <xf numFmtId="0" fontId="558" fillId="385" borderId="425" xfId="6" applyAlignment="1">
      <alignment horizontal="left" vertical="center" wrapText="1"/>
    </xf>
    <xf numFmtId="0" fontId="543" fillId="385" borderId="425" xfId="6" applyAlignment="1">
      <alignment horizontal="left" vertical="center" wrapText="1"/>
    </xf>
    <xf numFmtId="0" fontId="543" fillId="386" borderId="424" xfId="6" applyAlignment="1">
      <alignment horizontal="left" vertical="center"/>
    </xf>
    <xf numFmtId="0" fontId="543" fillId="386" borderId="424" xfId="6" applyAlignment="1">
      <alignment horizontal="left" vertical="center" wrapText="1"/>
    </xf>
    <xf numFmtId="164" fontId="543" fillId="386" borderId="424" xfId="6" applyAlignment="1">
      <alignment horizontal="center" vertical="center"/>
    </xf>
    <xf numFmtId="0" fontId="558" fillId="386" borderId="425" xfId="6" applyAlignment="1">
      <alignment horizontal="left" vertical="center" wrapText="1"/>
    </xf>
    <xf numFmtId="0" fontId="543" fillId="386" borderId="425" xfId="6" applyAlignment="1">
      <alignment horizontal="left" vertical="center" wrapText="1"/>
    </xf>
    <xf numFmtId="0" fontId="543" fillId="387" borderId="424" xfId="6" applyAlignment="1">
      <alignment horizontal="left" vertical="center"/>
    </xf>
    <xf numFmtId="0" fontId="543" fillId="387" borderId="424" xfId="6" applyAlignment="1">
      <alignment horizontal="left" vertical="center" wrapText="1"/>
    </xf>
    <xf numFmtId="164" fontId="543" fillId="387" borderId="424" xfId="6" applyAlignment="1">
      <alignment horizontal="center" vertical="center"/>
    </xf>
    <xf numFmtId="0" fontId="558" fillId="387" borderId="425" xfId="6" applyAlignment="1">
      <alignment horizontal="left" vertical="center" wrapText="1"/>
    </xf>
    <xf numFmtId="0" fontId="543" fillId="387" borderId="425" xfId="6" applyAlignment="1">
      <alignment horizontal="left" vertical="center" wrapText="1"/>
    </xf>
    <xf numFmtId="0" fontId="559" fillId="378" borderId="423" xfId="6" applyAlignment="1">
      <alignment horizontal="left" vertical="center" wrapText="1"/>
    </xf>
    <xf numFmtId="0" fontId="560" fillId="378" borderId="423" xfId="6"/>
    <xf numFmtId="0" fontId="560" fillId="378" borderId="423" xfId="6" applyAlignment="1">
      <alignment wrapText="1"/>
    </xf>
    <xf numFmtId="0" fontId="561" fillId="391" borderId="438" xfId="6" applyAlignment="1">
      <alignment horizontal="center" wrapText="1"/>
    </xf>
    <xf numFmtId="0" fontId="561" fillId="391" borderId="439" xfId="6" applyAlignment="1">
      <alignment horizontal="center" wrapText="1"/>
    </xf>
    <xf numFmtId="0" fontId="561" fillId="391" borderId="440" xfId="6" applyAlignment="1">
      <alignment horizontal="center" wrapText="1"/>
    </xf>
    <xf numFmtId="0" fontId="562" fillId="382" borderId="441" xfId="6" applyAlignment="1">
      <alignment wrapText="1"/>
    </xf>
    <xf numFmtId="0" fontId="563" fillId="392" borderId="442" xfId="6" applyAlignment="1">
      <alignment wrapText="1"/>
    </xf>
    <xf numFmtId="0" fontId="563" fillId="393" borderId="442" xfId="6" applyAlignment="1">
      <alignment wrapText="1"/>
    </xf>
    <xf numFmtId="0" fontId="563" fillId="393" borderId="443" xfId="6" applyAlignment="1">
      <alignment wrapText="1"/>
    </xf>
    <xf numFmtId="0" fontId="562" fillId="382" borderId="444" xfId="6" applyAlignment="1">
      <alignment wrapText="1"/>
    </xf>
    <xf numFmtId="0" fontId="563" fillId="394" borderId="442" xfId="6" applyAlignment="1">
      <alignment wrapText="1"/>
    </xf>
    <xf numFmtId="0" fontId="563" fillId="394" borderId="445" xfId="6" applyAlignment="1">
      <alignment wrapText="1"/>
    </xf>
    <xf numFmtId="0" fontId="563" fillId="392" borderId="445" xfId="6" applyAlignment="1">
      <alignment wrapText="1"/>
    </xf>
    <xf numFmtId="0" fontId="563" fillId="393" borderId="445" xfId="6" applyAlignment="1">
      <alignment wrapText="1"/>
    </xf>
    <xf numFmtId="0" fontId="562" fillId="382" borderId="446" xfId="6" applyAlignment="1">
      <alignment wrapText="1"/>
    </xf>
    <xf numFmtId="0" fontId="563" fillId="393" borderId="447" xfId="6" applyAlignment="1">
      <alignment wrapText="1"/>
    </xf>
    <xf numFmtId="0" fontId="563" fillId="392" borderId="447" xfId="6" applyAlignment="1">
      <alignment wrapText="1"/>
    </xf>
    <xf numFmtId="0" fontId="563" fillId="393" borderId="448" xfId="6" applyAlignment="1">
      <alignment wrapText="1"/>
    </xf>
    <xf numFmtId="0" fontId="549" fillId="378" borderId="449" xfId="6"/>
    <xf numFmtId="0" fontId="549" fillId="378" borderId="449" xfId="6" applyAlignment="1">
      <alignment wrapText="1"/>
    </xf>
    <xf numFmtId="0" fontId="564" fillId="378" borderId="423" xfId="6"/>
    <xf numFmtId="0" fontId="556" fillId="388" borderId="435" xfId="6" applyAlignment="1">
      <alignment wrapText="1"/>
    </xf>
    <xf numFmtId="0" fontId="565" fillId="388" borderId="435" xfId="6" applyAlignment="1">
      <alignment wrapText="1"/>
    </xf>
    <xf numFmtId="0" fontId="566" fillId="378" borderId="423" xfId="6" applyAlignment="1">
      <alignment vertical="top" wrapText="1"/>
    </xf>
    <xf numFmtId="0" fontId="549" fillId="378" borderId="423" xfId="6" applyAlignment="1">
      <alignment vertical="bottom"/>
    </xf>
    <xf numFmtId="0" fontId="551" fillId="378" borderId="449" xfId="6"/>
    <xf numFmtId="0" fontId="567" fillId="378" borderId="423" xfId="6" applyAlignment="1">
      <alignment horizontal="center" vertical="center"/>
    </xf>
    <xf numFmtId="0" fontId="549" fillId="378" borderId="449" xfId="6"/>
    <xf numFmtId="0" fontId="568" fillId="394" borderId="423" xfId="6" applyAlignment="1">
      <alignment horizontal="center"/>
    </xf>
    <xf numFmtId="0" fontId="549" fillId="378" borderId="423" xfId="6" applyAlignment="1">
      <alignment horizontal="center"/>
    </xf>
    <xf numFmtId="10" fontId="549" fillId="378" borderId="423" xfId="6" applyAlignment="1">
      <alignment horizontal="center"/>
    </xf>
    <xf numFmtId="0" fontId="569" fillId="395" borderId="449" xfId="6" applyAlignment="1">
      <alignment horizontal="center" vertical="center" wrapText="1"/>
    </xf>
    <xf numFmtId="0" fontId="569" fillId="394" borderId="449" xfId="6" applyAlignment="1">
      <alignment horizontal="center" vertical="center" wrapText="1"/>
    </xf>
    <xf numFmtId="0" fontId="549" fillId="394" borderId="449" xfId="6" applyAlignment="1">
      <alignment vertical="bottom"/>
    </xf>
    <xf numFmtId="0" fontId="549" fillId="396" borderId="449" xfId="6" applyAlignment="1">
      <alignment horizontal="center"/>
    </xf>
    <xf numFmtId="0" fontId="549" fillId="397" borderId="423" xfId="6" applyAlignment="1">
      <alignment horizontal="center"/>
    </xf>
    <xf numFmtId="0" fontId="549" fillId="397" borderId="423" xfId="6" applyAlignment="1">
      <alignment horizontal="center"/>
    </xf>
    <xf numFmtId="0" fontId="549" fillId="398" borderId="449" xfId="6" applyAlignment="1">
      <alignment horizontal="center"/>
    </xf>
    <xf numFmtId="0" fontId="549" fillId="378" borderId="423" xfId="6" applyAlignment="1">
      <alignment vertical="bottom" wrapText="1"/>
    </xf>
    <xf numFmtId="0" fontId="549" fillId="399" borderId="449" xfId="6" applyAlignment="1">
      <alignment horizontal="center"/>
    </xf>
    <xf numFmtId="0" fontId="569" fillId="400" borderId="449" xfId="6" applyAlignment="1">
      <alignment horizontal="center"/>
    </xf>
    <xf numFmtId="0" fontId="549" fillId="401" borderId="449" xfId="6" applyAlignment="1">
      <alignment horizontal="center"/>
    </xf>
    <xf numFmtId="0" fontId="549" fillId="402" borderId="449" xfId="6" applyAlignment="1">
      <alignment horizontal="center"/>
    </xf>
    <xf numFmtId="0" fontId="549" fillId="378" borderId="423" xfId="6"/>
    <xf numFmtId="0" fontId="549" fillId="403" borderId="449" xfId="6" applyAlignment="1">
      <alignment horizontal="center"/>
    </xf>
    <xf numFmtId="0" fontId="549" fillId="404" borderId="449" xfId="6" applyAlignment="1">
      <alignment horizontal="center"/>
    </xf>
    <xf numFmtId="0" fontId="570" fillId="378" borderId="423" xfId="6" applyAlignment="1">
      <alignment horizontal="center" vertical="bottom"/>
    </xf>
    <xf numFmtId="0" fontId="549" fillId="405" borderId="449" xfId="6" applyAlignment="1">
      <alignment horizontal="center"/>
    </xf>
    <xf numFmtId="0" fontId="549" fillId="406" borderId="449" xfId="6" applyAlignment="1">
      <alignment horizontal="center"/>
    </xf>
    <xf numFmtId="0" fontId="549" fillId="407" borderId="449" xfId="6" applyAlignment="1">
      <alignment horizontal="center"/>
    </xf>
    <xf numFmtId="0" fontId="549" fillId="408" borderId="449" xfId="6" applyAlignment="1">
      <alignment horizontal="center"/>
    </xf>
    <xf numFmtId="0" fontId="549" fillId="409" borderId="449" xfId="6" applyAlignment="1">
      <alignment horizontal="center"/>
    </xf>
    <xf numFmtId="0" fontId="549" fillId="410" borderId="449" xfId="6" applyAlignment="1">
      <alignment horizontal="center"/>
    </xf>
    <xf numFmtId="0" fontId="549" fillId="411" borderId="449" xfId="6" applyAlignment="1">
      <alignment horizontal="center"/>
    </xf>
    <xf numFmtId="0" fontId="549" fillId="412" borderId="449" xfId="6" applyAlignment="1">
      <alignment horizontal="center"/>
    </xf>
    <xf numFmtId="0" fontId="549" fillId="413" borderId="449" xfId="6" applyAlignment="1">
      <alignment horizontal="center"/>
    </xf>
    <xf numFmtId="0" fontId="549" fillId="414" borderId="449" xfId="6" applyAlignment="1">
      <alignment horizontal="center"/>
    </xf>
    <xf numFmtId="0" fontId="549" fillId="415" borderId="449" xfId="6" applyAlignment="1">
      <alignment horizontal="center"/>
    </xf>
    <xf numFmtId="0" fontId="549" fillId="416" borderId="449" xfId="6" applyAlignment="1">
      <alignment horizontal="center"/>
    </xf>
    <xf numFmtId="0" fontId="551" fillId="378" borderId="449" xfId="6"/>
    <xf numFmtId="0" fontId="551" fillId="378" borderId="449" xfId="6" applyAlignment="1">
      <alignment horizontal="center"/>
    </xf>
    <xf numFmtId="0" fontId="569" fillId="378" borderId="423" xfId="6" applyAlignment="1">
      <alignment horizontal="center" vertical="center" wrapText="1"/>
    </xf>
    <xf numFmtId="0" fontId="549" fillId="394" borderId="423" xfId="6"/>
    <xf numFmtId="0" fontId="571" fillId="394" borderId="423" xfId="6"/>
    <xf numFmtId="0" fontId="572" fillId="394" borderId="423" xfId="6"/>
    <xf numFmtId="0" fontId="543" fillId="378" borderId="423" xfId="6"/>
    <xf numFmtId="0" fontId="558" fillId="378" borderId="450" xfId="6" applyAlignment="1">
      <alignment horizontal="left" vertical="center" wrapText="1"/>
    </xf>
    <xf numFmtId="0" fontId="543" fillId="378" borderId="451" xfId="6" applyAlignment="1">
      <alignment horizontal="left" vertical="center" wrapText="1"/>
    </xf>
    <xf numFmtId="0" fontId="547" fillId="378" borderId="452" xfId="6"/>
    <xf numFmtId="0" fontId="547" fillId="378" borderId="453" xfId="6"/>
    <xf numFmtId="0" fontId="543" fillId="378" borderId="450" xfId="6" applyAlignment="1">
      <alignment horizontal="left" vertical="center" wrapText="1"/>
    </xf>
    <xf numFmtId="0" fontId="545" fillId="378" borderId="452" xfId="6"/>
    <xf numFmtId="0" fontId="545" fillId="378" borderId="453" xfId="6"/>
    <xf numFmtId="0" fontId="558" fillId="378" borderId="450" xfId="6" applyAlignment="1">
      <alignment horizontal="center" vertical="center"/>
    </xf>
    <xf numFmtId="0" fontId="543" fillId="378" borderId="450" xfId="6" applyAlignment="1">
      <alignment horizontal="center" vertical="center"/>
    </xf>
    <xf numFmtId="0" fontId="558" fillId="417" borderId="425" xfId="6" applyAlignment="1">
      <alignment horizontal="left" vertical="center" wrapText="1"/>
    </xf>
    <xf numFmtId="0" fontId="553" fillId="418" borderId="424" xfId="6" applyAlignment="1">
      <alignment horizontal="center" vertical="center" wrapText="1"/>
    </xf>
    <xf numFmtId="0" fontId="553" fillId="418" borderId="425" xfId="6" applyAlignment="1">
      <alignment horizontal="center" vertical="center" wrapText="1"/>
    </xf>
    <xf numFmtId="0" fontId="553" fillId="378" borderId="424" xfId="6" applyAlignment="1">
      <alignment horizontal="center" vertical="center" wrapText="1"/>
    </xf>
    <xf numFmtId="0" fontId="559" fillId="378" borderId="424" xfId="6" applyAlignment="1">
      <alignment horizontal="center" vertical="center" wrapText="1"/>
    </xf>
    <xf numFmtId="0" fontId="553" fillId="383" borderId="424" xfId="6" applyAlignment="1">
      <alignment horizontal="center" vertical="center" wrapText="1"/>
    </xf>
    <xf numFmtId="0" fontId="544" fillId="378" borderId="425" xfId="6" applyAlignment="1">
      <alignment horizontal="left" vertical="center" wrapText="1"/>
    </xf>
    <xf numFmtId="0" fontId="555" fillId="378" borderId="423" xfId="6" applyAlignment="1">
      <alignment horizontal="left"/>
    </xf>
    <xf numFmtId="0" fontId="573" fillId="378" borderId="423" xfId="6"/>
    <xf numFmtId="0" fontId="574" fillId="378" borderId="423" xfId="6" applyAlignment="1">
      <alignment horizontal="left" vertical="center"/>
    </xf>
    <xf numFmtId="0" fontId="558" fillId="378" borderId="424" xfId="6" applyAlignment="1">
      <alignment horizontal="center" vertical="center"/>
    </xf>
    <xf numFmtId="0" fontId="558" fillId="378" borderId="423" xfId="6" applyAlignment="1">
      <alignment horizontal="center" vertical="center"/>
    </xf>
    <xf numFmtId="0" fontId="543" fillId="378" borderId="423" xfId="6" applyAlignment="1">
      <alignment horizontal="left" vertical="center" wrapText="1"/>
    </xf>
    <xf numFmtId="0" fontId="544" fillId="378" borderId="423" xfId="6" applyAlignment="1">
      <alignment horizontal="left" vertical="center" wrapText="1"/>
    </xf>
    <xf numFmtId="0" fontId="543" fillId="378" borderId="424" xfId="6" applyAlignment="1">
      <alignment horizontal="center" vertical="center"/>
    </xf>
    <xf numFmtId="0" fontId="555" fillId="394" borderId="449" xfId="6" applyAlignment="1">
      <alignment horizontal="center" wrapText="1"/>
    </xf>
    <xf numFmtId="0" fontId="555" fillId="378" borderId="449" xfId="6" applyAlignment="1">
      <alignment horizontal="center" wrapText="1"/>
    </xf>
    <xf numFmtId="0" fontId="549" fillId="378" borderId="449" xfId="6" applyAlignment="1">
      <alignment vertical="bottom"/>
    </xf>
    <xf numFmtId="0" fontId="549" fillId="378" borderId="449" xfId="6" applyAlignment="1">
      <alignment horizontal="center"/>
    </xf>
    <xf numFmtId="3" fontId="544" fillId="378" borderId="424" xfId="6" applyAlignment="1">
      <alignment horizontal="center" vertical="center"/>
    </xf>
    <xf numFmtId="10" fontId="549" fillId="378" borderId="449" xfId="6" applyAlignment="1">
      <alignment horizontal="center"/>
    </xf>
    <xf numFmtId="10" fontId="549" fillId="394" borderId="449" xfId="6" applyAlignment="1">
      <alignment horizontal="center"/>
    </xf>
    <xf numFmtId="0" fontId="555" fillId="378" borderId="423" xfId="6" applyAlignment="1">
      <alignment horizontal="left" vertical="center" wrapText="1"/>
    </xf>
    <xf numFmtId="0" fontId="555" fillId="378" borderId="423" xfId="6" applyAlignment="1">
      <alignment horizontal="center" vertical="center" wrapText="1"/>
    </xf>
    <xf numFmtId="0" fontId="555" fillId="378" borderId="423" xfId="6" applyAlignment="1">
      <alignment horizontal="center" wrapText="1"/>
    </xf>
    <xf numFmtId="0" fontId="575" fillId="418" borderId="424" xfId="6" applyAlignment="1">
      <alignment horizontal="center" vertical="center" wrapText="1"/>
    </xf>
    <xf numFmtId="0" fontId="549" fillId="378" borderId="449" xfId="6" applyAlignment="1">
      <alignment horizontal="center" vertical="bottom"/>
    </xf>
    <xf numFmtId="0" fontId="544" fillId="378" borderId="424" xfId="6" applyAlignment="1">
      <alignment horizontal="center" vertical="center" wrapText="1"/>
    </xf>
    <xf numFmtId="0" fontId="544" fillId="378" borderId="424" xfId="6" applyAlignment="1">
      <alignment horizontal="center" vertical="center" wrapText="1"/>
    </xf>
    <xf numFmtId="3" fontId="543" fillId="378" borderId="424" xfId="6" applyAlignment="1">
      <alignment vertical="center"/>
    </xf>
    <xf numFmtId="0" fontId="549" fillId="378" borderId="454" xfId="6" applyAlignment="1">
      <alignment horizontal="center"/>
    </xf>
    <xf numFmtId="0" fontId="551" fillId="378" borderId="455" xfId="6"/>
    <xf numFmtId="0" fontId="549" fillId="378" borderId="423" xfId="6" applyAlignment="1">
      <alignment horizontal="left" vertical="center"/>
    </xf>
    <xf numFmtId="0" fontId="551" fillId="378" borderId="456" xfId="6"/>
    <xf numFmtId="0" fontId="549" fillId="378" borderId="423" xfId="6" applyAlignment="1">
      <alignment horizontal="left" vertical="center" wrapText="1"/>
    </xf>
    <xf numFmtId="10" fontId="551" fillId="378" borderId="449" xfId="6" applyAlignment="1">
      <alignment horizontal="center"/>
    </xf>
    <xf numFmtId="10" fontId="549" fillId="378" borderId="423" xfId="6"/>
    <xf numFmtId="0" fontId="549" fillId="378" borderId="423" xfId="6" applyAlignment="1">
      <alignment wrapText="1"/>
    </xf>
    <xf numFmtId="0" fontId="549" fillId="378" borderId="423" xfId="6" applyAlignment="1">
      <alignment horizontal="center" vertical="center"/>
    </xf>
    <xf numFmtId="0" fontId="558" fillId="378" borderId="423" xfId="6" applyAlignment="1">
      <alignment horizontal="left" vertical="center"/>
    </xf>
    <xf numFmtId="0" fontId="550" fillId="378" borderId="423" xfId="6" applyAlignment="1">
      <alignment horizontal="center" vertical="center" wrapText="1"/>
    </xf>
    <xf numFmtId="10" fontId="550" fillId="378" borderId="423" xfId="6" applyAlignment="1">
      <alignment horizontal="center" vertical="center" wrapText="1"/>
    </xf>
    <xf numFmtId="0" fontId="543" fillId="378" borderId="423" xfId="6" applyAlignment="1">
      <alignment horizontal="center" vertical="center"/>
    </xf>
    <xf numFmtId="10" fontId="544" fillId="378" borderId="423" xfId="6" applyAlignment="1">
      <alignment horizontal="left" vertical="center" wrapText="1"/>
    </xf>
    <xf numFmtId="0" fontId="558" fillId="417" borderId="424" xfId="6" applyAlignment="1">
      <alignment horizontal="center" vertical="center"/>
    </xf>
    <xf numFmtId="0" fontId="543" fillId="417" borderId="424" xfId="6" applyAlignment="1">
      <alignment horizontal="left" vertical="center" wrapText="1"/>
    </xf>
    <xf numFmtId="0" fontId="544" fillId="417" borderId="424" xfId="6" applyAlignment="1">
      <alignment horizontal="center" vertical="center"/>
    </xf>
    <xf numFmtId="0" fontId="543" fillId="417" borderId="424" xfId="6" applyAlignment="1">
      <alignment horizontal="center" vertical="center"/>
    </xf>
    <xf numFmtId="2" fontId="543" fillId="417" borderId="424" xfId="6" applyAlignment="1">
      <alignment horizontal="center" vertical="center"/>
    </xf>
    <xf numFmtId="2" fontId="558" fillId="417" borderId="424" xfId="6" applyAlignment="1">
      <alignment horizontal="center" vertical="center"/>
    </xf>
    <xf numFmtId="0" fontId="544" fillId="417" borderId="424" xfId="6" applyAlignment="1">
      <alignment horizontal="left" vertical="center" wrapText="1"/>
    </xf>
    <xf numFmtId="0" fontId="543" fillId="417" borderId="424" xfId="6" applyAlignment="1">
      <alignment vertical="center"/>
    </xf>
    <xf numFmtId="0" fontId="553" fillId="417" borderId="424" xfId="6" applyAlignment="1">
      <alignment horizontal="right" vertical="center"/>
    </xf>
    <xf numFmtId="0" fontId="569" fillId="378" borderId="423" xfId="6" applyAlignment="1">
      <alignment horizontal="left" vertical="center" wrapText="1"/>
    </xf>
    <xf numFmtId="0" fontId="546" fillId="378" borderId="423" xfId="6" applyAlignment="1">
      <alignment horizontal="left" vertical="center"/>
    </xf>
    <xf numFmtId="0" fontId="570" fillId="378" borderId="449" xfId="6" applyAlignment="1">
      <alignment horizontal="center" vertical="bottom"/>
    </xf>
    <xf numFmtId="0" fontId="545" fillId="378" borderId="423" xfId="6" applyAlignment="1">
      <alignment horizontal="center" vertical="center" wrapText="1"/>
    </xf>
    <xf numFmtId="0" fontId="576" fillId="378" borderId="449" xfId="6" applyAlignment="1">
      <alignment horizontal="center" vertical="bottom"/>
    </xf>
    <xf numFmtId="0" fontId="576" fillId="394" borderId="449" xfId="6" applyAlignment="1">
      <alignment horizontal="center" vertical="bottom"/>
    </xf>
    <xf numFmtId="0" fontId="549" fillId="394" borderId="449" xfId="6"/>
    <xf numFmtId="10" fontId="549" fillId="378" borderId="449" xfId="6"/>
    <xf numFmtId="0" fontId="577" fillId="378" borderId="423" xfId="6" applyAlignment="1">
      <alignment horizontal="center" vertical="center" wrapText="1"/>
    </xf>
    <xf numFmtId="0" fontId="569" fillId="378" borderId="423" xfId="6"/>
    <xf numFmtId="0" fontId="576" fillId="419" borderId="449" xfId="6" applyAlignment="1">
      <alignment horizontal="center" vertical="bottom"/>
    </xf>
    <xf numFmtId="0" fontId="549" fillId="394" borderId="449" xfId="6" applyAlignment="1">
      <alignment horizontal="center"/>
    </xf>
    <xf numFmtId="0" fontId="549" fillId="419" borderId="449" xfId="6" applyAlignment="1">
      <alignment horizontal="center"/>
    </xf>
    <xf numFmtId="0" fontId="549" fillId="394" borderId="423" xfId="6" applyAlignment="1">
      <alignment horizontal="center"/>
    </xf>
    <xf numFmtId="0" fontId="550" fillId="378" borderId="423" xfId="6" applyAlignment="1">
      <alignment horizontal="center" vertical="center"/>
    </xf>
    <xf numFmtId="0" fontId="578" fillId="394" borderId="423" xfId="6"/>
    <xf numFmtId="0" fontId="570" fillId="378" borderId="454" xfId="6" applyAlignment="1">
      <alignment horizontal="center" wrapText="1"/>
    </xf>
    <xf numFmtId="0" fontId="579" fillId="378" borderId="457" xfId="6" applyAlignment="1">
      <alignment horizontal="left" wrapText="1"/>
    </xf>
    <xf numFmtId="0" fontId="569" fillId="378" borderId="449" xfId="6" applyAlignment="1">
      <alignment horizontal="center"/>
    </xf>
    <xf numFmtId="0" fontId="580" fillId="418" borderId="424" xfId="6" applyAlignment="1">
      <alignment horizontal="center" vertical="center" wrapText="1"/>
    </xf>
    <xf numFmtId="0" fontId="569" fillId="378" borderId="423" xfId="6" applyAlignment="1">
      <alignment horizontal="center"/>
    </xf>
    <xf numFmtId="0" fontId="579" fillId="378" borderId="456" xfId="6" applyAlignment="1">
      <alignment horizontal="left" wrapText="1"/>
    </xf>
    <xf numFmtId="0" fontId="569" fillId="394" borderId="449" xfId="6"/>
    <xf numFmtId="0" fontId="569" fillId="378" borderId="449" xfId="6"/>
    <xf numFmtId="10" fontId="569" fillId="378" borderId="449" xfId="6"/>
    <xf numFmtId="0" fontId="569" fillId="394" borderId="449" xfId="6" applyAlignment="1">
      <alignment horizontal="center"/>
    </xf>
    <xf numFmtId="0" fontId="569" fillId="419" borderId="449" xfId="6" applyAlignment="1">
      <alignment horizontal="center"/>
    </xf>
    <xf numFmtId="0" fontId="569" fillId="394" borderId="423" xfId="6" applyAlignment="1">
      <alignment horizontal="center"/>
    </xf>
    <xf numFmtId="0" fontId="569" fillId="394" borderId="423" xfId="6"/>
    <xf numFmtId="165" fontId="549" fillId="378" borderId="449" xfId="6" applyAlignment="1">
      <alignment horizontal="center"/>
    </xf>
    <xf numFmtId="0" fontId="549" fillId="378" borderId="449" xfId="6" applyAlignment="1">
      <alignment horizontal="center" vertical="center"/>
    </xf>
    <xf numFmtId="0" fontId="579" fillId="378" borderId="449" xfId="6" applyAlignment="1">
      <alignment horizontal="center" vertical="center" wrapText="1"/>
    </xf>
    <xf numFmtId="10" fontId="549" fillId="378" borderId="449" xfId="6" applyAlignment="1">
      <alignment horizontal="center" vertical="center"/>
    </xf>
    <xf numFmtId="9" fontId="549" fillId="378" borderId="449" xfId="6" applyAlignment="1">
      <alignment horizontal="center" vertical="center"/>
    </xf>
    <xf numFmtId="0" fontId="549" fillId="378" borderId="449" xfId="6" applyAlignment="1">
      <alignment horizontal="left" vertical="bottom" wrapText="1"/>
    </xf>
    <xf numFmtId="0" fontId="570" fillId="378" borderId="449" xfId="6" applyAlignment="1">
      <alignment horizontal="center" wrapText="1"/>
    </xf>
    <xf numFmtId="0" fontId="569" fillId="378" borderId="449" xfId="6" applyAlignment="1">
      <alignment horizontal="center" wrapText="1"/>
    </xf>
    <xf numFmtId="0" fontId="579" fillId="378" borderId="449" xfId="6" applyAlignment="1">
      <alignment horizontal="center" wrapText="1"/>
    </xf>
    <xf numFmtId="0" fontId="569" fillId="378" borderId="449" xfId="6" applyAlignment="1">
      <alignment horizontal="right" wrapText="1"/>
    </xf>
    <xf numFmtId="0" fontId="569" fillId="378" borderId="449" xfId="6" applyAlignment="1">
      <alignment horizontal="left" wrapText="1"/>
    </xf>
    <xf numFmtId="0" fontId="575" fillId="417" borderId="424" xfId="6" applyAlignment="1">
      <alignment horizontal="center" vertical="center" wrapText="1"/>
    </xf>
    <xf numFmtId="10" fontId="569" fillId="378" borderId="449" xfId="6" applyAlignment="1">
      <alignment horizontal="right" wrapText="1"/>
    </xf>
    <xf numFmtId="0" fontId="549" fillId="419" borderId="449" xfId="6" applyAlignment="1">
      <alignment horizontal="left" vertical="bottom" wrapText="1"/>
    </xf>
    <xf numFmtId="0" fontId="543" fillId="378" borderId="423" xfId="6" applyAlignment="1">
      <alignment vertical="center"/>
    </xf>
    <xf numFmtId="0" fontId="559" fillId="378" borderId="424" xfId="6" applyAlignment="1">
      <alignment horizontal="center" vertical="center"/>
    </xf>
    <xf numFmtId="0" fontId="581" fillId="378" borderId="423" xfId="6" applyAlignment="1">
      <alignment horizontal="center" vertical="center" wrapText="1"/>
    </xf>
    <xf numFmtId="0" fontId="581" fillId="378" borderId="423" xfId="6" applyAlignment="1">
      <alignment horizontal="center" vertical="center"/>
    </xf>
    <xf numFmtId="0" fontId="543" fillId="418" borderId="424" xfId="6" applyAlignment="1">
      <alignment vertical="center"/>
    </xf>
    <xf numFmtId="0" fontId="553" fillId="378" borderId="424" xfId="6" applyAlignment="1">
      <alignment horizontal="center" vertical="center"/>
    </xf>
    <xf numFmtId="0" fontId="582" fillId="378" borderId="424" xfId="6" applyAlignment="1">
      <alignment horizontal="center" vertical="center"/>
    </xf>
    <xf numFmtId="0" fontId="543" fillId="420" borderId="424" xfId="6" applyAlignment="1">
      <alignment vertical="center"/>
    </xf>
    <xf numFmtId="0" fontId="553" fillId="378" borderId="424" xfId="6" applyAlignment="1">
      <alignment horizontal="center" vertical="center"/>
    </xf>
    <xf numFmtId="0" fontId="582" fillId="378" borderId="424" xfId="6" applyAlignment="1">
      <alignment horizontal="center" vertical="center"/>
    </xf>
    <xf numFmtId="0" fontId="549" fillId="378" borderId="423" xfId="6" applyAlignment="1">
      <alignment vertical="center" wrapText="1"/>
    </xf>
    <xf numFmtId="0" fontId="549" fillId="378" borderId="423" xfId="6" applyAlignment="1">
      <alignment horizontal="center" vertical="center" wrapText="1"/>
    </xf>
    <xf numFmtId="0" fontId="553" fillId="378" borderId="423" xfId="6" applyAlignment="1">
      <alignment horizontal="center" vertical="center"/>
    </xf>
    <xf numFmtId="0" fontId="583" fillId="378" borderId="423" xfId="6" applyAlignment="1">
      <alignment horizontal="center" vertical="center"/>
    </xf>
    <xf numFmtId="0" fontId="544" fillId="421" borderId="424" xfId="6" applyAlignment="1">
      <alignment horizontal="left" vertical="center"/>
    </xf>
    <xf numFmtId="0" fontId="544" fillId="387" borderId="424" xfId="6" applyAlignment="1">
      <alignment horizontal="left" vertical="center"/>
    </xf>
    <xf numFmtId="0" fontId="584" fillId="378" borderId="423" xfId="6" applyAlignment="1">
      <alignment horizontal="center" vertical="center"/>
    </xf>
    <xf numFmtId="0" fontId="544" fillId="422" borderId="424" xfId="6" applyAlignment="1">
      <alignment horizontal="left" vertical="center"/>
    </xf>
    <xf numFmtId="0" fontId="544" fillId="385" borderId="424" xfId="6" applyAlignment="1">
      <alignment horizontal="left" vertical="center"/>
    </xf>
    <xf numFmtId="166" fontId="580" fillId="417" borderId="424" xfId="6" applyAlignment="1">
      <alignment horizontal="center" vertical="center"/>
    </xf>
    <xf numFmtId="0" fontId="553" fillId="417" borderId="424" xfId="6" applyAlignment="1">
      <alignment horizontal="center" vertical="center"/>
    </xf>
    <xf numFmtId="166" fontId="575" fillId="417" borderId="424" xfId="6" applyAlignment="1">
      <alignment horizontal="center" vertical="center"/>
    </xf>
    <xf numFmtId="0" fontId="580" fillId="417" borderId="424" xfId="6" applyAlignment="1">
      <alignment horizontal="center" vertical="center"/>
    </xf>
    <xf numFmtId="0" fontId="545" fillId="378" borderId="423" xfId="6" applyAlignment="1">
      <alignment horizontal="center" vertical="center" wrapText="1"/>
    </xf>
    <xf numFmtId="0" fontId="577" fillId="378" borderId="423" xfId="6" applyAlignment="1">
      <alignment horizontal="center" vertical="center" wrapText="1"/>
    </xf>
    <xf numFmtId="0" fontId="553" fillId="378" borderId="423" xfId="6" applyAlignment="1">
      <alignment horizontal="right" vertical="center"/>
    </xf>
    <xf numFmtId="0" fontId="553" fillId="378" borderId="424" xfId="6" applyAlignment="1">
      <alignment horizontal="right" vertical="center"/>
    </xf>
    <xf numFmtId="0" fontId="558" fillId="383" borderId="424" xfId="6" applyAlignment="1">
      <alignment horizontal="center" vertical="center"/>
    </xf>
    <xf numFmtId="1" fontId="575" fillId="378" borderId="423" xfId="6" applyAlignment="1">
      <alignment horizontal="center" vertical="center"/>
    </xf>
    <xf numFmtId="1" fontId="575" fillId="417" borderId="424" xfId="6" applyAlignment="1">
      <alignment horizontal="center" vertical="center"/>
    </xf>
    <xf numFmtId="0" fontId="575" fillId="417" borderId="424" xfId="6" applyAlignment="1">
      <alignment horizontal="center" vertical="center"/>
    </xf>
    <xf numFmtId="0" fontId="580" fillId="383" borderId="424" xfId="6" applyAlignment="1">
      <alignment horizontal="center" vertical="center" wrapText="1"/>
    </xf>
    <xf numFmtId="0" fontId="575" fillId="378" borderId="423" xfId="6" applyAlignment="1">
      <alignment horizontal="center" vertical="center"/>
    </xf>
    <xf numFmtId="0" fontId="585" fillId="378" borderId="423" xfId="6" applyAlignment="1">
      <alignment horizontal="center" vertical="center" wrapText="1"/>
    </xf>
    <xf numFmtId="10" fontId="549" fillId="378" borderId="423" xfId="6" applyAlignment="1">
      <alignment vertical="center" wrapText="1"/>
    </xf>
    <xf numFmtId="0" fontId="586" fillId="378" borderId="424" xfId="6" applyAlignment="1">
      <alignment horizontal="left" vertical="center" wrapText="1"/>
    </xf>
    <xf numFmtId="0" fontId="553" fillId="383" borderId="424" xfId="6" applyAlignment="1">
      <alignment horizontal="center" vertical="center"/>
    </xf>
    <xf numFmtId="0" fontId="544" fillId="378" borderId="423" xfId="6" applyAlignment="1">
      <alignment horizontal="center" vertical="center"/>
    </xf>
    <xf numFmtId="0" fontId="559" fillId="378" borderId="424" xfId="6" applyAlignment="1">
      <alignment horizontal="left" vertical="center" wrapText="1"/>
    </xf>
    <xf numFmtId="0" fontId="555" fillId="378" borderId="423" xfId="6"/>
    <xf numFmtId="0" fontId="553" fillId="386" borderId="424" xfId="6" applyAlignment="1">
      <alignment horizontal="center" vertical="center"/>
    </xf>
    <xf numFmtId="0" fontId="575" fillId="383" borderId="424" xfId="6" applyAlignment="1">
      <alignment horizontal="center" vertical="center" wrapText="1"/>
    </xf>
    <xf numFmtId="0" fontId="553" fillId="387" borderId="424" xfId="6" applyAlignment="1">
      <alignment horizontal="center" vertical="center"/>
    </xf>
    <xf numFmtId="0" fontId="558" fillId="378" borderId="423" xfId="6" applyAlignment="1">
      <alignment horizontal="left" vertical="center" wrapText="1"/>
    </xf>
    <xf numFmtId="0" fontId="558" fillId="417" borderId="425" xfId="6" applyAlignment="1">
      <alignment horizontal="left" vertical="center"/>
    </xf>
    <xf numFmtId="10" fontId="543" fillId="378" borderId="424" xfId="6" applyAlignment="1">
      <alignment vertical="center"/>
    </xf>
    <xf numFmtId="0" fontId="555" fillId="378" borderId="454" xfId="6" applyAlignment="1">
      <alignment horizontal="center" vertical="center" wrapText="1"/>
    </xf>
    <xf numFmtId="0" fontId="547" fillId="378" borderId="456" xfId="6"/>
    <xf numFmtId="0" fontId="547" fillId="378" borderId="458" xfId="6"/>
    <xf numFmtId="0" fontId="555" fillId="423" borderId="449" xfId="6" applyAlignment="1">
      <alignment horizontal="center" vertical="center" wrapText="1"/>
    </xf>
    <xf numFmtId="0" fontId="549" fillId="378" borderId="449" xfId="6" applyAlignment="1">
      <alignment horizontal="center" vertical="center" wrapText="1"/>
    </xf>
    <xf numFmtId="0" fontId="549" fillId="378" borderId="449" xfId="6" applyAlignment="1">
      <alignment vertical="center" wrapText="1"/>
    </xf>
    <xf numFmtId="0" fontId="549" fillId="383" borderId="449" xfId="6" applyAlignment="1">
      <alignment horizontal="center" vertical="center" wrapText="1"/>
    </xf>
    <xf numFmtId="0" fontId="569" fillId="378" borderId="449" xfId="6" applyAlignment="1">
      <alignment horizontal="center" vertical="center" wrapText="1"/>
    </xf>
    <xf numFmtId="0" fontId="569" fillId="394" borderId="449" xfId="6" applyAlignment="1">
      <alignment horizontal="left" vertical="center" wrapText="1"/>
    </xf>
    <xf numFmtId="2" fontId="544" fillId="378" borderId="424" xfId="6" applyAlignment="1">
      <alignment horizontal="center" vertical="center"/>
    </xf>
    <xf numFmtId="2" fontId="553" fillId="383" borderId="424" xfId="6" applyAlignment="1">
      <alignment horizontal="center" vertical="center"/>
    </xf>
    <xf numFmtId="0" fontId="555" fillId="378" borderId="449" xfId="6" applyAlignment="1">
      <alignment horizontal="center"/>
    </xf>
    <xf numFmtId="0" fontId="585" fillId="418" borderId="449" xfId="6" applyAlignment="1">
      <alignment horizontal="center" vertical="center"/>
    </xf>
    <xf numFmtId="0" fontId="579" fillId="378" borderId="423" xfId="6" applyAlignment="1">
      <alignment horizontal="left" vertical="center" wrapText="1"/>
    </xf>
    <xf numFmtId="0" fontId="577" fillId="378" borderId="449" xfId="6" applyAlignment="1">
      <alignment wrapText="1"/>
    </xf>
    <xf numFmtId="0" fontId="555" fillId="418" borderId="449" xfId="6" applyAlignment="1">
      <alignment horizontal="center" vertical="center" wrapText="1"/>
    </xf>
    <xf numFmtId="0" fontId="555" fillId="418" borderId="449" xfId="6" applyAlignment="1">
      <alignment horizontal="center" vertical="center"/>
    </xf>
    <xf numFmtId="0" fontId="555" fillId="423" borderId="423" xfId="6" applyAlignment="1">
      <alignment horizontal="center" vertical="center"/>
    </xf>
    <xf numFmtId="0" fontId="585" fillId="378" borderId="449" xfId="6" applyAlignment="1">
      <alignment horizontal="center" vertical="center" wrapText="1"/>
    </xf>
    <xf numFmtId="3" fontId="585" fillId="378" borderId="449" xfId="6" applyAlignment="1">
      <alignment horizontal="center" vertical="center" wrapText="1"/>
    </xf>
    <xf numFmtId="0" fontId="549" fillId="394" borderId="449" xfId="6" applyAlignment="1">
      <alignment horizontal="center" wrapText="1"/>
    </xf>
    <xf numFmtId="0" fontId="549" fillId="378" borderId="459" xfId="6" applyAlignment="1">
      <alignment horizontal="center"/>
    </xf>
    <xf numFmtId="0" fontId="549" fillId="378" borderId="460" xfId="6" applyAlignment="1">
      <alignment horizontal="center"/>
    </xf>
    <xf numFmtId="0" fontId="549" fillId="424" borderId="461" xfId="6" applyAlignment="1">
      <alignment horizontal="center" vertical="bottom"/>
    </xf>
    <xf numFmtId="0" fontId="549" fillId="378" borderId="462" xfId="6" applyAlignment="1">
      <alignment horizontal="center" vertical="bottom"/>
    </xf>
    <xf numFmtId="0" fontId="549" fillId="378" borderId="423" xfId="6" applyAlignment="1">
      <alignment horizontal="center" vertical="bottom"/>
    </xf>
    <xf numFmtId="0" fontId="549" fillId="424" borderId="463" xfId="6" applyAlignment="1">
      <alignment horizontal="center" vertical="bottom"/>
    </xf>
    <xf numFmtId="0" fontId="549" fillId="378" borderId="454" xfId="6" applyAlignment="1">
      <alignment horizontal="center" vertical="bottom"/>
    </xf>
    <xf numFmtId="0" fontId="549" fillId="378" borderId="462" xfId="6" applyAlignment="1">
      <alignment horizontal="center"/>
    </xf>
    <xf numFmtId="0" fontId="549" fillId="424" borderId="464" xfId="6" applyAlignment="1">
      <alignment horizontal="center" vertical="bottom"/>
    </xf>
    <xf numFmtId="0" fontId="587" fillId="425" borderId="449" xfId="6" applyAlignment="1">
      <alignment horizontal="right" vertical="center" wrapText="1"/>
    </xf>
    <xf numFmtId="0" fontId="555" fillId="424" borderId="465" xfId="6" applyAlignment="1">
      <alignment horizontal="center" vertical="bottom"/>
    </xf>
    <xf numFmtId="0" fontId="555" fillId="424" borderId="466" xfId="6" applyAlignment="1">
      <alignment horizontal="center" vertical="bottom"/>
    </xf>
    <xf numFmtId="0" fontId="555" fillId="424" borderId="467" xfId="6" applyAlignment="1">
      <alignment horizontal="center" vertical="bottom"/>
    </xf>
    <xf numFmtId="0" fontId="549" fillId="424" borderId="468" xfId="6" applyAlignment="1">
      <alignment horizontal="center"/>
    </xf>
    <xf numFmtId="0" fontId="549" fillId="424" borderId="469" xfId="6" applyAlignment="1">
      <alignment horizontal="center"/>
    </xf>
    <xf numFmtId="0" fontId="549" fillId="424" borderId="470" xfId="6" applyAlignment="1">
      <alignment horizontal="center"/>
    </xf>
    <xf numFmtId="0" fontId="549" fillId="424" borderId="458" xfId="6" applyAlignment="1">
      <alignment horizontal="center"/>
    </xf>
    <xf numFmtId="0" fontId="549" fillId="424" borderId="456" xfId="6" applyAlignment="1">
      <alignment horizontal="center"/>
    </xf>
    <xf numFmtId="0" fontId="555" fillId="383" borderId="454" xfId="6" applyAlignment="1">
      <alignment horizontal="left" vertical="center" wrapText="1"/>
    </xf>
    <xf numFmtId="0" fontId="555" fillId="426" borderId="449" xfId="6" applyAlignment="1">
      <alignment horizontal="left" vertical="center" wrapText="1"/>
    </xf>
    <xf numFmtId="0" fontId="569" fillId="394" borderId="423" xfId="6" applyAlignment="1">
      <alignment horizontal="center" vertical="center" wrapText="1"/>
    </xf>
    <xf numFmtId="0" fontId="555" fillId="427" borderId="449" xfId="6" applyAlignment="1">
      <alignment horizontal="left" vertical="center" wrapText="1"/>
    </xf>
    <xf numFmtId="0" fontId="588" fillId="378" borderId="423" xfId="6"/>
    <xf numFmtId="0" fontId="588" fillId="378" borderId="471" xfId="6"/>
    <xf numFmtId="0" fontId="589" fillId="378" borderId="423" xfId="6" applyAlignment="1">
      <alignment horizontal="center" vertical="center" wrapText="1"/>
    </xf>
    <xf numFmtId="0" fontId="590" fillId="378" borderId="423" xfId="6" applyAlignment="1">
      <alignment horizontal="center" vertical="center" wrapText="1"/>
    </xf>
    <xf numFmtId="0" fontId="588" fillId="378" borderId="423" xfId="6" applyAlignment="1">
      <alignment horizontal="center" vertical="center"/>
    </xf>
    <xf numFmtId="0" fontId="590" fillId="378" borderId="468" xfId="6" applyAlignment="1">
      <alignment horizontal="center" vertical="center" wrapText="1"/>
    </xf>
    <xf numFmtId="0" fontId="547" fillId="378" borderId="469" xfId="6"/>
    <xf numFmtId="0" fontId="547" fillId="378" borderId="470" xfId="6"/>
    <xf numFmtId="0" fontId="590" fillId="378" borderId="449" xfId="6" applyAlignment="1">
      <alignment horizontal="center" vertical="center" wrapText="1"/>
    </xf>
    <xf numFmtId="0" fontId="590" fillId="395" borderId="449" xfId="6" applyAlignment="1">
      <alignment horizontal="center" vertical="center" wrapText="1"/>
    </xf>
    <xf numFmtId="0" fontId="588" fillId="394" borderId="423" xfId="6" applyAlignment="1">
      <alignment horizontal="center" vertical="bottom" wrapText="1"/>
    </xf>
    <xf numFmtId="0" fontId="588" fillId="394" borderId="449" xfId="6" applyAlignment="1">
      <alignment horizontal="center" vertical="bottom" wrapText="1"/>
    </xf>
    <xf numFmtId="0" fontId="588" fillId="397" borderId="449" xfId="6" applyAlignment="1">
      <alignment horizontal="left" wrapText="1"/>
    </xf>
    <xf numFmtId="3" fontId="591" fillId="394" borderId="449" xfId="6" applyAlignment="1">
      <alignment horizontal="center" wrapText="1"/>
    </xf>
    <xf numFmtId="0" fontId="588" fillId="378" borderId="449" xfId="6" applyAlignment="1">
      <alignment horizontal="center" vertical="bottom" wrapText="1"/>
    </xf>
    <xf numFmtId="0" fontId="589" fillId="378" borderId="449" xfId="6" applyAlignment="1">
      <alignment horizontal="center" vertical="bottom" wrapText="1"/>
    </xf>
    <xf numFmtId="0" fontId="588" fillId="378" borderId="423" xfId="6" applyAlignment="1">
      <alignment horizontal="center"/>
    </xf>
    <xf numFmtId="0" fontId="588" fillId="378" borderId="423" xfId="6" applyAlignment="1">
      <alignment horizontal="center" vertical="bottom"/>
    </xf>
    <xf numFmtId="0" fontId="591" fillId="394" borderId="449" xfId="6" applyAlignment="1">
      <alignment horizontal="center" wrapText="1"/>
    </xf>
    <xf numFmtId="0" fontId="590" fillId="378" borderId="423" xfId="6" applyAlignment="1">
      <alignment vertical="bottom" wrapText="1"/>
    </xf>
    <xf numFmtId="0" fontId="590" fillId="418" borderId="472" xfId="6" applyAlignment="1">
      <alignment vertical="bottom" wrapText="1"/>
    </xf>
    <xf numFmtId="0" fontId="590" fillId="418" borderId="473" xfId="6" applyAlignment="1">
      <alignment vertical="bottom" wrapText="1"/>
    </xf>
    <xf numFmtId="1" fontId="590" fillId="418" borderId="473" xfId="6" applyAlignment="1">
      <alignment horizontal="center" vertical="bottom" wrapText="1"/>
    </xf>
    <xf numFmtId="1" fontId="590" fillId="418" borderId="457" xfId="6" applyAlignment="1">
      <alignment horizontal="center" vertical="bottom" wrapText="1"/>
    </xf>
    <xf numFmtId="0" fontId="592" fillId="378" borderId="423" xfId="6" applyAlignment="1">
      <alignment vertical="center"/>
    </xf>
    <xf numFmtId="0" fontId="588" fillId="378" borderId="423" xfId="6" applyAlignment="1">
      <alignment horizontal="left" vertical="center"/>
    </xf>
    <xf numFmtId="0" fontId="549" fillId="395" borderId="449" xfId="6" applyAlignment="1">
      <alignment horizontal="center" wrapText="1"/>
    </xf>
    <xf numFmtId="0" fontId="549" fillId="397" borderId="449" xfId="6" applyAlignment="1">
      <alignment horizontal="center" wrapText="1"/>
    </xf>
    <xf numFmtId="0" fontId="549" fillId="378" borderId="449" xfId="6" applyAlignment="1">
      <alignment horizontal="center" wrapText="1"/>
    </xf>
    <xf numFmtId="0" fontId="570" fillId="378" borderId="423" xfId="6" applyAlignment="1">
      <alignment vertical="center" wrapText="1"/>
    </xf>
    <xf numFmtId="0" fontId="549" fillId="398" borderId="449" xfId="6"/>
    <xf numFmtId="0" fontId="549" fillId="423" borderId="423" xfId="6"/>
    <xf numFmtId="0" fontId="593" fillId="378" borderId="423" xfId="6" applyAlignment="1">
      <alignment horizontal="center" vertical="bottom"/>
    </xf>
    <xf numFmtId="0" fontId="569" fillId="378" borderId="423" xfId="6" applyAlignment="1">
      <alignment vertical="bottom"/>
    </xf>
    <xf numFmtId="0" fontId="593" fillId="378" borderId="449" xfId="6" applyAlignment="1">
      <alignment horizontal="center"/>
    </xf>
    <xf numFmtId="0" fontId="593" fillId="428" borderId="449" xfId="6" applyAlignment="1">
      <alignment horizontal="center"/>
    </xf>
    <xf numFmtId="0" fontId="593" fillId="383" borderId="449" xfId="6" applyAlignment="1">
      <alignment horizontal="center"/>
    </xf>
    <xf numFmtId="0" fontId="593" fillId="426" borderId="449" xfId="6" applyAlignment="1">
      <alignment horizontal="center"/>
    </xf>
    <xf numFmtId="0" fontId="593" fillId="429" borderId="449" xfId="6" applyAlignment="1">
      <alignment horizontal="center"/>
    </xf>
    <xf numFmtId="0" fontId="593" fillId="430" borderId="449" xfId="6" applyAlignment="1">
      <alignment horizontal="center"/>
    </xf>
    <xf numFmtId="0" fontId="569" fillId="378" borderId="471" xfId="6" applyAlignment="1">
      <alignment horizontal="center"/>
    </xf>
    <xf numFmtId="0" fontId="569" fillId="378" borderId="456" xfId="6" applyAlignment="1">
      <alignment horizontal="center"/>
    </xf>
    <xf numFmtId="0" fontId="569" fillId="397" borderId="458" xfId="6" applyAlignment="1">
      <alignment horizontal="center"/>
    </xf>
    <xf numFmtId="0" fontId="569" fillId="397" borderId="473" xfId="6" applyAlignment="1">
      <alignment horizontal="center"/>
    </xf>
    <xf numFmtId="0" fontId="569" fillId="378" borderId="464" xfId="6" applyAlignment="1">
      <alignment horizontal="center"/>
    </xf>
    <xf numFmtId="0" fontId="569" fillId="378" borderId="457" xfId="6" applyAlignment="1">
      <alignment horizontal="center"/>
    </xf>
    <xf numFmtId="0" fontId="593" fillId="378" borderId="423" xfId="6" applyAlignment="1">
      <alignment horizontal="right"/>
    </xf>
    <xf numFmtId="0" fontId="594" fillId="418" borderId="423" xfId="6" applyAlignment="1">
      <alignment horizontal="right"/>
    </xf>
    <xf numFmtId="0" fontId="594" fillId="418" borderId="423" xfId="6" applyAlignment="1">
      <alignment horizontal="left"/>
    </xf>
    <xf numFmtId="0" fontId="595" fillId="378" borderId="423" xfId="6" applyAlignment="1">
      <alignment vertical="bottom"/>
    </xf>
    <xf numFmtId="0" fontId="593" fillId="378" borderId="449" xfId="6" applyAlignment="1">
      <alignment horizontal="left"/>
    </xf>
    <xf numFmtId="0" fontId="569" fillId="378" borderId="449" xfId="6" applyAlignment="1">
      <alignment horizontal="left"/>
    </xf>
    <xf numFmtId="0" fontId="594" fillId="378" borderId="423" xfId="6" applyAlignment="1">
      <alignment vertical="bottom"/>
    </xf>
    <xf numFmtId="0" fontId="596" fillId="378" borderId="423" xfId="6" applyAlignment="1">
      <alignment horizontal="left" vertical="bottom"/>
    </xf>
    <xf numFmtId="0" fontId="549" fillId="378" borderId="423" xfId="6" applyAlignment="1">
      <alignment horizontal="left" vertical="bottom"/>
    </xf>
    <xf numFmtId="0" fontId="597" fillId="378" borderId="423" xfId="6" applyAlignment="1">
      <alignment horizontal="left" vertical="bottom"/>
    </xf>
    <xf numFmtId="0" fontId="598" fillId="423" borderId="449" xfId="6" applyAlignment="1">
      <alignment horizontal="center" vertical="bottom"/>
    </xf>
    <xf numFmtId="0" fontId="598" fillId="431" borderId="449" xfId="6" applyAlignment="1">
      <alignment horizontal="center" vertical="bottom"/>
    </xf>
    <xf numFmtId="0" fontId="598" fillId="432" borderId="449" xfId="6" applyAlignment="1">
      <alignment horizontal="center" vertical="bottom"/>
    </xf>
    <xf numFmtId="0" fontId="598" fillId="409" borderId="449" xfId="6" applyAlignment="1">
      <alignment horizontal="center" vertical="bottom"/>
    </xf>
    <xf numFmtId="0" fontId="598" fillId="408" borderId="449" xfId="6" applyAlignment="1">
      <alignment horizontal="center" vertical="bottom"/>
    </xf>
    <xf numFmtId="0" fontId="598" fillId="433" borderId="449" xfId="6" applyAlignment="1">
      <alignment horizontal="center" vertical="bottom"/>
    </xf>
    <xf numFmtId="0" fontId="598" fillId="424" borderId="449" xfId="6" applyAlignment="1">
      <alignment horizontal="center" vertical="center"/>
    </xf>
    <xf numFmtId="0" fontId="598" fillId="424" borderId="456" xfId="6" applyAlignment="1">
      <alignment horizontal="left"/>
    </xf>
    <xf numFmtId="0" fontId="555" fillId="424" borderId="456" xfId="6" applyAlignment="1">
      <alignment horizontal="left"/>
    </xf>
    <xf numFmtId="0" fontId="599" fillId="426" borderId="449" xfId="6" applyAlignment="1">
      <alignment horizontal="center"/>
    </xf>
    <xf numFmtId="0" fontId="599" fillId="378" borderId="449" xfId="6" applyAlignment="1">
      <alignment horizontal="center"/>
    </xf>
    <xf numFmtId="0" fontId="599" fillId="383" borderId="449" xfId="6" applyAlignment="1">
      <alignment horizontal="center"/>
    </xf>
    <xf numFmtId="0" fontId="555" fillId="423" borderId="449" xfId="6" applyAlignment="1">
      <alignment horizontal="right"/>
    </xf>
    <xf numFmtId="0" fontId="598" fillId="418" borderId="449" xfId="6" applyAlignment="1">
      <alignment horizontal="center"/>
    </xf>
    <xf numFmtId="0" fontId="593" fillId="423" borderId="449" xfId="6" applyAlignment="1">
      <alignment horizontal="left" vertical="bottom"/>
    </xf>
    <xf numFmtId="0" fontId="569" fillId="378" borderId="449" xfId="6" applyAlignment="1">
      <alignment horizontal="left" vertical="top" wrapText="1"/>
    </xf>
    <xf numFmtId="0" fontId="569" fillId="378" borderId="423" xfId="6" applyAlignment="1">
      <alignment horizontal="left" vertical="top"/>
    </xf>
    <xf numFmtId="0" fontId="593" fillId="378" borderId="423" xfId="6" applyAlignment="1">
      <alignment horizontal="left" vertical="bottom"/>
    </xf>
    <xf numFmtId="0" fontId="569" fillId="378" borderId="423" xfId="6" applyAlignment="1">
      <alignment horizontal="left" vertical="top" wrapText="1"/>
    </xf>
    <xf numFmtId="0" fontId="593" fillId="423" borderId="449" xfId="6" applyAlignment="1">
      <alignment horizontal="center" vertical="bottom"/>
    </xf>
    <xf numFmtId="0" fontId="555" fillId="378" borderId="449" xfId="6" applyAlignment="1">
      <alignment horizontal="left" vertical="top"/>
    </xf>
    <xf numFmtId="0" fontId="599" fillId="378" borderId="423" xfId="6" applyAlignment="1">
      <alignment horizontal="left" vertical="bottom"/>
    </xf>
    <xf numFmtId="0" fontId="593" fillId="378" borderId="423" xfId="6"/>
    <xf numFmtId="0" fontId="593" fillId="434" borderId="449" xfId="6" applyAlignment="1">
      <alignment horizontal="center"/>
    </xf>
    <xf numFmtId="0" fontId="561" fillId="378" borderId="423" xfId="6" applyAlignment="1">
      <alignment horizontal="center"/>
    </xf>
    <xf numFmtId="0" fontId="598" fillId="431" borderId="449" xfId="6" applyAlignment="1">
      <alignment horizontal="center" vertical="center"/>
    </xf>
    <xf numFmtId="0" fontId="569" fillId="378" borderId="449" xfId="6" applyAlignment="1">
      <alignment horizontal="left" vertical="center"/>
    </xf>
    <xf numFmtId="0" fontId="600" fillId="378" borderId="423" xfId="6" applyAlignment="1">
      <alignment horizontal="left"/>
    </xf>
    <xf numFmtId="0" fontId="549" fillId="378" borderId="423" xfId="6" applyAlignment="1">
      <alignment horizontal="left" vertical="top" wrapText="1"/>
    </xf>
    <xf numFmtId="0" fontId="598" fillId="435" borderId="449" xfId="6" applyAlignment="1">
      <alignment horizontal="center" vertical="center"/>
    </xf>
    <xf numFmtId="0" fontId="549" fillId="378" borderId="423" xfId="6" applyAlignment="1">
      <alignment horizontal="left" vertical="top"/>
    </xf>
    <xf numFmtId="0" fontId="598" fillId="409" borderId="449" xfId="6" applyAlignment="1">
      <alignment horizontal="center" vertical="center"/>
    </xf>
    <xf numFmtId="0" fontId="598" fillId="408" borderId="449" xfId="6" applyAlignment="1">
      <alignment horizontal="center" vertical="center"/>
    </xf>
    <xf numFmtId="0" fontId="598" fillId="433" borderId="449" xfId="6" applyAlignment="1">
      <alignment horizontal="center" vertical="center"/>
    </xf>
    <xf numFmtId="0" fontId="601" fillId="378" borderId="423" xfId="6" applyAlignment="1">
      <alignment horizontal="left" vertical="bottom"/>
    </xf>
    <xf numFmtId="0" fontId="602" fillId="378" borderId="423" xfId="6"/>
    <xf numFmtId="0" fontId="602" fillId="378" borderId="423" xfId="6" applyAlignment="1">
      <alignment vertical="bottom"/>
    </xf>
    <xf numFmtId="0" fontId="603" fillId="378" borderId="423" xfId="6" applyAlignment="1">
      <alignment horizontal="center" vertical="bottom"/>
    </xf>
    <xf numFmtId="0" fontId="603" fillId="436" borderId="449" xfId="6" applyAlignment="1">
      <alignment horizontal="center" vertical="bottom" wrapText="1"/>
    </xf>
    <xf numFmtId="0" fontId="603" fillId="428" borderId="449" xfId="6" applyAlignment="1">
      <alignment horizontal="center" vertical="bottom" wrapText="1"/>
    </xf>
    <xf numFmtId="0" fontId="603" fillId="426" borderId="449" xfId="6" applyAlignment="1">
      <alignment horizontal="center" vertical="bottom" wrapText="1"/>
    </xf>
    <xf numFmtId="0" fontId="603" fillId="430" borderId="449" xfId="6" applyAlignment="1">
      <alignment horizontal="center" vertical="bottom" wrapText="1"/>
    </xf>
    <xf numFmtId="0" fontId="603" fillId="429" borderId="449" xfId="6" applyAlignment="1">
      <alignment horizontal="center" vertical="bottom" wrapText="1"/>
    </xf>
    <xf numFmtId="0" fontId="603" fillId="378" borderId="471" xfId="6" applyAlignment="1">
      <alignment horizontal="center" vertical="bottom"/>
    </xf>
    <xf numFmtId="0" fontId="603" fillId="378" borderId="449" xfId="6" applyAlignment="1">
      <alignment vertical="bottom"/>
    </xf>
    <xf numFmtId="0" fontId="602" fillId="418" borderId="449" xfId="6" applyAlignment="1">
      <alignment vertical="bottom"/>
    </xf>
    <xf numFmtId="0" fontId="602" fillId="378" borderId="449" xfId="6" applyAlignment="1">
      <alignment horizontal="center" vertical="bottom"/>
    </xf>
    <xf numFmtId="0" fontId="603" fillId="378" borderId="423" xfId="6" applyAlignment="1">
      <alignment horizontal="right" vertical="bottom"/>
    </xf>
    <xf numFmtId="0" fontId="603" fillId="436" borderId="449" xfId="6" applyAlignment="1">
      <alignment horizontal="center" vertical="bottom"/>
    </xf>
    <xf numFmtId="0" fontId="603" fillId="428" borderId="449" xfId="6" applyAlignment="1">
      <alignment horizontal="center" vertical="bottom"/>
    </xf>
    <xf numFmtId="0" fontId="603" fillId="426" borderId="449" xfId="6" applyAlignment="1">
      <alignment horizontal="center" vertical="bottom"/>
    </xf>
    <xf numFmtId="0" fontId="603" fillId="430" borderId="449" xfId="6" applyAlignment="1">
      <alignment horizontal="center" vertical="bottom"/>
    </xf>
    <xf numFmtId="0" fontId="603" fillId="429" borderId="449" xfId="6" applyAlignment="1">
      <alignment horizontal="center" vertical="bottom"/>
    </xf>
    <xf numFmtId="0" fontId="603" fillId="378" borderId="423" xfId="6" applyAlignment="1">
      <alignment vertical="bottom"/>
    </xf>
    <xf numFmtId="0" fontId="550" fillId="378" borderId="423" xfId="6" applyAlignment="1">
      <alignment vertical="bottom"/>
    </xf>
    <xf numFmtId="0" fontId="604" fillId="378" borderId="423" xfId="6" applyAlignment="1">
      <alignment vertical="bottom"/>
    </xf>
    <xf numFmtId="0" fontId="603" fillId="436" borderId="449" xfId="6" applyAlignment="1">
      <alignment vertical="bottom"/>
    </xf>
    <xf numFmtId="0" fontId="602" fillId="378" borderId="449" xfId="6" applyAlignment="1">
      <alignment vertical="bottom" wrapText="1"/>
    </xf>
    <xf numFmtId="0" fontId="602" fillId="378" borderId="449" xfId="6" applyAlignment="1">
      <alignment vertical="bottom"/>
    </xf>
    <xf numFmtId="0" fontId="603" fillId="428" borderId="449" xfId="6" applyAlignment="1">
      <alignment vertical="bottom"/>
    </xf>
    <xf numFmtId="0" fontId="603" fillId="426" borderId="449" xfId="6" applyAlignment="1">
      <alignment vertical="bottom"/>
    </xf>
    <xf numFmtId="0" fontId="603" fillId="429" borderId="449" xfId="6" applyAlignment="1">
      <alignment vertical="bottom"/>
    </xf>
    <xf numFmtId="0" fontId="603" fillId="430" borderId="449" xfId="6" applyAlignment="1">
      <alignment vertical="bottom"/>
    </xf>
    <xf numFmtId="0" fontId="555" fillId="378" borderId="423" xfId="6" applyAlignment="1">
      <alignment horizontal="right"/>
    </xf>
    <xf numFmtId="0" fontId="590" fillId="394" borderId="449" xfId="6" applyAlignment="1">
      <alignment horizontal="center" vertical="center" wrapText="1"/>
    </xf>
    <xf numFmtId="0" fontId="549" fillId="378" borderId="423" xfId="6" applyAlignment="1">
      <alignment horizontal="right"/>
    </xf>
    <xf numFmtId="0" fontId="605" fillId="426" borderId="449" xfId="6" applyAlignment="1">
      <alignment horizontal="center" wrapText="1"/>
    </xf>
    <xf numFmtId="0" fontId="549" fillId="378" borderId="449" xfId="6" applyAlignment="1">
      <alignment horizontal="right" wrapText="1"/>
    </xf>
    <xf numFmtId="165" fontId="549" fillId="378" borderId="449" xfId="6" applyAlignment="1">
      <alignment horizontal="right" wrapText="1"/>
    </xf>
    <xf numFmtId="165" fontId="549" fillId="378" borderId="449" xfId="6"/>
    <xf numFmtId="0" fontId="605" fillId="418" borderId="449" xfId="6" applyAlignment="1">
      <alignment horizontal="center" vertical="center" wrapText="1"/>
    </xf>
    <xf numFmtId="0" fontId="606" fillId="378" borderId="423" xfId="6" applyAlignment="1">
      <alignment horizontal="left" vertical="center" wrapText="1"/>
    </xf>
    <xf numFmtId="0" fontId="607" fillId="378" borderId="423" xfId="6" applyAlignment="1">
      <alignment vertical="bottom"/>
    </xf>
    <xf numFmtId="0" fontId="608" fillId="395" borderId="449" xfId="6" applyAlignment="1">
      <alignment horizontal="center" vertical="center"/>
    </xf>
    <xf numFmtId="0" fontId="608" fillId="395" borderId="449" xfId="6" applyAlignment="1">
      <alignment horizontal="center" vertical="center" wrapText="1"/>
    </xf>
    <xf numFmtId="0" fontId="609" fillId="423" borderId="449" xfId="6" applyAlignment="1">
      <alignment horizontal="center" vertical="center"/>
    </xf>
    <xf numFmtId="0" fontId="609" fillId="395" borderId="449" xfId="6" applyAlignment="1">
      <alignment horizontal="center" vertical="center" wrapText="1"/>
    </xf>
    <xf numFmtId="0" fontId="609" fillId="395" borderId="449" xfId="6" applyAlignment="1">
      <alignment horizontal="center" vertical="center"/>
    </xf>
    <xf numFmtId="0" fontId="606" fillId="378" borderId="449" xfId="6" applyAlignment="1">
      <alignment horizontal="left" vertical="center" wrapText="1"/>
    </xf>
    <xf numFmtId="10" fontId="606" fillId="378" borderId="449" xfId="6" applyAlignment="1">
      <alignment horizontal="left" vertical="center" wrapText="1"/>
    </xf>
    <xf numFmtId="2" fontId="606" fillId="378" borderId="449" xfId="6" applyAlignment="1">
      <alignment horizontal="left" vertical="center" wrapText="1"/>
    </xf>
    <xf numFmtId="0" fontId="555" fillId="395" borderId="449" xfId="6" applyAlignment="1">
      <alignment horizontal="center"/>
    </xf>
    <xf numFmtId="0" fontId="610" fillId="395" borderId="449" xfId="6" applyAlignment="1">
      <alignment horizontal="center" wrapText="1"/>
    </xf>
    <xf numFmtId="0" fontId="607" fillId="395" borderId="449" xfId="6" applyAlignment="1">
      <alignment vertical="bottom"/>
    </xf>
    <xf numFmtId="0" fontId="611" fillId="395" borderId="449" xfId="6" applyAlignment="1">
      <alignment horizontal="center" vertical="bottom"/>
    </xf>
    <xf numFmtId="0" fontId="610" fillId="378" borderId="449" xfId="6" applyAlignment="1">
      <alignment horizontal="center" vertical="center" wrapText="1"/>
    </xf>
    <xf numFmtId="0" fontId="606" fillId="437" borderId="449" xfId="6" applyAlignment="1">
      <alignment horizontal="center" vertical="center" wrapText="1"/>
    </xf>
    <xf numFmtId="0" fontId="606" fillId="378" borderId="449" xfId="6" applyAlignment="1">
      <alignment horizontal="center" vertical="center" wrapText="1"/>
    </xf>
    <xf numFmtId="0" fontId="607" fillId="378" borderId="449" xfId="6" applyAlignment="1">
      <alignment vertical="center"/>
    </xf>
    <xf numFmtId="0" fontId="608" fillId="395" borderId="461" xfId="6" applyAlignment="1">
      <alignment horizontal="center" vertical="center"/>
    </xf>
    <xf numFmtId="0" fontId="608" fillId="395" borderId="461" xfId="6" applyAlignment="1">
      <alignment horizontal="center" vertical="center" wrapText="1"/>
    </xf>
    <xf numFmtId="0" fontId="606" fillId="378" borderId="449" xfId="6" applyAlignment="1">
      <alignment wrapText="1"/>
    </xf>
    <xf numFmtId="0" fontId="606" fillId="378" borderId="456" xfId="6" applyAlignment="1">
      <alignment wrapText="1"/>
    </xf>
    <xf numFmtId="165" fontId="607" fillId="378" borderId="456" xfId="6" applyAlignment="1">
      <alignment horizontal="center" vertical="bottom"/>
    </xf>
    <xf numFmtId="10" fontId="607" fillId="378" borderId="456" xfId="6" applyAlignment="1">
      <alignment horizontal="center" vertical="bottom"/>
    </xf>
    <xf numFmtId="0" fontId="606" fillId="378" borderId="464" xfId="6" applyAlignment="1">
      <alignment wrapText="1"/>
    </xf>
    <xf numFmtId="0" fontId="606" fillId="378" borderId="457" xfId="6" applyAlignment="1">
      <alignment wrapText="1"/>
    </xf>
    <xf numFmtId="165" fontId="607" fillId="378" borderId="457" xfId="6" applyAlignment="1">
      <alignment horizontal="center" vertical="bottom"/>
    </xf>
    <xf numFmtId="0" fontId="606" fillId="378" borderId="423" xfId="6" applyAlignment="1">
      <alignment wrapText="1"/>
    </xf>
    <xf numFmtId="0" fontId="549" fillId="378" borderId="457" xfId="6"/>
    <xf numFmtId="10" fontId="607" fillId="378" borderId="457" xfId="6" applyAlignment="1">
      <alignment horizontal="center" vertical="bottom"/>
    </xf>
    <xf numFmtId="0" fontId="539" fillId="378" borderId="423" xfId="6"/>
    <xf numFmtId="0" fontId="546" fillId="388" borderId="424" xfId="6" applyAlignment="1">
      <alignment horizontal="left" vertical="center"/>
    </xf>
    <xf numFmtId="0" fontId="539" fillId="378" borderId="426" xfId="6"/>
    <xf numFmtId="0" fontId="539" fillId="378" borderId="427" xfId="6"/>
    <xf numFmtId="0" fontId="550" fillId="389" borderId="424" xfId="6" applyAlignment="1">
      <alignment horizontal="center" vertical="center"/>
    </xf>
    <xf numFmtId="0" fontId="539" fillId="378" borderId="429" xfId="6"/>
    <xf numFmtId="0" fontId="558" fillId="383" borderId="424" xfId="6" applyAlignment="1">
      <alignment horizontal="left" vertical="center" wrapText="1"/>
    </xf>
    <xf numFmtId="0" fontId="558" fillId="384" borderId="424" xfId="6" applyAlignment="1">
      <alignment horizontal="left" vertical="center" wrapText="1"/>
    </xf>
    <xf numFmtId="0" fontId="558" fillId="385" borderId="424" xfId="6" applyAlignment="1">
      <alignment horizontal="left" vertical="center" wrapText="1"/>
    </xf>
    <xf numFmtId="0" fontId="558" fillId="386" borderId="424" xfId="6" applyAlignment="1">
      <alignment horizontal="left" vertical="center" wrapText="1"/>
    </xf>
    <xf numFmtId="0" fontId="558" fillId="387" borderId="424" xfId="6" applyAlignment="1">
      <alignment horizontal="left" vertical="center" wrapText="1"/>
    </xf>
    <xf numFmtId="0" fontId="555" fillId="378" borderId="433" xfId="6"/>
    <xf numFmtId="0" fontId="539" fillId="378" borderId="431" xfId="6"/>
    <xf numFmtId="0" fontId="539" fillId="378" borderId="437" xfId="6"/>
    <xf numFmtId="0" fontId="542" fillId="378" borderId="423" xfId="6"/>
    <xf numFmtId="0" fontId="541" fillId="378" borderId="449" xfId="6" applyAlignment="1">
      <alignment horizontal="left" vertical="center"/>
    </xf>
    <xf numFmtId="0" fontId="542" fillId="378" borderId="449" xfId="6"/>
    <xf numFmtId="0" fontId="539" fillId="378" borderId="452" xfId="6"/>
    <xf numFmtId="0" fontId="539" fillId="378" borderId="453" xfId="6"/>
    <xf numFmtId="0" fontId="558" fillId="417" borderId="424" xfId="6" applyAlignment="1">
      <alignment horizontal="left" vertical="center" wrapText="1"/>
    </xf>
    <xf numFmtId="0" fontId="550" fillId="378" borderId="423" xfId="6"/>
    <xf numFmtId="0" fontId="559" fillId="378" borderId="423" xfId="6" applyAlignment="1">
      <alignment horizontal="center" wrapText="1"/>
    </xf>
    <xf numFmtId="0" fontId="558" fillId="417" borderId="424" xfId="6" applyAlignment="1">
      <alignment horizontal="left" vertical="center"/>
    </xf>
    <xf numFmtId="0" fontId="555" fillId="378" borderId="449" xfId="6" applyAlignment="1">
      <alignment horizontal="center" vertical="center" wrapText="1"/>
    </xf>
    <xf numFmtId="0" fontId="539" fillId="378" borderId="456" xfId="6"/>
    <xf numFmtId="0" fontId="539" fillId="378" borderId="458" xfId="6"/>
    <xf numFmtId="0" fontId="555" fillId="383" borderId="449" xfId="6" applyAlignment="1">
      <alignment horizontal="left" vertical="center" wrapText="1"/>
    </xf>
    <xf numFmtId="0" fontId="590" fillId="378" borderId="461" xfId="6" applyAlignment="1">
      <alignment horizontal="center" vertical="center" wrapText="1"/>
    </xf>
    <xf numFmtId="0" fontId="539" fillId="378" borderId="469" xfId="6"/>
    <xf numFmtId="0" fontId="539" fillId="378" borderId="470" xfId="6"/>
    <xf numFmtId="0" fontId="553" fillId="418" borderId="424" xfId="6" applyAlignment="1">
      <alignment vertical="center" wrapText="1"/>
    </xf>
    <xf numFmtId="0" fontId="543" fillId="378" borderId="424" xfId="6" applyAlignment="1">
      <alignment vertical="top" wrapText="1"/>
    </xf>
    <xf numFmtId="0" fontId="612" fillId="378" borderId="423" xfId="6" applyAlignment="1">
      <alignment vertical="top" wrapText="1"/>
    </xf>
    <xf numFmtId="0" fontId="558" fillId="378" borderId="424" xfId="6" applyAlignment="1">
      <alignment vertical="top" wrapText="1"/>
    </xf>
    <xf numFmtId="0" fontId="613" fillId="417" borderId="424" xfId="6" applyAlignment="1">
      <alignment horizontal="left" vertical="center"/>
    </xf>
    <xf numFmtId="0" fontId="613" fillId="378" borderId="423" xfId="6" applyAlignment="1">
      <alignment horizontal="center" vertical="center"/>
    </xf>
    <xf numFmtId="0" fontId="614" fillId="378" borderId="482" xfId="6" applyAlignment="1">
      <alignment vertical="top" wrapText="1"/>
    </xf>
    <xf numFmtId="0" fontId="616" fillId="378" borderId="482" xfId="6" applyAlignment="1">
      <alignment vertical="top" wrapText="1"/>
    </xf>
    <xf numFmtId="0" fontId="539" fillId="378" borderId="485" xfId="6"/>
    <xf numFmtId="0" fontId="539" fillId="378" borderId="486" xfId="6"/>
    <xf numFmtId="0" fontId="613" fillId="378" borderId="423" xfId="6"/>
    <xf numFmtId="0" fontId="615" fillId="378" borderId="482" xfId="6" applyAlignment="1">
      <alignment vertical="top" wrapText="1"/>
    </xf>
    <xf numFmtId="0" fontId="614" fillId="378" borderId="482" xfId="6" applyAlignment="1">
      <alignment horizontal="left" vertical="center"/>
    </xf>
    <xf numFmtId="1" fontId="580" fillId="417" borderId="424" xfId="6" applyAlignment="1">
      <alignment horizontal="center" vertical="center"/>
    </xf>
    <xf numFmtId="1" fontId="544" fillId="378" borderId="424" xfId="6" applyAlignment="1">
      <alignment horizontal="center" vertical="center"/>
    </xf>
    <xf numFmtId="0" fontId="617" fillId="438" borderId="449" xfId="6" applyAlignment="1">
      <alignment horizontal="center" vertical="center"/>
    </xf>
    <xf numFmtId="0" fontId="613" fillId="378" borderId="424" xfId="6" applyAlignment="1">
      <alignment horizontal="center" vertical="center"/>
    </xf>
    <xf numFmtId="0" fontId="612" fillId="378" borderId="424" xfId="6" applyAlignment="1">
      <alignment vertical="top" wrapText="1"/>
    </xf>
    <xf numFmtId="0" fontId="539" fillId="378" borderId="474" xfId="6"/>
    <xf numFmtId="0" fontId="539" fillId="378" borderId="475" xfId="6"/>
    <xf numFmtId="0" fontId="539" fillId="378" borderId="488" xfId="6"/>
    <xf numFmtId="0" fontId="539" fillId="378" borderId="489" xfId="6"/>
    <xf numFmtId="0" fontId="539" fillId="378" borderId="490" xfId="6"/>
    <xf numFmtId="0" fontId="618" fillId="383" borderId="449" xfId="6" applyAlignment="1">
      <alignment horizontal="left" vertical="center" wrapText="1"/>
    </xf>
    <xf numFmtId="0" fontId="539" fillId="383" borderId="449" xfId="6"/>
    <xf numFmtId="0" fontId="619" fillId="423" borderId="449" xfId="6" applyAlignment="1">
      <alignment horizontal="center" vertical="center" wrapText="1"/>
    </xf>
    <xf numFmtId="0" fontId="619" fillId="378" borderId="449" xfId="6" applyAlignment="1">
      <alignment horizontal="center" vertical="center" wrapText="1"/>
    </xf>
    <xf numFmtId="0" fontId="620" fillId="378" borderId="449" xfId="6" applyAlignment="1">
      <alignment horizontal="left" vertical="center" wrapText="1"/>
    </xf>
    <xf numFmtId="0" fontId="622" fillId="383" borderId="449" xfId="6" applyAlignment="1">
      <alignment horizontal="left" vertical="center" wrapText="1"/>
    </xf>
    <xf numFmtId="0" fontId="539" fillId="378" borderId="449" xfId="6"/>
    <xf numFmtId="0" fontId="619" fillId="425" borderId="449" xfId="6" applyAlignment="1">
      <alignment horizontal="center" vertical="center" wrapText="1"/>
    </xf>
    <xf numFmtId="0" fontId="620" fillId="425" borderId="449" xfId="6" applyAlignment="1">
      <alignment horizontal="left" vertical="center" wrapText="1"/>
    </xf>
    <xf numFmtId="0" fontId="619" fillId="387" borderId="449" xfId="6" applyAlignment="1">
      <alignment horizontal="center" vertical="center" wrapText="1"/>
    </xf>
    <xf numFmtId="0" fontId="620" fillId="387" borderId="449" xfId="6" applyAlignment="1">
      <alignment horizontal="left" vertical="center" wrapText="1"/>
    </xf>
    <xf numFmtId="0" fontId="620" fillId="394" borderId="449" xfId="6" applyAlignment="1">
      <alignment horizontal="center" vertical="center" wrapText="1"/>
    </xf>
    <xf numFmtId="0" fontId="620" fillId="397" borderId="449" xfId="6" applyAlignment="1">
      <alignment horizontal="left" vertical="center" wrapText="1"/>
    </xf>
    <xf numFmtId="3" fontId="619" fillId="394" borderId="449" xfId="6" applyAlignment="1">
      <alignment horizontal="center" vertical="center" wrapText="1"/>
    </xf>
    <xf numFmtId="0" fontId="620" fillId="378" borderId="449" xfId="6" applyAlignment="1">
      <alignment horizontal="center" vertical="center" wrapText="1"/>
    </xf>
    <xf numFmtId="0" fontId="620" fillId="425" borderId="449" xfId="6" applyAlignment="1">
      <alignment horizontal="center" vertical="center" wrapText="1"/>
    </xf>
    <xf numFmtId="0" fontId="619" fillId="394" borderId="449" xfId="6" applyAlignment="1">
      <alignment horizontal="center" vertical="center" wrapText="1"/>
    </xf>
    <xf numFmtId="0" fontId="620" fillId="418" borderId="449" xfId="6" applyAlignment="1">
      <alignment horizontal="center" vertical="center" wrapText="1"/>
    </xf>
    <xf numFmtId="0" fontId="620" fillId="418" borderId="449" xfId="6" applyAlignment="1">
      <alignment horizontal="left" vertical="center" wrapText="1"/>
    </xf>
    <xf numFmtId="0" fontId="619" fillId="418" borderId="449" xfId="6" applyAlignment="1">
      <alignment horizontal="center" vertical="center" wrapText="1"/>
    </xf>
    <xf numFmtId="1" fontId="620" fillId="418" borderId="449" xfId="6" applyAlignment="1">
      <alignment horizontal="center" vertical="center" wrapText="1"/>
    </xf>
    <xf numFmtId="1" fontId="620" fillId="425" borderId="449" xfId="6" applyAlignment="1">
      <alignment horizontal="center" vertical="center" wrapText="1"/>
    </xf>
    <xf numFmtId="0" fontId="619" fillId="383" borderId="449" xfId="6"/>
    <xf numFmtId="0" fontId="619" fillId="383" borderId="449" xfId="6" applyAlignment="1">
      <alignment horizontal="left" vertical="center" wrapText="1"/>
    </xf>
    <xf numFmtId="0" fontId="619" fillId="383" borderId="449" xfId="6" applyAlignment="1">
      <alignment horizontal="center" vertical="center" wrapText="1"/>
    </xf>
    <xf numFmtId="0" fontId="620" fillId="378" borderId="449" xfId="6"/>
    <xf numFmtId="0" fontId="619" fillId="378" borderId="491" xfId="6"/>
    <xf numFmtId="0" fontId="619" fillId="378" borderId="491" xfId="6" applyAlignment="1">
      <alignment horizontal="left" vertical="center" wrapText="1"/>
    </xf>
    <xf numFmtId="0" fontId="619" fillId="378" borderId="491" xfId="6" applyAlignment="1">
      <alignment horizontal="center" vertical="center" wrapText="1"/>
    </xf>
    <xf numFmtId="0" fontId="619" fillId="387" borderId="491" xfId="6" applyAlignment="1">
      <alignment horizontal="center" vertical="center" wrapText="1"/>
    </xf>
    <xf numFmtId="0" fontId="619" fillId="378" borderId="423" xfId="6"/>
    <xf numFmtId="0" fontId="621" fillId="378" borderId="423" xfId="6"/>
    <xf numFmtId="0" fontId="539" fillId="378" borderId="472" xfId="6"/>
    <xf numFmtId="0" fontId="539" fillId="378" borderId="473" xfId="6"/>
    <xf numFmtId="0" fontId="539" fillId="378" borderId="457" xfId="6"/>
    <xf numFmtId="0" fontId="620" fillId="397" borderId="449" xfId="6" applyAlignment="1">
      <alignment horizontal="center" vertical="center" wrapText="1"/>
    </xf>
    <xf numFmtId="0" fontId="619" fillId="394" borderId="449" xfId="6" applyAlignment="1">
      <alignment horizontal="left" vertical="center" wrapText="1"/>
    </xf>
    <xf numFmtId="0" fontId="620" fillId="394" borderId="449" xfId="6" applyAlignment="1">
      <alignment horizontal="left" vertical="center" wrapText="1"/>
    </xf>
    <xf numFmtId="0" fontId="619" fillId="422" borderId="449" xfId="6" applyAlignment="1">
      <alignment horizontal="center" vertical="center" wrapText="1"/>
    </xf>
    <xf numFmtId="0" fontId="619" fillId="386" borderId="449" xfId="6" applyAlignment="1">
      <alignment horizontal="center" vertical="center" wrapText="1"/>
    </xf>
    <xf numFmtId="0" fontId="619" fillId="397" borderId="449" xfId="6" applyAlignment="1">
      <alignment horizontal="center" wrapText="1"/>
    </xf>
    <xf numFmtId="0" fontId="621" fillId="422" borderId="449" xfId="6" applyAlignment="1">
      <alignment horizontal="center" wrapText="1"/>
    </xf>
    <xf numFmtId="0" fontId="621" fillId="386" borderId="449" xfId="6" applyAlignment="1">
      <alignment horizontal="center" wrapText="1"/>
    </xf>
    <xf numFmtId="0" fontId="621" fillId="387" borderId="449" xfId="6" applyAlignment="1">
      <alignment horizontal="center" wrapText="1"/>
    </xf>
    <xf numFmtId="0" fontId="621" fillId="397" borderId="449" xfId="6" applyAlignment="1">
      <alignment horizontal="center" wrapText="1"/>
    </xf>
    <xf numFmtId="0" fontId="620" fillId="423" borderId="449" xfId="6" applyAlignment="1">
      <alignment horizontal="center" vertical="center" wrapText="1"/>
    </xf>
    <xf numFmtId="0" fontId="623" fillId="439" borderId="492" xfId="7" applyAlignment="1">
      <alignment vertical="bottom"/>
    </xf>
    <xf numFmtId="0" fontId="624" fillId="439" borderId="492" xfId="7" applyAlignment="1">
      <alignment horizontal="left" vertical="center"/>
    </xf>
    <xf numFmtId="0" fontId="625" fillId="439" borderId="492" xfId="7" applyAlignment="1">
      <alignment horizontal="left" vertical="center"/>
    </xf>
    <xf numFmtId="0" fontId="626" fillId="439" borderId="492" xfId="7" applyAlignment="1">
      <alignment horizontal="left" vertical="center"/>
    </xf>
    <xf numFmtId="0" fontId="627" fillId="441" borderId="493" xfId="7" applyAlignment="1">
      <alignment vertical="center"/>
    </xf>
    <xf numFmtId="0" fontId="628" fillId="439" borderId="492" xfId="7" applyAlignment="1">
      <alignment horizontal="left" vertical="center"/>
    </xf>
    <xf numFmtId="0" fontId="627" fillId="442" borderId="493" xfId="7" applyAlignment="1">
      <alignment vertical="center"/>
    </xf>
    <xf numFmtId="0" fontId="627" fillId="443" borderId="493" xfId="7" applyAlignment="1">
      <alignment vertical="center"/>
    </xf>
    <xf numFmtId="0" fontId="627" fillId="444" borderId="493" xfId="7" applyAlignment="1">
      <alignment vertical="center"/>
    </xf>
    <xf numFmtId="0" fontId="629" fillId="439" borderId="492" xfId="7"/>
    <xf numFmtId="0" fontId="627" fillId="445" borderId="493" xfId="7" applyAlignment="1">
      <alignment vertical="center"/>
    </xf>
    <xf numFmtId="0" fontId="627" fillId="446" borderId="493" xfId="7" applyAlignment="1">
      <alignment vertical="center"/>
    </xf>
    <xf numFmtId="0" fontId="627" fillId="447" borderId="493" xfId="7" applyAlignment="1">
      <alignment vertical="center"/>
    </xf>
    <xf numFmtId="0" fontId="627" fillId="448" borderId="493" xfId="7" applyAlignment="1">
      <alignment vertical="center"/>
    </xf>
    <xf numFmtId="0" fontId="630" fillId="449" borderId="494" xfId="7" applyAlignment="1">
      <alignment horizontal="left" vertical="center"/>
    </xf>
    <xf numFmtId="0" fontId="631" fillId="439" borderId="495" xfId="7"/>
    <xf numFmtId="0" fontId="631" fillId="439" borderId="496" xfId="7"/>
    <xf numFmtId="0" fontId="632" fillId="450" borderId="497" xfId="7" applyAlignment="1">
      <alignment horizontal="center" vertical="center" wrapText="1"/>
    </xf>
    <xf numFmtId="0" fontId="633" fillId="439" borderId="492" xfId="7"/>
    <xf numFmtId="0" fontId="634" fillId="450" borderId="494" xfId="7" applyAlignment="1">
      <alignment horizontal="center" vertical="center"/>
    </xf>
    <xf numFmtId="0" fontId="631" fillId="439" borderId="498" xfId="7"/>
    <xf numFmtId="0" fontId="635" fillId="439" borderId="492" xfId="7"/>
    <xf numFmtId="0" fontId="636" fillId="450" borderId="493" xfId="7" applyAlignment="1">
      <alignment horizontal="center" vertical="center"/>
    </xf>
    <xf numFmtId="0" fontId="637" fillId="439" borderId="493" xfId="7" applyAlignment="1">
      <alignment horizontal="left" vertical="center" wrapText="1"/>
    </xf>
    <xf numFmtId="0" fontId="627" fillId="439" borderId="493" xfId="7" applyAlignment="1">
      <alignment horizontal="left" vertical="center" wrapText="1"/>
    </xf>
    <xf numFmtId="164" fontId="628" fillId="439" borderId="493" xfId="7" applyAlignment="1">
      <alignment horizontal="center" vertical="center"/>
    </xf>
    <xf numFmtId="0" fontId="638" fillId="439" borderId="492" xfId="7"/>
    <xf numFmtId="0" fontId="633" fillId="439" borderId="492" xfId="7" applyAlignment="1">
      <alignment vertical="bottom"/>
    </xf>
    <xf numFmtId="0" fontId="639" fillId="439" borderId="499" xfId="7"/>
    <xf numFmtId="0" fontId="631" fillId="439" borderId="500" xfId="7"/>
    <xf numFmtId="0" fontId="633" fillId="439" borderId="501" xfId="7"/>
    <xf numFmtId="0" fontId="639" fillId="439" borderId="502" xfId="7" applyAlignment="1">
      <alignment horizontal="center"/>
    </xf>
    <xf numFmtId="0" fontId="639" fillId="439" borderId="492" xfId="7" applyAlignment="1">
      <alignment horizontal="center"/>
    </xf>
    <xf numFmtId="0" fontId="633" fillId="439" borderId="502" xfId="7" applyAlignment="1">
      <alignment horizontal="center"/>
    </xf>
    <xf numFmtId="0" fontId="633" fillId="439" borderId="503" xfId="7"/>
    <xf numFmtId="0" fontId="640" fillId="439" borderId="504" xfId="7" applyAlignment="1">
      <alignment wrapText="1"/>
    </xf>
    <xf numFmtId="0" fontId="639" fillId="439" borderId="502" xfId="7" applyAlignment="1">
      <alignment horizontal="center" wrapText="1"/>
    </xf>
    <xf numFmtId="0" fontId="640" fillId="439" borderId="505" xfId="7" applyAlignment="1">
      <alignment wrapText="1"/>
    </xf>
    <xf numFmtId="0" fontId="640" fillId="439" borderId="504" xfId="7" applyAlignment="1">
      <alignment wrapText="1"/>
    </xf>
    <xf numFmtId="0" fontId="628" fillId="439" borderId="493" xfId="7" applyAlignment="1">
      <alignment horizontal="center" vertical="center"/>
    </xf>
    <xf numFmtId="0" fontId="631" fillId="439" borderId="506" xfId="7"/>
    <xf numFmtId="0" fontId="639" fillId="439" borderId="499" xfId="7" applyAlignment="1">
      <alignment horizontal="center" wrapText="1"/>
    </xf>
    <xf numFmtId="0" fontId="639" fillId="439" borderId="505" xfId="7" applyAlignment="1">
      <alignment wrapText="1"/>
    </xf>
    <xf numFmtId="0" fontId="639" fillId="439" borderId="504" xfId="7" applyAlignment="1">
      <alignment wrapText="1"/>
    </xf>
    <xf numFmtId="0" fontId="627" fillId="439" borderId="493" xfId="7" applyAlignment="1">
      <alignment vertical="center"/>
    </xf>
    <xf numFmtId="0" fontId="627" fillId="451" borderId="493" xfId="7" applyAlignment="1">
      <alignment vertical="center"/>
    </xf>
    <xf numFmtId="0" fontId="628" fillId="439" borderId="493" xfId="7" applyAlignment="1">
      <alignment horizontal="left" vertical="center" wrapText="1"/>
    </xf>
    <xf numFmtId="0" fontId="641" fillId="444" borderId="493" xfId="7" applyAlignment="1">
      <alignment horizontal="center" vertical="center"/>
    </xf>
    <xf numFmtId="0" fontId="632" fillId="450" borderId="493" xfId="7" applyAlignment="1">
      <alignment horizontal="center" vertical="center" wrapText="1"/>
    </xf>
    <xf numFmtId="0" fontId="632" fillId="450" borderId="494" xfId="7" applyAlignment="1">
      <alignment horizontal="center" vertical="center" wrapText="1"/>
    </xf>
    <xf numFmtId="0" fontId="627" fillId="439" borderId="493" xfId="7" applyAlignment="1">
      <alignment horizontal="left" vertical="center"/>
    </xf>
    <xf numFmtId="164" fontId="627" fillId="439" borderId="493" xfId="7" applyAlignment="1">
      <alignment horizontal="center" vertical="center"/>
    </xf>
    <xf numFmtId="0" fontId="627" fillId="439" borderId="494" xfId="7" applyAlignment="1">
      <alignment horizontal="left" vertical="center" wrapText="1"/>
    </xf>
    <xf numFmtId="0" fontId="642" fillId="444" borderId="493" xfId="7" applyAlignment="1">
      <alignment horizontal="left" vertical="center"/>
    </xf>
    <xf numFmtId="0" fontId="627" fillId="444" borderId="493" xfId="7" applyAlignment="1">
      <alignment horizontal="left" vertical="center" wrapText="1"/>
    </xf>
    <xf numFmtId="164" fontId="627" fillId="444" borderId="493" xfId="7" applyAlignment="1">
      <alignment horizontal="center" vertical="center"/>
    </xf>
    <xf numFmtId="0" fontId="642" fillId="444" borderId="494" xfId="7" applyAlignment="1">
      <alignment horizontal="left" vertical="center" wrapText="1"/>
    </xf>
    <xf numFmtId="0" fontId="627" fillId="444" borderId="494" xfId="7" applyAlignment="1">
      <alignment horizontal="left" vertical="center" wrapText="1"/>
    </xf>
    <xf numFmtId="0" fontId="627" fillId="445" borderId="493" xfId="7" applyAlignment="1">
      <alignment horizontal="left" vertical="center"/>
    </xf>
    <xf numFmtId="0" fontId="627" fillId="445" borderId="493" xfId="7" applyAlignment="1">
      <alignment horizontal="left" vertical="center" wrapText="1"/>
    </xf>
    <xf numFmtId="164" fontId="627" fillId="445" borderId="493" xfId="7" applyAlignment="1">
      <alignment horizontal="center" vertical="center"/>
    </xf>
    <xf numFmtId="0" fontId="642" fillId="445" borderId="494" xfId="7" applyAlignment="1">
      <alignment horizontal="left" vertical="center" wrapText="1"/>
    </xf>
    <xf numFmtId="0" fontId="627" fillId="445" borderId="494" xfId="7" applyAlignment="1">
      <alignment horizontal="left" vertical="center" wrapText="1"/>
    </xf>
    <xf numFmtId="0" fontId="627" fillId="446" borderId="493" xfId="7" applyAlignment="1">
      <alignment horizontal="left" vertical="center"/>
    </xf>
    <xf numFmtId="0" fontId="627" fillId="446" borderId="493" xfId="7" applyAlignment="1">
      <alignment horizontal="left" vertical="center" wrapText="1"/>
    </xf>
    <xf numFmtId="164" fontId="627" fillId="446" borderId="493" xfId="7" applyAlignment="1">
      <alignment horizontal="center" vertical="center"/>
    </xf>
    <xf numFmtId="0" fontId="642" fillId="446" borderId="494" xfId="7" applyAlignment="1">
      <alignment horizontal="left" vertical="center" wrapText="1"/>
    </xf>
    <xf numFmtId="0" fontId="627" fillId="446" borderId="494" xfId="7" applyAlignment="1">
      <alignment horizontal="left" vertical="center" wrapText="1"/>
    </xf>
    <xf numFmtId="0" fontId="627" fillId="447" borderId="493" xfId="7" applyAlignment="1">
      <alignment horizontal="left" vertical="center"/>
    </xf>
    <xf numFmtId="0" fontId="627" fillId="447" borderId="493" xfId="7" applyAlignment="1">
      <alignment horizontal="left" vertical="center" wrapText="1"/>
    </xf>
    <xf numFmtId="164" fontId="627" fillId="447" borderId="493" xfId="7" applyAlignment="1">
      <alignment horizontal="center" vertical="center"/>
    </xf>
    <xf numFmtId="0" fontId="642" fillId="447" borderId="494" xfId="7" applyAlignment="1">
      <alignment horizontal="left" vertical="center" wrapText="1"/>
    </xf>
    <xf numFmtId="0" fontId="627" fillId="447" borderId="494" xfId="7" applyAlignment="1">
      <alignment horizontal="left" vertical="center" wrapText="1"/>
    </xf>
    <xf numFmtId="0" fontId="627" fillId="448" borderId="493" xfId="7" applyAlignment="1">
      <alignment horizontal="left" vertical="center"/>
    </xf>
    <xf numFmtId="0" fontId="627" fillId="448" borderId="493" xfId="7" applyAlignment="1">
      <alignment horizontal="left" vertical="center" wrapText="1"/>
    </xf>
    <xf numFmtId="164" fontId="627" fillId="448" borderId="493" xfId="7" applyAlignment="1">
      <alignment horizontal="center" vertical="center"/>
    </xf>
    <xf numFmtId="0" fontId="642" fillId="448" borderId="494" xfId="7" applyAlignment="1">
      <alignment horizontal="left" vertical="center" wrapText="1"/>
    </xf>
    <xf numFmtId="0" fontId="627" fillId="448" borderId="494" xfId="7" applyAlignment="1">
      <alignment horizontal="left" vertical="center" wrapText="1"/>
    </xf>
    <xf numFmtId="0" fontId="643" fillId="439" borderId="492" xfId="7" applyAlignment="1">
      <alignment horizontal="left" vertical="center" wrapText="1"/>
    </xf>
    <xf numFmtId="0" fontId="644" fillId="439" borderId="492" xfId="7"/>
    <xf numFmtId="0" fontId="644" fillId="439" borderId="492" xfId="7" applyAlignment="1">
      <alignment wrapText="1"/>
    </xf>
    <xf numFmtId="0" fontId="645" fillId="452" borderId="507" xfId="7" applyAlignment="1">
      <alignment horizontal="center" wrapText="1"/>
    </xf>
    <xf numFmtId="0" fontId="645" fillId="452" borderId="508" xfId="7" applyAlignment="1">
      <alignment horizontal="center" wrapText="1"/>
    </xf>
    <xf numFmtId="0" fontId="645" fillId="452" borderId="509" xfId="7" applyAlignment="1">
      <alignment horizontal="center" wrapText="1"/>
    </xf>
    <xf numFmtId="0" fontId="646" fillId="443" borderId="510" xfId="7" applyAlignment="1">
      <alignment wrapText="1"/>
    </xf>
    <xf numFmtId="0" fontId="647" fillId="453" borderId="511" xfId="7" applyAlignment="1">
      <alignment wrapText="1"/>
    </xf>
    <xf numFmtId="0" fontId="647" fillId="454" borderId="511" xfId="7" applyAlignment="1">
      <alignment wrapText="1"/>
    </xf>
    <xf numFmtId="0" fontId="647" fillId="454" borderId="512" xfId="7" applyAlignment="1">
      <alignment wrapText="1"/>
    </xf>
    <xf numFmtId="0" fontId="646" fillId="443" borderId="513" xfId="7" applyAlignment="1">
      <alignment wrapText="1"/>
    </xf>
    <xf numFmtId="0" fontId="647" fillId="455" borderId="511" xfId="7" applyAlignment="1">
      <alignment wrapText="1"/>
    </xf>
    <xf numFmtId="0" fontId="647" fillId="455" borderId="514" xfId="7" applyAlignment="1">
      <alignment wrapText="1"/>
    </xf>
    <xf numFmtId="0" fontId="647" fillId="453" borderId="514" xfId="7" applyAlignment="1">
      <alignment wrapText="1"/>
    </xf>
    <xf numFmtId="0" fontId="647" fillId="454" borderId="514" xfId="7" applyAlignment="1">
      <alignment wrapText="1"/>
    </xf>
    <xf numFmtId="0" fontId="646" fillId="443" borderId="515" xfId="7" applyAlignment="1">
      <alignment wrapText="1"/>
    </xf>
    <xf numFmtId="0" fontId="647" fillId="454" borderId="516" xfId="7" applyAlignment="1">
      <alignment wrapText="1"/>
    </xf>
    <xf numFmtId="0" fontId="647" fillId="453" borderId="516" xfId="7" applyAlignment="1">
      <alignment wrapText="1"/>
    </xf>
    <xf numFmtId="0" fontId="647" fillId="454" borderId="517" xfId="7" applyAlignment="1">
      <alignment wrapText="1"/>
    </xf>
    <xf numFmtId="0" fontId="633" fillId="439" borderId="518" xfId="7"/>
    <xf numFmtId="0" fontId="633" fillId="439" borderId="518" xfId="7" applyAlignment="1">
      <alignment wrapText="1"/>
    </xf>
    <xf numFmtId="0" fontId="648" fillId="439" borderId="492" xfId="7"/>
    <xf numFmtId="0" fontId="640" fillId="449" borderId="504" xfId="7" applyAlignment="1">
      <alignment wrapText="1"/>
    </xf>
    <xf numFmtId="0" fontId="649" fillId="449" borderId="504" xfId="7" applyAlignment="1">
      <alignment wrapText="1"/>
    </xf>
    <xf numFmtId="0" fontId="650" fillId="439" borderId="492" xfId="7" applyAlignment="1">
      <alignment vertical="top" wrapText="1"/>
    </xf>
    <xf numFmtId="0" fontId="633" fillId="439" borderId="492" xfId="7" applyAlignment="1">
      <alignment vertical="bottom"/>
    </xf>
    <xf numFmtId="0" fontId="635" fillId="439" borderId="518" xfId="7"/>
    <xf numFmtId="0" fontId="651" fillId="439" borderId="492" xfId="7" applyAlignment="1">
      <alignment horizontal="center" vertical="center"/>
    </xf>
    <xf numFmtId="0" fontId="633" fillId="439" borderId="518" xfId="7"/>
    <xf numFmtId="0" fontId="652" fillId="455" borderId="492" xfId="7" applyAlignment="1">
      <alignment horizontal="center"/>
    </xf>
    <xf numFmtId="0" fontId="633" fillId="439" borderId="492" xfId="7" applyAlignment="1">
      <alignment horizontal="center"/>
    </xf>
    <xf numFmtId="10" fontId="633" fillId="439" borderId="492" xfId="7" applyAlignment="1">
      <alignment horizontal="center"/>
    </xf>
    <xf numFmtId="0" fontId="653" fillId="456" borderId="518" xfId="7" applyAlignment="1">
      <alignment horizontal="center" vertical="center" wrapText="1"/>
    </xf>
    <xf numFmtId="0" fontId="653" fillId="455" borderId="518" xfId="7" applyAlignment="1">
      <alignment horizontal="center" vertical="center" wrapText="1"/>
    </xf>
    <xf numFmtId="0" fontId="633" fillId="455" borderId="518" xfId="7" applyAlignment="1">
      <alignment vertical="bottom"/>
    </xf>
    <xf numFmtId="0" fontId="633" fillId="457" borderId="518" xfId="7" applyAlignment="1">
      <alignment horizontal="center"/>
    </xf>
    <xf numFmtId="0" fontId="633" fillId="458" borderId="492" xfId="7" applyAlignment="1">
      <alignment horizontal="center"/>
    </xf>
    <xf numFmtId="0" fontId="633" fillId="458" borderId="492" xfId="7" applyAlignment="1">
      <alignment horizontal="center"/>
    </xf>
    <xf numFmtId="0" fontId="633" fillId="459" borderId="518" xfId="7" applyAlignment="1">
      <alignment horizontal="center"/>
    </xf>
    <xf numFmtId="0" fontId="633" fillId="439" borderId="492" xfId="7" applyAlignment="1">
      <alignment vertical="bottom" wrapText="1"/>
    </xf>
    <xf numFmtId="0" fontId="633" fillId="460" borderId="518" xfId="7" applyAlignment="1">
      <alignment horizontal="center"/>
    </xf>
    <xf numFmtId="0" fontId="653" fillId="461" borderId="518" xfId="7" applyAlignment="1">
      <alignment horizontal="center"/>
    </xf>
    <xf numFmtId="0" fontId="633" fillId="462" borderId="518" xfId="7" applyAlignment="1">
      <alignment horizontal="center"/>
    </xf>
    <xf numFmtId="0" fontId="633" fillId="463" borderId="518" xfId="7" applyAlignment="1">
      <alignment horizontal="center"/>
    </xf>
    <xf numFmtId="0" fontId="633" fillId="439" borderId="492" xfId="7"/>
    <xf numFmtId="0" fontId="633" fillId="464" borderId="518" xfId="7" applyAlignment="1">
      <alignment horizontal="center"/>
    </xf>
    <xf numFmtId="0" fontId="633" fillId="465" borderId="518" xfId="7" applyAlignment="1">
      <alignment horizontal="center"/>
    </xf>
    <xf numFmtId="0" fontId="654" fillId="439" borderId="492" xfId="7" applyAlignment="1">
      <alignment horizontal="center" vertical="bottom"/>
    </xf>
    <xf numFmtId="0" fontId="633" fillId="466" borderId="518" xfId="7" applyAlignment="1">
      <alignment horizontal="center"/>
    </xf>
    <xf numFmtId="0" fontId="633" fillId="467" borderId="518" xfId="7" applyAlignment="1">
      <alignment horizontal="center"/>
    </xf>
    <xf numFmtId="0" fontId="633" fillId="468" borderId="518" xfId="7" applyAlignment="1">
      <alignment horizontal="center"/>
    </xf>
    <xf numFmtId="0" fontId="633" fillId="469" borderId="518" xfId="7" applyAlignment="1">
      <alignment horizontal="center"/>
    </xf>
    <xf numFmtId="0" fontId="633" fillId="470" borderId="518" xfId="7" applyAlignment="1">
      <alignment horizontal="center"/>
    </xf>
    <xf numFmtId="0" fontId="633" fillId="471" borderId="518" xfId="7" applyAlignment="1">
      <alignment horizontal="center"/>
    </xf>
    <xf numFmtId="0" fontId="633" fillId="472" borderId="518" xfId="7" applyAlignment="1">
      <alignment horizontal="center"/>
    </xf>
    <xf numFmtId="0" fontId="633" fillId="473" borderId="518" xfId="7" applyAlignment="1">
      <alignment horizontal="center"/>
    </xf>
    <xf numFmtId="0" fontId="633" fillId="474" borderId="518" xfId="7" applyAlignment="1">
      <alignment horizontal="center"/>
    </xf>
    <xf numFmtId="0" fontId="633" fillId="475" borderId="518" xfId="7" applyAlignment="1">
      <alignment horizontal="center"/>
    </xf>
    <xf numFmtId="0" fontId="633" fillId="476" borderId="518" xfId="7" applyAlignment="1">
      <alignment horizontal="center"/>
    </xf>
    <xf numFmtId="0" fontId="633" fillId="477" borderId="518" xfId="7" applyAlignment="1">
      <alignment horizontal="center"/>
    </xf>
    <xf numFmtId="0" fontId="635" fillId="439" borderId="518" xfId="7"/>
    <xf numFmtId="0" fontId="635" fillId="439" borderId="518" xfId="7" applyAlignment="1">
      <alignment horizontal="center"/>
    </xf>
    <xf numFmtId="0" fontId="653" fillId="439" borderId="492" xfId="7" applyAlignment="1">
      <alignment horizontal="center" vertical="center" wrapText="1"/>
    </xf>
    <xf numFmtId="0" fontId="633" fillId="455" borderId="492" xfId="7"/>
    <xf numFmtId="0" fontId="655" fillId="455" borderId="492" xfId="7"/>
    <xf numFmtId="0" fontId="656" fillId="455" borderId="492" xfId="7"/>
    <xf numFmtId="0" fontId="627" fillId="439" borderId="492" xfId="7"/>
    <xf numFmtId="0" fontId="642" fillId="439" borderId="519" xfId="7" applyAlignment="1">
      <alignment horizontal="left" vertical="center" wrapText="1"/>
    </xf>
    <xf numFmtId="0" fontId="627" fillId="439" borderId="520" xfId="7" applyAlignment="1">
      <alignment horizontal="left" vertical="center" wrapText="1"/>
    </xf>
    <xf numFmtId="0" fontId="631" fillId="439" borderId="521" xfId="7"/>
    <xf numFmtId="0" fontId="631" fillId="439" borderId="522" xfId="7"/>
    <xf numFmtId="0" fontId="627" fillId="439" borderId="519" xfId="7" applyAlignment="1">
      <alignment horizontal="left" vertical="center" wrapText="1"/>
    </xf>
    <xf numFmtId="0" fontId="629" fillId="439" borderId="521" xfId="7"/>
    <xf numFmtId="0" fontId="629" fillId="439" borderId="522" xfId="7"/>
    <xf numFmtId="0" fontId="642" fillId="439" borderId="519" xfId="7" applyAlignment="1">
      <alignment horizontal="center" vertical="center"/>
    </xf>
    <xf numFmtId="0" fontId="627" fillId="439" borderId="519" xfId="7" applyAlignment="1">
      <alignment horizontal="center" vertical="center"/>
    </xf>
    <xf numFmtId="0" fontId="642" fillId="478" borderId="494" xfId="7" applyAlignment="1">
      <alignment horizontal="left" vertical="center" wrapText="1"/>
    </xf>
    <xf numFmtId="0" fontId="637" fillId="479" borderId="493" xfId="7" applyAlignment="1">
      <alignment horizontal="center" vertical="center" wrapText="1"/>
    </xf>
    <xf numFmtId="0" fontId="637" fillId="479" borderId="494" xfId="7" applyAlignment="1">
      <alignment horizontal="center" vertical="center" wrapText="1"/>
    </xf>
    <xf numFmtId="0" fontId="637" fillId="439" borderId="493" xfId="7" applyAlignment="1">
      <alignment horizontal="center" vertical="center" wrapText="1"/>
    </xf>
    <xf numFmtId="0" fontId="643" fillId="439" borderId="493" xfId="7" applyAlignment="1">
      <alignment horizontal="center" vertical="center" wrapText="1"/>
    </xf>
    <xf numFmtId="0" fontId="637" fillId="444" borderId="493" xfId="7" applyAlignment="1">
      <alignment horizontal="center" vertical="center" wrapText="1"/>
    </xf>
    <xf numFmtId="0" fontId="628" fillId="439" borderId="494" xfId="7" applyAlignment="1">
      <alignment horizontal="left" vertical="center" wrapText="1"/>
    </xf>
    <xf numFmtId="0" fontId="639" fillId="439" borderId="492" xfId="7" applyAlignment="1">
      <alignment horizontal="left"/>
    </xf>
    <xf numFmtId="0" fontId="657" fillId="439" borderId="492" xfId="7"/>
    <xf numFmtId="0" fontId="658" fillId="439" borderId="492" xfId="7" applyAlignment="1">
      <alignment horizontal="left" vertical="center"/>
    </xf>
    <xf numFmtId="0" fontId="642" fillId="439" borderId="493" xfId="7" applyAlignment="1">
      <alignment horizontal="center" vertical="center"/>
    </xf>
    <xf numFmtId="0" fontId="642" fillId="439" borderId="492" xfId="7" applyAlignment="1">
      <alignment horizontal="center" vertical="center"/>
    </xf>
    <xf numFmtId="0" fontId="627" fillId="439" borderId="492" xfId="7" applyAlignment="1">
      <alignment horizontal="left" vertical="center" wrapText="1"/>
    </xf>
    <xf numFmtId="0" fontId="628" fillId="439" borderId="492" xfId="7" applyAlignment="1">
      <alignment horizontal="left" vertical="center" wrapText="1"/>
    </xf>
    <xf numFmtId="0" fontId="627" fillId="439" borderId="493" xfId="7" applyAlignment="1">
      <alignment horizontal="center" vertical="center"/>
    </xf>
    <xf numFmtId="0" fontId="639" fillId="455" borderId="518" xfId="7" applyAlignment="1">
      <alignment horizontal="center" wrapText="1"/>
    </xf>
    <xf numFmtId="0" fontId="639" fillId="439" borderId="518" xfId="7" applyAlignment="1">
      <alignment horizontal="center" wrapText="1"/>
    </xf>
    <xf numFmtId="0" fontId="633" fillId="439" borderId="518" xfId="7" applyAlignment="1">
      <alignment vertical="bottom"/>
    </xf>
    <xf numFmtId="0" fontId="633" fillId="439" borderId="518" xfId="7" applyAlignment="1">
      <alignment horizontal="center"/>
    </xf>
    <xf numFmtId="3" fontId="628" fillId="439" borderId="493" xfId="7" applyAlignment="1">
      <alignment horizontal="center" vertical="center"/>
    </xf>
    <xf numFmtId="10" fontId="633" fillId="439" borderId="518" xfId="7" applyAlignment="1">
      <alignment horizontal="center"/>
    </xf>
    <xf numFmtId="10" fontId="633" fillId="455" borderId="518" xfId="7" applyAlignment="1">
      <alignment horizontal="center"/>
    </xf>
    <xf numFmtId="0" fontId="639" fillId="439" borderId="492" xfId="7" applyAlignment="1">
      <alignment horizontal="left" vertical="center" wrapText="1"/>
    </xf>
    <xf numFmtId="0" fontId="639" fillId="439" borderId="492" xfId="7" applyAlignment="1">
      <alignment horizontal="center" vertical="center" wrapText="1"/>
    </xf>
    <xf numFmtId="0" fontId="639" fillId="439" borderId="492" xfId="7" applyAlignment="1">
      <alignment horizontal="center" wrapText="1"/>
    </xf>
    <xf numFmtId="0" fontId="659" fillId="479" borderId="493" xfId="7" applyAlignment="1">
      <alignment horizontal="center" vertical="center" wrapText="1"/>
    </xf>
    <xf numFmtId="0" fontId="633" fillId="439" borderId="518" xfId="7" applyAlignment="1">
      <alignment horizontal="center" vertical="bottom"/>
    </xf>
    <xf numFmtId="0" fontId="628" fillId="439" borderId="493" xfId="7" applyAlignment="1">
      <alignment horizontal="center" vertical="center" wrapText="1"/>
    </xf>
    <xf numFmtId="0" fontId="628" fillId="439" borderId="493" xfId="7" applyAlignment="1">
      <alignment horizontal="center" vertical="center" wrapText="1"/>
    </xf>
    <xf numFmtId="3" fontId="627" fillId="439" borderId="493" xfId="7" applyAlignment="1">
      <alignment vertical="center"/>
    </xf>
    <xf numFmtId="0" fontId="633" fillId="439" borderId="523" xfId="7" applyAlignment="1">
      <alignment horizontal="center"/>
    </xf>
    <xf numFmtId="0" fontId="635" fillId="439" borderId="524" xfId="7"/>
    <xf numFmtId="0" fontId="633" fillId="439" borderId="492" xfId="7" applyAlignment="1">
      <alignment horizontal="left" vertical="center"/>
    </xf>
    <xf numFmtId="0" fontId="635" fillId="439" borderId="525" xfId="7"/>
    <xf numFmtId="0" fontId="633" fillId="439" borderId="492" xfId="7" applyAlignment="1">
      <alignment horizontal="left" vertical="center" wrapText="1"/>
    </xf>
    <xf numFmtId="10" fontId="635" fillId="439" borderId="518" xfId="7" applyAlignment="1">
      <alignment horizontal="center"/>
    </xf>
    <xf numFmtId="10" fontId="633" fillId="439" borderId="492" xfId="7"/>
    <xf numFmtId="0" fontId="633" fillId="439" borderId="492" xfId="7" applyAlignment="1">
      <alignment wrapText="1"/>
    </xf>
    <xf numFmtId="0" fontId="633" fillId="439" borderId="492" xfId="7" applyAlignment="1">
      <alignment horizontal="center" vertical="center"/>
    </xf>
    <xf numFmtId="0" fontId="642" fillId="439" borderId="492" xfId="7" applyAlignment="1">
      <alignment horizontal="left" vertical="center"/>
    </xf>
    <xf numFmtId="0" fontId="634" fillId="439" borderId="492" xfId="7" applyAlignment="1">
      <alignment horizontal="center" vertical="center" wrapText="1"/>
    </xf>
    <xf numFmtId="10" fontId="634" fillId="439" borderId="492" xfId="7" applyAlignment="1">
      <alignment horizontal="center" vertical="center" wrapText="1"/>
    </xf>
    <xf numFmtId="0" fontId="627" fillId="439" borderId="492" xfId="7" applyAlignment="1">
      <alignment horizontal="center" vertical="center"/>
    </xf>
    <xf numFmtId="10" fontId="628" fillId="439" borderId="492" xfId="7" applyAlignment="1">
      <alignment horizontal="left" vertical="center" wrapText="1"/>
    </xf>
    <xf numFmtId="0" fontId="642" fillId="478" borderId="493" xfId="7" applyAlignment="1">
      <alignment horizontal="center" vertical="center"/>
    </xf>
    <xf numFmtId="0" fontId="627" fillId="478" borderId="493" xfId="7" applyAlignment="1">
      <alignment horizontal="left" vertical="center" wrapText="1"/>
    </xf>
    <xf numFmtId="0" fontId="628" fillId="478" borderId="493" xfId="7" applyAlignment="1">
      <alignment horizontal="center" vertical="center"/>
    </xf>
    <xf numFmtId="0" fontId="627" fillId="478" borderId="493" xfId="7" applyAlignment="1">
      <alignment horizontal="center" vertical="center"/>
    </xf>
    <xf numFmtId="2" fontId="627" fillId="478" borderId="493" xfId="7" applyAlignment="1">
      <alignment horizontal="center" vertical="center"/>
    </xf>
    <xf numFmtId="2" fontId="642" fillId="478" borderId="493" xfId="7" applyAlignment="1">
      <alignment horizontal="center" vertical="center"/>
    </xf>
    <xf numFmtId="0" fontId="628" fillId="478" borderId="493" xfId="7" applyAlignment="1">
      <alignment horizontal="left" vertical="center" wrapText="1"/>
    </xf>
    <xf numFmtId="0" fontId="627" fillId="478" borderId="493" xfId="7" applyAlignment="1">
      <alignment vertical="center"/>
    </xf>
    <xf numFmtId="0" fontId="637" fillId="478" borderId="493" xfId="7" applyAlignment="1">
      <alignment horizontal="right" vertical="center"/>
    </xf>
    <xf numFmtId="0" fontId="653" fillId="439" borderId="492" xfId="7" applyAlignment="1">
      <alignment horizontal="left" vertical="center" wrapText="1"/>
    </xf>
    <xf numFmtId="0" fontId="630" fillId="439" borderId="492" xfId="7" applyAlignment="1">
      <alignment horizontal="left" vertical="center"/>
    </xf>
    <xf numFmtId="0" fontId="654" fillId="439" borderId="518" xfId="7" applyAlignment="1">
      <alignment horizontal="center" vertical="bottom"/>
    </xf>
    <xf numFmtId="0" fontId="629" fillId="439" borderId="492" xfId="7" applyAlignment="1">
      <alignment horizontal="center" vertical="center" wrapText="1"/>
    </xf>
    <xf numFmtId="0" fontId="660" fillId="439" borderId="518" xfId="7" applyAlignment="1">
      <alignment horizontal="center" vertical="bottom"/>
    </xf>
    <xf numFmtId="0" fontId="660" fillId="455" borderId="518" xfId="7" applyAlignment="1">
      <alignment horizontal="center" vertical="bottom"/>
    </xf>
    <xf numFmtId="0" fontId="633" fillId="455" borderId="518" xfId="7"/>
    <xf numFmtId="10" fontId="633" fillId="439" borderId="518" xfId="7"/>
    <xf numFmtId="0" fontId="661" fillId="439" borderId="492" xfId="7" applyAlignment="1">
      <alignment horizontal="center" vertical="center" wrapText="1"/>
    </xf>
    <xf numFmtId="0" fontId="653" fillId="439" borderId="492" xfId="7"/>
    <xf numFmtId="0" fontId="660" fillId="480" borderId="518" xfId="7" applyAlignment="1">
      <alignment horizontal="center" vertical="bottom"/>
    </xf>
    <xf numFmtId="0" fontId="633" fillId="455" borderId="518" xfId="7" applyAlignment="1">
      <alignment horizontal="center"/>
    </xf>
    <xf numFmtId="0" fontId="633" fillId="480" borderId="518" xfId="7" applyAlignment="1">
      <alignment horizontal="center"/>
    </xf>
    <xf numFmtId="0" fontId="633" fillId="455" borderId="492" xfId="7" applyAlignment="1">
      <alignment horizontal="center"/>
    </xf>
    <xf numFmtId="0" fontId="634" fillId="439" borderId="492" xfId="7" applyAlignment="1">
      <alignment horizontal="center" vertical="center"/>
    </xf>
    <xf numFmtId="0" fontId="662" fillId="455" borderId="492" xfId="7"/>
    <xf numFmtId="0" fontId="654" fillId="439" borderId="523" xfId="7" applyAlignment="1">
      <alignment horizontal="center" wrapText="1"/>
    </xf>
    <xf numFmtId="0" fontId="663" fillId="439" borderId="526" xfId="7" applyAlignment="1">
      <alignment horizontal="left" wrapText="1"/>
    </xf>
    <xf numFmtId="0" fontId="653" fillId="439" borderId="518" xfId="7" applyAlignment="1">
      <alignment horizontal="center"/>
    </xf>
    <xf numFmtId="0" fontId="664" fillId="479" borderId="493" xfId="7" applyAlignment="1">
      <alignment horizontal="center" vertical="center" wrapText="1"/>
    </xf>
    <xf numFmtId="0" fontId="653" fillId="439" borderId="492" xfId="7" applyAlignment="1">
      <alignment horizontal="center"/>
    </xf>
    <xf numFmtId="0" fontId="663" fillId="439" borderId="525" xfId="7" applyAlignment="1">
      <alignment horizontal="left" wrapText="1"/>
    </xf>
    <xf numFmtId="0" fontId="653" fillId="455" borderId="518" xfId="7"/>
    <xf numFmtId="0" fontId="653" fillId="439" borderId="518" xfId="7"/>
    <xf numFmtId="10" fontId="653" fillId="439" borderId="518" xfId="7"/>
    <xf numFmtId="0" fontId="653" fillId="455" borderId="518" xfId="7" applyAlignment="1">
      <alignment horizontal="center"/>
    </xf>
    <xf numFmtId="0" fontId="653" fillId="480" borderId="518" xfId="7" applyAlignment="1">
      <alignment horizontal="center"/>
    </xf>
    <xf numFmtId="0" fontId="653" fillId="455" borderId="492" xfId="7" applyAlignment="1">
      <alignment horizontal="center"/>
    </xf>
    <xf numFmtId="0" fontId="653" fillId="455" borderId="492" xfId="7"/>
    <xf numFmtId="165" fontId="633" fillId="439" borderId="518" xfId="7" applyAlignment="1">
      <alignment horizontal="center"/>
    </xf>
    <xf numFmtId="0" fontId="633" fillId="439" borderId="518" xfId="7" applyAlignment="1">
      <alignment horizontal="center" vertical="center"/>
    </xf>
    <xf numFmtId="0" fontId="663" fillId="439" borderId="518" xfId="7" applyAlignment="1">
      <alignment horizontal="center" vertical="center" wrapText="1"/>
    </xf>
    <xf numFmtId="10" fontId="633" fillId="439" borderId="518" xfId="7" applyAlignment="1">
      <alignment horizontal="center" vertical="center"/>
    </xf>
    <xf numFmtId="9" fontId="633" fillId="439" borderId="518" xfId="7" applyAlignment="1">
      <alignment horizontal="center" vertical="center"/>
    </xf>
    <xf numFmtId="0" fontId="633" fillId="439" borderId="518" xfId="7" applyAlignment="1">
      <alignment horizontal="left" vertical="bottom" wrapText="1"/>
    </xf>
    <xf numFmtId="0" fontId="654" fillId="439" borderId="518" xfId="7" applyAlignment="1">
      <alignment horizontal="center" wrapText="1"/>
    </xf>
    <xf numFmtId="0" fontId="653" fillId="439" borderId="518" xfId="7" applyAlignment="1">
      <alignment horizontal="center" wrapText="1"/>
    </xf>
    <xf numFmtId="0" fontId="663" fillId="439" borderId="518" xfId="7" applyAlignment="1">
      <alignment horizontal="center" wrapText="1"/>
    </xf>
    <xf numFmtId="0" fontId="653" fillId="439" borderId="518" xfId="7" applyAlignment="1">
      <alignment horizontal="right" wrapText="1"/>
    </xf>
    <xf numFmtId="0" fontId="653" fillId="439" borderId="518" xfId="7" applyAlignment="1">
      <alignment horizontal="left" wrapText="1"/>
    </xf>
    <xf numFmtId="0" fontId="659" fillId="478" borderId="493" xfId="7" applyAlignment="1">
      <alignment horizontal="center" vertical="center" wrapText="1"/>
    </xf>
    <xf numFmtId="10" fontId="653" fillId="439" borderId="518" xfId="7" applyAlignment="1">
      <alignment horizontal="right" wrapText="1"/>
    </xf>
    <xf numFmtId="0" fontId="633" fillId="480" borderId="518" xfId="7" applyAlignment="1">
      <alignment horizontal="left" vertical="bottom" wrapText="1"/>
    </xf>
    <xf numFmtId="0" fontId="627" fillId="439" borderId="492" xfId="7" applyAlignment="1">
      <alignment vertical="center"/>
    </xf>
    <xf numFmtId="0" fontId="643" fillId="439" borderId="493" xfId="7" applyAlignment="1">
      <alignment horizontal="center" vertical="center"/>
    </xf>
    <xf numFmtId="0" fontId="665" fillId="439" borderId="492" xfId="7" applyAlignment="1">
      <alignment horizontal="center" vertical="center" wrapText="1"/>
    </xf>
    <xf numFmtId="0" fontId="665" fillId="439" borderId="492" xfId="7" applyAlignment="1">
      <alignment horizontal="center" vertical="center"/>
    </xf>
    <xf numFmtId="0" fontId="627" fillId="479" borderId="493" xfId="7" applyAlignment="1">
      <alignment vertical="center"/>
    </xf>
    <xf numFmtId="0" fontId="637" fillId="439" borderId="493" xfId="7" applyAlignment="1">
      <alignment horizontal="center" vertical="center"/>
    </xf>
    <xf numFmtId="0" fontId="666" fillId="439" borderId="493" xfId="7" applyAlignment="1">
      <alignment horizontal="center" vertical="center"/>
    </xf>
    <xf numFmtId="0" fontId="627" fillId="481" borderId="493" xfId="7" applyAlignment="1">
      <alignment vertical="center"/>
    </xf>
    <xf numFmtId="0" fontId="637" fillId="439" borderId="493" xfId="7" applyAlignment="1">
      <alignment horizontal="center" vertical="center"/>
    </xf>
    <xf numFmtId="0" fontId="666" fillId="439" borderId="493" xfId="7" applyAlignment="1">
      <alignment horizontal="center" vertical="center"/>
    </xf>
    <xf numFmtId="0" fontId="633" fillId="439" borderId="492" xfId="7" applyAlignment="1">
      <alignment vertical="center" wrapText="1"/>
    </xf>
    <xf numFmtId="0" fontId="633" fillId="439" borderId="492" xfId="7" applyAlignment="1">
      <alignment horizontal="center" vertical="center" wrapText="1"/>
    </xf>
    <xf numFmtId="0" fontId="637" fillId="439" borderId="492" xfId="7" applyAlignment="1">
      <alignment horizontal="center" vertical="center"/>
    </xf>
    <xf numFmtId="0" fontId="667" fillId="439" borderId="492" xfId="7" applyAlignment="1">
      <alignment horizontal="center" vertical="center"/>
    </xf>
    <xf numFmtId="0" fontId="628" fillId="482" borderId="493" xfId="7" applyAlignment="1">
      <alignment horizontal="left" vertical="center"/>
    </xf>
    <xf numFmtId="0" fontId="628" fillId="448" borderId="493" xfId="7" applyAlignment="1">
      <alignment horizontal="left" vertical="center"/>
    </xf>
    <xf numFmtId="0" fontId="668" fillId="439" borderId="492" xfId="7" applyAlignment="1">
      <alignment horizontal="center" vertical="center"/>
    </xf>
    <xf numFmtId="0" fontId="628" fillId="483" borderId="493" xfId="7" applyAlignment="1">
      <alignment horizontal="left" vertical="center"/>
    </xf>
    <xf numFmtId="0" fontId="628" fillId="446" borderId="493" xfId="7" applyAlignment="1">
      <alignment horizontal="left" vertical="center"/>
    </xf>
    <xf numFmtId="166" fontId="664" fillId="478" borderId="493" xfId="7" applyAlignment="1">
      <alignment horizontal="center" vertical="center"/>
    </xf>
    <xf numFmtId="0" fontId="637" fillId="478" borderId="493" xfId="7" applyAlignment="1">
      <alignment horizontal="center" vertical="center"/>
    </xf>
    <xf numFmtId="166" fontId="659" fillId="478" borderId="493" xfId="7" applyAlignment="1">
      <alignment horizontal="center" vertical="center"/>
    </xf>
    <xf numFmtId="0" fontId="664" fillId="478" borderId="493" xfId="7" applyAlignment="1">
      <alignment horizontal="center" vertical="center"/>
    </xf>
    <xf numFmtId="0" fontId="629" fillId="439" borderId="492" xfId="7" applyAlignment="1">
      <alignment horizontal="center" vertical="center" wrapText="1"/>
    </xf>
    <xf numFmtId="0" fontId="661" fillId="439" borderId="492" xfId="7" applyAlignment="1">
      <alignment horizontal="center" vertical="center" wrapText="1"/>
    </xf>
    <xf numFmtId="0" fontId="637" fillId="439" borderId="492" xfId="7" applyAlignment="1">
      <alignment horizontal="right" vertical="center"/>
    </xf>
    <xf numFmtId="0" fontId="637" fillId="439" borderId="493" xfId="7" applyAlignment="1">
      <alignment horizontal="right" vertical="center"/>
    </xf>
    <xf numFmtId="0" fontId="642" fillId="444" borderId="493" xfId="7" applyAlignment="1">
      <alignment horizontal="center" vertical="center"/>
    </xf>
    <xf numFmtId="1" fontId="659" fillId="439" borderId="492" xfId="7" applyAlignment="1">
      <alignment horizontal="center" vertical="center"/>
    </xf>
    <xf numFmtId="1" fontId="659" fillId="478" borderId="493" xfId="7" applyAlignment="1">
      <alignment horizontal="center" vertical="center"/>
    </xf>
    <xf numFmtId="0" fontId="659" fillId="478" borderId="493" xfId="7" applyAlignment="1">
      <alignment horizontal="center" vertical="center"/>
    </xf>
    <xf numFmtId="0" fontId="664" fillId="444" borderId="493" xfId="7" applyAlignment="1">
      <alignment horizontal="center" vertical="center" wrapText="1"/>
    </xf>
    <xf numFmtId="0" fontId="659" fillId="439" borderId="492" xfId="7" applyAlignment="1">
      <alignment horizontal="center" vertical="center"/>
    </xf>
    <xf numFmtId="0" fontId="669" fillId="439" borderId="492" xfId="7" applyAlignment="1">
      <alignment horizontal="center" vertical="center" wrapText="1"/>
    </xf>
    <xf numFmtId="10" fontId="633" fillId="439" borderId="492" xfId="7" applyAlignment="1">
      <alignment vertical="center" wrapText="1"/>
    </xf>
    <xf numFmtId="0" fontId="670" fillId="439" borderId="493" xfId="7" applyAlignment="1">
      <alignment horizontal="left" vertical="center" wrapText="1"/>
    </xf>
    <xf numFmtId="0" fontId="637" fillId="444" borderId="493" xfId="7" applyAlignment="1">
      <alignment horizontal="center" vertical="center"/>
    </xf>
    <xf numFmtId="0" fontId="628" fillId="439" borderId="492" xfId="7" applyAlignment="1">
      <alignment horizontal="center" vertical="center"/>
    </xf>
    <xf numFmtId="0" fontId="643" fillId="439" borderId="493" xfId="7" applyAlignment="1">
      <alignment horizontal="left" vertical="center" wrapText="1"/>
    </xf>
    <xf numFmtId="0" fontId="639" fillId="439" borderId="492" xfId="7"/>
    <xf numFmtId="0" fontId="637" fillId="447" borderId="493" xfId="7" applyAlignment="1">
      <alignment horizontal="center" vertical="center"/>
    </xf>
    <xf numFmtId="0" fontId="659" fillId="444" borderId="493" xfId="7" applyAlignment="1">
      <alignment horizontal="center" vertical="center" wrapText="1"/>
    </xf>
    <xf numFmtId="0" fontId="637" fillId="448" borderId="493" xfId="7" applyAlignment="1">
      <alignment horizontal="center" vertical="center"/>
    </xf>
    <xf numFmtId="0" fontId="642" fillId="439" borderId="492" xfId="7" applyAlignment="1">
      <alignment horizontal="left" vertical="center" wrapText="1"/>
    </xf>
    <xf numFmtId="0" fontId="642" fillId="478" borderId="494" xfId="7" applyAlignment="1">
      <alignment horizontal="left" vertical="center"/>
    </xf>
    <xf numFmtId="10" fontId="627" fillId="439" borderId="493" xfId="7" applyAlignment="1">
      <alignment vertical="center"/>
    </xf>
    <xf numFmtId="0" fontId="639" fillId="439" borderId="523" xfId="7" applyAlignment="1">
      <alignment horizontal="center" vertical="center" wrapText="1"/>
    </xf>
    <xf numFmtId="0" fontId="631" fillId="439" borderId="525" xfId="7"/>
    <xf numFmtId="0" fontId="631" fillId="439" borderId="527" xfId="7"/>
    <xf numFmtId="0" fontId="639" fillId="484" borderId="518" xfId="7" applyAlignment="1">
      <alignment horizontal="center" vertical="center" wrapText="1"/>
    </xf>
    <xf numFmtId="0" fontId="633" fillId="439" borderId="518" xfId="7" applyAlignment="1">
      <alignment horizontal="center" vertical="center" wrapText="1"/>
    </xf>
    <xf numFmtId="0" fontId="633" fillId="439" borderId="518" xfId="7" applyAlignment="1">
      <alignment vertical="center" wrapText="1"/>
    </xf>
    <xf numFmtId="0" fontId="633" fillId="444" borderId="518" xfId="7" applyAlignment="1">
      <alignment horizontal="center" vertical="center" wrapText="1"/>
    </xf>
    <xf numFmtId="0" fontId="653" fillId="439" borderId="518" xfId="7" applyAlignment="1">
      <alignment horizontal="center" vertical="center" wrapText="1"/>
    </xf>
    <xf numFmtId="0" fontId="653" fillId="455" borderId="518" xfId="7" applyAlignment="1">
      <alignment horizontal="left" vertical="center" wrapText="1"/>
    </xf>
    <xf numFmtId="2" fontId="628" fillId="439" borderId="493" xfId="7" applyAlignment="1">
      <alignment horizontal="center" vertical="center"/>
    </xf>
    <xf numFmtId="2" fontId="637" fillId="444" borderId="493" xfId="7" applyAlignment="1">
      <alignment horizontal="center" vertical="center"/>
    </xf>
    <xf numFmtId="0" fontId="639" fillId="439" borderId="518" xfId="7" applyAlignment="1">
      <alignment horizontal="center"/>
    </xf>
    <xf numFmtId="0" fontId="669" fillId="479" borderId="518" xfId="7" applyAlignment="1">
      <alignment horizontal="center" vertical="center"/>
    </xf>
    <xf numFmtId="0" fontId="663" fillId="439" borderId="492" xfId="7" applyAlignment="1">
      <alignment horizontal="left" vertical="center" wrapText="1"/>
    </xf>
    <xf numFmtId="0" fontId="661" fillId="439" borderId="518" xfId="7" applyAlignment="1">
      <alignment wrapText="1"/>
    </xf>
    <xf numFmtId="0" fontId="639" fillId="479" borderId="518" xfId="7" applyAlignment="1">
      <alignment horizontal="center" vertical="center" wrapText="1"/>
    </xf>
    <xf numFmtId="0" fontId="639" fillId="479" borderId="518" xfId="7" applyAlignment="1">
      <alignment horizontal="center" vertical="center"/>
    </xf>
    <xf numFmtId="0" fontId="639" fillId="484" borderId="492" xfId="7" applyAlignment="1">
      <alignment horizontal="center" vertical="center"/>
    </xf>
    <xf numFmtId="0" fontId="669" fillId="439" borderId="518" xfId="7" applyAlignment="1">
      <alignment horizontal="center" vertical="center" wrapText="1"/>
    </xf>
    <xf numFmtId="3" fontId="669" fillId="439" borderId="518" xfId="7" applyAlignment="1">
      <alignment horizontal="center" vertical="center" wrapText="1"/>
    </xf>
    <xf numFmtId="0" fontId="633" fillId="455" borderId="518" xfId="7" applyAlignment="1">
      <alignment horizontal="center" wrapText="1"/>
    </xf>
    <xf numFmtId="0" fontId="633" fillId="439" borderId="528" xfId="7" applyAlignment="1">
      <alignment horizontal="center"/>
    </xf>
    <xf numFmtId="0" fontId="633" fillId="439" borderId="529" xfId="7" applyAlignment="1">
      <alignment horizontal="center"/>
    </xf>
    <xf numFmtId="0" fontId="633" fillId="485" borderId="530" xfId="7" applyAlignment="1">
      <alignment horizontal="center" vertical="bottom"/>
    </xf>
    <xf numFmtId="0" fontId="633" fillId="439" borderId="531" xfId="7" applyAlignment="1">
      <alignment horizontal="center" vertical="bottom"/>
    </xf>
    <xf numFmtId="0" fontId="633" fillId="439" borderId="492" xfId="7" applyAlignment="1">
      <alignment horizontal="center" vertical="bottom"/>
    </xf>
    <xf numFmtId="0" fontId="633" fillId="485" borderId="532" xfId="7" applyAlignment="1">
      <alignment horizontal="center" vertical="bottom"/>
    </xf>
    <xf numFmtId="0" fontId="633" fillId="439" borderId="523" xfId="7" applyAlignment="1">
      <alignment horizontal="center" vertical="bottom"/>
    </xf>
    <xf numFmtId="0" fontId="633" fillId="439" borderId="531" xfId="7" applyAlignment="1">
      <alignment horizontal="center"/>
    </xf>
    <xf numFmtId="0" fontId="633" fillId="485" borderId="533" xfId="7" applyAlignment="1">
      <alignment horizontal="center" vertical="bottom"/>
    </xf>
    <xf numFmtId="0" fontId="671" fillId="486" borderId="518" xfId="7" applyAlignment="1">
      <alignment horizontal="right" vertical="center" wrapText="1"/>
    </xf>
    <xf numFmtId="0" fontId="639" fillId="485" borderId="534" xfId="7" applyAlignment="1">
      <alignment horizontal="center" vertical="bottom"/>
    </xf>
    <xf numFmtId="0" fontId="639" fillId="485" borderId="535" xfId="7" applyAlignment="1">
      <alignment horizontal="center" vertical="bottom"/>
    </xf>
    <xf numFmtId="0" fontId="639" fillId="485" borderId="536" xfId="7" applyAlignment="1">
      <alignment horizontal="center" vertical="bottom"/>
    </xf>
    <xf numFmtId="0" fontId="633" fillId="485" borderId="537" xfId="7" applyAlignment="1">
      <alignment horizontal="center"/>
    </xf>
    <xf numFmtId="0" fontId="633" fillId="485" borderId="538" xfId="7" applyAlignment="1">
      <alignment horizontal="center"/>
    </xf>
    <xf numFmtId="0" fontId="633" fillId="485" borderId="539" xfId="7" applyAlignment="1">
      <alignment horizontal="center"/>
    </xf>
    <xf numFmtId="0" fontId="633" fillId="485" borderId="527" xfId="7" applyAlignment="1">
      <alignment horizontal="center"/>
    </xf>
    <xf numFmtId="0" fontId="633" fillId="485" borderId="525" xfId="7" applyAlignment="1">
      <alignment horizontal="center"/>
    </xf>
    <xf numFmtId="0" fontId="639" fillId="444" borderId="523" xfId="7" applyAlignment="1">
      <alignment horizontal="left" vertical="center" wrapText="1"/>
    </xf>
    <xf numFmtId="0" fontId="639" fillId="487" borderId="518" xfId="7" applyAlignment="1">
      <alignment horizontal="left" vertical="center" wrapText="1"/>
    </xf>
    <xf numFmtId="0" fontId="653" fillId="455" borderId="492" xfId="7" applyAlignment="1">
      <alignment horizontal="center" vertical="center" wrapText="1"/>
    </xf>
    <xf numFmtId="0" fontId="639" fillId="488" borderId="518" xfId="7" applyAlignment="1">
      <alignment horizontal="left" vertical="center" wrapText="1"/>
    </xf>
    <xf numFmtId="0" fontId="672" fillId="439" borderId="492" xfId="7"/>
    <xf numFmtId="0" fontId="672" fillId="439" borderId="540" xfId="7"/>
    <xf numFmtId="0" fontId="673" fillId="439" borderId="492" xfId="7" applyAlignment="1">
      <alignment horizontal="center" vertical="center" wrapText="1"/>
    </xf>
    <xf numFmtId="0" fontId="674" fillId="439" borderId="492" xfId="7" applyAlignment="1">
      <alignment horizontal="center" vertical="center" wrapText="1"/>
    </xf>
    <xf numFmtId="0" fontId="672" fillId="439" borderId="492" xfId="7" applyAlignment="1">
      <alignment horizontal="center" vertical="center"/>
    </xf>
    <xf numFmtId="0" fontId="674" fillId="439" borderId="537" xfId="7" applyAlignment="1">
      <alignment horizontal="center" vertical="center" wrapText="1"/>
    </xf>
    <xf numFmtId="0" fontId="631" fillId="439" borderId="538" xfId="7"/>
    <xf numFmtId="0" fontId="631" fillId="439" borderId="539" xfId="7"/>
    <xf numFmtId="0" fontId="674" fillId="439" borderId="518" xfId="7" applyAlignment="1">
      <alignment horizontal="center" vertical="center" wrapText="1"/>
    </xf>
    <xf numFmtId="0" fontId="674" fillId="456" borderId="518" xfId="7" applyAlignment="1">
      <alignment horizontal="center" vertical="center" wrapText="1"/>
    </xf>
    <xf numFmtId="0" fontId="672" fillId="455" borderId="492" xfId="7" applyAlignment="1">
      <alignment horizontal="center" vertical="bottom" wrapText="1"/>
    </xf>
    <xf numFmtId="0" fontId="672" fillId="455" borderId="518" xfId="7" applyAlignment="1">
      <alignment horizontal="center" vertical="bottom" wrapText="1"/>
    </xf>
    <xf numFmtId="0" fontId="672" fillId="458" borderId="518" xfId="7" applyAlignment="1">
      <alignment horizontal="left" wrapText="1"/>
    </xf>
    <xf numFmtId="3" fontId="675" fillId="455" borderId="518" xfId="7" applyAlignment="1">
      <alignment horizontal="center" wrapText="1"/>
    </xf>
    <xf numFmtId="0" fontId="672" fillId="439" borderId="518" xfId="7" applyAlignment="1">
      <alignment horizontal="center" vertical="bottom" wrapText="1"/>
    </xf>
    <xf numFmtId="0" fontId="673" fillId="439" borderId="518" xfId="7" applyAlignment="1">
      <alignment horizontal="center" vertical="bottom" wrapText="1"/>
    </xf>
    <xf numFmtId="0" fontId="672" fillId="439" borderId="492" xfId="7" applyAlignment="1">
      <alignment horizontal="center"/>
    </xf>
    <xf numFmtId="0" fontId="672" fillId="439" borderId="492" xfId="7" applyAlignment="1">
      <alignment horizontal="center" vertical="bottom"/>
    </xf>
    <xf numFmtId="0" fontId="675" fillId="455" borderId="518" xfId="7" applyAlignment="1">
      <alignment horizontal="center" wrapText="1"/>
    </xf>
    <xf numFmtId="0" fontId="674" fillId="439" borderId="492" xfId="7" applyAlignment="1">
      <alignment vertical="bottom" wrapText="1"/>
    </xf>
    <xf numFmtId="0" fontId="674" fillId="479" borderId="541" xfId="7" applyAlignment="1">
      <alignment vertical="bottom" wrapText="1"/>
    </xf>
    <xf numFmtId="0" fontId="674" fillId="479" borderId="542" xfId="7" applyAlignment="1">
      <alignment vertical="bottom" wrapText="1"/>
    </xf>
    <xf numFmtId="1" fontId="674" fillId="479" borderId="542" xfId="7" applyAlignment="1">
      <alignment horizontal="center" vertical="bottom" wrapText="1"/>
    </xf>
    <xf numFmtId="1" fontId="674" fillId="479" borderId="526" xfId="7" applyAlignment="1">
      <alignment horizontal="center" vertical="bottom" wrapText="1"/>
    </xf>
    <xf numFmtId="0" fontId="676" fillId="439" borderId="492" xfId="7" applyAlignment="1">
      <alignment vertical="center"/>
    </xf>
    <xf numFmtId="0" fontId="672" fillId="439" borderId="492" xfId="7" applyAlignment="1">
      <alignment horizontal="left" vertical="center"/>
    </xf>
    <xf numFmtId="0" fontId="633" fillId="456" borderId="518" xfId="7" applyAlignment="1">
      <alignment horizontal="center" wrapText="1"/>
    </xf>
    <xf numFmtId="0" fontId="633" fillId="458" borderId="518" xfId="7" applyAlignment="1">
      <alignment horizontal="center" wrapText="1"/>
    </xf>
    <xf numFmtId="0" fontId="633" fillId="439" borderId="518" xfId="7" applyAlignment="1">
      <alignment horizontal="center" wrapText="1"/>
    </xf>
    <xf numFmtId="0" fontId="654" fillId="439" borderId="492" xfId="7" applyAlignment="1">
      <alignment vertical="center" wrapText="1"/>
    </xf>
    <xf numFmtId="0" fontId="633" fillId="459" borderId="518" xfId="7"/>
    <xf numFmtId="0" fontId="633" fillId="484" borderId="492" xfId="7"/>
    <xf numFmtId="0" fontId="677" fillId="439" borderId="492" xfId="7" applyAlignment="1">
      <alignment horizontal="center" vertical="bottom"/>
    </xf>
    <xf numFmtId="0" fontId="653" fillId="439" borderId="492" xfId="7" applyAlignment="1">
      <alignment vertical="bottom"/>
    </xf>
    <xf numFmtId="0" fontId="677" fillId="439" borderId="518" xfId="7" applyAlignment="1">
      <alignment horizontal="center"/>
    </xf>
    <xf numFmtId="0" fontId="677" fillId="489" borderId="518" xfId="7" applyAlignment="1">
      <alignment horizontal="center"/>
    </xf>
    <xf numFmtId="0" fontId="677" fillId="444" borderId="518" xfId="7" applyAlignment="1">
      <alignment horizontal="center"/>
    </xf>
    <xf numFmtId="0" fontId="677" fillId="487" borderId="518" xfId="7" applyAlignment="1">
      <alignment horizontal="center"/>
    </xf>
    <xf numFmtId="0" fontId="677" fillId="490" borderId="518" xfId="7" applyAlignment="1">
      <alignment horizontal="center"/>
    </xf>
    <xf numFmtId="0" fontId="677" fillId="491" borderId="518" xfId="7" applyAlignment="1">
      <alignment horizontal="center"/>
    </xf>
    <xf numFmtId="0" fontId="653" fillId="439" borderId="540" xfId="7" applyAlignment="1">
      <alignment horizontal="center"/>
    </xf>
    <xf numFmtId="0" fontId="653" fillId="439" borderId="525" xfId="7" applyAlignment="1">
      <alignment horizontal="center"/>
    </xf>
    <xf numFmtId="0" fontId="653" fillId="458" borderId="527" xfId="7" applyAlignment="1">
      <alignment horizontal="center"/>
    </xf>
    <xf numFmtId="0" fontId="653" fillId="458" borderId="542" xfId="7" applyAlignment="1">
      <alignment horizontal="center"/>
    </xf>
    <xf numFmtId="0" fontId="653" fillId="439" borderId="533" xfId="7" applyAlignment="1">
      <alignment horizontal="center"/>
    </xf>
    <xf numFmtId="0" fontId="653" fillId="439" borderId="526" xfId="7" applyAlignment="1">
      <alignment horizontal="center"/>
    </xf>
    <xf numFmtId="0" fontId="677" fillId="439" borderId="492" xfId="7" applyAlignment="1">
      <alignment horizontal="right"/>
    </xf>
    <xf numFmtId="0" fontId="678" fillId="479" borderId="492" xfId="7" applyAlignment="1">
      <alignment horizontal="right"/>
    </xf>
    <xf numFmtId="0" fontId="678" fillId="479" borderId="492" xfId="7" applyAlignment="1">
      <alignment horizontal="left"/>
    </xf>
    <xf numFmtId="0" fontId="679" fillId="439" borderId="492" xfId="7" applyAlignment="1">
      <alignment vertical="bottom"/>
    </xf>
    <xf numFmtId="0" fontId="677" fillId="439" borderId="518" xfId="7" applyAlignment="1">
      <alignment horizontal="left"/>
    </xf>
    <xf numFmtId="0" fontId="653" fillId="439" borderId="518" xfId="7" applyAlignment="1">
      <alignment horizontal="left"/>
    </xf>
    <xf numFmtId="0" fontId="678" fillId="439" borderId="492" xfId="7" applyAlignment="1">
      <alignment vertical="bottom"/>
    </xf>
    <xf numFmtId="0" fontId="680" fillId="439" borderId="492" xfId="7" applyAlignment="1">
      <alignment horizontal="left" vertical="bottom"/>
    </xf>
    <xf numFmtId="0" fontId="633" fillId="439" borderId="492" xfId="7" applyAlignment="1">
      <alignment horizontal="left" vertical="bottom"/>
    </xf>
    <xf numFmtId="0" fontId="681" fillId="439" borderId="492" xfId="7" applyAlignment="1">
      <alignment horizontal="left" vertical="bottom"/>
    </xf>
    <xf numFmtId="0" fontId="682" fillId="484" borderId="518" xfId="7" applyAlignment="1">
      <alignment horizontal="center" vertical="bottom"/>
    </xf>
    <xf numFmtId="0" fontId="682" fillId="492" borderId="518" xfId="7" applyAlignment="1">
      <alignment horizontal="center" vertical="bottom"/>
    </xf>
    <xf numFmtId="0" fontId="682" fillId="493" borderId="518" xfId="7" applyAlignment="1">
      <alignment horizontal="center" vertical="bottom"/>
    </xf>
    <xf numFmtId="0" fontId="682" fillId="470" borderId="518" xfId="7" applyAlignment="1">
      <alignment horizontal="center" vertical="bottom"/>
    </xf>
    <xf numFmtId="0" fontId="682" fillId="469" borderId="518" xfId="7" applyAlignment="1">
      <alignment horizontal="center" vertical="bottom"/>
    </xf>
    <xf numFmtId="0" fontId="682" fillId="494" borderId="518" xfId="7" applyAlignment="1">
      <alignment horizontal="center" vertical="bottom"/>
    </xf>
    <xf numFmtId="0" fontId="682" fillId="485" borderId="518" xfId="7" applyAlignment="1">
      <alignment horizontal="center" vertical="center"/>
    </xf>
    <xf numFmtId="0" fontId="682" fillId="485" borderId="525" xfId="7" applyAlignment="1">
      <alignment horizontal="left"/>
    </xf>
    <xf numFmtId="0" fontId="639" fillId="485" borderId="525" xfId="7" applyAlignment="1">
      <alignment horizontal="left"/>
    </xf>
    <xf numFmtId="0" fontId="683" fillId="487" borderId="518" xfId="7" applyAlignment="1">
      <alignment horizontal="center"/>
    </xf>
    <xf numFmtId="0" fontId="683" fillId="439" borderId="518" xfId="7" applyAlignment="1">
      <alignment horizontal="center"/>
    </xf>
    <xf numFmtId="0" fontId="683" fillId="444" borderId="518" xfId="7" applyAlignment="1">
      <alignment horizontal="center"/>
    </xf>
    <xf numFmtId="0" fontId="639" fillId="484" borderId="518" xfId="7" applyAlignment="1">
      <alignment horizontal="right"/>
    </xf>
    <xf numFmtId="0" fontId="682" fillId="479" borderId="518" xfId="7" applyAlignment="1">
      <alignment horizontal="center"/>
    </xf>
    <xf numFmtId="0" fontId="677" fillId="484" borderId="518" xfId="7" applyAlignment="1">
      <alignment horizontal="left" vertical="bottom"/>
    </xf>
    <xf numFmtId="0" fontId="653" fillId="439" borderId="518" xfId="7" applyAlignment="1">
      <alignment horizontal="left" vertical="top" wrapText="1"/>
    </xf>
    <xf numFmtId="0" fontId="653" fillId="439" borderId="492" xfId="7" applyAlignment="1">
      <alignment horizontal="left" vertical="top"/>
    </xf>
    <xf numFmtId="0" fontId="677" fillId="439" borderId="492" xfId="7" applyAlignment="1">
      <alignment horizontal="left" vertical="bottom"/>
    </xf>
    <xf numFmtId="0" fontId="653" fillId="439" borderId="492" xfId="7" applyAlignment="1">
      <alignment horizontal="left" vertical="top" wrapText="1"/>
    </xf>
    <xf numFmtId="0" fontId="677" fillId="484" borderId="518" xfId="7" applyAlignment="1">
      <alignment horizontal="center" vertical="bottom"/>
    </xf>
    <xf numFmtId="0" fontId="639" fillId="439" borderId="518" xfId="7" applyAlignment="1">
      <alignment horizontal="left" vertical="top"/>
    </xf>
    <xf numFmtId="0" fontId="683" fillId="439" borderId="492" xfId="7" applyAlignment="1">
      <alignment horizontal="left" vertical="bottom"/>
    </xf>
    <xf numFmtId="0" fontId="677" fillId="439" borderId="492" xfId="7"/>
    <xf numFmtId="0" fontId="677" fillId="495" borderId="518" xfId="7" applyAlignment="1">
      <alignment horizontal="center"/>
    </xf>
    <xf numFmtId="0" fontId="645" fillId="439" borderId="492" xfId="7" applyAlignment="1">
      <alignment horizontal="center"/>
    </xf>
    <xf numFmtId="0" fontId="682" fillId="492" borderId="518" xfId="7" applyAlignment="1">
      <alignment horizontal="center" vertical="center"/>
    </xf>
    <xf numFmtId="0" fontId="653" fillId="439" borderId="518" xfId="7" applyAlignment="1">
      <alignment horizontal="left" vertical="center"/>
    </xf>
    <xf numFmtId="0" fontId="684" fillId="439" borderId="492" xfId="7" applyAlignment="1">
      <alignment horizontal="left"/>
    </xf>
    <xf numFmtId="0" fontId="633" fillId="439" borderId="492" xfId="7" applyAlignment="1">
      <alignment horizontal="left" vertical="top" wrapText="1"/>
    </xf>
    <xf numFmtId="0" fontId="682" fillId="496" borderId="518" xfId="7" applyAlignment="1">
      <alignment horizontal="center" vertical="center"/>
    </xf>
    <xf numFmtId="0" fontId="633" fillId="439" borderId="492" xfId="7" applyAlignment="1">
      <alignment horizontal="left" vertical="top"/>
    </xf>
    <xf numFmtId="0" fontId="682" fillId="470" borderId="518" xfId="7" applyAlignment="1">
      <alignment horizontal="center" vertical="center"/>
    </xf>
    <xf numFmtId="0" fontId="682" fillId="469" borderId="518" xfId="7" applyAlignment="1">
      <alignment horizontal="center" vertical="center"/>
    </xf>
    <xf numFmtId="0" fontId="682" fillId="494" borderId="518" xfId="7" applyAlignment="1">
      <alignment horizontal="center" vertical="center"/>
    </xf>
    <xf numFmtId="0" fontId="685" fillId="439" borderId="492" xfId="7" applyAlignment="1">
      <alignment horizontal="left" vertical="bottom"/>
    </xf>
    <xf numFmtId="0" fontId="686" fillId="439" borderId="492" xfId="7"/>
    <xf numFmtId="0" fontId="686" fillId="439" borderId="492" xfId="7" applyAlignment="1">
      <alignment vertical="bottom"/>
    </xf>
    <xf numFmtId="0" fontId="687" fillId="439" borderId="492" xfId="7" applyAlignment="1">
      <alignment horizontal="center" vertical="bottom"/>
    </xf>
    <xf numFmtId="0" fontId="687" fillId="497" borderId="518" xfId="7" applyAlignment="1">
      <alignment horizontal="center" vertical="bottom" wrapText="1"/>
    </xf>
    <xf numFmtId="0" fontId="687" fillId="489" borderId="518" xfId="7" applyAlignment="1">
      <alignment horizontal="center" vertical="bottom" wrapText="1"/>
    </xf>
    <xf numFmtId="0" fontId="687" fillId="487" borderId="518" xfId="7" applyAlignment="1">
      <alignment horizontal="center" vertical="bottom" wrapText="1"/>
    </xf>
    <xf numFmtId="0" fontId="687" fillId="491" borderId="518" xfId="7" applyAlignment="1">
      <alignment horizontal="center" vertical="bottom" wrapText="1"/>
    </xf>
    <xf numFmtId="0" fontId="687" fillId="490" borderId="518" xfId="7" applyAlignment="1">
      <alignment horizontal="center" vertical="bottom" wrapText="1"/>
    </xf>
    <xf numFmtId="0" fontId="687" fillId="439" borderId="540" xfId="7" applyAlignment="1">
      <alignment horizontal="center" vertical="bottom"/>
    </xf>
    <xf numFmtId="0" fontId="687" fillId="439" borderId="518" xfId="7" applyAlignment="1">
      <alignment vertical="bottom"/>
    </xf>
    <xf numFmtId="0" fontId="686" fillId="479" borderId="518" xfId="7" applyAlignment="1">
      <alignment vertical="bottom"/>
    </xf>
    <xf numFmtId="0" fontId="686" fillId="439" borderId="518" xfId="7" applyAlignment="1">
      <alignment horizontal="center" vertical="bottom"/>
    </xf>
    <xf numFmtId="0" fontId="687" fillId="439" borderId="492" xfId="7" applyAlignment="1">
      <alignment horizontal="right" vertical="bottom"/>
    </xf>
    <xf numFmtId="0" fontId="687" fillId="497" borderId="518" xfId="7" applyAlignment="1">
      <alignment horizontal="center" vertical="bottom"/>
    </xf>
    <xf numFmtId="0" fontId="687" fillId="489" borderId="518" xfId="7" applyAlignment="1">
      <alignment horizontal="center" vertical="bottom"/>
    </xf>
    <xf numFmtId="0" fontId="687" fillId="487" borderId="518" xfId="7" applyAlignment="1">
      <alignment horizontal="center" vertical="bottom"/>
    </xf>
    <xf numFmtId="0" fontId="687" fillId="491" borderId="518" xfId="7" applyAlignment="1">
      <alignment horizontal="center" vertical="bottom"/>
    </xf>
    <xf numFmtId="0" fontId="687" fillId="490" borderId="518" xfId="7" applyAlignment="1">
      <alignment horizontal="center" vertical="bottom"/>
    </xf>
    <xf numFmtId="0" fontId="687" fillId="439" borderId="492" xfId="7" applyAlignment="1">
      <alignment vertical="bottom"/>
    </xf>
    <xf numFmtId="0" fontId="634" fillId="439" borderId="492" xfId="7" applyAlignment="1">
      <alignment vertical="bottom"/>
    </xf>
    <xf numFmtId="0" fontId="688" fillId="439" borderId="492" xfId="7" applyAlignment="1">
      <alignment vertical="bottom"/>
    </xf>
    <xf numFmtId="0" fontId="687" fillId="497" borderId="518" xfId="7" applyAlignment="1">
      <alignment vertical="bottom"/>
    </xf>
    <xf numFmtId="0" fontId="686" fillId="439" borderId="518" xfId="7" applyAlignment="1">
      <alignment vertical="bottom" wrapText="1"/>
    </xf>
    <xf numFmtId="0" fontId="686" fillId="439" borderId="518" xfId="7" applyAlignment="1">
      <alignment vertical="bottom"/>
    </xf>
    <xf numFmtId="0" fontId="687" fillId="489" borderId="518" xfId="7" applyAlignment="1">
      <alignment vertical="bottom"/>
    </xf>
    <xf numFmtId="0" fontId="687" fillId="487" borderId="518" xfId="7" applyAlignment="1">
      <alignment vertical="bottom"/>
    </xf>
    <xf numFmtId="0" fontId="687" fillId="490" borderId="518" xfId="7" applyAlignment="1">
      <alignment vertical="bottom"/>
    </xf>
    <xf numFmtId="0" fontId="687" fillId="491" borderId="518" xfId="7" applyAlignment="1">
      <alignment vertical="bottom"/>
    </xf>
    <xf numFmtId="0" fontId="639" fillId="439" borderId="492" xfId="7" applyAlignment="1">
      <alignment horizontal="right"/>
    </xf>
    <xf numFmtId="0" fontId="674" fillId="455" borderId="518" xfId="7" applyAlignment="1">
      <alignment horizontal="center" vertical="center" wrapText="1"/>
    </xf>
    <xf numFmtId="0" fontId="633" fillId="439" borderId="492" xfId="7" applyAlignment="1">
      <alignment horizontal="right"/>
    </xf>
    <xf numFmtId="0" fontId="689" fillId="487" borderId="518" xfId="7" applyAlignment="1">
      <alignment horizontal="center" wrapText="1"/>
    </xf>
    <xf numFmtId="0" fontId="633" fillId="439" borderId="518" xfId="7" applyAlignment="1">
      <alignment horizontal="right" wrapText="1"/>
    </xf>
    <xf numFmtId="165" fontId="633" fillId="439" borderId="518" xfId="7" applyAlignment="1">
      <alignment horizontal="right" wrapText="1"/>
    </xf>
    <xf numFmtId="165" fontId="633" fillId="439" borderId="518" xfId="7"/>
    <xf numFmtId="0" fontId="689" fillId="479" borderId="518" xfId="7" applyAlignment="1">
      <alignment horizontal="center" vertical="center" wrapText="1"/>
    </xf>
    <xf numFmtId="0" fontId="690" fillId="439" borderId="492" xfId="7" applyAlignment="1">
      <alignment horizontal="left" vertical="center" wrapText="1"/>
    </xf>
    <xf numFmtId="0" fontId="691" fillId="439" borderId="492" xfId="7" applyAlignment="1">
      <alignment vertical="bottom"/>
    </xf>
    <xf numFmtId="0" fontId="692" fillId="456" borderId="518" xfId="7" applyAlignment="1">
      <alignment horizontal="center" vertical="center"/>
    </xf>
    <xf numFmtId="0" fontId="692" fillId="456" borderId="518" xfId="7" applyAlignment="1">
      <alignment horizontal="center" vertical="center" wrapText="1"/>
    </xf>
    <xf numFmtId="0" fontId="693" fillId="484" borderId="518" xfId="7" applyAlignment="1">
      <alignment horizontal="center" vertical="center"/>
    </xf>
    <xf numFmtId="0" fontId="693" fillId="456" borderId="518" xfId="7" applyAlignment="1">
      <alignment horizontal="center" vertical="center" wrapText="1"/>
    </xf>
    <xf numFmtId="0" fontId="693" fillId="456" borderId="518" xfId="7" applyAlignment="1">
      <alignment horizontal="center" vertical="center"/>
    </xf>
    <xf numFmtId="0" fontId="690" fillId="439" borderId="518" xfId="7" applyAlignment="1">
      <alignment horizontal="left" vertical="center" wrapText="1"/>
    </xf>
    <xf numFmtId="10" fontId="690" fillId="439" borderId="518" xfId="7" applyAlignment="1">
      <alignment horizontal="left" vertical="center" wrapText="1"/>
    </xf>
    <xf numFmtId="2" fontId="690" fillId="439" borderId="518" xfId="7" applyAlignment="1">
      <alignment horizontal="left" vertical="center" wrapText="1"/>
    </xf>
    <xf numFmtId="0" fontId="639" fillId="456" borderId="518" xfId="7" applyAlignment="1">
      <alignment horizontal="center"/>
    </xf>
    <xf numFmtId="0" fontId="694" fillId="456" borderId="518" xfId="7" applyAlignment="1">
      <alignment horizontal="center" wrapText="1"/>
    </xf>
    <xf numFmtId="0" fontId="691" fillId="456" borderId="518" xfId="7" applyAlignment="1">
      <alignment vertical="bottom"/>
    </xf>
    <xf numFmtId="0" fontId="695" fillId="456" borderId="518" xfId="7" applyAlignment="1">
      <alignment horizontal="center" vertical="bottom"/>
    </xf>
    <xf numFmtId="0" fontId="694" fillId="439" borderId="518" xfId="7" applyAlignment="1">
      <alignment horizontal="center" vertical="center" wrapText="1"/>
    </xf>
    <xf numFmtId="0" fontId="690" fillId="498" borderId="518" xfId="7" applyAlignment="1">
      <alignment horizontal="center" vertical="center" wrapText="1"/>
    </xf>
    <xf numFmtId="0" fontId="690" fillId="439" borderId="518" xfId="7" applyAlignment="1">
      <alignment horizontal="center" vertical="center" wrapText="1"/>
    </xf>
    <xf numFmtId="0" fontId="691" fillId="439" borderId="518" xfId="7" applyAlignment="1">
      <alignment vertical="center"/>
    </xf>
    <xf numFmtId="0" fontId="692" fillId="456" borderId="530" xfId="7" applyAlignment="1">
      <alignment horizontal="center" vertical="center"/>
    </xf>
    <xf numFmtId="0" fontId="692" fillId="456" borderId="530" xfId="7" applyAlignment="1">
      <alignment horizontal="center" vertical="center" wrapText="1"/>
    </xf>
    <xf numFmtId="0" fontId="690" fillId="439" borderId="518" xfId="7" applyAlignment="1">
      <alignment wrapText="1"/>
    </xf>
    <xf numFmtId="0" fontId="690" fillId="439" borderId="525" xfId="7" applyAlignment="1">
      <alignment wrapText="1"/>
    </xf>
    <xf numFmtId="165" fontId="691" fillId="439" borderId="525" xfId="7" applyAlignment="1">
      <alignment horizontal="center" vertical="bottom"/>
    </xf>
    <xf numFmtId="10" fontId="691" fillId="439" borderId="525" xfId="7" applyAlignment="1">
      <alignment horizontal="center" vertical="bottom"/>
    </xf>
    <xf numFmtId="0" fontId="690" fillId="439" borderId="533" xfId="7" applyAlignment="1">
      <alignment wrapText="1"/>
    </xf>
    <xf numFmtId="0" fontId="690" fillId="439" borderId="526" xfId="7" applyAlignment="1">
      <alignment wrapText="1"/>
    </xf>
    <xf numFmtId="165" fontId="691" fillId="439" borderId="526" xfId="7" applyAlignment="1">
      <alignment horizontal="center" vertical="bottom"/>
    </xf>
    <xf numFmtId="0" fontId="690" fillId="439" borderId="492" xfId="7" applyAlignment="1">
      <alignment wrapText="1"/>
    </xf>
    <xf numFmtId="0" fontId="633" fillId="439" borderId="526" xfId="7"/>
    <xf numFmtId="10" fontId="691" fillId="439" borderId="526" xfId="7" applyAlignment="1">
      <alignment horizontal="center" vertical="bottom"/>
    </xf>
    <xf numFmtId="0" fontId="623" fillId="439" borderId="492" xfId="7"/>
    <xf numFmtId="0" fontId="630" fillId="449" borderId="493" xfId="7" applyAlignment="1">
      <alignment horizontal="left" vertical="center"/>
    </xf>
    <xf numFmtId="0" fontId="623" fillId="439" borderId="495" xfId="7"/>
    <xf numFmtId="0" fontId="623" fillId="439" borderId="496" xfId="7"/>
    <xf numFmtId="0" fontId="634" fillId="450" borderId="493" xfId="7" applyAlignment="1">
      <alignment horizontal="center" vertical="center"/>
    </xf>
    <xf numFmtId="0" fontId="623" fillId="439" borderId="498" xfId="7"/>
    <xf numFmtId="0" fontId="642" fillId="444" borderId="493" xfId="7" applyAlignment="1">
      <alignment horizontal="left" vertical="center" wrapText="1"/>
    </xf>
    <xf numFmtId="0" fontId="642" fillId="445" borderId="493" xfId="7" applyAlignment="1">
      <alignment horizontal="left" vertical="center" wrapText="1"/>
    </xf>
    <xf numFmtId="0" fontId="642" fillId="446" borderId="493" xfId="7" applyAlignment="1">
      <alignment horizontal="left" vertical="center" wrapText="1"/>
    </xf>
    <xf numFmtId="0" fontId="642" fillId="447" borderId="493" xfId="7" applyAlignment="1">
      <alignment horizontal="left" vertical="center" wrapText="1"/>
    </xf>
    <xf numFmtId="0" fontId="642" fillId="448" borderId="493" xfId="7" applyAlignment="1">
      <alignment horizontal="left" vertical="center" wrapText="1"/>
    </xf>
    <xf numFmtId="0" fontId="639" fillId="439" borderId="502" xfId="7"/>
    <xf numFmtId="0" fontId="623" fillId="439" borderId="500" xfId="7"/>
    <xf numFmtId="0" fontId="623" fillId="439" borderId="506" xfId="7"/>
    <xf numFmtId="0" fontId="626" fillId="439" borderId="492" xfId="7"/>
    <xf numFmtId="0" fontId="625" fillId="439" borderId="518" xfId="7" applyAlignment="1">
      <alignment horizontal="left" vertical="center"/>
    </xf>
    <xf numFmtId="0" fontId="626" fillId="439" borderId="518" xfId="7"/>
    <xf numFmtId="0" fontId="623" fillId="439" borderId="521" xfId="7"/>
    <xf numFmtId="0" fontId="623" fillId="439" borderId="522" xfId="7"/>
    <xf numFmtId="0" fontId="642" fillId="478" borderId="493" xfId="7" applyAlignment="1">
      <alignment horizontal="left" vertical="center" wrapText="1"/>
    </xf>
    <xf numFmtId="0" fontId="634" fillId="439" borderId="492" xfId="7"/>
    <xf numFmtId="0" fontId="643" fillId="439" borderId="492" xfId="7" applyAlignment="1">
      <alignment horizontal="center" wrapText="1"/>
    </xf>
    <xf numFmtId="0" fontId="642" fillId="478" borderId="493" xfId="7" applyAlignment="1">
      <alignment horizontal="left" vertical="center"/>
    </xf>
    <xf numFmtId="0" fontId="639" fillId="439" borderId="518" xfId="7" applyAlignment="1">
      <alignment horizontal="center" vertical="center" wrapText="1"/>
    </xf>
    <xf numFmtId="0" fontId="623" fillId="439" borderId="525" xfId="7"/>
    <xf numFmtId="0" fontId="623" fillId="439" borderId="527" xfId="7"/>
    <xf numFmtId="0" fontId="639" fillId="444" borderId="518" xfId="7" applyAlignment="1">
      <alignment horizontal="left" vertical="center" wrapText="1"/>
    </xf>
    <xf numFmtId="0" fontId="674" fillId="439" borderId="530" xfId="7" applyAlignment="1">
      <alignment horizontal="center" vertical="center" wrapText="1"/>
    </xf>
    <xf numFmtId="0" fontId="623" fillId="439" borderId="538" xfId="7"/>
    <xf numFmtId="0" fontId="623" fillId="439" borderId="539" xfId="7"/>
    <xf numFmtId="0" fontId="637" fillId="479" borderId="493" xfId="7" applyAlignment="1">
      <alignment vertical="center" wrapText="1"/>
    </xf>
    <xf numFmtId="0" fontId="627" fillId="439" borderId="493" xfId="7" applyAlignment="1">
      <alignment vertical="top" wrapText="1"/>
    </xf>
    <xf numFmtId="0" fontId="696" fillId="439" borderId="492" xfId="7" applyAlignment="1">
      <alignment vertical="top" wrapText="1"/>
    </xf>
    <xf numFmtId="0" fontId="642" fillId="439" borderId="493" xfId="7" applyAlignment="1">
      <alignment vertical="top" wrapText="1"/>
    </xf>
    <xf numFmtId="0" fontId="697" fillId="478" borderId="493" xfId="7" applyAlignment="1">
      <alignment horizontal="left" vertical="center"/>
    </xf>
    <xf numFmtId="0" fontId="697" fillId="439" borderId="492" xfId="7" applyAlignment="1">
      <alignment horizontal="center" vertical="center"/>
    </xf>
    <xf numFmtId="0" fontId="698" fillId="439" borderId="551" xfId="7" applyAlignment="1">
      <alignment vertical="top" wrapText="1"/>
    </xf>
    <xf numFmtId="0" fontId="700" fillId="439" borderId="551" xfId="7" applyAlignment="1">
      <alignment vertical="top" wrapText="1"/>
    </xf>
    <xf numFmtId="0" fontId="623" fillId="439" borderId="554" xfId="7"/>
    <xf numFmtId="0" fontId="623" fillId="439" borderId="555" xfId="7"/>
    <xf numFmtId="0" fontId="697" fillId="439" borderId="492" xfId="7"/>
    <xf numFmtId="0" fontId="699" fillId="439" borderId="551" xfId="7" applyAlignment="1">
      <alignment vertical="top" wrapText="1"/>
    </xf>
    <xf numFmtId="0" fontId="698" fillId="439" borderId="551" xfId="7" applyAlignment="1">
      <alignment horizontal="left" vertical="center"/>
    </xf>
    <xf numFmtId="1" fontId="664" fillId="478" borderId="493" xfId="7" applyAlignment="1">
      <alignment horizontal="center" vertical="center"/>
    </xf>
    <xf numFmtId="1" fontId="628" fillId="439" borderId="493" xfId="7" applyAlignment="1">
      <alignment horizontal="center" vertical="center"/>
    </xf>
    <xf numFmtId="0" fontId="701" fillId="499" borderId="518" xfId="7" applyAlignment="1">
      <alignment horizontal="center" vertical="center"/>
    </xf>
    <xf numFmtId="0" fontId="697" fillId="439" borderId="493" xfId="7" applyAlignment="1">
      <alignment horizontal="center" vertical="center"/>
    </xf>
    <xf numFmtId="0" fontId="696" fillId="439" borderId="493" xfId="7" applyAlignment="1">
      <alignment vertical="top" wrapText="1"/>
    </xf>
    <xf numFmtId="0" fontId="623" fillId="439" borderId="543" xfId="7"/>
    <xf numFmtId="0" fontId="623" fillId="439" borderId="544" xfId="7"/>
    <xf numFmtId="0" fontId="623" fillId="439" borderId="557" xfId="7"/>
    <xf numFmtId="0" fontId="623" fillId="439" borderId="558" xfId="7"/>
    <xf numFmtId="0" fontId="623" fillId="439" borderId="559" xfId="7"/>
    <xf numFmtId="0" fontId="702" fillId="444" borderId="518" xfId="7" applyAlignment="1">
      <alignment horizontal="left" vertical="center" wrapText="1"/>
    </xf>
    <xf numFmtId="0" fontId="623" fillId="444" borderId="518" xfId="7"/>
    <xf numFmtId="0" fontId="703" fillId="484" borderId="518" xfId="7" applyAlignment="1">
      <alignment horizontal="center" vertical="center" wrapText="1"/>
    </xf>
    <xf numFmtId="0" fontId="703" fillId="439" borderId="518" xfId="7" applyAlignment="1">
      <alignment horizontal="center" vertical="center" wrapText="1"/>
    </xf>
    <xf numFmtId="0" fontId="704" fillId="439" borderId="518" xfId="7" applyAlignment="1">
      <alignment horizontal="left" vertical="center" wrapText="1"/>
    </xf>
    <xf numFmtId="0" fontId="706" fillId="444" borderId="518" xfId="7" applyAlignment="1">
      <alignment horizontal="left" vertical="center" wrapText="1"/>
    </xf>
    <xf numFmtId="0" fontId="623" fillId="439" borderId="518" xfId="7"/>
    <xf numFmtId="0" fontId="703" fillId="486" borderId="518" xfId="7" applyAlignment="1">
      <alignment horizontal="center" vertical="center" wrapText="1"/>
    </xf>
    <xf numFmtId="0" fontId="704" fillId="486" borderId="518" xfId="7" applyAlignment="1">
      <alignment horizontal="left" vertical="center" wrapText="1"/>
    </xf>
    <xf numFmtId="0" fontId="703" fillId="448" borderId="518" xfId="7" applyAlignment="1">
      <alignment horizontal="center" vertical="center" wrapText="1"/>
    </xf>
    <xf numFmtId="0" fontId="704" fillId="448" borderId="518" xfId="7" applyAlignment="1">
      <alignment horizontal="left" vertical="center" wrapText="1"/>
    </xf>
    <xf numFmtId="0" fontId="704" fillId="455" borderId="518" xfId="7" applyAlignment="1">
      <alignment horizontal="center" vertical="center" wrapText="1"/>
    </xf>
    <xf numFmtId="0" fontId="704" fillId="458" borderId="518" xfId="7" applyAlignment="1">
      <alignment horizontal="left" vertical="center" wrapText="1"/>
    </xf>
    <xf numFmtId="3" fontId="703" fillId="455" borderId="518" xfId="7" applyAlignment="1">
      <alignment horizontal="center" vertical="center" wrapText="1"/>
    </xf>
    <xf numFmtId="0" fontId="704" fillId="439" borderId="518" xfId="7" applyAlignment="1">
      <alignment horizontal="center" vertical="center" wrapText="1"/>
    </xf>
    <xf numFmtId="0" fontId="704" fillId="486" borderId="518" xfId="7" applyAlignment="1">
      <alignment horizontal="center" vertical="center" wrapText="1"/>
    </xf>
    <xf numFmtId="0" fontId="703" fillId="455" borderId="518" xfId="7" applyAlignment="1">
      <alignment horizontal="center" vertical="center" wrapText="1"/>
    </xf>
    <xf numFmtId="0" fontId="704" fillId="479" borderId="518" xfId="7" applyAlignment="1">
      <alignment horizontal="center" vertical="center" wrapText="1"/>
    </xf>
    <xf numFmtId="0" fontId="704" fillId="479" borderId="518" xfId="7" applyAlignment="1">
      <alignment horizontal="left" vertical="center" wrapText="1"/>
    </xf>
    <xf numFmtId="0" fontId="703" fillId="479" borderId="518" xfId="7" applyAlignment="1">
      <alignment horizontal="center" vertical="center" wrapText="1"/>
    </xf>
    <xf numFmtId="1" fontId="704" fillId="479" borderId="518" xfId="7" applyAlignment="1">
      <alignment horizontal="center" vertical="center" wrapText="1"/>
    </xf>
    <xf numFmtId="1" fontId="704" fillId="486" borderId="518" xfId="7" applyAlignment="1">
      <alignment horizontal="center" vertical="center" wrapText="1"/>
    </xf>
    <xf numFmtId="0" fontId="703" fillId="444" borderId="518" xfId="7"/>
    <xf numFmtId="0" fontId="703" fillId="444" borderId="518" xfId="7" applyAlignment="1">
      <alignment horizontal="left" vertical="center" wrapText="1"/>
    </xf>
    <xf numFmtId="0" fontId="703" fillId="444" borderId="518" xfId="7" applyAlignment="1">
      <alignment horizontal="center" vertical="center" wrapText="1"/>
    </xf>
    <xf numFmtId="0" fontId="704" fillId="439" borderId="518" xfId="7"/>
    <xf numFmtId="0" fontId="703" fillId="439" borderId="560" xfId="7"/>
    <xf numFmtId="0" fontId="703" fillId="439" borderId="560" xfId="7" applyAlignment="1">
      <alignment horizontal="left" vertical="center" wrapText="1"/>
    </xf>
    <xf numFmtId="0" fontId="703" fillId="439" borderId="560" xfId="7" applyAlignment="1">
      <alignment horizontal="center" vertical="center" wrapText="1"/>
    </xf>
    <xf numFmtId="0" fontId="703" fillId="448" borderId="560" xfId="7" applyAlignment="1">
      <alignment horizontal="center" vertical="center" wrapText="1"/>
    </xf>
    <xf numFmtId="0" fontId="703" fillId="439" borderId="492" xfId="7"/>
    <xf numFmtId="0" fontId="705" fillId="439" borderId="492" xfId="7"/>
    <xf numFmtId="0" fontId="623" fillId="439" borderId="541" xfId="7"/>
    <xf numFmtId="0" fontId="623" fillId="439" borderId="542" xfId="7"/>
    <xf numFmtId="0" fontId="623" fillId="439" borderId="526" xfId="7"/>
    <xf numFmtId="0" fontId="704" fillId="458" borderId="518" xfId="7" applyAlignment="1">
      <alignment horizontal="center" vertical="center" wrapText="1"/>
    </xf>
    <xf numFmtId="0" fontId="703" fillId="455" borderId="518" xfId="7" applyAlignment="1">
      <alignment horizontal="left" vertical="center" wrapText="1"/>
    </xf>
    <xf numFmtId="0" fontId="704" fillId="455" borderId="518" xfId="7" applyAlignment="1">
      <alignment horizontal="left" vertical="center" wrapText="1"/>
    </xf>
    <xf numFmtId="0" fontId="703" fillId="483" borderId="518" xfId="7" applyAlignment="1">
      <alignment horizontal="center" vertical="center" wrapText="1"/>
    </xf>
    <xf numFmtId="0" fontId="703" fillId="447" borderId="518" xfId="7" applyAlignment="1">
      <alignment horizontal="center" vertical="center" wrapText="1"/>
    </xf>
    <xf numFmtId="0" fontId="703" fillId="458" borderId="518" xfId="7" applyAlignment="1">
      <alignment horizontal="center" wrapText="1"/>
    </xf>
    <xf numFmtId="0" fontId="705" fillId="483" borderId="518" xfId="7" applyAlignment="1">
      <alignment horizontal="center" wrapText="1"/>
    </xf>
    <xf numFmtId="0" fontId="705" fillId="447" borderId="518" xfId="7" applyAlignment="1">
      <alignment horizontal="center" wrapText="1"/>
    </xf>
    <xf numFmtId="0" fontId="705" fillId="448" borderId="518" xfId="7" applyAlignment="1">
      <alignment horizontal="center" wrapText="1"/>
    </xf>
    <xf numFmtId="0" fontId="705" fillId="458" borderId="518" xfId="7" applyAlignment="1">
      <alignment horizontal="center" wrapText="1"/>
    </xf>
    <xf numFmtId="0" fontId="704" fillId="484" borderId="518" xfId="7" applyAlignment="1">
      <alignment horizontal="center" vertical="center" wrapText="1"/>
    </xf>
    <xf numFmtId="0" fontId="653" fillId="455" borderId="518" xfId="7" applyNumberFormat="1" applyFont="1" applyFill="1" applyBorder="1" applyAlignment="1">
      <alignment horizontal="center" vertical="center" wrapText="1"/>
    </xf>
    <xf numFmtId="0" fontId="653" fillId="455" borderId="518" xfId="7" applyNumberFormat="1" applyFont="1" applyFill="1" applyBorder="1" applyAlignment="1">
      <alignment horizontal="center" vertical="top" wrapText="1"/>
    </xf>
    <xf numFmtId="0" fontId="633" fillId="500" borderId="492" xfId="7" applyNumberFormat="1" applyFont="1" applyFill="1" applyBorder="1" applyAlignment="1">
      <alignment horizontal="left" vertical="center" wrapText="1"/>
    </xf>
    <xf numFmtId="0" fontId="633" fillId="500" borderId="492" xfId="7" applyNumberFormat="1" applyFont="1" applyFill="1" applyBorder="1" applyAlignment="1">
      <alignment horizontal="center" vertical="center" wrapText="1"/>
    </xf>
    <xf numFmtId="0" fontId="629" fillId="500" borderId="492" xfId="7" applyNumberFormat="1" applyFont="1" applyFill="1" applyBorder="1"/>
    <xf numFmtId="0" fontId="633" fillId="500" borderId="492" xfId="7" applyNumberFormat="1" applyFont="1" applyFill="1" applyBorder="1" applyAlignment="1">
      <alignment horizontal="center"/>
    </xf>
    <xf numFmtId="0" fontId="707" fillId="500" borderId="492" xfId="7" applyNumberFormat="1" applyFont="1" applyFill="1" applyBorder="1" applyAlignment="1">
      <alignment horizontal="left" vertical="center" wrapText="1"/>
    </xf>
    <xf numFmtId="0" fontId="707" fillId="500" borderId="492" xfId="7" applyNumberFormat="1" applyFont="1" applyFill="1" applyBorder="1" applyAlignment="1">
      <alignment horizontal="center" vertical="center" wrapText="1"/>
    </xf>
    <xf numFmtId="0" fontId="707" fillId="500" borderId="492" xfId="7" applyNumberFormat="1" applyFont="1" applyFill="1" applyBorder="1"/>
    <xf numFmtId="0" fontId="707" fillId="500" borderId="492" xfId="7" applyNumberFormat="1" applyFont="1" applyFill="1" applyBorder="1" applyAlignment="1">
      <alignment horizontal="center"/>
    </xf>
    <xf numFmtId="0" fontId="707" fillId="500" borderId="492" xfId="7" applyNumberFormat="1" applyFont="1" applyFill="1" applyBorder="1" applyAlignment="1">
      <alignment wrapText="1"/>
    </xf>
    <xf numFmtId="0" fontId="707" fillId="500" borderId="492" xfId="7" applyNumberFormat="1" applyFont="1" applyFill="1" applyBorder="1" applyAlignment="1">
      <alignment horizontal="center" wrapText="1"/>
    </xf>
    <xf numFmtId="0" fontId="707" fillId="500" borderId="492" xfId="7" applyNumberFormat="1" applyFont="1" applyFill="1" applyBorder="1" applyAlignment="1">
      <alignment horizontal="left" vertical="top" wrapText="1"/>
    </xf>
    <xf numFmtId="0" fontId="707" fillId="500" borderId="492" xfId="7" applyNumberFormat="1" applyFont="1" applyFill="1" applyBorder="1" applyAlignment="1">
      <alignment horizontal="center" vertical="top" wrapText="1"/>
    </xf>
    <xf numFmtId="0" fontId="707" fillId="500" borderId="492" xfId="7" applyNumberFormat="1" applyFont="1" applyFill="1" applyBorder="1" applyAlignment="1">
      <alignment vertical="top" wrapText="1"/>
    </xf>
    <xf numFmtId="0" fontId="708" fillId="439" borderId="518" xfId="7" applyNumberFormat="1" applyFont="1" applyFill="1" applyBorder="1" applyAlignment="1">
      <alignment horizontal="center" vertical="center" wrapText="1"/>
    </xf>
    <xf numFmtId="0" fontId="709" fillId="439" borderId="527" xfId="7" applyNumberFormat="1" applyFont="1" applyFill="1" applyBorder="1"/>
    <xf numFmtId="0" fontId="709" fillId="439" borderId="525" xfId="7" applyNumberFormat="1" applyFont="1" applyFill="1" applyBorder="1"/>
    <xf numFmtId="0" fontId="710" fillId="439" borderId="492" xfId="7" applyNumberFormat="1" applyFont="1" applyFill="1" applyBorder="1" applyAlignment="1">
      <alignment vertical="center" wrapText="1"/>
    </xf>
    <xf numFmtId="0" fontId="708" fillId="484" borderId="518" xfId="7" applyNumberFormat="1" applyFont="1" applyFill="1" applyBorder="1" applyAlignment="1">
      <alignment horizontal="center" vertical="center" wrapText="1"/>
    </xf>
    <xf numFmtId="0" fontId="710" fillId="439" borderId="518" xfId="7" applyNumberFormat="1" applyFont="1" applyFill="1" applyBorder="1" applyAlignment="1">
      <alignment horizontal="center" vertical="center" wrapText="1"/>
    </xf>
    <xf numFmtId="0" fontId="710" fillId="439" borderId="518" xfId="7" applyNumberFormat="1" applyFont="1" applyFill="1" applyBorder="1" applyAlignment="1">
      <alignment vertical="center" wrapText="1"/>
    </xf>
    <xf numFmtId="0" fontId="710" fillId="444" borderId="518" xfId="7" applyNumberFormat="1" applyFont="1" applyFill="1" applyBorder="1" applyAlignment="1">
      <alignment horizontal="center" vertical="center" wrapText="1"/>
    </xf>
    <xf numFmtId="0" fontId="708" fillId="500" borderId="518" xfId="7" applyNumberFormat="1" applyFont="1" applyFill="1" applyBorder="1" applyAlignment="1">
      <alignment horizontal="center" vertical="center" wrapText="1"/>
    </xf>
    <xf numFmtId="0" fontId="709" fillId="500" borderId="527" xfId="7" applyNumberFormat="1" applyFont="1" applyFill="1" applyBorder="1"/>
    <xf numFmtId="0" fontId="709" fillId="500" borderId="525" xfId="7" applyNumberFormat="1" applyFont="1" applyFill="1" applyBorder="1"/>
    <xf numFmtId="0" fontId="710" fillId="500" borderId="492" xfId="7" applyNumberFormat="1" applyFont="1" applyFill="1" applyBorder="1" applyAlignment="1">
      <alignment vertical="center" wrapText="1"/>
    </xf>
    <xf numFmtId="0" fontId="710" fillId="500" borderId="518" xfId="7" applyNumberFormat="1" applyFont="1" applyFill="1" applyBorder="1" applyAlignment="1">
      <alignment horizontal="center" vertical="center" wrapText="1"/>
    </xf>
    <xf numFmtId="0" fontId="710" fillId="500" borderId="518" xfId="7" applyNumberFormat="1" applyFont="1" applyFill="1" applyBorder="1" applyAlignment="1">
      <alignment vertical="center" wrapText="1"/>
    </xf>
    <xf numFmtId="0" fontId="709" fillId="500" borderId="527" xfId="7" applyNumberFormat="1" applyFont="1" applyFill="1" applyBorder="1" applyAlignment="1">
      <alignment wrapText="1"/>
    </xf>
    <xf numFmtId="0" fontId="709" fillId="500" borderId="525" xfId="7" applyNumberFormat="1" applyFont="1" applyFill="1" applyBorder="1" applyAlignment="1">
      <alignment wrapText="1"/>
    </xf>
    <xf numFmtId="0" fontId="708" fillId="500" borderId="518" xfId="7" applyNumberFormat="1" applyFont="1" applyFill="1" applyBorder="1" applyAlignment="1">
      <alignment horizontal="center" vertical="top" wrapText="1"/>
    </xf>
    <xf numFmtId="0" fontId="709" fillId="500" borderId="527" xfId="7" applyNumberFormat="1" applyFont="1" applyFill="1" applyBorder="1" applyAlignment="1">
      <alignment vertical="top" wrapText="1"/>
    </xf>
    <xf numFmtId="0" fontId="709" fillId="500" borderId="525" xfId="7" applyNumberFormat="1" applyFont="1" applyFill="1" applyBorder="1" applyAlignment="1">
      <alignment vertical="top" wrapText="1"/>
    </xf>
    <xf numFmtId="0" fontId="710" fillId="500" borderId="492" xfId="7" applyNumberFormat="1" applyFont="1" applyFill="1" applyBorder="1" applyAlignment="1">
      <alignment vertical="top" wrapText="1"/>
    </xf>
    <xf numFmtId="0" fontId="710" fillId="500" borderId="518" xfId="7" applyNumberFormat="1" applyFont="1" applyFill="1" applyBorder="1" applyAlignment="1">
      <alignment horizontal="center" vertical="top" wrapText="1"/>
    </xf>
    <xf numFmtId="0" fontId="710" fillId="500" borderId="518" xfId="7" applyNumberFormat="1" applyFont="1" applyFill="1" applyBorder="1" applyAlignment="1">
      <alignment vertical="top" wrapText="1"/>
    </xf>
    <xf numFmtId="0" fontId="708" fillId="501" borderId="518" xfId="7" applyNumberFormat="1" applyFont="1" applyFill="1" applyBorder="1" applyAlignment="1">
      <alignment horizontal="center" vertical="top" wrapText="1"/>
    </xf>
    <xf numFmtId="0" fontId="709" fillId="501" borderId="527" xfId="7" applyNumberFormat="1" applyFont="1" applyFill="1" applyBorder="1" applyAlignment="1">
      <alignment vertical="top" wrapText="1"/>
    </xf>
    <xf numFmtId="0" fontId="709" fillId="501" borderId="525" xfId="7" applyNumberFormat="1" applyFont="1" applyFill="1" applyBorder="1" applyAlignment="1">
      <alignment vertical="top" wrapText="1"/>
    </xf>
    <xf numFmtId="0" fontId="710" fillId="501" borderId="492" xfId="7" applyNumberFormat="1" applyFont="1" applyFill="1" applyBorder="1" applyAlignment="1">
      <alignment vertical="top" wrapText="1"/>
    </xf>
    <xf numFmtId="0" fontId="711" fillId="501" borderId="518" xfId="7" applyNumberFormat="1" applyFont="1" applyFill="1" applyBorder="1" applyAlignment="1">
      <alignment horizontal="center" vertical="top" wrapText="1"/>
    </xf>
    <xf numFmtId="0" fontId="712" fillId="501" borderId="527" xfId="7" applyNumberFormat="1" applyFont="1" applyFill="1" applyBorder="1" applyAlignment="1">
      <alignment vertical="top" wrapText="1"/>
    </xf>
    <xf numFmtId="0" fontId="712" fillId="501" borderId="525" xfId="7" applyNumberFormat="1" applyFont="1" applyFill="1" applyBorder="1" applyAlignment="1">
      <alignment vertical="top" wrapText="1"/>
    </xf>
    <xf numFmtId="0" fontId="711" fillId="501" borderId="492" xfId="7" applyNumberFormat="1" applyFont="1" applyFill="1" applyBorder="1" applyAlignment="1">
      <alignment vertical="top" wrapText="1"/>
    </xf>
    <xf numFmtId="0" fontId="708" fillId="502" borderId="518" xfId="7" applyNumberFormat="1" applyFont="1" applyFill="1" applyBorder="1" applyAlignment="1">
      <alignment horizontal="center" vertical="top" wrapText="1"/>
    </xf>
    <xf numFmtId="0" fontId="710" fillId="502" borderId="492" xfId="7" applyNumberFormat="1" applyFont="1" applyFill="1" applyBorder="1" applyAlignment="1">
      <alignment vertical="top" wrapText="1"/>
    </xf>
    <xf numFmtId="0" fontId="708" fillId="502" borderId="492" xfId="7" applyNumberFormat="1" applyFont="1" applyFill="1" applyBorder="1" applyAlignment="1">
      <alignment vertical="top" wrapText="1"/>
    </xf>
    <xf numFmtId="0" fontId="708" fillId="502" borderId="492" xfId="7" applyNumberFormat="1" applyFont="1" applyFill="1" applyBorder="1" applyAlignment="1">
      <alignment horizontal="center" vertical="top" wrapText="1"/>
    </xf>
    <xf numFmtId="0" fontId="708" fillId="502" borderId="518" xfId="7" applyNumberFormat="1" applyFont="1" applyFill="1" applyBorder="1" applyAlignment="1">
      <alignment horizontal="center" vertical="center" wrapText="1"/>
    </xf>
    <xf numFmtId="0" fontId="708" fillId="502" borderId="492" xfId="7" applyNumberFormat="1" applyFont="1" applyFill="1" applyBorder="1" applyAlignment="1">
      <alignment horizontal="center" vertical="center" wrapText="1"/>
    </xf>
    <xf numFmtId="0" fontId="708" fillId="502" borderId="561" xfId="7" applyNumberFormat="1" applyFont="1" applyFill="1" applyBorder="1" applyAlignment="1">
      <alignment horizontal="center" vertical="center" wrapText="1"/>
    </xf>
    <xf numFmtId="0" fontId="710" fillId="500" borderId="561" xfId="7" applyNumberFormat="1" applyFont="1" applyFill="1" applyBorder="1" applyAlignment="1">
      <alignment horizontal="center" vertical="top" wrapText="1"/>
    </xf>
    <xf numFmtId="0" fontId="710" fillId="500" borderId="561" xfId="7" applyNumberFormat="1" applyFont="1" applyFill="1" applyBorder="1" applyAlignment="1">
      <alignment vertical="top" wrapText="1"/>
    </xf>
    <xf numFmtId="0" fontId="633" fillId="500" borderId="518" xfId="7" applyNumberFormat="1" applyFont="1" applyFill="1" applyBorder="1" applyAlignment="1">
      <alignment horizontal="center" vertical="center" wrapText="1"/>
    </xf>
    <xf numFmtId="0" fontId="633" fillId="500" borderId="518" xfId="7" applyNumberFormat="1" applyFont="1" applyFill="1" applyBorder="1" applyAlignment="1">
      <alignment vertical="center" wrapText="1"/>
    </xf>
    <xf numFmtId="0" fontId="633" fillId="500" borderId="492" xfId="7" applyNumberFormat="1" applyFont="1" applyFill="1" applyBorder="1" applyAlignment="1">
      <alignment vertical="center" wrapText="1"/>
    </xf>
    <xf numFmtId="0" fontId="707" fillId="500" borderId="518" xfId="7" applyNumberFormat="1" applyFont="1" applyFill="1" applyBorder="1" applyAlignment="1">
      <alignment horizontal="center" vertical="center" wrapText="1"/>
    </xf>
    <xf numFmtId="0" fontId="707" fillId="500" borderId="518" xfId="7" applyNumberFormat="1" applyFont="1" applyFill="1" applyBorder="1" applyAlignment="1">
      <alignment vertical="center" wrapText="1"/>
    </xf>
    <xf numFmtId="0" fontId="707" fillId="500" borderId="492" xfId="7" applyNumberFormat="1" applyFont="1" applyFill="1" applyBorder="1" applyAlignment="1">
      <alignment vertical="center" wrapText="1"/>
    </xf>
    <xf numFmtId="0" fontId="707" fillId="500" borderId="518" xfId="7" applyNumberFormat="1" applyFont="1" applyFill="1" applyBorder="1" applyAlignment="1">
      <alignment horizontal="center" vertical="top" wrapText="1"/>
    </xf>
    <xf numFmtId="0" fontId="707" fillId="500" borderId="518" xfId="7" applyNumberFormat="1" applyFont="1" applyFill="1" applyBorder="1" applyAlignment="1">
      <alignment vertical="top" wrapText="1"/>
    </xf>
    <xf numFmtId="0" fontId="639" fillId="444" borderId="518" xfId="7" applyNumberFormat="1" applyFont="1" applyFill="1" applyBorder="1" applyAlignment="1">
      <alignment horizontal="left" vertical="center" wrapText="1"/>
    </xf>
    <xf numFmtId="0" fontId="623" fillId="439" borderId="527" xfId="7" applyNumberFormat="1" applyFont="1" applyFill="1" applyBorder="1" applyAlignment="1">
      <alignment wrapText="1"/>
    </xf>
    <xf numFmtId="0" fontId="623" fillId="439" borderId="525" xfId="7" applyNumberFormat="1" applyFont="1" applyFill="1" applyBorder="1" applyAlignment="1">
      <alignment wrapText="1"/>
    </xf>
    <xf numFmtId="0" fontId="633" fillId="439" borderId="518" xfId="7" applyNumberFormat="1" applyFont="1" applyFill="1" applyBorder="1" applyAlignment="1">
      <alignment horizontal="center" vertical="center" wrapText="1"/>
    </xf>
    <xf numFmtId="0" fontId="633" fillId="439" borderId="518" xfId="7" applyNumberFormat="1" applyFont="1" applyFill="1" applyBorder="1" applyAlignment="1">
      <alignment vertical="center" wrapText="1"/>
    </xf>
    <xf numFmtId="0" fontId="633" fillId="444" borderId="518" xfId="7" applyNumberFormat="1" applyFont="1" applyFill="1" applyBorder="1" applyAlignment="1">
      <alignment horizontal="center" vertical="center" wrapText="1"/>
    </xf>
    <xf numFmtId="0" fontId="633" fillId="439" borderId="492" xfId="7" applyNumberFormat="1" applyFont="1" applyFill="1" applyBorder="1" applyAlignment="1">
      <alignment horizontal="center" wrapText="1"/>
    </xf>
    <xf numFmtId="0" fontId="639" fillId="444" borderId="518" xfId="7" applyNumberFormat="1" applyFont="1" applyFill="1" applyBorder="1" applyAlignment="1">
      <alignment horizontal="left" vertical="top" wrapText="1"/>
    </xf>
    <xf numFmtId="0" fontId="623" fillId="439" borderId="527" xfId="7" applyNumberFormat="1" applyFont="1" applyFill="1" applyBorder="1" applyAlignment="1">
      <alignment vertical="top" wrapText="1"/>
    </xf>
    <xf numFmtId="0" fontId="623" fillId="439" borderId="525" xfId="7" applyNumberFormat="1" applyFont="1" applyFill="1" applyBorder="1" applyAlignment="1">
      <alignment vertical="top" wrapText="1"/>
    </xf>
    <xf numFmtId="0" fontId="633" fillId="439" borderId="518" xfId="7" applyNumberFormat="1" applyFont="1" applyFill="1" applyBorder="1" applyAlignment="1">
      <alignment horizontal="center" vertical="top" wrapText="1"/>
    </xf>
    <xf numFmtId="0" fontId="633" fillId="439" borderId="518" xfId="7" applyNumberFormat="1" applyFont="1" applyFill="1" applyBorder="1" applyAlignment="1">
      <alignment vertical="top" wrapText="1"/>
    </xf>
    <xf numFmtId="0" fontId="633" fillId="444" borderId="518" xfId="7" applyNumberFormat="1" applyFont="1" applyFill="1" applyBorder="1" applyAlignment="1">
      <alignment horizontal="center" vertical="top" wrapText="1"/>
    </xf>
    <xf numFmtId="0" fontId="633" fillId="439" borderId="492" xfId="7" applyNumberFormat="1" applyFont="1" applyFill="1" applyBorder="1" applyAlignment="1">
      <alignment horizontal="center" vertical="top" wrapText="1"/>
    </xf>
    <xf numFmtId="0" fontId="708" fillId="444" borderId="518" xfId="7" applyNumberFormat="1" applyFont="1" applyFill="1" applyBorder="1" applyAlignment="1">
      <alignment horizontal="left" vertical="center" wrapText="1"/>
    </xf>
    <xf numFmtId="0" fontId="710" fillId="439" borderId="518" xfId="7" applyNumberFormat="1" applyFont="1" applyFill="1" applyBorder="1" applyAlignment="1">
      <alignment horizontal="left" vertical="center" wrapText="1"/>
    </xf>
    <xf numFmtId="0" fontId="708" fillId="500" borderId="518" xfId="7" applyNumberFormat="1" applyFont="1" applyFill="1" applyBorder="1" applyAlignment="1">
      <alignment horizontal="left" vertical="center" wrapText="1"/>
    </xf>
    <xf numFmtId="0" fontId="710" fillId="500" borderId="518" xfId="7" applyNumberFormat="1" applyFont="1" applyFill="1" applyBorder="1" applyAlignment="1">
      <alignment horizontal="left" vertical="center" wrapText="1"/>
    </xf>
    <xf numFmtId="0" fontId="708" fillId="500" borderId="518" xfId="7" applyNumberFormat="1" applyFont="1" applyFill="1" applyBorder="1" applyAlignment="1">
      <alignment horizontal="left" vertical="top" wrapText="1"/>
    </xf>
    <xf numFmtId="0" fontId="710" fillId="500" borderId="518" xfId="7" applyNumberFormat="1" applyFont="1" applyFill="1" applyBorder="1" applyAlignment="1">
      <alignment horizontal="left" vertical="top" wrapText="1"/>
    </xf>
    <xf numFmtId="0" fontId="708" fillId="501" borderId="518" xfId="7" applyNumberFormat="1" applyFont="1" applyFill="1" applyBorder="1" applyAlignment="1">
      <alignment horizontal="left" vertical="top" wrapText="1"/>
    </xf>
    <xf numFmtId="0" fontId="711" fillId="501" borderId="518" xfId="7" applyNumberFormat="1" applyFont="1" applyFill="1" applyBorder="1" applyAlignment="1">
      <alignment horizontal="left" vertical="top" wrapText="1"/>
    </xf>
    <xf numFmtId="0" fontId="708" fillId="500" borderId="561" xfId="7" applyNumberFormat="1" applyFont="1" applyFill="1" applyBorder="1" applyAlignment="1">
      <alignment horizontal="center" vertical="top" wrapText="1"/>
    </xf>
    <xf numFmtId="0" fontId="710" fillId="500" borderId="561" xfId="7" applyNumberFormat="1" applyFont="1" applyFill="1" applyBorder="1" applyAlignment="1">
      <alignment horizontal="left" vertical="top" wrapText="1"/>
    </xf>
    <xf numFmtId="0" fontId="704" fillId="500" borderId="518" xfId="7" applyNumberFormat="1" applyFont="1" applyFill="1" applyBorder="1" applyAlignment="1">
      <alignment horizontal="left" vertical="center" wrapText="1"/>
    </xf>
    <xf numFmtId="0" fontId="623" fillId="500" borderId="538" xfId="7" applyNumberFormat="1" applyFont="1" applyFill="1" applyBorder="1"/>
    <xf numFmtId="0" fontId="623" fillId="500" borderId="539" xfId="7" applyNumberFormat="1" applyFont="1" applyFill="1" applyBorder="1"/>
    <xf numFmtId="0" fontId="707" fillId="500" borderId="518" xfId="7" applyNumberFormat="1" applyFont="1" applyFill="1" applyBorder="1" applyAlignment="1">
      <alignment horizontal="left" vertical="center" wrapText="1"/>
    </xf>
    <xf numFmtId="0" fontId="713" fillId="500" borderId="538" xfId="7" applyNumberFormat="1" applyFont="1" applyFill="1" applyBorder="1"/>
    <xf numFmtId="0" fontId="713" fillId="500" borderId="539" xfId="7" applyNumberFormat="1" applyFont="1" applyFill="1" applyBorder="1"/>
    <xf numFmtId="0" fontId="713" fillId="500" borderId="538" xfId="7" applyNumberFormat="1" applyFont="1" applyFill="1" applyBorder="1" applyAlignment="1">
      <alignment wrapText="1"/>
    </xf>
    <xf numFmtId="0" fontId="713" fillId="500" borderId="539" xfId="7" applyNumberFormat="1" applyFont="1" applyFill="1" applyBorder="1" applyAlignment="1">
      <alignment wrapText="1"/>
    </xf>
    <xf numFmtId="0" fontId="707" fillId="500" borderId="518" xfId="7" applyNumberFormat="1" applyFont="1" applyFill="1" applyBorder="1" applyAlignment="1">
      <alignment horizontal="left" vertical="top" wrapText="1"/>
    </xf>
    <xf numFmtId="0" fontId="713" fillId="500" borderId="538" xfId="7" applyNumberFormat="1" applyFont="1" applyFill="1" applyBorder="1" applyAlignment="1">
      <alignment vertical="top" wrapText="1"/>
    </xf>
    <xf numFmtId="0" fontId="713" fillId="500" borderId="539" xfId="7" applyNumberFormat="1" applyFont="1" applyFill="1" applyBorder="1" applyAlignment="1">
      <alignment vertical="top" wrapText="1"/>
    </xf>
    <xf numFmtId="0" fontId="708" fillId="486" borderId="518" xfId="7" applyNumberFormat="1" applyFont="1" applyFill="1" applyBorder="1" applyAlignment="1">
      <alignment horizontal="center" vertical="center" wrapText="1"/>
    </xf>
    <xf numFmtId="0" fontId="710" fillId="486" borderId="518" xfId="7" applyNumberFormat="1" applyFont="1" applyFill="1" applyBorder="1" applyAlignment="1">
      <alignment horizontal="left" vertical="center" wrapText="1"/>
    </xf>
    <xf numFmtId="0" fontId="708" fillId="448" borderId="518" xfId="7" applyNumberFormat="1" applyFont="1" applyFill="1" applyBorder="1" applyAlignment="1">
      <alignment horizontal="center" vertical="center" wrapText="1"/>
    </xf>
    <xf numFmtId="0" fontId="710" fillId="448" borderId="518" xfId="7" applyNumberFormat="1" applyFont="1" applyFill="1" applyBorder="1" applyAlignment="1">
      <alignment horizontal="left" vertical="center" wrapText="1"/>
    </xf>
    <xf numFmtId="0" fontId="703" fillId="500" borderId="518" xfId="7" applyNumberFormat="1" applyFont="1" applyFill="1" applyBorder="1" applyAlignment="1">
      <alignment horizontal="center" vertical="center" wrapText="1"/>
    </xf>
    <xf numFmtId="0" fontId="708" fillId="502" borderId="561" xfId="7" applyNumberFormat="1" applyFont="1" applyFill="1" applyBorder="1" applyAlignment="1">
      <alignment horizontal="center" vertical="top" wrapText="1"/>
    </xf>
    <xf numFmtId="0" fontId="672" fillId="500" borderId="492" xfId="7" applyNumberFormat="1" applyFont="1" applyFill="1" applyBorder="1"/>
    <xf numFmtId="0" fontId="672" fillId="500" borderId="540" xfId="7" applyNumberFormat="1" applyFont="1" applyFill="1" applyBorder="1"/>
    <xf numFmtId="0" fontId="707" fillId="500" borderId="540" xfId="7" applyNumberFormat="1" applyFont="1" applyFill="1" applyBorder="1"/>
    <xf numFmtId="0" fontId="707" fillId="500" borderId="540" xfId="7" applyNumberFormat="1" applyFont="1" applyFill="1" applyBorder="1" applyAlignment="1">
      <alignment wrapText="1"/>
    </xf>
    <xf numFmtId="0" fontId="707" fillId="500" borderId="540" xfId="7" applyNumberFormat="1" applyFont="1" applyFill="1" applyBorder="1" applyAlignment="1">
      <alignment vertical="top" wrapText="1"/>
    </xf>
    <xf numFmtId="0" fontId="710" fillId="500" borderId="492" xfId="7" applyNumberFormat="1" applyFont="1" applyFill="1" applyBorder="1"/>
    <xf numFmtId="0" fontId="710" fillId="500" borderId="540" xfId="7" applyNumberFormat="1" applyFont="1" applyFill="1" applyBorder="1"/>
    <xf numFmtId="0" fontId="710" fillId="500" borderId="492" xfId="7" applyNumberFormat="1" applyFont="1" applyFill="1" applyBorder="1" applyAlignment="1">
      <alignment wrapText="1"/>
    </xf>
    <xf numFmtId="0" fontId="710" fillId="500" borderId="540" xfId="7" applyNumberFormat="1" applyFont="1" applyFill="1" applyBorder="1" applyAlignment="1">
      <alignment wrapText="1"/>
    </xf>
    <xf numFmtId="0" fontId="710" fillId="500" borderId="540" xfId="7" applyNumberFormat="1" applyFont="1" applyFill="1" applyBorder="1" applyAlignment="1">
      <alignment vertical="top" wrapText="1"/>
    </xf>
    <xf numFmtId="0" fontId="710" fillId="502" borderId="540" xfId="7" applyNumberFormat="1" applyFont="1" applyFill="1" applyBorder="1" applyAlignment="1">
      <alignment vertical="top" wrapText="1"/>
    </xf>
    <xf numFmtId="0" fontId="708" fillId="502" borderId="540" xfId="7" applyNumberFormat="1" applyFont="1" applyFill="1" applyBorder="1" applyAlignment="1">
      <alignment vertical="top" wrapText="1"/>
    </xf>
    <xf numFmtId="0" fontId="708" fillId="502" borderId="561" xfId="7" applyNumberFormat="1" applyFont="1" applyFill="1" applyBorder="1" applyAlignment="1">
      <alignment vertical="top" wrapText="1"/>
    </xf>
    <xf numFmtId="0" fontId="710" fillId="501" borderId="561" xfId="7" applyNumberFormat="1" applyFont="1" applyFill="1" applyBorder="1" applyAlignment="1">
      <alignment vertical="top" wrapText="1"/>
    </xf>
    <xf numFmtId="166" fontId="710" fillId="501" borderId="561" xfId="7" applyNumberFormat="1" applyFont="1" applyFill="1" applyBorder="1" applyAlignment="1">
      <alignment vertical="top" wrapText="1"/>
    </xf>
    <xf numFmtId="167" fontId="710" fillId="500" borderId="561" xfId="7" applyNumberFormat="1" applyFont="1" applyFill="1" applyBorder="1" applyAlignment="1">
      <alignment vertical="top" wrapText="1"/>
    </xf>
    <xf numFmtId="0" fontId="710" fillId="439" borderId="492" xfId="7" applyNumberFormat="1" applyFont="1" applyFill="1" applyBorder="1" applyAlignment="1">
      <alignment horizontal="center" vertical="center"/>
    </xf>
    <xf numFmtId="0" fontId="710" fillId="439" borderId="492" xfId="7" applyNumberFormat="1" applyFont="1" applyFill="1" applyBorder="1"/>
    <xf numFmtId="0" fontId="710" fillId="455" borderId="518" xfId="7" applyNumberFormat="1" applyFont="1" applyFill="1" applyBorder="1" applyAlignment="1">
      <alignment horizontal="center" vertical="center" wrapText="1"/>
    </xf>
    <xf numFmtId="0" fontId="710" fillId="458" borderId="518" xfId="7" applyNumberFormat="1" applyFont="1" applyFill="1" applyBorder="1" applyAlignment="1">
      <alignment horizontal="left" vertical="center" wrapText="1"/>
    </xf>
    <xf numFmtId="3" fontId="708" fillId="455" borderId="518" xfId="7" applyNumberFormat="1" applyFont="1" applyFill="1" applyBorder="1" applyAlignment="1">
      <alignment horizontal="center" vertical="center" wrapText="1"/>
    </xf>
    <xf numFmtId="0" fontId="710" fillId="486" borderId="518" xfId="7" applyNumberFormat="1" applyFont="1" applyFill="1" applyBorder="1" applyAlignment="1">
      <alignment horizontal="center" vertical="center" wrapText="1"/>
    </xf>
    <xf numFmtId="0" fontId="710" fillId="439" borderId="492" xfId="7" applyNumberFormat="1" applyFont="1" applyFill="1" applyBorder="1" applyAlignment="1">
      <alignment horizontal="center"/>
    </xf>
    <xf numFmtId="0" fontId="710" fillId="439" borderId="492" xfId="7" applyNumberFormat="1" applyFont="1" applyFill="1" applyBorder="1" applyAlignment="1">
      <alignment horizontal="center" vertical="bottom"/>
    </xf>
    <xf numFmtId="0" fontId="708" fillId="455" borderId="518" xfId="7" applyNumberFormat="1" applyFont="1" applyFill="1" applyBorder="1" applyAlignment="1">
      <alignment horizontal="center" vertical="center" wrapText="1"/>
    </xf>
    <xf numFmtId="0" fontId="710" fillId="479" borderId="518" xfId="7" applyNumberFormat="1" applyFont="1" applyFill="1" applyBorder="1" applyAlignment="1">
      <alignment horizontal="center" vertical="center" wrapText="1"/>
    </xf>
    <xf numFmtId="0" fontId="710" fillId="479" borderId="518" xfId="7" applyNumberFormat="1" applyFont="1" applyFill="1" applyBorder="1" applyAlignment="1">
      <alignment horizontal="left" vertical="center" wrapText="1"/>
    </xf>
    <xf numFmtId="0" fontId="708" fillId="479" borderId="518" xfId="7" applyNumberFormat="1" applyFont="1" applyFill="1" applyBorder="1" applyAlignment="1">
      <alignment horizontal="center" vertical="center" wrapText="1"/>
    </xf>
    <xf numFmtId="1" fontId="710" fillId="479" borderId="518" xfId="7" applyNumberFormat="1" applyFont="1" applyFill="1" applyBorder="1" applyAlignment="1">
      <alignment horizontal="center" vertical="center" wrapText="1"/>
    </xf>
    <xf numFmtId="1" fontId="710" fillId="486" borderId="518" xfId="7" applyNumberFormat="1" applyFont="1" applyFill="1" applyBorder="1" applyAlignment="1">
      <alignment horizontal="center" vertical="center" wrapText="1"/>
    </xf>
    <xf numFmtId="0" fontId="708" fillId="439" borderId="492" xfId="7" applyNumberFormat="1" applyFont="1" applyFill="1" applyBorder="1" applyAlignment="1">
      <alignment vertical="center"/>
    </xf>
    <xf numFmtId="0" fontId="710" fillId="500" borderId="492" xfId="7" applyNumberFormat="1" applyFont="1" applyFill="1" applyBorder="1" applyAlignment="1">
      <alignment horizontal="center" vertical="center"/>
    </xf>
    <xf numFmtId="3" fontId="708" fillId="500" borderId="518" xfId="7" applyNumberFormat="1" applyFont="1" applyFill="1" applyBorder="1" applyAlignment="1">
      <alignment horizontal="center" vertical="center" wrapText="1"/>
    </xf>
    <xf numFmtId="0" fontId="710" fillId="500" borderId="492" xfId="7" applyNumberFormat="1" applyFont="1" applyFill="1" applyBorder="1" applyAlignment="1">
      <alignment horizontal="center"/>
    </xf>
    <xf numFmtId="0" fontId="710" fillId="500" borderId="492" xfId="7" applyNumberFormat="1" applyFont="1" applyFill="1" applyBorder="1" applyAlignment="1">
      <alignment horizontal="center" vertical="bottom"/>
    </xf>
    <xf numFmtId="1" fontId="710" fillId="500" borderId="518" xfId="7" applyNumberFormat="1" applyFont="1" applyFill="1" applyBorder="1" applyAlignment="1">
      <alignment horizontal="center" vertical="center" wrapText="1"/>
    </xf>
    <xf numFmtId="0" fontId="708" fillId="500" borderId="492" xfId="7" applyNumberFormat="1" applyFont="1" applyFill="1" applyBorder="1" applyAlignment="1">
      <alignment vertical="center"/>
    </xf>
    <xf numFmtId="0" fontId="710" fillId="500" borderId="492" xfId="7" applyNumberFormat="1" applyFont="1" applyFill="1" applyBorder="1" applyAlignment="1">
      <alignment horizontal="center" vertical="center" wrapText="1"/>
    </xf>
    <xf numFmtId="0" fontId="710" fillId="500" borderId="492" xfId="7" applyNumberFormat="1" applyFont="1" applyFill="1" applyBorder="1" applyAlignment="1">
      <alignment horizontal="center" wrapText="1"/>
    </xf>
    <xf numFmtId="0" fontId="710" fillId="500" borderId="492" xfId="7" applyNumberFormat="1" applyFont="1" applyFill="1" applyBorder="1" applyAlignment="1">
      <alignment horizontal="center" vertical="bottom" wrapText="1"/>
    </xf>
    <xf numFmtId="0" fontId="708" fillId="500" borderId="492" xfId="7" applyNumberFormat="1" applyFont="1" applyFill="1" applyBorder="1" applyAlignment="1">
      <alignment vertical="center" wrapText="1"/>
    </xf>
    <xf numFmtId="0" fontId="710" fillId="500" borderId="492" xfId="7" applyNumberFormat="1" applyFont="1" applyFill="1" applyBorder="1" applyAlignment="1">
      <alignment horizontal="center" vertical="top" wrapText="1"/>
    </xf>
    <xf numFmtId="3" fontId="708" fillId="500" borderId="518" xfId="7" applyNumberFormat="1" applyFont="1" applyFill="1" applyBorder="1" applyAlignment="1">
      <alignment horizontal="center" vertical="top" wrapText="1"/>
    </xf>
    <xf numFmtId="1" fontId="710" fillId="500" borderId="518" xfId="7" applyNumberFormat="1" applyFont="1" applyFill="1" applyBorder="1" applyAlignment="1">
      <alignment horizontal="center" vertical="top" wrapText="1"/>
    </xf>
    <xf numFmtId="0" fontId="708" fillId="500" borderId="492" xfId="7" applyNumberFormat="1" applyFont="1" applyFill="1" applyBorder="1" applyAlignment="1">
      <alignment vertical="top" wrapText="1"/>
    </xf>
    <xf numFmtId="0" fontId="710" fillId="501" borderId="492" xfId="7" applyNumberFormat="1" applyFont="1" applyFill="1" applyBorder="1" applyAlignment="1">
      <alignment horizontal="center" vertical="top" wrapText="1"/>
    </xf>
    <xf numFmtId="0" fontId="711" fillId="501" borderId="492" xfId="7" applyNumberFormat="1" applyFont="1" applyFill="1" applyBorder="1" applyAlignment="1">
      <alignment horizontal="center" vertical="top" wrapText="1"/>
    </xf>
    <xf numFmtId="0" fontId="710" fillId="502" borderId="492" xfId="7" applyNumberFormat="1" applyFont="1" applyFill="1" applyBorder="1" applyAlignment="1">
      <alignment horizontal="center" vertical="top" wrapText="1"/>
    </xf>
    <xf numFmtId="3" fontId="708" fillId="500" borderId="561" xfId="7" applyNumberFormat="1" applyFont="1" applyFill="1" applyBorder="1" applyAlignment="1">
      <alignment horizontal="center" vertical="top" wrapText="1"/>
    </xf>
    <xf numFmtId="1" fontId="710" fillId="500" borderId="561" xfId="7" applyNumberFormat="1" applyFont="1" applyFill="1" applyBorder="1" applyAlignment="1">
      <alignment horizontal="center" vertical="top" wrapText="1"/>
    </xf>
    <xf numFmtId="0" fontId="708" fillId="500" borderId="561" xfId="7" applyNumberFormat="1" applyFont="1" applyFill="1" applyBorder="1" applyAlignment="1">
      <alignment vertical="top" wrapText="1"/>
    </xf>
    <xf numFmtId="0" fontId="703" fillId="500" borderId="518" xfId="7" applyNumberFormat="1" applyFont="1" applyFill="1" applyBorder="1"/>
    <xf numFmtId="0" fontId="703" fillId="500" borderId="518" xfId="7" applyNumberFormat="1" applyFont="1" applyFill="1" applyBorder="1" applyAlignment="1">
      <alignment horizontal="left" vertical="center" wrapText="1"/>
    </xf>
    <xf numFmtId="0" fontId="704" fillId="500" borderId="518" xfId="7" applyNumberFormat="1" applyFont="1" applyFill="1" applyBorder="1"/>
    <xf numFmtId="0" fontId="704" fillId="500" borderId="518" xfId="7" applyNumberFormat="1" applyFont="1" applyFill="1" applyBorder="1" applyAlignment="1">
      <alignment horizontal="center" vertical="center" wrapText="1"/>
    </xf>
    <xf numFmtId="0" fontId="703" fillId="500" borderId="560" xfId="7" applyNumberFormat="1" applyFont="1" applyFill="1" applyBorder="1"/>
    <xf numFmtId="0" fontId="703" fillId="500" borderId="560" xfId="7" applyNumberFormat="1" applyFont="1" applyFill="1" applyBorder="1" applyAlignment="1">
      <alignment horizontal="left" vertical="center" wrapText="1"/>
    </xf>
    <xf numFmtId="0" fontId="703" fillId="500" borderId="560" xfId="7" applyNumberFormat="1" applyFont="1" applyFill="1" applyBorder="1" applyAlignment="1">
      <alignment horizontal="center" vertical="center" wrapText="1"/>
    </xf>
    <xf numFmtId="0" fontId="708" fillId="500" borderId="518" xfId="7" applyNumberFormat="1" applyFont="1" applyFill="1" applyBorder="1"/>
    <xf numFmtId="0" fontId="710" fillId="500" borderId="518" xfId="7" applyNumberFormat="1" applyFont="1" applyFill="1" applyBorder="1"/>
    <xf numFmtId="0" fontId="708" fillId="500" borderId="560" xfId="7" applyNumberFormat="1" applyFont="1" applyFill="1" applyBorder="1"/>
    <xf numFmtId="0" fontId="708" fillId="500" borderId="560" xfId="7" applyNumberFormat="1" applyFont="1" applyFill="1" applyBorder="1" applyAlignment="1">
      <alignment horizontal="left" vertical="center" wrapText="1"/>
    </xf>
    <xf numFmtId="0" fontId="708" fillId="500" borderId="560" xfId="7" applyNumberFormat="1" applyFont="1" applyFill="1" applyBorder="1" applyAlignment="1">
      <alignment horizontal="center" vertical="center" wrapText="1"/>
    </xf>
    <xf numFmtId="0" fontId="708" fillId="500" borderId="562" xfId="7" applyNumberFormat="1" applyFont="1" applyFill="1" applyBorder="1"/>
    <xf numFmtId="0" fontId="708" fillId="500" borderId="562" xfId="7" applyNumberFormat="1" applyFont="1" applyFill="1" applyBorder="1" applyAlignment="1">
      <alignment horizontal="left" vertical="center" wrapText="1"/>
    </xf>
    <xf numFmtId="0" fontId="708" fillId="500" borderId="562" xfId="7" applyNumberFormat="1" applyFont="1" applyFill="1" applyBorder="1" applyAlignment="1">
      <alignment horizontal="center" vertical="center" wrapText="1"/>
    </xf>
    <xf numFmtId="0" fontId="710" fillId="500" borderId="562" xfId="7" applyNumberFormat="1" applyFont="1" applyFill="1" applyBorder="1"/>
    <xf numFmtId="0" fontId="710" fillId="500" borderId="562" xfId="7" applyNumberFormat="1" applyFont="1" applyFill="1" applyBorder="1" applyAlignment="1">
      <alignment horizontal="left" vertical="center" wrapText="1"/>
    </xf>
    <xf numFmtId="0" fontId="710" fillId="500" borderId="562" xfId="7" applyNumberFormat="1" applyFont="1" applyFill="1" applyBorder="1" applyAlignment="1">
      <alignment horizontal="center" vertical="center" wrapText="1"/>
    </xf>
    <xf numFmtId="0" fontId="708" fillId="500" borderId="562" xfId="7" applyNumberFormat="1" applyFont="1" applyFill="1" applyBorder="1" applyAlignment="1">
      <alignment wrapText="1"/>
    </xf>
    <xf numFmtId="0" fontId="710" fillId="500" borderId="562" xfId="7" applyNumberFormat="1" applyFont="1" applyFill="1" applyBorder="1" applyAlignment="1">
      <alignment wrapText="1"/>
    </xf>
    <xf numFmtId="0" fontId="708" fillId="500" borderId="562" xfId="7" applyNumberFormat="1" applyFont="1" applyFill="1" applyBorder="1" applyAlignment="1">
      <alignment vertical="center" wrapText="1"/>
    </xf>
    <xf numFmtId="0" fontId="710" fillId="500" borderId="562" xfId="7" applyNumberFormat="1" applyFont="1" applyFill="1" applyBorder="1" applyAlignment="1">
      <alignment vertical="center" wrapText="1"/>
    </xf>
    <xf numFmtId="0" fontId="708" fillId="500" borderId="563" xfId="7" applyNumberFormat="1" applyFont="1" applyFill="1" applyBorder="1" applyAlignment="1">
      <alignment vertical="center" wrapText="1"/>
    </xf>
    <xf numFmtId="0" fontId="708" fillId="500" borderId="563" xfId="7" applyNumberFormat="1" applyFont="1" applyFill="1" applyBorder="1" applyAlignment="1">
      <alignment horizontal="left" vertical="center" wrapText="1"/>
    </xf>
    <xf numFmtId="0" fontId="708" fillId="500" borderId="563" xfId="7" applyNumberFormat="1" applyFont="1" applyFill="1" applyBorder="1" applyAlignment="1">
      <alignment horizontal="center" vertical="center" wrapText="1"/>
    </xf>
    <xf numFmtId="0" fontId="710" fillId="500" borderId="563" xfId="7" applyNumberFormat="1" applyFont="1" applyFill="1" applyBorder="1" applyAlignment="1">
      <alignment vertical="center" wrapText="1"/>
    </xf>
    <xf numFmtId="0" fontId="710" fillId="500" borderId="563" xfId="7" applyNumberFormat="1" applyFont="1" applyFill="1" applyBorder="1" applyAlignment="1">
      <alignment horizontal="left" vertical="center" wrapText="1"/>
    </xf>
    <xf numFmtId="0" fontId="710" fillId="500" borderId="563" xfId="7" applyNumberFormat="1" applyFont="1" applyFill="1" applyBorder="1" applyAlignment="1">
      <alignment horizontal="center" vertical="center" wrapText="1"/>
    </xf>
    <xf numFmtId="0" fontId="708" fillId="501" borderId="563" xfId="7" applyNumberFormat="1" applyFont="1" applyFill="1" applyBorder="1" applyAlignment="1">
      <alignment vertical="center" wrapText="1"/>
    </xf>
    <xf numFmtId="0" fontId="708" fillId="501" borderId="563" xfId="7" applyNumberFormat="1" applyFont="1" applyFill="1" applyBorder="1" applyAlignment="1">
      <alignment horizontal="left" vertical="center" wrapText="1"/>
    </xf>
    <xf numFmtId="0" fontId="708" fillId="501" borderId="563" xfId="7" applyNumberFormat="1" applyFont="1" applyFill="1" applyBorder="1" applyAlignment="1">
      <alignment horizontal="center" vertical="center" wrapText="1"/>
    </xf>
    <xf numFmtId="0" fontId="705" fillId="500" borderId="492" xfId="7" applyNumberFormat="1" applyFont="1" applyFill="1" applyBorder="1"/>
    <xf numFmtId="0" fontId="714" fillId="500" borderId="492" xfId="7" applyNumberFormat="1" applyFont="1" applyFill="1" applyBorder="1"/>
    <xf numFmtId="0" fontId="714" fillId="500" borderId="492" xfId="7" applyNumberFormat="1" applyFont="1" applyFill="1" applyBorder="1" applyAlignment="1">
      <alignment wrapText="1"/>
    </xf>
    <xf numFmtId="0" fontId="714" fillId="500" borderId="492" xfId="7" applyNumberFormat="1" applyFont="1" applyFill="1" applyBorder="1" applyAlignment="1">
      <alignment vertical="top" wrapText="1"/>
    </xf>
    <xf numFmtId="0" fontId="710" fillId="501" borderId="561" xfId="7" applyNumberFormat="1" applyFont="1" applyFill="1" applyBorder="1" applyAlignment="1">
      <alignment horizontal="center" vertical="top" wrapText="1"/>
    </xf>
    <xf numFmtId="0" fontId="708" fillId="501" borderId="561" xfId="7" applyNumberFormat="1" applyFont="1" applyFill="1" applyBorder="1" applyAlignment="1">
      <alignment vertical="top" wrapText="1"/>
    </xf>
    <xf numFmtId="0" fontId="708" fillId="444" borderId="518" xfId="7" applyNumberFormat="1" applyFont="1" applyFill="1" applyBorder="1" applyAlignment="1">
      <alignment horizontal="center" vertical="center" wrapText="1"/>
    </xf>
    <xf numFmtId="0" fontId="710" fillId="484" borderId="518" xfId="7" applyNumberFormat="1" applyFont="1" applyFill="1" applyBorder="1" applyAlignment="1">
      <alignment horizontal="center" vertical="center" wrapText="1"/>
    </xf>
    <xf numFmtId="0" fontId="623" fillId="500" borderId="492" xfId="7" applyNumberFormat="1" applyFont="1" applyFill="1" applyBorder="1"/>
    <xf numFmtId="0" fontId="713" fillId="500" borderId="492" xfId="7" applyNumberFormat="1" applyFont="1" applyFill="1" applyBorder="1"/>
    <xf numFmtId="0" fontId="713" fillId="500" borderId="492" xfId="7" applyNumberFormat="1" applyFont="1" applyFill="1" applyBorder="1" applyAlignment="1">
      <alignment wrapText="1"/>
    </xf>
    <xf numFmtId="0" fontId="713" fillId="500" borderId="492" xfId="7" applyNumberFormat="1" applyFont="1" applyFill="1" applyBorder="1" applyAlignment="1">
      <alignment vertical="top" wrapText="1"/>
    </xf>
    <xf numFmtId="0" fontId="710" fillId="458" borderId="518" xfId="7" applyNumberFormat="1" applyFont="1" applyFill="1" applyBorder="1" applyAlignment="1">
      <alignment horizontal="center" vertical="center" wrapText="1"/>
    </xf>
    <xf numFmtId="0" fontId="708" fillId="455" borderId="518" xfId="7" applyNumberFormat="1" applyFont="1" applyFill="1" applyBorder="1" applyAlignment="1">
      <alignment horizontal="left" vertical="center" wrapText="1"/>
    </xf>
    <xf numFmtId="0" fontId="710" fillId="455" borderId="518" xfId="7" applyNumberFormat="1" applyFont="1" applyFill="1" applyBorder="1" applyAlignment="1">
      <alignment horizontal="left" vertical="center" wrapText="1"/>
    </xf>
    <xf numFmtId="0" fontId="708" fillId="483" borderId="518" xfId="7" applyNumberFormat="1" applyFont="1" applyFill="1" applyBorder="1" applyAlignment="1">
      <alignment horizontal="center" vertical="center" wrapText="1"/>
    </xf>
    <xf numFmtId="0" fontId="708" fillId="447" borderId="518" xfId="7" applyNumberFormat="1" applyFont="1" applyFill="1" applyBorder="1" applyAlignment="1">
      <alignment horizontal="center" vertical="center" wrapText="1"/>
    </xf>
    <xf numFmtId="0" fontId="710" fillId="458" borderId="518" xfId="7" applyNumberFormat="1" applyFont="1" applyFill="1" applyBorder="1" applyAlignment="1">
      <alignment horizontal="center" wrapText="1"/>
    </xf>
    <xf numFmtId="0" fontId="710" fillId="455" borderId="518" xfId="7" applyNumberFormat="1" applyFont="1" applyFill="1" applyBorder="1" applyAlignment="1">
      <alignment horizontal="center" wrapText="1"/>
    </xf>
    <xf numFmtId="0" fontId="710" fillId="439" borderId="518" xfId="7" applyNumberFormat="1" applyFont="1" applyFill="1" applyBorder="1" applyAlignment="1">
      <alignment horizontal="center" wrapText="1"/>
    </xf>
    <xf numFmtId="0" fontId="708" fillId="458" borderId="518" xfId="7" applyNumberFormat="1" applyFont="1" applyFill="1" applyBorder="1" applyAlignment="1">
      <alignment horizontal="center" wrapText="1"/>
    </xf>
    <xf numFmtId="0" fontId="715" fillId="483" borderId="518" xfId="7" applyNumberFormat="1" applyFont="1" applyFill="1" applyBorder="1" applyAlignment="1">
      <alignment horizontal="center" wrapText="1"/>
    </xf>
    <xf numFmtId="0" fontId="710" fillId="500" borderId="518" xfId="7" applyNumberFormat="1" applyFont="1" applyFill="1" applyBorder="1" applyAlignment="1">
      <alignment horizontal="center" wrapText="1"/>
    </xf>
    <xf numFmtId="0" fontId="708" fillId="500" borderId="518" xfId="7" applyNumberFormat="1" applyFont="1" applyFill="1" applyBorder="1" applyAlignment="1">
      <alignment horizontal="center" wrapText="1"/>
    </xf>
    <xf numFmtId="0" fontId="715" fillId="500" borderId="518" xfId="7" applyNumberFormat="1" applyFont="1" applyFill="1" applyBorder="1" applyAlignment="1">
      <alignment horizontal="center" wrapText="1"/>
    </xf>
    <xf numFmtId="0" fontId="715" fillId="500" borderId="518" xfId="7" applyNumberFormat="1" applyFont="1" applyFill="1" applyBorder="1" applyAlignment="1">
      <alignment horizontal="center" vertical="top" wrapText="1"/>
    </xf>
    <xf numFmtId="0" fontId="708" fillId="500" borderId="561" xfId="7" applyNumberFormat="1" applyFont="1" applyFill="1" applyBorder="1" applyAlignment="1">
      <alignment horizontal="left" vertical="top" wrapText="1"/>
    </xf>
    <xf numFmtId="0" fontId="715" fillId="500" borderId="561" xfId="7" applyNumberFormat="1" applyFont="1" applyFill="1" applyBorder="1" applyAlignment="1">
      <alignment horizontal="center" vertical="top" wrapText="1"/>
    </xf>
    <xf numFmtId="0" fontId="705" fillId="500" borderId="518" xfId="7" applyNumberFormat="1" applyFont="1" applyFill="1" applyBorder="1" applyAlignment="1">
      <alignment horizontal="center" wrapText="1"/>
    </xf>
    <xf numFmtId="0" fontId="633" fillId="500" borderId="518" xfId="7" applyNumberFormat="1" applyFont="1" applyFill="1" applyBorder="1" applyAlignment="1">
      <alignment horizontal="center" wrapText="1"/>
    </xf>
    <xf numFmtId="0" fontId="653" fillId="500" borderId="492" xfId="7" applyNumberFormat="1" applyFont="1" applyFill="1" applyBorder="1"/>
    <xf numFmtId="0" fontId="633" fillId="500" borderId="492" xfId="7" applyNumberFormat="1" applyFont="1" applyFill="1" applyBorder="1"/>
    <xf numFmtId="0" fontId="714" fillId="500" borderId="518" xfId="7" applyNumberFormat="1" applyFont="1" applyFill="1" applyBorder="1" applyAlignment="1">
      <alignment horizontal="center" wrapText="1"/>
    </xf>
    <xf numFmtId="0" fontId="707" fillId="500" borderId="518" xfId="7" applyNumberFormat="1" applyFont="1" applyFill="1" applyBorder="1" applyAlignment="1">
      <alignment horizontal="center" wrapText="1"/>
    </xf>
    <xf numFmtId="0" fontId="714" fillId="500" borderId="518" xfId="7" applyNumberFormat="1" applyFont="1" applyFill="1" applyBorder="1" applyAlignment="1">
      <alignment horizontal="center" vertical="top" wrapText="1"/>
    </xf>
    <xf numFmtId="0" fontId="642" fillId="439" borderId="493" xfId="7" applyNumberFormat="1" applyFont="1" applyFill="1" applyBorder="1" applyAlignment="1">
      <alignment horizontal="center" vertical="center" wrapText="1"/>
    </xf>
    <xf numFmtId="0" fontId="628" fillId="439" borderId="493" xfId="7" applyNumberFormat="1" applyFont="1" applyFill="1" applyBorder="1" applyAlignment="1">
      <alignment horizontal="left" vertical="center" wrapText="1"/>
    </xf>
    <xf numFmtId="0" fontId="637" fillId="439" borderId="493" xfId="7" applyNumberFormat="1" applyFont="1" applyFill="1" applyBorder="1" applyAlignment="1">
      <alignment horizontal="center" vertical="center" wrapText="1"/>
    </xf>
    <xf numFmtId="0" fontId="627" fillId="439" borderId="493" xfId="7" applyNumberFormat="1" applyFont="1" applyFill="1" applyBorder="1" applyAlignment="1">
      <alignment vertical="center" wrapText="1"/>
    </xf>
    <xf numFmtId="0" fontId="633" fillId="439" borderId="492" xfId="7" applyNumberFormat="1" applyFont="1" applyFill="1" applyBorder="1" applyAlignment="1">
      <alignment vertical="center" wrapText="1"/>
    </xf>
    <xf numFmtId="0" fontId="650" fillId="439" borderId="493" xfId="7" applyNumberFormat="1" applyFont="1" applyFill="1" applyBorder="1" applyAlignment="1">
      <alignment vertical="top" wrapText="1"/>
    </xf>
    <xf numFmtId="0" fontId="623" fillId="439" borderId="543" xfId="7" applyNumberFormat="1" applyFont="1" applyFill="1" applyBorder="1" applyAlignment="1">
      <alignment wrapText="1"/>
    </xf>
    <xf numFmtId="0" fontId="623" fillId="439" borderId="544" xfId="7" applyNumberFormat="1" applyFont="1" applyFill="1" applyBorder="1" applyAlignment="1">
      <alignment wrapText="1"/>
    </xf>
    <xf numFmtId="0" fontId="623" fillId="439" borderId="557" xfId="7" applyNumberFormat="1" applyFont="1" applyFill="1" applyBorder="1" applyAlignment="1">
      <alignment wrapText="1"/>
    </xf>
    <xf numFmtId="0" fontId="623" fillId="439" borderId="558" xfId="7" applyNumberFormat="1" applyFont="1" applyFill="1" applyBorder="1" applyAlignment="1">
      <alignment wrapText="1"/>
    </xf>
    <xf numFmtId="0" fontId="623" fillId="439" borderId="559" xfId="7" applyNumberFormat="1" applyFont="1" applyFill="1" applyBorder="1" applyAlignment="1">
      <alignment wrapText="1"/>
    </xf>
    <xf numFmtId="0" fontId="628" fillId="439" borderId="493" xfId="7" applyNumberFormat="1" applyFont="1" applyFill="1" applyBorder="1" applyAlignment="1">
      <alignment horizontal="center" vertical="center" wrapText="1"/>
    </xf>
    <xf numFmtId="10" fontId="627" fillId="439" borderId="493" xfId="7" applyNumberFormat="1" applyFont="1" applyFill="1" applyBorder="1" applyAlignment="1">
      <alignment vertical="center" wrapText="1"/>
    </xf>
    <xf numFmtId="0" fontId="642" fillId="439" borderId="493" xfId="7" applyNumberFormat="1" applyFont="1" applyFill="1" applyBorder="1" applyAlignment="1">
      <alignment horizontal="center" vertical="top" wrapText="1"/>
    </xf>
    <xf numFmtId="0" fontId="628" fillId="439" borderId="493" xfId="7" applyNumberFormat="1" applyFont="1" applyFill="1" applyBorder="1" applyAlignment="1">
      <alignment horizontal="left" vertical="top" wrapText="1"/>
    </xf>
    <xf numFmtId="0" fontId="637" fillId="439" borderId="493" xfId="7" applyNumberFormat="1" applyFont="1" applyFill="1" applyBorder="1" applyAlignment="1">
      <alignment horizontal="center" vertical="top" wrapText="1"/>
    </xf>
    <xf numFmtId="0" fontId="627" fillId="439" borderId="493" xfId="7" applyNumberFormat="1" applyFont="1" applyFill="1" applyBorder="1" applyAlignment="1">
      <alignment vertical="top" wrapText="1"/>
    </xf>
    <xf numFmtId="0" fontId="633" fillId="439" borderId="492" xfId="7" applyNumberFormat="1" applyFont="1" applyFill="1" applyBorder="1" applyAlignment="1">
      <alignment vertical="top" wrapText="1"/>
    </xf>
    <xf numFmtId="0" fontId="623" fillId="439" borderId="543" xfId="7" applyNumberFormat="1" applyFont="1" applyFill="1" applyBorder="1" applyAlignment="1">
      <alignment vertical="top" wrapText="1"/>
    </xf>
    <xf numFmtId="0" fontId="623" fillId="439" borderId="544" xfId="7" applyNumberFormat="1" applyFont="1" applyFill="1" applyBorder="1" applyAlignment="1">
      <alignment vertical="top" wrapText="1"/>
    </xf>
    <xf numFmtId="0" fontId="623" fillId="439" borderId="557" xfId="7" applyNumberFormat="1" applyFont="1" applyFill="1" applyBorder="1" applyAlignment="1">
      <alignment vertical="top" wrapText="1"/>
    </xf>
    <xf numFmtId="0" fontId="623" fillId="439" borderId="558" xfId="7" applyNumberFormat="1" applyFont="1" applyFill="1" applyBorder="1" applyAlignment="1">
      <alignment vertical="top" wrapText="1"/>
    </xf>
    <xf numFmtId="0" fontId="623" fillId="439" borderId="559" xfId="7" applyNumberFormat="1" applyFont="1" applyFill="1" applyBorder="1" applyAlignment="1">
      <alignment vertical="top" wrapText="1"/>
    </xf>
    <xf numFmtId="0" fontId="628" fillId="439" borderId="493" xfId="7" applyNumberFormat="1" applyFont="1" applyFill="1" applyBorder="1" applyAlignment="1">
      <alignment horizontal="center" vertical="top" wrapText="1"/>
    </xf>
    <xf numFmtId="10" fontId="627" fillId="439" borderId="493" xfId="7" applyNumberFormat="1" applyFont="1" applyFill="1" applyBorder="1" applyAlignment="1">
      <alignment vertical="top" wrapText="1"/>
    </xf>
    <xf numFmtId="0" fontId="670" fillId="439" borderId="493" xfId="7" applyNumberFormat="1" applyFont="1" applyFill="1" applyBorder="1" applyAlignment="1">
      <alignment horizontal="left" vertical="center" wrapText="1"/>
    </xf>
    <xf numFmtId="0" fontId="637" fillId="444" borderId="493" xfId="7" applyNumberFormat="1" applyFont="1" applyFill="1" applyBorder="1" applyAlignment="1">
      <alignment horizontal="center" vertical="center" wrapText="1"/>
    </xf>
    <xf numFmtId="0" fontId="643" fillId="439" borderId="493" xfId="7" applyNumberFormat="1" applyFont="1" applyFill="1" applyBorder="1" applyAlignment="1">
      <alignment horizontal="left" vertical="center" wrapText="1"/>
    </xf>
    <xf numFmtId="0" fontId="637" fillId="447" borderId="493" xfId="7" applyNumberFormat="1" applyFont="1" applyFill="1" applyBorder="1" applyAlignment="1">
      <alignment horizontal="center" vertical="center" wrapText="1"/>
    </xf>
    <xf numFmtId="0" fontId="637" fillId="448" borderId="493" xfId="7" applyNumberFormat="1" applyFont="1" applyFill="1" applyBorder="1" applyAlignment="1">
      <alignment horizontal="center" vertical="center" wrapText="1"/>
    </xf>
    <xf numFmtId="0" fontId="670" fillId="439" borderId="493" xfId="7" applyNumberFormat="1" applyFont="1" applyFill="1" applyBorder="1" applyAlignment="1">
      <alignment horizontal="left" vertical="top" wrapText="1"/>
    </xf>
    <xf numFmtId="0" fontId="637" fillId="444" borderId="493" xfId="7" applyNumberFormat="1" applyFont="1" applyFill="1" applyBorder="1" applyAlignment="1">
      <alignment horizontal="center" vertical="top" wrapText="1"/>
    </xf>
    <xf numFmtId="0" fontId="643" fillId="439" borderId="493" xfId="7" applyNumberFormat="1" applyFont="1" applyFill="1" applyBorder="1" applyAlignment="1">
      <alignment horizontal="left" vertical="top" wrapText="1"/>
    </xf>
    <xf numFmtId="0" fontId="637" fillId="447" borderId="493" xfId="7" applyNumberFormat="1" applyFont="1" applyFill="1" applyBorder="1" applyAlignment="1">
      <alignment horizontal="center" vertical="top" wrapText="1"/>
    </xf>
    <xf numFmtId="0" fontId="637" fillId="448" borderId="493" xfId="7" applyNumberFormat="1" applyFont="1" applyFill="1" applyBorder="1" applyAlignment="1">
      <alignment horizontal="center" vertical="top" wrapText="1"/>
    </xf>
    <xf numFmtId="10" fontId="633" fillId="500" borderId="492" xfId="7" applyNumberFormat="1" applyFont="1" applyFill="1" applyBorder="1" applyAlignment="1">
      <alignment vertical="center" wrapText="1"/>
    </xf>
    <xf numFmtId="10" fontId="707" fillId="500" borderId="492" xfId="7" applyNumberFormat="1" applyFont="1" applyFill="1" applyBorder="1" applyAlignment="1">
      <alignment vertical="center" wrapText="1"/>
    </xf>
    <xf numFmtId="10" fontId="707" fillId="500" borderId="492" xfId="7" applyNumberFormat="1" applyFont="1" applyFill="1" applyBorder="1" applyAlignment="1">
      <alignment vertical="top" wrapText="1"/>
    </xf>
    <xf numFmtId="0" fontId="710" fillId="439" borderId="492" xfId="7" applyNumberFormat="1" applyFont="1" applyFill="1" applyBorder="1" applyAlignment="1">
      <alignment horizontal="left" vertical="bottom"/>
    </xf>
    <xf numFmtId="0" fontId="708" fillId="484" borderId="518" xfId="7" applyNumberFormat="1" applyFont="1" applyFill="1" applyBorder="1" applyAlignment="1">
      <alignment horizontal="center" vertical="bottom"/>
    </xf>
    <xf numFmtId="0" fontId="708" fillId="492" borderId="518" xfId="7" applyNumberFormat="1" applyFont="1" applyFill="1" applyBorder="1" applyAlignment="1">
      <alignment horizontal="center" vertical="bottom"/>
    </xf>
    <xf numFmtId="0" fontId="708" fillId="485" borderId="525" xfId="7" applyNumberFormat="1" applyFont="1" applyFill="1" applyBorder="1" applyAlignment="1">
      <alignment horizontal="left"/>
    </xf>
    <xf numFmtId="0" fontId="710" fillId="487" borderId="518" xfId="7" applyNumberFormat="1" applyFont="1" applyFill="1" applyBorder="1" applyAlignment="1">
      <alignment horizontal="center"/>
    </xf>
    <xf numFmtId="0" fontId="710" fillId="439" borderId="518" xfId="7" applyNumberFormat="1" applyFont="1" applyFill="1" applyBorder="1" applyAlignment="1">
      <alignment horizontal="center"/>
    </xf>
    <xf numFmtId="0" fontId="710" fillId="444" borderId="518" xfId="7" applyNumberFormat="1" applyFont="1" applyFill="1" applyBorder="1" applyAlignment="1">
      <alignment horizontal="center"/>
    </xf>
    <xf numFmtId="0" fontId="708" fillId="484" borderId="518" xfId="7" applyNumberFormat="1" applyFont="1" applyFill="1" applyBorder="1" applyAlignment="1">
      <alignment horizontal="right"/>
    </xf>
    <xf numFmtId="0" fontId="708" fillId="479" borderId="518" xfId="7" applyNumberFormat="1" applyFont="1" applyFill="1" applyBorder="1" applyAlignment="1">
      <alignment horizontal="center"/>
    </xf>
    <xf numFmtId="0" fontId="708" fillId="484" borderId="518" xfId="7" applyNumberFormat="1" applyFont="1" applyFill="1" applyBorder="1" applyAlignment="1">
      <alignment horizontal="left" vertical="bottom"/>
    </xf>
    <xf numFmtId="0" fontId="710" fillId="439" borderId="518" xfId="7" applyNumberFormat="1" applyFont="1" applyFill="1" applyBorder="1" applyAlignment="1">
      <alignment horizontal="left" vertical="top" wrapText="1"/>
    </xf>
    <xf numFmtId="0" fontId="710" fillId="500" borderId="492" xfId="7" applyNumberFormat="1" applyFont="1" applyFill="1" applyBorder="1" applyAlignment="1">
      <alignment horizontal="left" vertical="bottom"/>
    </xf>
    <xf numFmtId="0" fontId="708" fillId="500" borderId="518" xfId="7" applyNumberFormat="1" applyFont="1" applyFill="1" applyBorder="1" applyAlignment="1">
      <alignment horizontal="center" vertical="bottom"/>
    </xf>
    <xf numFmtId="0" fontId="708" fillId="500" borderId="525" xfId="7" applyNumberFormat="1" applyFont="1" applyFill="1" applyBorder="1" applyAlignment="1">
      <alignment horizontal="left"/>
    </xf>
    <xf numFmtId="0" fontId="710" fillId="500" borderId="518" xfId="7" applyNumberFormat="1" applyFont="1" applyFill="1" applyBorder="1" applyAlignment="1">
      <alignment horizontal="center"/>
    </xf>
    <xf numFmtId="0" fontId="708" fillId="500" borderId="518" xfId="7" applyNumberFormat="1" applyFont="1" applyFill="1" applyBorder="1" applyAlignment="1">
      <alignment horizontal="right"/>
    </xf>
    <xf numFmtId="0" fontId="708" fillId="500" borderId="518" xfId="7" applyNumberFormat="1" applyFont="1" applyFill="1" applyBorder="1" applyAlignment="1">
      <alignment horizontal="center"/>
    </xf>
    <xf numFmtId="0" fontId="708" fillId="500" borderId="518" xfId="7" applyNumberFormat="1" applyFont="1" applyFill="1" applyBorder="1" applyAlignment="1">
      <alignment horizontal="left" vertical="bottom"/>
    </xf>
    <xf numFmtId="0" fontId="710" fillId="500" borderId="492" xfId="7" applyNumberFormat="1" applyFont="1" applyFill="1" applyBorder="1" applyAlignment="1">
      <alignment horizontal="left" vertical="bottom" wrapText="1"/>
    </xf>
    <xf numFmtId="0" fontId="708" fillId="500" borderId="518" xfId="7" applyNumberFormat="1" applyFont="1" applyFill="1" applyBorder="1" applyAlignment="1">
      <alignment horizontal="center" vertical="bottom" wrapText="1"/>
    </xf>
    <xf numFmtId="0" fontId="708" fillId="500" borderId="525" xfId="7" applyNumberFormat="1" applyFont="1" applyFill="1" applyBorder="1" applyAlignment="1">
      <alignment horizontal="left" wrapText="1"/>
    </xf>
    <xf numFmtId="0" fontId="708" fillId="500" borderId="518" xfId="7" applyNumberFormat="1" applyFont="1" applyFill="1" applyBorder="1" applyAlignment="1">
      <alignment horizontal="right" wrapText="1"/>
    </xf>
    <xf numFmtId="0" fontId="708" fillId="500" borderId="518" xfId="7" applyNumberFormat="1" applyFont="1" applyFill="1" applyBorder="1" applyAlignment="1">
      <alignment horizontal="left" vertical="bottom" wrapText="1"/>
    </xf>
    <xf numFmtId="0" fontId="710" fillId="500" borderId="492" xfId="7" applyNumberFormat="1" applyFont="1" applyFill="1" applyBorder="1" applyAlignment="1">
      <alignment horizontal="left" vertical="top" wrapText="1"/>
    </xf>
    <xf numFmtId="0" fontId="708" fillId="500" borderId="525" xfId="7" applyNumberFormat="1" applyFont="1" applyFill="1" applyBorder="1" applyAlignment="1">
      <alignment horizontal="left" vertical="top" wrapText="1"/>
    </xf>
    <xf numFmtId="0" fontId="708" fillId="500" borderId="518" xfId="7" applyNumberFormat="1" applyFont="1" applyFill="1" applyBorder="1" applyAlignment="1">
      <alignment horizontal="right" vertical="top" wrapText="1"/>
    </xf>
    <xf numFmtId="0" fontId="710" fillId="501" borderId="492" xfId="7" applyNumberFormat="1" applyFont="1" applyFill="1" applyBorder="1" applyAlignment="1">
      <alignment horizontal="left" vertical="top" wrapText="1"/>
    </xf>
    <xf numFmtId="0" fontId="711" fillId="501" borderId="492" xfId="7" applyNumberFormat="1" applyFont="1" applyFill="1" applyBorder="1" applyAlignment="1">
      <alignment horizontal="left" vertical="top" wrapText="1"/>
    </xf>
    <xf numFmtId="0" fontId="710" fillId="502" borderId="492" xfId="7" applyNumberFormat="1" applyFont="1" applyFill="1" applyBorder="1" applyAlignment="1">
      <alignment horizontal="left" vertical="top" wrapText="1"/>
    </xf>
    <xf numFmtId="0" fontId="708" fillId="502" borderId="492" xfId="7" applyNumberFormat="1" applyFont="1" applyFill="1" applyBorder="1" applyAlignment="1">
      <alignment horizontal="left" vertical="top" wrapText="1"/>
    </xf>
    <xf numFmtId="0" fontId="708" fillId="500" borderId="561" xfId="7" applyNumberFormat="1" applyFont="1" applyFill="1" applyBorder="1" applyAlignment="1">
      <alignment horizontal="right" vertical="top" wrapText="1"/>
    </xf>
    <xf numFmtId="0" fontId="653" fillId="500" borderId="492" xfId="7" applyNumberFormat="1" applyFont="1" applyFill="1" applyBorder="1" applyAlignment="1">
      <alignment horizontal="left" vertical="top" wrapText="1"/>
    </xf>
    <xf numFmtId="0" fontId="677" fillId="500" borderId="518" xfId="7" applyNumberFormat="1" applyFont="1" applyFill="1" applyBorder="1" applyAlignment="1">
      <alignment horizontal="center" vertical="bottom"/>
    </xf>
    <xf numFmtId="0" fontId="716" fillId="500" borderId="518" xfId="7" applyNumberFormat="1" applyFont="1" applyFill="1" applyBorder="1" applyAlignment="1">
      <alignment horizontal="center" vertical="bottom"/>
    </xf>
    <xf numFmtId="0" fontId="716" fillId="500" borderId="518" xfId="7" applyNumberFormat="1" applyFont="1" applyFill="1" applyBorder="1" applyAlignment="1">
      <alignment horizontal="center" vertical="bottom" wrapText="1"/>
    </xf>
    <xf numFmtId="0" fontId="716" fillId="500" borderId="518" xfId="7" applyNumberFormat="1" applyFont="1" applyFill="1" applyBorder="1" applyAlignment="1">
      <alignment horizontal="center" vertical="top" wrapText="1"/>
    </xf>
    <xf numFmtId="0" fontId="708" fillId="439" borderId="518" xfId="7" applyNumberFormat="1" applyFont="1" applyFill="1" applyBorder="1" applyAlignment="1">
      <alignment horizontal="center"/>
    </xf>
    <xf numFmtId="0" fontId="708" fillId="439" borderId="518" xfId="7" applyNumberFormat="1" applyFont="1" applyFill="1" applyBorder="1" applyAlignment="1">
      <alignment horizontal="center" wrapText="1"/>
    </xf>
    <xf numFmtId="0" fontId="709" fillId="439" borderId="492" xfId="7" applyNumberFormat="1" applyFont="1" applyFill="1" applyBorder="1"/>
    <xf numFmtId="0" fontId="710" fillId="439" borderId="518" xfId="7" applyNumberFormat="1" applyFont="1" applyFill="1" applyBorder="1"/>
    <xf numFmtId="0" fontId="710" fillId="439" borderId="518" xfId="7" applyNumberFormat="1" applyFont="1" applyFill="1" applyBorder="1" applyAlignment="1">
      <alignment wrapText="1"/>
    </xf>
    <xf numFmtId="0" fontId="710" fillId="439" borderId="492" xfId="7" applyNumberFormat="1" applyFont="1" applyFill="1" applyBorder="1" applyAlignment="1">
      <alignment wrapText="1"/>
    </xf>
    <xf numFmtId="0" fontId="709" fillId="500" borderId="492" xfId="7" applyNumberFormat="1" applyFont="1" applyFill="1" applyBorder="1"/>
    <xf numFmtId="0" fontId="710" fillId="500" borderId="518" xfId="7" applyNumberFormat="1" applyFont="1" applyFill="1" applyBorder="1" applyAlignment="1">
      <alignment wrapText="1"/>
    </xf>
    <xf numFmtId="0" fontId="709" fillId="500" borderId="492" xfId="7" applyNumberFormat="1" applyFont="1" applyFill="1" applyBorder="1" applyAlignment="1">
      <alignment wrapText="1"/>
    </xf>
    <xf numFmtId="0" fontId="709" fillId="500" borderId="492" xfId="7" applyNumberFormat="1" applyFont="1" applyFill="1" applyBorder="1" applyAlignment="1">
      <alignment vertical="top" wrapText="1"/>
    </xf>
    <xf numFmtId="0" fontId="709" fillId="501" borderId="492" xfId="7" applyNumberFormat="1" applyFont="1" applyFill="1" applyBorder="1" applyAlignment="1">
      <alignment vertical="top" wrapText="1"/>
    </xf>
    <xf numFmtId="0" fontId="712" fillId="501" borderId="492" xfId="7" applyNumberFormat="1" applyFont="1" applyFill="1" applyBorder="1" applyAlignment="1">
      <alignment vertical="top" wrapText="1"/>
    </xf>
    <xf numFmtId="0" fontId="710" fillId="502" borderId="518" xfId="7" applyNumberFormat="1" applyFont="1" applyFill="1" applyBorder="1" applyAlignment="1">
      <alignment vertical="top" wrapText="1"/>
    </xf>
    <xf numFmtId="0" fontId="709" fillId="502" borderId="492" xfId="7" applyNumberFormat="1" applyFont="1" applyFill="1" applyBorder="1" applyAlignment="1">
      <alignment vertical="top" wrapText="1"/>
    </xf>
    <xf numFmtId="0" fontId="708" fillId="502" borderId="518" xfId="7" applyNumberFormat="1" applyFont="1" applyFill="1" applyBorder="1" applyAlignment="1">
      <alignment vertical="top" wrapText="1"/>
    </xf>
    <xf numFmtId="0" fontId="717" fillId="502" borderId="492" xfId="7" applyNumberFormat="1" applyFont="1" applyFill="1" applyBorder="1" applyAlignment="1">
      <alignment vertical="top" wrapText="1"/>
    </xf>
    <xf numFmtId="0" fontId="717" fillId="502" borderId="492" xfId="7" applyNumberFormat="1" applyFont="1" applyFill="1" applyBorder="1" applyAlignment="1">
      <alignment horizontal="center" vertical="top" wrapText="1"/>
    </xf>
    <xf numFmtId="0" fontId="717" fillId="502" borderId="492" xfId="7" applyNumberFormat="1" applyFont="1" applyFill="1" applyBorder="1" applyAlignment="1">
      <alignment horizontal="center" vertical="center" wrapText="1"/>
    </xf>
    <xf numFmtId="0" fontId="717" fillId="502" borderId="561" xfId="7" applyNumberFormat="1" applyFont="1" applyFill="1" applyBorder="1" applyAlignment="1">
      <alignment horizontal="center" vertical="center" wrapText="1"/>
    </xf>
    <xf numFmtId="0" fontId="709" fillId="500" borderId="561" xfId="7" applyNumberFormat="1" applyFont="1" applyFill="1" applyBorder="1" applyAlignment="1">
      <alignment vertical="top" wrapText="1"/>
    </xf>
    <xf numFmtId="0" fontId="633" fillId="500" borderId="492" xfId="7" applyNumberFormat="1" applyFont="1" applyFill="1" applyBorder="1" applyAlignment="1">
      <alignment wrapText="1"/>
    </xf>
    <xf numFmtId="0" fontId="708" fillId="439" borderId="530" xfId="7" applyNumberFormat="1" applyFont="1" applyFill="1" applyBorder="1" applyAlignment="1">
      <alignment horizontal="center" vertical="center" wrapText="1"/>
    </xf>
    <xf numFmtId="0" fontId="709" fillId="439" borderId="538" xfId="7" applyNumberFormat="1" applyFont="1" applyFill="1" applyBorder="1"/>
    <xf numFmtId="0" fontId="709" fillId="439" borderId="539" xfId="7" applyNumberFormat="1" applyFont="1" applyFill="1" applyBorder="1"/>
    <xf numFmtId="0" fontId="710" fillId="455" borderId="518" xfId="7" applyNumberFormat="1" applyFont="1" applyFill="1" applyBorder="1" applyAlignment="1">
      <alignment horizontal="center" vertical="bottom" wrapText="1"/>
    </xf>
    <xf numFmtId="0" fontId="710" fillId="458" borderId="518" xfId="7" applyNumberFormat="1" applyFont="1" applyFill="1" applyBorder="1" applyAlignment="1">
      <alignment horizontal="left" wrapText="1"/>
    </xf>
    <xf numFmtId="3" fontId="710" fillId="455" borderId="518" xfId="7" applyNumberFormat="1" applyFont="1" applyFill="1" applyBorder="1" applyAlignment="1">
      <alignment horizontal="center" wrapText="1"/>
    </xf>
    <xf numFmtId="0" fontId="710" fillId="439" borderId="518" xfId="7" applyNumberFormat="1" applyFont="1" applyFill="1" applyBorder="1" applyAlignment="1">
      <alignment horizontal="center" vertical="bottom" wrapText="1"/>
    </xf>
    <xf numFmtId="0" fontId="708" fillId="479" borderId="541" xfId="7" applyNumberFormat="1" applyFont="1" applyFill="1" applyBorder="1" applyAlignment="1">
      <alignment vertical="bottom" wrapText="1"/>
    </xf>
    <xf numFmtId="0" fontId="708" fillId="479" borderId="542" xfId="7" applyNumberFormat="1" applyFont="1" applyFill="1" applyBorder="1" applyAlignment="1">
      <alignment vertical="bottom" wrapText="1"/>
    </xf>
    <xf numFmtId="1" fontId="708" fillId="479" borderId="542" xfId="7" applyNumberFormat="1" applyFont="1" applyFill="1" applyBorder="1" applyAlignment="1">
      <alignment horizontal="center" vertical="bottom" wrapText="1"/>
    </xf>
    <xf numFmtId="1" fontId="708" fillId="479" borderId="526" xfId="7" applyNumberFormat="1" applyFont="1" applyFill="1" applyBorder="1" applyAlignment="1">
      <alignment horizontal="center" vertical="bottom" wrapText="1"/>
    </xf>
    <xf numFmtId="0" fontId="710" fillId="439" borderId="492" xfId="7" applyNumberFormat="1" applyFont="1" applyFill="1" applyBorder="1" applyAlignment="1">
      <alignment horizontal="left" vertical="center"/>
    </xf>
    <xf numFmtId="0" fontId="708" fillId="500" borderId="530" xfId="7" applyNumberFormat="1" applyFont="1" applyFill="1" applyBorder="1" applyAlignment="1">
      <alignment horizontal="center" vertical="center" wrapText="1"/>
    </xf>
    <xf numFmtId="0" fontId="709" fillId="500" borderId="538" xfId="7" applyNumberFormat="1" applyFont="1" applyFill="1" applyBorder="1"/>
    <xf numFmtId="0" fontId="709" fillId="500" borderId="539" xfId="7" applyNumberFormat="1" applyFont="1" applyFill="1" applyBorder="1"/>
    <xf numFmtId="0" fontId="710" fillId="500" borderId="518" xfId="7" applyNumberFormat="1" applyFont="1" applyFill="1" applyBorder="1" applyAlignment="1">
      <alignment horizontal="center" vertical="bottom" wrapText="1"/>
    </xf>
    <xf numFmtId="0" fontId="710" fillId="500" borderId="518" xfId="7" applyNumberFormat="1" applyFont="1" applyFill="1" applyBorder="1" applyAlignment="1">
      <alignment horizontal="left" wrapText="1"/>
    </xf>
    <xf numFmtId="3" fontId="710" fillId="500" borderId="518" xfId="7" applyNumberFormat="1" applyFont="1" applyFill="1" applyBorder="1" applyAlignment="1">
      <alignment horizontal="center" wrapText="1"/>
    </xf>
    <xf numFmtId="0" fontId="708" fillId="500" borderId="541" xfId="7" applyNumberFormat="1" applyFont="1" applyFill="1" applyBorder="1" applyAlignment="1">
      <alignment vertical="bottom" wrapText="1"/>
    </xf>
    <xf numFmtId="0" fontId="708" fillId="500" borderId="542" xfId="7" applyNumberFormat="1" applyFont="1" applyFill="1" applyBorder="1" applyAlignment="1">
      <alignment vertical="bottom" wrapText="1"/>
    </xf>
    <xf numFmtId="1" fontId="708" fillId="500" borderId="542" xfId="7" applyNumberFormat="1" applyFont="1" applyFill="1" applyBorder="1" applyAlignment="1">
      <alignment horizontal="center" vertical="bottom" wrapText="1"/>
    </xf>
    <xf numFmtId="1" fontId="708" fillId="500" borderId="526" xfId="7" applyNumberFormat="1" applyFont="1" applyFill="1" applyBorder="1" applyAlignment="1">
      <alignment horizontal="center" vertical="bottom" wrapText="1"/>
    </xf>
    <xf numFmtId="0" fontId="710" fillId="500" borderId="492" xfId="7" applyNumberFormat="1" applyFont="1" applyFill="1" applyBorder="1" applyAlignment="1">
      <alignment horizontal="left" vertical="center"/>
    </xf>
    <xf numFmtId="0" fontId="709" fillId="500" borderId="538" xfId="7" applyNumberFormat="1" applyFont="1" applyFill="1" applyBorder="1" applyAlignment="1">
      <alignment wrapText="1"/>
    </xf>
    <xf numFmtId="0" fontId="709" fillId="500" borderId="539" xfId="7" applyNumberFormat="1" applyFont="1" applyFill="1" applyBorder="1" applyAlignment="1">
      <alignment wrapText="1"/>
    </xf>
    <xf numFmtId="0" fontId="710" fillId="500" borderId="492" xfId="7" applyNumberFormat="1" applyFont="1" applyFill="1" applyBorder="1" applyAlignment="1">
      <alignment horizontal="left" vertical="center" wrapText="1"/>
    </xf>
    <xf numFmtId="0" fontId="708" fillId="500" borderId="530" xfId="7" applyNumberFormat="1" applyFont="1" applyFill="1" applyBorder="1" applyAlignment="1">
      <alignment horizontal="center" vertical="top" wrapText="1"/>
    </xf>
    <xf numFmtId="0" fontId="709" fillId="500" borderId="538" xfId="7" applyNumberFormat="1" applyFont="1" applyFill="1" applyBorder="1" applyAlignment="1">
      <alignment vertical="top" wrapText="1"/>
    </xf>
    <xf numFmtId="0" fontId="709" fillId="500" borderId="539" xfId="7" applyNumberFormat="1" applyFont="1" applyFill="1" applyBorder="1" applyAlignment="1">
      <alignment vertical="top" wrapText="1"/>
    </xf>
    <xf numFmtId="3" fontId="710" fillId="500" borderId="518" xfId="7" applyNumberFormat="1" applyFont="1" applyFill="1" applyBorder="1" applyAlignment="1">
      <alignment horizontal="center" vertical="top" wrapText="1"/>
    </xf>
    <xf numFmtId="0" fontId="708" fillId="500" borderId="541" xfId="7" applyNumberFormat="1" applyFont="1" applyFill="1" applyBorder="1" applyAlignment="1">
      <alignment vertical="top" wrapText="1"/>
    </xf>
    <xf numFmtId="0" fontId="708" fillId="500" borderId="542" xfId="7" applyNumberFormat="1" applyFont="1" applyFill="1" applyBorder="1" applyAlignment="1">
      <alignment vertical="top" wrapText="1"/>
    </xf>
    <xf numFmtId="1" fontId="708" fillId="500" borderId="542" xfId="7" applyNumberFormat="1" applyFont="1" applyFill="1" applyBorder="1" applyAlignment="1">
      <alignment horizontal="center" vertical="top" wrapText="1"/>
    </xf>
    <xf numFmtId="1" fontId="708" fillId="500" borderId="526" xfId="7" applyNumberFormat="1" applyFont="1" applyFill="1" applyBorder="1" applyAlignment="1">
      <alignment horizontal="center" vertical="top" wrapText="1"/>
    </xf>
    <xf numFmtId="0" fontId="708" fillId="501" borderId="530" xfId="7" applyNumberFormat="1" applyFont="1" applyFill="1" applyBorder="1" applyAlignment="1">
      <alignment horizontal="center" vertical="top" wrapText="1"/>
    </xf>
    <xf numFmtId="0" fontId="709" fillId="501" borderId="538" xfId="7" applyNumberFormat="1" applyFont="1" applyFill="1" applyBorder="1" applyAlignment="1">
      <alignment vertical="top" wrapText="1"/>
    </xf>
    <xf numFmtId="0" fontId="709" fillId="501" borderId="539" xfId="7" applyNumberFormat="1" applyFont="1" applyFill="1" applyBorder="1" applyAlignment="1">
      <alignment vertical="top" wrapText="1"/>
    </xf>
    <xf numFmtId="0" fontId="711" fillId="501" borderId="530" xfId="7" applyNumberFormat="1" applyFont="1" applyFill="1" applyBorder="1" applyAlignment="1">
      <alignment horizontal="center" vertical="top" wrapText="1"/>
    </xf>
    <xf numFmtId="0" fontId="712" fillId="501" borderId="538" xfId="7" applyNumberFormat="1" applyFont="1" applyFill="1" applyBorder="1" applyAlignment="1">
      <alignment vertical="top" wrapText="1"/>
    </xf>
    <xf numFmtId="0" fontId="712" fillId="501" borderId="539" xfId="7" applyNumberFormat="1" applyFont="1" applyFill="1" applyBorder="1" applyAlignment="1">
      <alignment vertical="top" wrapText="1"/>
    </xf>
    <xf numFmtId="3" fontId="710" fillId="500" borderId="561" xfId="7" applyNumberFormat="1" applyFont="1" applyFill="1" applyBorder="1" applyAlignment="1">
      <alignment horizontal="center" vertical="top" wrapText="1"/>
    </xf>
    <xf numFmtId="1" fontId="708" fillId="500" borderId="561" xfId="7" applyNumberFormat="1" applyFont="1" applyFill="1" applyBorder="1" applyAlignment="1">
      <alignment horizontal="center" vertical="top" wrapText="1"/>
    </xf>
    <xf numFmtId="0" fontId="633" fillId="500" borderId="492" xfId="7" applyNumberFormat="1" applyFont="1" applyFill="1" applyBorder="1" applyAlignment="1">
      <alignment vertical="bottom"/>
    </xf>
    <xf numFmtId="0" fontId="707" fillId="500" borderId="492" xfId="7" applyNumberFormat="1" applyFont="1" applyFill="1" applyBorder="1" applyAlignment="1">
      <alignment vertical="bottom"/>
    </xf>
    <xf numFmtId="0" fontId="707" fillId="500" borderId="492" xfId="7" applyNumberFormat="1" applyFont="1" applyFill="1" applyBorder="1" applyAlignment="1">
      <alignment vertical="bottom" wrapText="1"/>
    </xf>
    <xf numFmtId="0" fontId="556" fillId="378" borderId="436" xfId="6" applyNumberFormat="1" applyFont="1" applyFill="1" applyBorder="1" applyAlignment="1">
      <alignment wrapText="1"/>
    </xf>
    <xf numFmtId="0" fontId="556" fillId="378" borderId="435" xfId="6" applyNumberFormat="1" applyFont="1" applyFill="1" applyBorder="1" applyAlignment="1">
      <alignment wrapText="1"/>
    </xf>
    <xf numFmtId="0" fontId="556" fillId="378" borderId="436" xfId="6" applyNumberFormat="1" applyFont="1" applyFill="1" applyBorder="1" applyAlignment="1">
      <alignment vertical="top" wrapText="1"/>
    </xf>
    <xf numFmtId="0" fontId="556" fillId="378" borderId="435" xfId="6" applyNumberFormat="1" applyFont="1" applyFill="1" applyBorder="1" applyAlignment="1">
      <alignment vertical="top" wrapText="1"/>
    </xf>
    <xf numFmtId="0" fontId="549" fillId="378" borderId="433" xfId="6" applyNumberFormat="1" applyFont="1" applyFill="1" applyBorder="1" applyAlignment="1">
      <alignment horizontal="center" wrapText="1"/>
    </xf>
    <xf numFmtId="0" fontId="549" fillId="503" borderId="423" xfId="6" applyNumberFormat="1" applyFont="1" applyFill="1" applyBorder="1" applyAlignment="1">
      <alignment vertical="bottom"/>
    </xf>
    <xf numFmtId="0" fontId="718" fillId="503" borderId="423" xfId="6" applyNumberFormat="1" applyFont="1" applyFill="1" applyBorder="1" applyAlignment="1">
      <alignment vertical="bottom"/>
    </xf>
    <xf numFmtId="0" fontId="718" fillId="503" borderId="423" xfId="6" applyNumberFormat="1" applyFont="1" applyFill="1" applyBorder="1" applyAlignment="1">
      <alignment vertical="bottom" wrapText="1"/>
    </xf>
    <xf numFmtId="0" fontId="718" fillId="503" borderId="423" xfId="6" applyNumberFormat="1" applyFont="1" applyFill="1" applyBorder="1" applyAlignment="1">
      <alignment horizontal="left" vertical="bottom" wrapText="1"/>
    </xf>
    <xf numFmtId="0" fontId="718" fillId="503" borderId="423" xfId="6" applyNumberFormat="1" applyFont="1" applyFill="1" applyBorder="1" applyAlignment="1">
      <alignment horizontal="left" vertical="top" wrapText="1"/>
    </xf>
    <xf numFmtId="0" fontId="710" fillId="503" borderId="423" xfId="6" applyNumberFormat="1" applyFont="1" applyFill="1" applyBorder="1" applyAlignment="1">
      <alignment vertical="bottom"/>
    </xf>
    <xf numFmtId="0" fontId="710" fillId="503" borderId="561" xfId="6" applyNumberFormat="1" applyFont="1" applyFill="1" applyBorder="1" applyAlignment="1">
      <alignment vertical="bottom"/>
    </xf>
    <xf numFmtId="0" fontId="710" fillId="503" borderId="561" xfId="6" applyNumberFormat="1" applyFont="1" applyFill="1" applyBorder="1" applyAlignment="1">
      <alignment vertical="bottom" wrapText="1"/>
    </xf>
    <xf numFmtId="0" fontId="710" fillId="503" borderId="561" xfId="6" applyNumberFormat="1" applyFont="1" applyFill="1" applyBorder="1" applyAlignment="1">
      <alignment vertical="top" wrapText="1"/>
    </xf>
    <xf numFmtId="0" fontId="710" fillId="504" borderId="561" xfId="6" applyNumberFormat="1" applyFont="1" applyFill="1" applyBorder="1" applyAlignment="1">
      <alignment vertical="top" wrapText="1"/>
    </xf>
    <xf numFmtId="0" fontId="708" fillId="504" borderId="561" xfId="6" applyNumberFormat="1" applyFont="1" applyFill="1" applyBorder="1" applyAlignment="1">
      <alignment vertical="top" wrapText="1"/>
    </xf>
    <xf numFmtId="0" fontId="708" fillId="504" borderId="561" xfId="6" applyNumberFormat="1" applyFont="1" applyFill="1" applyBorder="1" applyAlignment="1">
      <alignment horizontal="center" vertical="top" wrapText="1"/>
    </xf>
    <xf numFmtId="0" fontId="708" fillId="504" borderId="561" xfId="6" applyNumberFormat="1" applyFont="1" applyFill="1" applyBorder="1" applyAlignment="1">
      <alignment horizontal="center" vertical="center" wrapText="1"/>
    </xf>
    <xf numFmtId="0" fontId="568" fillId="503" borderId="423" xfId="6" applyNumberFormat="1" applyFont="1" applyFill="1" applyBorder="1" applyAlignment="1">
      <alignment horizontal="center"/>
    </xf>
    <xf numFmtId="0" fontId="539" fillId="503" borderId="423" xfId="6" applyNumberFormat="1" applyFont="1" applyFill="1" applyBorder="1"/>
    <xf numFmtId="0" fontId="718" fillId="503" borderId="423" xfId="6" applyNumberFormat="1" applyFont="1" applyFill="1" applyBorder="1" applyAlignment="1">
      <alignment horizontal="center"/>
    </xf>
    <xf numFmtId="0" fontId="719" fillId="503" borderId="423" xfId="6" applyNumberFormat="1" applyFont="1" applyFill="1" applyBorder="1"/>
    <xf numFmtId="0" fontId="718" fillId="503" borderId="423" xfId="6" applyNumberFormat="1" applyFont="1" applyFill="1" applyBorder="1" applyAlignment="1">
      <alignment horizontal="center" wrapText="1"/>
    </xf>
    <xf numFmtId="0" fontId="719" fillId="503" borderId="423" xfId="6" applyNumberFormat="1" applyFont="1" applyFill="1" applyBorder="1" applyAlignment="1">
      <alignment wrapText="1"/>
    </xf>
    <xf numFmtId="0" fontId="718" fillId="503" borderId="423" xfId="6" applyNumberFormat="1" applyFont="1" applyFill="1" applyBorder="1" applyAlignment="1">
      <alignment horizontal="left" wrapText="1"/>
    </xf>
    <xf numFmtId="0" fontId="719" fillId="503" borderId="423" xfId="6" applyNumberFormat="1" applyFont="1" applyFill="1" applyBorder="1" applyAlignment="1">
      <alignment horizontal="left" wrapText="1"/>
    </xf>
    <xf numFmtId="0" fontId="719" fillId="503" borderId="423" xfId="6" applyNumberFormat="1" applyFont="1" applyFill="1" applyBorder="1" applyAlignment="1">
      <alignment horizontal="left" vertical="top" wrapText="1"/>
    </xf>
    <xf numFmtId="0" fontId="550" fillId="503" borderId="423" xfId="6" applyNumberFormat="1" applyFont="1" applyFill="1" applyBorder="1"/>
    <xf numFmtId="0" fontId="545" fillId="503" borderId="423" xfId="6" applyNumberFormat="1" applyFont="1" applyFill="1" applyBorder="1"/>
    <xf numFmtId="10" fontId="549" fillId="503" borderId="423" xfId="6" applyNumberFormat="1" applyFont="1" applyFill="1" applyBorder="1"/>
    <xf numFmtId="0" fontId="718" fillId="503" borderId="423" xfId="6" applyNumberFormat="1" applyFont="1" applyFill="1" applyBorder="1"/>
    <xf numFmtId="10" fontId="718" fillId="503" borderId="423" xfId="6" applyNumberFormat="1" applyFont="1" applyFill="1" applyBorder="1"/>
    <xf numFmtId="0" fontId="718" fillId="503" borderId="423" xfId="6" applyNumberFormat="1" applyFont="1" applyFill="1" applyBorder="1" applyAlignment="1">
      <alignment wrapText="1"/>
    </xf>
    <xf numFmtId="10" fontId="718" fillId="503" borderId="423" xfId="6" applyNumberFormat="1" applyFont="1" applyFill="1" applyBorder="1" applyAlignment="1">
      <alignment wrapText="1"/>
    </xf>
    <xf numFmtId="10" fontId="718" fillId="503" borderId="423" xfId="6" applyNumberFormat="1" applyFont="1" applyFill="1" applyBorder="1" applyAlignment="1">
      <alignment horizontal="left" wrapText="1"/>
    </xf>
    <xf numFmtId="10" fontId="718" fillId="503" borderId="423" xfId="6" applyNumberFormat="1" applyFont="1" applyFill="1" applyBorder="1" applyAlignment="1">
      <alignment horizontal="left" vertical="top" wrapText="1"/>
    </xf>
    <xf numFmtId="0" fontId="710" fillId="503" borderId="423" xfId="6" applyNumberFormat="1" applyFont="1" applyFill="1" applyBorder="1"/>
    <xf numFmtId="10" fontId="710" fillId="503" borderId="423" xfId="6" applyNumberFormat="1" applyFont="1" applyFill="1" applyBorder="1"/>
    <xf numFmtId="0" fontId="709" fillId="503" borderId="423" xfId="6" applyNumberFormat="1" applyFont="1" applyFill="1" applyBorder="1"/>
    <xf numFmtId="0" fontId="710" fillId="503" borderId="561" xfId="6" applyNumberFormat="1" applyFont="1" applyFill="1" applyBorder="1"/>
    <xf numFmtId="10" fontId="710" fillId="503" borderId="561" xfId="6" applyNumberFormat="1" applyFont="1" applyFill="1" applyBorder="1"/>
    <xf numFmtId="0" fontId="709" fillId="503" borderId="561" xfId="6" applyNumberFormat="1" applyFont="1" applyFill="1" applyBorder="1"/>
    <xf numFmtId="0" fontId="710" fillId="503" borderId="561" xfId="6" applyNumberFormat="1" applyFont="1" applyFill="1" applyBorder="1" applyAlignment="1">
      <alignment wrapText="1"/>
    </xf>
    <xf numFmtId="10" fontId="710" fillId="503" borderId="561" xfId="6" applyNumberFormat="1" applyFont="1" applyFill="1" applyBorder="1" applyAlignment="1">
      <alignment wrapText="1"/>
    </xf>
    <xf numFmtId="0" fontId="709" fillId="503" borderId="561" xfId="6" applyNumberFormat="1" applyFont="1" applyFill="1" applyBorder="1" applyAlignment="1">
      <alignment wrapText="1"/>
    </xf>
    <xf numFmtId="10" fontId="710" fillId="503" borderId="561" xfId="6" applyNumberFormat="1" applyFont="1" applyFill="1" applyBorder="1" applyAlignment="1">
      <alignment vertical="top" wrapText="1"/>
    </xf>
    <xf numFmtId="0" fontId="709" fillId="503" borderId="561" xfId="6" applyNumberFormat="1" applyFont="1" applyFill="1" applyBorder="1" applyAlignment="1">
      <alignment vertical="top" wrapText="1"/>
    </xf>
    <xf numFmtId="10" fontId="710" fillId="504" borderId="561" xfId="6" applyNumberFormat="1" applyFont="1" applyFill="1" applyBorder="1" applyAlignment="1">
      <alignment vertical="top" wrapText="1"/>
    </xf>
    <xf numFmtId="0" fontId="709" fillId="504" borderId="561" xfId="6" applyNumberFormat="1" applyFont="1" applyFill="1" applyBorder="1" applyAlignment="1">
      <alignment vertical="top" wrapText="1"/>
    </xf>
    <xf numFmtId="10" fontId="708" fillId="504" borderId="561" xfId="6" applyNumberFormat="1" applyFont="1" applyFill="1" applyBorder="1" applyAlignment="1">
      <alignment vertical="top" wrapText="1"/>
    </xf>
    <xf numFmtId="0" fontId="717" fillId="504" borderId="561" xfId="6" applyNumberFormat="1" applyFont="1" applyFill="1" applyBorder="1" applyAlignment="1">
      <alignment vertical="top" wrapText="1"/>
    </xf>
    <xf numFmtId="10" fontId="708" fillId="504" borderId="561" xfId="6" applyNumberFormat="1" applyFont="1" applyFill="1" applyBorder="1" applyAlignment="1">
      <alignment horizontal="center" vertical="top" wrapText="1"/>
    </xf>
    <xf numFmtId="0" fontId="717" fillId="504" borderId="561" xfId="6" applyNumberFormat="1" applyFont="1" applyFill="1" applyBorder="1" applyAlignment="1">
      <alignment horizontal="center" vertical="top" wrapText="1"/>
    </xf>
    <xf numFmtId="10" fontId="708" fillId="504" borderId="561" xfId="6" applyNumberFormat="1" applyFont="1" applyFill="1" applyBorder="1" applyAlignment="1">
      <alignment horizontal="center" vertical="center" wrapText="1"/>
    </xf>
    <xf numFmtId="0" fontId="717" fillId="504" borderId="561" xfId="6" applyNumberFormat="1" applyFont="1" applyFill="1" applyBorder="1" applyAlignment="1">
      <alignment horizontal="center" vertical="center" wrapText="1"/>
    </xf>
    <xf numFmtId="168" fontId="710" fillId="503" borderId="561" xfId="6" applyNumberFormat="1" applyFont="1" applyFill="1" applyBorder="1" applyAlignment="1">
      <alignment vertical="top" wrapText="1"/>
    </xf>
    <xf numFmtId="0" fontId="558" fillId="503" borderId="424" xfId="6" applyNumberFormat="1" applyFont="1" applyFill="1" applyBorder="1" applyAlignment="1">
      <alignment horizontal="left" vertical="center"/>
    </xf>
    <xf numFmtId="0" fontId="718" fillId="503" borderId="424" xfId="6" applyNumberFormat="1" applyFont="1" applyFill="1" applyBorder="1" applyAlignment="1">
      <alignment horizontal="left" vertical="center"/>
    </xf>
    <xf numFmtId="0" fontId="718" fillId="503" borderId="424" xfId="6" applyNumberFormat="1" applyFont="1" applyFill="1" applyBorder="1" applyAlignment="1">
      <alignment horizontal="left" vertical="center" wrapText="1"/>
    </xf>
    <xf numFmtId="0" fontId="718" fillId="503" borderId="424" xfId="6" applyNumberFormat="1" applyFont="1" applyFill="1" applyBorder="1" applyAlignment="1">
      <alignment horizontal="left" vertical="top" wrapText="1"/>
    </xf>
    <xf numFmtId="0" fontId="553" fillId="503" borderId="424" xfId="6" applyNumberFormat="1" applyFont="1" applyFill="1" applyBorder="1" applyAlignment="1">
      <alignment horizontal="center" vertical="center" wrapText="1"/>
    </xf>
    <xf numFmtId="0" fontId="549" fillId="503" borderId="423" xfId="6" applyNumberFormat="1" applyFont="1" applyFill="1" applyBorder="1" applyAlignment="1">
      <alignment vertical="center" wrapText="1"/>
    </xf>
    <xf numFmtId="0" fontId="558" fillId="503" borderId="424" xfId="6" applyNumberFormat="1" applyFont="1" applyFill="1" applyBorder="1" applyAlignment="1">
      <alignment horizontal="center" vertical="top" wrapText="1"/>
    </xf>
    <xf numFmtId="0" fontId="544" fillId="503" borderId="424" xfId="6" applyNumberFormat="1" applyFont="1" applyFill="1" applyBorder="1" applyAlignment="1">
      <alignment horizontal="left" vertical="top" wrapText="1"/>
    </xf>
    <xf numFmtId="0" fontId="553" fillId="503" borderId="424" xfId="6" applyNumberFormat="1" applyFont="1" applyFill="1" applyBorder="1" applyAlignment="1">
      <alignment horizontal="center" vertical="top" wrapText="1"/>
    </xf>
    <xf numFmtId="0" fontId="543" fillId="503" borderId="424" xfId="6" applyNumberFormat="1" applyFont="1" applyFill="1" applyBorder="1" applyAlignment="1">
      <alignment vertical="top" wrapText="1"/>
    </xf>
    <xf numFmtId="0" fontId="549" fillId="503" borderId="423" xfId="6" applyNumberFormat="1" applyFont="1" applyFill="1" applyBorder="1" applyAlignment="1">
      <alignment vertical="top" wrapText="1"/>
    </xf>
    <xf numFmtId="0" fontId="566" fillId="503" borderId="424" xfId="6" applyNumberFormat="1" applyFont="1" applyFill="1" applyBorder="1" applyAlignment="1">
      <alignment vertical="top" wrapText="1"/>
    </xf>
    <xf numFmtId="0" fontId="539" fillId="503" borderId="474" xfId="6" applyNumberFormat="1" applyFont="1" applyFill="1" applyBorder="1" applyAlignment="1">
      <alignment vertical="top" wrapText="1"/>
    </xf>
    <xf numFmtId="0" fontId="539" fillId="503" borderId="475" xfId="6" applyNumberFormat="1" applyFont="1" applyFill="1" applyBorder="1" applyAlignment="1">
      <alignment vertical="top" wrapText="1"/>
    </xf>
    <xf numFmtId="0" fontId="539" fillId="503" borderId="488" xfId="6" applyNumberFormat="1" applyFont="1" applyFill="1" applyBorder="1" applyAlignment="1">
      <alignment vertical="top" wrapText="1"/>
    </xf>
    <xf numFmtId="0" fontId="539" fillId="503" borderId="489" xfId="6" applyNumberFormat="1" applyFont="1" applyFill="1" applyBorder="1" applyAlignment="1">
      <alignment vertical="top" wrapText="1"/>
    </xf>
    <xf numFmtId="0" fontId="539" fillId="503" borderId="490" xfId="6" applyNumberFormat="1" applyFont="1" applyFill="1" applyBorder="1" applyAlignment="1">
      <alignment vertical="top" wrapText="1"/>
    </xf>
    <xf numFmtId="0" fontId="544" fillId="503" borderId="424" xfId="6" applyNumberFormat="1" applyFont="1" applyFill="1" applyBorder="1" applyAlignment="1">
      <alignment horizontal="center" vertical="top" wrapText="1"/>
    </xf>
    <xf numFmtId="10" fontId="543" fillId="503" borderId="424" xfId="6" applyNumberFormat="1" applyFont="1" applyFill="1" applyBorder="1" applyAlignment="1">
      <alignment vertical="top" wrapText="1"/>
    </xf>
    <xf numFmtId="0" fontId="559" fillId="503" borderId="423" xfId="6" applyNumberFormat="1" applyFont="1" applyFill="1" applyBorder="1" applyAlignment="1">
      <alignment horizontal="left" vertical="center" wrapText="1"/>
    </xf>
    <xf numFmtId="0" fontId="549" fillId="503" borderId="423" xfId="6" applyNumberFormat="1" applyFont="1" applyFill="1" applyBorder="1" applyAlignment="1">
      <alignment horizontal="left" vertical="center" wrapText="1"/>
    </xf>
    <xf numFmtId="0" fontId="549" fillId="503" borderId="423" xfId="6" applyNumberFormat="1" applyFont="1" applyFill="1" applyBorder="1" applyAlignment="1">
      <alignment horizontal="center" vertical="center" wrapText="1"/>
    </xf>
    <xf numFmtId="10" fontId="549" fillId="503" borderId="423" xfId="6" applyNumberFormat="1" applyFont="1" applyFill="1" applyBorder="1" applyAlignment="1">
      <alignment vertical="center" wrapText="1"/>
    </xf>
    <xf numFmtId="0" fontId="707" fillId="503" borderId="423" xfId="6" applyNumberFormat="1" applyFont="1" applyFill="1" applyBorder="1" applyAlignment="1">
      <alignment horizontal="left" vertical="top" wrapText="1"/>
    </xf>
    <xf numFmtId="0" fontId="707" fillId="503" borderId="423" xfId="6" applyNumberFormat="1" applyFont="1" applyFill="1" applyBorder="1" applyAlignment="1">
      <alignment horizontal="center" vertical="top" wrapText="1"/>
    </xf>
    <xf numFmtId="0" fontId="707" fillId="503" borderId="423" xfId="6" applyNumberFormat="1" applyFont="1" applyFill="1" applyBorder="1" applyAlignment="1">
      <alignment vertical="top" wrapText="1"/>
    </xf>
    <xf numFmtId="10" fontId="707" fillId="503" borderId="423" xfId="6" applyNumberFormat="1" applyFont="1" applyFill="1" applyBorder="1" applyAlignment="1">
      <alignment vertical="top" wrapText="1"/>
    </xf>
    <xf numFmtId="0" fontId="708" fillId="503" borderId="424" xfId="6" applyNumberFormat="1" applyFont="1" applyFill="1" applyBorder="1" applyAlignment="1">
      <alignment horizontal="center" vertical="center" wrapText="1"/>
    </xf>
    <xf numFmtId="0" fontId="710" fillId="503" borderId="423" xfId="6" applyNumberFormat="1" applyFont="1" applyFill="1" applyBorder="1" applyAlignment="1">
      <alignment vertical="center" wrapText="1"/>
    </xf>
    <xf numFmtId="0" fontId="708" fillId="503" borderId="424" xfId="6" applyNumberFormat="1" applyFont="1" applyFill="1" applyBorder="1" applyAlignment="1">
      <alignment horizontal="center" vertical="top" wrapText="1"/>
    </xf>
    <xf numFmtId="0" fontId="710" fillId="503" borderId="424" xfId="6" applyNumberFormat="1" applyFont="1" applyFill="1" applyBorder="1" applyAlignment="1">
      <alignment horizontal="left" vertical="top" wrapText="1"/>
    </xf>
    <xf numFmtId="0" fontId="710" fillId="503" borderId="424" xfId="6" applyNumberFormat="1" applyFont="1" applyFill="1" applyBorder="1" applyAlignment="1">
      <alignment vertical="top" wrapText="1"/>
    </xf>
    <xf numFmtId="0" fontId="710" fillId="503" borderId="423" xfId="6" applyNumberFormat="1" applyFont="1" applyFill="1" applyBorder="1" applyAlignment="1">
      <alignment vertical="top" wrapText="1"/>
    </xf>
    <xf numFmtId="0" fontId="715" fillId="503" borderId="424" xfId="6" applyNumberFormat="1" applyFont="1" applyFill="1" applyBorder="1" applyAlignment="1">
      <alignment vertical="top" wrapText="1"/>
    </xf>
    <xf numFmtId="0" fontId="709" fillId="503" borderId="474" xfId="6" applyNumberFormat="1" applyFont="1" applyFill="1" applyBorder="1" applyAlignment="1">
      <alignment vertical="top" wrapText="1"/>
    </xf>
    <xf numFmtId="0" fontId="709" fillId="503" borderId="475" xfId="6" applyNumberFormat="1" applyFont="1" applyFill="1" applyBorder="1" applyAlignment="1">
      <alignment vertical="top" wrapText="1"/>
    </xf>
    <xf numFmtId="0" fontId="709" fillId="503" borderId="488" xfId="6" applyNumberFormat="1" applyFont="1" applyFill="1" applyBorder="1" applyAlignment="1">
      <alignment vertical="top" wrapText="1"/>
    </xf>
    <xf numFmtId="0" fontId="709" fillId="503" borderId="489" xfId="6" applyNumberFormat="1" applyFont="1" applyFill="1" applyBorder="1" applyAlignment="1">
      <alignment vertical="top" wrapText="1"/>
    </xf>
    <xf numFmtId="0" fontId="709" fillId="503" borderId="490" xfId="6" applyNumberFormat="1" applyFont="1" applyFill="1" applyBorder="1" applyAlignment="1">
      <alignment vertical="top" wrapText="1"/>
    </xf>
    <xf numFmtId="0" fontId="710" fillId="503" borderId="424" xfId="6" applyNumberFormat="1" applyFont="1" applyFill="1" applyBorder="1" applyAlignment="1">
      <alignment horizontal="center" vertical="top" wrapText="1"/>
    </xf>
    <xf numFmtId="10" fontId="710" fillId="503" borderId="424" xfId="6" applyNumberFormat="1" applyFont="1" applyFill="1" applyBorder="1" applyAlignment="1">
      <alignment vertical="top" wrapText="1"/>
    </xf>
    <xf numFmtId="0" fontId="710" fillId="503" borderId="423" xfId="6" applyNumberFormat="1" applyFont="1" applyFill="1" applyBorder="1" applyAlignment="1">
      <alignment horizontal="left" vertical="center" wrapText="1"/>
    </xf>
    <xf numFmtId="0" fontId="710" fillId="503" borderId="423" xfId="6" applyNumberFormat="1" applyFont="1" applyFill="1" applyBorder="1" applyAlignment="1">
      <alignment horizontal="center" vertical="center" wrapText="1"/>
    </xf>
    <xf numFmtId="10" fontId="710" fillId="503" borderId="423" xfId="6" applyNumberFormat="1" applyFont="1" applyFill="1" applyBorder="1" applyAlignment="1">
      <alignment vertical="center" wrapText="1"/>
    </xf>
    <xf numFmtId="0" fontId="710" fillId="503" borderId="423" xfId="6" applyNumberFormat="1" applyFont="1" applyFill="1" applyBorder="1" applyAlignment="1">
      <alignment horizontal="left" vertical="top" wrapText="1"/>
    </xf>
    <xf numFmtId="0" fontId="710" fillId="503" borderId="423" xfId="6" applyNumberFormat="1" applyFont="1" applyFill="1" applyBorder="1" applyAlignment="1">
      <alignment horizontal="center" vertical="top" wrapText="1"/>
    </xf>
    <xf numFmtId="10" fontId="710" fillId="503" borderId="423" xfId="6" applyNumberFormat="1" applyFont="1" applyFill="1" applyBorder="1" applyAlignment="1">
      <alignment vertical="top" wrapText="1"/>
    </xf>
    <xf numFmtId="0" fontId="708" fillId="503" borderId="561" xfId="6" applyNumberFormat="1" applyFont="1" applyFill="1" applyBorder="1" applyAlignment="1">
      <alignment horizontal="center" vertical="center" wrapText="1"/>
    </xf>
    <xf numFmtId="0" fontId="710" fillId="503" borderId="561" xfId="6" applyNumberFormat="1" applyFont="1" applyFill="1" applyBorder="1" applyAlignment="1">
      <alignment vertical="center" wrapText="1"/>
    </xf>
    <xf numFmtId="0" fontId="708" fillId="503" borderId="561" xfId="6" applyNumberFormat="1" applyFont="1" applyFill="1" applyBorder="1" applyAlignment="1">
      <alignment horizontal="center" vertical="top" wrapText="1"/>
    </xf>
    <xf numFmtId="0" fontId="710" fillId="503" borderId="561" xfId="6" applyNumberFormat="1" applyFont="1" applyFill="1" applyBorder="1" applyAlignment="1">
      <alignment horizontal="left" vertical="top" wrapText="1"/>
    </xf>
    <xf numFmtId="0" fontId="715" fillId="503" borderId="561" xfId="6" applyNumberFormat="1" applyFont="1" applyFill="1" applyBorder="1" applyAlignment="1">
      <alignment vertical="top" wrapText="1"/>
    </xf>
    <xf numFmtId="0" fontId="710" fillId="503" borderId="561" xfId="6" applyNumberFormat="1" applyFont="1" applyFill="1" applyBorder="1" applyAlignment="1">
      <alignment horizontal="center" vertical="top" wrapText="1"/>
    </xf>
    <xf numFmtId="0" fontId="710" fillId="503" borderId="561" xfId="6" applyNumberFormat="1" applyFont="1" applyFill="1" applyBorder="1" applyAlignment="1">
      <alignment horizontal="left" vertical="center" wrapText="1"/>
    </xf>
    <xf numFmtId="0" fontId="710" fillId="503" borderId="561" xfId="6" applyNumberFormat="1" applyFont="1" applyFill="1" applyBorder="1" applyAlignment="1">
      <alignment horizontal="center" vertical="center" wrapText="1"/>
    </xf>
    <xf numFmtId="10" fontId="710" fillId="503" borderId="561" xfId="6" applyNumberFormat="1" applyFont="1" applyFill="1" applyBorder="1" applyAlignment="1">
      <alignment vertical="center" wrapText="1"/>
    </xf>
    <xf numFmtId="0" fontId="710" fillId="505" borderId="561" xfId="6" applyNumberFormat="1" applyFont="1" applyFill="1" applyBorder="1" applyAlignment="1">
      <alignment vertical="top" wrapText="1"/>
    </xf>
    <xf numFmtId="0" fontId="710" fillId="505" borderId="561" xfId="6" applyNumberFormat="1" applyFont="1" applyFill="1" applyBorder="1" applyAlignment="1">
      <alignment horizontal="left" vertical="top" wrapText="1"/>
    </xf>
    <xf numFmtId="0" fontId="709" fillId="505" borderId="561" xfId="6" applyNumberFormat="1" applyFont="1" applyFill="1" applyBorder="1" applyAlignment="1">
      <alignment vertical="top" wrapText="1"/>
    </xf>
    <xf numFmtId="10" fontId="710" fillId="505" borderId="561" xfId="6" applyNumberFormat="1" applyFont="1" applyFill="1" applyBorder="1" applyAlignment="1">
      <alignment vertical="top" wrapText="1"/>
    </xf>
    <xf numFmtId="0" fontId="718" fillId="503" borderId="423" xfId="6" applyNumberFormat="1" applyFont="1" applyFill="1" applyBorder="1" applyAlignment="1">
      <alignment horizontal="left" vertical="center" wrapText="1"/>
    </xf>
    <xf numFmtId="0" fontId="718" fillId="503" borderId="423" xfId="6" applyNumberFormat="1" applyFont="1" applyFill="1" applyBorder="1" applyAlignment="1">
      <alignment horizontal="center" vertical="center" wrapText="1"/>
    </xf>
    <xf numFmtId="0" fontId="718" fillId="503" borderId="423" xfId="6" applyNumberFormat="1" applyFont="1" applyFill="1" applyBorder="1" applyAlignment="1">
      <alignment vertical="center" wrapText="1"/>
    </xf>
    <xf numFmtId="10" fontId="718" fillId="503" borderId="423" xfId="6" applyNumberFormat="1" applyFont="1" applyFill="1" applyBorder="1" applyAlignment="1">
      <alignment vertical="center" wrapText="1"/>
    </xf>
    <xf numFmtId="10" fontId="718" fillId="503" borderId="423" xfId="6" applyNumberFormat="1" applyFont="1" applyFill="1" applyBorder="1" applyAlignment="1">
      <alignment horizontal="left" vertical="center" wrapText="1"/>
    </xf>
    <xf numFmtId="0" fontId="360" fillId="506" borderId="282" xfId="4" applyNumberFormat="1" applyFont="1" applyFill="1" applyBorder="1" applyAlignment="1">
      <alignment vertical="bottom"/>
    </xf>
    <xf numFmtId="0" fontId="720" fillId="506" borderId="282" xfId="4" applyNumberFormat="1" applyFont="1" applyFill="1" applyBorder="1" applyAlignment="1">
      <alignment vertical="bottom"/>
    </xf>
    <xf numFmtId="0" fontId="720" fillId="506" borderId="421" xfId="4" applyNumberFormat="1" applyFont="1" applyFill="1" applyBorder="1" applyAlignment="1">
      <alignment vertical="bottom"/>
    </xf>
    <xf numFmtId="0" fontId="720" fillId="506" borderId="421" xfId="4" applyNumberFormat="1" applyFont="1" applyFill="1" applyBorder="1" applyAlignment="1">
      <alignment vertical="bottom" wrapText="1"/>
    </xf>
    <xf numFmtId="0" fontId="720" fillId="506" borderId="421" xfId="4" applyNumberFormat="1" applyFont="1" applyFill="1" applyBorder="1" applyAlignment="1">
      <alignment horizontal="left" vertical="bottom" wrapText="1"/>
    </xf>
    <xf numFmtId="0" fontId="720" fillId="506" borderId="421" xfId="4" applyNumberFormat="1" applyFont="1" applyFill="1" applyBorder="1" applyAlignment="1">
      <alignment horizontal="left" vertical="top" wrapText="1"/>
    </xf>
    <xf numFmtId="0" fontId="721" fillId="506" borderId="421" xfId="4" applyNumberFormat="1" applyFont="1" applyFill="1" applyBorder="1" applyAlignment="1">
      <alignment horizontal="left" vertical="top" wrapText="1"/>
    </xf>
    <xf numFmtId="0" fontId="533" fillId="506" borderId="421" xfId="4" applyNumberFormat="1" applyFont="1" applyFill="1" applyBorder="1" applyAlignment="1">
      <alignment horizontal="left" vertical="top" wrapText="1"/>
    </xf>
    <xf numFmtId="0" fontId="720" fillId="507" borderId="421" xfId="4" applyNumberFormat="1" applyFont="1" applyFill="1" applyBorder="1" applyAlignment="1">
      <alignment horizontal="left" vertical="top" wrapText="1"/>
    </xf>
    <xf numFmtId="0" fontId="722" fillId="507" borderId="421" xfId="4" applyNumberFormat="1" applyFont="1" applyFill="1" applyBorder="1" applyAlignment="1">
      <alignment horizontal="left" vertical="top" wrapText="1"/>
    </xf>
    <xf numFmtId="0" fontId="722" fillId="507" borderId="421" xfId="4" applyNumberFormat="1" applyFont="1" applyFill="1" applyBorder="1" applyAlignment="1">
      <alignment horizontal="center" vertical="top" wrapText="1"/>
    </xf>
    <xf numFmtId="0" fontId="722" fillId="507" borderId="421" xfId="4" applyNumberFormat="1" applyFont="1" applyFill="1" applyBorder="1" applyAlignment="1">
      <alignment horizontal="center" vertical="center" wrapText="1"/>
    </xf>
    <xf numFmtId="0" fontId="720" fillId="508" borderId="421" xfId="4" applyNumberFormat="1" applyFont="1" applyFill="1" applyBorder="1" applyAlignment="1">
      <alignment horizontal="left" vertical="top" wrapText="1"/>
    </xf>
    <xf numFmtId="0" fontId="538" fillId="508" borderId="421" xfId="4" applyNumberFormat="1" applyFont="1" applyFill="1" applyBorder="1" applyAlignment="1">
      <alignment horizontal="left" vertical="top" wrapText="1"/>
    </xf>
    <xf numFmtId="0" fontId="538" fillId="508" borderId="422" xfId="4" applyNumberFormat="1" applyFont="1" applyFill="1" applyBorder="1" applyAlignment="1">
      <alignment horizontal="left" vertical="top" wrapText="1"/>
    </xf>
    <xf numFmtId="0" fontId="538" fillId="508" borderId="422" xfId="4" applyNumberFormat="1" applyFont="1" applyFill="1" applyBorder="1" applyAlignment="1">
      <alignment horizontal="center" vertical="top" wrapText="1"/>
    </xf>
    <xf numFmtId="0" fontId="538" fillId="508" borderId="422" xfId="4" applyNumberFormat="1" applyFont="1" applyFill="1" applyBorder="1" applyAlignment="1">
      <alignment horizontal="center" vertical="center" wrapText="1"/>
    </xf>
    <xf numFmtId="0" fontId="720" fillId="509" borderId="421" xfId="4" applyNumberFormat="1" applyFont="1" applyFill="1" applyBorder="1" applyAlignment="1">
      <alignment horizontal="left" vertical="top" wrapText="1"/>
    </xf>
    <xf numFmtId="0" fontId="723" fillId="509" borderId="421" xfId="4" applyNumberFormat="1" applyFont="1" applyFill="1" applyBorder="1" applyAlignment="1">
      <alignment horizontal="left" vertical="top" wrapText="1"/>
    </xf>
    <xf numFmtId="0" fontId="723" fillId="509" borderId="421" xfId="4" applyNumberFormat="1" applyFont="1" applyFill="1" applyBorder="1" applyAlignment="1">
      <alignment horizontal="center" vertical="top" wrapText="1"/>
    </xf>
    <xf numFmtId="0" fontId="723" fillId="509" borderId="421" xfId="4" applyNumberFormat="1" applyFont="1" applyFill="1" applyBorder="1" applyAlignment="1">
      <alignment horizontal="center" vertical="center" wrapText="1"/>
    </xf>
    <xf numFmtId="168" fontId="723" fillId="509" borderId="421" xfId="4" applyNumberFormat="1" applyFont="1" applyFill="1" applyBorder="1" applyAlignment="1">
      <alignment horizontal="center" vertical="center" wrapText="1"/>
    </xf>
    <xf numFmtId="0" fontId="720" fillId="506" borderId="422" xfId="4" applyNumberFormat="1" applyFont="1" applyFill="1" applyBorder="1" applyAlignment="1">
      <alignment horizontal="left" vertical="top" wrapText="1"/>
    </xf>
    <xf numFmtId="168" fontId="723" fillId="509" borderId="422" xfId="4" applyNumberFormat="1" applyFont="1" applyFill="1" applyBorder="1" applyAlignment="1">
      <alignment horizontal="center" vertical="center" wrapText="1"/>
    </xf>
    <xf numFmtId="0" fontId="720" fillId="506" borderId="421" xfId="4" applyNumberFormat="1" applyFont="1" applyFill="1" applyBorder="1" applyAlignment="1">
      <alignment horizontal="center" vertical="top" wrapText="1"/>
    </xf>
    <xf numFmtId="0" fontId="720" fillId="506" borderId="421" xfId="4" applyNumberFormat="1" applyFont="1" applyFill="1" applyBorder="1" applyAlignment="1">
      <alignment horizontal="center" vertical="center" wrapText="1"/>
    </xf>
    <xf numFmtId="0" fontId="720" fillId="506" borderId="422" xfId="4" applyNumberFormat="1" applyFont="1" applyFill="1" applyBorder="1" applyAlignment="1">
      <alignment horizontal="center" vertical="center" wrapText="1"/>
    </xf>
    <xf numFmtId="0" fontId="721" fillId="508" borderId="421" xfId="4" applyNumberFormat="1" applyFont="1" applyFill="1" applyBorder="1" applyAlignment="1">
      <alignment horizontal="left" vertical="top" wrapText="1"/>
    </xf>
    <xf numFmtId="0" fontId="360" fillId="506" borderId="282" xfId="4" applyNumberFormat="1" applyFont="1" applyFill="1" applyBorder="1"/>
    <xf numFmtId="0" fontId="720" fillId="506" borderId="282" xfId="4" applyNumberFormat="1" applyFont="1" applyFill="1" applyBorder="1"/>
    <xf numFmtId="0" fontId="720" fillId="506" borderId="421" xfId="4" applyNumberFormat="1" applyFont="1" applyFill="1" applyBorder="1"/>
    <xf numFmtId="0" fontId="720" fillId="506" borderId="421" xfId="4" applyNumberFormat="1" applyFont="1" applyFill="1" applyBorder="1" applyAlignment="1">
      <alignment wrapText="1"/>
    </xf>
    <xf numFmtId="0" fontId="720" fillId="506" borderId="421" xfId="4" applyNumberFormat="1" applyFont="1" applyFill="1" applyBorder="1" applyAlignment="1">
      <alignment horizontal="left" wrapText="1"/>
    </xf>
    <xf numFmtId="0" fontId="721" fillId="506" borderId="282" xfId="4" applyNumberFormat="1" applyFont="1" applyFill="1" applyBorder="1"/>
    <xf numFmtId="0" fontId="721" fillId="506" borderId="282" xfId="4" applyNumberFormat="1" applyFont="1" applyFill="1" applyBorder="1" applyAlignment="1">
      <alignment wrapText="1"/>
    </xf>
    <xf numFmtId="0" fontId="721" fillId="506" borderId="282" xfId="4" applyNumberFormat="1" applyFont="1" applyFill="1" applyBorder="1" applyAlignment="1">
      <alignment horizontal="left" wrapText="1"/>
    </xf>
    <xf numFmtId="0" fontId="721" fillId="506" borderId="282" xfId="4" applyNumberFormat="1" applyFont="1" applyFill="1" applyBorder="1" applyAlignment="1">
      <alignment horizontal="left" vertical="top" wrapText="1"/>
    </xf>
    <xf numFmtId="0" fontId="370" fillId="506" borderId="282" xfId="4" applyNumberFormat="1" applyFont="1" applyFill="1" applyBorder="1" applyAlignment="1">
      <alignment vertical="bottom"/>
    </xf>
    <xf numFmtId="0" fontId="724" fillId="506" borderId="282" xfId="4" applyNumberFormat="1" applyFont="1" applyFill="1" applyBorder="1" applyAlignment="1">
      <alignment vertical="bottom"/>
    </xf>
    <xf numFmtId="0" fontId="724" fillId="506" borderId="282" xfId="4" applyNumberFormat="1" applyFont="1" applyFill="1" applyBorder="1" applyAlignment="1">
      <alignment vertical="bottom" wrapText="1"/>
    </xf>
    <xf numFmtId="0" fontId="724" fillId="506" borderId="282" xfId="4" applyNumberFormat="1" applyFont="1" applyFill="1" applyBorder="1" applyAlignment="1">
      <alignment horizontal="left" vertical="bottom" wrapText="1"/>
    </xf>
    <xf numFmtId="0" fontId="724" fillId="506" borderId="282" xfId="4" applyNumberFormat="1" applyFont="1" applyFill="1" applyBorder="1" applyAlignment="1">
      <alignment horizontal="left" vertical="top" wrapText="1"/>
    </xf>
    <xf numFmtId="0" fontId="365" fillId="253" borderId="283" xfId="4" applyNumberFormat="1" applyFont="1" applyFill="1" applyBorder="1" applyAlignment="1">
      <alignment horizontal="center" vertical="center" wrapText="1"/>
    </xf>
    <xf numFmtId="0" fontId="725" fillId="510" borderId="564" xfId="8" applyAlignment="1">
      <alignment vertical="bottom"/>
    </xf>
    <xf numFmtId="0" fontId="726" fillId="510" borderId="564" xfId="8" applyAlignment="1">
      <alignment horizontal="left" vertical="center"/>
    </xf>
    <xf numFmtId="0" fontId="727" fillId="510" borderId="564" xfId="8" applyAlignment="1">
      <alignment horizontal="left" vertical="center"/>
    </xf>
    <xf numFmtId="0" fontId="728" fillId="510" borderId="564" xfId="8" applyAlignment="1">
      <alignment horizontal="left" vertical="center"/>
    </xf>
    <xf numFmtId="0" fontId="729" fillId="512" borderId="565" xfId="8" applyAlignment="1">
      <alignment vertical="center"/>
    </xf>
    <xf numFmtId="0" fontId="730" fillId="510" borderId="564" xfId="8" applyAlignment="1">
      <alignment horizontal="left" vertical="center"/>
    </xf>
    <xf numFmtId="0" fontId="729" fillId="513" borderId="565" xfId="8" applyAlignment="1">
      <alignment vertical="center"/>
    </xf>
    <xf numFmtId="0" fontId="729" fillId="514" borderId="565" xfId="8" applyAlignment="1">
      <alignment vertical="center"/>
    </xf>
    <xf numFmtId="0" fontId="729" fillId="515" borderId="565" xfId="8" applyAlignment="1">
      <alignment vertical="center"/>
    </xf>
    <xf numFmtId="0" fontId="731" fillId="510" borderId="564" xfId="8"/>
    <xf numFmtId="0" fontId="729" fillId="516" borderId="565" xfId="8" applyAlignment="1">
      <alignment vertical="center"/>
    </xf>
    <xf numFmtId="0" fontId="729" fillId="517" borderId="565" xfId="8" applyAlignment="1">
      <alignment vertical="center"/>
    </xf>
    <xf numFmtId="0" fontId="729" fillId="518" borderId="565" xfId="8" applyAlignment="1">
      <alignment vertical="center"/>
    </xf>
    <xf numFmtId="0" fontId="729" fillId="519" borderId="565" xfId="8" applyAlignment="1">
      <alignment vertical="center"/>
    </xf>
    <xf numFmtId="0" fontId="732" fillId="520" borderId="566" xfId="8" applyAlignment="1">
      <alignment horizontal="left" vertical="center"/>
    </xf>
    <xf numFmtId="0" fontId="733" fillId="510" borderId="567" xfId="8"/>
    <xf numFmtId="0" fontId="733" fillId="510" borderId="568" xfId="8"/>
    <xf numFmtId="0" fontId="734" fillId="521" borderId="569" xfId="8" applyAlignment="1">
      <alignment horizontal="center" vertical="center" wrapText="1"/>
    </xf>
    <xf numFmtId="0" fontId="735" fillId="510" borderId="564" xfId="8"/>
    <xf numFmtId="0" fontId="736" fillId="521" borderId="566" xfId="8" applyAlignment="1">
      <alignment horizontal="center" vertical="center"/>
    </xf>
    <xf numFmtId="0" fontId="733" fillId="510" borderId="570" xfId="8"/>
    <xf numFmtId="0" fontId="737" fillId="510" borderId="564" xfId="8"/>
    <xf numFmtId="0" fontId="738" fillId="521" borderId="565" xfId="8" applyAlignment="1">
      <alignment horizontal="center" vertical="center"/>
    </xf>
    <xf numFmtId="0" fontId="739" fillId="510" borderId="565" xfId="8" applyAlignment="1">
      <alignment horizontal="left" vertical="center" wrapText="1"/>
    </xf>
    <xf numFmtId="0" fontId="729" fillId="510" borderId="565" xfId="8" applyAlignment="1">
      <alignment horizontal="left" vertical="center" wrapText="1"/>
    </xf>
    <xf numFmtId="164" fontId="730" fillId="510" borderId="565" xfId="8" applyAlignment="1">
      <alignment horizontal="center" vertical="center"/>
    </xf>
    <xf numFmtId="0" fontId="740" fillId="510" borderId="564" xfId="8"/>
    <xf numFmtId="0" fontId="735" fillId="510" borderId="564" xfId="8" applyAlignment="1">
      <alignment vertical="bottom"/>
    </xf>
    <xf numFmtId="0" fontId="741" fillId="510" borderId="571" xfId="8"/>
    <xf numFmtId="0" fontId="733" fillId="510" borderId="572" xfId="8"/>
    <xf numFmtId="0" fontId="735" fillId="510" borderId="573" xfId="8"/>
    <xf numFmtId="0" fontId="741" fillId="510" borderId="574" xfId="8" applyAlignment="1">
      <alignment horizontal="center"/>
    </xf>
    <xf numFmtId="0" fontId="741" fillId="510" borderId="564" xfId="8" applyAlignment="1">
      <alignment horizontal="center"/>
    </xf>
    <xf numFmtId="0" fontId="735" fillId="510" borderId="574" xfId="8" applyAlignment="1">
      <alignment horizontal="center"/>
    </xf>
    <xf numFmtId="0" fontId="735" fillId="510" borderId="575" xfId="8"/>
    <xf numFmtId="0" fontId="742" fillId="510" borderId="576" xfId="8" applyAlignment="1">
      <alignment wrapText="1"/>
    </xf>
    <xf numFmtId="0" fontId="741" fillId="510" borderId="574" xfId="8" applyAlignment="1">
      <alignment horizontal="center" wrapText="1"/>
    </xf>
    <xf numFmtId="0" fontId="742" fillId="510" borderId="577" xfId="8" applyAlignment="1">
      <alignment wrapText="1"/>
    </xf>
    <xf numFmtId="0" fontId="742" fillId="510" borderId="576" xfId="8" applyAlignment="1">
      <alignment wrapText="1"/>
    </xf>
    <xf numFmtId="0" fontId="730" fillId="510" borderId="565" xfId="8" applyAlignment="1">
      <alignment horizontal="center" vertical="center"/>
    </xf>
    <xf numFmtId="0" fontId="733" fillId="510" borderId="578" xfId="8"/>
    <xf numFmtId="0" fontId="741" fillId="510" borderId="571" xfId="8" applyAlignment="1">
      <alignment horizontal="center" wrapText="1"/>
    </xf>
    <xf numFmtId="0" fontId="741" fillId="510" borderId="577" xfId="8" applyAlignment="1">
      <alignment wrapText="1"/>
    </xf>
    <xf numFmtId="0" fontId="741" fillId="510" borderId="576" xfId="8" applyAlignment="1">
      <alignment wrapText="1"/>
    </xf>
    <xf numFmtId="0" fontId="729" fillId="510" borderId="565" xfId="8" applyAlignment="1">
      <alignment vertical="center"/>
    </xf>
    <xf numFmtId="0" fontId="729" fillId="522" borderId="565" xfId="8" applyAlignment="1">
      <alignment vertical="center"/>
    </xf>
    <xf numFmtId="0" fontId="730" fillId="510" borderId="565" xfId="8" applyAlignment="1">
      <alignment horizontal="left" vertical="center" wrapText="1"/>
    </xf>
    <xf numFmtId="0" fontId="743" fillId="515" borderId="565" xfId="8" applyAlignment="1">
      <alignment horizontal="center" vertical="center"/>
    </xf>
    <xf numFmtId="0" fontId="734" fillId="521" borderId="565" xfId="8" applyAlignment="1">
      <alignment horizontal="center" vertical="center" wrapText="1"/>
    </xf>
    <xf numFmtId="0" fontId="734" fillId="521" borderId="566" xfId="8" applyAlignment="1">
      <alignment horizontal="center" vertical="center" wrapText="1"/>
    </xf>
    <xf numFmtId="0" fontId="729" fillId="510" borderId="565" xfId="8" applyAlignment="1">
      <alignment horizontal="left" vertical="center"/>
    </xf>
    <xf numFmtId="164" fontId="729" fillId="510" borderId="565" xfId="8" applyAlignment="1">
      <alignment horizontal="center" vertical="center"/>
    </xf>
    <xf numFmtId="0" fontId="729" fillId="510" borderId="566" xfId="8" applyAlignment="1">
      <alignment horizontal="left" vertical="center" wrapText="1"/>
    </xf>
    <xf numFmtId="0" fontId="744" fillId="515" borderId="565" xfId="8" applyAlignment="1">
      <alignment horizontal="left" vertical="center"/>
    </xf>
    <xf numFmtId="0" fontId="729" fillId="515" borderId="565" xfId="8" applyAlignment="1">
      <alignment horizontal="left" vertical="center" wrapText="1"/>
    </xf>
    <xf numFmtId="164" fontId="729" fillId="515" borderId="565" xfId="8" applyAlignment="1">
      <alignment horizontal="center" vertical="center"/>
    </xf>
    <xf numFmtId="0" fontId="744" fillId="515" borderId="566" xfId="8" applyAlignment="1">
      <alignment horizontal="left" vertical="center" wrapText="1"/>
    </xf>
    <xf numFmtId="0" fontId="729" fillId="515" borderId="566" xfId="8" applyAlignment="1">
      <alignment horizontal="left" vertical="center" wrapText="1"/>
    </xf>
    <xf numFmtId="0" fontId="729" fillId="516" borderId="565" xfId="8" applyAlignment="1">
      <alignment horizontal="left" vertical="center"/>
    </xf>
    <xf numFmtId="0" fontId="729" fillId="516" borderId="565" xfId="8" applyAlignment="1">
      <alignment horizontal="left" vertical="center" wrapText="1"/>
    </xf>
    <xf numFmtId="164" fontId="729" fillId="516" borderId="565" xfId="8" applyAlignment="1">
      <alignment horizontal="center" vertical="center"/>
    </xf>
    <xf numFmtId="0" fontId="744" fillId="516" borderId="566" xfId="8" applyAlignment="1">
      <alignment horizontal="left" vertical="center" wrapText="1"/>
    </xf>
    <xf numFmtId="0" fontId="729" fillId="516" borderId="566" xfId="8" applyAlignment="1">
      <alignment horizontal="left" vertical="center" wrapText="1"/>
    </xf>
    <xf numFmtId="0" fontId="729" fillId="517" borderId="565" xfId="8" applyAlignment="1">
      <alignment horizontal="left" vertical="center"/>
    </xf>
    <xf numFmtId="0" fontId="729" fillId="517" borderId="565" xfId="8" applyAlignment="1">
      <alignment horizontal="left" vertical="center" wrapText="1"/>
    </xf>
    <xf numFmtId="164" fontId="729" fillId="517" borderId="565" xfId="8" applyAlignment="1">
      <alignment horizontal="center" vertical="center"/>
    </xf>
    <xf numFmtId="0" fontId="744" fillId="517" borderId="566" xfId="8" applyAlignment="1">
      <alignment horizontal="left" vertical="center" wrapText="1"/>
    </xf>
    <xf numFmtId="0" fontId="729" fillId="517" borderId="566" xfId="8" applyAlignment="1">
      <alignment horizontal="left" vertical="center" wrapText="1"/>
    </xf>
    <xf numFmtId="0" fontId="729" fillId="518" borderId="565" xfId="8" applyAlignment="1">
      <alignment horizontal="left" vertical="center"/>
    </xf>
    <xf numFmtId="0" fontId="729" fillId="518" borderId="565" xfId="8" applyAlignment="1">
      <alignment horizontal="left" vertical="center" wrapText="1"/>
    </xf>
    <xf numFmtId="164" fontId="729" fillId="518" borderId="565" xfId="8" applyAlignment="1">
      <alignment horizontal="center" vertical="center"/>
    </xf>
    <xf numFmtId="0" fontId="744" fillId="518" borderId="566" xfId="8" applyAlignment="1">
      <alignment horizontal="left" vertical="center" wrapText="1"/>
    </xf>
    <xf numFmtId="0" fontId="729" fillId="518" borderId="566" xfId="8" applyAlignment="1">
      <alignment horizontal="left" vertical="center" wrapText="1"/>
    </xf>
    <xf numFmtId="0" fontId="729" fillId="519" borderId="565" xfId="8" applyAlignment="1">
      <alignment horizontal="left" vertical="center"/>
    </xf>
    <xf numFmtId="0" fontId="729" fillId="519" borderId="565" xfId="8" applyAlignment="1">
      <alignment horizontal="left" vertical="center" wrapText="1"/>
    </xf>
    <xf numFmtId="164" fontId="729" fillId="519" borderId="565" xfId="8" applyAlignment="1">
      <alignment horizontal="center" vertical="center"/>
    </xf>
    <xf numFmtId="0" fontId="744" fillId="519" borderId="566" xfId="8" applyAlignment="1">
      <alignment horizontal="left" vertical="center" wrapText="1"/>
    </xf>
    <xf numFmtId="0" fontId="729" fillId="519" borderId="566" xfId="8" applyAlignment="1">
      <alignment horizontal="left" vertical="center" wrapText="1"/>
    </xf>
    <xf numFmtId="0" fontId="745" fillId="510" borderId="564" xfId="8" applyAlignment="1">
      <alignment horizontal="left" vertical="center" wrapText="1"/>
    </xf>
    <xf numFmtId="0" fontId="746" fillId="510" borderId="564" xfId="8"/>
    <xf numFmtId="0" fontId="746" fillId="510" borderId="564" xfId="8" applyAlignment="1">
      <alignment wrapText="1"/>
    </xf>
    <xf numFmtId="0" fontId="747" fillId="523" borderId="579" xfId="8" applyAlignment="1">
      <alignment horizontal="center" wrapText="1"/>
    </xf>
    <xf numFmtId="0" fontId="747" fillId="523" borderId="580" xfId="8" applyAlignment="1">
      <alignment horizontal="center" wrapText="1"/>
    </xf>
    <xf numFmtId="0" fontId="747" fillId="523" borderId="581" xfId="8" applyAlignment="1">
      <alignment horizontal="center" wrapText="1"/>
    </xf>
    <xf numFmtId="0" fontId="748" fillId="514" borderId="582" xfId="8" applyAlignment="1">
      <alignment wrapText="1"/>
    </xf>
    <xf numFmtId="0" fontId="749" fillId="524" borderId="583" xfId="8" applyAlignment="1">
      <alignment wrapText="1"/>
    </xf>
    <xf numFmtId="0" fontId="749" fillId="525" borderId="583" xfId="8" applyAlignment="1">
      <alignment wrapText="1"/>
    </xf>
    <xf numFmtId="0" fontId="749" fillId="525" borderId="584" xfId="8" applyAlignment="1">
      <alignment wrapText="1"/>
    </xf>
    <xf numFmtId="0" fontId="748" fillId="514" borderId="585" xfId="8" applyAlignment="1">
      <alignment wrapText="1"/>
    </xf>
    <xf numFmtId="0" fontId="749" fillId="526" borderId="583" xfId="8" applyAlignment="1">
      <alignment wrapText="1"/>
    </xf>
    <xf numFmtId="0" fontId="749" fillId="526" borderId="586" xfId="8" applyAlignment="1">
      <alignment wrapText="1"/>
    </xf>
    <xf numFmtId="0" fontId="749" fillId="524" borderId="586" xfId="8" applyAlignment="1">
      <alignment wrapText="1"/>
    </xf>
    <xf numFmtId="0" fontId="749" fillId="525" borderId="586" xfId="8" applyAlignment="1">
      <alignment wrapText="1"/>
    </xf>
    <xf numFmtId="0" fontId="748" fillId="514" borderId="587" xfId="8" applyAlignment="1">
      <alignment wrapText="1"/>
    </xf>
    <xf numFmtId="0" fontId="749" fillId="525" borderId="588" xfId="8" applyAlignment="1">
      <alignment wrapText="1"/>
    </xf>
    <xf numFmtId="0" fontId="749" fillId="524" borderId="588" xfId="8" applyAlignment="1">
      <alignment wrapText="1"/>
    </xf>
    <xf numFmtId="0" fontId="749" fillId="525" borderId="589" xfId="8" applyAlignment="1">
      <alignment wrapText="1"/>
    </xf>
    <xf numFmtId="0" fontId="735" fillId="510" borderId="590" xfId="8"/>
    <xf numFmtId="0" fontId="735" fillId="510" borderId="590" xfId="8" applyAlignment="1">
      <alignment wrapText="1"/>
    </xf>
    <xf numFmtId="0" fontId="750" fillId="510" borderId="564" xfId="8"/>
    <xf numFmtId="0" fontId="742" fillId="520" borderId="576" xfId="8" applyAlignment="1">
      <alignment wrapText="1"/>
    </xf>
    <xf numFmtId="0" fontId="751" fillId="520" borderId="576" xfId="8" applyAlignment="1">
      <alignment wrapText="1"/>
    </xf>
    <xf numFmtId="0" fontId="752" fillId="510" borderId="564" xfId="8" applyAlignment="1">
      <alignment vertical="top" wrapText="1"/>
    </xf>
    <xf numFmtId="0" fontId="735" fillId="510" borderId="564" xfId="8" applyAlignment="1">
      <alignment vertical="bottom"/>
    </xf>
    <xf numFmtId="0" fontId="737" fillId="510" borderId="590" xfId="8"/>
    <xf numFmtId="0" fontId="753" fillId="510" borderId="564" xfId="8" applyAlignment="1">
      <alignment horizontal="center" vertical="center"/>
    </xf>
    <xf numFmtId="0" fontId="735" fillId="510" borderId="590" xfId="8"/>
    <xf numFmtId="0" fontId="754" fillId="526" borderId="564" xfId="8" applyAlignment="1">
      <alignment horizontal="center"/>
    </xf>
    <xf numFmtId="0" fontId="735" fillId="510" borderId="564" xfId="8" applyAlignment="1">
      <alignment horizontal="center"/>
    </xf>
    <xf numFmtId="10" fontId="735" fillId="510" borderId="564" xfId="8" applyAlignment="1">
      <alignment horizontal="center"/>
    </xf>
    <xf numFmtId="0" fontId="755" fillId="527" borderId="590" xfId="8" applyAlignment="1">
      <alignment horizontal="center" vertical="center" wrapText="1"/>
    </xf>
    <xf numFmtId="0" fontId="755" fillId="526" borderId="590" xfId="8" applyAlignment="1">
      <alignment horizontal="center" vertical="center" wrapText="1"/>
    </xf>
    <xf numFmtId="0" fontId="735" fillId="526" borderId="590" xfId="8" applyAlignment="1">
      <alignment vertical="bottom"/>
    </xf>
    <xf numFmtId="0" fontId="735" fillId="528" borderId="590" xfId="8" applyAlignment="1">
      <alignment horizontal="center"/>
    </xf>
    <xf numFmtId="0" fontId="735" fillId="529" borderId="564" xfId="8" applyAlignment="1">
      <alignment horizontal="center"/>
    </xf>
    <xf numFmtId="0" fontId="735" fillId="529" borderId="564" xfId="8" applyAlignment="1">
      <alignment horizontal="center"/>
    </xf>
    <xf numFmtId="0" fontId="735" fillId="530" borderId="590" xfId="8" applyAlignment="1">
      <alignment horizontal="center"/>
    </xf>
    <xf numFmtId="0" fontId="735" fillId="510" borderId="564" xfId="8" applyAlignment="1">
      <alignment vertical="bottom" wrapText="1"/>
    </xf>
    <xf numFmtId="0" fontId="735" fillId="531" borderId="590" xfId="8" applyAlignment="1">
      <alignment horizontal="center"/>
    </xf>
    <xf numFmtId="0" fontId="755" fillId="532" borderId="590" xfId="8" applyAlignment="1">
      <alignment horizontal="center"/>
    </xf>
    <xf numFmtId="0" fontId="735" fillId="533" borderId="590" xfId="8" applyAlignment="1">
      <alignment horizontal="center"/>
    </xf>
    <xf numFmtId="0" fontId="735" fillId="534" borderId="590" xfId="8" applyAlignment="1">
      <alignment horizontal="center"/>
    </xf>
    <xf numFmtId="0" fontId="735" fillId="510" borderId="564" xfId="8"/>
    <xf numFmtId="0" fontId="735" fillId="535" borderId="590" xfId="8" applyAlignment="1">
      <alignment horizontal="center"/>
    </xf>
    <xf numFmtId="0" fontId="735" fillId="536" borderId="590" xfId="8" applyAlignment="1">
      <alignment horizontal="center"/>
    </xf>
    <xf numFmtId="0" fontId="756" fillId="510" borderId="564" xfId="8" applyAlignment="1">
      <alignment horizontal="center" vertical="bottom"/>
    </xf>
    <xf numFmtId="0" fontId="735" fillId="537" borderId="590" xfId="8" applyAlignment="1">
      <alignment horizontal="center"/>
    </xf>
    <xf numFmtId="0" fontId="735" fillId="538" borderId="590" xfId="8" applyAlignment="1">
      <alignment horizontal="center"/>
    </xf>
    <xf numFmtId="0" fontId="735" fillId="539" borderId="590" xfId="8" applyAlignment="1">
      <alignment horizontal="center"/>
    </xf>
    <xf numFmtId="0" fontId="735" fillId="540" borderId="590" xfId="8" applyAlignment="1">
      <alignment horizontal="center"/>
    </xf>
    <xf numFmtId="0" fontId="735" fillId="541" borderId="590" xfId="8" applyAlignment="1">
      <alignment horizontal="center"/>
    </xf>
    <xf numFmtId="0" fontId="735" fillId="542" borderId="590" xfId="8" applyAlignment="1">
      <alignment horizontal="center"/>
    </xf>
    <xf numFmtId="0" fontId="735" fillId="543" borderId="590" xfId="8" applyAlignment="1">
      <alignment horizontal="center"/>
    </xf>
    <xf numFmtId="0" fontId="735" fillId="544" borderId="590" xfId="8" applyAlignment="1">
      <alignment horizontal="center"/>
    </xf>
    <xf numFmtId="0" fontId="735" fillId="545" borderId="590" xfId="8" applyAlignment="1">
      <alignment horizontal="center"/>
    </xf>
    <xf numFmtId="0" fontId="735" fillId="546" borderId="590" xfId="8" applyAlignment="1">
      <alignment horizontal="center"/>
    </xf>
    <xf numFmtId="0" fontId="735" fillId="547" borderId="590" xfId="8" applyAlignment="1">
      <alignment horizontal="center"/>
    </xf>
    <xf numFmtId="0" fontId="735" fillId="548" borderId="590" xfId="8" applyAlignment="1">
      <alignment horizontal="center"/>
    </xf>
    <xf numFmtId="0" fontId="737" fillId="510" borderId="590" xfId="8"/>
    <xf numFmtId="0" fontId="737" fillId="510" borderId="590" xfId="8" applyAlignment="1">
      <alignment horizontal="center"/>
    </xf>
    <xf numFmtId="0" fontId="755" fillId="510" borderId="564" xfId="8" applyAlignment="1">
      <alignment horizontal="center" vertical="center" wrapText="1"/>
    </xf>
    <xf numFmtId="0" fontId="735" fillId="526" borderId="564" xfId="8"/>
    <xf numFmtId="0" fontId="757" fillId="526" borderId="564" xfId="8"/>
    <xf numFmtId="0" fontId="758" fillId="526" borderId="564" xfId="8"/>
    <xf numFmtId="0" fontId="729" fillId="510" borderId="564" xfId="8"/>
    <xf numFmtId="0" fontId="744" fillId="510" borderId="591" xfId="8" applyAlignment="1">
      <alignment horizontal="left" vertical="center" wrapText="1"/>
    </xf>
    <xf numFmtId="0" fontId="729" fillId="510" borderId="592" xfId="8" applyAlignment="1">
      <alignment horizontal="left" vertical="center" wrapText="1"/>
    </xf>
    <xf numFmtId="0" fontId="733" fillId="510" borderId="593" xfId="8"/>
    <xf numFmtId="0" fontId="733" fillId="510" borderId="594" xfId="8"/>
    <xf numFmtId="0" fontId="729" fillId="510" borderId="591" xfId="8" applyAlignment="1">
      <alignment horizontal="left" vertical="center" wrapText="1"/>
    </xf>
    <xf numFmtId="0" fontId="731" fillId="510" borderId="593" xfId="8"/>
    <xf numFmtId="0" fontId="731" fillId="510" borderId="594" xfId="8"/>
    <xf numFmtId="0" fontId="744" fillId="510" borderId="591" xfId="8" applyAlignment="1">
      <alignment horizontal="center" vertical="center"/>
    </xf>
    <xf numFmtId="0" fontId="729" fillId="510" borderId="591" xfId="8" applyAlignment="1">
      <alignment horizontal="center" vertical="center"/>
    </xf>
    <xf numFmtId="0" fontId="744" fillId="549" borderId="566" xfId="8" applyAlignment="1">
      <alignment horizontal="left" vertical="center" wrapText="1"/>
    </xf>
    <xf numFmtId="0" fontId="739" fillId="550" borderId="565" xfId="8" applyAlignment="1">
      <alignment horizontal="center" vertical="center" wrapText="1"/>
    </xf>
    <xf numFmtId="0" fontId="739" fillId="550" borderId="566" xfId="8" applyAlignment="1">
      <alignment horizontal="center" vertical="center" wrapText="1"/>
    </xf>
    <xf numFmtId="0" fontId="739" fillId="510" borderId="565" xfId="8" applyAlignment="1">
      <alignment horizontal="center" vertical="center" wrapText="1"/>
    </xf>
    <xf numFmtId="0" fontId="745" fillId="510" borderId="565" xfId="8" applyAlignment="1">
      <alignment horizontal="center" vertical="center" wrapText="1"/>
    </xf>
    <xf numFmtId="0" fontId="739" fillId="515" borderId="565" xfId="8" applyAlignment="1">
      <alignment horizontal="center" vertical="center" wrapText="1"/>
    </xf>
    <xf numFmtId="0" fontId="730" fillId="510" borderId="566" xfId="8" applyAlignment="1">
      <alignment horizontal="left" vertical="center" wrapText="1"/>
    </xf>
    <xf numFmtId="0" fontId="741" fillId="510" borderId="564" xfId="8" applyAlignment="1">
      <alignment horizontal="left"/>
    </xf>
    <xf numFmtId="0" fontId="759" fillId="510" borderId="564" xfId="8"/>
    <xf numFmtId="0" fontId="760" fillId="510" borderId="564" xfId="8" applyAlignment="1">
      <alignment horizontal="left" vertical="center"/>
    </xf>
    <xf numFmtId="0" fontId="744" fillId="510" borderId="565" xfId="8" applyAlignment="1">
      <alignment horizontal="center" vertical="center"/>
    </xf>
    <xf numFmtId="0" fontId="744" fillId="510" borderId="564" xfId="8" applyAlignment="1">
      <alignment horizontal="center" vertical="center"/>
    </xf>
    <xf numFmtId="0" fontId="729" fillId="510" borderId="564" xfId="8" applyAlignment="1">
      <alignment horizontal="left" vertical="center" wrapText="1"/>
    </xf>
    <xf numFmtId="0" fontId="730" fillId="510" borderId="564" xfId="8" applyAlignment="1">
      <alignment horizontal="left" vertical="center" wrapText="1"/>
    </xf>
    <xf numFmtId="0" fontId="729" fillId="510" borderId="565" xfId="8" applyAlignment="1">
      <alignment horizontal="center" vertical="center"/>
    </xf>
    <xf numFmtId="0" fontId="741" fillId="526" borderId="590" xfId="8" applyAlignment="1">
      <alignment horizontal="center" wrapText="1"/>
    </xf>
    <xf numFmtId="0" fontId="741" fillId="510" borderId="590" xfId="8" applyAlignment="1">
      <alignment horizontal="center" wrapText="1"/>
    </xf>
    <xf numFmtId="0" fontId="735" fillId="510" borderId="590" xfId="8" applyAlignment="1">
      <alignment vertical="bottom"/>
    </xf>
    <xf numFmtId="0" fontId="735" fillId="510" borderId="590" xfId="8" applyAlignment="1">
      <alignment horizontal="center"/>
    </xf>
    <xf numFmtId="3" fontId="730" fillId="510" borderId="565" xfId="8" applyAlignment="1">
      <alignment horizontal="center" vertical="center"/>
    </xf>
    <xf numFmtId="10" fontId="735" fillId="510" borderId="590" xfId="8" applyAlignment="1">
      <alignment horizontal="center"/>
    </xf>
    <xf numFmtId="10" fontId="735" fillId="526" borderId="590" xfId="8" applyAlignment="1">
      <alignment horizontal="center"/>
    </xf>
    <xf numFmtId="0" fontId="741" fillId="510" borderId="564" xfId="8" applyAlignment="1">
      <alignment horizontal="left" vertical="center" wrapText="1"/>
    </xf>
    <xf numFmtId="0" fontId="741" fillId="510" borderId="564" xfId="8" applyAlignment="1">
      <alignment horizontal="center" vertical="center" wrapText="1"/>
    </xf>
    <xf numFmtId="0" fontId="741" fillId="510" borderId="564" xfId="8" applyAlignment="1">
      <alignment horizontal="center" wrapText="1"/>
    </xf>
    <xf numFmtId="0" fontId="761" fillId="550" borderId="565" xfId="8" applyAlignment="1">
      <alignment horizontal="center" vertical="center" wrapText="1"/>
    </xf>
    <xf numFmtId="0" fontId="735" fillId="510" borderId="590" xfId="8" applyAlignment="1">
      <alignment horizontal="center" vertical="bottom"/>
    </xf>
    <xf numFmtId="0" fontId="730" fillId="510" borderId="565" xfId="8" applyAlignment="1">
      <alignment horizontal="center" vertical="center" wrapText="1"/>
    </xf>
    <xf numFmtId="0" fontId="730" fillId="510" borderId="565" xfId="8" applyAlignment="1">
      <alignment horizontal="center" vertical="center" wrapText="1"/>
    </xf>
    <xf numFmtId="3" fontId="729" fillId="510" borderId="565" xfId="8" applyAlignment="1">
      <alignment vertical="center"/>
    </xf>
    <xf numFmtId="0" fontId="735" fillId="510" borderId="595" xfId="8" applyAlignment="1">
      <alignment horizontal="center"/>
    </xf>
    <xf numFmtId="0" fontId="737" fillId="510" borderId="596" xfId="8"/>
    <xf numFmtId="0" fontId="735" fillId="510" borderId="564" xfId="8" applyAlignment="1">
      <alignment horizontal="left" vertical="center"/>
    </xf>
    <xf numFmtId="0" fontId="737" fillId="510" borderId="597" xfId="8"/>
    <xf numFmtId="0" fontId="735" fillId="510" borderId="564" xfId="8" applyAlignment="1">
      <alignment horizontal="left" vertical="center" wrapText="1"/>
    </xf>
    <xf numFmtId="10" fontId="737" fillId="510" borderId="590" xfId="8" applyAlignment="1">
      <alignment horizontal="center"/>
    </xf>
    <xf numFmtId="10" fontId="735" fillId="510" borderId="564" xfId="8"/>
    <xf numFmtId="0" fontId="735" fillId="510" borderId="564" xfId="8" applyAlignment="1">
      <alignment wrapText="1"/>
    </xf>
    <xf numFmtId="0" fontId="735" fillId="510" borderId="564" xfId="8" applyAlignment="1">
      <alignment horizontal="center" vertical="center"/>
    </xf>
    <xf numFmtId="0" fontId="744" fillId="510" borderId="564" xfId="8" applyAlignment="1">
      <alignment horizontal="left" vertical="center"/>
    </xf>
    <xf numFmtId="0" fontId="736" fillId="510" borderId="564" xfId="8" applyAlignment="1">
      <alignment horizontal="center" vertical="center" wrapText="1"/>
    </xf>
    <xf numFmtId="10" fontId="736" fillId="510" borderId="564" xfId="8" applyAlignment="1">
      <alignment horizontal="center" vertical="center" wrapText="1"/>
    </xf>
    <xf numFmtId="0" fontId="729" fillId="510" borderId="564" xfId="8" applyAlignment="1">
      <alignment horizontal="center" vertical="center"/>
    </xf>
    <xf numFmtId="10" fontId="730" fillId="510" borderId="564" xfId="8" applyAlignment="1">
      <alignment horizontal="left" vertical="center" wrapText="1"/>
    </xf>
    <xf numFmtId="0" fontId="744" fillId="549" borderId="565" xfId="8" applyAlignment="1">
      <alignment horizontal="center" vertical="center"/>
    </xf>
    <xf numFmtId="0" fontId="729" fillId="549" borderId="565" xfId="8" applyAlignment="1">
      <alignment horizontal="left" vertical="center" wrapText="1"/>
    </xf>
    <xf numFmtId="0" fontId="730" fillId="549" borderId="565" xfId="8" applyAlignment="1">
      <alignment horizontal="center" vertical="center"/>
    </xf>
    <xf numFmtId="0" fontId="729" fillId="549" borderId="565" xfId="8" applyAlignment="1">
      <alignment horizontal="center" vertical="center"/>
    </xf>
    <xf numFmtId="2" fontId="729" fillId="549" borderId="565" xfId="8" applyAlignment="1">
      <alignment horizontal="center" vertical="center"/>
    </xf>
    <xf numFmtId="2" fontId="744" fillId="549" borderId="565" xfId="8" applyAlignment="1">
      <alignment horizontal="center" vertical="center"/>
    </xf>
    <xf numFmtId="0" fontId="730" fillId="549" borderId="565" xfId="8" applyAlignment="1">
      <alignment horizontal="left" vertical="center" wrapText="1"/>
    </xf>
    <xf numFmtId="0" fontId="729" fillId="549" borderId="565" xfId="8" applyAlignment="1">
      <alignment vertical="center"/>
    </xf>
    <xf numFmtId="0" fontId="739" fillId="549" borderId="565" xfId="8" applyAlignment="1">
      <alignment horizontal="right" vertical="center"/>
    </xf>
    <xf numFmtId="0" fontId="755" fillId="510" borderId="564" xfId="8" applyAlignment="1">
      <alignment horizontal="left" vertical="center" wrapText="1"/>
    </xf>
    <xf numFmtId="0" fontId="732" fillId="510" borderId="564" xfId="8" applyAlignment="1">
      <alignment horizontal="left" vertical="center"/>
    </xf>
    <xf numFmtId="0" fontId="756" fillId="510" borderId="590" xfId="8" applyAlignment="1">
      <alignment horizontal="center" vertical="bottom"/>
    </xf>
    <xf numFmtId="0" fontId="731" fillId="510" borderId="564" xfId="8" applyAlignment="1">
      <alignment horizontal="center" vertical="center" wrapText="1"/>
    </xf>
    <xf numFmtId="0" fontId="762" fillId="510" borderId="590" xfId="8" applyAlignment="1">
      <alignment horizontal="center" vertical="bottom"/>
    </xf>
    <xf numFmtId="0" fontId="762" fillId="526" borderId="590" xfId="8" applyAlignment="1">
      <alignment horizontal="center" vertical="bottom"/>
    </xf>
    <xf numFmtId="0" fontId="735" fillId="526" borderId="590" xfId="8"/>
    <xf numFmtId="10" fontId="735" fillId="510" borderId="590" xfId="8"/>
    <xf numFmtId="0" fontId="763" fillId="510" borderId="564" xfId="8" applyAlignment="1">
      <alignment horizontal="center" vertical="center" wrapText="1"/>
    </xf>
    <xf numFmtId="0" fontId="755" fillId="510" borderId="564" xfId="8"/>
    <xf numFmtId="0" fontId="762" fillId="551" borderId="590" xfId="8" applyAlignment="1">
      <alignment horizontal="center" vertical="bottom"/>
    </xf>
    <xf numFmtId="0" fontId="735" fillId="526" borderId="590" xfId="8" applyAlignment="1">
      <alignment horizontal="center"/>
    </xf>
    <xf numFmtId="0" fontId="735" fillId="551" borderId="590" xfId="8" applyAlignment="1">
      <alignment horizontal="center"/>
    </xf>
    <xf numFmtId="0" fontId="735" fillId="526" borderId="564" xfId="8" applyAlignment="1">
      <alignment horizontal="center"/>
    </xf>
    <xf numFmtId="0" fontId="736" fillId="510" borderId="564" xfId="8" applyAlignment="1">
      <alignment horizontal="center" vertical="center"/>
    </xf>
    <xf numFmtId="0" fontId="764" fillId="526" borderId="564" xfId="8"/>
    <xf numFmtId="0" fontId="756" fillId="510" borderId="595" xfId="8" applyAlignment="1">
      <alignment horizontal="center" wrapText="1"/>
    </xf>
    <xf numFmtId="0" fontId="765" fillId="510" borderId="598" xfId="8" applyAlignment="1">
      <alignment horizontal="left" wrapText="1"/>
    </xf>
    <xf numFmtId="0" fontId="755" fillId="510" borderId="590" xfId="8" applyAlignment="1">
      <alignment horizontal="center"/>
    </xf>
    <xf numFmtId="0" fontId="766" fillId="550" borderId="565" xfId="8" applyAlignment="1">
      <alignment horizontal="center" vertical="center" wrapText="1"/>
    </xf>
    <xf numFmtId="0" fontId="755" fillId="510" borderId="564" xfId="8" applyAlignment="1">
      <alignment horizontal="center"/>
    </xf>
    <xf numFmtId="0" fontId="765" fillId="510" borderId="597" xfId="8" applyAlignment="1">
      <alignment horizontal="left" wrapText="1"/>
    </xf>
    <xf numFmtId="0" fontId="755" fillId="526" borderId="590" xfId="8"/>
    <xf numFmtId="0" fontId="755" fillId="510" borderId="590" xfId="8"/>
    <xf numFmtId="10" fontId="755" fillId="510" borderId="590" xfId="8"/>
    <xf numFmtId="0" fontId="755" fillId="526" borderId="590" xfId="8" applyAlignment="1">
      <alignment horizontal="center"/>
    </xf>
    <xf numFmtId="0" fontId="755" fillId="551" borderId="590" xfId="8" applyAlignment="1">
      <alignment horizontal="center"/>
    </xf>
    <xf numFmtId="0" fontId="755" fillId="526" borderId="564" xfId="8" applyAlignment="1">
      <alignment horizontal="center"/>
    </xf>
    <xf numFmtId="0" fontId="755" fillId="526" borderId="564" xfId="8"/>
    <xf numFmtId="165" fontId="735" fillId="510" borderId="590" xfId="8" applyAlignment="1">
      <alignment horizontal="center"/>
    </xf>
    <xf numFmtId="0" fontId="735" fillId="510" borderId="590" xfId="8" applyAlignment="1">
      <alignment horizontal="center" vertical="center"/>
    </xf>
    <xf numFmtId="0" fontId="765" fillId="510" borderId="590" xfId="8" applyAlignment="1">
      <alignment horizontal="center" vertical="center" wrapText="1"/>
    </xf>
    <xf numFmtId="10" fontId="735" fillId="510" borderId="590" xfId="8" applyAlignment="1">
      <alignment horizontal="center" vertical="center"/>
    </xf>
    <xf numFmtId="9" fontId="735" fillId="510" borderId="590" xfId="8" applyAlignment="1">
      <alignment horizontal="center" vertical="center"/>
    </xf>
    <xf numFmtId="0" fontId="735" fillId="510" borderId="590" xfId="8" applyAlignment="1">
      <alignment horizontal="left" vertical="bottom" wrapText="1"/>
    </xf>
    <xf numFmtId="0" fontId="756" fillId="510" borderId="590" xfId="8" applyAlignment="1">
      <alignment horizontal="center" wrapText="1"/>
    </xf>
    <xf numFmtId="0" fontId="755" fillId="510" borderId="590" xfId="8" applyAlignment="1">
      <alignment horizontal="center" wrapText="1"/>
    </xf>
    <xf numFmtId="0" fontId="765" fillId="510" borderId="590" xfId="8" applyAlignment="1">
      <alignment horizontal="center" wrapText="1"/>
    </xf>
    <xf numFmtId="0" fontId="755" fillId="510" borderId="590" xfId="8" applyAlignment="1">
      <alignment horizontal="right" wrapText="1"/>
    </xf>
    <xf numFmtId="0" fontId="755" fillId="510" borderId="590" xfId="8" applyAlignment="1">
      <alignment horizontal="left" wrapText="1"/>
    </xf>
    <xf numFmtId="0" fontId="761" fillId="549" borderId="565" xfId="8" applyAlignment="1">
      <alignment horizontal="center" vertical="center" wrapText="1"/>
    </xf>
    <xf numFmtId="10" fontId="755" fillId="510" borderId="590" xfId="8" applyAlignment="1">
      <alignment horizontal="right" wrapText="1"/>
    </xf>
    <xf numFmtId="0" fontId="735" fillId="551" borderId="590" xfId="8" applyAlignment="1">
      <alignment horizontal="left" vertical="bottom" wrapText="1"/>
    </xf>
    <xf numFmtId="0" fontId="729" fillId="510" borderId="564" xfId="8" applyAlignment="1">
      <alignment vertical="center"/>
    </xf>
    <xf numFmtId="0" fontId="745" fillId="510" borderId="565" xfId="8" applyAlignment="1">
      <alignment horizontal="center" vertical="center"/>
    </xf>
    <xf numFmtId="0" fontId="767" fillId="510" borderId="564" xfId="8" applyAlignment="1">
      <alignment horizontal="center" vertical="center" wrapText="1"/>
    </xf>
    <xf numFmtId="0" fontId="767" fillId="510" borderId="564" xfId="8" applyAlignment="1">
      <alignment horizontal="center" vertical="center"/>
    </xf>
    <xf numFmtId="0" fontId="729" fillId="550" borderId="565" xfId="8" applyAlignment="1">
      <alignment vertical="center"/>
    </xf>
    <xf numFmtId="0" fontId="739" fillId="510" borderId="565" xfId="8" applyAlignment="1">
      <alignment horizontal="center" vertical="center"/>
    </xf>
    <xf numFmtId="0" fontId="768" fillId="510" borderId="565" xfId="8" applyAlignment="1">
      <alignment horizontal="center" vertical="center"/>
    </xf>
    <xf numFmtId="0" fontId="729" fillId="552" borderId="565" xfId="8" applyAlignment="1">
      <alignment vertical="center"/>
    </xf>
    <xf numFmtId="0" fontId="739" fillId="510" borderId="565" xfId="8" applyAlignment="1">
      <alignment horizontal="center" vertical="center"/>
    </xf>
    <xf numFmtId="0" fontId="768" fillId="510" borderId="565" xfId="8" applyAlignment="1">
      <alignment horizontal="center" vertical="center"/>
    </xf>
    <xf numFmtId="0" fontId="735" fillId="510" borderId="564" xfId="8" applyAlignment="1">
      <alignment vertical="center" wrapText="1"/>
    </xf>
    <xf numFmtId="0" fontId="735" fillId="510" borderId="564" xfId="8" applyAlignment="1">
      <alignment horizontal="center" vertical="center" wrapText="1"/>
    </xf>
    <xf numFmtId="0" fontId="739" fillId="510" borderId="564" xfId="8" applyAlignment="1">
      <alignment horizontal="center" vertical="center"/>
    </xf>
    <xf numFmtId="0" fontId="769" fillId="510" borderId="564" xfId="8" applyAlignment="1">
      <alignment horizontal="center" vertical="center"/>
    </xf>
    <xf numFmtId="0" fontId="730" fillId="553" borderId="565" xfId="8" applyAlignment="1">
      <alignment horizontal="left" vertical="center"/>
    </xf>
    <xf numFmtId="0" fontId="730" fillId="519" borderId="565" xfId="8" applyAlignment="1">
      <alignment horizontal="left" vertical="center"/>
    </xf>
    <xf numFmtId="0" fontId="770" fillId="510" borderId="564" xfId="8" applyAlignment="1">
      <alignment horizontal="center" vertical="center"/>
    </xf>
    <xf numFmtId="0" fontId="730" fillId="554" borderId="565" xfId="8" applyAlignment="1">
      <alignment horizontal="left" vertical="center"/>
    </xf>
    <xf numFmtId="0" fontId="730" fillId="517" borderId="565" xfId="8" applyAlignment="1">
      <alignment horizontal="left" vertical="center"/>
    </xf>
    <xf numFmtId="166" fontId="766" fillId="549" borderId="565" xfId="8" applyAlignment="1">
      <alignment horizontal="center" vertical="center"/>
    </xf>
    <xf numFmtId="0" fontId="739" fillId="549" borderId="565" xfId="8" applyAlignment="1">
      <alignment horizontal="center" vertical="center"/>
    </xf>
    <xf numFmtId="166" fontId="761" fillId="549" borderId="565" xfId="8" applyAlignment="1">
      <alignment horizontal="center" vertical="center"/>
    </xf>
    <xf numFmtId="0" fontId="766" fillId="549" borderId="565" xfId="8" applyAlignment="1">
      <alignment horizontal="center" vertical="center"/>
    </xf>
    <xf numFmtId="0" fontId="731" fillId="510" borderId="564" xfId="8" applyAlignment="1">
      <alignment horizontal="center" vertical="center" wrapText="1"/>
    </xf>
    <xf numFmtId="0" fontId="763" fillId="510" borderId="564" xfId="8" applyAlignment="1">
      <alignment horizontal="center" vertical="center" wrapText="1"/>
    </xf>
    <xf numFmtId="0" fontId="739" fillId="510" borderId="564" xfId="8" applyAlignment="1">
      <alignment horizontal="right" vertical="center"/>
    </xf>
    <xf numFmtId="0" fontId="739" fillId="510" borderId="565" xfId="8" applyAlignment="1">
      <alignment horizontal="right" vertical="center"/>
    </xf>
    <xf numFmtId="0" fontId="744" fillId="515" borderId="565" xfId="8" applyAlignment="1">
      <alignment horizontal="center" vertical="center"/>
    </xf>
    <xf numFmtId="1" fontId="761" fillId="510" borderId="564" xfId="8" applyAlignment="1">
      <alignment horizontal="center" vertical="center"/>
    </xf>
    <xf numFmtId="1" fontId="761" fillId="549" borderId="565" xfId="8" applyAlignment="1">
      <alignment horizontal="center" vertical="center"/>
    </xf>
    <xf numFmtId="0" fontId="761" fillId="549" borderId="565" xfId="8" applyAlignment="1">
      <alignment horizontal="center" vertical="center"/>
    </xf>
    <xf numFmtId="0" fontId="766" fillId="515" borderId="565" xfId="8" applyAlignment="1">
      <alignment horizontal="center" vertical="center" wrapText="1"/>
    </xf>
    <xf numFmtId="0" fontId="761" fillId="510" borderId="564" xfId="8" applyAlignment="1">
      <alignment horizontal="center" vertical="center"/>
    </xf>
    <xf numFmtId="0" fontId="771" fillId="510" borderId="564" xfId="8" applyAlignment="1">
      <alignment horizontal="center" vertical="center" wrapText="1"/>
    </xf>
    <xf numFmtId="10" fontId="735" fillId="510" borderId="564" xfId="8" applyAlignment="1">
      <alignment vertical="center" wrapText="1"/>
    </xf>
    <xf numFmtId="0" fontId="772" fillId="510" borderId="565" xfId="8" applyAlignment="1">
      <alignment horizontal="left" vertical="center" wrapText="1"/>
    </xf>
    <xf numFmtId="0" fontId="739" fillId="515" borderId="565" xfId="8" applyAlignment="1">
      <alignment horizontal="center" vertical="center"/>
    </xf>
    <xf numFmtId="0" fontId="730" fillId="510" borderId="564" xfId="8" applyAlignment="1">
      <alignment horizontal="center" vertical="center"/>
    </xf>
    <xf numFmtId="0" fontId="745" fillId="510" borderId="565" xfId="8" applyAlignment="1">
      <alignment horizontal="left" vertical="center" wrapText="1"/>
    </xf>
    <xf numFmtId="0" fontId="741" fillId="510" borderId="564" xfId="8"/>
    <xf numFmtId="0" fontId="739" fillId="518" borderId="565" xfId="8" applyAlignment="1">
      <alignment horizontal="center" vertical="center"/>
    </xf>
    <xf numFmtId="0" fontId="761" fillId="515" borderId="565" xfId="8" applyAlignment="1">
      <alignment horizontal="center" vertical="center" wrapText="1"/>
    </xf>
    <xf numFmtId="0" fontId="739" fillId="519" borderId="565" xfId="8" applyAlignment="1">
      <alignment horizontal="center" vertical="center"/>
    </xf>
    <xf numFmtId="0" fontId="744" fillId="510" borderId="564" xfId="8" applyAlignment="1">
      <alignment horizontal="left" vertical="center" wrapText="1"/>
    </xf>
    <xf numFmtId="0" fontId="744" fillId="549" borderId="566" xfId="8" applyAlignment="1">
      <alignment horizontal="left" vertical="center"/>
    </xf>
    <xf numFmtId="10" fontId="729" fillId="510" borderId="565" xfId="8" applyAlignment="1">
      <alignment vertical="center"/>
    </xf>
    <xf numFmtId="0" fontId="741" fillId="510" borderId="595" xfId="8" applyAlignment="1">
      <alignment horizontal="center" vertical="center" wrapText="1"/>
    </xf>
    <xf numFmtId="0" fontId="733" fillId="510" borderId="597" xfId="8"/>
    <xf numFmtId="0" fontId="733" fillId="510" borderId="599" xfId="8"/>
    <xf numFmtId="0" fontId="741" fillId="555" borderId="590" xfId="8" applyAlignment="1">
      <alignment horizontal="center" vertical="center" wrapText="1"/>
    </xf>
    <xf numFmtId="0" fontId="735" fillId="510" borderId="590" xfId="8" applyAlignment="1">
      <alignment horizontal="center" vertical="center" wrapText="1"/>
    </xf>
    <xf numFmtId="0" fontId="735" fillId="510" borderId="590" xfId="8" applyAlignment="1">
      <alignment vertical="center" wrapText="1"/>
    </xf>
    <xf numFmtId="0" fontId="735" fillId="515" borderId="590" xfId="8" applyAlignment="1">
      <alignment horizontal="center" vertical="center" wrapText="1"/>
    </xf>
    <xf numFmtId="0" fontId="755" fillId="510" borderId="590" xfId="8" applyAlignment="1">
      <alignment horizontal="center" vertical="center" wrapText="1"/>
    </xf>
    <xf numFmtId="0" fontId="755" fillId="526" borderId="590" xfId="8" applyAlignment="1">
      <alignment horizontal="left" vertical="center" wrapText="1"/>
    </xf>
    <xf numFmtId="2" fontId="730" fillId="510" borderId="565" xfId="8" applyAlignment="1">
      <alignment horizontal="center" vertical="center"/>
    </xf>
    <xf numFmtId="2" fontId="739" fillId="515" borderId="565" xfId="8" applyAlignment="1">
      <alignment horizontal="center" vertical="center"/>
    </xf>
    <xf numFmtId="0" fontId="741" fillId="510" borderId="590" xfId="8" applyAlignment="1">
      <alignment horizontal="center"/>
    </xf>
    <xf numFmtId="0" fontId="771" fillId="550" borderId="590" xfId="8" applyAlignment="1">
      <alignment horizontal="center" vertical="center"/>
    </xf>
    <xf numFmtId="0" fontId="765" fillId="510" borderId="564" xfId="8" applyAlignment="1">
      <alignment horizontal="left" vertical="center" wrapText="1"/>
    </xf>
    <xf numFmtId="0" fontId="763" fillId="510" borderId="590" xfId="8" applyAlignment="1">
      <alignment wrapText="1"/>
    </xf>
    <xf numFmtId="0" fontId="741" fillId="550" borderId="590" xfId="8" applyAlignment="1">
      <alignment horizontal="center" vertical="center" wrapText="1"/>
    </xf>
    <xf numFmtId="0" fontId="741" fillId="550" borderId="590" xfId="8" applyAlignment="1">
      <alignment horizontal="center" vertical="center"/>
    </xf>
    <xf numFmtId="0" fontId="741" fillId="555" borderId="564" xfId="8" applyAlignment="1">
      <alignment horizontal="center" vertical="center"/>
    </xf>
    <xf numFmtId="0" fontId="771" fillId="510" borderId="590" xfId="8" applyAlignment="1">
      <alignment horizontal="center" vertical="center" wrapText="1"/>
    </xf>
    <xf numFmtId="3" fontId="771" fillId="510" borderId="590" xfId="8" applyAlignment="1">
      <alignment horizontal="center" vertical="center" wrapText="1"/>
    </xf>
    <xf numFmtId="0" fontId="735" fillId="526" borderId="590" xfId="8" applyAlignment="1">
      <alignment horizontal="center" wrapText="1"/>
    </xf>
    <xf numFmtId="0" fontId="735" fillId="510" borderId="600" xfId="8" applyAlignment="1">
      <alignment horizontal="center"/>
    </xf>
    <xf numFmtId="0" fontId="735" fillId="510" borderId="601" xfId="8" applyAlignment="1">
      <alignment horizontal="center"/>
    </xf>
    <xf numFmtId="0" fontId="735" fillId="556" borderId="602" xfId="8" applyAlignment="1">
      <alignment horizontal="center" vertical="bottom"/>
    </xf>
    <xf numFmtId="0" fontId="735" fillId="510" borderId="603" xfId="8" applyAlignment="1">
      <alignment horizontal="center" vertical="bottom"/>
    </xf>
    <xf numFmtId="0" fontId="735" fillId="510" borderId="564" xfId="8" applyAlignment="1">
      <alignment horizontal="center" vertical="bottom"/>
    </xf>
    <xf numFmtId="0" fontId="735" fillId="556" borderId="604" xfId="8" applyAlignment="1">
      <alignment horizontal="center" vertical="bottom"/>
    </xf>
    <xf numFmtId="0" fontId="735" fillId="510" borderId="595" xfId="8" applyAlignment="1">
      <alignment horizontal="center" vertical="bottom"/>
    </xf>
    <xf numFmtId="0" fontId="735" fillId="510" borderId="603" xfId="8" applyAlignment="1">
      <alignment horizontal="center"/>
    </xf>
    <xf numFmtId="0" fontId="735" fillId="556" borderId="605" xfId="8" applyAlignment="1">
      <alignment horizontal="center" vertical="bottom"/>
    </xf>
    <xf numFmtId="0" fontId="773" fillId="557" borderId="590" xfId="8" applyAlignment="1">
      <alignment horizontal="right" vertical="center" wrapText="1"/>
    </xf>
    <xf numFmtId="0" fontId="741" fillId="556" borderId="606" xfId="8" applyAlignment="1">
      <alignment horizontal="center" vertical="bottom"/>
    </xf>
    <xf numFmtId="0" fontId="741" fillId="556" borderId="607" xfId="8" applyAlignment="1">
      <alignment horizontal="center" vertical="bottom"/>
    </xf>
    <xf numFmtId="0" fontId="741" fillId="556" borderId="608" xfId="8" applyAlignment="1">
      <alignment horizontal="center" vertical="bottom"/>
    </xf>
    <xf numFmtId="0" fontId="735" fillId="556" borderId="609" xfId="8" applyAlignment="1">
      <alignment horizontal="center"/>
    </xf>
    <xf numFmtId="0" fontId="735" fillId="556" borderId="610" xfId="8" applyAlignment="1">
      <alignment horizontal="center"/>
    </xf>
    <xf numFmtId="0" fontId="735" fillId="556" borderId="611" xfId="8" applyAlignment="1">
      <alignment horizontal="center"/>
    </xf>
    <xf numFmtId="0" fontId="735" fillId="556" borderId="599" xfId="8" applyAlignment="1">
      <alignment horizontal="center"/>
    </xf>
    <xf numFmtId="0" fontId="735" fillId="556" borderId="597" xfId="8" applyAlignment="1">
      <alignment horizontal="center"/>
    </xf>
    <xf numFmtId="0" fontId="741" fillId="515" borderId="595" xfId="8" applyAlignment="1">
      <alignment horizontal="left" vertical="center" wrapText="1"/>
    </xf>
    <xf numFmtId="0" fontId="741" fillId="558" borderId="590" xfId="8" applyAlignment="1">
      <alignment horizontal="left" vertical="center" wrapText="1"/>
    </xf>
    <xf numFmtId="0" fontId="755" fillId="526" borderId="564" xfId="8" applyAlignment="1">
      <alignment horizontal="center" vertical="center" wrapText="1"/>
    </xf>
    <xf numFmtId="0" fontId="741" fillId="559" borderId="590" xfId="8" applyAlignment="1">
      <alignment horizontal="left" vertical="center" wrapText="1"/>
    </xf>
    <xf numFmtId="0" fontId="774" fillId="510" borderId="564" xfId="8"/>
    <xf numFmtId="0" fontId="774" fillId="510" borderId="612" xfId="8"/>
    <xf numFmtId="0" fontId="775" fillId="510" borderId="564" xfId="8" applyAlignment="1">
      <alignment horizontal="center" vertical="center" wrapText="1"/>
    </xf>
    <xf numFmtId="0" fontId="776" fillId="510" borderId="564" xfId="8" applyAlignment="1">
      <alignment horizontal="center" vertical="center" wrapText="1"/>
    </xf>
    <xf numFmtId="0" fontId="774" fillId="510" borderId="564" xfId="8" applyAlignment="1">
      <alignment horizontal="center" vertical="center"/>
    </xf>
    <xf numFmtId="0" fontId="776" fillId="510" borderId="609" xfId="8" applyAlignment="1">
      <alignment horizontal="center" vertical="center" wrapText="1"/>
    </xf>
    <xf numFmtId="0" fontId="733" fillId="510" borderId="610" xfId="8"/>
    <xf numFmtId="0" fontId="733" fillId="510" borderId="611" xfId="8"/>
    <xf numFmtId="0" fontId="776" fillId="510" borderId="590" xfId="8" applyAlignment="1">
      <alignment horizontal="center" vertical="center" wrapText="1"/>
    </xf>
    <xf numFmtId="0" fontId="776" fillId="527" borderId="590" xfId="8" applyAlignment="1">
      <alignment horizontal="center" vertical="center" wrapText="1"/>
    </xf>
    <xf numFmtId="0" fontId="774" fillId="526" borderId="564" xfId="8" applyAlignment="1">
      <alignment horizontal="center" vertical="bottom" wrapText="1"/>
    </xf>
    <xf numFmtId="0" fontId="774" fillId="526" borderId="590" xfId="8" applyAlignment="1">
      <alignment horizontal="center" vertical="bottom" wrapText="1"/>
    </xf>
    <xf numFmtId="0" fontId="774" fillId="529" borderId="590" xfId="8" applyAlignment="1">
      <alignment horizontal="left" wrapText="1"/>
    </xf>
    <xf numFmtId="3" fontId="777" fillId="526" borderId="590" xfId="8" applyAlignment="1">
      <alignment horizontal="center" wrapText="1"/>
    </xf>
    <xf numFmtId="0" fontId="774" fillId="510" borderId="590" xfId="8" applyAlignment="1">
      <alignment horizontal="center" vertical="bottom" wrapText="1"/>
    </xf>
    <xf numFmtId="0" fontId="775" fillId="510" borderId="590" xfId="8" applyAlignment="1">
      <alignment horizontal="center" vertical="bottom" wrapText="1"/>
    </xf>
    <xf numFmtId="0" fontId="774" fillId="510" borderId="564" xfId="8" applyAlignment="1">
      <alignment horizontal="center"/>
    </xf>
    <xf numFmtId="0" fontId="774" fillId="510" borderId="564" xfId="8" applyAlignment="1">
      <alignment horizontal="center" vertical="bottom"/>
    </xf>
    <xf numFmtId="0" fontId="777" fillId="526" borderId="590" xfId="8" applyAlignment="1">
      <alignment horizontal="center" wrapText="1"/>
    </xf>
    <xf numFmtId="0" fontId="776" fillId="510" borderId="564" xfId="8" applyAlignment="1">
      <alignment vertical="bottom" wrapText="1"/>
    </xf>
    <xf numFmtId="0" fontId="776" fillId="550" borderId="613" xfId="8" applyAlignment="1">
      <alignment vertical="bottom" wrapText="1"/>
    </xf>
    <xf numFmtId="0" fontId="776" fillId="550" borderId="614" xfId="8" applyAlignment="1">
      <alignment vertical="bottom" wrapText="1"/>
    </xf>
    <xf numFmtId="1" fontId="776" fillId="550" borderId="614" xfId="8" applyAlignment="1">
      <alignment horizontal="center" vertical="bottom" wrapText="1"/>
    </xf>
    <xf numFmtId="1" fontId="776" fillId="550" borderId="598" xfId="8" applyAlignment="1">
      <alignment horizontal="center" vertical="bottom" wrapText="1"/>
    </xf>
    <xf numFmtId="0" fontId="778" fillId="510" borderId="564" xfId="8" applyAlignment="1">
      <alignment vertical="center"/>
    </xf>
    <xf numFmtId="0" fontId="774" fillId="510" borderId="564" xfId="8" applyAlignment="1">
      <alignment horizontal="left" vertical="center"/>
    </xf>
    <xf numFmtId="0" fontId="735" fillId="527" borderId="590" xfId="8" applyAlignment="1">
      <alignment horizontal="center" wrapText="1"/>
    </xf>
    <xf numFmtId="0" fontId="735" fillId="529" borderId="590" xfId="8" applyAlignment="1">
      <alignment horizontal="center" wrapText="1"/>
    </xf>
    <xf numFmtId="0" fontId="735" fillId="510" borderId="590" xfId="8" applyAlignment="1">
      <alignment horizontal="center" wrapText="1"/>
    </xf>
    <xf numFmtId="0" fontId="756" fillId="510" borderId="564" xfId="8" applyAlignment="1">
      <alignment vertical="center" wrapText="1"/>
    </xf>
    <xf numFmtId="0" fontId="735" fillId="530" borderId="590" xfId="8"/>
    <xf numFmtId="0" fontId="735" fillId="555" borderId="564" xfId="8"/>
    <xf numFmtId="0" fontId="779" fillId="510" borderId="564" xfId="8" applyAlignment="1">
      <alignment horizontal="center" vertical="bottom"/>
    </xf>
    <xf numFmtId="0" fontId="755" fillId="510" borderId="564" xfId="8" applyAlignment="1">
      <alignment vertical="bottom"/>
    </xf>
    <xf numFmtId="0" fontId="779" fillId="510" borderId="590" xfId="8" applyAlignment="1">
      <alignment horizontal="center"/>
    </xf>
    <xf numFmtId="0" fontId="779" fillId="560" borderId="590" xfId="8" applyAlignment="1">
      <alignment horizontal="center"/>
    </xf>
    <xf numFmtId="0" fontId="779" fillId="515" borderId="590" xfId="8" applyAlignment="1">
      <alignment horizontal="center"/>
    </xf>
    <xf numFmtId="0" fontId="779" fillId="558" borderId="590" xfId="8" applyAlignment="1">
      <alignment horizontal="center"/>
    </xf>
    <xf numFmtId="0" fontId="779" fillId="561" borderId="590" xfId="8" applyAlignment="1">
      <alignment horizontal="center"/>
    </xf>
    <xf numFmtId="0" fontId="779" fillId="562" borderId="590" xfId="8" applyAlignment="1">
      <alignment horizontal="center"/>
    </xf>
    <xf numFmtId="0" fontId="755" fillId="510" borderId="612" xfId="8" applyAlignment="1">
      <alignment horizontal="center"/>
    </xf>
    <xf numFmtId="0" fontId="755" fillId="510" borderId="597" xfId="8" applyAlignment="1">
      <alignment horizontal="center"/>
    </xf>
    <xf numFmtId="0" fontId="755" fillId="529" borderId="599" xfId="8" applyAlignment="1">
      <alignment horizontal="center"/>
    </xf>
    <xf numFmtId="0" fontId="755" fillId="529" borderId="614" xfId="8" applyAlignment="1">
      <alignment horizontal="center"/>
    </xf>
    <xf numFmtId="0" fontId="755" fillId="510" borderId="605" xfId="8" applyAlignment="1">
      <alignment horizontal="center"/>
    </xf>
    <xf numFmtId="0" fontId="755" fillId="510" borderId="598" xfId="8" applyAlignment="1">
      <alignment horizontal="center"/>
    </xf>
    <xf numFmtId="0" fontId="779" fillId="510" borderId="564" xfId="8" applyAlignment="1">
      <alignment horizontal="right"/>
    </xf>
    <xf numFmtId="0" fontId="780" fillId="550" borderId="564" xfId="8" applyAlignment="1">
      <alignment horizontal="right"/>
    </xf>
    <xf numFmtId="0" fontId="780" fillId="550" borderId="564" xfId="8" applyAlignment="1">
      <alignment horizontal="left"/>
    </xf>
    <xf numFmtId="0" fontId="781" fillId="510" borderId="564" xfId="8" applyAlignment="1">
      <alignment vertical="bottom"/>
    </xf>
    <xf numFmtId="0" fontId="779" fillId="510" borderId="590" xfId="8" applyAlignment="1">
      <alignment horizontal="left"/>
    </xf>
    <xf numFmtId="0" fontId="755" fillId="510" borderId="590" xfId="8" applyAlignment="1">
      <alignment horizontal="left"/>
    </xf>
    <xf numFmtId="0" fontId="780" fillId="510" borderId="564" xfId="8" applyAlignment="1">
      <alignment vertical="bottom"/>
    </xf>
    <xf numFmtId="0" fontId="782" fillId="510" borderId="564" xfId="8" applyAlignment="1">
      <alignment horizontal="left" vertical="bottom"/>
    </xf>
    <xf numFmtId="0" fontId="735" fillId="510" borderId="564" xfId="8" applyAlignment="1">
      <alignment horizontal="left" vertical="bottom"/>
    </xf>
    <xf numFmtId="0" fontId="783" fillId="510" borderId="564" xfId="8" applyAlignment="1">
      <alignment horizontal="left" vertical="bottom"/>
    </xf>
    <xf numFmtId="0" fontId="784" fillId="555" borderId="590" xfId="8" applyAlignment="1">
      <alignment horizontal="center" vertical="bottom"/>
    </xf>
    <xf numFmtId="0" fontId="784" fillId="563" borderId="590" xfId="8" applyAlignment="1">
      <alignment horizontal="center" vertical="bottom"/>
    </xf>
    <xf numFmtId="0" fontId="784" fillId="564" borderId="590" xfId="8" applyAlignment="1">
      <alignment horizontal="center" vertical="bottom"/>
    </xf>
    <xf numFmtId="0" fontId="784" fillId="541" borderId="590" xfId="8" applyAlignment="1">
      <alignment horizontal="center" vertical="bottom"/>
    </xf>
    <xf numFmtId="0" fontId="784" fillId="540" borderId="590" xfId="8" applyAlignment="1">
      <alignment horizontal="center" vertical="bottom"/>
    </xf>
    <xf numFmtId="0" fontId="784" fillId="565" borderId="590" xfId="8" applyAlignment="1">
      <alignment horizontal="center" vertical="bottom"/>
    </xf>
    <xf numFmtId="0" fontId="784" fillId="556" borderId="590" xfId="8" applyAlignment="1">
      <alignment horizontal="center" vertical="center"/>
    </xf>
    <xf numFmtId="0" fontId="784" fillId="556" borderId="597" xfId="8" applyAlignment="1">
      <alignment horizontal="left"/>
    </xf>
    <xf numFmtId="0" fontId="741" fillId="556" borderId="597" xfId="8" applyAlignment="1">
      <alignment horizontal="left"/>
    </xf>
    <xf numFmtId="0" fontId="785" fillId="558" borderId="590" xfId="8" applyAlignment="1">
      <alignment horizontal="center"/>
    </xf>
    <xf numFmtId="0" fontId="785" fillId="510" borderId="590" xfId="8" applyAlignment="1">
      <alignment horizontal="center"/>
    </xf>
    <xf numFmtId="0" fontId="785" fillId="515" borderId="590" xfId="8" applyAlignment="1">
      <alignment horizontal="center"/>
    </xf>
    <xf numFmtId="0" fontId="741" fillId="555" borderId="590" xfId="8" applyAlignment="1">
      <alignment horizontal="right"/>
    </xf>
    <xf numFmtId="0" fontId="784" fillId="550" borderId="590" xfId="8" applyAlignment="1">
      <alignment horizontal="center"/>
    </xf>
    <xf numFmtId="0" fontId="779" fillId="555" borderId="590" xfId="8" applyAlignment="1">
      <alignment horizontal="left" vertical="bottom"/>
    </xf>
    <xf numFmtId="0" fontId="755" fillId="510" borderId="590" xfId="8" applyAlignment="1">
      <alignment horizontal="left" vertical="top" wrapText="1"/>
    </xf>
    <xf numFmtId="0" fontId="755" fillId="510" borderId="564" xfId="8" applyAlignment="1">
      <alignment horizontal="left" vertical="top"/>
    </xf>
    <xf numFmtId="0" fontId="779" fillId="510" borderId="564" xfId="8" applyAlignment="1">
      <alignment horizontal="left" vertical="bottom"/>
    </xf>
    <xf numFmtId="0" fontId="755" fillId="510" borderId="564" xfId="8" applyAlignment="1">
      <alignment horizontal="left" vertical="top" wrapText="1"/>
    </xf>
    <xf numFmtId="0" fontId="779" fillId="555" borderId="590" xfId="8" applyAlignment="1">
      <alignment horizontal="center" vertical="bottom"/>
    </xf>
    <xf numFmtId="0" fontId="741" fillId="510" borderId="590" xfId="8" applyAlignment="1">
      <alignment horizontal="left" vertical="top"/>
    </xf>
    <xf numFmtId="0" fontId="785" fillId="510" borderId="564" xfId="8" applyAlignment="1">
      <alignment horizontal="left" vertical="bottom"/>
    </xf>
    <xf numFmtId="0" fontId="779" fillId="510" borderId="564" xfId="8"/>
    <xf numFmtId="0" fontId="779" fillId="566" borderId="590" xfId="8" applyAlignment="1">
      <alignment horizontal="center"/>
    </xf>
    <xf numFmtId="0" fontId="747" fillId="510" borderId="564" xfId="8" applyAlignment="1">
      <alignment horizontal="center"/>
    </xf>
    <xf numFmtId="0" fontId="784" fillId="563" borderId="590" xfId="8" applyAlignment="1">
      <alignment horizontal="center" vertical="center"/>
    </xf>
    <xf numFmtId="0" fontId="755" fillId="510" borderId="590" xfId="8" applyAlignment="1">
      <alignment horizontal="left" vertical="center"/>
    </xf>
    <xf numFmtId="0" fontId="786" fillId="510" borderId="564" xfId="8" applyAlignment="1">
      <alignment horizontal="left"/>
    </xf>
    <xf numFmtId="0" fontId="735" fillId="510" borderId="564" xfId="8" applyAlignment="1">
      <alignment horizontal="left" vertical="top" wrapText="1"/>
    </xf>
    <xf numFmtId="0" fontId="784" fillId="567" borderId="590" xfId="8" applyAlignment="1">
      <alignment horizontal="center" vertical="center"/>
    </xf>
    <xf numFmtId="0" fontId="735" fillId="510" borderId="564" xfId="8" applyAlignment="1">
      <alignment horizontal="left" vertical="top"/>
    </xf>
    <xf numFmtId="0" fontId="784" fillId="541" borderId="590" xfId="8" applyAlignment="1">
      <alignment horizontal="center" vertical="center"/>
    </xf>
    <xf numFmtId="0" fontId="784" fillId="540" borderId="590" xfId="8" applyAlignment="1">
      <alignment horizontal="center" vertical="center"/>
    </xf>
    <xf numFmtId="0" fontId="784" fillId="565" borderId="590" xfId="8" applyAlignment="1">
      <alignment horizontal="center" vertical="center"/>
    </xf>
    <xf numFmtId="0" fontId="787" fillId="510" borderId="564" xfId="8" applyAlignment="1">
      <alignment horizontal="left" vertical="bottom"/>
    </xf>
    <xf numFmtId="0" fontId="788" fillId="510" borderId="564" xfId="8"/>
    <xf numFmtId="0" fontId="788" fillId="510" borderId="564" xfId="8" applyAlignment="1">
      <alignment vertical="bottom"/>
    </xf>
    <xf numFmtId="0" fontId="789" fillId="510" borderId="564" xfId="8" applyAlignment="1">
      <alignment horizontal="center" vertical="bottom"/>
    </xf>
    <xf numFmtId="0" fontId="789" fillId="568" borderId="590" xfId="8" applyAlignment="1">
      <alignment horizontal="center" vertical="bottom" wrapText="1"/>
    </xf>
    <xf numFmtId="0" fontId="789" fillId="560" borderId="590" xfId="8" applyAlignment="1">
      <alignment horizontal="center" vertical="bottom" wrapText="1"/>
    </xf>
    <xf numFmtId="0" fontId="789" fillId="558" borderId="590" xfId="8" applyAlignment="1">
      <alignment horizontal="center" vertical="bottom" wrapText="1"/>
    </xf>
    <xf numFmtId="0" fontId="789" fillId="562" borderId="590" xfId="8" applyAlignment="1">
      <alignment horizontal="center" vertical="bottom" wrapText="1"/>
    </xf>
    <xf numFmtId="0" fontId="789" fillId="561" borderId="590" xfId="8" applyAlignment="1">
      <alignment horizontal="center" vertical="bottom" wrapText="1"/>
    </xf>
    <xf numFmtId="0" fontId="789" fillId="510" borderId="612" xfId="8" applyAlignment="1">
      <alignment horizontal="center" vertical="bottom"/>
    </xf>
    <xf numFmtId="0" fontId="789" fillId="510" borderId="590" xfId="8" applyAlignment="1">
      <alignment vertical="bottom"/>
    </xf>
    <xf numFmtId="0" fontId="788" fillId="550" borderId="590" xfId="8" applyAlignment="1">
      <alignment vertical="bottom"/>
    </xf>
    <xf numFmtId="0" fontId="788" fillId="510" borderId="590" xfId="8" applyAlignment="1">
      <alignment horizontal="center" vertical="bottom"/>
    </xf>
    <xf numFmtId="0" fontId="789" fillId="510" borderId="564" xfId="8" applyAlignment="1">
      <alignment horizontal="right" vertical="bottom"/>
    </xf>
    <xf numFmtId="0" fontId="789" fillId="568" borderId="590" xfId="8" applyAlignment="1">
      <alignment horizontal="center" vertical="bottom"/>
    </xf>
    <xf numFmtId="0" fontId="789" fillId="560" borderId="590" xfId="8" applyAlignment="1">
      <alignment horizontal="center" vertical="bottom"/>
    </xf>
    <xf numFmtId="0" fontId="789" fillId="558" borderId="590" xfId="8" applyAlignment="1">
      <alignment horizontal="center" vertical="bottom"/>
    </xf>
    <xf numFmtId="0" fontId="789" fillId="562" borderId="590" xfId="8" applyAlignment="1">
      <alignment horizontal="center" vertical="bottom"/>
    </xf>
    <xf numFmtId="0" fontId="789" fillId="561" borderId="590" xfId="8" applyAlignment="1">
      <alignment horizontal="center" vertical="bottom"/>
    </xf>
    <xf numFmtId="0" fontId="789" fillId="510" borderId="564" xfId="8" applyAlignment="1">
      <alignment vertical="bottom"/>
    </xf>
    <xf numFmtId="0" fontId="736" fillId="510" borderId="564" xfId="8" applyAlignment="1">
      <alignment vertical="bottom"/>
    </xf>
    <xf numFmtId="0" fontId="790" fillId="510" borderId="564" xfId="8" applyAlignment="1">
      <alignment vertical="bottom"/>
    </xf>
    <xf numFmtId="0" fontId="789" fillId="568" borderId="590" xfId="8" applyAlignment="1">
      <alignment vertical="bottom"/>
    </xf>
    <xf numFmtId="0" fontId="788" fillId="510" borderId="590" xfId="8" applyAlignment="1">
      <alignment vertical="bottom" wrapText="1"/>
    </xf>
    <xf numFmtId="0" fontId="788" fillId="510" borderId="590" xfId="8" applyAlignment="1">
      <alignment vertical="bottom"/>
    </xf>
    <xf numFmtId="0" fontId="789" fillId="560" borderId="590" xfId="8" applyAlignment="1">
      <alignment vertical="bottom"/>
    </xf>
    <xf numFmtId="0" fontId="789" fillId="558" borderId="590" xfId="8" applyAlignment="1">
      <alignment vertical="bottom"/>
    </xf>
    <xf numFmtId="0" fontId="789" fillId="561" borderId="590" xfId="8" applyAlignment="1">
      <alignment vertical="bottom"/>
    </xf>
    <xf numFmtId="0" fontId="789" fillId="562" borderId="590" xfId="8" applyAlignment="1">
      <alignment vertical="bottom"/>
    </xf>
    <xf numFmtId="0" fontId="741" fillId="510" borderId="564" xfId="8" applyAlignment="1">
      <alignment horizontal="right"/>
    </xf>
    <xf numFmtId="0" fontId="776" fillId="526" borderId="590" xfId="8" applyAlignment="1">
      <alignment horizontal="center" vertical="center" wrapText="1"/>
    </xf>
    <xf numFmtId="0" fontId="735" fillId="510" borderId="564" xfId="8" applyAlignment="1">
      <alignment horizontal="right"/>
    </xf>
    <xf numFmtId="0" fontId="791" fillId="558" borderId="590" xfId="8" applyAlignment="1">
      <alignment horizontal="center" wrapText="1"/>
    </xf>
    <xf numFmtId="0" fontId="735" fillId="510" borderId="590" xfId="8" applyAlignment="1">
      <alignment horizontal="right" wrapText="1"/>
    </xf>
    <xf numFmtId="165" fontId="735" fillId="510" borderId="590" xfId="8" applyAlignment="1">
      <alignment horizontal="right" wrapText="1"/>
    </xf>
    <xf numFmtId="165" fontId="735" fillId="510" borderId="590" xfId="8"/>
    <xf numFmtId="0" fontId="791" fillId="550" borderId="590" xfId="8" applyAlignment="1">
      <alignment horizontal="center" vertical="center" wrapText="1"/>
    </xf>
    <xf numFmtId="0" fontId="792" fillId="510" borderId="564" xfId="8" applyAlignment="1">
      <alignment horizontal="left" vertical="center" wrapText="1"/>
    </xf>
    <xf numFmtId="0" fontId="793" fillId="510" borderId="564" xfId="8" applyAlignment="1">
      <alignment vertical="bottom"/>
    </xf>
    <xf numFmtId="0" fontId="794" fillId="527" borderId="590" xfId="8" applyAlignment="1">
      <alignment horizontal="center" vertical="center"/>
    </xf>
    <xf numFmtId="0" fontId="794" fillId="527" borderId="590" xfId="8" applyAlignment="1">
      <alignment horizontal="center" vertical="center" wrapText="1"/>
    </xf>
    <xf numFmtId="0" fontId="795" fillId="555" borderId="590" xfId="8" applyAlignment="1">
      <alignment horizontal="center" vertical="center"/>
    </xf>
    <xf numFmtId="0" fontId="795" fillId="527" borderId="590" xfId="8" applyAlignment="1">
      <alignment horizontal="center" vertical="center" wrapText="1"/>
    </xf>
    <xf numFmtId="0" fontId="795" fillId="527" borderId="590" xfId="8" applyAlignment="1">
      <alignment horizontal="center" vertical="center"/>
    </xf>
    <xf numFmtId="0" fontId="792" fillId="510" borderId="590" xfId="8" applyAlignment="1">
      <alignment horizontal="left" vertical="center" wrapText="1"/>
    </xf>
    <xf numFmtId="10" fontId="792" fillId="510" borderId="590" xfId="8" applyAlignment="1">
      <alignment horizontal="left" vertical="center" wrapText="1"/>
    </xf>
    <xf numFmtId="2" fontId="792" fillId="510" borderId="590" xfId="8" applyAlignment="1">
      <alignment horizontal="left" vertical="center" wrapText="1"/>
    </xf>
    <xf numFmtId="0" fontId="741" fillId="527" borderId="590" xfId="8" applyAlignment="1">
      <alignment horizontal="center"/>
    </xf>
    <xf numFmtId="0" fontId="796" fillId="527" borderId="590" xfId="8" applyAlignment="1">
      <alignment horizontal="center" wrapText="1"/>
    </xf>
    <xf numFmtId="0" fontId="793" fillId="527" borderId="590" xfId="8" applyAlignment="1">
      <alignment vertical="bottom"/>
    </xf>
    <xf numFmtId="0" fontId="797" fillId="527" borderId="590" xfId="8" applyAlignment="1">
      <alignment horizontal="center" vertical="bottom"/>
    </xf>
    <xf numFmtId="0" fontId="796" fillId="510" borderId="590" xfId="8" applyAlignment="1">
      <alignment horizontal="center" vertical="center" wrapText="1"/>
    </xf>
    <xf numFmtId="0" fontId="792" fillId="569" borderId="590" xfId="8" applyAlignment="1">
      <alignment horizontal="center" vertical="center" wrapText="1"/>
    </xf>
    <xf numFmtId="0" fontId="792" fillId="510" borderId="590" xfId="8" applyAlignment="1">
      <alignment horizontal="center" vertical="center" wrapText="1"/>
    </xf>
    <xf numFmtId="0" fontId="793" fillId="510" borderId="590" xfId="8" applyAlignment="1">
      <alignment vertical="center"/>
    </xf>
    <xf numFmtId="0" fontId="794" fillId="527" borderId="602" xfId="8" applyAlignment="1">
      <alignment horizontal="center" vertical="center"/>
    </xf>
    <xf numFmtId="0" fontId="794" fillId="527" borderId="602" xfId="8" applyAlignment="1">
      <alignment horizontal="center" vertical="center" wrapText="1"/>
    </xf>
    <xf numFmtId="0" fontId="792" fillId="510" borderId="590" xfId="8" applyAlignment="1">
      <alignment wrapText="1"/>
    </xf>
    <xf numFmtId="0" fontId="792" fillId="510" borderId="597" xfId="8" applyAlignment="1">
      <alignment wrapText="1"/>
    </xf>
    <xf numFmtId="165" fontId="793" fillId="510" borderId="597" xfId="8" applyAlignment="1">
      <alignment horizontal="center" vertical="bottom"/>
    </xf>
    <xf numFmtId="10" fontId="793" fillId="510" borderId="597" xfId="8" applyAlignment="1">
      <alignment horizontal="center" vertical="bottom"/>
    </xf>
    <xf numFmtId="0" fontId="792" fillId="510" borderId="605" xfId="8" applyAlignment="1">
      <alignment wrapText="1"/>
    </xf>
    <xf numFmtId="0" fontId="792" fillId="510" borderId="598" xfId="8" applyAlignment="1">
      <alignment wrapText="1"/>
    </xf>
    <xf numFmtId="165" fontId="793" fillId="510" borderId="598" xfId="8" applyAlignment="1">
      <alignment horizontal="center" vertical="bottom"/>
    </xf>
    <xf numFmtId="0" fontId="792" fillId="510" borderId="564" xfId="8" applyAlignment="1">
      <alignment wrapText="1"/>
    </xf>
    <xf numFmtId="0" fontId="735" fillId="510" borderId="598" xfId="8"/>
    <xf numFmtId="10" fontId="793" fillId="510" borderId="598" xfId="8" applyAlignment="1">
      <alignment horizontal="center" vertical="bottom"/>
    </xf>
    <xf numFmtId="0" fontId="725" fillId="510" borderId="564" xfId="8"/>
    <xf numFmtId="0" fontId="732" fillId="520" borderId="565" xfId="8" applyAlignment="1">
      <alignment horizontal="left" vertical="center"/>
    </xf>
    <xf numFmtId="0" fontId="725" fillId="510" borderId="567" xfId="8"/>
    <xf numFmtId="0" fontId="725" fillId="510" borderId="568" xfId="8"/>
    <xf numFmtId="0" fontId="736" fillId="521" borderId="565" xfId="8" applyAlignment="1">
      <alignment horizontal="center" vertical="center"/>
    </xf>
    <xf numFmtId="0" fontId="725" fillId="510" borderId="570" xfId="8"/>
    <xf numFmtId="0" fontId="744" fillId="515" borderId="565" xfId="8" applyAlignment="1">
      <alignment horizontal="left" vertical="center" wrapText="1"/>
    </xf>
    <xf numFmtId="0" fontId="744" fillId="516" borderId="565" xfId="8" applyAlignment="1">
      <alignment horizontal="left" vertical="center" wrapText="1"/>
    </xf>
    <xf numFmtId="0" fontId="744" fillId="517" borderId="565" xfId="8" applyAlignment="1">
      <alignment horizontal="left" vertical="center" wrapText="1"/>
    </xf>
    <xf numFmtId="0" fontId="744" fillId="518" borderId="565" xfId="8" applyAlignment="1">
      <alignment horizontal="left" vertical="center" wrapText="1"/>
    </xf>
    <xf numFmtId="0" fontId="744" fillId="519" borderId="565" xfId="8" applyAlignment="1">
      <alignment horizontal="left" vertical="center" wrapText="1"/>
    </xf>
    <xf numFmtId="0" fontId="741" fillId="510" borderId="574" xfId="8"/>
    <xf numFmtId="0" fontId="725" fillId="510" borderId="572" xfId="8"/>
    <xf numFmtId="0" fontId="725" fillId="510" borderId="578" xfId="8"/>
    <xf numFmtId="0" fontId="728" fillId="510" borderId="564" xfId="8"/>
    <xf numFmtId="0" fontId="727" fillId="510" borderId="590" xfId="8" applyAlignment="1">
      <alignment horizontal="left" vertical="center"/>
    </xf>
    <xf numFmtId="0" fontId="728" fillId="510" borderId="590" xfId="8"/>
    <xf numFmtId="0" fontId="725" fillId="510" borderId="593" xfId="8"/>
    <xf numFmtId="0" fontId="725" fillId="510" borderId="594" xfId="8"/>
    <xf numFmtId="0" fontId="744" fillId="549" borderId="565" xfId="8" applyAlignment="1">
      <alignment horizontal="left" vertical="center" wrapText="1"/>
    </xf>
    <xf numFmtId="0" fontId="736" fillId="510" borderId="564" xfId="8"/>
    <xf numFmtId="0" fontId="745" fillId="510" borderId="564" xfId="8" applyAlignment="1">
      <alignment horizontal="center" wrapText="1"/>
    </xf>
    <xf numFmtId="0" fontId="744" fillId="549" borderId="565" xfId="8" applyAlignment="1">
      <alignment horizontal="left" vertical="center"/>
    </xf>
    <xf numFmtId="0" fontId="741" fillId="510" borderId="590" xfId="8" applyAlignment="1">
      <alignment horizontal="center" vertical="center" wrapText="1"/>
    </xf>
    <xf numFmtId="0" fontId="725" fillId="510" borderId="597" xfId="8"/>
    <xf numFmtId="0" fontId="725" fillId="510" borderId="599" xfId="8"/>
    <xf numFmtId="0" fontId="741" fillId="515" borderId="590" xfId="8" applyAlignment="1">
      <alignment horizontal="left" vertical="center" wrapText="1"/>
    </xf>
    <xf numFmtId="0" fontId="776" fillId="510" borderId="602" xfId="8" applyAlignment="1">
      <alignment horizontal="center" vertical="center" wrapText="1"/>
    </xf>
    <xf numFmtId="0" fontId="725" fillId="510" borderId="610" xfId="8"/>
    <xf numFmtId="0" fontId="725" fillId="510" borderId="611" xfId="8"/>
    <xf numFmtId="0" fontId="739" fillId="550" borderId="565" xfId="8" applyAlignment="1">
      <alignment vertical="center" wrapText="1"/>
    </xf>
    <xf numFmtId="0" fontId="729" fillId="510" borderId="565" xfId="8" applyAlignment="1">
      <alignment vertical="top" wrapText="1"/>
    </xf>
    <xf numFmtId="0" fontId="798" fillId="510" borderId="564" xfId="8" applyAlignment="1">
      <alignment vertical="top" wrapText="1"/>
    </xf>
    <xf numFmtId="0" fontId="744" fillId="510" borderId="565" xfId="8" applyAlignment="1">
      <alignment vertical="top" wrapText="1"/>
    </xf>
    <xf numFmtId="0" fontId="799" fillId="549" borderId="565" xfId="8" applyAlignment="1">
      <alignment horizontal="left" vertical="center"/>
    </xf>
    <xf numFmtId="0" fontId="799" fillId="510" borderId="564" xfId="8" applyAlignment="1">
      <alignment horizontal="center" vertical="center"/>
    </xf>
    <xf numFmtId="0" fontId="800" fillId="510" borderId="623" xfId="8" applyAlignment="1">
      <alignment vertical="top" wrapText="1"/>
    </xf>
    <xf numFmtId="0" fontId="802" fillId="510" borderId="623" xfId="8" applyAlignment="1">
      <alignment vertical="top" wrapText="1"/>
    </xf>
    <xf numFmtId="0" fontId="725" fillId="510" borderId="626" xfId="8"/>
    <xf numFmtId="0" fontId="725" fillId="510" borderId="627" xfId="8"/>
    <xf numFmtId="0" fontId="799" fillId="510" borderId="564" xfId="8"/>
    <xf numFmtId="0" fontId="801" fillId="510" borderId="623" xfId="8" applyAlignment="1">
      <alignment vertical="top" wrapText="1"/>
    </xf>
    <xf numFmtId="0" fontId="800" fillId="510" borderId="623" xfId="8" applyAlignment="1">
      <alignment horizontal="left" vertical="center"/>
    </xf>
    <xf numFmtId="1" fontId="766" fillId="549" borderId="565" xfId="8" applyAlignment="1">
      <alignment horizontal="center" vertical="center"/>
    </xf>
    <xf numFmtId="1" fontId="730" fillId="510" borderId="565" xfId="8" applyAlignment="1">
      <alignment horizontal="center" vertical="center"/>
    </xf>
    <xf numFmtId="0" fontId="803" fillId="570" borderId="590" xfId="8" applyAlignment="1">
      <alignment horizontal="center" vertical="center"/>
    </xf>
    <xf numFmtId="0" fontId="799" fillId="510" borderId="565" xfId="8" applyAlignment="1">
      <alignment horizontal="center" vertical="center"/>
    </xf>
    <xf numFmtId="0" fontId="798" fillId="510" borderId="565" xfId="8" applyAlignment="1">
      <alignment vertical="top" wrapText="1"/>
    </xf>
    <xf numFmtId="0" fontId="725" fillId="510" borderId="615" xfId="8"/>
    <xf numFmtId="0" fontId="725" fillId="510" borderId="616" xfId="8"/>
    <xf numFmtId="0" fontId="725" fillId="510" borderId="629" xfId="8"/>
    <xf numFmtId="0" fontId="725" fillId="510" borderId="630" xfId="8"/>
    <xf numFmtId="0" fontId="725" fillId="510" borderId="631" xfId="8"/>
    <xf numFmtId="0" fontId="804" fillId="515" borderId="590" xfId="8" applyAlignment="1">
      <alignment horizontal="left" vertical="center" wrapText="1"/>
    </xf>
    <xf numFmtId="0" fontId="725" fillId="515" borderId="590" xfId="8"/>
    <xf numFmtId="0" fontId="805" fillId="555" borderId="590" xfId="8" applyAlignment="1">
      <alignment horizontal="center" vertical="center" wrapText="1"/>
    </xf>
    <xf numFmtId="0" fontId="805" fillId="510" borderId="590" xfId="8" applyAlignment="1">
      <alignment horizontal="center" vertical="center" wrapText="1"/>
    </xf>
    <xf numFmtId="0" fontId="806" fillId="510" borderId="590" xfId="8" applyAlignment="1">
      <alignment horizontal="left" vertical="center" wrapText="1"/>
    </xf>
    <xf numFmtId="0" fontId="808" fillId="515" borderId="590" xfId="8" applyAlignment="1">
      <alignment horizontal="left" vertical="center" wrapText="1"/>
    </xf>
    <xf numFmtId="0" fontId="725" fillId="510" borderId="590" xfId="8"/>
    <xf numFmtId="0" fontId="805" fillId="557" borderId="590" xfId="8" applyAlignment="1">
      <alignment horizontal="center" vertical="center" wrapText="1"/>
    </xf>
    <xf numFmtId="0" fontId="806" fillId="557" borderId="590" xfId="8" applyAlignment="1">
      <alignment horizontal="left" vertical="center" wrapText="1"/>
    </xf>
    <xf numFmtId="0" fontId="805" fillId="519" borderId="590" xfId="8" applyAlignment="1">
      <alignment horizontal="center" vertical="center" wrapText="1"/>
    </xf>
    <xf numFmtId="0" fontId="806" fillId="519" borderId="590" xfId="8" applyAlignment="1">
      <alignment horizontal="left" vertical="center" wrapText="1"/>
    </xf>
    <xf numFmtId="0" fontId="806" fillId="526" borderId="590" xfId="8" applyAlignment="1">
      <alignment horizontal="center" vertical="center" wrapText="1"/>
    </xf>
    <xf numFmtId="0" fontId="806" fillId="529" borderId="590" xfId="8" applyAlignment="1">
      <alignment horizontal="left" vertical="center" wrapText="1"/>
    </xf>
    <xf numFmtId="3" fontId="805" fillId="526" borderId="590" xfId="8" applyAlignment="1">
      <alignment horizontal="center" vertical="center" wrapText="1"/>
    </xf>
    <xf numFmtId="0" fontId="806" fillId="510" borderId="590" xfId="8" applyAlignment="1">
      <alignment horizontal="center" vertical="center" wrapText="1"/>
    </xf>
    <xf numFmtId="0" fontId="806" fillId="557" borderId="590" xfId="8" applyAlignment="1">
      <alignment horizontal="center" vertical="center" wrapText="1"/>
    </xf>
    <xf numFmtId="0" fontId="805" fillId="526" borderId="590" xfId="8" applyAlignment="1">
      <alignment horizontal="center" vertical="center" wrapText="1"/>
    </xf>
    <xf numFmtId="0" fontId="806" fillId="550" borderId="590" xfId="8" applyAlignment="1">
      <alignment horizontal="center" vertical="center" wrapText="1"/>
    </xf>
    <xf numFmtId="0" fontId="806" fillId="550" borderId="590" xfId="8" applyAlignment="1">
      <alignment horizontal="left" vertical="center" wrapText="1"/>
    </xf>
    <xf numFmtId="0" fontId="805" fillId="550" borderId="590" xfId="8" applyAlignment="1">
      <alignment horizontal="center" vertical="center" wrapText="1"/>
    </xf>
    <xf numFmtId="1" fontId="806" fillId="550" borderId="590" xfId="8" applyAlignment="1">
      <alignment horizontal="center" vertical="center" wrapText="1"/>
    </xf>
    <xf numFmtId="1" fontId="806" fillId="557" borderId="590" xfId="8" applyAlignment="1">
      <alignment horizontal="center" vertical="center" wrapText="1"/>
    </xf>
    <xf numFmtId="0" fontId="805" fillId="515" borderId="590" xfId="8"/>
    <xf numFmtId="0" fontId="805" fillId="515" borderId="590" xfId="8" applyAlignment="1">
      <alignment horizontal="left" vertical="center" wrapText="1"/>
    </xf>
    <xf numFmtId="0" fontId="805" fillId="515" borderId="590" xfId="8" applyAlignment="1">
      <alignment horizontal="center" vertical="center" wrapText="1"/>
    </xf>
    <xf numFmtId="0" fontId="806" fillId="510" borderId="590" xfId="8"/>
    <xf numFmtId="0" fontId="805" fillId="510" borderId="632" xfId="8"/>
    <xf numFmtId="0" fontId="805" fillId="510" borderId="632" xfId="8" applyAlignment="1">
      <alignment horizontal="left" vertical="center" wrapText="1"/>
    </xf>
    <xf numFmtId="0" fontId="805" fillId="510" borderId="632" xfId="8" applyAlignment="1">
      <alignment horizontal="center" vertical="center" wrapText="1"/>
    </xf>
    <xf numFmtId="0" fontId="805" fillId="519" borderId="632" xfId="8" applyAlignment="1">
      <alignment horizontal="center" vertical="center" wrapText="1"/>
    </xf>
    <xf numFmtId="0" fontId="805" fillId="510" borderId="564" xfId="8"/>
    <xf numFmtId="0" fontId="807" fillId="510" borderId="564" xfId="8"/>
    <xf numFmtId="0" fontId="725" fillId="510" borderId="613" xfId="8"/>
    <xf numFmtId="0" fontId="725" fillId="510" borderId="614" xfId="8"/>
    <xf numFmtId="0" fontId="725" fillId="510" borderId="598" xfId="8"/>
    <xf numFmtId="0" fontId="806" fillId="529" borderId="590" xfId="8" applyAlignment="1">
      <alignment horizontal="center" vertical="center" wrapText="1"/>
    </xf>
    <xf numFmtId="0" fontId="805" fillId="526" borderId="590" xfId="8" applyAlignment="1">
      <alignment horizontal="left" vertical="center" wrapText="1"/>
    </xf>
    <xf numFmtId="0" fontId="806" fillId="526" borderId="590" xfId="8" applyAlignment="1">
      <alignment horizontal="left" vertical="center" wrapText="1"/>
    </xf>
    <xf numFmtId="0" fontId="805" fillId="554" borderId="590" xfId="8" applyAlignment="1">
      <alignment horizontal="center" vertical="center" wrapText="1"/>
    </xf>
    <xf numFmtId="0" fontId="805" fillId="518" borderId="590" xfId="8" applyAlignment="1">
      <alignment horizontal="center" vertical="center" wrapText="1"/>
    </xf>
    <xf numFmtId="0" fontId="805" fillId="529" borderId="590" xfId="8" applyAlignment="1">
      <alignment horizontal="center" wrapText="1"/>
    </xf>
    <xf numFmtId="0" fontId="807" fillId="554" borderId="590" xfId="8" applyAlignment="1">
      <alignment horizontal="center" wrapText="1"/>
    </xf>
    <xf numFmtId="0" fontId="807" fillId="518" borderId="590" xfId="8" applyAlignment="1">
      <alignment horizontal="center" wrapText="1"/>
    </xf>
    <xf numFmtId="0" fontId="807" fillId="519" borderId="590" xfId="8" applyAlignment="1">
      <alignment horizontal="center" wrapText="1"/>
    </xf>
    <xf numFmtId="0" fontId="807" fillId="529" borderId="590" xfId="8" applyAlignment="1">
      <alignment horizontal="center" wrapText="1"/>
    </xf>
    <xf numFmtId="0" fontId="806" fillId="555" borderId="590" xfId="8" applyAlignment="1">
      <alignment horizontal="center" vertical="center" wrapText="1"/>
    </xf>
    <xf numFmtId="0" fontId="809" fillId="571" borderId="633" xfId="9" applyAlignment="1">
      <alignment vertical="bottom"/>
    </xf>
    <xf numFmtId="0" fontId="810" fillId="571" borderId="633" xfId="9" applyAlignment="1">
      <alignment horizontal="left" vertical="center"/>
    </xf>
    <xf numFmtId="0" fontId="811" fillId="571" borderId="633" xfId="9" applyAlignment="1">
      <alignment horizontal="left" vertical="center"/>
    </xf>
    <xf numFmtId="0" fontId="812" fillId="571" borderId="633" xfId="9" applyAlignment="1">
      <alignment horizontal="left" vertical="center"/>
    </xf>
    <xf numFmtId="0" fontId="813" fillId="573" borderId="634" xfId="9" applyAlignment="1">
      <alignment vertical="center"/>
    </xf>
    <xf numFmtId="0" fontId="814" fillId="571" borderId="633" xfId="9" applyAlignment="1">
      <alignment horizontal="left" vertical="center"/>
    </xf>
    <xf numFmtId="0" fontId="813" fillId="574" borderId="634" xfId="9" applyAlignment="1">
      <alignment vertical="center"/>
    </xf>
    <xf numFmtId="0" fontId="813" fillId="575" borderId="634" xfId="9" applyAlignment="1">
      <alignment vertical="center"/>
    </xf>
    <xf numFmtId="0" fontId="813" fillId="576" borderId="634" xfId="9" applyAlignment="1">
      <alignment vertical="center"/>
    </xf>
    <xf numFmtId="0" fontId="815" fillId="571" borderId="633" xfId="9"/>
    <xf numFmtId="0" fontId="813" fillId="577" borderId="634" xfId="9" applyAlignment="1">
      <alignment vertical="center"/>
    </xf>
    <xf numFmtId="0" fontId="813" fillId="578" borderId="634" xfId="9" applyAlignment="1">
      <alignment vertical="center"/>
    </xf>
    <xf numFmtId="0" fontId="813" fillId="579" borderId="634" xfId="9" applyAlignment="1">
      <alignment vertical="center"/>
    </xf>
    <xf numFmtId="0" fontId="813" fillId="580" borderId="634" xfId="9" applyAlignment="1">
      <alignment vertical="center"/>
    </xf>
    <xf numFmtId="0" fontId="816" fillId="581" borderId="635" xfId="9" applyAlignment="1">
      <alignment horizontal="left" vertical="center"/>
    </xf>
    <xf numFmtId="0" fontId="817" fillId="571" borderId="636" xfId="9"/>
    <xf numFmtId="0" fontId="817" fillId="571" borderId="637" xfId="9"/>
    <xf numFmtId="0" fontId="818" fillId="582" borderId="638" xfId="9" applyAlignment="1">
      <alignment horizontal="center" vertical="center" wrapText="1"/>
    </xf>
    <xf numFmtId="0" fontId="819" fillId="571" borderId="633" xfId="9"/>
    <xf numFmtId="0" fontId="820" fillId="582" borderId="635" xfId="9" applyAlignment="1">
      <alignment horizontal="center" vertical="center"/>
    </xf>
    <xf numFmtId="0" fontId="817" fillId="571" borderId="639" xfId="9"/>
    <xf numFmtId="0" fontId="821" fillId="571" borderId="633" xfId="9"/>
    <xf numFmtId="0" fontId="822" fillId="582" borderId="634" xfId="9" applyAlignment="1">
      <alignment horizontal="center" vertical="center"/>
    </xf>
    <xf numFmtId="0" fontId="823" fillId="571" borderId="634" xfId="9" applyAlignment="1">
      <alignment horizontal="left" vertical="center" wrapText="1"/>
    </xf>
    <xf numFmtId="0" fontId="813" fillId="571" borderId="634" xfId="9" applyAlignment="1">
      <alignment horizontal="left" vertical="center" wrapText="1"/>
    </xf>
    <xf numFmtId="164" fontId="814" fillId="571" borderId="634" xfId="9" applyAlignment="1">
      <alignment horizontal="center" vertical="center"/>
    </xf>
    <xf numFmtId="0" fontId="824" fillId="571" borderId="633" xfId="9"/>
    <xf numFmtId="0" fontId="819" fillId="571" borderId="633" xfId="9" applyAlignment="1">
      <alignment vertical="bottom"/>
    </xf>
    <xf numFmtId="0" fontId="825" fillId="571" borderId="640" xfId="9"/>
    <xf numFmtId="0" fontId="817" fillId="571" borderId="641" xfId="9"/>
    <xf numFmtId="0" fontId="819" fillId="571" borderId="642" xfId="9"/>
    <xf numFmtId="0" fontId="825" fillId="571" borderId="643" xfId="9" applyAlignment="1">
      <alignment horizontal="center"/>
    </xf>
    <xf numFmtId="0" fontId="825" fillId="571" borderId="633" xfId="9" applyAlignment="1">
      <alignment horizontal="center"/>
    </xf>
    <xf numFmtId="0" fontId="819" fillId="571" borderId="643" xfId="9" applyAlignment="1">
      <alignment horizontal="center"/>
    </xf>
    <xf numFmtId="0" fontId="819" fillId="571" borderId="644" xfId="9"/>
    <xf numFmtId="0" fontId="826" fillId="571" borderId="645" xfId="9" applyAlignment="1">
      <alignment wrapText="1"/>
    </xf>
    <xf numFmtId="0" fontId="825" fillId="571" borderId="643" xfId="9" applyAlignment="1">
      <alignment horizontal="center" wrapText="1"/>
    </xf>
    <xf numFmtId="0" fontId="826" fillId="571" borderId="646" xfId="9" applyAlignment="1">
      <alignment wrapText="1"/>
    </xf>
    <xf numFmtId="0" fontId="826" fillId="571" borderId="645" xfId="9" applyAlignment="1">
      <alignment wrapText="1"/>
    </xf>
    <xf numFmtId="0" fontId="814" fillId="571" borderId="634" xfId="9" applyAlignment="1">
      <alignment horizontal="center" vertical="center"/>
    </xf>
    <xf numFmtId="0" fontId="817" fillId="571" borderId="647" xfId="9"/>
    <xf numFmtId="0" fontId="825" fillId="571" borderId="640" xfId="9" applyAlignment="1">
      <alignment horizontal="center" wrapText="1"/>
    </xf>
    <xf numFmtId="0" fontId="825" fillId="571" borderId="646" xfId="9" applyAlignment="1">
      <alignment wrapText="1"/>
    </xf>
    <xf numFmtId="0" fontId="825" fillId="571" borderId="645" xfId="9" applyAlignment="1">
      <alignment wrapText="1"/>
    </xf>
    <xf numFmtId="0" fontId="813" fillId="571" borderId="634" xfId="9" applyAlignment="1">
      <alignment vertical="center"/>
    </xf>
    <xf numFmtId="0" fontId="813" fillId="583" borderId="634" xfId="9" applyAlignment="1">
      <alignment vertical="center"/>
    </xf>
    <xf numFmtId="0" fontId="814" fillId="571" borderId="634" xfId="9" applyAlignment="1">
      <alignment horizontal="left" vertical="center" wrapText="1"/>
    </xf>
    <xf numFmtId="0" fontId="827" fillId="576" borderId="634" xfId="9" applyAlignment="1">
      <alignment horizontal="center" vertical="center"/>
    </xf>
    <xf numFmtId="0" fontId="818" fillId="582" borderId="634" xfId="9" applyAlignment="1">
      <alignment horizontal="center" vertical="center" wrapText="1"/>
    </xf>
    <xf numFmtId="0" fontId="818" fillId="582" borderId="635" xfId="9" applyAlignment="1">
      <alignment horizontal="center" vertical="center" wrapText="1"/>
    </xf>
    <xf numFmtId="0" fontId="813" fillId="571" borderId="634" xfId="9" applyAlignment="1">
      <alignment horizontal="left" vertical="center"/>
    </xf>
    <xf numFmtId="164" fontId="813" fillId="571" borderId="634" xfId="9" applyAlignment="1">
      <alignment horizontal="center" vertical="center"/>
    </xf>
    <xf numFmtId="0" fontId="813" fillId="571" borderId="635" xfId="9" applyAlignment="1">
      <alignment horizontal="left" vertical="center" wrapText="1"/>
    </xf>
    <xf numFmtId="0" fontId="828" fillId="576" borderId="634" xfId="9" applyAlignment="1">
      <alignment horizontal="left" vertical="center"/>
    </xf>
    <xf numFmtId="0" fontId="813" fillId="576" borderId="634" xfId="9" applyAlignment="1">
      <alignment horizontal="left" vertical="center" wrapText="1"/>
    </xf>
    <xf numFmtId="164" fontId="813" fillId="576" borderId="634" xfId="9" applyAlignment="1">
      <alignment horizontal="center" vertical="center"/>
    </xf>
    <xf numFmtId="0" fontId="828" fillId="576" borderId="635" xfId="9" applyAlignment="1">
      <alignment horizontal="left" vertical="center" wrapText="1"/>
    </xf>
    <xf numFmtId="0" fontId="813" fillId="576" borderId="635" xfId="9" applyAlignment="1">
      <alignment horizontal="left" vertical="center" wrapText="1"/>
    </xf>
    <xf numFmtId="0" fontId="813" fillId="577" borderId="634" xfId="9" applyAlignment="1">
      <alignment horizontal="left" vertical="center"/>
    </xf>
    <xf numFmtId="0" fontId="813" fillId="577" borderId="634" xfId="9" applyAlignment="1">
      <alignment horizontal="left" vertical="center" wrapText="1"/>
    </xf>
    <xf numFmtId="164" fontId="813" fillId="577" borderId="634" xfId="9" applyAlignment="1">
      <alignment horizontal="center" vertical="center"/>
    </xf>
    <xf numFmtId="0" fontId="828" fillId="577" borderId="635" xfId="9" applyAlignment="1">
      <alignment horizontal="left" vertical="center" wrapText="1"/>
    </xf>
    <xf numFmtId="0" fontId="813" fillId="577" borderId="635" xfId="9" applyAlignment="1">
      <alignment horizontal="left" vertical="center" wrapText="1"/>
    </xf>
    <xf numFmtId="0" fontId="813" fillId="578" borderId="634" xfId="9" applyAlignment="1">
      <alignment horizontal="left" vertical="center"/>
    </xf>
    <xf numFmtId="0" fontId="813" fillId="578" borderId="634" xfId="9" applyAlignment="1">
      <alignment horizontal="left" vertical="center" wrapText="1"/>
    </xf>
    <xf numFmtId="164" fontId="813" fillId="578" borderId="634" xfId="9" applyAlignment="1">
      <alignment horizontal="center" vertical="center"/>
    </xf>
    <xf numFmtId="0" fontId="828" fillId="578" borderId="635" xfId="9" applyAlignment="1">
      <alignment horizontal="left" vertical="center" wrapText="1"/>
    </xf>
    <xf numFmtId="0" fontId="813" fillId="578" borderId="635" xfId="9" applyAlignment="1">
      <alignment horizontal="left" vertical="center" wrapText="1"/>
    </xf>
    <xf numFmtId="0" fontId="813" fillId="579" borderId="634" xfId="9" applyAlignment="1">
      <alignment horizontal="left" vertical="center"/>
    </xf>
    <xf numFmtId="0" fontId="813" fillId="579" borderId="634" xfId="9" applyAlignment="1">
      <alignment horizontal="left" vertical="center" wrapText="1"/>
    </xf>
    <xf numFmtId="164" fontId="813" fillId="579" borderId="634" xfId="9" applyAlignment="1">
      <alignment horizontal="center" vertical="center"/>
    </xf>
    <xf numFmtId="0" fontId="828" fillId="579" borderId="635" xfId="9" applyAlignment="1">
      <alignment horizontal="left" vertical="center" wrapText="1"/>
    </xf>
    <xf numFmtId="0" fontId="813" fillId="579" borderId="635" xfId="9" applyAlignment="1">
      <alignment horizontal="left" vertical="center" wrapText="1"/>
    </xf>
    <xf numFmtId="0" fontId="813" fillId="580" borderId="634" xfId="9" applyAlignment="1">
      <alignment horizontal="left" vertical="center"/>
    </xf>
    <xf numFmtId="0" fontId="813" fillId="580" borderId="634" xfId="9" applyAlignment="1">
      <alignment horizontal="left" vertical="center" wrapText="1"/>
    </xf>
    <xf numFmtId="164" fontId="813" fillId="580" borderId="634" xfId="9" applyAlignment="1">
      <alignment horizontal="center" vertical="center"/>
    </xf>
    <xf numFmtId="0" fontId="828" fillId="580" borderId="635" xfId="9" applyAlignment="1">
      <alignment horizontal="left" vertical="center" wrapText="1"/>
    </xf>
    <xf numFmtId="0" fontId="813" fillId="580" borderId="635" xfId="9" applyAlignment="1">
      <alignment horizontal="left" vertical="center" wrapText="1"/>
    </xf>
    <xf numFmtId="0" fontId="829" fillId="571" borderId="633" xfId="9" applyAlignment="1">
      <alignment horizontal="left" vertical="center" wrapText="1"/>
    </xf>
    <xf numFmtId="0" fontId="830" fillId="571" borderId="633" xfId="9"/>
    <xf numFmtId="0" fontId="830" fillId="571" borderId="633" xfId="9" applyAlignment="1">
      <alignment wrapText="1"/>
    </xf>
    <xf numFmtId="0" fontId="831" fillId="584" borderId="648" xfId="9" applyAlignment="1">
      <alignment horizontal="center" wrapText="1"/>
    </xf>
    <xf numFmtId="0" fontId="831" fillId="584" borderId="649" xfId="9" applyAlignment="1">
      <alignment horizontal="center" wrapText="1"/>
    </xf>
    <xf numFmtId="0" fontId="831" fillId="584" borderId="650" xfId="9" applyAlignment="1">
      <alignment horizontal="center" wrapText="1"/>
    </xf>
    <xf numFmtId="0" fontId="832" fillId="575" borderId="651" xfId="9" applyAlignment="1">
      <alignment wrapText="1"/>
    </xf>
    <xf numFmtId="0" fontId="833" fillId="585" borderId="652" xfId="9" applyAlignment="1">
      <alignment wrapText="1"/>
    </xf>
    <xf numFmtId="0" fontId="833" fillId="586" borderId="652" xfId="9" applyAlignment="1">
      <alignment wrapText="1"/>
    </xf>
    <xf numFmtId="0" fontId="833" fillId="586" borderId="653" xfId="9" applyAlignment="1">
      <alignment wrapText="1"/>
    </xf>
    <xf numFmtId="0" fontId="832" fillId="575" borderId="654" xfId="9" applyAlignment="1">
      <alignment wrapText="1"/>
    </xf>
    <xf numFmtId="0" fontId="833" fillId="587" borderId="652" xfId="9" applyAlignment="1">
      <alignment wrapText="1"/>
    </xf>
    <xf numFmtId="0" fontId="833" fillId="587" borderId="655" xfId="9" applyAlignment="1">
      <alignment wrapText="1"/>
    </xf>
    <xf numFmtId="0" fontId="833" fillId="585" borderId="655" xfId="9" applyAlignment="1">
      <alignment wrapText="1"/>
    </xf>
    <xf numFmtId="0" fontId="833" fillId="586" borderId="655" xfId="9" applyAlignment="1">
      <alignment wrapText="1"/>
    </xf>
    <xf numFmtId="0" fontId="832" fillId="575" borderId="656" xfId="9" applyAlignment="1">
      <alignment wrapText="1"/>
    </xf>
    <xf numFmtId="0" fontId="833" fillId="586" borderId="657" xfId="9" applyAlignment="1">
      <alignment wrapText="1"/>
    </xf>
    <xf numFmtId="0" fontId="833" fillId="585" borderId="657" xfId="9" applyAlignment="1">
      <alignment wrapText="1"/>
    </xf>
    <xf numFmtId="0" fontId="833" fillId="586" borderId="658" xfId="9" applyAlignment="1">
      <alignment wrapText="1"/>
    </xf>
    <xf numFmtId="0" fontId="819" fillId="571" borderId="659" xfId="9"/>
    <xf numFmtId="0" fontId="819" fillId="571" borderId="659" xfId="9" applyAlignment="1">
      <alignment wrapText="1"/>
    </xf>
    <xf numFmtId="0" fontId="834" fillId="571" borderId="633" xfId="9"/>
    <xf numFmtId="0" fontId="826" fillId="581" borderId="645" xfId="9" applyAlignment="1">
      <alignment wrapText="1"/>
    </xf>
    <xf numFmtId="0" fontId="835" fillId="581" borderId="645" xfId="9" applyAlignment="1">
      <alignment wrapText="1"/>
    </xf>
    <xf numFmtId="0" fontId="836" fillId="571" borderId="633" xfId="9" applyAlignment="1">
      <alignment vertical="top" wrapText="1"/>
    </xf>
    <xf numFmtId="0" fontId="819" fillId="571" borderId="633" xfId="9" applyAlignment="1">
      <alignment vertical="bottom"/>
    </xf>
    <xf numFmtId="0" fontId="821" fillId="571" borderId="659" xfId="9"/>
    <xf numFmtId="0" fontId="837" fillId="571" borderId="633" xfId="9" applyAlignment="1">
      <alignment horizontal="center" vertical="center"/>
    </xf>
    <xf numFmtId="0" fontId="819" fillId="571" borderId="659" xfId="9"/>
    <xf numFmtId="0" fontId="838" fillId="587" borderId="633" xfId="9" applyAlignment="1">
      <alignment horizontal="center"/>
    </xf>
    <xf numFmtId="0" fontId="819" fillId="571" borderId="633" xfId="9" applyAlignment="1">
      <alignment horizontal="center"/>
    </xf>
    <xf numFmtId="10" fontId="819" fillId="571" borderId="633" xfId="9" applyAlignment="1">
      <alignment horizontal="center"/>
    </xf>
    <xf numFmtId="0" fontId="839" fillId="588" borderId="659" xfId="9" applyAlignment="1">
      <alignment horizontal="center" vertical="center" wrapText="1"/>
    </xf>
    <xf numFmtId="0" fontId="839" fillId="587" borderId="659" xfId="9" applyAlignment="1">
      <alignment horizontal="center" vertical="center" wrapText="1"/>
    </xf>
    <xf numFmtId="0" fontId="819" fillId="587" borderId="659" xfId="9" applyAlignment="1">
      <alignment vertical="bottom"/>
    </xf>
    <xf numFmtId="0" fontId="819" fillId="589" borderId="659" xfId="9" applyAlignment="1">
      <alignment horizontal="center"/>
    </xf>
    <xf numFmtId="0" fontId="819" fillId="590" borderId="633" xfId="9" applyAlignment="1">
      <alignment horizontal="center"/>
    </xf>
    <xf numFmtId="0" fontId="819" fillId="590" borderId="633" xfId="9" applyAlignment="1">
      <alignment horizontal="center"/>
    </xf>
    <xf numFmtId="0" fontId="819" fillId="591" borderId="659" xfId="9" applyAlignment="1">
      <alignment horizontal="center"/>
    </xf>
    <xf numFmtId="0" fontId="819" fillId="571" borderId="633" xfId="9" applyAlignment="1">
      <alignment vertical="bottom" wrapText="1"/>
    </xf>
    <xf numFmtId="0" fontId="819" fillId="592" borderId="659" xfId="9" applyAlignment="1">
      <alignment horizontal="center"/>
    </xf>
    <xf numFmtId="0" fontId="839" fillId="593" borderId="659" xfId="9" applyAlignment="1">
      <alignment horizontal="center"/>
    </xf>
    <xf numFmtId="0" fontId="819" fillId="594" borderId="659" xfId="9" applyAlignment="1">
      <alignment horizontal="center"/>
    </xf>
    <xf numFmtId="0" fontId="819" fillId="595" borderId="659" xfId="9" applyAlignment="1">
      <alignment horizontal="center"/>
    </xf>
    <xf numFmtId="0" fontId="819" fillId="571" borderId="633" xfId="9"/>
    <xf numFmtId="0" fontId="819" fillId="596" borderId="659" xfId="9" applyAlignment="1">
      <alignment horizontal="center"/>
    </xf>
    <xf numFmtId="0" fontId="819" fillId="597" borderId="659" xfId="9" applyAlignment="1">
      <alignment horizontal="center"/>
    </xf>
    <xf numFmtId="0" fontId="840" fillId="571" borderId="633" xfId="9" applyAlignment="1">
      <alignment horizontal="center" vertical="bottom"/>
    </xf>
    <xf numFmtId="0" fontId="819" fillId="598" borderId="659" xfId="9" applyAlignment="1">
      <alignment horizontal="center"/>
    </xf>
    <xf numFmtId="0" fontId="819" fillId="599" borderId="659" xfId="9" applyAlignment="1">
      <alignment horizontal="center"/>
    </xf>
    <xf numFmtId="0" fontId="819" fillId="600" borderId="659" xfId="9" applyAlignment="1">
      <alignment horizontal="center"/>
    </xf>
    <xf numFmtId="0" fontId="819" fillId="601" borderId="659" xfId="9" applyAlignment="1">
      <alignment horizontal="center"/>
    </xf>
    <xf numFmtId="0" fontId="819" fillId="602" borderId="659" xfId="9" applyAlignment="1">
      <alignment horizontal="center"/>
    </xf>
    <xf numFmtId="0" fontId="819" fillId="603" borderId="659" xfId="9" applyAlignment="1">
      <alignment horizontal="center"/>
    </xf>
    <xf numFmtId="0" fontId="819" fillId="604" borderId="659" xfId="9" applyAlignment="1">
      <alignment horizontal="center"/>
    </xf>
    <xf numFmtId="0" fontId="819" fillId="605" borderId="659" xfId="9" applyAlignment="1">
      <alignment horizontal="center"/>
    </xf>
    <xf numFmtId="0" fontId="819" fillId="606" borderId="659" xfId="9" applyAlignment="1">
      <alignment horizontal="center"/>
    </xf>
    <xf numFmtId="0" fontId="819" fillId="607" borderId="659" xfId="9" applyAlignment="1">
      <alignment horizontal="center"/>
    </xf>
    <xf numFmtId="0" fontId="819" fillId="608" borderId="659" xfId="9" applyAlignment="1">
      <alignment horizontal="center"/>
    </xf>
    <xf numFmtId="0" fontId="819" fillId="609" borderId="659" xfId="9" applyAlignment="1">
      <alignment horizontal="center"/>
    </xf>
    <xf numFmtId="0" fontId="821" fillId="571" borderId="659" xfId="9"/>
    <xf numFmtId="0" fontId="821" fillId="571" borderId="659" xfId="9" applyAlignment="1">
      <alignment horizontal="center"/>
    </xf>
    <xf numFmtId="0" fontId="839" fillId="571" borderId="633" xfId="9" applyAlignment="1">
      <alignment horizontal="center" vertical="center" wrapText="1"/>
    </xf>
    <xf numFmtId="0" fontId="819" fillId="587" borderId="633" xfId="9"/>
    <xf numFmtId="0" fontId="841" fillId="587" borderId="633" xfId="9"/>
    <xf numFmtId="0" fontId="842" fillId="587" borderId="633" xfId="9"/>
    <xf numFmtId="0" fontId="813" fillId="571" borderId="633" xfId="9"/>
    <xf numFmtId="0" fontId="828" fillId="571" borderId="660" xfId="9" applyAlignment="1">
      <alignment horizontal="left" vertical="center" wrapText="1"/>
    </xf>
    <xf numFmtId="0" fontId="813" fillId="571" borderId="661" xfId="9" applyAlignment="1">
      <alignment horizontal="left" vertical="center" wrapText="1"/>
    </xf>
    <xf numFmtId="0" fontId="817" fillId="571" borderId="662" xfId="9"/>
    <xf numFmtId="0" fontId="817" fillId="571" borderId="663" xfId="9"/>
    <xf numFmtId="0" fontId="813" fillId="571" borderId="660" xfId="9" applyAlignment="1">
      <alignment horizontal="left" vertical="center" wrapText="1"/>
    </xf>
    <xf numFmtId="0" fontId="815" fillId="571" borderId="662" xfId="9"/>
    <xf numFmtId="0" fontId="815" fillId="571" borderId="663" xfId="9"/>
    <xf numFmtId="0" fontId="828" fillId="571" borderId="660" xfId="9" applyAlignment="1">
      <alignment horizontal="center" vertical="center"/>
    </xf>
    <xf numFmtId="0" fontId="813" fillId="571" borderId="660" xfId="9" applyAlignment="1">
      <alignment horizontal="center" vertical="center"/>
    </xf>
    <xf numFmtId="0" fontId="828" fillId="610" borderId="635" xfId="9" applyAlignment="1">
      <alignment horizontal="left" vertical="center" wrapText="1"/>
    </xf>
    <xf numFmtId="0" fontId="823" fillId="611" borderId="634" xfId="9" applyAlignment="1">
      <alignment horizontal="center" vertical="center" wrapText="1"/>
    </xf>
    <xf numFmtId="0" fontId="823" fillId="611" borderId="635" xfId="9" applyAlignment="1">
      <alignment horizontal="center" vertical="center" wrapText="1"/>
    </xf>
    <xf numFmtId="0" fontId="823" fillId="571" borderId="634" xfId="9" applyAlignment="1">
      <alignment horizontal="center" vertical="center" wrapText="1"/>
    </xf>
    <xf numFmtId="0" fontId="829" fillId="571" borderId="634" xfId="9" applyAlignment="1">
      <alignment horizontal="center" vertical="center" wrapText="1"/>
    </xf>
    <xf numFmtId="0" fontId="823" fillId="576" borderId="634" xfId="9" applyAlignment="1">
      <alignment horizontal="center" vertical="center" wrapText="1"/>
    </xf>
    <xf numFmtId="0" fontId="814" fillId="571" borderId="635" xfId="9" applyAlignment="1">
      <alignment horizontal="left" vertical="center" wrapText="1"/>
    </xf>
    <xf numFmtId="0" fontId="825" fillId="571" borderId="633" xfId="9" applyAlignment="1">
      <alignment horizontal="left"/>
    </xf>
    <xf numFmtId="0" fontId="843" fillId="571" borderId="633" xfId="9"/>
    <xf numFmtId="0" fontId="844" fillId="571" borderId="633" xfId="9" applyAlignment="1">
      <alignment horizontal="left" vertical="center"/>
    </xf>
    <xf numFmtId="0" fontId="828" fillId="571" borderId="634" xfId="9" applyAlignment="1">
      <alignment horizontal="center" vertical="center"/>
    </xf>
    <xf numFmtId="0" fontId="828" fillId="571" borderId="633" xfId="9" applyAlignment="1">
      <alignment horizontal="center" vertical="center"/>
    </xf>
    <xf numFmtId="0" fontId="813" fillId="571" borderId="633" xfId="9" applyAlignment="1">
      <alignment horizontal="left" vertical="center" wrapText="1"/>
    </xf>
    <xf numFmtId="0" fontId="814" fillId="571" borderId="633" xfId="9" applyAlignment="1">
      <alignment horizontal="left" vertical="center" wrapText="1"/>
    </xf>
    <xf numFmtId="0" fontId="813" fillId="571" borderId="634" xfId="9" applyAlignment="1">
      <alignment horizontal="center" vertical="center"/>
    </xf>
    <xf numFmtId="0" fontId="825" fillId="587" borderId="659" xfId="9" applyAlignment="1">
      <alignment horizontal="center" wrapText="1"/>
    </xf>
    <xf numFmtId="0" fontId="825" fillId="571" borderId="659" xfId="9" applyAlignment="1">
      <alignment horizontal="center" wrapText="1"/>
    </xf>
    <xf numFmtId="0" fontId="819" fillId="571" borderId="659" xfId="9" applyAlignment="1">
      <alignment vertical="bottom"/>
    </xf>
    <xf numFmtId="0" fontId="819" fillId="571" borderId="659" xfId="9" applyAlignment="1">
      <alignment horizontal="center"/>
    </xf>
    <xf numFmtId="3" fontId="814" fillId="571" borderId="634" xfId="9" applyAlignment="1">
      <alignment horizontal="center" vertical="center"/>
    </xf>
    <xf numFmtId="10" fontId="819" fillId="571" borderId="659" xfId="9" applyAlignment="1">
      <alignment horizontal="center"/>
    </xf>
    <xf numFmtId="10" fontId="819" fillId="587" borderId="659" xfId="9" applyAlignment="1">
      <alignment horizontal="center"/>
    </xf>
    <xf numFmtId="0" fontId="825" fillId="571" borderId="633" xfId="9" applyAlignment="1">
      <alignment horizontal="left" vertical="center" wrapText="1"/>
    </xf>
    <xf numFmtId="0" fontId="825" fillId="571" borderId="633" xfId="9" applyAlignment="1">
      <alignment horizontal="center" vertical="center" wrapText="1"/>
    </xf>
    <xf numFmtId="0" fontId="825" fillId="571" borderId="633" xfId="9" applyAlignment="1">
      <alignment horizontal="center" wrapText="1"/>
    </xf>
    <xf numFmtId="0" fontId="845" fillId="611" borderId="634" xfId="9" applyAlignment="1">
      <alignment horizontal="center" vertical="center" wrapText="1"/>
    </xf>
    <xf numFmtId="0" fontId="819" fillId="571" borderId="659" xfId="9" applyAlignment="1">
      <alignment horizontal="center" vertical="bottom"/>
    </xf>
    <xf numFmtId="0" fontId="814" fillId="571" borderId="634" xfId="9" applyAlignment="1">
      <alignment horizontal="center" vertical="center" wrapText="1"/>
    </xf>
    <xf numFmtId="0" fontId="814" fillId="571" borderId="634" xfId="9" applyAlignment="1">
      <alignment horizontal="center" vertical="center" wrapText="1"/>
    </xf>
    <xf numFmtId="3" fontId="813" fillId="571" borderId="634" xfId="9" applyAlignment="1">
      <alignment vertical="center"/>
    </xf>
    <xf numFmtId="0" fontId="819" fillId="571" borderId="664" xfId="9" applyAlignment="1">
      <alignment horizontal="center"/>
    </xf>
    <xf numFmtId="0" fontId="821" fillId="571" borderId="665" xfId="9"/>
    <xf numFmtId="0" fontId="819" fillId="571" borderId="633" xfId="9" applyAlignment="1">
      <alignment horizontal="left" vertical="center"/>
    </xf>
    <xf numFmtId="0" fontId="821" fillId="571" borderId="666" xfId="9"/>
    <xf numFmtId="0" fontId="819" fillId="571" borderId="633" xfId="9" applyAlignment="1">
      <alignment horizontal="left" vertical="center" wrapText="1"/>
    </xf>
    <xf numFmtId="10" fontId="821" fillId="571" borderId="659" xfId="9" applyAlignment="1">
      <alignment horizontal="center"/>
    </xf>
    <xf numFmtId="10" fontId="819" fillId="571" borderId="633" xfId="9"/>
    <xf numFmtId="0" fontId="819" fillId="571" borderId="633" xfId="9" applyAlignment="1">
      <alignment wrapText="1"/>
    </xf>
    <xf numFmtId="0" fontId="819" fillId="571" borderId="633" xfId="9" applyAlignment="1">
      <alignment horizontal="center" vertical="center"/>
    </xf>
    <xf numFmtId="0" fontId="828" fillId="571" borderId="633" xfId="9" applyAlignment="1">
      <alignment horizontal="left" vertical="center"/>
    </xf>
    <xf numFmtId="0" fontId="820" fillId="571" borderId="633" xfId="9" applyAlignment="1">
      <alignment horizontal="center" vertical="center" wrapText="1"/>
    </xf>
    <xf numFmtId="10" fontId="820" fillId="571" borderId="633" xfId="9" applyAlignment="1">
      <alignment horizontal="center" vertical="center" wrapText="1"/>
    </xf>
    <xf numFmtId="0" fontId="813" fillId="571" borderId="633" xfId="9" applyAlignment="1">
      <alignment horizontal="center" vertical="center"/>
    </xf>
    <xf numFmtId="10" fontId="814" fillId="571" borderId="633" xfId="9" applyAlignment="1">
      <alignment horizontal="left" vertical="center" wrapText="1"/>
    </xf>
    <xf numFmtId="0" fontId="828" fillId="610" borderId="634" xfId="9" applyAlignment="1">
      <alignment horizontal="center" vertical="center"/>
    </xf>
    <xf numFmtId="0" fontId="813" fillId="610" borderId="634" xfId="9" applyAlignment="1">
      <alignment horizontal="left" vertical="center" wrapText="1"/>
    </xf>
    <xf numFmtId="0" fontId="814" fillId="610" borderId="634" xfId="9" applyAlignment="1">
      <alignment horizontal="center" vertical="center"/>
    </xf>
    <xf numFmtId="0" fontId="813" fillId="610" borderId="634" xfId="9" applyAlignment="1">
      <alignment horizontal="center" vertical="center"/>
    </xf>
    <xf numFmtId="2" fontId="813" fillId="610" borderId="634" xfId="9" applyAlignment="1">
      <alignment horizontal="center" vertical="center"/>
    </xf>
    <xf numFmtId="2" fontId="828" fillId="610" borderId="634" xfId="9" applyAlignment="1">
      <alignment horizontal="center" vertical="center"/>
    </xf>
    <xf numFmtId="0" fontId="814" fillId="610" borderId="634" xfId="9" applyAlignment="1">
      <alignment horizontal="left" vertical="center" wrapText="1"/>
    </xf>
    <xf numFmtId="0" fontId="813" fillId="610" borderId="634" xfId="9" applyAlignment="1">
      <alignment vertical="center"/>
    </xf>
    <xf numFmtId="0" fontId="823" fillId="610" borderId="634" xfId="9" applyAlignment="1">
      <alignment horizontal="right" vertical="center"/>
    </xf>
    <xf numFmtId="0" fontId="839" fillId="571" borderId="633" xfId="9" applyAlignment="1">
      <alignment horizontal="left" vertical="center" wrapText="1"/>
    </xf>
    <xf numFmtId="0" fontId="816" fillId="571" borderId="633" xfId="9" applyAlignment="1">
      <alignment horizontal="left" vertical="center"/>
    </xf>
    <xf numFmtId="0" fontId="840" fillId="571" borderId="659" xfId="9" applyAlignment="1">
      <alignment horizontal="center" vertical="bottom"/>
    </xf>
    <xf numFmtId="0" fontId="815" fillId="571" borderId="633" xfId="9" applyAlignment="1">
      <alignment horizontal="center" vertical="center" wrapText="1"/>
    </xf>
    <xf numFmtId="0" fontId="846" fillId="571" borderId="659" xfId="9" applyAlignment="1">
      <alignment horizontal="center" vertical="bottom"/>
    </xf>
    <xf numFmtId="0" fontId="846" fillId="587" borderId="659" xfId="9" applyAlignment="1">
      <alignment horizontal="center" vertical="bottom"/>
    </xf>
    <xf numFmtId="0" fontId="819" fillId="587" borderId="659" xfId="9"/>
    <xf numFmtId="10" fontId="819" fillId="571" borderId="659" xfId="9"/>
    <xf numFmtId="0" fontId="847" fillId="571" borderId="633" xfId="9" applyAlignment="1">
      <alignment horizontal="center" vertical="center" wrapText="1"/>
    </xf>
    <xf numFmtId="0" fontId="839" fillId="571" borderId="633" xfId="9"/>
    <xf numFmtId="0" fontId="846" fillId="612" borderId="659" xfId="9" applyAlignment="1">
      <alignment horizontal="center" vertical="bottom"/>
    </xf>
    <xf numFmtId="0" fontId="819" fillId="587" borderId="659" xfId="9" applyAlignment="1">
      <alignment horizontal="center"/>
    </xf>
    <xf numFmtId="0" fontId="819" fillId="612" borderId="659" xfId="9" applyAlignment="1">
      <alignment horizontal="center"/>
    </xf>
    <xf numFmtId="0" fontId="819" fillId="587" borderId="633" xfId="9" applyAlignment="1">
      <alignment horizontal="center"/>
    </xf>
    <xf numFmtId="0" fontId="820" fillId="571" borderId="633" xfId="9" applyAlignment="1">
      <alignment horizontal="center" vertical="center"/>
    </xf>
    <xf numFmtId="0" fontId="848" fillId="587" borderId="633" xfId="9"/>
    <xf numFmtId="0" fontId="840" fillId="571" borderId="664" xfId="9" applyAlignment="1">
      <alignment horizontal="center" wrapText="1"/>
    </xf>
    <xf numFmtId="0" fontId="849" fillId="571" borderId="667" xfId="9" applyAlignment="1">
      <alignment horizontal="left" wrapText="1"/>
    </xf>
    <xf numFmtId="0" fontId="839" fillId="571" borderId="659" xfId="9" applyAlignment="1">
      <alignment horizontal="center"/>
    </xf>
    <xf numFmtId="0" fontId="850" fillId="611" borderId="634" xfId="9" applyAlignment="1">
      <alignment horizontal="center" vertical="center" wrapText="1"/>
    </xf>
    <xf numFmtId="0" fontId="839" fillId="571" borderId="633" xfId="9" applyAlignment="1">
      <alignment horizontal="center"/>
    </xf>
    <xf numFmtId="0" fontId="849" fillId="571" borderId="666" xfId="9" applyAlignment="1">
      <alignment horizontal="left" wrapText="1"/>
    </xf>
    <xf numFmtId="0" fontId="839" fillId="587" borderId="659" xfId="9"/>
    <xf numFmtId="0" fontId="839" fillId="571" borderId="659" xfId="9"/>
    <xf numFmtId="10" fontId="839" fillId="571" borderId="659" xfId="9"/>
    <xf numFmtId="0" fontId="839" fillId="587" borderId="659" xfId="9" applyAlignment="1">
      <alignment horizontal="center"/>
    </xf>
    <xf numFmtId="0" fontId="839" fillId="612" borderId="659" xfId="9" applyAlignment="1">
      <alignment horizontal="center"/>
    </xf>
    <xf numFmtId="0" fontId="839" fillId="587" borderId="633" xfId="9" applyAlignment="1">
      <alignment horizontal="center"/>
    </xf>
    <xf numFmtId="0" fontId="839" fillId="587" borderId="633" xfId="9"/>
    <xf numFmtId="165" fontId="819" fillId="571" borderId="659" xfId="9" applyAlignment="1">
      <alignment horizontal="center"/>
    </xf>
    <xf numFmtId="0" fontId="819" fillId="571" borderId="659" xfId="9" applyAlignment="1">
      <alignment horizontal="center" vertical="center"/>
    </xf>
    <xf numFmtId="0" fontId="849" fillId="571" borderId="659" xfId="9" applyAlignment="1">
      <alignment horizontal="center" vertical="center" wrapText="1"/>
    </xf>
    <xf numFmtId="10" fontId="819" fillId="571" borderId="659" xfId="9" applyAlignment="1">
      <alignment horizontal="center" vertical="center"/>
    </xf>
    <xf numFmtId="9" fontId="819" fillId="571" borderId="659" xfId="9" applyAlignment="1">
      <alignment horizontal="center" vertical="center"/>
    </xf>
    <xf numFmtId="0" fontId="819" fillId="571" borderId="659" xfId="9" applyAlignment="1">
      <alignment horizontal="left" vertical="bottom" wrapText="1"/>
    </xf>
    <xf numFmtId="0" fontId="840" fillId="571" borderId="659" xfId="9" applyAlignment="1">
      <alignment horizontal="center" wrapText="1"/>
    </xf>
    <xf numFmtId="0" fontId="839" fillId="571" borderId="659" xfId="9" applyAlignment="1">
      <alignment horizontal="center" wrapText="1"/>
    </xf>
    <xf numFmtId="0" fontId="849" fillId="571" borderId="659" xfId="9" applyAlignment="1">
      <alignment horizontal="center" wrapText="1"/>
    </xf>
    <xf numFmtId="0" fontId="839" fillId="571" borderId="659" xfId="9" applyAlignment="1">
      <alignment horizontal="right" wrapText="1"/>
    </xf>
    <xf numFmtId="0" fontId="839" fillId="571" borderId="659" xfId="9" applyAlignment="1">
      <alignment horizontal="left" wrapText="1"/>
    </xf>
    <xf numFmtId="0" fontId="845" fillId="610" borderId="634" xfId="9" applyAlignment="1">
      <alignment horizontal="center" vertical="center" wrapText="1"/>
    </xf>
    <xf numFmtId="10" fontId="839" fillId="571" borderId="659" xfId="9" applyAlignment="1">
      <alignment horizontal="right" wrapText="1"/>
    </xf>
    <xf numFmtId="0" fontId="819" fillId="612" borderId="659" xfId="9" applyAlignment="1">
      <alignment horizontal="left" vertical="bottom" wrapText="1"/>
    </xf>
    <xf numFmtId="0" fontId="813" fillId="571" borderId="633" xfId="9" applyAlignment="1">
      <alignment vertical="center"/>
    </xf>
    <xf numFmtId="0" fontId="829" fillId="571" borderId="634" xfId="9" applyAlignment="1">
      <alignment horizontal="center" vertical="center"/>
    </xf>
    <xf numFmtId="0" fontId="851" fillId="571" borderId="633" xfId="9" applyAlignment="1">
      <alignment horizontal="center" vertical="center" wrapText="1"/>
    </xf>
    <xf numFmtId="0" fontId="851" fillId="571" borderId="633" xfId="9" applyAlignment="1">
      <alignment horizontal="center" vertical="center"/>
    </xf>
    <xf numFmtId="0" fontId="813" fillId="611" borderId="634" xfId="9" applyAlignment="1">
      <alignment vertical="center"/>
    </xf>
    <xf numFmtId="0" fontId="823" fillId="571" borderId="634" xfId="9" applyAlignment="1">
      <alignment horizontal="center" vertical="center"/>
    </xf>
    <xf numFmtId="0" fontId="852" fillId="571" borderId="634" xfId="9" applyAlignment="1">
      <alignment horizontal="center" vertical="center"/>
    </xf>
    <xf numFmtId="0" fontId="813" fillId="613" borderId="634" xfId="9" applyAlignment="1">
      <alignment vertical="center"/>
    </xf>
    <xf numFmtId="0" fontId="823" fillId="571" borderId="634" xfId="9" applyAlignment="1">
      <alignment horizontal="center" vertical="center"/>
    </xf>
    <xf numFmtId="0" fontId="852" fillId="571" borderId="634" xfId="9" applyAlignment="1">
      <alignment horizontal="center" vertical="center"/>
    </xf>
    <xf numFmtId="0" fontId="819" fillId="571" borderId="633" xfId="9" applyAlignment="1">
      <alignment vertical="center" wrapText="1"/>
    </xf>
    <xf numFmtId="0" fontId="819" fillId="571" borderId="633" xfId="9" applyAlignment="1">
      <alignment horizontal="center" vertical="center" wrapText="1"/>
    </xf>
    <xf numFmtId="0" fontId="823" fillId="571" borderId="633" xfId="9" applyAlignment="1">
      <alignment horizontal="center" vertical="center"/>
    </xf>
    <xf numFmtId="0" fontId="853" fillId="571" borderId="633" xfId="9" applyAlignment="1">
      <alignment horizontal="center" vertical="center"/>
    </xf>
    <xf numFmtId="0" fontId="814" fillId="614" borderId="634" xfId="9" applyAlignment="1">
      <alignment horizontal="left" vertical="center"/>
    </xf>
    <xf numFmtId="0" fontId="814" fillId="580" borderId="634" xfId="9" applyAlignment="1">
      <alignment horizontal="left" vertical="center"/>
    </xf>
    <xf numFmtId="0" fontId="854" fillId="571" borderId="633" xfId="9" applyAlignment="1">
      <alignment horizontal="center" vertical="center"/>
    </xf>
    <xf numFmtId="0" fontId="814" fillId="615" borderId="634" xfId="9" applyAlignment="1">
      <alignment horizontal="left" vertical="center"/>
    </xf>
    <xf numFmtId="0" fontId="814" fillId="578" borderId="634" xfId="9" applyAlignment="1">
      <alignment horizontal="left" vertical="center"/>
    </xf>
    <xf numFmtId="166" fontId="850" fillId="610" borderId="634" xfId="9" applyAlignment="1">
      <alignment horizontal="center" vertical="center"/>
    </xf>
    <xf numFmtId="0" fontId="823" fillId="610" borderId="634" xfId="9" applyAlignment="1">
      <alignment horizontal="center" vertical="center"/>
    </xf>
    <xf numFmtId="166" fontId="845" fillId="610" borderId="634" xfId="9" applyAlignment="1">
      <alignment horizontal="center" vertical="center"/>
    </xf>
    <xf numFmtId="0" fontId="850" fillId="610" borderId="634" xfId="9" applyAlignment="1">
      <alignment horizontal="center" vertical="center"/>
    </xf>
    <xf numFmtId="0" fontId="815" fillId="571" borderId="633" xfId="9" applyAlignment="1">
      <alignment horizontal="center" vertical="center" wrapText="1"/>
    </xf>
    <xf numFmtId="0" fontId="847" fillId="571" borderId="633" xfId="9" applyAlignment="1">
      <alignment horizontal="center" vertical="center" wrapText="1"/>
    </xf>
    <xf numFmtId="0" fontId="823" fillId="571" borderId="633" xfId="9" applyAlignment="1">
      <alignment horizontal="right" vertical="center"/>
    </xf>
    <xf numFmtId="0" fontId="823" fillId="571" borderId="634" xfId="9" applyAlignment="1">
      <alignment horizontal="right" vertical="center"/>
    </xf>
    <xf numFmtId="0" fontId="828" fillId="576" borderId="634" xfId="9" applyAlignment="1">
      <alignment horizontal="center" vertical="center"/>
    </xf>
    <xf numFmtId="1" fontId="845" fillId="571" borderId="633" xfId="9" applyAlignment="1">
      <alignment horizontal="center" vertical="center"/>
    </xf>
    <xf numFmtId="1" fontId="845" fillId="610" borderId="634" xfId="9" applyAlignment="1">
      <alignment horizontal="center" vertical="center"/>
    </xf>
    <xf numFmtId="0" fontId="845" fillId="610" borderId="634" xfId="9" applyAlignment="1">
      <alignment horizontal="center" vertical="center"/>
    </xf>
    <xf numFmtId="0" fontId="850" fillId="576" borderId="634" xfId="9" applyAlignment="1">
      <alignment horizontal="center" vertical="center" wrapText="1"/>
    </xf>
    <xf numFmtId="0" fontId="845" fillId="571" borderId="633" xfId="9" applyAlignment="1">
      <alignment horizontal="center" vertical="center"/>
    </xf>
    <xf numFmtId="0" fontId="855" fillId="571" borderId="633" xfId="9" applyAlignment="1">
      <alignment horizontal="center" vertical="center" wrapText="1"/>
    </xf>
    <xf numFmtId="10" fontId="819" fillId="571" borderId="633" xfId="9" applyAlignment="1">
      <alignment vertical="center" wrapText="1"/>
    </xf>
    <xf numFmtId="0" fontId="856" fillId="571" borderId="634" xfId="9" applyAlignment="1">
      <alignment horizontal="left" vertical="center" wrapText="1"/>
    </xf>
    <xf numFmtId="0" fontId="823" fillId="576" borderId="634" xfId="9" applyAlignment="1">
      <alignment horizontal="center" vertical="center"/>
    </xf>
    <xf numFmtId="0" fontId="814" fillId="571" borderId="633" xfId="9" applyAlignment="1">
      <alignment horizontal="center" vertical="center"/>
    </xf>
    <xf numFmtId="0" fontId="829" fillId="571" borderId="634" xfId="9" applyAlignment="1">
      <alignment horizontal="left" vertical="center" wrapText="1"/>
    </xf>
    <xf numFmtId="0" fontId="825" fillId="571" borderId="633" xfId="9"/>
    <xf numFmtId="0" fontId="823" fillId="579" borderId="634" xfId="9" applyAlignment="1">
      <alignment horizontal="center" vertical="center"/>
    </xf>
    <xf numFmtId="0" fontId="845" fillId="576" borderId="634" xfId="9" applyAlignment="1">
      <alignment horizontal="center" vertical="center" wrapText="1"/>
    </xf>
    <xf numFmtId="0" fontId="823" fillId="580" borderId="634" xfId="9" applyAlignment="1">
      <alignment horizontal="center" vertical="center"/>
    </xf>
    <xf numFmtId="0" fontId="828" fillId="571" borderId="633" xfId="9" applyAlignment="1">
      <alignment horizontal="left" vertical="center" wrapText="1"/>
    </xf>
    <xf numFmtId="0" fontId="828" fillId="610" borderId="635" xfId="9" applyAlignment="1">
      <alignment horizontal="left" vertical="center"/>
    </xf>
    <xf numFmtId="10" fontId="813" fillId="571" borderId="634" xfId="9" applyAlignment="1">
      <alignment vertical="center"/>
    </xf>
    <xf numFmtId="0" fontId="825" fillId="571" borderId="664" xfId="9" applyAlignment="1">
      <alignment horizontal="center" vertical="center" wrapText="1"/>
    </xf>
    <xf numFmtId="0" fontId="817" fillId="571" borderId="666" xfId="9"/>
    <xf numFmtId="0" fontId="817" fillId="571" borderId="668" xfId="9"/>
    <xf numFmtId="0" fontId="825" fillId="616" borderId="659" xfId="9" applyAlignment="1">
      <alignment horizontal="center" vertical="center" wrapText="1"/>
    </xf>
    <xf numFmtId="0" fontId="819" fillId="571" borderId="659" xfId="9" applyAlignment="1">
      <alignment horizontal="center" vertical="center" wrapText="1"/>
    </xf>
    <xf numFmtId="0" fontId="819" fillId="571" borderId="659" xfId="9" applyAlignment="1">
      <alignment vertical="center" wrapText="1"/>
    </xf>
    <xf numFmtId="0" fontId="819" fillId="576" borderId="659" xfId="9" applyAlignment="1">
      <alignment horizontal="center" vertical="center" wrapText="1"/>
    </xf>
    <xf numFmtId="0" fontId="839" fillId="571" borderId="659" xfId="9" applyAlignment="1">
      <alignment horizontal="center" vertical="center" wrapText="1"/>
    </xf>
    <xf numFmtId="0" fontId="839" fillId="587" borderId="659" xfId="9" applyAlignment="1">
      <alignment horizontal="left" vertical="center" wrapText="1"/>
    </xf>
    <xf numFmtId="2" fontId="814" fillId="571" borderId="634" xfId="9" applyAlignment="1">
      <alignment horizontal="center" vertical="center"/>
    </xf>
    <xf numFmtId="2" fontId="823" fillId="576" borderId="634" xfId="9" applyAlignment="1">
      <alignment horizontal="center" vertical="center"/>
    </xf>
    <xf numFmtId="0" fontId="825" fillId="571" borderId="659" xfId="9" applyAlignment="1">
      <alignment horizontal="center"/>
    </xf>
    <xf numFmtId="0" fontId="855" fillId="611" borderId="659" xfId="9" applyAlignment="1">
      <alignment horizontal="center" vertical="center"/>
    </xf>
    <xf numFmtId="0" fontId="849" fillId="571" borderId="633" xfId="9" applyAlignment="1">
      <alignment horizontal="left" vertical="center" wrapText="1"/>
    </xf>
    <xf numFmtId="0" fontId="847" fillId="571" borderId="659" xfId="9" applyAlignment="1">
      <alignment wrapText="1"/>
    </xf>
    <xf numFmtId="0" fontId="825" fillId="611" borderId="659" xfId="9" applyAlignment="1">
      <alignment horizontal="center" vertical="center" wrapText="1"/>
    </xf>
    <xf numFmtId="0" fontId="825" fillId="611" borderId="659" xfId="9" applyAlignment="1">
      <alignment horizontal="center" vertical="center"/>
    </xf>
    <xf numFmtId="0" fontId="825" fillId="616" borderId="633" xfId="9" applyAlignment="1">
      <alignment horizontal="center" vertical="center"/>
    </xf>
    <xf numFmtId="0" fontId="855" fillId="571" borderId="659" xfId="9" applyAlignment="1">
      <alignment horizontal="center" vertical="center" wrapText="1"/>
    </xf>
    <xf numFmtId="3" fontId="855" fillId="571" borderId="659" xfId="9" applyAlignment="1">
      <alignment horizontal="center" vertical="center" wrapText="1"/>
    </xf>
    <xf numFmtId="0" fontId="819" fillId="587" borderId="659" xfId="9" applyAlignment="1">
      <alignment horizontal="center" wrapText="1"/>
    </xf>
    <xf numFmtId="0" fontId="819" fillId="571" borderId="669" xfId="9" applyAlignment="1">
      <alignment horizontal="center"/>
    </xf>
    <xf numFmtId="0" fontId="819" fillId="571" borderId="670" xfId="9" applyAlignment="1">
      <alignment horizontal="center"/>
    </xf>
    <xf numFmtId="0" fontId="819" fillId="617" borderId="671" xfId="9" applyAlignment="1">
      <alignment horizontal="center" vertical="bottom"/>
    </xf>
    <xf numFmtId="0" fontId="819" fillId="571" borderId="672" xfId="9" applyAlignment="1">
      <alignment horizontal="center" vertical="bottom"/>
    </xf>
    <xf numFmtId="0" fontId="819" fillId="571" borderId="633" xfId="9" applyAlignment="1">
      <alignment horizontal="center" vertical="bottom"/>
    </xf>
    <xf numFmtId="0" fontId="819" fillId="617" borderId="673" xfId="9" applyAlignment="1">
      <alignment horizontal="center" vertical="bottom"/>
    </xf>
    <xf numFmtId="0" fontId="819" fillId="571" borderId="664" xfId="9" applyAlignment="1">
      <alignment horizontal="center" vertical="bottom"/>
    </xf>
    <xf numFmtId="0" fontId="819" fillId="571" borderId="672" xfId="9" applyAlignment="1">
      <alignment horizontal="center"/>
    </xf>
    <xf numFmtId="0" fontId="819" fillId="617" borderId="674" xfId="9" applyAlignment="1">
      <alignment horizontal="center" vertical="bottom"/>
    </xf>
    <xf numFmtId="0" fontId="857" fillId="618" borderId="659" xfId="9" applyAlignment="1">
      <alignment horizontal="right" vertical="center" wrapText="1"/>
    </xf>
    <xf numFmtId="0" fontId="825" fillId="617" borderId="675" xfId="9" applyAlignment="1">
      <alignment horizontal="center" vertical="bottom"/>
    </xf>
    <xf numFmtId="0" fontId="825" fillId="617" borderId="676" xfId="9" applyAlignment="1">
      <alignment horizontal="center" vertical="bottom"/>
    </xf>
    <xf numFmtId="0" fontId="825" fillId="617" borderId="677" xfId="9" applyAlignment="1">
      <alignment horizontal="center" vertical="bottom"/>
    </xf>
    <xf numFmtId="0" fontId="819" fillId="617" borderId="678" xfId="9" applyAlignment="1">
      <alignment horizontal="center"/>
    </xf>
    <xf numFmtId="0" fontId="819" fillId="617" borderId="679" xfId="9" applyAlignment="1">
      <alignment horizontal="center"/>
    </xf>
    <xf numFmtId="0" fontId="819" fillId="617" borderId="680" xfId="9" applyAlignment="1">
      <alignment horizontal="center"/>
    </xf>
    <xf numFmtId="0" fontId="819" fillId="617" borderId="668" xfId="9" applyAlignment="1">
      <alignment horizontal="center"/>
    </xf>
    <xf numFmtId="0" fontId="819" fillId="617" borderId="666" xfId="9" applyAlignment="1">
      <alignment horizontal="center"/>
    </xf>
    <xf numFmtId="0" fontId="825" fillId="576" borderId="664" xfId="9" applyAlignment="1">
      <alignment horizontal="left" vertical="center" wrapText="1"/>
    </xf>
    <xf numFmtId="0" fontId="825" fillId="619" borderId="659" xfId="9" applyAlignment="1">
      <alignment horizontal="left" vertical="center" wrapText="1"/>
    </xf>
    <xf numFmtId="0" fontId="839" fillId="587" borderId="633" xfId="9" applyAlignment="1">
      <alignment horizontal="center" vertical="center" wrapText="1"/>
    </xf>
    <xf numFmtId="0" fontId="825" fillId="620" borderId="659" xfId="9" applyAlignment="1">
      <alignment horizontal="left" vertical="center" wrapText="1"/>
    </xf>
    <xf numFmtId="0" fontId="858" fillId="571" borderId="633" xfId="9"/>
    <xf numFmtId="0" fontId="858" fillId="571" borderId="681" xfId="9"/>
    <xf numFmtId="0" fontId="859" fillId="571" borderId="633" xfId="9" applyAlignment="1">
      <alignment horizontal="center" vertical="center" wrapText="1"/>
    </xf>
    <xf numFmtId="0" fontId="860" fillId="571" borderId="633" xfId="9" applyAlignment="1">
      <alignment horizontal="center" vertical="center" wrapText="1"/>
    </xf>
    <xf numFmtId="0" fontId="858" fillId="571" borderId="633" xfId="9" applyAlignment="1">
      <alignment horizontal="center" vertical="center"/>
    </xf>
    <xf numFmtId="0" fontId="860" fillId="571" borderId="678" xfId="9" applyAlignment="1">
      <alignment horizontal="center" vertical="center" wrapText="1"/>
    </xf>
    <xf numFmtId="0" fontId="817" fillId="571" borderId="679" xfId="9"/>
    <xf numFmtId="0" fontId="817" fillId="571" borderId="680" xfId="9"/>
    <xf numFmtId="0" fontId="860" fillId="571" borderId="659" xfId="9" applyAlignment="1">
      <alignment horizontal="center" vertical="center" wrapText="1"/>
    </xf>
    <xf numFmtId="0" fontId="860" fillId="588" borderId="659" xfId="9" applyAlignment="1">
      <alignment horizontal="center" vertical="center" wrapText="1"/>
    </xf>
    <xf numFmtId="0" fontId="858" fillId="587" borderId="633" xfId="9" applyAlignment="1">
      <alignment horizontal="center" vertical="bottom" wrapText="1"/>
    </xf>
    <xf numFmtId="0" fontId="858" fillId="587" borderId="659" xfId="9" applyAlignment="1">
      <alignment horizontal="center" vertical="bottom" wrapText="1"/>
    </xf>
    <xf numFmtId="0" fontId="858" fillId="590" borderId="659" xfId="9" applyAlignment="1">
      <alignment horizontal="left" wrapText="1"/>
    </xf>
    <xf numFmtId="3" fontId="861" fillId="587" borderId="659" xfId="9" applyAlignment="1">
      <alignment horizontal="center" wrapText="1"/>
    </xf>
    <xf numFmtId="0" fontId="858" fillId="571" borderId="659" xfId="9" applyAlignment="1">
      <alignment horizontal="center" vertical="bottom" wrapText="1"/>
    </xf>
    <xf numFmtId="0" fontId="859" fillId="571" borderId="659" xfId="9" applyAlignment="1">
      <alignment horizontal="center" vertical="bottom" wrapText="1"/>
    </xf>
    <xf numFmtId="0" fontId="858" fillId="571" borderId="633" xfId="9" applyAlignment="1">
      <alignment horizontal="center"/>
    </xf>
    <xf numFmtId="0" fontId="858" fillId="571" borderId="633" xfId="9" applyAlignment="1">
      <alignment horizontal="center" vertical="bottom"/>
    </xf>
    <xf numFmtId="0" fontId="861" fillId="587" borderId="659" xfId="9" applyAlignment="1">
      <alignment horizontal="center" wrapText="1"/>
    </xf>
    <xf numFmtId="0" fontId="860" fillId="571" borderId="633" xfId="9" applyAlignment="1">
      <alignment vertical="bottom" wrapText="1"/>
    </xf>
    <xf numFmtId="0" fontId="860" fillId="611" borderId="682" xfId="9" applyAlignment="1">
      <alignment vertical="bottom" wrapText="1"/>
    </xf>
    <xf numFmtId="0" fontId="860" fillId="611" borderId="683" xfId="9" applyAlignment="1">
      <alignment vertical="bottom" wrapText="1"/>
    </xf>
    <xf numFmtId="1" fontId="860" fillId="611" borderId="683" xfId="9" applyAlignment="1">
      <alignment horizontal="center" vertical="bottom" wrapText="1"/>
    </xf>
    <xf numFmtId="1" fontId="860" fillId="611" borderId="667" xfId="9" applyAlignment="1">
      <alignment horizontal="center" vertical="bottom" wrapText="1"/>
    </xf>
    <xf numFmtId="0" fontId="862" fillId="571" borderId="633" xfId="9" applyAlignment="1">
      <alignment vertical="center"/>
    </xf>
    <xf numFmtId="0" fontId="858" fillId="571" borderId="633" xfId="9" applyAlignment="1">
      <alignment horizontal="left" vertical="center"/>
    </xf>
    <xf numFmtId="0" fontId="819" fillId="588" borderId="659" xfId="9" applyAlignment="1">
      <alignment horizontal="center" wrapText="1"/>
    </xf>
    <xf numFmtId="0" fontId="819" fillId="590" borderId="659" xfId="9" applyAlignment="1">
      <alignment horizontal="center" wrapText="1"/>
    </xf>
    <xf numFmtId="0" fontId="819" fillId="571" borderId="659" xfId="9" applyAlignment="1">
      <alignment horizontal="center" wrapText="1"/>
    </xf>
    <xf numFmtId="0" fontId="840" fillId="571" borderId="633" xfId="9" applyAlignment="1">
      <alignment vertical="center" wrapText="1"/>
    </xf>
    <xf numFmtId="0" fontId="819" fillId="591" borderId="659" xfId="9"/>
    <xf numFmtId="0" fontId="819" fillId="616" borderId="633" xfId="9"/>
    <xf numFmtId="0" fontId="863" fillId="571" borderId="633" xfId="9" applyAlignment="1">
      <alignment horizontal="center" vertical="bottom"/>
    </xf>
    <xf numFmtId="0" fontId="839" fillId="571" borderId="633" xfId="9" applyAlignment="1">
      <alignment vertical="bottom"/>
    </xf>
    <xf numFmtId="0" fontId="863" fillId="571" borderId="659" xfId="9" applyAlignment="1">
      <alignment horizontal="center"/>
    </xf>
    <xf numFmtId="0" fontId="863" fillId="621" borderId="659" xfId="9" applyAlignment="1">
      <alignment horizontal="center"/>
    </xf>
    <xf numFmtId="0" fontId="863" fillId="576" borderId="659" xfId="9" applyAlignment="1">
      <alignment horizontal="center"/>
    </xf>
    <xf numFmtId="0" fontId="863" fillId="619" borderId="659" xfId="9" applyAlignment="1">
      <alignment horizontal="center"/>
    </xf>
    <xf numFmtId="0" fontId="863" fillId="622" borderId="659" xfId="9" applyAlignment="1">
      <alignment horizontal="center"/>
    </xf>
    <xf numFmtId="0" fontId="863" fillId="623" borderId="659" xfId="9" applyAlignment="1">
      <alignment horizontal="center"/>
    </xf>
    <xf numFmtId="0" fontId="839" fillId="571" borderId="681" xfId="9" applyAlignment="1">
      <alignment horizontal="center"/>
    </xf>
    <xf numFmtId="0" fontId="839" fillId="571" borderId="666" xfId="9" applyAlignment="1">
      <alignment horizontal="center"/>
    </xf>
    <xf numFmtId="0" fontId="839" fillId="590" borderId="668" xfId="9" applyAlignment="1">
      <alignment horizontal="center"/>
    </xf>
    <xf numFmtId="0" fontId="839" fillId="590" borderId="683" xfId="9" applyAlignment="1">
      <alignment horizontal="center"/>
    </xf>
    <xf numFmtId="0" fontId="839" fillId="571" borderId="674" xfId="9" applyAlignment="1">
      <alignment horizontal="center"/>
    </xf>
    <xf numFmtId="0" fontId="839" fillId="571" borderId="667" xfId="9" applyAlignment="1">
      <alignment horizontal="center"/>
    </xf>
    <xf numFmtId="0" fontId="863" fillId="571" borderId="633" xfId="9" applyAlignment="1">
      <alignment horizontal="right"/>
    </xf>
    <xf numFmtId="0" fontId="864" fillId="611" borderId="633" xfId="9" applyAlignment="1">
      <alignment horizontal="right"/>
    </xf>
    <xf numFmtId="0" fontId="864" fillId="611" borderId="633" xfId="9" applyAlignment="1">
      <alignment horizontal="left"/>
    </xf>
    <xf numFmtId="0" fontId="865" fillId="571" borderId="633" xfId="9" applyAlignment="1">
      <alignment vertical="bottom"/>
    </xf>
    <xf numFmtId="0" fontId="863" fillId="571" borderId="659" xfId="9" applyAlignment="1">
      <alignment horizontal="left"/>
    </xf>
    <xf numFmtId="0" fontId="839" fillId="571" borderId="659" xfId="9" applyAlignment="1">
      <alignment horizontal="left"/>
    </xf>
    <xf numFmtId="0" fontId="864" fillId="571" borderId="633" xfId="9" applyAlignment="1">
      <alignment vertical="bottom"/>
    </xf>
    <xf numFmtId="0" fontId="866" fillId="571" borderId="633" xfId="9" applyAlignment="1">
      <alignment horizontal="left" vertical="bottom"/>
    </xf>
    <xf numFmtId="0" fontId="819" fillId="571" borderId="633" xfId="9" applyAlignment="1">
      <alignment horizontal="left" vertical="bottom"/>
    </xf>
    <xf numFmtId="0" fontId="867" fillId="571" borderId="633" xfId="9" applyAlignment="1">
      <alignment horizontal="left" vertical="bottom"/>
    </xf>
    <xf numFmtId="0" fontId="868" fillId="616" borderId="659" xfId="9" applyAlignment="1">
      <alignment horizontal="center" vertical="bottom"/>
    </xf>
    <xf numFmtId="0" fontId="868" fillId="624" borderId="659" xfId="9" applyAlignment="1">
      <alignment horizontal="center" vertical="bottom"/>
    </xf>
    <xf numFmtId="0" fontId="868" fillId="625" borderId="659" xfId="9" applyAlignment="1">
      <alignment horizontal="center" vertical="bottom"/>
    </xf>
    <xf numFmtId="0" fontId="868" fillId="602" borderId="659" xfId="9" applyAlignment="1">
      <alignment horizontal="center" vertical="bottom"/>
    </xf>
    <xf numFmtId="0" fontId="868" fillId="601" borderId="659" xfId="9" applyAlignment="1">
      <alignment horizontal="center" vertical="bottom"/>
    </xf>
    <xf numFmtId="0" fontId="868" fillId="626" borderId="659" xfId="9" applyAlignment="1">
      <alignment horizontal="center" vertical="bottom"/>
    </xf>
    <xf numFmtId="0" fontId="868" fillId="617" borderId="659" xfId="9" applyAlignment="1">
      <alignment horizontal="center" vertical="center"/>
    </xf>
    <xf numFmtId="0" fontId="868" fillId="617" borderId="666" xfId="9" applyAlignment="1">
      <alignment horizontal="left"/>
    </xf>
    <xf numFmtId="0" fontId="825" fillId="617" borderId="666" xfId="9" applyAlignment="1">
      <alignment horizontal="left"/>
    </xf>
    <xf numFmtId="0" fontId="869" fillId="619" borderId="659" xfId="9" applyAlignment="1">
      <alignment horizontal="center"/>
    </xf>
    <xf numFmtId="0" fontId="869" fillId="571" borderId="659" xfId="9" applyAlignment="1">
      <alignment horizontal="center"/>
    </xf>
    <xf numFmtId="0" fontId="869" fillId="576" borderId="659" xfId="9" applyAlignment="1">
      <alignment horizontal="center"/>
    </xf>
    <xf numFmtId="0" fontId="825" fillId="616" borderId="659" xfId="9" applyAlignment="1">
      <alignment horizontal="right"/>
    </xf>
    <xf numFmtId="0" fontId="868" fillId="611" borderId="659" xfId="9" applyAlignment="1">
      <alignment horizontal="center"/>
    </xf>
    <xf numFmtId="0" fontId="863" fillId="616" borderId="659" xfId="9" applyAlignment="1">
      <alignment horizontal="left" vertical="bottom"/>
    </xf>
    <xf numFmtId="0" fontId="839" fillId="571" borderId="659" xfId="9" applyAlignment="1">
      <alignment horizontal="left" vertical="top" wrapText="1"/>
    </xf>
    <xf numFmtId="0" fontId="839" fillId="571" borderId="633" xfId="9" applyAlignment="1">
      <alignment horizontal="left" vertical="top"/>
    </xf>
    <xf numFmtId="0" fontId="863" fillId="571" borderId="633" xfId="9" applyAlignment="1">
      <alignment horizontal="left" vertical="bottom"/>
    </xf>
    <xf numFmtId="0" fontId="839" fillId="571" borderId="633" xfId="9" applyAlignment="1">
      <alignment horizontal="left" vertical="top" wrapText="1"/>
    </xf>
    <xf numFmtId="0" fontId="863" fillId="616" borderId="659" xfId="9" applyAlignment="1">
      <alignment horizontal="center" vertical="bottom"/>
    </xf>
    <xf numFmtId="0" fontId="825" fillId="571" borderId="659" xfId="9" applyAlignment="1">
      <alignment horizontal="left" vertical="top"/>
    </xf>
    <xf numFmtId="0" fontId="869" fillId="571" borderId="633" xfId="9" applyAlignment="1">
      <alignment horizontal="left" vertical="bottom"/>
    </xf>
    <xf numFmtId="0" fontId="863" fillId="571" borderId="633" xfId="9"/>
    <xf numFmtId="0" fontId="863" fillId="627" borderId="659" xfId="9" applyAlignment="1">
      <alignment horizontal="center"/>
    </xf>
    <xf numFmtId="0" fontId="831" fillId="571" borderId="633" xfId="9" applyAlignment="1">
      <alignment horizontal="center"/>
    </xf>
    <xf numFmtId="0" fontId="868" fillId="624" borderId="659" xfId="9" applyAlignment="1">
      <alignment horizontal="center" vertical="center"/>
    </xf>
    <xf numFmtId="0" fontId="839" fillId="571" borderId="659" xfId="9" applyAlignment="1">
      <alignment horizontal="left" vertical="center"/>
    </xf>
    <xf numFmtId="0" fontId="870" fillId="571" borderId="633" xfId="9" applyAlignment="1">
      <alignment horizontal="left"/>
    </xf>
    <xf numFmtId="0" fontId="819" fillId="571" borderId="633" xfId="9" applyAlignment="1">
      <alignment horizontal="left" vertical="top" wrapText="1"/>
    </xf>
    <xf numFmtId="0" fontId="868" fillId="628" borderId="659" xfId="9" applyAlignment="1">
      <alignment horizontal="center" vertical="center"/>
    </xf>
    <xf numFmtId="0" fontId="819" fillId="571" borderId="633" xfId="9" applyAlignment="1">
      <alignment horizontal="left" vertical="top"/>
    </xf>
    <xf numFmtId="0" fontId="868" fillId="602" borderId="659" xfId="9" applyAlignment="1">
      <alignment horizontal="center" vertical="center"/>
    </xf>
    <xf numFmtId="0" fontId="868" fillId="601" borderId="659" xfId="9" applyAlignment="1">
      <alignment horizontal="center" vertical="center"/>
    </xf>
    <xf numFmtId="0" fontId="868" fillId="626" borderId="659" xfId="9" applyAlignment="1">
      <alignment horizontal="center" vertical="center"/>
    </xf>
    <xf numFmtId="0" fontId="871" fillId="571" borderId="633" xfId="9" applyAlignment="1">
      <alignment horizontal="left" vertical="bottom"/>
    </xf>
    <xf numFmtId="0" fontId="872" fillId="571" borderId="633" xfId="9"/>
    <xf numFmtId="0" fontId="872" fillId="571" borderId="633" xfId="9" applyAlignment="1">
      <alignment vertical="bottom"/>
    </xf>
    <xf numFmtId="0" fontId="873" fillId="571" borderId="633" xfId="9" applyAlignment="1">
      <alignment horizontal="center" vertical="bottom"/>
    </xf>
    <xf numFmtId="0" fontId="873" fillId="629" borderId="659" xfId="9" applyAlignment="1">
      <alignment horizontal="center" vertical="bottom" wrapText="1"/>
    </xf>
    <xf numFmtId="0" fontId="873" fillId="621" borderId="659" xfId="9" applyAlignment="1">
      <alignment horizontal="center" vertical="bottom" wrapText="1"/>
    </xf>
    <xf numFmtId="0" fontId="873" fillId="619" borderId="659" xfId="9" applyAlignment="1">
      <alignment horizontal="center" vertical="bottom" wrapText="1"/>
    </xf>
    <xf numFmtId="0" fontId="873" fillId="623" borderId="659" xfId="9" applyAlignment="1">
      <alignment horizontal="center" vertical="bottom" wrapText="1"/>
    </xf>
    <xf numFmtId="0" fontId="873" fillId="622" borderId="659" xfId="9" applyAlignment="1">
      <alignment horizontal="center" vertical="bottom" wrapText="1"/>
    </xf>
    <xf numFmtId="0" fontId="873" fillId="571" borderId="681" xfId="9" applyAlignment="1">
      <alignment horizontal="center" vertical="bottom"/>
    </xf>
    <xf numFmtId="0" fontId="873" fillId="571" borderId="659" xfId="9" applyAlignment="1">
      <alignment vertical="bottom"/>
    </xf>
    <xf numFmtId="0" fontId="872" fillId="611" borderId="659" xfId="9" applyAlignment="1">
      <alignment vertical="bottom"/>
    </xf>
    <xf numFmtId="0" fontId="872" fillId="571" borderId="659" xfId="9" applyAlignment="1">
      <alignment horizontal="center" vertical="bottom"/>
    </xf>
    <xf numFmtId="0" fontId="873" fillId="571" borderId="633" xfId="9" applyAlignment="1">
      <alignment horizontal="right" vertical="bottom"/>
    </xf>
    <xf numFmtId="0" fontId="873" fillId="629" borderId="659" xfId="9" applyAlignment="1">
      <alignment horizontal="center" vertical="bottom"/>
    </xf>
    <xf numFmtId="0" fontId="873" fillId="621" borderId="659" xfId="9" applyAlignment="1">
      <alignment horizontal="center" vertical="bottom"/>
    </xf>
    <xf numFmtId="0" fontId="873" fillId="619" borderId="659" xfId="9" applyAlignment="1">
      <alignment horizontal="center" vertical="bottom"/>
    </xf>
    <xf numFmtId="0" fontId="873" fillId="623" borderId="659" xfId="9" applyAlignment="1">
      <alignment horizontal="center" vertical="bottom"/>
    </xf>
    <xf numFmtId="0" fontId="873" fillId="622" borderId="659" xfId="9" applyAlignment="1">
      <alignment horizontal="center" vertical="bottom"/>
    </xf>
    <xf numFmtId="0" fontId="873" fillId="571" borderId="633" xfId="9" applyAlignment="1">
      <alignment vertical="bottom"/>
    </xf>
    <xf numFmtId="0" fontId="820" fillId="571" borderId="633" xfId="9" applyAlignment="1">
      <alignment vertical="bottom"/>
    </xf>
    <xf numFmtId="0" fontId="874" fillId="571" borderId="633" xfId="9" applyAlignment="1">
      <alignment vertical="bottom"/>
    </xf>
    <xf numFmtId="0" fontId="873" fillId="629" borderId="659" xfId="9" applyAlignment="1">
      <alignment vertical="bottom"/>
    </xf>
    <xf numFmtId="0" fontId="872" fillId="571" borderId="659" xfId="9" applyAlignment="1">
      <alignment vertical="bottom" wrapText="1"/>
    </xf>
    <xf numFmtId="0" fontId="872" fillId="571" borderId="659" xfId="9" applyAlignment="1">
      <alignment vertical="bottom"/>
    </xf>
    <xf numFmtId="0" fontId="873" fillId="621" borderId="659" xfId="9" applyAlignment="1">
      <alignment vertical="bottom"/>
    </xf>
    <xf numFmtId="0" fontId="873" fillId="619" borderId="659" xfId="9" applyAlignment="1">
      <alignment vertical="bottom"/>
    </xf>
    <xf numFmtId="0" fontId="873" fillId="622" borderId="659" xfId="9" applyAlignment="1">
      <alignment vertical="bottom"/>
    </xf>
    <xf numFmtId="0" fontId="873" fillId="623" borderId="659" xfId="9" applyAlignment="1">
      <alignment vertical="bottom"/>
    </xf>
    <xf numFmtId="0" fontId="825" fillId="571" borderId="633" xfId="9" applyAlignment="1">
      <alignment horizontal="right"/>
    </xf>
    <xf numFmtId="0" fontId="860" fillId="587" borderId="659" xfId="9" applyAlignment="1">
      <alignment horizontal="center" vertical="center" wrapText="1"/>
    </xf>
    <xf numFmtId="0" fontId="819" fillId="571" borderId="633" xfId="9" applyAlignment="1">
      <alignment horizontal="right"/>
    </xf>
    <xf numFmtId="0" fontId="875" fillId="619" borderId="659" xfId="9" applyAlignment="1">
      <alignment horizontal="center" wrapText="1"/>
    </xf>
    <xf numFmtId="0" fontId="819" fillId="571" borderId="659" xfId="9" applyAlignment="1">
      <alignment horizontal="right" wrapText="1"/>
    </xf>
    <xf numFmtId="165" fontId="819" fillId="571" borderId="659" xfId="9" applyAlignment="1">
      <alignment horizontal="right" wrapText="1"/>
    </xf>
    <xf numFmtId="165" fontId="819" fillId="571" borderId="659" xfId="9"/>
    <xf numFmtId="0" fontId="875" fillId="611" borderId="659" xfId="9" applyAlignment="1">
      <alignment horizontal="center" vertical="center" wrapText="1"/>
    </xf>
    <xf numFmtId="0" fontId="876" fillId="571" borderId="633" xfId="9" applyAlignment="1">
      <alignment horizontal="left" vertical="center" wrapText="1"/>
    </xf>
    <xf numFmtId="0" fontId="877" fillId="571" borderId="633" xfId="9" applyAlignment="1">
      <alignment vertical="bottom"/>
    </xf>
    <xf numFmtId="0" fontId="878" fillId="588" borderId="659" xfId="9" applyAlignment="1">
      <alignment horizontal="center" vertical="center"/>
    </xf>
    <xf numFmtId="0" fontId="878" fillId="588" borderId="659" xfId="9" applyAlignment="1">
      <alignment horizontal="center" vertical="center" wrapText="1"/>
    </xf>
    <xf numFmtId="0" fontId="879" fillId="616" borderId="659" xfId="9" applyAlignment="1">
      <alignment horizontal="center" vertical="center"/>
    </xf>
    <xf numFmtId="0" fontId="879" fillId="588" borderId="659" xfId="9" applyAlignment="1">
      <alignment horizontal="center" vertical="center" wrapText="1"/>
    </xf>
    <xf numFmtId="0" fontId="879" fillId="588" borderId="659" xfId="9" applyAlignment="1">
      <alignment horizontal="center" vertical="center"/>
    </xf>
    <xf numFmtId="0" fontId="876" fillId="571" borderId="659" xfId="9" applyAlignment="1">
      <alignment horizontal="left" vertical="center" wrapText="1"/>
    </xf>
    <xf numFmtId="10" fontId="876" fillId="571" borderId="659" xfId="9" applyAlignment="1">
      <alignment horizontal="left" vertical="center" wrapText="1"/>
    </xf>
    <xf numFmtId="2" fontId="876" fillId="571" borderId="659" xfId="9" applyAlignment="1">
      <alignment horizontal="left" vertical="center" wrapText="1"/>
    </xf>
    <xf numFmtId="0" fontId="825" fillId="588" borderId="659" xfId="9" applyAlignment="1">
      <alignment horizontal="center"/>
    </xf>
    <xf numFmtId="0" fontId="880" fillId="588" borderId="659" xfId="9" applyAlignment="1">
      <alignment horizontal="center" wrapText="1"/>
    </xf>
    <xf numFmtId="0" fontId="877" fillId="588" borderId="659" xfId="9" applyAlignment="1">
      <alignment vertical="bottom"/>
    </xf>
    <xf numFmtId="0" fontId="881" fillId="588" borderId="659" xfId="9" applyAlignment="1">
      <alignment horizontal="center" vertical="bottom"/>
    </xf>
    <xf numFmtId="0" fontId="880" fillId="571" borderId="659" xfId="9" applyAlignment="1">
      <alignment horizontal="center" vertical="center" wrapText="1"/>
    </xf>
    <xf numFmtId="0" fontId="876" fillId="630" borderId="659" xfId="9" applyAlignment="1">
      <alignment horizontal="center" vertical="center" wrapText="1"/>
    </xf>
    <xf numFmtId="0" fontId="876" fillId="571" borderId="659" xfId="9" applyAlignment="1">
      <alignment horizontal="center" vertical="center" wrapText="1"/>
    </xf>
    <xf numFmtId="0" fontId="877" fillId="571" borderId="659" xfId="9" applyAlignment="1">
      <alignment vertical="center"/>
    </xf>
    <xf numFmtId="0" fontId="878" fillId="588" borderId="671" xfId="9" applyAlignment="1">
      <alignment horizontal="center" vertical="center"/>
    </xf>
    <xf numFmtId="0" fontId="878" fillId="588" borderId="671" xfId="9" applyAlignment="1">
      <alignment horizontal="center" vertical="center" wrapText="1"/>
    </xf>
    <xf numFmtId="0" fontId="876" fillId="571" borderId="659" xfId="9" applyAlignment="1">
      <alignment wrapText="1"/>
    </xf>
    <xf numFmtId="0" fontId="876" fillId="571" borderId="666" xfId="9" applyAlignment="1">
      <alignment wrapText="1"/>
    </xf>
    <xf numFmtId="165" fontId="877" fillId="571" borderId="666" xfId="9" applyAlignment="1">
      <alignment horizontal="center" vertical="bottom"/>
    </xf>
    <xf numFmtId="10" fontId="877" fillId="571" borderId="666" xfId="9" applyAlignment="1">
      <alignment horizontal="center" vertical="bottom"/>
    </xf>
    <xf numFmtId="0" fontId="876" fillId="571" borderId="674" xfId="9" applyAlignment="1">
      <alignment wrapText="1"/>
    </xf>
    <xf numFmtId="0" fontId="876" fillId="571" borderId="667" xfId="9" applyAlignment="1">
      <alignment wrapText="1"/>
    </xf>
    <xf numFmtId="165" fontId="877" fillId="571" borderId="667" xfId="9" applyAlignment="1">
      <alignment horizontal="center" vertical="bottom"/>
    </xf>
    <xf numFmtId="0" fontId="876" fillId="571" borderId="633" xfId="9" applyAlignment="1">
      <alignment wrapText="1"/>
    </xf>
    <xf numFmtId="0" fontId="819" fillId="571" borderId="667" xfId="9"/>
    <xf numFmtId="10" fontId="877" fillId="571" borderId="667" xfId="9" applyAlignment="1">
      <alignment horizontal="center" vertical="bottom"/>
    </xf>
    <xf numFmtId="0" fontId="809" fillId="571" borderId="633" xfId="9"/>
    <xf numFmtId="0" fontId="816" fillId="581" borderId="634" xfId="9" applyAlignment="1">
      <alignment horizontal="left" vertical="center"/>
    </xf>
    <xf numFmtId="0" fontId="809" fillId="571" borderId="636" xfId="9"/>
    <xf numFmtId="0" fontId="809" fillId="571" borderId="637" xfId="9"/>
    <xf numFmtId="0" fontId="820" fillId="582" borderId="634" xfId="9" applyAlignment="1">
      <alignment horizontal="center" vertical="center"/>
    </xf>
    <xf numFmtId="0" fontId="809" fillId="571" borderId="639" xfId="9"/>
    <xf numFmtId="0" fontId="828" fillId="576" borderId="634" xfId="9" applyAlignment="1">
      <alignment horizontal="left" vertical="center" wrapText="1"/>
    </xf>
    <xf numFmtId="0" fontId="828" fillId="577" borderId="634" xfId="9" applyAlignment="1">
      <alignment horizontal="left" vertical="center" wrapText="1"/>
    </xf>
    <xf numFmtId="0" fontId="828" fillId="578" borderId="634" xfId="9" applyAlignment="1">
      <alignment horizontal="left" vertical="center" wrapText="1"/>
    </xf>
    <xf numFmtId="0" fontId="828" fillId="579" borderId="634" xfId="9" applyAlignment="1">
      <alignment horizontal="left" vertical="center" wrapText="1"/>
    </xf>
    <xf numFmtId="0" fontId="828" fillId="580" borderId="634" xfId="9" applyAlignment="1">
      <alignment horizontal="left" vertical="center" wrapText="1"/>
    </xf>
    <xf numFmtId="0" fontId="825" fillId="571" borderId="643" xfId="9"/>
    <xf numFmtId="0" fontId="809" fillId="571" borderId="641" xfId="9"/>
    <xf numFmtId="0" fontId="809" fillId="571" borderId="647" xfId="9"/>
    <xf numFmtId="0" fontId="812" fillId="571" borderId="633" xfId="9"/>
    <xf numFmtId="0" fontId="811" fillId="571" borderId="659" xfId="9" applyAlignment="1">
      <alignment horizontal="left" vertical="center"/>
    </xf>
    <xf numFmtId="0" fontId="812" fillId="571" borderId="659" xfId="9"/>
    <xf numFmtId="0" fontId="809" fillId="571" borderId="662" xfId="9"/>
    <xf numFmtId="0" fontId="809" fillId="571" borderId="663" xfId="9"/>
    <xf numFmtId="0" fontId="828" fillId="610" borderId="634" xfId="9" applyAlignment="1">
      <alignment horizontal="left" vertical="center" wrapText="1"/>
    </xf>
    <xf numFmtId="0" fontId="820" fillId="571" borderId="633" xfId="9"/>
    <xf numFmtId="0" fontId="829" fillId="571" borderId="633" xfId="9" applyAlignment="1">
      <alignment horizontal="center" wrapText="1"/>
    </xf>
    <xf numFmtId="0" fontId="828" fillId="610" borderId="634" xfId="9" applyAlignment="1">
      <alignment horizontal="left" vertical="center"/>
    </xf>
    <xf numFmtId="0" fontId="825" fillId="571" borderId="659" xfId="9" applyAlignment="1">
      <alignment horizontal="center" vertical="center" wrapText="1"/>
    </xf>
    <xf numFmtId="0" fontId="809" fillId="571" borderId="666" xfId="9"/>
    <xf numFmtId="0" fontId="809" fillId="571" borderId="668" xfId="9"/>
    <xf numFmtId="0" fontId="825" fillId="576" borderId="659" xfId="9" applyAlignment="1">
      <alignment horizontal="left" vertical="center" wrapText="1"/>
    </xf>
    <xf numFmtId="0" fontId="860" fillId="571" borderId="671" xfId="9" applyAlignment="1">
      <alignment horizontal="center" vertical="center" wrapText="1"/>
    </xf>
    <xf numFmtId="0" fontId="809" fillId="571" borderId="679" xfId="9"/>
    <xf numFmtId="0" fontId="809" fillId="571" borderId="680" xfId="9"/>
    <xf numFmtId="0" fontId="823" fillId="611" borderId="634" xfId="9" applyAlignment="1">
      <alignment vertical="center" wrapText="1"/>
    </xf>
    <xf numFmtId="0" fontId="813" fillId="571" borderId="634" xfId="9" applyAlignment="1">
      <alignment vertical="top" wrapText="1"/>
    </xf>
    <xf numFmtId="0" fontId="882" fillId="571" borderId="633" xfId="9" applyAlignment="1">
      <alignment vertical="top" wrapText="1"/>
    </xf>
    <xf numFmtId="0" fontId="828" fillId="571" borderId="634" xfId="9" applyAlignment="1">
      <alignment vertical="top" wrapText="1"/>
    </xf>
    <xf numFmtId="0" fontId="883" fillId="610" borderId="634" xfId="9" applyAlignment="1">
      <alignment horizontal="left" vertical="center"/>
    </xf>
    <xf numFmtId="0" fontId="883" fillId="571" borderId="633" xfId="9" applyAlignment="1">
      <alignment horizontal="center" vertical="center"/>
    </xf>
    <xf numFmtId="0" fontId="884" fillId="571" borderId="692" xfId="9" applyAlignment="1">
      <alignment vertical="top" wrapText="1"/>
    </xf>
    <xf numFmtId="0" fontId="886" fillId="571" borderId="692" xfId="9" applyAlignment="1">
      <alignment vertical="top" wrapText="1"/>
    </xf>
    <xf numFmtId="0" fontId="809" fillId="571" borderId="695" xfId="9"/>
    <xf numFmtId="0" fontId="809" fillId="571" borderId="696" xfId="9"/>
    <xf numFmtId="0" fontId="883" fillId="571" borderId="633" xfId="9"/>
    <xf numFmtId="0" fontId="885" fillId="571" borderId="692" xfId="9" applyAlignment="1">
      <alignment vertical="top" wrapText="1"/>
    </xf>
    <xf numFmtId="0" fontId="884" fillId="571" borderId="692" xfId="9" applyAlignment="1">
      <alignment horizontal="left" vertical="center"/>
    </xf>
    <xf numFmtId="1" fontId="850" fillId="610" borderId="634" xfId="9" applyAlignment="1">
      <alignment horizontal="center" vertical="center"/>
    </xf>
    <xf numFmtId="1" fontId="814" fillId="571" borderId="634" xfId="9" applyAlignment="1">
      <alignment horizontal="center" vertical="center"/>
    </xf>
    <xf numFmtId="0" fontId="887" fillId="631" borderId="659" xfId="9" applyAlignment="1">
      <alignment horizontal="center" vertical="center"/>
    </xf>
    <xf numFmtId="0" fontId="883" fillId="571" borderId="634" xfId="9" applyAlignment="1">
      <alignment horizontal="center" vertical="center"/>
    </xf>
    <xf numFmtId="0" fontId="882" fillId="571" borderId="634" xfId="9" applyAlignment="1">
      <alignment vertical="top" wrapText="1"/>
    </xf>
    <xf numFmtId="0" fontId="809" fillId="571" borderId="684" xfId="9"/>
    <xf numFmtId="0" fontId="809" fillId="571" borderId="685" xfId="9"/>
    <xf numFmtId="0" fontId="809" fillId="571" borderId="698" xfId="9"/>
    <xf numFmtId="0" fontId="809" fillId="571" borderId="699" xfId="9"/>
    <xf numFmtId="0" fontId="809" fillId="571" borderId="700" xfId="9"/>
    <xf numFmtId="0" fontId="888" fillId="576" borderId="659" xfId="9" applyAlignment="1">
      <alignment horizontal="left" vertical="center" wrapText="1"/>
    </xf>
    <xf numFmtId="0" fontId="809" fillId="576" borderId="659" xfId="9"/>
    <xf numFmtId="0" fontId="889" fillId="616" borderId="659" xfId="9" applyAlignment="1">
      <alignment horizontal="center" vertical="center" wrapText="1"/>
    </xf>
    <xf numFmtId="0" fontId="889" fillId="571" borderId="659" xfId="9" applyAlignment="1">
      <alignment horizontal="center" vertical="center" wrapText="1"/>
    </xf>
    <xf numFmtId="0" fontId="890" fillId="571" borderId="659" xfId="9" applyAlignment="1">
      <alignment horizontal="left" vertical="center" wrapText="1"/>
    </xf>
    <xf numFmtId="0" fontId="892" fillId="576" borderId="659" xfId="9" applyAlignment="1">
      <alignment horizontal="left" vertical="center" wrapText="1"/>
    </xf>
    <xf numFmtId="0" fontId="809" fillId="571" borderId="659" xfId="9"/>
    <xf numFmtId="0" fontId="889" fillId="618" borderId="659" xfId="9" applyAlignment="1">
      <alignment horizontal="center" vertical="center" wrapText="1"/>
    </xf>
    <xf numFmtId="0" fontId="890" fillId="618" borderId="659" xfId="9" applyAlignment="1">
      <alignment horizontal="left" vertical="center" wrapText="1"/>
    </xf>
    <xf numFmtId="0" fontId="889" fillId="580" borderId="659" xfId="9" applyAlignment="1">
      <alignment horizontal="center" vertical="center" wrapText="1"/>
    </xf>
    <xf numFmtId="0" fontId="890" fillId="580" borderId="659" xfId="9" applyAlignment="1">
      <alignment horizontal="left" vertical="center" wrapText="1"/>
    </xf>
    <xf numFmtId="0" fontId="890" fillId="587" borderId="659" xfId="9" applyAlignment="1">
      <alignment horizontal="center" vertical="center" wrapText="1"/>
    </xf>
    <xf numFmtId="0" fontId="890" fillId="590" borderId="659" xfId="9" applyAlignment="1">
      <alignment horizontal="left" vertical="center" wrapText="1"/>
    </xf>
    <xf numFmtId="3" fontId="889" fillId="587" borderId="659" xfId="9" applyAlignment="1">
      <alignment horizontal="center" vertical="center" wrapText="1"/>
    </xf>
    <xf numFmtId="0" fontId="890" fillId="571" borderId="659" xfId="9" applyAlignment="1">
      <alignment horizontal="center" vertical="center" wrapText="1"/>
    </xf>
    <xf numFmtId="0" fontId="890" fillId="618" borderId="659" xfId="9" applyAlignment="1">
      <alignment horizontal="center" vertical="center" wrapText="1"/>
    </xf>
    <xf numFmtId="0" fontId="889" fillId="587" borderId="659" xfId="9" applyAlignment="1">
      <alignment horizontal="center" vertical="center" wrapText="1"/>
    </xf>
    <xf numFmtId="0" fontId="890" fillId="611" borderId="659" xfId="9" applyAlignment="1">
      <alignment horizontal="center" vertical="center" wrapText="1"/>
    </xf>
    <xf numFmtId="0" fontId="890" fillId="611" borderId="659" xfId="9" applyAlignment="1">
      <alignment horizontal="left" vertical="center" wrapText="1"/>
    </xf>
    <xf numFmtId="0" fontId="889" fillId="611" borderId="659" xfId="9" applyAlignment="1">
      <alignment horizontal="center" vertical="center" wrapText="1"/>
    </xf>
    <xf numFmtId="1" fontId="890" fillId="611" borderId="659" xfId="9" applyAlignment="1">
      <alignment horizontal="center" vertical="center" wrapText="1"/>
    </xf>
    <xf numFmtId="1" fontId="890" fillId="618" borderId="659" xfId="9" applyAlignment="1">
      <alignment horizontal="center" vertical="center" wrapText="1"/>
    </xf>
    <xf numFmtId="0" fontId="889" fillId="576" borderId="659" xfId="9"/>
    <xf numFmtId="0" fontId="889" fillId="576" borderId="659" xfId="9" applyAlignment="1">
      <alignment horizontal="left" vertical="center" wrapText="1"/>
    </xf>
    <xf numFmtId="0" fontId="889" fillId="576" borderId="659" xfId="9" applyAlignment="1">
      <alignment horizontal="center" vertical="center" wrapText="1"/>
    </xf>
    <xf numFmtId="0" fontId="890" fillId="571" borderId="659" xfId="9"/>
    <xf numFmtId="0" fontId="889" fillId="571" borderId="701" xfId="9"/>
    <xf numFmtId="0" fontId="889" fillId="571" borderId="701" xfId="9" applyAlignment="1">
      <alignment horizontal="left" vertical="center" wrapText="1"/>
    </xf>
    <xf numFmtId="0" fontId="889" fillId="571" borderId="701" xfId="9" applyAlignment="1">
      <alignment horizontal="center" vertical="center" wrapText="1"/>
    </xf>
    <xf numFmtId="0" fontId="889" fillId="580" borderId="701" xfId="9" applyAlignment="1">
      <alignment horizontal="center" vertical="center" wrapText="1"/>
    </xf>
    <xf numFmtId="0" fontId="889" fillId="571" borderId="633" xfId="9"/>
    <xf numFmtId="0" fontId="891" fillId="571" borderId="633" xfId="9"/>
    <xf numFmtId="0" fontId="809" fillId="571" borderId="682" xfId="9"/>
    <xf numFmtId="0" fontId="809" fillId="571" borderId="683" xfId="9"/>
    <xf numFmtId="0" fontId="809" fillId="571" borderId="667" xfId="9"/>
    <xf numFmtId="0" fontId="890" fillId="590" borderId="659" xfId="9" applyAlignment="1">
      <alignment horizontal="center" vertical="center" wrapText="1"/>
    </xf>
    <xf numFmtId="0" fontId="889" fillId="587" borderId="659" xfId="9" applyAlignment="1">
      <alignment horizontal="left" vertical="center" wrapText="1"/>
    </xf>
    <xf numFmtId="0" fontId="890" fillId="587" borderId="659" xfId="9" applyAlignment="1">
      <alignment horizontal="left" vertical="center" wrapText="1"/>
    </xf>
    <xf numFmtId="0" fontId="889" fillId="615" borderId="659" xfId="9" applyAlignment="1">
      <alignment horizontal="center" vertical="center" wrapText="1"/>
    </xf>
    <xf numFmtId="0" fontId="889" fillId="579" borderId="659" xfId="9" applyAlignment="1">
      <alignment horizontal="center" vertical="center" wrapText="1"/>
    </xf>
    <xf numFmtId="0" fontId="889" fillId="590" borderId="659" xfId="9" applyAlignment="1">
      <alignment horizontal="center" wrapText="1"/>
    </xf>
    <xf numFmtId="0" fontId="891" fillId="615" borderId="659" xfId="9" applyAlignment="1">
      <alignment horizontal="center" wrapText="1"/>
    </xf>
    <xf numFmtId="0" fontId="891" fillId="579" borderId="659" xfId="9" applyAlignment="1">
      <alignment horizontal="center" wrapText="1"/>
    </xf>
    <xf numFmtId="0" fontId="891" fillId="580" borderId="659" xfId="9" applyAlignment="1">
      <alignment horizontal="center" wrapText="1"/>
    </xf>
    <xf numFmtId="0" fontId="891" fillId="590" borderId="659" xfId="9" applyAlignment="1">
      <alignment horizontal="center" wrapText="1"/>
    </xf>
    <xf numFmtId="0" fontId="890" fillId="616" borderId="659" xfId="9" applyAlignment="1">
      <alignment horizontal="center" vertical="center" wrapText="1"/>
    </xf>
    <xf numFmtId="0" fontId="839" fillId="587" borderId="659" xfId="9" applyNumberFormat="1" applyFont="1" applyFill="1" applyBorder="1" applyAlignment="1">
      <alignment horizontal="center" vertical="center" wrapText="1"/>
    </xf>
    <xf numFmtId="0" fontId="839" fillId="587" borderId="659" xfId="9" applyNumberFormat="1" applyFont="1" applyFill="1" applyBorder="1" applyAlignment="1">
      <alignment horizontal="center" vertical="top" wrapText="1"/>
    </xf>
    <xf numFmtId="0" fontId="819" fillId="632" borderId="633" xfId="9" applyNumberFormat="1" applyFont="1" applyFill="1" applyBorder="1" applyAlignment="1">
      <alignment horizontal="left" vertical="center" wrapText="1"/>
    </xf>
    <xf numFmtId="0" fontId="819" fillId="632" borderId="633" xfId="9" applyNumberFormat="1" applyFont="1" applyFill="1" applyBorder="1" applyAlignment="1">
      <alignment horizontal="center" vertical="center" wrapText="1"/>
    </xf>
    <xf numFmtId="0" fontId="815" fillId="632" borderId="633" xfId="9" applyNumberFormat="1" applyFont="1" applyFill="1" applyBorder="1"/>
    <xf numFmtId="0" fontId="819" fillId="632" borderId="633" xfId="9" applyNumberFormat="1" applyFont="1" applyFill="1" applyBorder="1" applyAlignment="1">
      <alignment horizontal="center"/>
    </xf>
    <xf numFmtId="0" fontId="893" fillId="632" borderId="633" xfId="9" applyNumberFormat="1" applyFont="1" applyFill="1" applyBorder="1" applyAlignment="1">
      <alignment horizontal="left" vertical="center" wrapText="1"/>
    </xf>
    <xf numFmtId="0" fontId="893" fillId="632" borderId="633" xfId="9" applyNumberFormat="1" applyFont="1" applyFill="1" applyBorder="1" applyAlignment="1">
      <alignment horizontal="center" vertical="center" wrapText="1"/>
    </xf>
    <xf numFmtId="0" fontId="893" fillId="632" borderId="633" xfId="9" applyNumberFormat="1" applyFont="1" applyFill="1" applyBorder="1"/>
    <xf numFmtId="0" fontId="893" fillId="632" borderId="633" xfId="9" applyNumberFormat="1" applyFont="1" applyFill="1" applyBorder="1" applyAlignment="1">
      <alignment horizontal="center"/>
    </xf>
    <xf numFmtId="0" fontId="893" fillId="632" borderId="633" xfId="9" applyNumberFormat="1" applyFont="1" applyFill="1" applyBorder="1" applyAlignment="1">
      <alignment wrapText="1"/>
    </xf>
    <xf numFmtId="0" fontId="893" fillId="632" borderId="633" xfId="9" applyNumberFormat="1" applyFont="1" applyFill="1" applyBorder="1" applyAlignment="1">
      <alignment horizontal="center" wrapText="1"/>
    </xf>
    <xf numFmtId="0" fontId="893" fillId="632" borderId="633" xfId="9" applyNumberFormat="1" applyFont="1" applyFill="1" applyBorder="1" applyAlignment="1">
      <alignment horizontal="left" vertical="top" wrapText="1"/>
    </xf>
    <xf numFmtId="0" fontId="893" fillId="632" borderId="633" xfId="9" applyNumberFormat="1" applyFont="1" applyFill="1" applyBorder="1" applyAlignment="1">
      <alignment horizontal="center" vertical="top" wrapText="1"/>
    </xf>
    <xf numFmtId="0" fontId="893" fillId="632" borderId="633" xfId="9" applyNumberFormat="1" applyFont="1" applyFill="1" applyBorder="1" applyAlignment="1">
      <alignment vertical="top" wrapText="1"/>
    </xf>
    <xf numFmtId="0" fontId="894" fillId="571" borderId="659" xfId="9" applyNumberFormat="1" applyFont="1" applyFill="1" applyBorder="1" applyAlignment="1">
      <alignment horizontal="center" vertical="center" wrapText="1"/>
    </xf>
    <xf numFmtId="0" fontId="895" fillId="571" borderId="668" xfId="9" applyNumberFormat="1" applyFont="1" applyFill="1" applyBorder="1"/>
    <xf numFmtId="0" fontId="895" fillId="571" borderId="666" xfId="9" applyNumberFormat="1" applyFont="1" applyFill="1" applyBorder="1"/>
    <xf numFmtId="0" fontId="896" fillId="571" borderId="633" xfId="9" applyNumberFormat="1" applyFont="1" applyFill="1" applyBorder="1" applyAlignment="1">
      <alignment vertical="center" wrapText="1"/>
    </xf>
    <xf numFmtId="0" fontId="894" fillId="616" borderId="659" xfId="9" applyNumberFormat="1" applyFont="1" applyFill="1" applyBorder="1" applyAlignment="1">
      <alignment horizontal="center" vertical="center" wrapText="1"/>
    </xf>
    <xf numFmtId="0" fontId="896" fillId="571" borderId="659" xfId="9" applyNumberFormat="1" applyFont="1" applyFill="1" applyBorder="1" applyAlignment="1">
      <alignment horizontal="center" vertical="center" wrapText="1"/>
    </xf>
    <xf numFmtId="0" fontId="896" fillId="571" borderId="659" xfId="9" applyNumberFormat="1" applyFont="1" applyFill="1" applyBorder="1" applyAlignment="1">
      <alignment vertical="center" wrapText="1"/>
    </xf>
    <xf numFmtId="0" fontId="896" fillId="576" borderId="659" xfId="9" applyNumberFormat="1" applyFont="1" applyFill="1" applyBorder="1" applyAlignment="1">
      <alignment horizontal="center" vertical="center" wrapText="1"/>
    </xf>
    <xf numFmtId="0" fontId="894" fillId="632" borderId="659" xfId="9" applyNumberFormat="1" applyFont="1" applyFill="1" applyBorder="1" applyAlignment="1">
      <alignment horizontal="center" vertical="center" wrapText="1"/>
    </xf>
    <xf numFmtId="0" fontId="895" fillId="632" borderId="668" xfId="9" applyNumberFormat="1" applyFont="1" applyFill="1" applyBorder="1"/>
    <xf numFmtId="0" fontId="895" fillId="632" borderId="666" xfId="9" applyNumberFormat="1" applyFont="1" applyFill="1" applyBorder="1"/>
    <xf numFmtId="0" fontId="896" fillId="632" borderId="633" xfId="9" applyNumberFormat="1" applyFont="1" applyFill="1" applyBorder="1" applyAlignment="1">
      <alignment vertical="center" wrapText="1"/>
    </xf>
    <xf numFmtId="0" fontId="896" fillId="632" borderId="659" xfId="9" applyNumberFormat="1" applyFont="1" applyFill="1" applyBorder="1" applyAlignment="1">
      <alignment horizontal="center" vertical="center" wrapText="1"/>
    </xf>
    <xf numFmtId="0" fontId="896" fillId="632" borderId="659" xfId="9" applyNumberFormat="1" applyFont="1" applyFill="1" applyBorder="1" applyAlignment="1">
      <alignment vertical="center" wrapText="1"/>
    </xf>
    <xf numFmtId="0" fontId="895" fillId="632" borderId="668" xfId="9" applyNumberFormat="1" applyFont="1" applyFill="1" applyBorder="1" applyAlignment="1">
      <alignment wrapText="1"/>
    </xf>
    <xf numFmtId="0" fontId="895" fillId="632" borderId="666" xfId="9" applyNumberFormat="1" applyFont="1" applyFill="1" applyBorder="1" applyAlignment="1">
      <alignment wrapText="1"/>
    </xf>
    <xf numFmtId="0" fontId="894" fillId="632" borderId="659" xfId="9" applyNumberFormat="1" applyFont="1" applyFill="1" applyBorder="1" applyAlignment="1">
      <alignment horizontal="center" vertical="top" wrapText="1"/>
    </xf>
    <xf numFmtId="0" fontId="895" fillId="632" borderId="668" xfId="9" applyNumberFormat="1" applyFont="1" applyFill="1" applyBorder="1" applyAlignment="1">
      <alignment vertical="top" wrapText="1"/>
    </xf>
    <xf numFmtId="0" fontId="895" fillId="632" borderId="666" xfId="9" applyNumberFormat="1" applyFont="1" applyFill="1" applyBorder="1" applyAlignment="1">
      <alignment vertical="top" wrapText="1"/>
    </xf>
    <xf numFmtId="0" fontId="896" fillId="632" borderId="633" xfId="9" applyNumberFormat="1" applyFont="1" applyFill="1" applyBorder="1" applyAlignment="1">
      <alignment vertical="top" wrapText="1"/>
    </xf>
    <xf numFmtId="0" fontId="896" fillId="632" borderId="659" xfId="9" applyNumberFormat="1" applyFont="1" applyFill="1" applyBorder="1" applyAlignment="1">
      <alignment horizontal="center" vertical="top" wrapText="1"/>
    </xf>
    <xf numFmtId="0" fontId="896" fillId="632" borderId="659" xfId="9" applyNumberFormat="1" applyFont="1" applyFill="1" applyBorder="1" applyAlignment="1">
      <alignment vertical="top" wrapText="1"/>
    </xf>
    <xf numFmtId="0" fontId="894" fillId="633" borderId="659" xfId="9" applyNumberFormat="1" applyFont="1" applyFill="1" applyBorder="1" applyAlignment="1">
      <alignment horizontal="center" vertical="top" wrapText="1"/>
    </xf>
    <xf numFmtId="0" fontId="895" fillId="633" borderId="668" xfId="9" applyNumberFormat="1" applyFont="1" applyFill="1" applyBorder="1" applyAlignment="1">
      <alignment vertical="top" wrapText="1"/>
    </xf>
    <xf numFmtId="0" fontId="895" fillId="633" borderId="666" xfId="9" applyNumberFormat="1" applyFont="1" applyFill="1" applyBorder="1" applyAlignment="1">
      <alignment vertical="top" wrapText="1"/>
    </xf>
    <xf numFmtId="0" fontId="896" fillId="633" borderId="633" xfId="9" applyNumberFormat="1" applyFont="1" applyFill="1" applyBorder="1" applyAlignment="1">
      <alignment vertical="top" wrapText="1"/>
    </xf>
    <xf numFmtId="0" fontId="897" fillId="633" borderId="659" xfId="9" applyNumberFormat="1" applyFont="1" applyFill="1" applyBorder="1" applyAlignment="1">
      <alignment horizontal="center" vertical="top" wrapText="1"/>
    </xf>
    <xf numFmtId="0" fontId="898" fillId="633" borderId="668" xfId="9" applyNumberFormat="1" applyFont="1" applyFill="1" applyBorder="1" applyAlignment="1">
      <alignment vertical="top" wrapText="1"/>
    </xf>
    <xf numFmtId="0" fontId="898" fillId="633" borderId="666" xfId="9" applyNumberFormat="1" applyFont="1" applyFill="1" applyBorder="1" applyAlignment="1">
      <alignment vertical="top" wrapText="1"/>
    </xf>
    <xf numFmtId="0" fontId="897" fillId="633" borderId="633" xfId="9" applyNumberFormat="1" applyFont="1" applyFill="1" applyBorder="1" applyAlignment="1">
      <alignment vertical="top" wrapText="1"/>
    </xf>
    <xf numFmtId="0" fontId="894" fillId="634" borderId="659" xfId="9" applyNumberFormat="1" applyFont="1" applyFill="1" applyBorder="1" applyAlignment="1">
      <alignment horizontal="center" vertical="top" wrapText="1"/>
    </xf>
    <xf numFmtId="0" fontId="896" fillId="634" borderId="633" xfId="9" applyNumberFormat="1" applyFont="1" applyFill="1" applyBorder="1" applyAlignment="1">
      <alignment vertical="top" wrapText="1"/>
    </xf>
    <xf numFmtId="0" fontId="894" fillId="634" borderId="633" xfId="9" applyNumberFormat="1" applyFont="1" applyFill="1" applyBorder="1" applyAlignment="1">
      <alignment vertical="top" wrapText="1"/>
    </xf>
    <xf numFmtId="0" fontId="894" fillId="634" borderId="633" xfId="9" applyNumberFormat="1" applyFont="1" applyFill="1" applyBorder="1" applyAlignment="1">
      <alignment horizontal="center" vertical="top" wrapText="1"/>
    </xf>
    <xf numFmtId="0" fontId="894" fillId="634" borderId="659" xfId="9" applyNumberFormat="1" applyFont="1" applyFill="1" applyBorder="1" applyAlignment="1">
      <alignment horizontal="center" vertical="center" wrapText="1"/>
    </xf>
    <xf numFmtId="0" fontId="894" fillId="634" borderId="633" xfId="9" applyNumberFormat="1" applyFont="1" applyFill="1" applyBorder="1" applyAlignment="1">
      <alignment horizontal="center" vertical="center" wrapText="1"/>
    </xf>
    <xf numFmtId="0" fontId="894" fillId="634" borderId="702" xfId="9" applyNumberFormat="1" applyFont="1" applyFill="1" applyBorder="1" applyAlignment="1">
      <alignment horizontal="center" vertical="center" wrapText="1"/>
    </xf>
    <xf numFmtId="0" fontId="896" fillId="632" borderId="702" xfId="9" applyNumberFormat="1" applyFont="1" applyFill="1" applyBorder="1" applyAlignment="1">
      <alignment horizontal="center" vertical="top" wrapText="1"/>
    </xf>
    <xf numFmtId="0" fontId="896" fillId="632" borderId="702" xfId="9" applyNumberFormat="1" applyFont="1" applyFill="1" applyBorder="1" applyAlignment="1">
      <alignment vertical="top" wrapText="1"/>
    </xf>
    <xf numFmtId="0" fontId="819" fillId="632" borderId="659" xfId="9" applyNumberFormat="1" applyFont="1" applyFill="1" applyBorder="1" applyAlignment="1">
      <alignment horizontal="center" vertical="center" wrapText="1"/>
    </xf>
    <xf numFmtId="0" fontId="819" fillId="632" borderId="659" xfId="9" applyNumberFormat="1" applyFont="1" applyFill="1" applyBorder="1" applyAlignment="1">
      <alignment vertical="center" wrapText="1"/>
    </xf>
    <xf numFmtId="0" fontId="819" fillId="632" borderId="633" xfId="9" applyNumberFormat="1" applyFont="1" applyFill="1" applyBorder="1" applyAlignment="1">
      <alignment vertical="center" wrapText="1"/>
    </xf>
    <xf numFmtId="0" fontId="893" fillId="632" borderId="659" xfId="9" applyNumberFormat="1" applyFont="1" applyFill="1" applyBorder="1" applyAlignment="1">
      <alignment horizontal="center" vertical="center" wrapText="1"/>
    </xf>
    <xf numFmtId="0" fontId="893" fillId="632" borderId="659" xfId="9" applyNumberFormat="1" applyFont="1" applyFill="1" applyBorder="1" applyAlignment="1">
      <alignment vertical="center" wrapText="1"/>
    </xf>
    <xf numFmtId="0" fontId="893" fillId="632" borderId="633" xfId="9" applyNumberFormat="1" applyFont="1" applyFill="1" applyBorder="1" applyAlignment="1">
      <alignment vertical="center" wrapText="1"/>
    </xf>
    <xf numFmtId="0" fontId="893" fillId="632" borderId="659" xfId="9" applyNumberFormat="1" applyFont="1" applyFill="1" applyBorder="1" applyAlignment="1">
      <alignment horizontal="center" vertical="top" wrapText="1"/>
    </xf>
    <xf numFmtId="0" fontId="893" fillId="632" borderId="659" xfId="9" applyNumberFormat="1" applyFont="1" applyFill="1" applyBorder="1" applyAlignment="1">
      <alignment vertical="top" wrapText="1"/>
    </xf>
    <xf numFmtId="0" fontId="825" fillId="576" borderId="659" xfId="9" applyNumberFormat="1" applyFont="1" applyFill="1" applyBorder="1" applyAlignment="1">
      <alignment horizontal="left" vertical="center" wrapText="1"/>
    </xf>
    <xf numFmtId="0" fontId="809" fillId="571" borderId="668" xfId="9" applyNumberFormat="1" applyFont="1" applyFill="1" applyBorder="1" applyAlignment="1">
      <alignment wrapText="1"/>
    </xf>
    <xf numFmtId="0" fontId="809" fillId="571" borderId="666" xfId="9" applyNumberFormat="1" applyFont="1" applyFill="1" applyBorder="1" applyAlignment="1">
      <alignment wrapText="1"/>
    </xf>
    <xf numFmtId="0" fontId="819" fillId="571" borderId="659" xfId="9" applyNumberFormat="1" applyFont="1" applyFill="1" applyBorder="1" applyAlignment="1">
      <alignment horizontal="center" vertical="center" wrapText="1"/>
    </xf>
    <xf numFmtId="0" fontId="819" fillId="571" borderId="659" xfId="9" applyNumberFormat="1" applyFont="1" applyFill="1" applyBorder="1" applyAlignment="1">
      <alignment vertical="center" wrapText="1"/>
    </xf>
    <xf numFmtId="0" fontId="819" fillId="576" borderId="659" xfId="9" applyNumberFormat="1" applyFont="1" applyFill="1" applyBorder="1" applyAlignment="1">
      <alignment horizontal="center" vertical="center" wrapText="1"/>
    </xf>
    <xf numFmtId="0" fontId="819" fillId="571" borderId="633" xfId="9" applyNumberFormat="1" applyFont="1" applyFill="1" applyBorder="1" applyAlignment="1">
      <alignment horizontal="center" wrapText="1"/>
    </xf>
    <xf numFmtId="0" fontId="825" fillId="576" borderId="659" xfId="9" applyNumberFormat="1" applyFont="1" applyFill="1" applyBorder="1" applyAlignment="1">
      <alignment horizontal="left" vertical="top" wrapText="1"/>
    </xf>
    <xf numFmtId="0" fontId="809" fillId="571" borderId="668" xfId="9" applyNumberFormat="1" applyFont="1" applyFill="1" applyBorder="1" applyAlignment="1">
      <alignment vertical="top" wrapText="1"/>
    </xf>
    <xf numFmtId="0" fontId="809" fillId="571" borderId="666" xfId="9" applyNumberFormat="1" applyFont="1" applyFill="1" applyBorder="1" applyAlignment="1">
      <alignment vertical="top" wrapText="1"/>
    </xf>
    <xf numFmtId="0" fontId="819" fillId="571" borderId="659" xfId="9" applyNumberFormat="1" applyFont="1" applyFill="1" applyBorder="1" applyAlignment="1">
      <alignment horizontal="center" vertical="top" wrapText="1"/>
    </xf>
    <xf numFmtId="0" fontId="819" fillId="571" borderId="659" xfId="9" applyNumberFormat="1" applyFont="1" applyFill="1" applyBorder="1" applyAlignment="1">
      <alignment vertical="top" wrapText="1"/>
    </xf>
    <xf numFmtId="0" fontId="819" fillId="576" borderId="659" xfId="9" applyNumberFormat="1" applyFont="1" applyFill="1" applyBorder="1" applyAlignment="1">
      <alignment horizontal="center" vertical="top" wrapText="1"/>
    </xf>
    <xf numFmtId="0" fontId="819" fillId="571" borderId="633" xfId="9" applyNumberFormat="1" applyFont="1" applyFill="1" applyBorder="1" applyAlignment="1">
      <alignment horizontal="center" vertical="top" wrapText="1"/>
    </xf>
    <xf numFmtId="0" fontId="894" fillId="576" borderId="659" xfId="9" applyNumberFormat="1" applyFont="1" applyFill="1" applyBorder="1" applyAlignment="1">
      <alignment horizontal="left" vertical="center" wrapText="1"/>
    </xf>
    <xf numFmtId="0" fontId="896" fillId="571" borderId="659" xfId="9" applyNumberFormat="1" applyFont="1" applyFill="1" applyBorder="1" applyAlignment="1">
      <alignment horizontal="left" vertical="center" wrapText="1"/>
    </xf>
    <xf numFmtId="0" fontId="894" fillId="632" borderId="659" xfId="9" applyNumberFormat="1" applyFont="1" applyFill="1" applyBorder="1" applyAlignment="1">
      <alignment horizontal="left" vertical="center" wrapText="1"/>
    </xf>
    <xf numFmtId="0" fontId="896" fillId="632" borderId="659" xfId="9" applyNumberFormat="1" applyFont="1" applyFill="1" applyBorder="1" applyAlignment="1">
      <alignment horizontal="left" vertical="center" wrapText="1"/>
    </xf>
    <xf numFmtId="0" fontId="894" fillId="632" borderId="659" xfId="9" applyNumberFormat="1" applyFont="1" applyFill="1" applyBorder="1" applyAlignment="1">
      <alignment horizontal="left" vertical="top" wrapText="1"/>
    </xf>
    <xf numFmtId="0" fontId="896" fillId="632" borderId="659" xfId="9" applyNumberFormat="1" applyFont="1" applyFill="1" applyBorder="1" applyAlignment="1">
      <alignment horizontal="left" vertical="top" wrapText="1"/>
    </xf>
    <xf numFmtId="0" fontId="894" fillId="633" borderId="659" xfId="9" applyNumberFormat="1" applyFont="1" applyFill="1" applyBorder="1" applyAlignment="1">
      <alignment horizontal="left" vertical="top" wrapText="1"/>
    </xf>
    <xf numFmtId="0" fontId="897" fillId="633" borderId="659" xfId="9" applyNumberFormat="1" applyFont="1" applyFill="1" applyBorder="1" applyAlignment="1">
      <alignment horizontal="left" vertical="top" wrapText="1"/>
    </xf>
    <xf numFmtId="0" fontId="894" fillId="632" borderId="702" xfId="9" applyNumberFormat="1" applyFont="1" applyFill="1" applyBorder="1" applyAlignment="1">
      <alignment horizontal="center" vertical="top" wrapText="1"/>
    </xf>
    <xf numFmtId="0" fontId="896" fillId="632" borderId="702" xfId="9" applyNumberFormat="1" applyFont="1" applyFill="1" applyBorder="1" applyAlignment="1">
      <alignment horizontal="left" vertical="top" wrapText="1"/>
    </xf>
    <xf numFmtId="0" fontId="890" fillId="632" borderId="659" xfId="9" applyNumberFormat="1" applyFont="1" applyFill="1" applyBorder="1" applyAlignment="1">
      <alignment horizontal="left" vertical="center" wrapText="1"/>
    </xf>
    <xf numFmtId="0" fontId="809" fillId="632" borderId="679" xfId="9" applyNumberFormat="1" applyFont="1" applyFill="1" applyBorder="1"/>
    <xf numFmtId="0" fontId="809" fillId="632" borderId="680" xfId="9" applyNumberFormat="1" applyFont="1" applyFill="1" applyBorder="1"/>
    <xf numFmtId="0" fontId="893" fillId="632" borderId="659" xfId="9" applyNumberFormat="1" applyFont="1" applyFill="1" applyBorder="1" applyAlignment="1">
      <alignment horizontal="left" vertical="center" wrapText="1"/>
    </xf>
    <xf numFmtId="0" fontId="899" fillId="632" borderId="679" xfId="9" applyNumberFormat="1" applyFont="1" applyFill="1" applyBorder="1"/>
    <xf numFmtId="0" fontId="899" fillId="632" borderId="680" xfId="9" applyNumberFormat="1" applyFont="1" applyFill="1" applyBorder="1"/>
    <xf numFmtId="0" fontId="899" fillId="632" borderId="679" xfId="9" applyNumberFormat="1" applyFont="1" applyFill="1" applyBorder="1" applyAlignment="1">
      <alignment wrapText="1"/>
    </xf>
    <xf numFmtId="0" fontId="899" fillId="632" borderId="680" xfId="9" applyNumberFormat="1" applyFont="1" applyFill="1" applyBorder="1" applyAlignment="1">
      <alignment wrapText="1"/>
    </xf>
    <xf numFmtId="0" fontId="893" fillId="632" borderId="659" xfId="9" applyNumberFormat="1" applyFont="1" applyFill="1" applyBorder="1" applyAlignment="1">
      <alignment horizontal="left" vertical="top" wrapText="1"/>
    </xf>
    <xf numFmtId="0" fontId="899" fillId="632" borderId="679" xfId="9" applyNumberFormat="1" applyFont="1" applyFill="1" applyBorder="1" applyAlignment="1">
      <alignment vertical="top" wrapText="1"/>
    </xf>
    <xf numFmtId="0" fontId="899" fillId="632" borderId="680" xfId="9" applyNumberFormat="1" applyFont="1" applyFill="1" applyBorder="1" applyAlignment="1">
      <alignment vertical="top" wrapText="1"/>
    </xf>
    <xf numFmtId="0" fontId="894" fillId="618" borderId="659" xfId="9" applyNumberFormat="1" applyFont="1" applyFill="1" applyBorder="1" applyAlignment="1">
      <alignment horizontal="center" vertical="center" wrapText="1"/>
    </xf>
    <xf numFmtId="0" fontId="896" fillId="618" borderId="659" xfId="9" applyNumberFormat="1" applyFont="1" applyFill="1" applyBorder="1" applyAlignment="1">
      <alignment horizontal="left" vertical="center" wrapText="1"/>
    </xf>
    <xf numFmtId="0" fontId="894" fillId="580" borderId="659" xfId="9" applyNumberFormat="1" applyFont="1" applyFill="1" applyBorder="1" applyAlignment="1">
      <alignment horizontal="center" vertical="center" wrapText="1"/>
    </xf>
    <xf numFmtId="0" fontId="896" fillId="580" borderId="659" xfId="9" applyNumberFormat="1" applyFont="1" applyFill="1" applyBorder="1" applyAlignment="1">
      <alignment horizontal="left" vertical="center" wrapText="1"/>
    </xf>
    <xf numFmtId="0" fontId="889" fillId="632" borderId="659" xfId="9" applyNumberFormat="1" applyFont="1" applyFill="1" applyBorder="1" applyAlignment="1">
      <alignment horizontal="center" vertical="center" wrapText="1"/>
    </xf>
    <xf numFmtId="0" fontId="894" fillId="634" borderId="702" xfId="9" applyNumberFormat="1" applyFont="1" applyFill="1" applyBorder="1" applyAlignment="1">
      <alignment horizontal="center" vertical="top" wrapText="1"/>
    </xf>
    <xf numFmtId="0" fontId="858" fillId="632" borderId="633" xfId="9" applyNumberFormat="1" applyFont="1" applyFill="1" applyBorder="1"/>
    <xf numFmtId="0" fontId="858" fillId="632" borderId="681" xfId="9" applyNumberFormat="1" applyFont="1" applyFill="1" applyBorder="1"/>
    <xf numFmtId="0" fontId="893" fillId="632" borderId="681" xfId="9" applyNumberFormat="1" applyFont="1" applyFill="1" applyBorder="1"/>
    <xf numFmtId="0" fontId="893" fillId="632" borderId="681" xfId="9" applyNumberFormat="1" applyFont="1" applyFill="1" applyBorder="1" applyAlignment="1">
      <alignment wrapText="1"/>
    </xf>
    <xf numFmtId="0" fontId="893" fillId="632" borderId="681" xfId="9" applyNumberFormat="1" applyFont="1" applyFill="1" applyBorder="1" applyAlignment="1">
      <alignment vertical="top" wrapText="1"/>
    </xf>
    <xf numFmtId="0" fontId="896" fillId="632" borderId="633" xfId="9" applyNumberFormat="1" applyFont="1" applyFill="1" applyBorder="1"/>
    <xf numFmtId="0" fontId="896" fillId="632" borderId="681" xfId="9" applyNumberFormat="1" applyFont="1" applyFill="1" applyBorder="1"/>
    <xf numFmtId="0" fontId="896" fillId="632" borderId="633" xfId="9" applyNumberFormat="1" applyFont="1" applyFill="1" applyBorder="1" applyAlignment="1">
      <alignment wrapText="1"/>
    </xf>
    <xf numFmtId="0" fontId="896" fillId="632" borderId="681" xfId="9" applyNumberFormat="1" applyFont="1" applyFill="1" applyBorder="1" applyAlignment="1">
      <alignment wrapText="1"/>
    </xf>
    <xf numFmtId="0" fontId="896" fillId="632" borderId="681" xfId="9" applyNumberFormat="1" applyFont="1" applyFill="1" applyBorder="1" applyAlignment="1">
      <alignment vertical="top" wrapText="1"/>
    </xf>
    <xf numFmtId="0" fontId="896" fillId="634" borderId="681" xfId="9" applyNumberFormat="1" applyFont="1" applyFill="1" applyBorder="1" applyAlignment="1">
      <alignment vertical="top" wrapText="1"/>
    </xf>
    <xf numFmtId="0" fontId="894" fillId="634" borderId="681" xfId="9" applyNumberFormat="1" applyFont="1" applyFill="1" applyBorder="1" applyAlignment="1">
      <alignment vertical="top" wrapText="1"/>
    </xf>
    <xf numFmtId="0" fontId="894" fillId="634" borderId="702" xfId="9" applyNumberFormat="1" applyFont="1" applyFill="1" applyBorder="1" applyAlignment="1">
      <alignment vertical="top" wrapText="1"/>
    </xf>
    <xf numFmtId="0" fontId="896" fillId="633" borderId="702" xfId="9" applyNumberFormat="1" applyFont="1" applyFill="1" applyBorder="1" applyAlignment="1">
      <alignment vertical="top" wrapText="1"/>
    </xf>
    <xf numFmtId="166" fontId="896" fillId="633" borderId="702" xfId="9" applyNumberFormat="1" applyFont="1" applyFill="1" applyBorder="1" applyAlignment="1">
      <alignment vertical="top" wrapText="1"/>
    </xf>
    <xf numFmtId="167" fontId="896" fillId="632" borderId="702" xfId="9" applyNumberFormat="1" applyFont="1" applyFill="1" applyBorder="1" applyAlignment="1">
      <alignment vertical="top" wrapText="1"/>
    </xf>
    <xf numFmtId="0" fontId="896" fillId="571" borderId="633" xfId="9" applyNumberFormat="1" applyFont="1" applyFill="1" applyBorder="1" applyAlignment="1">
      <alignment horizontal="center" vertical="center"/>
    </xf>
    <xf numFmtId="0" fontId="896" fillId="571" borderId="633" xfId="9" applyNumberFormat="1" applyFont="1" applyFill="1" applyBorder="1"/>
    <xf numFmtId="0" fontId="896" fillId="587" borderId="659" xfId="9" applyNumberFormat="1" applyFont="1" applyFill="1" applyBorder="1" applyAlignment="1">
      <alignment horizontal="center" vertical="center" wrapText="1"/>
    </xf>
    <xf numFmtId="0" fontId="896" fillId="590" borderId="659" xfId="9" applyNumberFormat="1" applyFont="1" applyFill="1" applyBorder="1" applyAlignment="1">
      <alignment horizontal="left" vertical="center" wrapText="1"/>
    </xf>
    <xf numFmtId="3" fontId="894" fillId="587" borderId="659" xfId="9" applyNumberFormat="1" applyFont="1" applyFill="1" applyBorder="1" applyAlignment="1">
      <alignment horizontal="center" vertical="center" wrapText="1"/>
    </xf>
    <xf numFmtId="0" fontId="896" fillId="618" borderId="659" xfId="9" applyNumberFormat="1" applyFont="1" applyFill="1" applyBorder="1" applyAlignment="1">
      <alignment horizontal="center" vertical="center" wrapText="1"/>
    </xf>
    <xf numFmtId="0" fontId="896" fillId="571" borderId="633" xfId="9" applyNumberFormat="1" applyFont="1" applyFill="1" applyBorder="1" applyAlignment="1">
      <alignment horizontal="center"/>
    </xf>
    <xf numFmtId="0" fontId="896" fillId="571" borderId="633" xfId="9" applyNumberFormat="1" applyFont="1" applyFill="1" applyBorder="1" applyAlignment="1">
      <alignment horizontal="center" vertical="bottom"/>
    </xf>
    <xf numFmtId="0" fontId="894" fillId="587" borderId="659" xfId="9" applyNumberFormat="1" applyFont="1" applyFill="1" applyBorder="1" applyAlignment="1">
      <alignment horizontal="center" vertical="center" wrapText="1"/>
    </xf>
    <xf numFmtId="0" fontId="896" fillId="611" borderId="659" xfId="9" applyNumberFormat="1" applyFont="1" applyFill="1" applyBorder="1" applyAlignment="1">
      <alignment horizontal="center" vertical="center" wrapText="1"/>
    </xf>
    <xf numFmtId="0" fontId="896" fillId="611" borderId="659" xfId="9" applyNumberFormat="1" applyFont="1" applyFill="1" applyBorder="1" applyAlignment="1">
      <alignment horizontal="left" vertical="center" wrapText="1"/>
    </xf>
    <xf numFmtId="0" fontId="894" fillId="611" borderId="659" xfId="9" applyNumberFormat="1" applyFont="1" applyFill="1" applyBorder="1" applyAlignment="1">
      <alignment horizontal="center" vertical="center" wrapText="1"/>
    </xf>
    <xf numFmtId="1" fontId="896" fillId="611" borderId="659" xfId="9" applyNumberFormat="1" applyFont="1" applyFill="1" applyBorder="1" applyAlignment="1">
      <alignment horizontal="center" vertical="center" wrapText="1"/>
    </xf>
    <xf numFmtId="1" fontId="896" fillId="618" borderId="659" xfId="9" applyNumberFormat="1" applyFont="1" applyFill="1" applyBorder="1" applyAlignment="1">
      <alignment horizontal="center" vertical="center" wrapText="1"/>
    </xf>
    <xf numFmtId="0" fontId="894" fillId="571" borderId="633" xfId="9" applyNumberFormat="1" applyFont="1" applyFill="1" applyBorder="1" applyAlignment="1">
      <alignment vertical="center"/>
    </xf>
    <xf numFmtId="0" fontId="896" fillId="632" borderId="633" xfId="9" applyNumberFormat="1" applyFont="1" applyFill="1" applyBorder="1" applyAlignment="1">
      <alignment horizontal="center" vertical="center"/>
    </xf>
    <xf numFmtId="3" fontId="894" fillId="632" borderId="659" xfId="9" applyNumberFormat="1" applyFont="1" applyFill="1" applyBorder="1" applyAlignment="1">
      <alignment horizontal="center" vertical="center" wrapText="1"/>
    </xf>
    <xf numFmtId="0" fontId="896" fillId="632" borderId="633" xfId="9" applyNumberFormat="1" applyFont="1" applyFill="1" applyBorder="1" applyAlignment="1">
      <alignment horizontal="center"/>
    </xf>
    <xf numFmtId="0" fontId="896" fillId="632" borderId="633" xfId="9" applyNumberFormat="1" applyFont="1" applyFill="1" applyBorder="1" applyAlignment="1">
      <alignment horizontal="center" vertical="bottom"/>
    </xf>
    <xf numFmtId="1" fontId="896" fillId="632" borderId="659" xfId="9" applyNumberFormat="1" applyFont="1" applyFill="1" applyBorder="1" applyAlignment="1">
      <alignment horizontal="center" vertical="center" wrapText="1"/>
    </xf>
    <xf numFmtId="0" fontId="894" fillId="632" borderId="633" xfId="9" applyNumberFormat="1" applyFont="1" applyFill="1" applyBorder="1" applyAlignment="1">
      <alignment vertical="center"/>
    </xf>
    <xf numFmtId="0" fontId="896" fillId="632" borderId="633" xfId="9" applyNumberFormat="1" applyFont="1" applyFill="1" applyBorder="1" applyAlignment="1">
      <alignment horizontal="center" vertical="center" wrapText="1"/>
    </xf>
    <xf numFmtId="0" fontId="896" fillId="632" borderId="633" xfId="9" applyNumberFormat="1" applyFont="1" applyFill="1" applyBorder="1" applyAlignment="1">
      <alignment horizontal="center" wrapText="1"/>
    </xf>
    <xf numFmtId="0" fontId="896" fillId="632" borderId="633" xfId="9" applyNumberFormat="1" applyFont="1" applyFill="1" applyBorder="1" applyAlignment="1">
      <alignment horizontal="center" vertical="bottom" wrapText="1"/>
    </xf>
    <xf numFmtId="0" fontId="894" fillId="632" borderId="633" xfId="9" applyNumberFormat="1" applyFont="1" applyFill="1" applyBorder="1" applyAlignment="1">
      <alignment vertical="center" wrapText="1"/>
    </xf>
    <xf numFmtId="0" fontId="896" fillId="632" borderId="633" xfId="9" applyNumberFormat="1" applyFont="1" applyFill="1" applyBorder="1" applyAlignment="1">
      <alignment horizontal="center" vertical="top" wrapText="1"/>
    </xf>
    <xf numFmtId="3" fontId="894" fillId="632" borderId="659" xfId="9" applyNumberFormat="1" applyFont="1" applyFill="1" applyBorder="1" applyAlignment="1">
      <alignment horizontal="center" vertical="top" wrapText="1"/>
    </xf>
    <xf numFmtId="1" fontId="896" fillId="632" borderId="659" xfId="9" applyNumberFormat="1" applyFont="1" applyFill="1" applyBorder="1" applyAlignment="1">
      <alignment horizontal="center" vertical="top" wrapText="1"/>
    </xf>
    <xf numFmtId="0" fontId="894" fillId="632" borderId="633" xfId="9" applyNumberFormat="1" applyFont="1" applyFill="1" applyBorder="1" applyAlignment="1">
      <alignment vertical="top" wrapText="1"/>
    </xf>
    <xf numFmtId="0" fontId="896" fillId="633" borderId="633" xfId="9" applyNumberFormat="1" applyFont="1" applyFill="1" applyBorder="1" applyAlignment="1">
      <alignment horizontal="center" vertical="top" wrapText="1"/>
    </xf>
    <xf numFmtId="0" fontId="897" fillId="633" borderId="633" xfId="9" applyNumberFormat="1" applyFont="1" applyFill="1" applyBorder="1" applyAlignment="1">
      <alignment horizontal="center" vertical="top" wrapText="1"/>
    </xf>
    <xf numFmtId="0" fontId="896" fillId="634" borderId="633" xfId="9" applyNumberFormat="1" applyFont="1" applyFill="1" applyBorder="1" applyAlignment="1">
      <alignment horizontal="center" vertical="top" wrapText="1"/>
    </xf>
    <xf numFmtId="3" fontId="894" fillId="632" borderId="702" xfId="9" applyNumberFormat="1" applyFont="1" applyFill="1" applyBorder="1" applyAlignment="1">
      <alignment horizontal="center" vertical="top" wrapText="1"/>
    </xf>
    <xf numFmtId="1" fontId="896" fillId="632" borderId="702" xfId="9" applyNumberFormat="1" applyFont="1" applyFill="1" applyBorder="1" applyAlignment="1">
      <alignment horizontal="center" vertical="top" wrapText="1"/>
    </xf>
    <xf numFmtId="0" fontId="894" fillId="632" borderId="702" xfId="9" applyNumberFormat="1" applyFont="1" applyFill="1" applyBorder="1" applyAlignment="1">
      <alignment vertical="top" wrapText="1"/>
    </xf>
    <xf numFmtId="0" fontId="889" fillId="632" borderId="659" xfId="9" applyNumberFormat="1" applyFont="1" applyFill="1" applyBorder="1"/>
    <xf numFmtId="0" fontId="889" fillId="632" borderId="659" xfId="9" applyNumberFormat="1" applyFont="1" applyFill="1" applyBorder="1" applyAlignment="1">
      <alignment horizontal="left" vertical="center" wrapText="1"/>
    </xf>
    <xf numFmtId="0" fontId="890" fillId="632" borderId="659" xfId="9" applyNumberFormat="1" applyFont="1" applyFill="1" applyBorder="1"/>
    <xf numFmtId="0" fontId="890" fillId="632" borderId="659" xfId="9" applyNumberFormat="1" applyFont="1" applyFill="1" applyBorder="1" applyAlignment="1">
      <alignment horizontal="center" vertical="center" wrapText="1"/>
    </xf>
    <xf numFmtId="0" fontId="889" fillId="632" borderId="701" xfId="9" applyNumberFormat="1" applyFont="1" applyFill="1" applyBorder="1"/>
    <xf numFmtId="0" fontId="889" fillId="632" borderId="701" xfId="9" applyNumberFormat="1" applyFont="1" applyFill="1" applyBorder="1" applyAlignment="1">
      <alignment horizontal="left" vertical="center" wrapText="1"/>
    </xf>
    <xf numFmtId="0" fontId="889" fillId="632" borderId="701" xfId="9" applyNumberFormat="1" applyFont="1" applyFill="1" applyBorder="1" applyAlignment="1">
      <alignment horizontal="center" vertical="center" wrapText="1"/>
    </xf>
    <xf numFmtId="0" fontId="894" fillId="632" borderId="659" xfId="9" applyNumberFormat="1" applyFont="1" applyFill="1" applyBorder="1"/>
    <xf numFmtId="0" fontId="896" fillId="632" borderId="659" xfId="9" applyNumberFormat="1" applyFont="1" applyFill="1" applyBorder="1"/>
    <xf numFmtId="0" fontId="894" fillId="632" borderId="701" xfId="9" applyNumberFormat="1" applyFont="1" applyFill="1" applyBorder="1"/>
    <xf numFmtId="0" fontId="894" fillId="632" borderId="701" xfId="9" applyNumberFormat="1" applyFont="1" applyFill="1" applyBorder="1" applyAlignment="1">
      <alignment horizontal="left" vertical="center" wrapText="1"/>
    </xf>
    <xf numFmtId="0" fontId="894" fillId="632" borderId="701" xfId="9" applyNumberFormat="1" applyFont="1" applyFill="1" applyBorder="1" applyAlignment="1">
      <alignment horizontal="center" vertical="center" wrapText="1"/>
    </xf>
    <xf numFmtId="0" fontId="894" fillId="632" borderId="703" xfId="9" applyNumberFormat="1" applyFont="1" applyFill="1" applyBorder="1"/>
    <xf numFmtId="0" fontId="894" fillId="632" borderId="703" xfId="9" applyNumberFormat="1" applyFont="1" applyFill="1" applyBorder="1" applyAlignment="1">
      <alignment horizontal="left" vertical="center" wrapText="1"/>
    </xf>
    <xf numFmtId="0" fontId="894" fillId="632" borderId="703" xfId="9" applyNumberFormat="1" applyFont="1" applyFill="1" applyBorder="1" applyAlignment="1">
      <alignment horizontal="center" vertical="center" wrapText="1"/>
    </xf>
    <xf numFmtId="0" fontId="896" fillId="632" borderId="703" xfId="9" applyNumberFormat="1" applyFont="1" applyFill="1" applyBorder="1"/>
    <xf numFmtId="0" fontId="896" fillId="632" borderId="703" xfId="9" applyNumberFormat="1" applyFont="1" applyFill="1" applyBorder="1" applyAlignment="1">
      <alignment horizontal="left" vertical="center" wrapText="1"/>
    </xf>
    <xf numFmtId="0" fontId="896" fillId="632" borderId="703" xfId="9" applyNumberFormat="1" applyFont="1" applyFill="1" applyBorder="1" applyAlignment="1">
      <alignment horizontal="center" vertical="center" wrapText="1"/>
    </xf>
    <xf numFmtId="0" fontId="894" fillId="632" borderId="703" xfId="9" applyNumberFormat="1" applyFont="1" applyFill="1" applyBorder="1" applyAlignment="1">
      <alignment wrapText="1"/>
    </xf>
    <xf numFmtId="0" fontId="896" fillId="632" borderId="703" xfId="9" applyNumberFormat="1" applyFont="1" applyFill="1" applyBorder="1" applyAlignment="1">
      <alignment wrapText="1"/>
    </xf>
    <xf numFmtId="0" fontId="894" fillId="632" borderId="703" xfId="9" applyNumberFormat="1" applyFont="1" applyFill="1" applyBorder="1" applyAlignment="1">
      <alignment vertical="center" wrapText="1"/>
    </xf>
    <xf numFmtId="0" fontId="896" fillId="632" borderId="703" xfId="9" applyNumberFormat="1" applyFont="1" applyFill="1" applyBorder="1" applyAlignment="1">
      <alignment vertical="center" wrapText="1"/>
    </xf>
    <xf numFmtId="0" fontId="894" fillId="632" borderId="704" xfId="9" applyNumberFormat="1" applyFont="1" applyFill="1" applyBorder="1" applyAlignment="1">
      <alignment vertical="center" wrapText="1"/>
    </xf>
    <xf numFmtId="0" fontId="894" fillId="632" borderId="704" xfId="9" applyNumberFormat="1" applyFont="1" applyFill="1" applyBorder="1" applyAlignment="1">
      <alignment horizontal="left" vertical="center" wrapText="1"/>
    </xf>
    <xf numFmtId="0" fontId="894" fillId="632" borderId="704" xfId="9" applyNumberFormat="1" applyFont="1" applyFill="1" applyBorder="1" applyAlignment="1">
      <alignment horizontal="center" vertical="center" wrapText="1"/>
    </xf>
    <xf numFmtId="0" fontId="896" fillId="632" borderId="704" xfId="9" applyNumberFormat="1" applyFont="1" applyFill="1" applyBorder="1" applyAlignment="1">
      <alignment vertical="center" wrapText="1"/>
    </xf>
    <xf numFmtId="0" fontId="896" fillId="632" borderId="704" xfId="9" applyNumberFormat="1" applyFont="1" applyFill="1" applyBorder="1" applyAlignment="1">
      <alignment horizontal="left" vertical="center" wrapText="1"/>
    </xf>
    <xf numFmtId="0" fontId="896" fillId="632" borderId="704" xfId="9" applyNumberFormat="1" applyFont="1" applyFill="1" applyBorder="1" applyAlignment="1">
      <alignment horizontal="center" vertical="center" wrapText="1"/>
    </xf>
    <xf numFmtId="0" fontId="894" fillId="633" borderId="704" xfId="9" applyNumberFormat="1" applyFont="1" applyFill="1" applyBorder="1" applyAlignment="1">
      <alignment vertical="center" wrapText="1"/>
    </xf>
    <xf numFmtId="0" fontId="894" fillId="633" borderId="704" xfId="9" applyNumberFormat="1" applyFont="1" applyFill="1" applyBorder="1" applyAlignment="1">
      <alignment horizontal="left" vertical="center" wrapText="1"/>
    </xf>
    <xf numFmtId="0" fontId="894" fillId="633" borderId="704" xfId="9" applyNumberFormat="1" applyFont="1" applyFill="1" applyBorder="1" applyAlignment="1">
      <alignment horizontal="center" vertical="center" wrapText="1"/>
    </xf>
    <xf numFmtId="0" fontId="891" fillId="632" borderId="633" xfId="9" applyNumberFormat="1" applyFont="1" applyFill="1" applyBorder="1"/>
    <xf numFmtId="0" fontId="900" fillId="632" borderId="633" xfId="9" applyNumberFormat="1" applyFont="1" applyFill="1" applyBorder="1"/>
    <xf numFmtId="0" fontId="900" fillId="632" borderId="633" xfId="9" applyNumberFormat="1" applyFont="1" applyFill="1" applyBorder="1" applyAlignment="1">
      <alignment wrapText="1"/>
    </xf>
    <xf numFmtId="0" fontId="900" fillId="632" borderId="633" xfId="9" applyNumberFormat="1" applyFont="1" applyFill="1" applyBorder="1" applyAlignment="1">
      <alignment vertical="top" wrapText="1"/>
    </xf>
    <xf numFmtId="0" fontId="896" fillId="633" borderId="702" xfId="9" applyNumberFormat="1" applyFont="1" applyFill="1" applyBorder="1" applyAlignment="1">
      <alignment horizontal="center" vertical="top" wrapText="1"/>
    </xf>
    <xf numFmtId="0" fontId="894" fillId="633" borderId="702" xfId="9" applyNumberFormat="1" applyFont="1" applyFill="1" applyBorder="1" applyAlignment="1">
      <alignment vertical="top" wrapText="1"/>
    </xf>
    <xf numFmtId="0" fontId="894" fillId="576" borderId="659" xfId="9" applyNumberFormat="1" applyFont="1" applyFill="1" applyBorder="1" applyAlignment="1">
      <alignment horizontal="center" vertical="center" wrapText="1"/>
    </xf>
    <xf numFmtId="0" fontId="896" fillId="616" borderId="659" xfId="9" applyNumberFormat="1" applyFont="1" applyFill="1" applyBorder="1" applyAlignment="1">
      <alignment horizontal="center" vertical="center" wrapText="1"/>
    </xf>
    <xf numFmtId="0" fontId="809" fillId="632" borderId="633" xfId="9" applyNumberFormat="1" applyFont="1" applyFill="1" applyBorder="1"/>
    <xf numFmtId="0" fontId="899" fillId="632" borderId="633" xfId="9" applyNumberFormat="1" applyFont="1" applyFill="1" applyBorder="1"/>
    <xf numFmtId="0" fontId="899" fillId="632" borderId="633" xfId="9" applyNumberFormat="1" applyFont="1" applyFill="1" applyBorder="1" applyAlignment="1">
      <alignment wrapText="1"/>
    </xf>
    <xf numFmtId="0" fontId="899" fillId="632" borderId="633" xfId="9" applyNumberFormat="1" applyFont="1" applyFill="1" applyBorder="1" applyAlignment="1">
      <alignment vertical="top" wrapText="1"/>
    </xf>
    <xf numFmtId="0" fontId="896" fillId="590" borderId="659" xfId="9" applyNumberFormat="1" applyFont="1" applyFill="1" applyBorder="1" applyAlignment="1">
      <alignment horizontal="center" vertical="center" wrapText="1"/>
    </xf>
    <xf numFmtId="0" fontId="894" fillId="587" borderId="659" xfId="9" applyNumberFormat="1" applyFont="1" applyFill="1" applyBorder="1" applyAlignment="1">
      <alignment horizontal="left" vertical="center" wrapText="1"/>
    </xf>
    <xf numFmtId="0" fontId="896" fillId="587" borderId="659" xfId="9" applyNumberFormat="1" applyFont="1" applyFill="1" applyBorder="1" applyAlignment="1">
      <alignment horizontal="left" vertical="center" wrapText="1"/>
    </xf>
    <xf numFmtId="0" fontId="894" fillId="615" borderId="659" xfId="9" applyNumberFormat="1" applyFont="1" applyFill="1" applyBorder="1" applyAlignment="1">
      <alignment horizontal="center" vertical="center" wrapText="1"/>
    </xf>
    <xf numFmtId="0" fontId="894" fillId="579" borderId="659" xfId="9" applyNumberFormat="1" applyFont="1" applyFill="1" applyBorder="1" applyAlignment="1">
      <alignment horizontal="center" vertical="center" wrapText="1"/>
    </xf>
    <xf numFmtId="0" fontId="896" fillId="590" borderId="659" xfId="9" applyNumberFormat="1" applyFont="1" applyFill="1" applyBorder="1" applyAlignment="1">
      <alignment horizontal="center" wrapText="1"/>
    </xf>
    <xf numFmtId="0" fontId="896" fillId="587" borderId="659" xfId="9" applyNumberFormat="1" applyFont="1" applyFill="1" applyBorder="1" applyAlignment="1">
      <alignment horizontal="center" wrapText="1"/>
    </xf>
    <xf numFmtId="0" fontId="896" fillId="571" borderId="659" xfId="9" applyNumberFormat="1" applyFont="1" applyFill="1" applyBorder="1" applyAlignment="1">
      <alignment horizontal="center" wrapText="1"/>
    </xf>
    <xf numFmtId="0" fontId="894" fillId="590" borderId="659" xfId="9" applyNumberFormat="1" applyFont="1" applyFill="1" applyBorder="1" applyAlignment="1">
      <alignment horizontal="center" wrapText="1"/>
    </xf>
    <xf numFmtId="0" fontId="901" fillId="615" borderId="659" xfId="9" applyNumberFormat="1" applyFont="1" applyFill="1" applyBorder="1" applyAlignment="1">
      <alignment horizontal="center" wrapText="1"/>
    </xf>
    <xf numFmtId="0" fontId="896" fillId="632" borderId="659" xfId="9" applyNumberFormat="1" applyFont="1" applyFill="1" applyBorder="1" applyAlignment="1">
      <alignment horizontal="center" wrapText="1"/>
    </xf>
    <xf numFmtId="0" fontId="894" fillId="632" borderId="659" xfId="9" applyNumberFormat="1" applyFont="1" applyFill="1" applyBorder="1" applyAlignment="1">
      <alignment horizontal="center" wrapText="1"/>
    </xf>
    <xf numFmtId="0" fontId="901" fillId="632" borderId="659" xfId="9" applyNumberFormat="1" applyFont="1" applyFill="1" applyBorder="1" applyAlignment="1">
      <alignment horizontal="center" wrapText="1"/>
    </xf>
    <xf numFmtId="0" fontId="901" fillId="632" borderId="659" xfId="9" applyNumberFormat="1" applyFont="1" applyFill="1" applyBorder="1" applyAlignment="1">
      <alignment horizontal="center" vertical="top" wrapText="1"/>
    </xf>
    <xf numFmtId="0" fontId="894" fillId="632" borderId="702" xfId="9" applyNumberFormat="1" applyFont="1" applyFill="1" applyBorder="1" applyAlignment="1">
      <alignment horizontal="left" vertical="top" wrapText="1"/>
    </xf>
    <xf numFmtId="0" fontId="901" fillId="632" borderId="702" xfId="9" applyNumberFormat="1" applyFont="1" applyFill="1" applyBorder="1" applyAlignment="1">
      <alignment horizontal="center" vertical="top" wrapText="1"/>
    </xf>
    <xf numFmtId="0" fontId="891" fillId="632" borderId="659" xfId="9" applyNumberFormat="1" applyFont="1" applyFill="1" applyBorder="1" applyAlignment="1">
      <alignment horizontal="center" wrapText="1"/>
    </xf>
    <xf numFmtId="0" fontId="819" fillId="632" borderId="659" xfId="9" applyNumberFormat="1" applyFont="1" applyFill="1" applyBorder="1" applyAlignment="1">
      <alignment horizontal="center" wrapText="1"/>
    </xf>
    <xf numFmtId="0" fontId="839" fillId="632" borderId="633" xfId="9" applyNumberFormat="1" applyFont="1" applyFill="1" applyBorder="1"/>
    <xf numFmtId="0" fontId="819" fillId="632" borderId="633" xfId="9" applyNumberFormat="1" applyFont="1" applyFill="1" applyBorder="1"/>
    <xf numFmtId="0" fontId="900" fillId="632" borderId="659" xfId="9" applyNumberFormat="1" applyFont="1" applyFill="1" applyBorder="1" applyAlignment="1">
      <alignment horizontal="center" wrapText="1"/>
    </xf>
    <xf numFmtId="0" fontId="893" fillId="632" borderId="659" xfId="9" applyNumberFormat="1" applyFont="1" applyFill="1" applyBorder="1" applyAlignment="1">
      <alignment horizontal="center" wrapText="1"/>
    </xf>
    <xf numFmtId="0" fontId="900" fillId="632" borderId="659" xfId="9" applyNumberFormat="1" applyFont="1" applyFill="1" applyBorder="1" applyAlignment="1">
      <alignment horizontal="center" vertical="top" wrapText="1"/>
    </xf>
    <xf numFmtId="0" fontId="828" fillId="571" borderId="634" xfId="9" applyNumberFormat="1" applyFont="1" applyFill="1" applyBorder="1" applyAlignment="1">
      <alignment horizontal="center" vertical="center" wrapText="1"/>
    </xf>
    <xf numFmtId="0" fontId="814" fillId="571" borderId="634" xfId="9" applyNumberFormat="1" applyFont="1" applyFill="1" applyBorder="1" applyAlignment="1">
      <alignment horizontal="left" vertical="center" wrapText="1"/>
    </xf>
    <xf numFmtId="0" fontId="823" fillId="571" borderId="634" xfId="9" applyNumberFormat="1" applyFont="1" applyFill="1" applyBorder="1" applyAlignment="1">
      <alignment horizontal="center" vertical="center" wrapText="1"/>
    </xf>
    <xf numFmtId="0" fontId="813" fillId="571" borderId="634" xfId="9" applyNumberFormat="1" applyFont="1" applyFill="1" applyBorder="1" applyAlignment="1">
      <alignment vertical="center" wrapText="1"/>
    </xf>
    <xf numFmtId="0" fontId="819" fillId="571" borderId="633" xfId="9" applyNumberFormat="1" applyFont="1" applyFill="1" applyBorder="1" applyAlignment="1">
      <alignment vertical="center" wrapText="1"/>
    </xf>
    <xf numFmtId="0" fontId="836" fillId="571" borderId="634" xfId="9" applyNumberFormat="1" applyFont="1" applyFill="1" applyBorder="1" applyAlignment="1">
      <alignment vertical="top" wrapText="1"/>
    </xf>
    <xf numFmtId="0" fontId="809" fillId="571" borderId="684" xfId="9" applyNumberFormat="1" applyFont="1" applyFill="1" applyBorder="1" applyAlignment="1">
      <alignment wrapText="1"/>
    </xf>
    <xf numFmtId="0" fontId="809" fillId="571" borderId="685" xfId="9" applyNumberFormat="1" applyFont="1" applyFill="1" applyBorder="1" applyAlignment="1">
      <alignment wrapText="1"/>
    </xf>
    <xf numFmtId="0" fontId="809" fillId="571" borderId="698" xfId="9" applyNumberFormat="1" applyFont="1" applyFill="1" applyBorder="1" applyAlignment="1">
      <alignment wrapText="1"/>
    </xf>
    <xf numFmtId="0" fontId="809" fillId="571" borderId="699" xfId="9" applyNumberFormat="1" applyFont="1" applyFill="1" applyBorder="1" applyAlignment="1">
      <alignment wrapText="1"/>
    </xf>
    <xf numFmtId="0" fontId="809" fillId="571" borderId="700" xfId="9" applyNumberFormat="1" applyFont="1" applyFill="1" applyBorder="1" applyAlignment="1">
      <alignment wrapText="1"/>
    </xf>
    <xf numFmtId="0" fontId="814" fillId="571" borderId="634" xfId="9" applyNumberFormat="1" applyFont="1" applyFill="1" applyBorder="1" applyAlignment="1">
      <alignment horizontal="center" vertical="center" wrapText="1"/>
    </xf>
    <xf numFmtId="10" fontId="813" fillId="571" borderId="634" xfId="9" applyNumberFormat="1" applyFont="1" applyFill="1" applyBorder="1" applyAlignment="1">
      <alignment vertical="center" wrapText="1"/>
    </xf>
    <xf numFmtId="0" fontId="828" fillId="571" borderId="634" xfId="9" applyNumberFormat="1" applyFont="1" applyFill="1" applyBorder="1" applyAlignment="1">
      <alignment horizontal="center" vertical="top" wrapText="1"/>
    </xf>
    <xf numFmtId="0" fontId="814" fillId="571" borderId="634" xfId="9" applyNumberFormat="1" applyFont="1" applyFill="1" applyBorder="1" applyAlignment="1">
      <alignment horizontal="left" vertical="top" wrapText="1"/>
    </xf>
    <xf numFmtId="0" fontId="823" fillId="571" borderId="634" xfId="9" applyNumberFormat="1" applyFont="1" applyFill="1" applyBorder="1" applyAlignment="1">
      <alignment horizontal="center" vertical="top" wrapText="1"/>
    </xf>
    <xf numFmtId="0" fontId="813" fillId="571" borderId="634" xfId="9" applyNumberFormat="1" applyFont="1" applyFill="1" applyBorder="1" applyAlignment="1">
      <alignment vertical="top" wrapText="1"/>
    </xf>
    <xf numFmtId="0" fontId="819" fillId="571" borderId="633" xfId="9" applyNumberFormat="1" applyFont="1" applyFill="1" applyBorder="1" applyAlignment="1">
      <alignment vertical="top" wrapText="1"/>
    </xf>
    <xf numFmtId="0" fontId="809" fillId="571" borderId="684" xfId="9" applyNumberFormat="1" applyFont="1" applyFill="1" applyBorder="1" applyAlignment="1">
      <alignment vertical="top" wrapText="1"/>
    </xf>
    <xf numFmtId="0" fontId="809" fillId="571" borderId="685" xfId="9" applyNumberFormat="1" applyFont="1" applyFill="1" applyBorder="1" applyAlignment="1">
      <alignment vertical="top" wrapText="1"/>
    </xf>
    <xf numFmtId="0" fontId="809" fillId="571" borderId="698" xfId="9" applyNumberFormat="1" applyFont="1" applyFill="1" applyBorder="1" applyAlignment="1">
      <alignment vertical="top" wrapText="1"/>
    </xf>
    <xf numFmtId="0" fontId="809" fillId="571" borderId="699" xfId="9" applyNumberFormat="1" applyFont="1" applyFill="1" applyBorder="1" applyAlignment="1">
      <alignment vertical="top" wrapText="1"/>
    </xf>
    <xf numFmtId="0" fontId="809" fillId="571" borderId="700" xfId="9" applyNumberFormat="1" applyFont="1" applyFill="1" applyBorder="1" applyAlignment="1">
      <alignment vertical="top" wrapText="1"/>
    </xf>
    <xf numFmtId="0" fontId="814" fillId="571" borderId="634" xfId="9" applyNumberFormat="1" applyFont="1" applyFill="1" applyBorder="1" applyAlignment="1">
      <alignment horizontal="center" vertical="top" wrapText="1"/>
    </xf>
    <xf numFmtId="10" fontId="813" fillId="571" borderId="634" xfId="9" applyNumberFormat="1" applyFont="1" applyFill="1" applyBorder="1" applyAlignment="1">
      <alignment vertical="top" wrapText="1"/>
    </xf>
    <xf numFmtId="0" fontId="856" fillId="571" borderId="634" xfId="9" applyNumberFormat="1" applyFont="1" applyFill="1" applyBorder="1" applyAlignment="1">
      <alignment horizontal="left" vertical="center" wrapText="1"/>
    </xf>
    <xf numFmtId="0" fontId="823" fillId="576" borderId="634" xfId="9" applyNumberFormat="1" applyFont="1" applyFill="1" applyBorder="1" applyAlignment="1">
      <alignment horizontal="center" vertical="center" wrapText="1"/>
    </xf>
    <xf numFmtId="0" fontId="829" fillId="571" borderId="634" xfId="9" applyNumberFormat="1" applyFont="1" applyFill="1" applyBorder="1" applyAlignment="1">
      <alignment horizontal="left" vertical="center" wrapText="1"/>
    </xf>
    <xf numFmtId="0" fontId="823" fillId="579" borderId="634" xfId="9" applyNumberFormat="1" applyFont="1" applyFill="1" applyBorder="1" applyAlignment="1">
      <alignment horizontal="center" vertical="center" wrapText="1"/>
    </xf>
    <xf numFmtId="0" fontId="823" fillId="580" borderId="634" xfId="9" applyNumberFormat="1" applyFont="1" applyFill="1" applyBorder="1" applyAlignment="1">
      <alignment horizontal="center" vertical="center" wrapText="1"/>
    </xf>
    <xf numFmtId="0" fontId="856" fillId="571" borderId="634" xfId="9" applyNumberFormat="1" applyFont="1" applyFill="1" applyBorder="1" applyAlignment="1">
      <alignment horizontal="left" vertical="top" wrapText="1"/>
    </xf>
    <xf numFmtId="0" fontId="823" fillId="576" borderId="634" xfId="9" applyNumberFormat="1" applyFont="1" applyFill="1" applyBorder="1" applyAlignment="1">
      <alignment horizontal="center" vertical="top" wrapText="1"/>
    </xf>
    <xf numFmtId="0" fontId="829" fillId="571" borderId="634" xfId="9" applyNumberFormat="1" applyFont="1" applyFill="1" applyBorder="1" applyAlignment="1">
      <alignment horizontal="left" vertical="top" wrapText="1"/>
    </xf>
    <xf numFmtId="0" fontId="823" fillId="579" borderId="634" xfId="9" applyNumberFormat="1" applyFont="1" applyFill="1" applyBorder="1" applyAlignment="1">
      <alignment horizontal="center" vertical="top" wrapText="1"/>
    </xf>
    <xf numFmtId="0" fontId="823" fillId="580" borderId="634" xfId="9" applyNumberFormat="1" applyFont="1" applyFill="1" applyBorder="1" applyAlignment="1">
      <alignment horizontal="center" vertical="top" wrapText="1"/>
    </xf>
    <xf numFmtId="10" fontId="819" fillId="632" borderId="633" xfId="9" applyNumberFormat="1" applyFont="1" applyFill="1" applyBorder="1" applyAlignment="1">
      <alignment vertical="center" wrapText="1"/>
    </xf>
    <xf numFmtId="10" fontId="893" fillId="632" borderId="633" xfId="9" applyNumberFormat="1" applyFont="1" applyFill="1" applyBorder="1" applyAlignment="1">
      <alignment vertical="center" wrapText="1"/>
    </xf>
    <xf numFmtId="10" fontId="893" fillId="632" borderId="633" xfId="9" applyNumberFormat="1" applyFont="1" applyFill="1" applyBorder="1" applyAlignment="1">
      <alignment vertical="top" wrapText="1"/>
    </xf>
    <xf numFmtId="0" fontId="896" fillId="571" borderId="633" xfId="9" applyNumberFormat="1" applyFont="1" applyFill="1" applyBorder="1" applyAlignment="1">
      <alignment horizontal="left" vertical="bottom"/>
    </xf>
    <xf numFmtId="0" fontId="894" fillId="616" borderId="659" xfId="9" applyNumberFormat="1" applyFont="1" applyFill="1" applyBorder="1" applyAlignment="1">
      <alignment horizontal="center" vertical="bottom"/>
    </xf>
    <xf numFmtId="0" fontId="894" fillId="624" borderId="659" xfId="9" applyNumberFormat="1" applyFont="1" applyFill="1" applyBorder="1" applyAlignment="1">
      <alignment horizontal="center" vertical="bottom"/>
    </xf>
    <xf numFmtId="0" fontId="894" fillId="617" borderId="666" xfId="9" applyNumberFormat="1" applyFont="1" applyFill="1" applyBorder="1" applyAlignment="1">
      <alignment horizontal="left"/>
    </xf>
    <xf numFmtId="0" fontId="896" fillId="619" borderId="659" xfId="9" applyNumberFormat="1" applyFont="1" applyFill="1" applyBorder="1" applyAlignment="1">
      <alignment horizontal="center"/>
    </xf>
    <xf numFmtId="0" fontId="896" fillId="571" borderId="659" xfId="9" applyNumberFormat="1" applyFont="1" applyFill="1" applyBorder="1" applyAlignment="1">
      <alignment horizontal="center"/>
    </xf>
    <xf numFmtId="0" fontId="896" fillId="576" borderId="659" xfId="9" applyNumberFormat="1" applyFont="1" applyFill="1" applyBorder="1" applyAlignment="1">
      <alignment horizontal="center"/>
    </xf>
    <xf numFmtId="0" fontId="894" fillId="616" borderId="659" xfId="9" applyNumberFormat="1" applyFont="1" applyFill="1" applyBorder="1" applyAlignment="1">
      <alignment horizontal="right"/>
    </xf>
    <xf numFmtId="0" fontId="894" fillId="611" borderId="659" xfId="9" applyNumberFormat="1" applyFont="1" applyFill="1" applyBorder="1" applyAlignment="1">
      <alignment horizontal="center"/>
    </xf>
    <xf numFmtId="0" fontId="894" fillId="616" borderId="659" xfId="9" applyNumberFormat="1" applyFont="1" applyFill="1" applyBorder="1" applyAlignment="1">
      <alignment horizontal="left" vertical="bottom"/>
    </xf>
    <xf numFmtId="0" fontId="896" fillId="571" borderId="659" xfId="9" applyNumberFormat="1" applyFont="1" applyFill="1" applyBorder="1" applyAlignment="1">
      <alignment horizontal="left" vertical="top" wrapText="1"/>
    </xf>
    <xf numFmtId="0" fontId="896" fillId="632" borderId="633" xfId="9" applyNumberFormat="1" applyFont="1" applyFill="1" applyBorder="1" applyAlignment="1">
      <alignment horizontal="left" vertical="bottom"/>
    </xf>
    <xf numFmtId="0" fontId="894" fillId="632" borderId="659" xfId="9" applyNumberFormat="1" applyFont="1" applyFill="1" applyBorder="1" applyAlignment="1">
      <alignment horizontal="center" vertical="bottom"/>
    </xf>
    <xf numFmtId="0" fontId="894" fillId="632" borderId="666" xfId="9" applyNumberFormat="1" applyFont="1" applyFill="1" applyBorder="1" applyAlignment="1">
      <alignment horizontal="left"/>
    </xf>
    <xf numFmtId="0" fontId="896" fillId="632" borderId="659" xfId="9" applyNumberFormat="1" applyFont="1" applyFill="1" applyBorder="1" applyAlignment="1">
      <alignment horizontal="center"/>
    </xf>
    <xf numFmtId="0" fontId="894" fillId="632" borderId="659" xfId="9" applyNumberFormat="1" applyFont="1" applyFill="1" applyBorder="1" applyAlignment="1">
      <alignment horizontal="right"/>
    </xf>
    <xf numFmtId="0" fontId="894" fillId="632" borderId="659" xfId="9" applyNumberFormat="1" applyFont="1" applyFill="1" applyBorder="1" applyAlignment="1">
      <alignment horizontal="center"/>
    </xf>
    <xf numFmtId="0" fontId="894" fillId="632" borderId="659" xfId="9" applyNumberFormat="1" applyFont="1" applyFill="1" applyBorder="1" applyAlignment="1">
      <alignment horizontal="left" vertical="bottom"/>
    </xf>
    <xf numFmtId="0" fontId="896" fillId="632" borderId="633" xfId="9" applyNumberFormat="1" applyFont="1" applyFill="1" applyBorder="1" applyAlignment="1">
      <alignment horizontal="left" vertical="bottom" wrapText="1"/>
    </xf>
    <xf numFmtId="0" fontId="894" fillId="632" borderId="659" xfId="9" applyNumberFormat="1" applyFont="1" applyFill="1" applyBorder="1" applyAlignment="1">
      <alignment horizontal="center" vertical="bottom" wrapText="1"/>
    </xf>
    <xf numFmtId="0" fontId="894" fillId="632" borderId="666" xfId="9" applyNumberFormat="1" applyFont="1" applyFill="1" applyBorder="1" applyAlignment="1">
      <alignment horizontal="left" wrapText="1"/>
    </xf>
    <xf numFmtId="0" fontId="894" fillId="632" borderId="659" xfId="9" applyNumberFormat="1" applyFont="1" applyFill="1" applyBorder="1" applyAlignment="1">
      <alignment horizontal="right" wrapText="1"/>
    </xf>
    <xf numFmtId="0" fontId="894" fillId="632" borderId="659" xfId="9" applyNumberFormat="1" applyFont="1" applyFill="1" applyBorder="1" applyAlignment="1">
      <alignment horizontal="left" vertical="bottom" wrapText="1"/>
    </xf>
    <xf numFmtId="0" fontId="896" fillId="632" borderId="633" xfId="9" applyNumberFormat="1" applyFont="1" applyFill="1" applyBorder="1" applyAlignment="1">
      <alignment horizontal="left" vertical="top" wrapText="1"/>
    </xf>
    <xf numFmtId="0" fontId="894" fillId="632" borderId="666" xfId="9" applyNumberFormat="1" applyFont="1" applyFill="1" applyBorder="1" applyAlignment="1">
      <alignment horizontal="left" vertical="top" wrapText="1"/>
    </xf>
    <xf numFmtId="0" fontId="894" fillId="632" borderId="659" xfId="9" applyNumberFormat="1" applyFont="1" applyFill="1" applyBorder="1" applyAlignment="1">
      <alignment horizontal="right" vertical="top" wrapText="1"/>
    </xf>
    <xf numFmtId="0" fontId="896" fillId="633" borderId="633" xfId="9" applyNumberFormat="1" applyFont="1" applyFill="1" applyBorder="1" applyAlignment="1">
      <alignment horizontal="left" vertical="top" wrapText="1"/>
    </xf>
    <xf numFmtId="0" fontId="897" fillId="633" borderId="633" xfId="9" applyNumberFormat="1" applyFont="1" applyFill="1" applyBorder="1" applyAlignment="1">
      <alignment horizontal="left" vertical="top" wrapText="1"/>
    </xf>
    <xf numFmtId="0" fontId="896" fillId="634" borderId="633" xfId="9" applyNumberFormat="1" applyFont="1" applyFill="1" applyBorder="1" applyAlignment="1">
      <alignment horizontal="left" vertical="top" wrapText="1"/>
    </xf>
    <xf numFmtId="0" fontId="894" fillId="634" borderId="633" xfId="9" applyNumberFormat="1" applyFont="1" applyFill="1" applyBorder="1" applyAlignment="1">
      <alignment horizontal="left" vertical="top" wrapText="1"/>
    </xf>
    <xf numFmtId="0" fontId="894" fillId="632" borderId="702" xfId="9" applyNumberFormat="1" applyFont="1" applyFill="1" applyBorder="1" applyAlignment="1">
      <alignment horizontal="right" vertical="top" wrapText="1"/>
    </xf>
    <xf numFmtId="0" fontId="839" fillId="632" borderId="633" xfId="9" applyNumberFormat="1" applyFont="1" applyFill="1" applyBorder="1" applyAlignment="1">
      <alignment horizontal="left" vertical="top" wrapText="1"/>
    </xf>
    <xf numFmtId="0" fontId="863" fillId="632" borderId="659" xfId="9" applyNumberFormat="1" applyFont="1" applyFill="1" applyBorder="1" applyAlignment="1">
      <alignment horizontal="center" vertical="bottom"/>
    </xf>
    <xf numFmtId="0" fontId="902" fillId="632" borderId="659" xfId="9" applyNumberFormat="1" applyFont="1" applyFill="1" applyBorder="1" applyAlignment="1">
      <alignment horizontal="center" vertical="bottom"/>
    </xf>
    <xf numFmtId="0" fontId="902" fillId="632" borderId="659" xfId="9" applyNumberFormat="1" applyFont="1" applyFill="1" applyBorder="1" applyAlignment="1">
      <alignment horizontal="center" vertical="bottom" wrapText="1"/>
    </xf>
    <xf numFmtId="0" fontId="902" fillId="632" borderId="659" xfId="9" applyNumberFormat="1" applyFont="1" applyFill="1" applyBorder="1" applyAlignment="1">
      <alignment horizontal="center" vertical="top" wrapText="1"/>
    </xf>
    <xf numFmtId="0" fontId="894" fillId="571" borderId="659" xfId="9" applyNumberFormat="1" applyFont="1" applyFill="1" applyBorder="1" applyAlignment="1">
      <alignment horizontal="center"/>
    </xf>
    <xf numFmtId="0" fontId="894" fillId="571" borderId="659" xfId="9" applyNumberFormat="1" applyFont="1" applyFill="1" applyBorder="1" applyAlignment="1">
      <alignment horizontal="center" wrapText="1"/>
    </xf>
    <xf numFmtId="0" fontId="895" fillId="571" borderId="633" xfId="9" applyNumberFormat="1" applyFont="1" applyFill="1" applyBorder="1"/>
    <xf numFmtId="0" fontId="896" fillId="571" borderId="659" xfId="9" applyNumberFormat="1" applyFont="1" applyFill="1" applyBorder="1"/>
    <xf numFmtId="0" fontId="896" fillId="571" borderId="659" xfId="9" applyNumberFormat="1" applyFont="1" applyFill="1" applyBorder="1" applyAlignment="1">
      <alignment wrapText="1"/>
    </xf>
    <xf numFmtId="0" fontId="896" fillId="571" borderId="633" xfId="9" applyNumberFormat="1" applyFont="1" applyFill="1" applyBorder="1" applyAlignment="1">
      <alignment wrapText="1"/>
    </xf>
    <xf numFmtId="0" fontId="895" fillId="632" borderId="633" xfId="9" applyNumberFormat="1" applyFont="1" applyFill="1" applyBorder="1"/>
    <xf numFmtId="0" fontId="896" fillId="632" borderId="659" xfId="9" applyNumberFormat="1" applyFont="1" applyFill="1" applyBorder="1" applyAlignment="1">
      <alignment wrapText="1"/>
    </xf>
    <xf numFmtId="0" fontId="895" fillId="632" borderId="633" xfId="9" applyNumberFormat="1" applyFont="1" applyFill="1" applyBorder="1" applyAlignment="1">
      <alignment wrapText="1"/>
    </xf>
    <xf numFmtId="0" fontId="895" fillId="632" borderId="633" xfId="9" applyNumberFormat="1" applyFont="1" applyFill="1" applyBorder="1" applyAlignment="1">
      <alignment vertical="top" wrapText="1"/>
    </xf>
    <xf numFmtId="0" fontId="895" fillId="633" borderId="633" xfId="9" applyNumberFormat="1" applyFont="1" applyFill="1" applyBorder="1" applyAlignment="1">
      <alignment vertical="top" wrapText="1"/>
    </xf>
    <xf numFmtId="0" fontId="898" fillId="633" borderId="633" xfId="9" applyNumberFormat="1" applyFont="1" applyFill="1" applyBorder="1" applyAlignment="1">
      <alignment vertical="top" wrapText="1"/>
    </xf>
    <xf numFmtId="0" fontId="896" fillId="634" borderId="659" xfId="9" applyNumberFormat="1" applyFont="1" applyFill="1" applyBorder="1" applyAlignment="1">
      <alignment vertical="top" wrapText="1"/>
    </xf>
    <xf numFmtId="0" fontId="895" fillId="634" borderId="633" xfId="9" applyNumberFormat="1" applyFont="1" applyFill="1" applyBorder="1" applyAlignment="1">
      <alignment vertical="top" wrapText="1"/>
    </xf>
    <xf numFmtId="0" fontId="894" fillId="634" borderId="659" xfId="9" applyNumberFormat="1" applyFont="1" applyFill="1" applyBorder="1" applyAlignment="1">
      <alignment vertical="top" wrapText="1"/>
    </xf>
    <xf numFmtId="0" fontId="903" fillId="634" borderId="633" xfId="9" applyNumberFormat="1" applyFont="1" applyFill="1" applyBorder="1" applyAlignment="1">
      <alignment vertical="top" wrapText="1"/>
    </xf>
    <xf numFmtId="0" fontId="903" fillId="634" borderId="633" xfId="9" applyNumberFormat="1" applyFont="1" applyFill="1" applyBorder="1" applyAlignment="1">
      <alignment horizontal="center" vertical="top" wrapText="1"/>
    </xf>
    <xf numFmtId="0" fontId="903" fillId="634" borderId="633" xfId="9" applyNumberFormat="1" applyFont="1" applyFill="1" applyBorder="1" applyAlignment="1">
      <alignment horizontal="center" vertical="center" wrapText="1"/>
    </xf>
    <xf numFmtId="0" fontId="903" fillId="634" borderId="702" xfId="9" applyNumberFormat="1" applyFont="1" applyFill="1" applyBorder="1" applyAlignment="1">
      <alignment horizontal="center" vertical="center" wrapText="1"/>
    </xf>
    <xf numFmtId="0" fontId="895" fillId="632" borderId="702" xfId="9" applyNumberFormat="1" applyFont="1" applyFill="1" applyBorder="1" applyAlignment="1">
      <alignment vertical="top" wrapText="1"/>
    </xf>
    <xf numFmtId="0" fontId="819" fillId="632" borderId="633" xfId="9" applyNumberFormat="1" applyFont="1" applyFill="1" applyBorder="1" applyAlignment="1">
      <alignment wrapText="1"/>
    </xf>
    <xf numFmtId="0" fontId="894" fillId="571" borderId="671" xfId="9" applyNumberFormat="1" applyFont="1" applyFill="1" applyBorder="1" applyAlignment="1">
      <alignment horizontal="center" vertical="center" wrapText="1"/>
    </xf>
    <xf numFmtId="0" fontId="895" fillId="571" borderId="679" xfId="9" applyNumberFormat="1" applyFont="1" applyFill="1" applyBorder="1"/>
    <xf numFmtId="0" fontId="895" fillId="571" borderId="680" xfId="9" applyNumberFormat="1" applyFont="1" applyFill="1" applyBorder="1"/>
    <xf numFmtId="0" fontId="896" fillId="587" borderId="659" xfId="9" applyNumberFormat="1" applyFont="1" applyFill="1" applyBorder="1" applyAlignment="1">
      <alignment horizontal="center" vertical="bottom" wrapText="1"/>
    </xf>
    <xf numFmtId="0" fontId="896" fillId="590" borderId="659" xfId="9" applyNumberFormat="1" applyFont="1" applyFill="1" applyBorder="1" applyAlignment="1">
      <alignment horizontal="left" wrapText="1"/>
    </xf>
    <xf numFmtId="3" fontId="896" fillId="587" borderId="659" xfId="9" applyNumberFormat="1" applyFont="1" applyFill="1" applyBorder="1" applyAlignment="1">
      <alignment horizontal="center" wrapText="1"/>
    </xf>
    <xf numFmtId="0" fontId="896" fillId="571" borderId="659" xfId="9" applyNumberFormat="1" applyFont="1" applyFill="1" applyBorder="1" applyAlignment="1">
      <alignment horizontal="center" vertical="bottom" wrapText="1"/>
    </xf>
    <xf numFmtId="0" fontId="894" fillId="611" borderId="682" xfId="9" applyNumberFormat="1" applyFont="1" applyFill="1" applyBorder="1" applyAlignment="1">
      <alignment vertical="bottom" wrapText="1"/>
    </xf>
    <xf numFmtId="0" fontId="894" fillId="611" borderId="683" xfId="9" applyNumberFormat="1" applyFont="1" applyFill="1" applyBorder="1" applyAlignment="1">
      <alignment vertical="bottom" wrapText="1"/>
    </xf>
    <xf numFmtId="1" fontId="894" fillId="611" borderId="683" xfId="9" applyNumberFormat="1" applyFont="1" applyFill="1" applyBorder="1" applyAlignment="1">
      <alignment horizontal="center" vertical="bottom" wrapText="1"/>
    </xf>
    <xf numFmtId="1" fontId="894" fillId="611" borderId="667" xfId="9" applyNumberFormat="1" applyFont="1" applyFill="1" applyBorder="1" applyAlignment="1">
      <alignment horizontal="center" vertical="bottom" wrapText="1"/>
    </xf>
    <xf numFmtId="0" fontId="896" fillId="571" borderId="633" xfId="9" applyNumberFormat="1" applyFont="1" applyFill="1" applyBorder="1" applyAlignment="1">
      <alignment horizontal="left" vertical="center"/>
    </xf>
    <xf numFmtId="0" fontId="894" fillId="632" borderId="671" xfId="9" applyNumberFormat="1" applyFont="1" applyFill="1" applyBorder="1" applyAlignment="1">
      <alignment horizontal="center" vertical="center" wrapText="1"/>
    </xf>
    <xf numFmtId="0" fontId="895" fillId="632" borderId="679" xfId="9" applyNumberFormat="1" applyFont="1" applyFill="1" applyBorder="1"/>
    <xf numFmtId="0" fontId="895" fillId="632" borderId="680" xfId="9" applyNumberFormat="1" applyFont="1" applyFill="1" applyBorder="1"/>
    <xf numFmtId="0" fontId="896" fillId="632" borderId="659" xfId="9" applyNumberFormat="1" applyFont="1" applyFill="1" applyBorder="1" applyAlignment="1">
      <alignment horizontal="center" vertical="bottom" wrapText="1"/>
    </xf>
    <xf numFmtId="0" fontId="896" fillId="632" borderId="659" xfId="9" applyNumberFormat="1" applyFont="1" applyFill="1" applyBorder="1" applyAlignment="1">
      <alignment horizontal="left" wrapText="1"/>
    </xf>
    <xf numFmtId="3" fontId="896" fillId="632" borderId="659" xfId="9" applyNumberFormat="1" applyFont="1" applyFill="1" applyBorder="1" applyAlignment="1">
      <alignment horizontal="center" wrapText="1"/>
    </xf>
    <xf numFmtId="0" fontId="894" fillId="632" borderId="682" xfId="9" applyNumberFormat="1" applyFont="1" applyFill="1" applyBorder="1" applyAlignment="1">
      <alignment vertical="bottom" wrapText="1"/>
    </xf>
    <xf numFmtId="0" fontId="894" fillId="632" borderId="683" xfId="9" applyNumberFormat="1" applyFont="1" applyFill="1" applyBorder="1" applyAlignment="1">
      <alignment vertical="bottom" wrapText="1"/>
    </xf>
    <xf numFmtId="1" fontId="894" fillId="632" borderId="683" xfId="9" applyNumberFormat="1" applyFont="1" applyFill="1" applyBorder="1" applyAlignment="1">
      <alignment horizontal="center" vertical="bottom" wrapText="1"/>
    </xf>
    <xf numFmtId="1" fontId="894" fillId="632" borderId="667" xfId="9" applyNumberFormat="1" applyFont="1" applyFill="1" applyBorder="1" applyAlignment="1">
      <alignment horizontal="center" vertical="bottom" wrapText="1"/>
    </xf>
    <xf numFmtId="0" fontId="896" fillId="632" borderId="633" xfId="9" applyNumberFormat="1" applyFont="1" applyFill="1" applyBorder="1" applyAlignment="1">
      <alignment horizontal="left" vertical="center"/>
    </xf>
    <xf numFmtId="0" fontId="895" fillId="632" borderId="679" xfId="9" applyNumberFormat="1" applyFont="1" applyFill="1" applyBorder="1" applyAlignment="1">
      <alignment wrapText="1"/>
    </xf>
    <xf numFmtId="0" fontId="895" fillId="632" borderId="680" xfId="9" applyNumberFormat="1" applyFont="1" applyFill="1" applyBorder="1" applyAlignment="1">
      <alignment wrapText="1"/>
    </xf>
    <xf numFmtId="0" fontId="896" fillId="632" borderId="633" xfId="9" applyNumberFormat="1" applyFont="1" applyFill="1" applyBorder="1" applyAlignment="1">
      <alignment horizontal="left" vertical="center" wrapText="1"/>
    </xf>
    <xf numFmtId="0" fontId="894" fillId="632" borderId="671" xfId="9" applyNumberFormat="1" applyFont="1" applyFill="1" applyBorder="1" applyAlignment="1">
      <alignment horizontal="center" vertical="top" wrapText="1"/>
    </xf>
    <xf numFmtId="0" fontId="895" fillId="632" borderId="679" xfId="9" applyNumberFormat="1" applyFont="1" applyFill="1" applyBorder="1" applyAlignment="1">
      <alignment vertical="top" wrapText="1"/>
    </xf>
    <xf numFmtId="0" fontId="895" fillId="632" borderId="680" xfId="9" applyNumberFormat="1" applyFont="1" applyFill="1" applyBorder="1" applyAlignment="1">
      <alignment vertical="top" wrapText="1"/>
    </xf>
    <xf numFmtId="3" fontId="896" fillId="632" borderId="659" xfId="9" applyNumberFormat="1" applyFont="1" applyFill="1" applyBorder="1" applyAlignment="1">
      <alignment horizontal="center" vertical="top" wrapText="1"/>
    </xf>
    <xf numFmtId="0" fontId="894" fillId="632" borderId="682" xfId="9" applyNumberFormat="1" applyFont="1" applyFill="1" applyBorder="1" applyAlignment="1">
      <alignment vertical="top" wrapText="1"/>
    </xf>
    <xf numFmtId="0" fontId="894" fillId="632" borderId="683" xfId="9" applyNumberFormat="1" applyFont="1" applyFill="1" applyBorder="1" applyAlignment="1">
      <alignment vertical="top" wrapText="1"/>
    </xf>
    <xf numFmtId="1" fontId="894" fillId="632" borderId="683" xfId="9" applyNumberFormat="1" applyFont="1" applyFill="1" applyBorder="1" applyAlignment="1">
      <alignment horizontal="center" vertical="top" wrapText="1"/>
    </xf>
    <xf numFmtId="1" fontId="894" fillId="632" borderId="667" xfId="9" applyNumberFormat="1" applyFont="1" applyFill="1" applyBorder="1" applyAlignment="1">
      <alignment horizontal="center" vertical="top" wrapText="1"/>
    </xf>
    <xf numFmtId="0" fontId="894" fillId="633" borderId="671" xfId="9" applyNumberFormat="1" applyFont="1" applyFill="1" applyBorder="1" applyAlignment="1">
      <alignment horizontal="center" vertical="top" wrapText="1"/>
    </xf>
    <xf numFmtId="0" fontId="895" fillId="633" borderId="679" xfId="9" applyNumberFormat="1" applyFont="1" applyFill="1" applyBorder="1" applyAlignment="1">
      <alignment vertical="top" wrapText="1"/>
    </xf>
    <xf numFmtId="0" fontId="895" fillId="633" borderId="680" xfId="9" applyNumberFormat="1" applyFont="1" applyFill="1" applyBorder="1" applyAlignment="1">
      <alignment vertical="top" wrapText="1"/>
    </xf>
    <xf numFmtId="0" fontId="897" fillId="633" borderId="671" xfId="9" applyNumberFormat="1" applyFont="1" applyFill="1" applyBorder="1" applyAlignment="1">
      <alignment horizontal="center" vertical="top" wrapText="1"/>
    </xf>
    <xf numFmtId="0" fontId="898" fillId="633" borderId="679" xfId="9" applyNumberFormat="1" applyFont="1" applyFill="1" applyBorder="1" applyAlignment="1">
      <alignment vertical="top" wrapText="1"/>
    </xf>
    <xf numFmtId="0" fontId="898" fillId="633" borderId="680" xfId="9" applyNumberFormat="1" applyFont="1" applyFill="1" applyBorder="1" applyAlignment="1">
      <alignment vertical="top" wrapText="1"/>
    </xf>
    <xf numFmtId="3" fontId="896" fillId="632" borderId="702" xfId="9" applyNumberFormat="1" applyFont="1" applyFill="1" applyBorder="1" applyAlignment="1">
      <alignment horizontal="center" vertical="top" wrapText="1"/>
    </xf>
    <xf numFmtId="1" fontId="894" fillId="632" borderId="702" xfId="9" applyNumberFormat="1" applyFont="1" applyFill="1" applyBorder="1" applyAlignment="1">
      <alignment horizontal="center" vertical="top" wrapText="1"/>
    </xf>
    <xf numFmtId="0" fontId="819" fillId="632" borderId="633" xfId="9" applyNumberFormat="1" applyFont="1" applyFill="1" applyBorder="1" applyAlignment="1">
      <alignment vertical="bottom"/>
    </xf>
    <xf numFmtId="0" fontId="893" fillId="632" borderId="633" xfId="9" applyNumberFormat="1" applyFont="1" applyFill="1" applyBorder="1" applyAlignment="1">
      <alignment vertical="bottom"/>
    </xf>
    <xf numFmtId="0" fontId="893" fillId="632" borderId="633" xfId="9" applyNumberFormat="1" applyFont="1" applyFill="1" applyBorder="1" applyAlignment="1">
      <alignment vertical="bottom" wrapText="1"/>
    </xf>
    <xf numFmtId="0" fontId="904" fillId="635" borderId="705" xfId="10" applyAlignment="1">
      <alignment vertical="bottom"/>
    </xf>
    <xf numFmtId="0" fontId="905" fillId="635" borderId="705" xfId="10" applyAlignment="1">
      <alignment horizontal="left" vertical="center"/>
    </xf>
    <xf numFmtId="0" fontId="906" fillId="635" borderId="705" xfId="10" applyAlignment="1">
      <alignment horizontal="left" vertical="center"/>
    </xf>
    <xf numFmtId="0" fontId="907" fillId="635" borderId="705" xfId="10" applyAlignment="1">
      <alignment horizontal="left" vertical="center"/>
    </xf>
    <xf numFmtId="0" fontId="908" fillId="637" borderId="706" xfId="10" applyAlignment="1">
      <alignment vertical="center"/>
    </xf>
    <xf numFmtId="0" fontId="909" fillId="635" borderId="705" xfId="10" applyAlignment="1">
      <alignment horizontal="left" vertical="center"/>
    </xf>
    <xf numFmtId="0" fontId="908" fillId="638" borderId="706" xfId="10" applyAlignment="1">
      <alignment vertical="center"/>
    </xf>
    <xf numFmtId="0" fontId="908" fillId="639" borderId="706" xfId="10" applyAlignment="1">
      <alignment vertical="center"/>
    </xf>
    <xf numFmtId="0" fontId="908" fillId="640" borderId="706" xfId="10" applyAlignment="1">
      <alignment vertical="center"/>
    </xf>
    <xf numFmtId="0" fontId="910" fillId="635" borderId="705" xfId="10"/>
    <xf numFmtId="0" fontId="908" fillId="641" borderId="706" xfId="10" applyAlignment="1">
      <alignment vertical="center"/>
    </xf>
    <xf numFmtId="0" fontId="908" fillId="642" borderId="706" xfId="10" applyAlignment="1">
      <alignment vertical="center"/>
    </xf>
    <xf numFmtId="0" fontId="908" fillId="643" borderId="706" xfId="10" applyAlignment="1">
      <alignment vertical="center"/>
    </xf>
    <xf numFmtId="0" fontId="908" fillId="644" borderId="706" xfId="10" applyAlignment="1">
      <alignment vertical="center"/>
    </xf>
    <xf numFmtId="0" fontId="911" fillId="645" borderId="707" xfId="10" applyAlignment="1">
      <alignment horizontal="left" vertical="center"/>
    </xf>
    <xf numFmtId="0" fontId="912" fillId="635" borderId="708" xfId="10"/>
    <xf numFmtId="0" fontId="912" fillId="635" borderId="709" xfId="10"/>
    <xf numFmtId="0" fontId="913" fillId="646" borderId="710" xfId="10" applyAlignment="1">
      <alignment horizontal="center" vertical="center" wrapText="1"/>
    </xf>
    <xf numFmtId="0" fontId="914" fillId="635" borderId="705" xfId="10"/>
    <xf numFmtId="0" fontId="915" fillId="646" borderId="707" xfId="10" applyAlignment="1">
      <alignment horizontal="center" vertical="center"/>
    </xf>
    <xf numFmtId="0" fontId="912" fillId="635" borderId="711" xfId="10"/>
    <xf numFmtId="0" fontId="916" fillId="635" borderId="705" xfId="10"/>
    <xf numFmtId="0" fontId="917" fillId="646" borderId="706" xfId="10" applyAlignment="1">
      <alignment horizontal="center" vertical="center"/>
    </xf>
    <xf numFmtId="0" fontId="918" fillId="635" borderId="706" xfId="10" applyAlignment="1">
      <alignment horizontal="left" vertical="center" wrapText="1"/>
    </xf>
    <xf numFmtId="0" fontId="908" fillId="635" borderId="706" xfId="10" applyAlignment="1">
      <alignment horizontal="left" vertical="center" wrapText="1"/>
    </xf>
    <xf numFmtId="164" fontId="909" fillId="635" borderId="706" xfId="10" applyAlignment="1">
      <alignment horizontal="center" vertical="center"/>
    </xf>
    <xf numFmtId="0" fontId="919" fillId="635" borderId="705" xfId="10"/>
    <xf numFmtId="0" fontId="914" fillId="635" borderId="705" xfId="10" applyAlignment="1">
      <alignment vertical="bottom"/>
    </xf>
    <xf numFmtId="0" fontId="920" fillId="635" borderId="712" xfId="10"/>
    <xf numFmtId="0" fontId="912" fillId="635" borderId="713" xfId="10"/>
    <xf numFmtId="0" fontId="914" fillId="635" borderId="714" xfId="10"/>
    <xf numFmtId="0" fontId="920" fillId="635" borderId="715" xfId="10" applyAlignment="1">
      <alignment horizontal="center"/>
    </xf>
    <xf numFmtId="0" fontId="920" fillId="635" borderId="705" xfId="10" applyAlignment="1">
      <alignment horizontal="center"/>
    </xf>
    <xf numFmtId="0" fontId="914" fillId="635" borderId="715" xfId="10" applyAlignment="1">
      <alignment horizontal="center"/>
    </xf>
    <xf numFmtId="0" fontId="914" fillId="635" borderId="716" xfId="10"/>
    <xf numFmtId="0" fontId="921" fillId="635" borderId="717" xfId="10" applyAlignment="1">
      <alignment wrapText="1"/>
    </xf>
    <xf numFmtId="0" fontId="920" fillId="635" borderId="715" xfId="10" applyAlignment="1">
      <alignment horizontal="center" wrapText="1"/>
    </xf>
    <xf numFmtId="0" fontId="921" fillId="635" borderId="718" xfId="10" applyAlignment="1">
      <alignment wrapText="1"/>
    </xf>
    <xf numFmtId="0" fontId="921" fillId="635" borderId="717" xfId="10" applyAlignment="1">
      <alignment wrapText="1"/>
    </xf>
    <xf numFmtId="0" fontId="909" fillId="635" borderId="706" xfId="10" applyAlignment="1">
      <alignment horizontal="center" vertical="center"/>
    </xf>
    <xf numFmtId="0" fontId="912" fillId="635" borderId="719" xfId="10"/>
    <xf numFmtId="0" fontId="920" fillId="635" borderId="712" xfId="10" applyAlignment="1">
      <alignment horizontal="center" wrapText="1"/>
    </xf>
    <xf numFmtId="0" fontId="920" fillId="635" borderId="718" xfId="10" applyAlignment="1">
      <alignment wrapText="1"/>
    </xf>
    <xf numFmtId="0" fontId="920" fillId="635" borderId="717" xfId="10" applyAlignment="1">
      <alignment wrapText="1"/>
    </xf>
    <xf numFmtId="0" fontId="908" fillId="635" borderId="706" xfId="10" applyAlignment="1">
      <alignment vertical="center"/>
    </xf>
    <xf numFmtId="0" fontId="908" fillId="647" borderId="706" xfId="10" applyAlignment="1">
      <alignment vertical="center"/>
    </xf>
    <xf numFmtId="0" fontId="909" fillId="635" borderId="706" xfId="10" applyAlignment="1">
      <alignment horizontal="left" vertical="center" wrapText="1"/>
    </xf>
    <xf numFmtId="0" fontId="922" fillId="640" borderId="706" xfId="10" applyAlignment="1">
      <alignment horizontal="center" vertical="center"/>
    </xf>
    <xf numFmtId="0" fontId="913" fillId="646" borderId="706" xfId="10" applyAlignment="1">
      <alignment horizontal="center" vertical="center" wrapText="1"/>
    </xf>
    <xf numFmtId="0" fontId="913" fillId="646" borderId="707" xfId="10" applyAlignment="1">
      <alignment horizontal="center" vertical="center" wrapText="1"/>
    </xf>
    <xf numFmtId="0" fontId="908" fillId="635" borderId="706" xfId="10" applyAlignment="1">
      <alignment horizontal="left" vertical="center"/>
    </xf>
    <xf numFmtId="164" fontId="908" fillId="635" borderId="706" xfId="10" applyAlignment="1">
      <alignment horizontal="center" vertical="center"/>
    </xf>
    <xf numFmtId="0" fontId="908" fillId="635" borderId="707" xfId="10" applyAlignment="1">
      <alignment horizontal="left" vertical="center" wrapText="1"/>
    </xf>
    <xf numFmtId="0" fontId="923" fillId="640" borderId="706" xfId="10" applyAlignment="1">
      <alignment horizontal="left" vertical="center"/>
    </xf>
    <xf numFmtId="0" fontId="908" fillId="640" borderId="706" xfId="10" applyAlignment="1">
      <alignment horizontal="left" vertical="center" wrapText="1"/>
    </xf>
    <xf numFmtId="164" fontId="908" fillId="640" borderId="706" xfId="10" applyAlignment="1">
      <alignment horizontal="center" vertical="center"/>
    </xf>
    <xf numFmtId="0" fontId="923" fillId="640" borderId="707" xfId="10" applyAlignment="1">
      <alignment horizontal="left" vertical="center" wrapText="1"/>
    </xf>
    <xf numFmtId="0" fontId="908" fillId="640" borderId="707" xfId="10" applyAlignment="1">
      <alignment horizontal="left" vertical="center" wrapText="1"/>
    </xf>
    <xf numFmtId="0" fontId="908" fillId="641" borderId="706" xfId="10" applyAlignment="1">
      <alignment horizontal="left" vertical="center"/>
    </xf>
    <xf numFmtId="0" fontId="908" fillId="641" borderId="706" xfId="10" applyAlignment="1">
      <alignment horizontal="left" vertical="center" wrapText="1"/>
    </xf>
    <xf numFmtId="164" fontId="908" fillId="641" borderId="706" xfId="10" applyAlignment="1">
      <alignment horizontal="center" vertical="center"/>
    </xf>
    <xf numFmtId="0" fontId="923" fillId="641" borderId="707" xfId="10" applyAlignment="1">
      <alignment horizontal="left" vertical="center" wrapText="1"/>
    </xf>
    <xf numFmtId="0" fontId="908" fillId="641" borderId="707" xfId="10" applyAlignment="1">
      <alignment horizontal="left" vertical="center" wrapText="1"/>
    </xf>
    <xf numFmtId="0" fontId="908" fillId="642" borderId="706" xfId="10" applyAlignment="1">
      <alignment horizontal="left" vertical="center"/>
    </xf>
    <xf numFmtId="0" fontId="908" fillId="642" borderId="706" xfId="10" applyAlignment="1">
      <alignment horizontal="left" vertical="center" wrapText="1"/>
    </xf>
    <xf numFmtId="164" fontId="908" fillId="642" borderId="706" xfId="10" applyAlignment="1">
      <alignment horizontal="center" vertical="center"/>
    </xf>
    <xf numFmtId="0" fontId="923" fillId="642" borderId="707" xfId="10" applyAlignment="1">
      <alignment horizontal="left" vertical="center" wrapText="1"/>
    </xf>
    <xf numFmtId="0" fontId="908" fillId="642" borderId="707" xfId="10" applyAlignment="1">
      <alignment horizontal="left" vertical="center" wrapText="1"/>
    </xf>
    <xf numFmtId="0" fontId="908" fillId="643" borderId="706" xfId="10" applyAlignment="1">
      <alignment horizontal="left" vertical="center"/>
    </xf>
    <xf numFmtId="0" fontId="908" fillId="643" borderId="706" xfId="10" applyAlignment="1">
      <alignment horizontal="left" vertical="center" wrapText="1"/>
    </xf>
    <xf numFmtId="164" fontId="908" fillId="643" borderId="706" xfId="10" applyAlignment="1">
      <alignment horizontal="center" vertical="center"/>
    </xf>
    <xf numFmtId="0" fontId="923" fillId="643" borderId="707" xfId="10" applyAlignment="1">
      <alignment horizontal="left" vertical="center" wrapText="1"/>
    </xf>
    <xf numFmtId="0" fontId="908" fillId="643" borderId="707" xfId="10" applyAlignment="1">
      <alignment horizontal="left" vertical="center" wrapText="1"/>
    </xf>
    <xf numFmtId="0" fontId="908" fillId="644" borderId="706" xfId="10" applyAlignment="1">
      <alignment horizontal="left" vertical="center"/>
    </xf>
    <xf numFmtId="0" fontId="908" fillId="644" borderId="706" xfId="10" applyAlignment="1">
      <alignment horizontal="left" vertical="center" wrapText="1"/>
    </xf>
    <xf numFmtId="164" fontId="908" fillId="644" borderId="706" xfId="10" applyAlignment="1">
      <alignment horizontal="center" vertical="center"/>
    </xf>
    <xf numFmtId="0" fontId="923" fillId="644" borderId="707" xfId="10" applyAlignment="1">
      <alignment horizontal="left" vertical="center" wrapText="1"/>
    </xf>
    <xf numFmtId="0" fontId="908" fillId="644" borderId="707" xfId="10" applyAlignment="1">
      <alignment horizontal="left" vertical="center" wrapText="1"/>
    </xf>
    <xf numFmtId="0" fontId="924" fillId="635" borderId="705" xfId="10" applyAlignment="1">
      <alignment horizontal="left" vertical="center" wrapText="1"/>
    </xf>
    <xf numFmtId="0" fontId="925" fillId="635" borderId="705" xfId="10"/>
    <xf numFmtId="0" fontId="925" fillId="635" borderId="705" xfId="10" applyAlignment="1">
      <alignment wrapText="1"/>
    </xf>
    <xf numFmtId="0" fontId="926" fillId="648" borderId="720" xfId="10" applyAlignment="1">
      <alignment horizontal="center" wrapText="1"/>
    </xf>
    <xf numFmtId="0" fontId="926" fillId="648" borderId="721" xfId="10" applyAlignment="1">
      <alignment horizontal="center" wrapText="1"/>
    </xf>
    <xf numFmtId="0" fontId="926" fillId="648" borderId="722" xfId="10" applyAlignment="1">
      <alignment horizontal="center" wrapText="1"/>
    </xf>
    <xf numFmtId="0" fontId="927" fillId="639" borderId="723" xfId="10" applyAlignment="1">
      <alignment wrapText="1"/>
    </xf>
    <xf numFmtId="0" fontId="928" fillId="649" borderId="724" xfId="10" applyAlignment="1">
      <alignment wrapText="1"/>
    </xf>
    <xf numFmtId="0" fontId="928" fillId="650" borderId="724" xfId="10" applyAlignment="1">
      <alignment wrapText="1"/>
    </xf>
    <xf numFmtId="0" fontId="928" fillId="650" borderId="725" xfId="10" applyAlignment="1">
      <alignment wrapText="1"/>
    </xf>
    <xf numFmtId="0" fontId="927" fillId="639" borderId="726" xfId="10" applyAlignment="1">
      <alignment wrapText="1"/>
    </xf>
    <xf numFmtId="0" fontId="928" fillId="651" borderId="724" xfId="10" applyAlignment="1">
      <alignment wrapText="1"/>
    </xf>
    <xf numFmtId="0" fontId="928" fillId="651" borderId="727" xfId="10" applyAlignment="1">
      <alignment wrapText="1"/>
    </xf>
    <xf numFmtId="0" fontId="928" fillId="649" borderId="727" xfId="10" applyAlignment="1">
      <alignment wrapText="1"/>
    </xf>
    <xf numFmtId="0" fontId="928" fillId="650" borderId="727" xfId="10" applyAlignment="1">
      <alignment wrapText="1"/>
    </xf>
    <xf numFmtId="0" fontId="927" fillId="639" borderId="728" xfId="10" applyAlignment="1">
      <alignment wrapText="1"/>
    </xf>
    <xf numFmtId="0" fontId="928" fillId="650" borderId="729" xfId="10" applyAlignment="1">
      <alignment wrapText="1"/>
    </xf>
    <xf numFmtId="0" fontId="928" fillId="649" borderId="729" xfId="10" applyAlignment="1">
      <alignment wrapText="1"/>
    </xf>
    <xf numFmtId="0" fontId="928" fillId="650" borderId="730" xfId="10" applyAlignment="1">
      <alignment wrapText="1"/>
    </xf>
    <xf numFmtId="0" fontId="914" fillId="635" borderId="731" xfId="10"/>
    <xf numFmtId="0" fontId="914" fillId="635" borderId="731" xfId="10" applyAlignment="1">
      <alignment wrapText="1"/>
    </xf>
    <xf numFmtId="0" fontId="929" fillId="635" borderId="705" xfId="10"/>
    <xf numFmtId="0" fontId="921" fillId="645" borderId="717" xfId="10" applyAlignment="1">
      <alignment wrapText="1"/>
    </xf>
    <xf numFmtId="0" fontId="930" fillId="645" borderId="717" xfId="10" applyAlignment="1">
      <alignment wrapText="1"/>
    </xf>
    <xf numFmtId="0" fontId="931" fillId="635" borderId="705" xfId="10" applyAlignment="1">
      <alignment vertical="top" wrapText="1"/>
    </xf>
    <xf numFmtId="0" fontId="914" fillId="635" borderId="705" xfId="10" applyAlignment="1">
      <alignment vertical="bottom"/>
    </xf>
    <xf numFmtId="0" fontId="916" fillId="635" borderId="731" xfId="10"/>
    <xf numFmtId="0" fontId="932" fillId="635" borderId="705" xfId="10" applyAlignment="1">
      <alignment horizontal="center" vertical="center"/>
    </xf>
    <xf numFmtId="0" fontId="914" fillId="635" borderId="731" xfId="10"/>
    <xf numFmtId="0" fontId="933" fillId="651" borderId="705" xfId="10" applyAlignment="1">
      <alignment horizontal="center"/>
    </xf>
    <xf numFmtId="0" fontId="914" fillId="635" borderId="705" xfId="10" applyAlignment="1">
      <alignment horizontal="center"/>
    </xf>
    <xf numFmtId="10" fontId="914" fillId="635" borderId="705" xfId="10" applyAlignment="1">
      <alignment horizontal="center"/>
    </xf>
    <xf numFmtId="0" fontId="934" fillId="652" borderId="731" xfId="10" applyAlignment="1">
      <alignment horizontal="center" vertical="center" wrapText="1"/>
    </xf>
    <xf numFmtId="0" fontId="934" fillId="651" borderId="731" xfId="10" applyAlignment="1">
      <alignment horizontal="center" vertical="center" wrapText="1"/>
    </xf>
    <xf numFmtId="0" fontId="914" fillId="651" borderId="731" xfId="10" applyAlignment="1">
      <alignment vertical="bottom"/>
    </xf>
    <xf numFmtId="0" fontId="914" fillId="653" borderId="731" xfId="10" applyAlignment="1">
      <alignment horizontal="center"/>
    </xf>
    <xf numFmtId="0" fontId="914" fillId="654" borderId="705" xfId="10" applyAlignment="1">
      <alignment horizontal="center"/>
    </xf>
    <xf numFmtId="0" fontId="914" fillId="654" borderId="705" xfId="10" applyAlignment="1">
      <alignment horizontal="center"/>
    </xf>
    <xf numFmtId="0" fontId="914" fillId="655" borderId="731" xfId="10" applyAlignment="1">
      <alignment horizontal="center"/>
    </xf>
    <xf numFmtId="0" fontId="914" fillId="635" borderId="705" xfId="10" applyAlignment="1">
      <alignment vertical="bottom" wrapText="1"/>
    </xf>
    <xf numFmtId="0" fontId="914" fillId="656" borderId="731" xfId="10" applyAlignment="1">
      <alignment horizontal="center"/>
    </xf>
    <xf numFmtId="0" fontId="934" fillId="657" borderId="731" xfId="10" applyAlignment="1">
      <alignment horizontal="center"/>
    </xf>
    <xf numFmtId="0" fontId="914" fillId="658" borderId="731" xfId="10" applyAlignment="1">
      <alignment horizontal="center"/>
    </xf>
    <xf numFmtId="0" fontId="914" fillId="659" borderId="731" xfId="10" applyAlignment="1">
      <alignment horizontal="center"/>
    </xf>
    <xf numFmtId="0" fontId="914" fillId="635" borderId="705" xfId="10"/>
    <xf numFmtId="0" fontId="914" fillId="660" borderId="731" xfId="10" applyAlignment="1">
      <alignment horizontal="center"/>
    </xf>
    <xf numFmtId="0" fontId="914" fillId="661" borderId="731" xfId="10" applyAlignment="1">
      <alignment horizontal="center"/>
    </xf>
    <xf numFmtId="0" fontId="935" fillId="635" borderId="705" xfId="10" applyAlignment="1">
      <alignment horizontal="center" vertical="bottom"/>
    </xf>
    <xf numFmtId="0" fontId="914" fillId="662" borderId="731" xfId="10" applyAlignment="1">
      <alignment horizontal="center"/>
    </xf>
    <xf numFmtId="0" fontId="914" fillId="663" borderId="731" xfId="10" applyAlignment="1">
      <alignment horizontal="center"/>
    </xf>
    <xf numFmtId="0" fontId="914" fillId="664" borderId="731" xfId="10" applyAlignment="1">
      <alignment horizontal="center"/>
    </xf>
    <xf numFmtId="0" fontId="914" fillId="665" borderId="731" xfId="10" applyAlignment="1">
      <alignment horizontal="center"/>
    </xf>
    <xf numFmtId="0" fontId="914" fillId="666" borderId="731" xfId="10" applyAlignment="1">
      <alignment horizontal="center"/>
    </xf>
    <xf numFmtId="0" fontId="914" fillId="667" borderId="731" xfId="10" applyAlignment="1">
      <alignment horizontal="center"/>
    </xf>
    <xf numFmtId="0" fontId="914" fillId="668" borderId="731" xfId="10" applyAlignment="1">
      <alignment horizontal="center"/>
    </xf>
    <xf numFmtId="0" fontId="914" fillId="669" borderId="731" xfId="10" applyAlignment="1">
      <alignment horizontal="center"/>
    </xf>
    <xf numFmtId="0" fontId="914" fillId="670" borderId="731" xfId="10" applyAlignment="1">
      <alignment horizontal="center"/>
    </xf>
    <xf numFmtId="0" fontId="914" fillId="671" borderId="731" xfId="10" applyAlignment="1">
      <alignment horizontal="center"/>
    </xf>
    <xf numFmtId="0" fontId="914" fillId="672" borderId="731" xfId="10" applyAlignment="1">
      <alignment horizontal="center"/>
    </xf>
    <xf numFmtId="0" fontId="914" fillId="673" borderId="731" xfId="10" applyAlignment="1">
      <alignment horizontal="center"/>
    </xf>
    <xf numFmtId="0" fontId="916" fillId="635" borderId="731" xfId="10"/>
    <xf numFmtId="0" fontId="916" fillId="635" borderId="731" xfId="10" applyAlignment="1">
      <alignment horizontal="center"/>
    </xf>
    <xf numFmtId="0" fontId="934" fillId="635" borderId="705" xfId="10" applyAlignment="1">
      <alignment horizontal="center" vertical="center" wrapText="1"/>
    </xf>
    <xf numFmtId="0" fontId="914" fillId="651" borderId="705" xfId="10"/>
    <xf numFmtId="0" fontId="936" fillId="651" borderId="705" xfId="10"/>
    <xf numFmtId="0" fontId="937" fillId="651" borderId="705" xfId="10"/>
    <xf numFmtId="0" fontId="908" fillId="635" borderId="705" xfId="10"/>
    <xf numFmtId="0" fontId="923" fillId="635" borderId="732" xfId="10" applyAlignment="1">
      <alignment horizontal="left" vertical="center" wrapText="1"/>
    </xf>
    <xf numFmtId="0" fontId="908" fillId="635" borderId="733" xfId="10" applyAlignment="1">
      <alignment horizontal="left" vertical="center" wrapText="1"/>
    </xf>
    <xf numFmtId="0" fontId="912" fillId="635" borderId="734" xfId="10"/>
    <xf numFmtId="0" fontId="912" fillId="635" borderId="735" xfId="10"/>
    <xf numFmtId="0" fontId="908" fillId="635" borderId="732" xfId="10" applyAlignment="1">
      <alignment horizontal="left" vertical="center" wrapText="1"/>
    </xf>
    <xf numFmtId="0" fontId="910" fillId="635" borderId="734" xfId="10"/>
    <xf numFmtId="0" fontId="910" fillId="635" borderId="735" xfId="10"/>
    <xf numFmtId="0" fontId="923" fillId="635" borderId="732" xfId="10" applyAlignment="1">
      <alignment horizontal="center" vertical="center"/>
    </xf>
    <xf numFmtId="0" fontId="908" fillId="635" borderId="732" xfId="10" applyAlignment="1">
      <alignment horizontal="center" vertical="center"/>
    </xf>
    <xf numFmtId="0" fontId="923" fillId="674" borderId="707" xfId="10" applyAlignment="1">
      <alignment horizontal="left" vertical="center" wrapText="1"/>
    </xf>
    <xf numFmtId="0" fontId="918" fillId="675" borderId="706" xfId="10" applyAlignment="1">
      <alignment horizontal="center" vertical="center" wrapText="1"/>
    </xf>
    <xf numFmtId="0" fontId="918" fillId="675" borderId="707" xfId="10" applyAlignment="1">
      <alignment horizontal="center" vertical="center" wrapText="1"/>
    </xf>
    <xf numFmtId="0" fontId="918" fillId="635" borderId="706" xfId="10" applyAlignment="1">
      <alignment horizontal="center" vertical="center" wrapText="1"/>
    </xf>
    <xf numFmtId="0" fontId="924" fillId="635" borderId="706" xfId="10" applyAlignment="1">
      <alignment horizontal="center" vertical="center" wrapText="1"/>
    </xf>
    <xf numFmtId="0" fontId="918" fillId="640" borderId="706" xfId="10" applyAlignment="1">
      <alignment horizontal="center" vertical="center" wrapText="1"/>
    </xf>
    <xf numFmtId="0" fontId="909" fillId="635" borderId="707" xfId="10" applyAlignment="1">
      <alignment horizontal="left" vertical="center" wrapText="1"/>
    </xf>
    <xf numFmtId="0" fontId="920" fillId="635" borderId="705" xfId="10" applyAlignment="1">
      <alignment horizontal="left"/>
    </xf>
    <xf numFmtId="0" fontId="938" fillId="635" borderId="705" xfId="10"/>
    <xf numFmtId="0" fontId="939" fillId="635" borderId="705" xfId="10" applyAlignment="1">
      <alignment horizontal="left" vertical="center"/>
    </xf>
    <xf numFmtId="0" fontId="923" fillId="635" borderId="706" xfId="10" applyAlignment="1">
      <alignment horizontal="center" vertical="center"/>
    </xf>
    <xf numFmtId="0" fontId="923" fillId="635" borderId="705" xfId="10" applyAlignment="1">
      <alignment horizontal="center" vertical="center"/>
    </xf>
    <xf numFmtId="0" fontId="908" fillId="635" borderId="705" xfId="10" applyAlignment="1">
      <alignment horizontal="left" vertical="center" wrapText="1"/>
    </xf>
    <xf numFmtId="0" fontId="909" fillId="635" borderId="705" xfId="10" applyAlignment="1">
      <alignment horizontal="left" vertical="center" wrapText="1"/>
    </xf>
    <xf numFmtId="0" fontId="908" fillId="635" borderId="706" xfId="10" applyAlignment="1">
      <alignment horizontal="center" vertical="center"/>
    </xf>
    <xf numFmtId="0" fontId="920" fillId="651" borderId="731" xfId="10" applyAlignment="1">
      <alignment horizontal="center" wrapText="1"/>
    </xf>
    <xf numFmtId="0" fontId="920" fillId="635" borderId="731" xfId="10" applyAlignment="1">
      <alignment horizontal="center" wrapText="1"/>
    </xf>
    <xf numFmtId="0" fontId="914" fillId="635" borderId="731" xfId="10" applyAlignment="1">
      <alignment vertical="bottom"/>
    </xf>
    <xf numFmtId="0" fontId="914" fillId="635" borderId="731" xfId="10" applyAlignment="1">
      <alignment horizontal="center"/>
    </xf>
    <xf numFmtId="3" fontId="909" fillId="635" borderId="706" xfId="10" applyAlignment="1">
      <alignment horizontal="center" vertical="center"/>
    </xf>
    <xf numFmtId="10" fontId="914" fillId="635" borderId="731" xfId="10" applyAlignment="1">
      <alignment horizontal="center"/>
    </xf>
    <xf numFmtId="10" fontId="914" fillId="651" borderId="731" xfId="10" applyAlignment="1">
      <alignment horizontal="center"/>
    </xf>
    <xf numFmtId="0" fontId="920" fillId="635" borderId="705" xfId="10" applyAlignment="1">
      <alignment horizontal="left" vertical="center" wrapText="1"/>
    </xf>
    <xf numFmtId="0" fontId="920" fillId="635" borderId="705" xfId="10" applyAlignment="1">
      <alignment horizontal="center" vertical="center" wrapText="1"/>
    </xf>
    <xf numFmtId="0" fontId="920" fillId="635" borderId="705" xfId="10" applyAlignment="1">
      <alignment horizontal="center" wrapText="1"/>
    </xf>
    <xf numFmtId="0" fontId="940" fillId="675" borderId="706" xfId="10" applyAlignment="1">
      <alignment horizontal="center" vertical="center" wrapText="1"/>
    </xf>
    <xf numFmtId="0" fontId="914" fillId="635" borderId="731" xfId="10" applyAlignment="1">
      <alignment horizontal="center" vertical="bottom"/>
    </xf>
    <xf numFmtId="0" fontId="909" fillId="635" borderId="706" xfId="10" applyAlignment="1">
      <alignment horizontal="center" vertical="center" wrapText="1"/>
    </xf>
    <xf numFmtId="0" fontId="909" fillId="635" borderId="706" xfId="10" applyAlignment="1">
      <alignment horizontal="center" vertical="center" wrapText="1"/>
    </xf>
    <xf numFmtId="3" fontId="908" fillId="635" borderId="706" xfId="10" applyAlignment="1">
      <alignment vertical="center"/>
    </xf>
    <xf numFmtId="0" fontId="914" fillId="635" borderId="736" xfId="10" applyAlignment="1">
      <alignment horizontal="center"/>
    </xf>
    <xf numFmtId="0" fontId="916" fillId="635" borderId="737" xfId="10"/>
    <xf numFmtId="0" fontId="914" fillId="635" borderId="705" xfId="10" applyAlignment="1">
      <alignment horizontal="left" vertical="center"/>
    </xf>
    <xf numFmtId="0" fontId="916" fillId="635" borderId="738" xfId="10"/>
    <xf numFmtId="0" fontId="914" fillId="635" borderId="705" xfId="10" applyAlignment="1">
      <alignment horizontal="left" vertical="center" wrapText="1"/>
    </xf>
    <xf numFmtId="10" fontId="916" fillId="635" borderId="731" xfId="10" applyAlignment="1">
      <alignment horizontal="center"/>
    </xf>
    <xf numFmtId="10" fontId="914" fillId="635" borderId="705" xfId="10"/>
    <xf numFmtId="0" fontId="914" fillId="635" borderId="705" xfId="10" applyAlignment="1">
      <alignment wrapText="1"/>
    </xf>
    <xf numFmtId="0" fontId="914" fillId="635" borderId="705" xfId="10" applyAlignment="1">
      <alignment horizontal="center" vertical="center"/>
    </xf>
    <xf numFmtId="0" fontId="923" fillId="635" borderId="705" xfId="10" applyAlignment="1">
      <alignment horizontal="left" vertical="center"/>
    </xf>
    <xf numFmtId="0" fontId="915" fillId="635" borderId="705" xfId="10" applyAlignment="1">
      <alignment horizontal="center" vertical="center" wrapText="1"/>
    </xf>
    <xf numFmtId="10" fontId="915" fillId="635" borderId="705" xfId="10" applyAlignment="1">
      <alignment horizontal="center" vertical="center" wrapText="1"/>
    </xf>
    <xf numFmtId="0" fontId="908" fillId="635" borderId="705" xfId="10" applyAlignment="1">
      <alignment horizontal="center" vertical="center"/>
    </xf>
    <xf numFmtId="10" fontId="909" fillId="635" borderId="705" xfId="10" applyAlignment="1">
      <alignment horizontal="left" vertical="center" wrapText="1"/>
    </xf>
    <xf numFmtId="0" fontId="923" fillId="674" borderId="706" xfId="10" applyAlignment="1">
      <alignment horizontal="center" vertical="center"/>
    </xf>
    <xf numFmtId="0" fontId="908" fillId="674" borderId="706" xfId="10" applyAlignment="1">
      <alignment horizontal="left" vertical="center" wrapText="1"/>
    </xf>
    <xf numFmtId="0" fontId="909" fillId="674" borderId="706" xfId="10" applyAlignment="1">
      <alignment horizontal="center" vertical="center"/>
    </xf>
    <xf numFmtId="0" fontId="908" fillId="674" borderId="706" xfId="10" applyAlignment="1">
      <alignment horizontal="center" vertical="center"/>
    </xf>
    <xf numFmtId="2" fontId="908" fillId="674" borderId="706" xfId="10" applyAlignment="1">
      <alignment horizontal="center" vertical="center"/>
    </xf>
    <xf numFmtId="2" fontId="923" fillId="674" borderId="706" xfId="10" applyAlignment="1">
      <alignment horizontal="center" vertical="center"/>
    </xf>
    <xf numFmtId="0" fontId="909" fillId="674" borderId="706" xfId="10" applyAlignment="1">
      <alignment horizontal="left" vertical="center" wrapText="1"/>
    </xf>
    <xf numFmtId="0" fontId="908" fillId="674" borderId="706" xfId="10" applyAlignment="1">
      <alignment vertical="center"/>
    </xf>
    <xf numFmtId="0" fontId="918" fillId="674" borderId="706" xfId="10" applyAlignment="1">
      <alignment horizontal="right" vertical="center"/>
    </xf>
    <xf numFmtId="0" fontId="934" fillId="635" borderId="705" xfId="10" applyAlignment="1">
      <alignment horizontal="left" vertical="center" wrapText="1"/>
    </xf>
    <xf numFmtId="0" fontId="911" fillId="635" borderId="705" xfId="10" applyAlignment="1">
      <alignment horizontal="left" vertical="center"/>
    </xf>
    <xf numFmtId="0" fontId="935" fillId="635" borderId="731" xfId="10" applyAlignment="1">
      <alignment horizontal="center" vertical="bottom"/>
    </xf>
    <xf numFmtId="0" fontId="910" fillId="635" borderId="705" xfId="10" applyAlignment="1">
      <alignment horizontal="center" vertical="center" wrapText="1"/>
    </xf>
    <xf numFmtId="0" fontId="941" fillId="635" borderId="731" xfId="10" applyAlignment="1">
      <alignment horizontal="center" vertical="bottom"/>
    </xf>
    <xf numFmtId="0" fontId="941" fillId="651" borderId="731" xfId="10" applyAlignment="1">
      <alignment horizontal="center" vertical="bottom"/>
    </xf>
    <xf numFmtId="0" fontId="914" fillId="651" borderId="731" xfId="10"/>
    <xf numFmtId="10" fontId="914" fillId="635" borderId="731" xfId="10"/>
    <xf numFmtId="0" fontId="942" fillId="635" borderId="705" xfId="10" applyAlignment="1">
      <alignment horizontal="center" vertical="center" wrapText="1"/>
    </xf>
    <xf numFmtId="0" fontId="934" fillId="635" borderId="705" xfId="10"/>
    <xf numFmtId="0" fontId="941" fillId="676" borderId="731" xfId="10" applyAlignment="1">
      <alignment horizontal="center" vertical="bottom"/>
    </xf>
    <xf numFmtId="0" fontId="914" fillId="651" borderId="731" xfId="10" applyAlignment="1">
      <alignment horizontal="center"/>
    </xf>
    <xf numFmtId="0" fontId="914" fillId="676" borderId="731" xfId="10" applyAlignment="1">
      <alignment horizontal="center"/>
    </xf>
    <xf numFmtId="0" fontId="914" fillId="651" borderId="705" xfId="10" applyAlignment="1">
      <alignment horizontal="center"/>
    </xf>
    <xf numFmtId="0" fontId="915" fillId="635" borderId="705" xfId="10" applyAlignment="1">
      <alignment horizontal="center" vertical="center"/>
    </xf>
    <xf numFmtId="0" fontId="943" fillId="651" borderId="705" xfId="10"/>
    <xf numFmtId="0" fontId="935" fillId="635" borderId="736" xfId="10" applyAlignment="1">
      <alignment horizontal="center" wrapText="1"/>
    </xf>
    <xf numFmtId="0" fontId="944" fillId="635" borderId="739" xfId="10" applyAlignment="1">
      <alignment horizontal="left" wrapText="1"/>
    </xf>
    <xf numFmtId="0" fontId="934" fillId="635" borderId="731" xfId="10" applyAlignment="1">
      <alignment horizontal="center"/>
    </xf>
    <xf numFmtId="0" fontId="945" fillId="675" borderId="706" xfId="10" applyAlignment="1">
      <alignment horizontal="center" vertical="center" wrapText="1"/>
    </xf>
    <xf numFmtId="0" fontId="934" fillId="635" borderId="705" xfId="10" applyAlignment="1">
      <alignment horizontal="center"/>
    </xf>
    <xf numFmtId="0" fontId="944" fillId="635" borderId="738" xfId="10" applyAlignment="1">
      <alignment horizontal="left" wrapText="1"/>
    </xf>
    <xf numFmtId="0" fontId="934" fillId="651" borderId="731" xfId="10"/>
    <xf numFmtId="0" fontId="934" fillId="635" borderId="731" xfId="10"/>
    <xf numFmtId="10" fontId="934" fillId="635" borderId="731" xfId="10"/>
    <xf numFmtId="0" fontId="934" fillId="651" borderId="731" xfId="10" applyAlignment="1">
      <alignment horizontal="center"/>
    </xf>
    <xf numFmtId="0" fontId="934" fillId="676" borderId="731" xfId="10" applyAlignment="1">
      <alignment horizontal="center"/>
    </xf>
    <xf numFmtId="0" fontId="934" fillId="651" borderId="705" xfId="10" applyAlignment="1">
      <alignment horizontal="center"/>
    </xf>
    <xf numFmtId="0" fontId="934" fillId="651" borderId="705" xfId="10"/>
    <xf numFmtId="165" fontId="914" fillId="635" borderId="731" xfId="10" applyAlignment="1">
      <alignment horizontal="center"/>
    </xf>
    <xf numFmtId="0" fontId="914" fillId="635" borderId="731" xfId="10" applyAlignment="1">
      <alignment horizontal="center" vertical="center"/>
    </xf>
    <xf numFmtId="0" fontId="944" fillId="635" borderId="731" xfId="10" applyAlignment="1">
      <alignment horizontal="center" vertical="center" wrapText="1"/>
    </xf>
    <xf numFmtId="10" fontId="914" fillId="635" borderId="731" xfId="10" applyAlignment="1">
      <alignment horizontal="center" vertical="center"/>
    </xf>
    <xf numFmtId="9" fontId="914" fillId="635" borderId="731" xfId="10" applyAlignment="1">
      <alignment horizontal="center" vertical="center"/>
    </xf>
    <xf numFmtId="0" fontId="914" fillId="635" borderId="731" xfId="10" applyAlignment="1">
      <alignment horizontal="left" vertical="bottom" wrapText="1"/>
    </xf>
    <xf numFmtId="0" fontId="935" fillId="635" borderId="731" xfId="10" applyAlignment="1">
      <alignment horizontal="center" wrapText="1"/>
    </xf>
    <xf numFmtId="0" fontId="934" fillId="635" borderId="731" xfId="10" applyAlignment="1">
      <alignment horizontal="center" wrapText="1"/>
    </xf>
    <xf numFmtId="0" fontId="944" fillId="635" borderId="731" xfId="10" applyAlignment="1">
      <alignment horizontal="center" wrapText="1"/>
    </xf>
    <xf numFmtId="0" fontId="934" fillId="635" borderId="731" xfId="10" applyAlignment="1">
      <alignment horizontal="right" wrapText="1"/>
    </xf>
    <xf numFmtId="0" fontId="934" fillId="635" borderId="731" xfId="10" applyAlignment="1">
      <alignment horizontal="left" wrapText="1"/>
    </xf>
    <xf numFmtId="0" fontId="940" fillId="674" borderId="706" xfId="10" applyAlignment="1">
      <alignment horizontal="center" vertical="center" wrapText="1"/>
    </xf>
    <xf numFmtId="10" fontId="934" fillId="635" borderId="731" xfId="10" applyAlignment="1">
      <alignment horizontal="right" wrapText="1"/>
    </xf>
    <xf numFmtId="0" fontId="914" fillId="676" borderId="731" xfId="10" applyAlignment="1">
      <alignment horizontal="left" vertical="bottom" wrapText="1"/>
    </xf>
    <xf numFmtId="0" fontId="908" fillId="635" borderId="705" xfId="10" applyAlignment="1">
      <alignment vertical="center"/>
    </xf>
    <xf numFmtId="0" fontId="924" fillId="635" borderId="706" xfId="10" applyAlignment="1">
      <alignment horizontal="center" vertical="center"/>
    </xf>
    <xf numFmtId="0" fontId="946" fillId="635" borderId="705" xfId="10" applyAlignment="1">
      <alignment horizontal="center" vertical="center" wrapText="1"/>
    </xf>
    <xf numFmtId="0" fontId="946" fillId="635" borderId="705" xfId="10" applyAlignment="1">
      <alignment horizontal="center" vertical="center"/>
    </xf>
    <xf numFmtId="0" fontId="908" fillId="675" borderId="706" xfId="10" applyAlignment="1">
      <alignment vertical="center"/>
    </xf>
    <xf numFmtId="0" fontId="918" fillId="635" borderId="706" xfId="10" applyAlignment="1">
      <alignment horizontal="center" vertical="center"/>
    </xf>
    <xf numFmtId="0" fontId="947" fillId="635" borderId="706" xfId="10" applyAlignment="1">
      <alignment horizontal="center" vertical="center"/>
    </xf>
    <xf numFmtId="0" fontId="908" fillId="677" borderId="706" xfId="10" applyAlignment="1">
      <alignment vertical="center"/>
    </xf>
    <xf numFmtId="0" fontId="918" fillId="635" borderId="706" xfId="10" applyAlignment="1">
      <alignment horizontal="center" vertical="center"/>
    </xf>
    <xf numFmtId="0" fontId="947" fillId="635" borderId="706" xfId="10" applyAlignment="1">
      <alignment horizontal="center" vertical="center"/>
    </xf>
    <xf numFmtId="0" fontId="914" fillId="635" borderId="705" xfId="10" applyAlignment="1">
      <alignment vertical="center" wrapText="1"/>
    </xf>
    <xf numFmtId="0" fontId="914" fillId="635" borderId="705" xfId="10" applyAlignment="1">
      <alignment horizontal="center" vertical="center" wrapText="1"/>
    </xf>
    <xf numFmtId="0" fontId="918" fillId="635" borderId="705" xfId="10" applyAlignment="1">
      <alignment horizontal="center" vertical="center"/>
    </xf>
    <xf numFmtId="0" fontId="948" fillId="635" borderId="705" xfId="10" applyAlignment="1">
      <alignment horizontal="center" vertical="center"/>
    </xf>
    <xf numFmtId="0" fontId="909" fillId="678" borderId="706" xfId="10" applyAlignment="1">
      <alignment horizontal="left" vertical="center"/>
    </xf>
    <xf numFmtId="0" fontId="909" fillId="644" borderId="706" xfId="10" applyAlignment="1">
      <alignment horizontal="left" vertical="center"/>
    </xf>
    <xf numFmtId="0" fontId="949" fillId="635" borderId="705" xfId="10" applyAlignment="1">
      <alignment horizontal="center" vertical="center"/>
    </xf>
    <xf numFmtId="0" fontId="909" fillId="679" borderId="706" xfId="10" applyAlignment="1">
      <alignment horizontal="left" vertical="center"/>
    </xf>
    <xf numFmtId="0" fontId="909" fillId="642" borderId="706" xfId="10" applyAlignment="1">
      <alignment horizontal="left" vertical="center"/>
    </xf>
    <xf numFmtId="166" fontId="945" fillId="674" borderId="706" xfId="10" applyAlignment="1">
      <alignment horizontal="center" vertical="center"/>
    </xf>
    <xf numFmtId="0" fontId="918" fillId="674" borderId="706" xfId="10" applyAlignment="1">
      <alignment horizontal="center" vertical="center"/>
    </xf>
    <xf numFmtId="166" fontId="940" fillId="674" borderId="706" xfId="10" applyAlignment="1">
      <alignment horizontal="center" vertical="center"/>
    </xf>
    <xf numFmtId="0" fontId="945" fillId="674" borderId="706" xfId="10" applyAlignment="1">
      <alignment horizontal="center" vertical="center"/>
    </xf>
    <xf numFmtId="0" fontId="910" fillId="635" borderId="705" xfId="10" applyAlignment="1">
      <alignment horizontal="center" vertical="center" wrapText="1"/>
    </xf>
    <xf numFmtId="0" fontId="942" fillId="635" borderId="705" xfId="10" applyAlignment="1">
      <alignment horizontal="center" vertical="center" wrapText="1"/>
    </xf>
    <xf numFmtId="0" fontId="918" fillId="635" borderId="705" xfId="10" applyAlignment="1">
      <alignment horizontal="right" vertical="center"/>
    </xf>
    <xf numFmtId="0" fontId="918" fillId="635" borderId="706" xfId="10" applyAlignment="1">
      <alignment horizontal="right" vertical="center"/>
    </xf>
    <xf numFmtId="0" fontId="923" fillId="640" borderId="706" xfId="10" applyAlignment="1">
      <alignment horizontal="center" vertical="center"/>
    </xf>
    <xf numFmtId="1" fontId="940" fillId="635" borderId="705" xfId="10" applyAlignment="1">
      <alignment horizontal="center" vertical="center"/>
    </xf>
    <xf numFmtId="1" fontId="940" fillId="674" borderId="706" xfId="10" applyAlignment="1">
      <alignment horizontal="center" vertical="center"/>
    </xf>
    <xf numFmtId="0" fontId="940" fillId="674" borderId="706" xfId="10" applyAlignment="1">
      <alignment horizontal="center" vertical="center"/>
    </xf>
    <xf numFmtId="0" fontId="945" fillId="640" borderId="706" xfId="10" applyAlignment="1">
      <alignment horizontal="center" vertical="center" wrapText="1"/>
    </xf>
    <xf numFmtId="0" fontId="940" fillId="635" borderId="705" xfId="10" applyAlignment="1">
      <alignment horizontal="center" vertical="center"/>
    </xf>
    <xf numFmtId="0" fontId="950" fillId="635" borderId="705" xfId="10" applyAlignment="1">
      <alignment horizontal="center" vertical="center" wrapText="1"/>
    </xf>
    <xf numFmtId="10" fontId="914" fillId="635" borderId="705" xfId="10" applyAlignment="1">
      <alignment vertical="center" wrapText="1"/>
    </xf>
    <xf numFmtId="0" fontId="951" fillId="635" borderId="706" xfId="10" applyAlignment="1">
      <alignment horizontal="left" vertical="center" wrapText="1"/>
    </xf>
    <xf numFmtId="0" fontId="918" fillId="640" borderId="706" xfId="10" applyAlignment="1">
      <alignment horizontal="center" vertical="center"/>
    </xf>
    <xf numFmtId="0" fontId="909" fillId="635" borderId="705" xfId="10" applyAlignment="1">
      <alignment horizontal="center" vertical="center"/>
    </xf>
    <xf numFmtId="0" fontId="924" fillId="635" borderId="706" xfId="10" applyAlignment="1">
      <alignment horizontal="left" vertical="center" wrapText="1"/>
    </xf>
    <xf numFmtId="0" fontId="920" fillId="635" borderId="705" xfId="10"/>
    <xf numFmtId="0" fontId="918" fillId="643" borderId="706" xfId="10" applyAlignment="1">
      <alignment horizontal="center" vertical="center"/>
    </xf>
    <xf numFmtId="0" fontId="940" fillId="640" borderId="706" xfId="10" applyAlignment="1">
      <alignment horizontal="center" vertical="center" wrapText="1"/>
    </xf>
    <xf numFmtId="0" fontId="918" fillId="644" borderId="706" xfId="10" applyAlignment="1">
      <alignment horizontal="center" vertical="center"/>
    </xf>
    <xf numFmtId="0" fontId="923" fillId="635" borderId="705" xfId="10" applyAlignment="1">
      <alignment horizontal="left" vertical="center" wrapText="1"/>
    </xf>
    <xf numFmtId="0" fontId="923" fillId="674" borderId="707" xfId="10" applyAlignment="1">
      <alignment horizontal="left" vertical="center"/>
    </xf>
    <xf numFmtId="10" fontId="908" fillId="635" borderId="706" xfId="10" applyAlignment="1">
      <alignment vertical="center"/>
    </xf>
    <xf numFmtId="0" fontId="920" fillId="635" borderId="736" xfId="10" applyAlignment="1">
      <alignment horizontal="center" vertical="center" wrapText="1"/>
    </xf>
    <xf numFmtId="0" fontId="912" fillId="635" borderId="738" xfId="10"/>
    <xf numFmtId="0" fontId="912" fillId="635" borderId="740" xfId="10"/>
    <xf numFmtId="0" fontId="920" fillId="680" borderId="731" xfId="10" applyAlignment="1">
      <alignment horizontal="center" vertical="center" wrapText="1"/>
    </xf>
    <xf numFmtId="0" fontId="914" fillId="635" borderId="731" xfId="10" applyAlignment="1">
      <alignment horizontal="center" vertical="center" wrapText="1"/>
    </xf>
    <xf numFmtId="0" fontId="914" fillId="635" borderId="731" xfId="10" applyAlignment="1">
      <alignment vertical="center" wrapText="1"/>
    </xf>
    <xf numFmtId="0" fontId="914" fillId="640" borderId="731" xfId="10" applyAlignment="1">
      <alignment horizontal="center" vertical="center" wrapText="1"/>
    </xf>
    <xf numFmtId="0" fontId="934" fillId="635" borderId="731" xfId="10" applyAlignment="1">
      <alignment horizontal="center" vertical="center" wrapText="1"/>
    </xf>
    <xf numFmtId="0" fontId="934" fillId="651" borderId="731" xfId="10" applyAlignment="1">
      <alignment horizontal="left" vertical="center" wrapText="1"/>
    </xf>
    <xf numFmtId="2" fontId="909" fillId="635" borderId="706" xfId="10" applyAlignment="1">
      <alignment horizontal="center" vertical="center"/>
    </xf>
    <xf numFmtId="2" fontId="918" fillId="640" borderId="706" xfId="10" applyAlignment="1">
      <alignment horizontal="center" vertical="center"/>
    </xf>
    <xf numFmtId="0" fontId="920" fillId="635" borderId="731" xfId="10" applyAlignment="1">
      <alignment horizontal="center"/>
    </xf>
    <xf numFmtId="0" fontId="950" fillId="675" borderId="731" xfId="10" applyAlignment="1">
      <alignment horizontal="center" vertical="center"/>
    </xf>
    <xf numFmtId="0" fontId="944" fillId="635" borderId="705" xfId="10" applyAlignment="1">
      <alignment horizontal="left" vertical="center" wrapText="1"/>
    </xf>
    <xf numFmtId="0" fontId="942" fillId="635" borderId="731" xfId="10" applyAlignment="1">
      <alignment wrapText="1"/>
    </xf>
    <xf numFmtId="0" fontId="920" fillId="675" borderId="731" xfId="10" applyAlignment="1">
      <alignment horizontal="center" vertical="center" wrapText="1"/>
    </xf>
    <xf numFmtId="0" fontId="920" fillId="675" borderId="731" xfId="10" applyAlignment="1">
      <alignment horizontal="center" vertical="center"/>
    </xf>
    <xf numFmtId="0" fontId="920" fillId="680" borderId="705" xfId="10" applyAlignment="1">
      <alignment horizontal="center" vertical="center"/>
    </xf>
    <xf numFmtId="0" fontId="950" fillId="635" borderId="731" xfId="10" applyAlignment="1">
      <alignment horizontal="center" vertical="center" wrapText="1"/>
    </xf>
    <xf numFmtId="3" fontId="950" fillId="635" borderId="731" xfId="10" applyAlignment="1">
      <alignment horizontal="center" vertical="center" wrapText="1"/>
    </xf>
    <xf numFmtId="0" fontId="914" fillId="651" borderId="731" xfId="10" applyAlignment="1">
      <alignment horizontal="center" wrapText="1"/>
    </xf>
    <xf numFmtId="0" fontId="914" fillId="635" borderId="741" xfId="10" applyAlignment="1">
      <alignment horizontal="center"/>
    </xf>
    <xf numFmtId="0" fontId="914" fillId="635" borderId="742" xfId="10" applyAlignment="1">
      <alignment horizontal="center"/>
    </xf>
    <xf numFmtId="0" fontId="914" fillId="681" borderId="743" xfId="10" applyAlignment="1">
      <alignment horizontal="center" vertical="bottom"/>
    </xf>
    <xf numFmtId="0" fontId="914" fillId="635" borderId="744" xfId="10" applyAlignment="1">
      <alignment horizontal="center" vertical="bottom"/>
    </xf>
    <xf numFmtId="0" fontId="914" fillId="635" borderId="705" xfId="10" applyAlignment="1">
      <alignment horizontal="center" vertical="bottom"/>
    </xf>
    <xf numFmtId="0" fontId="914" fillId="681" borderId="745" xfId="10" applyAlignment="1">
      <alignment horizontal="center" vertical="bottom"/>
    </xf>
    <xf numFmtId="0" fontId="914" fillId="635" borderId="736" xfId="10" applyAlignment="1">
      <alignment horizontal="center" vertical="bottom"/>
    </xf>
    <xf numFmtId="0" fontId="914" fillId="635" borderId="744" xfId="10" applyAlignment="1">
      <alignment horizontal="center"/>
    </xf>
    <xf numFmtId="0" fontId="914" fillId="681" borderId="746" xfId="10" applyAlignment="1">
      <alignment horizontal="center" vertical="bottom"/>
    </xf>
    <xf numFmtId="0" fontId="952" fillId="682" borderId="731" xfId="10" applyAlignment="1">
      <alignment horizontal="right" vertical="center" wrapText="1"/>
    </xf>
    <xf numFmtId="0" fontId="920" fillId="681" borderId="747" xfId="10" applyAlignment="1">
      <alignment horizontal="center" vertical="bottom"/>
    </xf>
    <xf numFmtId="0" fontId="920" fillId="681" borderId="748" xfId="10" applyAlignment="1">
      <alignment horizontal="center" vertical="bottom"/>
    </xf>
    <xf numFmtId="0" fontId="920" fillId="681" borderId="749" xfId="10" applyAlignment="1">
      <alignment horizontal="center" vertical="bottom"/>
    </xf>
    <xf numFmtId="0" fontId="914" fillId="681" borderId="750" xfId="10" applyAlignment="1">
      <alignment horizontal="center"/>
    </xf>
    <xf numFmtId="0" fontId="914" fillId="681" borderId="751" xfId="10" applyAlignment="1">
      <alignment horizontal="center"/>
    </xf>
    <xf numFmtId="0" fontId="914" fillId="681" borderId="752" xfId="10" applyAlignment="1">
      <alignment horizontal="center"/>
    </xf>
    <xf numFmtId="0" fontId="914" fillId="681" borderId="740" xfId="10" applyAlignment="1">
      <alignment horizontal="center"/>
    </xf>
    <xf numFmtId="0" fontId="914" fillId="681" borderId="738" xfId="10" applyAlignment="1">
      <alignment horizontal="center"/>
    </xf>
    <xf numFmtId="0" fontId="920" fillId="640" borderId="736" xfId="10" applyAlignment="1">
      <alignment horizontal="left" vertical="center" wrapText="1"/>
    </xf>
    <xf numFmtId="0" fontId="920" fillId="683" borderId="731" xfId="10" applyAlignment="1">
      <alignment horizontal="left" vertical="center" wrapText="1"/>
    </xf>
    <xf numFmtId="0" fontId="934" fillId="651" borderId="705" xfId="10" applyAlignment="1">
      <alignment horizontal="center" vertical="center" wrapText="1"/>
    </xf>
    <xf numFmtId="0" fontId="920" fillId="684" borderId="731" xfId="10" applyAlignment="1">
      <alignment horizontal="left" vertical="center" wrapText="1"/>
    </xf>
    <xf numFmtId="0" fontId="953" fillId="635" borderId="705" xfId="10"/>
    <xf numFmtId="0" fontId="953" fillId="635" borderId="753" xfId="10"/>
    <xf numFmtId="0" fontId="954" fillId="635" borderId="705" xfId="10" applyAlignment="1">
      <alignment horizontal="center" vertical="center" wrapText="1"/>
    </xf>
    <xf numFmtId="0" fontId="955" fillId="635" borderId="705" xfId="10" applyAlignment="1">
      <alignment horizontal="center" vertical="center" wrapText="1"/>
    </xf>
    <xf numFmtId="0" fontId="953" fillId="635" borderId="705" xfId="10" applyAlignment="1">
      <alignment horizontal="center" vertical="center"/>
    </xf>
    <xf numFmtId="0" fontId="955" fillId="635" borderId="750" xfId="10" applyAlignment="1">
      <alignment horizontal="center" vertical="center" wrapText="1"/>
    </xf>
    <xf numFmtId="0" fontId="912" fillId="635" borderId="751" xfId="10"/>
    <xf numFmtId="0" fontId="912" fillId="635" borderId="752" xfId="10"/>
    <xf numFmtId="0" fontId="955" fillId="635" borderId="731" xfId="10" applyAlignment="1">
      <alignment horizontal="center" vertical="center" wrapText="1"/>
    </xf>
    <xf numFmtId="0" fontId="955" fillId="652" borderId="731" xfId="10" applyAlignment="1">
      <alignment horizontal="center" vertical="center" wrapText="1"/>
    </xf>
    <xf numFmtId="0" fontId="953" fillId="651" borderId="705" xfId="10" applyAlignment="1">
      <alignment horizontal="center" vertical="bottom" wrapText="1"/>
    </xf>
    <xf numFmtId="0" fontId="953" fillId="651" borderId="731" xfId="10" applyAlignment="1">
      <alignment horizontal="center" vertical="bottom" wrapText="1"/>
    </xf>
    <xf numFmtId="0" fontId="953" fillId="654" borderId="731" xfId="10" applyAlignment="1">
      <alignment horizontal="left" wrapText="1"/>
    </xf>
    <xf numFmtId="3" fontId="956" fillId="651" borderId="731" xfId="10" applyAlignment="1">
      <alignment horizontal="center" wrapText="1"/>
    </xf>
    <xf numFmtId="0" fontId="953" fillId="635" borderId="731" xfId="10" applyAlignment="1">
      <alignment horizontal="center" vertical="bottom" wrapText="1"/>
    </xf>
    <xf numFmtId="0" fontId="954" fillId="635" borderId="731" xfId="10" applyAlignment="1">
      <alignment horizontal="center" vertical="bottom" wrapText="1"/>
    </xf>
    <xf numFmtId="0" fontId="953" fillId="635" borderId="705" xfId="10" applyAlignment="1">
      <alignment horizontal="center"/>
    </xf>
    <xf numFmtId="0" fontId="953" fillId="635" borderId="705" xfId="10" applyAlignment="1">
      <alignment horizontal="center" vertical="bottom"/>
    </xf>
    <xf numFmtId="0" fontId="956" fillId="651" borderId="731" xfId="10" applyAlignment="1">
      <alignment horizontal="center" wrapText="1"/>
    </xf>
    <xf numFmtId="0" fontId="955" fillId="635" borderId="705" xfId="10" applyAlignment="1">
      <alignment vertical="bottom" wrapText="1"/>
    </xf>
    <xf numFmtId="0" fontId="955" fillId="675" borderId="754" xfId="10" applyAlignment="1">
      <alignment vertical="bottom" wrapText="1"/>
    </xf>
    <xf numFmtId="0" fontId="955" fillId="675" borderId="755" xfId="10" applyAlignment="1">
      <alignment vertical="bottom" wrapText="1"/>
    </xf>
    <xf numFmtId="1" fontId="955" fillId="675" borderId="755" xfId="10" applyAlignment="1">
      <alignment horizontal="center" vertical="bottom" wrapText="1"/>
    </xf>
    <xf numFmtId="1" fontId="955" fillId="675" borderId="739" xfId="10" applyAlignment="1">
      <alignment horizontal="center" vertical="bottom" wrapText="1"/>
    </xf>
    <xf numFmtId="0" fontId="957" fillId="635" borderId="705" xfId="10" applyAlignment="1">
      <alignment vertical="center"/>
    </xf>
    <xf numFmtId="0" fontId="953" fillId="635" borderId="705" xfId="10" applyAlignment="1">
      <alignment horizontal="left" vertical="center"/>
    </xf>
    <xf numFmtId="0" fontId="914" fillId="652" borderId="731" xfId="10" applyAlignment="1">
      <alignment horizontal="center" wrapText="1"/>
    </xf>
    <xf numFmtId="0" fontId="914" fillId="654" borderId="731" xfId="10" applyAlignment="1">
      <alignment horizontal="center" wrapText="1"/>
    </xf>
    <xf numFmtId="0" fontId="914" fillId="635" borderId="731" xfId="10" applyAlignment="1">
      <alignment horizontal="center" wrapText="1"/>
    </xf>
    <xf numFmtId="0" fontId="935" fillId="635" borderId="705" xfId="10" applyAlignment="1">
      <alignment vertical="center" wrapText="1"/>
    </xf>
    <xf numFmtId="0" fontId="914" fillId="655" borderId="731" xfId="10"/>
    <xf numFmtId="0" fontId="914" fillId="680" borderId="705" xfId="10"/>
    <xf numFmtId="0" fontId="958" fillId="635" borderId="705" xfId="10" applyAlignment="1">
      <alignment horizontal="center" vertical="bottom"/>
    </xf>
    <xf numFmtId="0" fontId="934" fillId="635" borderId="705" xfId="10" applyAlignment="1">
      <alignment vertical="bottom"/>
    </xf>
    <xf numFmtId="0" fontId="958" fillId="635" borderId="731" xfId="10" applyAlignment="1">
      <alignment horizontal="center"/>
    </xf>
    <xf numFmtId="0" fontId="958" fillId="685" borderId="731" xfId="10" applyAlignment="1">
      <alignment horizontal="center"/>
    </xf>
    <xf numFmtId="0" fontId="958" fillId="640" borderId="731" xfId="10" applyAlignment="1">
      <alignment horizontal="center"/>
    </xf>
    <xf numFmtId="0" fontId="958" fillId="683" borderId="731" xfId="10" applyAlignment="1">
      <alignment horizontal="center"/>
    </xf>
    <xf numFmtId="0" fontId="958" fillId="686" borderId="731" xfId="10" applyAlignment="1">
      <alignment horizontal="center"/>
    </xf>
    <xf numFmtId="0" fontId="958" fillId="687" borderId="731" xfId="10" applyAlignment="1">
      <alignment horizontal="center"/>
    </xf>
    <xf numFmtId="0" fontId="934" fillId="635" borderId="753" xfId="10" applyAlignment="1">
      <alignment horizontal="center"/>
    </xf>
    <xf numFmtId="0" fontId="934" fillId="635" borderId="738" xfId="10" applyAlignment="1">
      <alignment horizontal="center"/>
    </xf>
    <xf numFmtId="0" fontId="934" fillId="654" borderId="740" xfId="10" applyAlignment="1">
      <alignment horizontal="center"/>
    </xf>
    <xf numFmtId="0" fontId="934" fillId="654" borderId="755" xfId="10" applyAlignment="1">
      <alignment horizontal="center"/>
    </xf>
    <xf numFmtId="0" fontId="934" fillId="635" borderId="746" xfId="10" applyAlignment="1">
      <alignment horizontal="center"/>
    </xf>
    <xf numFmtId="0" fontId="934" fillId="635" borderId="739" xfId="10" applyAlignment="1">
      <alignment horizontal="center"/>
    </xf>
    <xf numFmtId="0" fontId="958" fillId="635" borderId="705" xfId="10" applyAlignment="1">
      <alignment horizontal="right"/>
    </xf>
    <xf numFmtId="0" fontId="959" fillId="675" borderId="705" xfId="10" applyAlignment="1">
      <alignment horizontal="right"/>
    </xf>
    <xf numFmtId="0" fontId="959" fillId="675" borderId="705" xfId="10" applyAlignment="1">
      <alignment horizontal="left"/>
    </xf>
    <xf numFmtId="0" fontId="960" fillId="635" borderId="705" xfId="10" applyAlignment="1">
      <alignment vertical="bottom"/>
    </xf>
    <xf numFmtId="0" fontId="958" fillId="635" borderId="731" xfId="10" applyAlignment="1">
      <alignment horizontal="left"/>
    </xf>
    <xf numFmtId="0" fontId="934" fillId="635" borderId="731" xfId="10" applyAlignment="1">
      <alignment horizontal="left"/>
    </xf>
    <xf numFmtId="0" fontId="959" fillId="635" borderId="705" xfId="10" applyAlignment="1">
      <alignment vertical="bottom"/>
    </xf>
    <xf numFmtId="0" fontId="961" fillId="635" borderId="705" xfId="10" applyAlignment="1">
      <alignment horizontal="left" vertical="bottom"/>
    </xf>
    <xf numFmtId="0" fontId="914" fillId="635" borderId="705" xfId="10" applyAlignment="1">
      <alignment horizontal="left" vertical="bottom"/>
    </xf>
    <xf numFmtId="0" fontId="962" fillId="635" borderId="705" xfId="10" applyAlignment="1">
      <alignment horizontal="left" vertical="bottom"/>
    </xf>
    <xf numFmtId="0" fontId="963" fillId="680" borderId="731" xfId="10" applyAlignment="1">
      <alignment horizontal="center" vertical="bottom"/>
    </xf>
    <xf numFmtId="0" fontId="963" fillId="688" borderId="731" xfId="10" applyAlignment="1">
      <alignment horizontal="center" vertical="bottom"/>
    </xf>
    <xf numFmtId="0" fontId="963" fillId="689" borderId="731" xfId="10" applyAlignment="1">
      <alignment horizontal="center" vertical="bottom"/>
    </xf>
    <xf numFmtId="0" fontId="963" fillId="666" borderId="731" xfId="10" applyAlignment="1">
      <alignment horizontal="center" vertical="bottom"/>
    </xf>
    <xf numFmtId="0" fontId="963" fillId="665" borderId="731" xfId="10" applyAlignment="1">
      <alignment horizontal="center" vertical="bottom"/>
    </xf>
    <xf numFmtId="0" fontId="963" fillId="690" borderId="731" xfId="10" applyAlignment="1">
      <alignment horizontal="center" vertical="bottom"/>
    </xf>
    <xf numFmtId="0" fontId="963" fillId="681" borderId="731" xfId="10" applyAlignment="1">
      <alignment horizontal="center" vertical="center"/>
    </xf>
    <xf numFmtId="0" fontId="963" fillId="681" borderId="738" xfId="10" applyAlignment="1">
      <alignment horizontal="left"/>
    </xf>
    <xf numFmtId="0" fontId="920" fillId="681" borderId="738" xfId="10" applyAlignment="1">
      <alignment horizontal="left"/>
    </xf>
    <xf numFmtId="0" fontId="964" fillId="683" borderId="731" xfId="10" applyAlignment="1">
      <alignment horizontal="center"/>
    </xf>
    <xf numFmtId="0" fontId="964" fillId="635" borderId="731" xfId="10" applyAlignment="1">
      <alignment horizontal="center"/>
    </xf>
    <xf numFmtId="0" fontId="964" fillId="640" borderId="731" xfId="10" applyAlignment="1">
      <alignment horizontal="center"/>
    </xf>
    <xf numFmtId="0" fontId="920" fillId="680" borderId="731" xfId="10" applyAlignment="1">
      <alignment horizontal="right"/>
    </xf>
    <xf numFmtId="0" fontId="963" fillId="675" borderId="731" xfId="10" applyAlignment="1">
      <alignment horizontal="center"/>
    </xf>
    <xf numFmtId="0" fontId="958" fillId="680" borderId="731" xfId="10" applyAlignment="1">
      <alignment horizontal="left" vertical="bottom"/>
    </xf>
    <xf numFmtId="0" fontId="934" fillId="635" borderId="731" xfId="10" applyAlignment="1">
      <alignment horizontal="left" vertical="top" wrapText="1"/>
    </xf>
    <xf numFmtId="0" fontId="934" fillId="635" borderId="705" xfId="10" applyAlignment="1">
      <alignment horizontal="left" vertical="top"/>
    </xf>
    <xf numFmtId="0" fontId="958" fillId="635" borderId="705" xfId="10" applyAlignment="1">
      <alignment horizontal="left" vertical="bottom"/>
    </xf>
    <xf numFmtId="0" fontId="934" fillId="635" borderId="705" xfId="10" applyAlignment="1">
      <alignment horizontal="left" vertical="top" wrapText="1"/>
    </xf>
    <xf numFmtId="0" fontId="958" fillId="680" borderId="731" xfId="10" applyAlignment="1">
      <alignment horizontal="center" vertical="bottom"/>
    </xf>
    <xf numFmtId="0" fontId="920" fillId="635" borderId="731" xfId="10" applyAlignment="1">
      <alignment horizontal="left" vertical="top"/>
    </xf>
    <xf numFmtId="0" fontId="964" fillId="635" borderId="705" xfId="10" applyAlignment="1">
      <alignment horizontal="left" vertical="bottom"/>
    </xf>
    <xf numFmtId="0" fontId="958" fillId="635" borderId="705" xfId="10"/>
    <xf numFmtId="0" fontId="958" fillId="691" borderId="731" xfId="10" applyAlignment="1">
      <alignment horizontal="center"/>
    </xf>
    <xf numFmtId="0" fontId="926" fillId="635" borderId="705" xfId="10" applyAlignment="1">
      <alignment horizontal="center"/>
    </xf>
    <xf numFmtId="0" fontId="963" fillId="688" borderId="731" xfId="10" applyAlignment="1">
      <alignment horizontal="center" vertical="center"/>
    </xf>
    <xf numFmtId="0" fontId="934" fillId="635" borderId="731" xfId="10" applyAlignment="1">
      <alignment horizontal="left" vertical="center"/>
    </xf>
    <xf numFmtId="0" fontId="965" fillId="635" borderId="705" xfId="10" applyAlignment="1">
      <alignment horizontal="left"/>
    </xf>
    <xf numFmtId="0" fontId="914" fillId="635" borderId="705" xfId="10" applyAlignment="1">
      <alignment horizontal="left" vertical="top" wrapText="1"/>
    </xf>
    <xf numFmtId="0" fontId="963" fillId="692" borderId="731" xfId="10" applyAlignment="1">
      <alignment horizontal="center" vertical="center"/>
    </xf>
    <xf numFmtId="0" fontId="914" fillId="635" borderId="705" xfId="10" applyAlignment="1">
      <alignment horizontal="left" vertical="top"/>
    </xf>
    <xf numFmtId="0" fontId="963" fillId="666" borderId="731" xfId="10" applyAlignment="1">
      <alignment horizontal="center" vertical="center"/>
    </xf>
    <xf numFmtId="0" fontId="963" fillId="665" borderId="731" xfId="10" applyAlignment="1">
      <alignment horizontal="center" vertical="center"/>
    </xf>
    <xf numFmtId="0" fontId="963" fillId="690" borderId="731" xfId="10" applyAlignment="1">
      <alignment horizontal="center" vertical="center"/>
    </xf>
    <xf numFmtId="0" fontId="966" fillId="635" borderId="705" xfId="10" applyAlignment="1">
      <alignment horizontal="left" vertical="bottom"/>
    </xf>
    <xf numFmtId="0" fontId="967" fillId="635" borderId="705" xfId="10"/>
    <xf numFmtId="0" fontId="967" fillId="635" borderId="705" xfId="10" applyAlignment="1">
      <alignment vertical="bottom"/>
    </xf>
    <xf numFmtId="0" fontId="968" fillId="635" borderId="705" xfId="10" applyAlignment="1">
      <alignment horizontal="center" vertical="bottom"/>
    </xf>
    <xf numFmtId="0" fontId="968" fillId="693" borderId="731" xfId="10" applyAlignment="1">
      <alignment horizontal="center" vertical="bottom" wrapText="1"/>
    </xf>
    <xf numFmtId="0" fontId="968" fillId="685" borderId="731" xfId="10" applyAlignment="1">
      <alignment horizontal="center" vertical="bottom" wrapText="1"/>
    </xf>
    <xf numFmtId="0" fontId="968" fillId="683" borderId="731" xfId="10" applyAlignment="1">
      <alignment horizontal="center" vertical="bottom" wrapText="1"/>
    </xf>
    <xf numFmtId="0" fontId="968" fillId="687" borderId="731" xfId="10" applyAlignment="1">
      <alignment horizontal="center" vertical="bottom" wrapText="1"/>
    </xf>
    <xf numFmtId="0" fontId="968" fillId="686" borderId="731" xfId="10" applyAlignment="1">
      <alignment horizontal="center" vertical="bottom" wrapText="1"/>
    </xf>
    <xf numFmtId="0" fontId="968" fillId="635" borderId="753" xfId="10" applyAlignment="1">
      <alignment horizontal="center" vertical="bottom"/>
    </xf>
    <xf numFmtId="0" fontId="968" fillId="635" borderId="731" xfId="10" applyAlignment="1">
      <alignment vertical="bottom"/>
    </xf>
    <xf numFmtId="0" fontId="967" fillId="675" borderId="731" xfId="10" applyAlignment="1">
      <alignment vertical="bottom"/>
    </xf>
    <xf numFmtId="0" fontId="967" fillId="635" borderId="731" xfId="10" applyAlignment="1">
      <alignment horizontal="center" vertical="bottom"/>
    </xf>
    <xf numFmtId="0" fontId="968" fillId="635" borderId="705" xfId="10" applyAlignment="1">
      <alignment horizontal="right" vertical="bottom"/>
    </xf>
    <xf numFmtId="0" fontId="968" fillId="693" borderId="731" xfId="10" applyAlignment="1">
      <alignment horizontal="center" vertical="bottom"/>
    </xf>
    <xf numFmtId="0" fontId="968" fillId="685" borderId="731" xfId="10" applyAlignment="1">
      <alignment horizontal="center" vertical="bottom"/>
    </xf>
    <xf numFmtId="0" fontId="968" fillId="683" borderId="731" xfId="10" applyAlignment="1">
      <alignment horizontal="center" vertical="bottom"/>
    </xf>
    <xf numFmtId="0" fontId="968" fillId="687" borderId="731" xfId="10" applyAlignment="1">
      <alignment horizontal="center" vertical="bottom"/>
    </xf>
    <xf numFmtId="0" fontId="968" fillId="686" borderId="731" xfId="10" applyAlignment="1">
      <alignment horizontal="center" vertical="bottom"/>
    </xf>
    <xf numFmtId="0" fontId="968" fillId="635" borderId="705" xfId="10" applyAlignment="1">
      <alignment vertical="bottom"/>
    </xf>
    <xf numFmtId="0" fontId="915" fillId="635" borderId="705" xfId="10" applyAlignment="1">
      <alignment vertical="bottom"/>
    </xf>
    <xf numFmtId="0" fontId="969" fillId="635" borderId="705" xfId="10" applyAlignment="1">
      <alignment vertical="bottom"/>
    </xf>
    <xf numFmtId="0" fontId="968" fillId="693" borderId="731" xfId="10" applyAlignment="1">
      <alignment vertical="bottom"/>
    </xf>
    <xf numFmtId="0" fontId="967" fillId="635" borderId="731" xfId="10" applyAlignment="1">
      <alignment vertical="bottom" wrapText="1"/>
    </xf>
    <xf numFmtId="0" fontId="967" fillId="635" borderId="731" xfId="10" applyAlignment="1">
      <alignment vertical="bottom"/>
    </xf>
    <xf numFmtId="0" fontId="968" fillId="685" borderId="731" xfId="10" applyAlignment="1">
      <alignment vertical="bottom"/>
    </xf>
    <xf numFmtId="0" fontId="968" fillId="683" borderId="731" xfId="10" applyAlignment="1">
      <alignment vertical="bottom"/>
    </xf>
    <xf numFmtId="0" fontId="968" fillId="686" borderId="731" xfId="10" applyAlignment="1">
      <alignment vertical="bottom"/>
    </xf>
    <xf numFmtId="0" fontId="968" fillId="687" borderId="731" xfId="10" applyAlignment="1">
      <alignment vertical="bottom"/>
    </xf>
    <xf numFmtId="0" fontId="920" fillId="635" borderId="705" xfId="10" applyAlignment="1">
      <alignment horizontal="right"/>
    </xf>
    <xf numFmtId="0" fontId="955" fillId="651" borderId="731" xfId="10" applyAlignment="1">
      <alignment horizontal="center" vertical="center" wrapText="1"/>
    </xf>
    <xf numFmtId="0" fontId="914" fillId="635" borderId="705" xfId="10" applyAlignment="1">
      <alignment horizontal="right"/>
    </xf>
    <xf numFmtId="0" fontId="970" fillId="683" borderId="731" xfId="10" applyAlignment="1">
      <alignment horizontal="center" wrapText="1"/>
    </xf>
    <xf numFmtId="0" fontId="914" fillId="635" borderId="731" xfId="10" applyAlignment="1">
      <alignment horizontal="right" wrapText="1"/>
    </xf>
    <xf numFmtId="165" fontId="914" fillId="635" borderId="731" xfId="10" applyAlignment="1">
      <alignment horizontal="right" wrapText="1"/>
    </xf>
    <xf numFmtId="165" fontId="914" fillId="635" borderId="731" xfId="10"/>
    <xf numFmtId="0" fontId="970" fillId="675" borderId="731" xfId="10" applyAlignment="1">
      <alignment horizontal="center" vertical="center" wrapText="1"/>
    </xf>
    <xf numFmtId="0" fontId="971" fillId="635" borderId="705" xfId="10" applyAlignment="1">
      <alignment horizontal="left" vertical="center" wrapText="1"/>
    </xf>
    <xf numFmtId="0" fontId="972" fillId="635" borderId="705" xfId="10" applyAlignment="1">
      <alignment vertical="bottom"/>
    </xf>
    <xf numFmtId="0" fontId="973" fillId="652" borderId="731" xfId="10" applyAlignment="1">
      <alignment horizontal="center" vertical="center"/>
    </xf>
    <xf numFmtId="0" fontId="973" fillId="652" borderId="731" xfId="10" applyAlignment="1">
      <alignment horizontal="center" vertical="center" wrapText="1"/>
    </xf>
    <xf numFmtId="0" fontId="974" fillId="680" borderId="731" xfId="10" applyAlignment="1">
      <alignment horizontal="center" vertical="center"/>
    </xf>
    <xf numFmtId="0" fontId="974" fillId="652" borderId="731" xfId="10" applyAlignment="1">
      <alignment horizontal="center" vertical="center" wrapText="1"/>
    </xf>
    <xf numFmtId="0" fontId="974" fillId="652" borderId="731" xfId="10" applyAlignment="1">
      <alignment horizontal="center" vertical="center"/>
    </xf>
    <xf numFmtId="0" fontId="971" fillId="635" borderId="731" xfId="10" applyAlignment="1">
      <alignment horizontal="left" vertical="center" wrapText="1"/>
    </xf>
    <xf numFmtId="10" fontId="971" fillId="635" borderId="731" xfId="10" applyAlignment="1">
      <alignment horizontal="left" vertical="center" wrapText="1"/>
    </xf>
    <xf numFmtId="2" fontId="971" fillId="635" borderId="731" xfId="10" applyAlignment="1">
      <alignment horizontal="left" vertical="center" wrapText="1"/>
    </xf>
    <xf numFmtId="0" fontId="920" fillId="652" borderId="731" xfId="10" applyAlignment="1">
      <alignment horizontal="center"/>
    </xf>
    <xf numFmtId="0" fontId="975" fillId="652" borderId="731" xfId="10" applyAlignment="1">
      <alignment horizontal="center" wrapText="1"/>
    </xf>
    <xf numFmtId="0" fontId="972" fillId="652" borderId="731" xfId="10" applyAlignment="1">
      <alignment vertical="bottom"/>
    </xf>
    <xf numFmtId="0" fontId="976" fillId="652" borderId="731" xfId="10" applyAlignment="1">
      <alignment horizontal="center" vertical="bottom"/>
    </xf>
    <xf numFmtId="0" fontId="975" fillId="635" borderId="731" xfId="10" applyAlignment="1">
      <alignment horizontal="center" vertical="center" wrapText="1"/>
    </xf>
    <xf numFmtId="0" fontId="971" fillId="694" borderId="731" xfId="10" applyAlignment="1">
      <alignment horizontal="center" vertical="center" wrapText="1"/>
    </xf>
    <xf numFmtId="0" fontId="971" fillId="635" borderId="731" xfId="10" applyAlignment="1">
      <alignment horizontal="center" vertical="center" wrapText="1"/>
    </xf>
    <xf numFmtId="0" fontId="972" fillId="635" borderId="731" xfId="10" applyAlignment="1">
      <alignment vertical="center"/>
    </xf>
    <xf numFmtId="0" fontId="973" fillId="652" borderId="743" xfId="10" applyAlignment="1">
      <alignment horizontal="center" vertical="center"/>
    </xf>
    <xf numFmtId="0" fontId="973" fillId="652" borderId="743" xfId="10" applyAlignment="1">
      <alignment horizontal="center" vertical="center" wrapText="1"/>
    </xf>
    <xf numFmtId="0" fontId="971" fillId="635" borderId="731" xfId="10" applyAlignment="1">
      <alignment wrapText="1"/>
    </xf>
    <xf numFmtId="0" fontId="971" fillId="635" borderId="738" xfId="10" applyAlignment="1">
      <alignment wrapText="1"/>
    </xf>
    <xf numFmtId="165" fontId="972" fillId="635" borderId="738" xfId="10" applyAlignment="1">
      <alignment horizontal="center" vertical="bottom"/>
    </xf>
    <xf numFmtId="10" fontId="972" fillId="635" borderId="738" xfId="10" applyAlignment="1">
      <alignment horizontal="center" vertical="bottom"/>
    </xf>
    <xf numFmtId="0" fontId="971" fillId="635" borderId="746" xfId="10" applyAlignment="1">
      <alignment wrapText="1"/>
    </xf>
    <xf numFmtId="0" fontId="971" fillId="635" borderId="739" xfId="10" applyAlignment="1">
      <alignment wrapText="1"/>
    </xf>
    <xf numFmtId="165" fontId="972" fillId="635" borderId="739" xfId="10" applyAlignment="1">
      <alignment horizontal="center" vertical="bottom"/>
    </xf>
    <xf numFmtId="0" fontId="971" fillId="635" borderId="705" xfId="10" applyAlignment="1">
      <alignment wrapText="1"/>
    </xf>
    <xf numFmtId="0" fontId="914" fillId="635" borderId="739" xfId="10"/>
    <xf numFmtId="10" fontId="972" fillId="635" borderId="739" xfId="10" applyAlignment="1">
      <alignment horizontal="center" vertical="bottom"/>
    </xf>
    <xf numFmtId="0" fontId="904" fillId="635" borderId="705" xfId="10"/>
    <xf numFmtId="0" fontId="911" fillId="645" borderId="706" xfId="10" applyAlignment="1">
      <alignment horizontal="left" vertical="center"/>
    </xf>
    <xf numFmtId="0" fontId="904" fillId="635" borderId="708" xfId="10"/>
    <xf numFmtId="0" fontId="904" fillId="635" borderId="709" xfId="10"/>
    <xf numFmtId="0" fontId="915" fillId="646" borderId="706" xfId="10" applyAlignment="1">
      <alignment horizontal="center" vertical="center"/>
    </xf>
    <xf numFmtId="0" fontId="904" fillId="635" borderId="711" xfId="10"/>
    <xf numFmtId="0" fontId="923" fillId="640" borderId="706" xfId="10" applyAlignment="1">
      <alignment horizontal="left" vertical="center" wrapText="1"/>
    </xf>
    <xf numFmtId="0" fontId="923" fillId="641" borderId="706" xfId="10" applyAlignment="1">
      <alignment horizontal="left" vertical="center" wrapText="1"/>
    </xf>
    <xf numFmtId="0" fontId="923" fillId="642" borderId="706" xfId="10" applyAlignment="1">
      <alignment horizontal="left" vertical="center" wrapText="1"/>
    </xf>
    <xf numFmtId="0" fontId="923" fillId="643" borderId="706" xfId="10" applyAlignment="1">
      <alignment horizontal="left" vertical="center" wrapText="1"/>
    </xf>
    <xf numFmtId="0" fontId="923" fillId="644" borderId="706" xfId="10" applyAlignment="1">
      <alignment horizontal="left" vertical="center" wrapText="1"/>
    </xf>
    <xf numFmtId="0" fontId="920" fillId="635" borderId="715" xfId="10"/>
    <xf numFmtId="0" fontId="904" fillId="635" borderId="713" xfId="10"/>
    <xf numFmtId="0" fontId="904" fillId="635" borderId="719" xfId="10"/>
    <xf numFmtId="0" fontId="907" fillId="635" borderId="705" xfId="10"/>
    <xf numFmtId="0" fontId="906" fillId="635" borderId="731" xfId="10" applyAlignment="1">
      <alignment horizontal="left" vertical="center"/>
    </xf>
    <xf numFmtId="0" fontId="907" fillId="635" borderId="731" xfId="10"/>
    <xf numFmtId="0" fontId="904" fillId="635" borderId="734" xfId="10"/>
    <xf numFmtId="0" fontId="904" fillId="635" borderId="735" xfId="10"/>
    <xf numFmtId="0" fontId="923" fillId="674" borderId="706" xfId="10" applyAlignment="1">
      <alignment horizontal="left" vertical="center" wrapText="1"/>
    </xf>
    <xf numFmtId="0" fontId="915" fillId="635" borderId="705" xfId="10"/>
    <xf numFmtId="0" fontId="924" fillId="635" borderId="705" xfId="10" applyAlignment="1">
      <alignment horizontal="center" wrapText="1"/>
    </xf>
    <xf numFmtId="0" fontId="923" fillId="674" borderId="706" xfId="10" applyAlignment="1">
      <alignment horizontal="left" vertical="center"/>
    </xf>
    <xf numFmtId="0" fontId="920" fillId="635" borderId="731" xfId="10" applyAlignment="1">
      <alignment horizontal="center" vertical="center" wrapText="1"/>
    </xf>
    <xf numFmtId="0" fontId="904" fillId="635" borderId="738" xfId="10"/>
    <xf numFmtId="0" fontId="904" fillId="635" borderId="740" xfId="10"/>
    <xf numFmtId="0" fontId="920" fillId="640" borderId="731" xfId="10" applyAlignment="1">
      <alignment horizontal="left" vertical="center" wrapText="1"/>
    </xf>
    <xf numFmtId="0" fontId="955" fillId="635" borderId="743" xfId="10" applyAlignment="1">
      <alignment horizontal="center" vertical="center" wrapText="1"/>
    </xf>
    <xf numFmtId="0" fontId="904" fillId="635" borderId="751" xfId="10"/>
    <xf numFmtId="0" fontId="904" fillId="635" borderId="752" xfId="10"/>
    <xf numFmtId="0" fontId="918" fillId="675" borderId="706" xfId="10" applyAlignment="1">
      <alignment vertical="center" wrapText="1"/>
    </xf>
    <xf numFmtId="0" fontId="908" fillId="635" borderId="706" xfId="10" applyAlignment="1">
      <alignment vertical="top" wrapText="1"/>
    </xf>
    <xf numFmtId="0" fontId="977" fillId="635" borderId="705" xfId="10" applyAlignment="1">
      <alignment vertical="top" wrapText="1"/>
    </xf>
    <xf numFmtId="0" fontId="923" fillId="635" borderId="706" xfId="10" applyAlignment="1">
      <alignment vertical="top" wrapText="1"/>
    </xf>
    <xf numFmtId="0" fontId="978" fillId="674" borderId="706" xfId="10" applyAlignment="1">
      <alignment horizontal="left" vertical="center"/>
    </xf>
    <xf numFmtId="0" fontId="978" fillId="635" borderId="705" xfId="10" applyAlignment="1">
      <alignment horizontal="center" vertical="center"/>
    </xf>
    <xf numFmtId="0" fontId="979" fillId="635" borderId="764" xfId="10" applyAlignment="1">
      <alignment vertical="top" wrapText="1"/>
    </xf>
    <xf numFmtId="0" fontId="981" fillId="635" borderId="764" xfId="10" applyAlignment="1">
      <alignment vertical="top" wrapText="1"/>
    </xf>
    <xf numFmtId="0" fontId="904" fillId="635" borderId="767" xfId="10"/>
    <xf numFmtId="0" fontId="904" fillId="635" borderId="768" xfId="10"/>
    <xf numFmtId="0" fontId="978" fillId="635" borderId="705" xfId="10"/>
    <xf numFmtId="0" fontId="980" fillId="635" borderId="764" xfId="10" applyAlignment="1">
      <alignment vertical="top" wrapText="1"/>
    </xf>
    <xf numFmtId="0" fontId="979" fillId="635" borderId="764" xfId="10" applyAlignment="1">
      <alignment horizontal="left" vertical="center"/>
    </xf>
    <xf numFmtId="1" fontId="945" fillId="674" borderId="706" xfId="10" applyAlignment="1">
      <alignment horizontal="center" vertical="center"/>
    </xf>
    <xf numFmtId="1" fontId="909" fillId="635" borderId="706" xfId="10" applyAlignment="1">
      <alignment horizontal="center" vertical="center"/>
    </xf>
    <xf numFmtId="0" fontId="982" fillId="695" borderId="731" xfId="10" applyAlignment="1">
      <alignment horizontal="center" vertical="center"/>
    </xf>
    <xf numFmtId="0" fontId="978" fillId="635" borderId="706" xfId="10" applyAlignment="1">
      <alignment horizontal="center" vertical="center"/>
    </xf>
    <xf numFmtId="0" fontId="977" fillId="635" borderId="706" xfId="10" applyAlignment="1">
      <alignment vertical="top" wrapText="1"/>
    </xf>
    <xf numFmtId="0" fontId="904" fillId="635" borderId="756" xfId="10"/>
    <xf numFmtId="0" fontId="904" fillId="635" borderId="757" xfId="10"/>
    <xf numFmtId="0" fontId="904" fillId="635" borderId="770" xfId="10"/>
    <xf numFmtId="0" fontId="904" fillId="635" borderId="771" xfId="10"/>
    <xf numFmtId="0" fontId="904" fillId="635" borderId="772" xfId="10"/>
    <xf numFmtId="0" fontId="983" fillId="640" borderId="731" xfId="10" applyAlignment="1">
      <alignment horizontal="left" vertical="center" wrapText="1"/>
    </xf>
    <xf numFmtId="0" fontId="904" fillId="640" borderId="731" xfId="10"/>
    <xf numFmtId="0" fontId="984" fillId="680" borderId="731" xfId="10" applyAlignment="1">
      <alignment horizontal="center" vertical="center" wrapText="1"/>
    </xf>
    <xf numFmtId="0" fontId="984" fillId="635" borderId="731" xfId="10" applyAlignment="1">
      <alignment horizontal="center" vertical="center" wrapText="1"/>
    </xf>
    <xf numFmtId="0" fontId="985" fillId="635" borderId="731" xfId="10" applyAlignment="1">
      <alignment horizontal="left" vertical="center" wrapText="1"/>
    </xf>
    <xf numFmtId="0" fontId="987" fillId="640" borderId="731" xfId="10" applyAlignment="1">
      <alignment horizontal="left" vertical="center" wrapText="1"/>
    </xf>
    <xf numFmtId="0" fontId="904" fillId="635" borderId="731" xfId="10"/>
    <xf numFmtId="0" fontId="984" fillId="682" borderId="731" xfId="10" applyAlignment="1">
      <alignment horizontal="center" vertical="center" wrapText="1"/>
    </xf>
    <xf numFmtId="0" fontId="985" fillId="682" borderId="731" xfId="10" applyAlignment="1">
      <alignment horizontal="left" vertical="center" wrapText="1"/>
    </xf>
    <xf numFmtId="0" fontId="984" fillId="644" borderId="731" xfId="10" applyAlignment="1">
      <alignment horizontal="center" vertical="center" wrapText="1"/>
    </xf>
    <xf numFmtId="0" fontId="985" fillId="644" borderId="731" xfId="10" applyAlignment="1">
      <alignment horizontal="left" vertical="center" wrapText="1"/>
    </xf>
    <xf numFmtId="0" fontId="985" fillId="651" borderId="731" xfId="10" applyAlignment="1">
      <alignment horizontal="center" vertical="center" wrapText="1"/>
    </xf>
    <xf numFmtId="0" fontId="985" fillId="654" borderId="731" xfId="10" applyAlignment="1">
      <alignment horizontal="left" vertical="center" wrapText="1"/>
    </xf>
    <xf numFmtId="3" fontId="984" fillId="651" borderId="731" xfId="10" applyAlignment="1">
      <alignment horizontal="center" vertical="center" wrapText="1"/>
    </xf>
    <xf numFmtId="0" fontId="985" fillId="635" borderId="731" xfId="10" applyAlignment="1">
      <alignment horizontal="center" vertical="center" wrapText="1"/>
    </xf>
    <xf numFmtId="0" fontId="985" fillId="682" borderId="731" xfId="10" applyAlignment="1">
      <alignment horizontal="center" vertical="center" wrapText="1"/>
    </xf>
    <xf numFmtId="0" fontId="984" fillId="651" borderId="731" xfId="10" applyAlignment="1">
      <alignment horizontal="center" vertical="center" wrapText="1"/>
    </xf>
    <xf numFmtId="0" fontId="985" fillId="675" borderId="731" xfId="10" applyAlignment="1">
      <alignment horizontal="center" vertical="center" wrapText="1"/>
    </xf>
    <xf numFmtId="0" fontId="985" fillId="675" borderId="731" xfId="10" applyAlignment="1">
      <alignment horizontal="left" vertical="center" wrapText="1"/>
    </xf>
    <xf numFmtId="0" fontId="984" fillId="675" borderId="731" xfId="10" applyAlignment="1">
      <alignment horizontal="center" vertical="center" wrapText="1"/>
    </xf>
    <xf numFmtId="1" fontId="985" fillId="675" borderId="731" xfId="10" applyAlignment="1">
      <alignment horizontal="center" vertical="center" wrapText="1"/>
    </xf>
    <xf numFmtId="1" fontId="985" fillId="682" borderId="731" xfId="10" applyAlignment="1">
      <alignment horizontal="center" vertical="center" wrapText="1"/>
    </xf>
    <xf numFmtId="0" fontId="984" fillId="640" borderId="731" xfId="10"/>
    <xf numFmtId="0" fontId="984" fillId="640" borderId="731" xfId="10" applyAlignment="1">
      <alignment horizontal="left" vertical="center" wrapText="1"/>
    </xf>
    <xf numFmtId="0" fontId="984" fillId="640" borderId="731" xfId="10" applyAlignment="1">
      <alignment horizontal="center" vertical="center" wrapText="1"/>
    </xf>
    <xf numFmtId="0" fontId="985" fillId="635" borderId="731" xfId="10"/>
    <xf numFmtId="0" fontId="984" fillId="635" borderId="773" xfId="10"/>
    <xf numFmtId="0" fontId="984" fillId="635" borderId="773" xfId="10" applyAlignment="1">
      <alignment horizontal="left" vertical="center" wrapText="1"/>
    </xf>
    <xf numFmtId="0" fontId="984" fillId="635" borderId="773" xfId="10" applyAlignment="1">
      <alignment horizontal="center" vertical="center" wrapText="1"/>
    </xf>
    <xf numFmtId="0" fontId="984" fillId="644" borderId="773" xfId="10" applyAlignment="1">
      <alignment horizontal="center" vertical="center" wrapText="1"/>
    </xf>
    <xf numFmtId="0" fontId="984" fillId="635" borderId="705" xfId="10"/>
    <xf numFmtId="0" fontId="986" fillId="635" borderId="705" xfId="10"/>
    <xf numFmtId="0" fontId="904" fillId="635" borderId="754" xfId="10"/>
    <xf numFmtId="0" fontId="904" fillId="635" borderId="755" xfId="10"/>
    <xf numFmtId="0" fontId="904" fillId="635" borderId="739" xfId="10"/>
    <xf numFmtId="0" fontId="985" fillId="654" borderId="731" xfId="10" applyAlignment="1">
      <alignment horizontal="center" vertical="center" wrapText="1"/>
    </xf>
    <xf numFmtId="0" fontId="984" fillId="651" borderId="731" xfId="10" applyAlignment="1">
      <alignment horizontal="left" vertical="center" wrapText="1"/>
    </xf>
    <xf numFmtId="0" fontId="985" fillId="651" borderId="731" xfId="10" applyAlignment="1">
      <alignment horizontal="left" vertical="center" wrapText="1"/>
    </xf>
    <xf numFmtId="0" fontId="984" fillId="679" borderId="731" xfId="10" applyAlignment="1">
      <alignment horizontal="center" vertical="center" wrapText="1"/>
    </xf>
    <xf numFmtId="0" fontId="984" fillId="643" borderId="731" xfId="10" applyAlignment="1">
      <alignment horizontal="center" vertical="center" wrapText="1"/>
    </xf>
    <xf numFmtId="0" fontId="984" fillId="654" borderId="731" xfId="10" applyAlignment="1">
      <alignment horizontal="center" wrapText="1"/>
    </xf>
    <xf numFmtId="0" fontId="986" fillId="679" borderId="731" xfId="10" applyAlignment="1">
      <alignment horizontal="center" wrapText="1"/>
    </xf>
    <xf numFmtId="0" fontId="986" fillId="643" borderId="731" xfId="10" applyAlignment="1">
      <alignment horizontal="center" wrapText="1"/>
    </xf>
    <xf numFmtId="0" fontId="986" fillId="644" borderId="731" xfId="10" applyAlignment="1">
      <alignment horizontal="center" wrapText="1"/>
    </xf>
    <xf numFmtId="0" fontId="986" fillId="654" borderId="731" xfId="10" applyAlignment="1">
      <alignment horizontal="center" wrapText="1"/>
    </xf>
    <xf numFmtId="0" fontId="985" fillId="680" borderId="731" xfId="10" applyAlignment="1">
      <alignment horizontal="center" vertical="center" wrapText="1"/>
    </xf>
    <xf numFmtId="0" fontId="988" fillId="696" borderId="774" xfId="11" applyAlignment="1">
      <alignment vertical="bottom"/>
    </xf>
    <xf numFmtId="0" fontId="989" fillId="696" borderId="774" xfId="11" applyAlignment="1">
      <alignment horizontal="left" vertical="center"/>
    </xf>
    <xf numFmtId="0" fontId="990" fillId="696" borderId="774" xfId="11" applyAlignment="1">
      <alignment horizontal="left" vertical="center"/>
    </xf>
    <xf numFmtId="0" fontId="991" fillId="696" borderId="774" xfId="11" applyAlignment="1">
      <alignment horizontal="left" vertical="center"/>
    </xf>
    <xf numFmtId="0" fontId="992" fillId="698" borderId="775" xfId="11" applyAlignment="1">
      <alignment vertical="center"/>
    </xf>
    <xf numFmtId="0" fontId="993" fillId="696" borderId="774" xfId="11" applyAlignment="1">
      <alignment horizontal="left" vertical="center"/>
    </xf>
    <xf numFmtId="0" fontId="992" fillId="699" borderId="775" xfId="11" applyAlignment="1">
      <alignment vertical="center"/>
    </xf>
    <xf numFmtId="0" fontId="992" fillId="700" borderId="775" xfId="11" applyAlignment="1">
      <alignment vertical="center"/>
    </xf>
    <xf numFmtId="0" fontId="992" fillId="701" borderId="775" xfId="11" applyAlignment="1">
      <alignment vertical="center"/>
    </xf>
    <xf numFmtId="0" fontId="994" fillId="696" borderId="774" xfId="11"/>
    <xf numFmtId="0" fontId="992" fillId="702" borderId="775" xfId="11" applyAlignment="1">
      <alignment vertical="center"/>
    </xf>
    <xf numFmtId="0" fontId="992" fillId="703" borderId="775" xfId="11" applyAlignment="1">
      <alignment vertical="center"/>
    </xf>
    <xf numFmtId="0" fontId="992" fillId="704" borderId="775" xfId="11" applyAlignment="1">
      <alignment vertical="center"/>
    </xf>
    <xf numFmtId="0" fontId="992" fillId="705" borderId="775" xfId="11" applyAlignment="1">
      <alignment vertical="center"/>
    </xf>
    <xf numFmtId="0" fontId="995" fillId="706" borderId="776" xfId="11" applyAlignment="1">
      <alignment horizontal="left" vertical="center"/>
    </xf>
    <xf numFmtId="0" fontId="996" fillId="696" borderId="777" xfId="11"/>
    <xf numFmtId="0" fontId="996" fillId="696" borderId="778" xfId="11"/>
    <xf numFmtId="0" fontId="997" fillId="707" borderId="779" xfId="11" applyAlignment="1">
      <alignment horizontal="center" vertical="center" wrapText="1"/>
    </xf>
    <xf numFmtId="0" fontId="998" fillId="696" borderId="774" xfId="11"/>
    <xf numFmtId="0" fontId="999" fillId="707" borderId="776" xfId="11" applyAlignment="1">
      <alignment horizontal="center" vertical="center"/>
    </xf>
    <xf numFmtId="0" fontId="996" fillId="696" borderId="780" xfId="11"/>
    <xf numFmtId="0" fontId="1000" fillId="696" borderId="774" xfId="11"/>
    <xf numFmtId="0" fontId="1001" fillId="707" borderId="775" xfId="11" applyAlignment="1">
      <alignment horizontal="center" vertical="center"/>
    </xf>
    <xf numFmtId="0" fontId="1002" fillId="696" borderId="775" xfId="11" applyAlignment="1">
      <alignment horizontal="left" vertical="center" wrapText="1"/>
    </xf>
    <xf numFmtId="0" fontId="992" fillId="696" borderId="775" xfId="11" applyAlignment="1">
      <alignment horizontal="left" vertical="center" wrapText="1"/>
    </xf>
    <xf numFmtId="164" fontId="993" fillId="696" borderId="775" xfId="11" applyAlignment="1">
      <alignment horizontal="center" vertical="center"/>
    </xf>
    <xf numFmtId="0" fontId="1003" fillId="696" borderId="774" xfId="11"/>
    <xf numFmtId="0" fontId="998" fillId="696" borderId="774" xfId="11" applyAlignment="1">
      <alignment vertical="bottom"/>
    </xf>
    <xf numFmtId="0" fontId="1004" fillId="696" borderId="781" xfId="11"/>
    <xf numFmtId="0" fontId="996" fillId="696" borderId="782" xfId="11"/>
    <xf numFmtId="0" fontId="998" fillId="696" borderId="783" xfId="11"/>
    <xf numFmtId="0" fontId="1004" fillId="696" borderId="784" xfId="11" applyAlignment="1">
      <alignment horizontal="center"/>
    </xf>
    <xf numFmtId="0" fontId="1004" fillId="696" borderId="774" xfId="11" applyAlignment="1">
      <alignment horizontal="center"/>
    </xf>
    <xf numFmtId="0" fontId="998" fillId="696" borderId="784" xfId="11" applyAlignment="1">
      <alignment horizontal="center"/>
    </xf>
    <xf numFmtId="0" fontId="998" fillId="696" borderId="785" xfId="11"/>
    <xf numFmtId="0" fontId="1005" fillId="696" borderId="786" xfId="11" applyAlignment="1">
      <alignment wrapText="1"/>
    </xf>
    <xf numFmtId="0" fontId="1004" fillId="696" borderId="784" xfId="11" applyAlignment="1">
      <alignment horizontal="center" wrapText="1"/>
    </xf>
    <xf numFmtId="0" fontId="1005" fillId="696" borderId="787" xfId="11" applyAlignment="1">
      <alignment wrapText="1"/>
    </xf>
    <xf numFmtId="0" fontId="1005" fillId="696" borderId="786" xfId="11" applyAlignment="1">
      <alignment wrapText="1"/>
    </xf>
    <xf numFmtId="0" fontId="993" fillId="696" borderId="775" xfId="11" applyAlignment="1">
      <alignment horizontal="center" vertical="center"/>
    </xf>
    <xf numFmtId="0" fontId="996" fillId="696" borderId="788" xfId="11"/>
    <xf numFmtId="0" fontId="1004" fillId="696" borderId="781" xfId="11" applyAlignment="1">
      <alignment horizontal="center" wrapText="1"/>
    </xf>
    <xf numFmtId="0" fontId="1004" fillId="696" borderId="787" xfId="11" applyAlignment="1">
      <alignment wrapText="1"/>
    </xf>
    <xf numFmtId="0" fontId="1004" fillId="696" borderId="786" xfId="11" applyAlignment="1">
      <alignment wrapText="1"/>
    </xf>
    <xf numFmtId="0" fontId="992" fillId="696" borderId="775" xfId="11" applyAlignment="1">
      <alignment vertical="center"/>
    </xf>
    <xf numFmtId="0" fontId="992" fillId="708" borderId="775" xfId="11" applyAlignment="1">
      <alignment vertical="center"/>
    </xf>
    <xf numFmtId="0" fontId="993" fillId="696" borderId="775" xfId="11" applyAlignment="1">
      <alignment horizontal="left" vertical="center" wrapText="1"/>
    </xf>
    <xf numFmtId="0" fontId="1006" fillId="701" borderId="775" xfId="11" applyAlignment="1">
      <alignment horizontal="center" vertical="center"/>
    </xf>
    <xf numFmtId="0" fontId="997" fillId="707" borderId="775" xfId="11" applyAlignment="1">
      <alignment horizontal="center" vertical="center" wrapText="1"/>
    </xf>
    <xf numFmtId="0" fontId="997" fillId="707" borderId="776" xfId="11" applyAlignment="1">
      <alignment horizontal="center" vertical="center" wrapText="1"/>
    </xf>
    <xf numFmtId="0" fontId="992" fillId="696" borderId="775" xfId="11" applyAlignment="1">
      <alignment horizontal="left" vertical="center"/>
    </xf>
    <xf numFmtId="164" fontId="992" fillId="696" borderId="775" xfId="11" applyAlignment="1">
      <alignment horizontal="center" vertical="center"/>
    </xf>
    <xf numFmtId="0" fontId="992" fillId="696" borderId="776" xfId="11" applyAlignment="1">
      <alignment horizontal="left" vertical="center" wrapText="1"/>
    </xf>
    <xf numFmtId="0" fontId="1007" fillId="701" borderId="775" xfId="11" applyAlignment="1">
      <alignment horizontal="left" vertical="center"/>
    </xf>
    <xf numFmtId="0" fontId="992" fillId="701" borderId="775" xfId="11" applyAlignment="1">
      <alignment horizontal="left" vertical="center" wrapText="1"/>
    </xf>
    <xf numFmtId="164" fontId="992" fillId="701" borderId="775" xfId="11" applyAlignment="1">
      <alignment horizontal="center" vertical="center"/>
    </xf>
    <xf numFmtId="0" fontId="1007" fillId="701" borderId="776" xfId="11" applyAlignment="1">
      <alignment horizontal="left" vertical="center" wrapText="1"/>
    </xf>
    <xf numFmtId="0" fontId="992" fillId="701" borderId="776" xfId="11" applyAlignment="1">
      <alignment horizontal="left" vertical="center" wrapText="1"/>
    </xf>
    <xf numFmtId="0" fontId="992" fillId="702" borderId="775" xfId="11" applyAlignment="1">
      <alignment horizontal="left" vertical="center"/>
    </xf>
    <xf numFmtId="0" fontId="992" fillId="702" borderId="775" xfId="11" applyAlignment="1">
      <alignment horizontal="left" vertical="center" wrapText="1"/>
    </xf>
    <xf numFmtId="164" fontId="992" fillId="702" borderId="775" xfId="11" applyAlignment="1">
      <alignment horizontal="center" vertical="center"/>
    </xf>
    <xf numFmtId="0" fontId="1007" fillId="702" borderId="776" xfId="11" applyAlignment="1">
      <alignment horizontal="left" vertical="center" wrapText="1"/>
    </xf>
    <xf numFmtId="0" fontId="992" fillId="702" borderId="776" xfId="11" applyAlignment="1">
      <alignment horizontal="left" vertical="center" wrapText="1"/>
    </xf>
    <xf numFmtId="0" fontId="992" fillId="703" borderId="775" xfId="11" applyAlignment="1">
      <alignment horizontal="left" vertical="center"/>
    </xf>
    <xf numFmtId="0" fontId="992" fillId="703" borderId="775" xfId="11" applyAlignment="1">
      <alignment horizontal="left" vertical="center" wrapText="1"/>
    </xf>
    <xf numFmtId="164" fontId="992" fillId="703" borderId="775" xfId="11" applyAlignment="1">
      <alignment horizontal="center" vertical="center"/>
    </xf>
    <xf numFmtId="0" fontId="1007" fillId="703" borderId="776" xfId="11" applyAlignment="1">
      <alignment horizontal="left" vertical="center" wrapText="1"/>
    </xf>
    <xf numFmtId="0" fontId="992" fillId="703" borderId="776" xfId="11" applyAlignment="1">
      <alignment horizontal="left" vertical="center" wrapText="1"/>
    </xf>
    <xf numFmtId="0" fontId="992" fillId="704" borderId="775" xfId="11" applyAlignment="1">
      <alignment horizontal="left" vertical="center"/>
    </xf>
    <xf numFmtId="0" fontId="992" fillId="704" borderId="775" xfId="11" applyAlignment="1">
      <alignment horizontal="left" vertical="center" wrapText="1"/>
    </xf>
    <xf numFmtId="164" fontId="992" fillId="704" borderId="775" xfId="11" applyAlignment="1">
      <alignment horizontal="center" vertical="center"/>
    </xf>
    <xf numFmtId="0" fontId="1007" fillId="704" borderId="776" xfId="11" applyAlignment="1">
      <alignment horizontal="left" vertical="center" wrapText="1"/>
    </xf>
    <xf numFmtId="0" fontId="992" fillId="704" borderId="776" xfId="11" applyAlignment="1">
      <alignment horizontal="left" vertical="center" wrapText="1"/>
    </xf>
    <xf numFmtId="0" fontId="992" fillId="705" borderId="775" xfId="11" applyAlignment="1">
      <alignment horizontal="left" vertical="center"/>
    </xf>
    <xf numFmtId="0" fontId="992" fillId="705" borderId="775" xfId="11" applyAlignment="1">
      <alignment horizontal="left" vertical="center" wrapText="1"/>
    </xf>
    <xf numFmtId="164" fontId="992" fillId="705" borderId="775" xfId="11" applyAlignment="1">
      <alignment horizontal="center" vertical="center"/>
    </xf>
    <xf numFmtId="0" fontId="1007" fillId="705" borderId="776" xfId="11" applyAlignment="1">
      <alignment horizontal="left" vertical="center" wrapText="1"/>
    </xf>
    <xf numFmtId="0" fontId="992" fillId="705" borderId="776" xfId="11" applyAlignment="1">
      <alignment horizontal="left" vertical="center" wrapText="1"/>
    </xf>
    <xf numFmtId="0" fontId="1008" fillId="696" borderId="774" xfId="11" applyAlignment="1">
      <alignment horizontal="left" vertical="center" wrapText="1"/>
    </xf>
    <xf numFmtId="0" fontId="1009" fillId="696" borderId="774" xfId="11"/>
    <xf numFmtId="0" fontId="1009" fillId="696" borderId="774" xfId="11" applyAlignment="1">
      <alignment wrapText="1"/>
    </xf>
    <xf numFmtId="0" fontId="1010" fillId="709" borderId="789" xfId="11" applyAlignment="1">
      <alignment horizontal="center" wrapText="1"/>
    </xf>
    <xf numFmtId="0" fontId="1010" fillId="709" borderId="790" xfId="11" applyAlignment="1">
      <alignment horizontal="center" wrapText="1"/>
    </xf>
    <xf numFmtId="0" fontId="1010" fillId="709" borderId="791" xfId="11" applyAlignment="1">
      <alignment horizontal="center" wrapText="1"/>
    </xf>
    <xf numFmtId="0" fontId="1011" fillId="700" borderId="792" xfId="11" applyAlignment="1">
      <alignment wrapText="1"/>
    </xf>
    <xf numFmtId="0" fontId="1012" fillId="710" borderId="793" xfId="11" applyAlignment="1">
      <alignment wrapText="1"/>
    </xf>
    <xf numFmtId="0" fontId="1012" fillId="711" borderId="793" xfId="11" applyAlignment="1">
      <alignment wrapText="1"/>
    </xf>
    <xf numFmtId="0" fontId="1012" fillId="711" borderId="794" xfId="11" applyAlignment="1">
      <alignment wrapText="1"/>
    </xf>
    <xf numFmtId="0" fontId="1011" fillId="700" borderId="795" xfId="11" applyAlignment="1">
      <alignment wrapText="1"/>
    </xf>
    <xf numFmtId="0" fontId="1012" fillId="712" borderId="793" xfId="11" applyAlignment="1">
      <alignment wrapText="1"/>
    </xf>
    <xf numFmtId="0" fontId="1012" fillId="712" borderId="796" xfId="11" applyAlignment="1">
      <alignment wrapText="1"/>
    </xf>
    <xf numFmtId="0" fontId="1012" fillId="710" borderId="796" xfId="11" applyAlignment="1">
      <alignment wrapText="1"/>
    </xf>
    <xf numFmtId="0" fontId="1012" fillId="711" borderId="796" xfId="11" applyAlignment="1">
      <alignment wrapText="1"/>
    </xf>
    <xf numFmtId="0" fontId="1011" fillId="700" borderId="797" xfId="11" applyAlignment="1">
      <alignment wrapText="1"/>
    </xf>
    <xf numFmtId="0" fontId="1012" fillId="711" borderId="798" xfId="11" applyAlignment="1">
      <alignment wrapText="1"/>
    </xf>
    <xf numFmtId="0" fontId="1012" fillId="710" borderId="798" xfId="11" applyAlignment="1">
      <alignment wrapText="1"/>
    </xf>
    <xf numFmtId="0" fontId="1012" fillId="711" borderId="799" xfId="11" applyAlignment="1">
      <alignment wrapText="1"/>
    </xf>
    <xf numFmtId="0" fontId="998" fillId="696" borderId="800" xfId="11"/>
    <xf numFmtId="0" fontId="998" fillId="696" borderId="800" xfId="11" applyAlignment="1">
      <alignment wrapText="1"/>
    </xf>
    <xf numFmtId="0" fontId="1013" fillId="696" borderId="774" xfId="11"/>
    <xf numFmtId="0" fontId="1005" fillId="706" borderId="786" xfId="11" applyAlignment="1">
      <alignment wrapText="1"/>
    </xf>
    <xf numFmtId="0" fontId="1014" fillId="706" borderId="786" xfId="11" applyAlignment="1">
      <alignment wrapText="1"/>
    </xf>
    <xf numFmtId="0" fontId="1015" fillId="696" borderId="774" xfId="11" applyAlignment="1">
      <alignment vertical="top" wrapText="1"/>
    </xf>
    <xf numFmtId="0" fontId="998" fillId="696" borderId="774" xfId="11" applyAlignment="1">
      <alignment vertical="bottom"/>
    </xf>
    <xf numFmtId="0" fontId="1000" fillId="696" borderId="800" xfId="11"/>
    <xf numFmtId="0" fontId="1016" fillId="696" borderId="774" xfId="11" applyAlignment="1">
      <alignment horizontal="center" vertical="center"/>
    </xf>
    <xf numFmtId="0" fontId="998" fillId="696" borderId="800" xfId="11"/>
    <xf numFmtId="0" fontId="1017" fillId="712" borderId="774" xfId="11" applyAlignment="1">
      <alignment horizontal="center"/>
    </xf>
    <xf numFmtId="0" fontId="998" fillId="696" borderId="774" xfId="11" applyAlignment="1">
      <alignment horizontal="center"/>
    </xf>
    <xf numFmtId="10" fontId="998" fillId="696" borderId="774" xfId="11" applyAlignment="1">
      <alignment horizontal="center"/>
    </xf>
    <xf numFmtId="0" fontId="1018" fillId="713" borderId="800" xfId="11" applyAlignment="1">
      <alignment horizontal="center" vertical="center" wrapText="1"/>
    </xf>
    <xf numFmtId="0" fontId="1018" fillId="712" borderId="800" xfId="11" applyAlignment="1">
      <alignment horizontal="center" vertical="center" wrapText="1"/>
    </xf>
    <xf numFmtId="0" fontId="998" fillId="712" borderId="800" xfId="11" applyAlignment="1">
      <alignment vertical="bottom"/>
    </xf>
    <xf numFmtId="0" fontId="998" fillId="714" borderId="800" xfId="11" applyAlignment="1">
      <alignment horizontal="center"/>
    </xf>
    <xf numFmtId="0" fontId="998" fillId="715" borderId="774" xfId="11" applyAlignment="1">
      <alignment horizontal="center"/>
    </xf>
    <xf numFmtId="0" fontId="998" fillId="715" borderId="774" xfId="11" applyAlignment="1">
      <alignment horizontal="center"/>
    </xf>
    <xf numFmtId="0" fontId="998" fillId="716" borderId="800" xfId="11" applyAlignment="1">
      <alignment horizontal="center"/>
    </xf>
    <xf numFmtId="0" fontId="998" fillId="696" borderId="774" xfId="11" applyAlignment="1">
      <alignment vertical="bottom" wrapText="1"/>
    </xf>
    <xf numFmtId="0" fontId="998" fillId="717" borderId="800" xfId="11" applyAlignment="1">
      <alignment horizontal="center"/>
    </xf>
    <xf numFmtId="0" fontId="1018" fillId="718" borderId="800" xfId="11" applyAlignment="1">
      <alignment horizontal="center"/>
    </xf>
    <xf numFmtId="0" fontId="998" fillId="719" borderId="800" xfId="11" applyAlignment="1">
      <alignment horizontal="center"/>
    </xf>
    <xf numFmtId="0" fontId="998" fillId="720" borderId="800" xfId="11" applyAlignment="1">
      <alignment horizontal="center"/>
    </xf>
    <xf numFmtId="0" fontId="998" fillId="696" borderId="774" xfId="11"/>
    <xf numFmtId="0" fontId="998" fillId="721" borderId="800" xfId="11" applyAlignment="1">
      <alignment horizontal="center"/>
    </xf>
    <xf numFmtId="0" fontId="998" fillId="722" borderId="800" xfId="11" applyAlignment="1">
      <alignment horizontal="center"/>
    </xf>
    <xf numFmtId="0" fontId="1019" fillId="696" borderId="774" xfId="11" applyAlignment="1">
      <alignment horizontal="center" vertical="bottom"/>
    </xf>
    <xf numFmtId="0" fontId="998" fillId="723" borderId="800" xfId="11" applyAlignment="1">
      <alignment horizontal="center"/>
    </xf>
    <xf numFmtId="0" fontId="998" fillId="724" borderId="800" xfId="11" applyAlignment="1">
      <alignment horizontal="center"/>
    </xf>
    <xf numFmtId="0" fontId="998" fillId="725" borderId="800" xfId="11" applyAlignment="1">
      <alignment horizontal="center"/>
    </xf>
    <xf numFmtId="0" fontId="998" fillId="726" borderId="800" xfId="11" applyAlignment="1">
      <alignment horizontal="center"/>
    </xf>
    <xf numFmtId="0" fontId="998" fillId="727" borderId="800" xfId="11" applyAlignment="1">
      <alignment horizontal="center"/>
    </xf>
    <xf numFmtId="0" fontId="998" fillId="728" borderId="800" xfId="11" applyAlignment="1">
      <alignment horizontal="center"/>
    </xf>
    <xf numFmtId="0" fontId="998" fillId="729" borderId="800" xfId="11" applyAlignment="1">
      <alignment horizontal="center"/>
    </xf>
    <xf numFmtId="0" fontId="998" fillId="730" borderId="800" xfId="11" applyAlignment="1">
      <alignment horizontal="center"/>
    </xf>
    <xf numFmtId="0" fontId="998" fillId="731" borderId="800" xfId="11" applyAlignment="1">
      <alignment horizontal="center"/>
    </xf>
    <xf numFmtId="0" fontId="998" fillId="732" borderId="800" xfId="11" applyAlignment="1">
      <alignment horizontal="center"/>
    </xf>
    <xf numFmtId="0" fontId="998" fillId="733" borderId="800" xfId="11" applyAlignment="1">
      <alignment horizontal="center"/>
    </xf>
    <xf numFmtId="0" fontId="998" fillId="734" borderId="800" xfId="11" applyAlignment="1">
      <alignment horizontal="center"/>
    </xf>
    <xf numFmtId="0" fontId="1000" fillId="696" borderId="800" xfId="11"/>
    <xf numFmtId="0" fontId="1000" fillId="696" borderId="800" xfId="11" applyAlignment="1">
      <alignment horizontal="center"/>
    </xf>
    <xf numFmtId="0" fontId="1018" fillId="696" borderId="774" xfId="11" applyAlignment="1">
      <alignment horizontal="center" vertical="center" wrapText="1"/>
    </xf>
    <xf numFmtId="0" fontId="998" fillId="712" borderId="774" xfId="11"/>
    <xf numFmtId="0" fontId="1020" fillId="712" borderId="774" xfId="11"/>
    <xf numFmtId="0" fontId="1021" fillId="712" borderId="774" xfId="11"/>
    <xf numFmtId="0" fontId="992" fillId="696" borderId="774" xfId="11"/>
    <xf numFmtId="0" fontId="1007" fillId="696" borderId="801" xfId="11" applyAlignment="1">
      <alignment horizontal="left" vertical="center" wrapText="1"/>
    </xf>
    <xf numFmtId="0" fontId="992" fillId="696" borderId="802" xfId="11" applyAlignment="1">
      <alignment horizontal="left" vertical="center" wrapText="1"/>
    </xf>
    <xf numFmtId="0" fontId="996" fillId="696" borderId="803" xfId="11"/>
    <xf numFmtId="0" fontId="996" fillId="696" borderId="804" xfId="11"/>
    <xf numFmtId="0" fontId="992" fillId="696" borderId="801" xfId="11" applyAlignment="1">
      <alignment horizontal="left" vertical="center" wrapText="1"/>
    </xf>
    <xf numFmtId="0" fontId="994" fillId="696" borderId="803" xfId="11"/>
    <xf numFmtId="0" fontId="994" fillId="696" borderId="804" xfId="11"/>
    <xf numFmtId="0" fontId="1007" fillId="696" borderId="801" xfId="11" applyAlignment="1">
      <alignment horizontal="center" vertical="center"/>
    </xf>
    <xf numFmtId="0" fontId="992" fillId="696" borderId="801" xfId="11" applyAlignment="1">
      <alignment horizontal="center" vertical="center"/>
    </xf>
    <xf numFmtId="0" fontId="1007" fillId="735" borderId="776" xfId="11" applyAlignment="1">
      <alignment horizontal="left" vertical="center" wrapText="1"/>
    </xf>
    <xf numFmtId="0" fontId="1002" fillId="736" borderId="775" xfId="11" applyAlignment="1">
      <alignment horizontal="center" vertical="center" wrapText="1"/>
    </xf>
    <xf numFmtId="0" fontId="1002" fillId="736" borderId="776" xfId="11" applyAlignment="1">
      <alignment horizontal="center" vertical="center" wrapText="1"/>
    </xf>
    <xf numFmtId="0" fontId="1002" fillId="696" borderId="775" xfId="11" applyAlignment="1">
      <alignment horizontal="center" vertical="center" wrapText="1"/>
    </xf>
    <xf numFmtId="0" fontId="1008" fillId="696" borderId="775" xfId="11" applyAlignment="1">
      <alignment horizontal="center" vertical="center" wrapText="1"/>
    </xf>
    <xf numFmtId="0" fontId="1002" fillId="701" borderId="775" xfId="11" applyAlignment="1">
      <alignment horizontal="center" vertical="center" wrapText="1"/>
    </xf>
    <xf numFmtId="0" fontId="993" fillId="696" borderId="776" xfId="11" applyAlignment="1">
      <alignment horizontal="left" vertical="center" wrapText="1"/>
    </xf>
    <xf numFmtId="0" fontId="1004" fillId="696" borderId="774" xfId="11" applyAlignment="1">
      <alignment horizontal="left"/>
    </xf>
    <xf numFmtId="0" fontId="1022" fillId="696" borderId="774" xfId="11"/>
    <xf numFmtId="0" fontId="1023" fillId="696" borderId="774" xfId="11" applyAlignment="1">
      <alignment horizontal="left" vertical="center"/>
    </xf>
    <xf numFmtId="0" fontId="1007" fillId="696" borderId="775" xfId="11" applyAlignment="1">
      <alignment horizontal="center" vertical="center"/>
    </xf>
    <xf numFmtId="0" fontId="1007" fillId="696" borderId="774" xfId="11" applyAlignment="1">
      <alignment horizontal="center" vertical="center"/>
    </xf>
    <xf numFmtId="0" fontId="992" fillId="696" borderId="774" xfId="11" applyAlignment="1">
      <alignment horizontal="left" vertical="center" wrapText="1"/>
    </xf>
    <xf numFmtId="0" fontId="993" fillId="696" borderId="774" xfId="11" applyAlignment="1">
      <alignment horizontal="left" vertical="center" wrapText="1"/>
    </xf>
    <xf numFmtId="0" fontId="992" fillId="696" borderId="775" xfId="11" applyAlignment="1">
      <alignment horizontal="center" vertical="center"/>
    </xf>
    <xf numFmtId="0" fontId="1004" fillId="712" borderId="800" xfId="11" applyAlignment="1">
      <alignment horizontal="center" wrapText="1"/>
    </xf>
    <xf numFmtId="0" fontId="1004" fillId="696" borderId="800" xfId="11" applyAlignment="1">
      <alignment horizontal="center" wrapText="1"/>
    </xf>
    <xf numFmtId="0" fontId="998" fillId="696" borderId="800" xfId="11" applyAlignment="1">
      <alignment vertical="bottom"/>
    </xf>
    <xf numFmtId="0" fontId="998" fillId="696" borderId="800" xfId="11" applyAlignment="1">
      <alignment horizontal="center"/>
    </xf>
    <xf numFmtId="3" fontId="993" fillId="696" borderId="775" xfId="11" applyAlignment="1">
      <alignment horizontal="center" vertical="center"/>
    </xf>
    <xf numFmtId="10" fontId="998" fillId="696" borderId="800" xfId="11" applyAlignment="1">
      <alignment horizontal="center"/>
    </xf>
    <xf numFmtId="10" fontId="998" fillId="712" borderId="800" xfId="11" applyAlignment="1">
      <alignment horizontal="center"/>
    </xf>
    <xf numFmtId="0" fontId="1004" fillId="696" borderId="774" xfId="11" applyAlignment="1">
      <alignment horizontal="left" vertical="center" wrapText="1"/>
    </xf>
    <xf numFmtId="0" fontId="1004" fillId="696" borderId="774" xfId="11" applyAlignment="1">
      <alignment horizontal="center" vertical="center" wrapText="1"/>
    </xf>
    <xf numFmtId="0" fontId="1004" fillId="696" borderId="774" xfId="11" applyAlignment="1">
      <alignment horizontal="center" wrapText="1"/>
    </xf>
    <xf numFmtId="0" fontId="1024" fillId="736" borderId="775" xfId="11" applyAlignment="1">
      <alignment horizontal="center" vertical="center" wrapText="1"/>
    </xf>
    <xf numFmtId="0" fontId="998" fillId="696" borderId="800" xfId="11" applyAlignment="1">
      <alignment horizontal="center" vertical="bottom"/>
    </xf>
    <xf numFmtId="0" fontId="993" fillId="696" borderId="775" xfId="11" applyAlignment="1">
      <alignment horizontal="center" vertical="center" wrapText="1"/>
    </xf>
    <xf numFmtId="0" fontId="993" fillId="696" borderId="775" xfId="11" applyAlignment="1">
      <alignment horizontal="center" vertical="center" wrapText="1"/>
    </xf>
    <xf numFmtId="3" fontId="992" fillId="696" borderId="775" xfId="11" applyAlignment="1">
      <alignment vertical="center"/>
    </xf>
    <xf numFmtId="0" fontId="998" fillId="696" borderId="805" xfId="11" applyAlignment="1">
      <alignment horizontal="center"/>
    </xf>
    <xf numFmtId="0" fontId="1000" fillId="696" borderId="806" xfId="11"/>
    <xf numFmtId="0" fontId="998" fillId="696" borderId="774" xfId="11" applyAlignment="1">
      <alignment horizontal="left" vertical="center"/>
    </xf>
    <xf numFmtId="0" fontId="1000" fillId="696" borderId="807" xfId="11"/>
    <xf numFmtId="0" fontId="998" fillId="696" borderId="774" xfId="11" applyAlignment="1">
      <alignment horizontal="left" vertical="center" wrapText="1"/>
    </xf>
    <xf numFmtId="10" fontId="1000" fillId="696" borderId="800" xfId="11" applyAlignment="1">
      <alignment horizontal="center"/>
    </xf>
    <xf numFmtId="10" fontId="998" fillId="696" borderId="774" xfId="11"/>
    <xf numFmtId="0" fontId="998" fillId="696" borderId="774" xfId="11" applyAlignment="1">
      <alignment wrapText="1"/>
    </xf>
    <xf numFmtId="0" fontId="998" fillId="696" borderId="774" xfId="11" applyAlignment="1">
      <alignment horizontal="center" vertical="center"/>
    </xf>
    <xf numFmtId="0" fontId="1007" fillId="696" borderId="774" xfId="11" applyAlignment="1">
      <alignment horizontal="left" vertical="center"/>
    </xf>
    <xf numFmtId="0" fontId="999" fillId="696" borderId="774" xfId="11" applyAlignment="1">
      <alignment horizontal="center" vertical="center" wrapText="1"/>
    </xf>
    <xf numFmtId="10" fontId="999" fillId="696" borderId="774" xfId="11" applyAlignment="1">
      <alignment horizontal="center" vertical="center" wrapText="1"/>
    </xf>
    <xf numFmtId="0" fontId="992" fillId="696" borderId="774" xfId="11" applyAlignment="1">
      <alignment horizontal="center" vertical="center"/>
    </xf>
    <xf numFmtId="10" fontId="993" fillId="696" borderId="774" xfId="11" applyAlignment="1">
      <alignment horizontal="left" vertical="center" wrapText="1"/>
    </xf>
    <xf numFmtId="0" fontId="1007" fillId="735" borderId="775" xfId="11" applyAlignment="1">
      <alignment horizontal="center" vertical="center"/>
    </xf>
    <xf numFmtId="0" fontId="992" fillId="735" borderId="775" xfId="11" applyAlignment="1">
      <alignment horizontal="left" vertical="center" wrapText="1"/>
    </xf>
    <xf numFmtId="0" fontId="993" fillId="735" borderId="775" xfId="11" applyAlignment="1">
      <alignment horizontal="center" vertical="center"/>
    </xf>
    <xf numFmtId="0" fontId="992" fillId="735" borderId="775" xfId="11" applyAlignment="1">
      <alignment horizontal="center" vertical="center"/>
    </xf>
    <xf numFmtId="2" fontId="992" fillId="735" borderId="775" xfId="11" applyAlignment="1">
      <alignment horizontal="center" vertical="center"/>
    </xf>
    <xf numFmtId="2" fontId="1007" fillId="735" borderId="775" xfId="11" applyAlignment="1">
      <alignment horizontal="center" vertical="center"/>
    </xf>
    <xf numFmtId="0" fontId="993" fillId="735" borderId="775" xfId="11" applyAlignment="1">
      <alignment horizontal="left" vertical="center" wrapText="1"/>
    </xf>
    <xf numFmtId="0" fontId="992" fillId="735" borderId="775" xfId="11" applyAlignment="1">
      <alignment vertical="center"/>
    </xf>
    <xf numFmtId="0" fontId="1002" fillId="735" borderId="775" xfId="11" applyAlignment="1">
      <alignment horizontal="right" vertical="center"/>
    </xf>
    <xf numFmtId="0" fontId="1018" fillId="696" borderId="774" xfId="11" applyAlignment="1">
      <alignment horizontal="left" vertical="center" wrapText="1"/>
    </xf>
    <xf numFmtId="0" fontId="995" fillId="696" borderId="774" xfId="11" applyAlignment="1">
      <alignment horizontal="left" vertical="center"/>
    </xf>
    <xf numFmtId="0" fontId="1019" fillId="696" borderId="800" xfId="11" applyAlignment="1">
      <alignment horizontal="center" vertical="bottom"/>
    </xf>
    <xf numFmtId="0" fontId="994" fillId="696" borderId="774" xfId="11" applyAlignment="1">
      <alignment horizontal="center" vertical="center" wrapText="1"/>
    </xf>
    <xf numFmtId="0" fontId="1025" fillId="696" borderId="800" xfId="11" applyAlignment="1">
      <alignment horizontal="center" vertical="bottom"/>
    </xf>
    <xf numFmtId="0" fontId="1025" fillId="712" borderId="800" xfId="11" applyAlignment="1">
      <alignment horizontal="center" vertical="bottom"/>
    </xf>
    <xf numFmtId="0" fontId="998" fillId="712" borderId="800" xfId="11"/>
    <xf numFmtId="10" fontId="998" fillId="696" borderId="800" xfId="11"/>
    <xf numFmtId="0" fontId="1026" fillId="696" borderId="774" xfId="11" applyAlignment="1">
      <alignment horizontal="center" vertical="center" wrapText="1"/>
    </xf>
    <xf numFmtId="0" fontId="1018" fillId="696" borderId="774" xfId="11"/>
    <xf numFmtId="0" fontId="1025" fillId="737" borderId="800" xfId="11" applyAlignment="1">
      <alignment horizontal="center" vertical="bottom"/>
    </xf>
    <xf numFmtId="0" fontId="998" fillId="712" borderId="800" xfId="11" applyAlignment="1">
      <alignment horizontal="center"/>
    </xf>
    <xf numFmtId="0" fontId="998" fillId="737" borderId="800" xfId="11" applyAlignment="1">
      <alignment horizontal="center"/>
    </xf>
    <xf numFmtId="0" fontId="998" fillId="712" borderId="774" xfId="11" applyAlignment="1">
      <alignment horizontal="center"/>
    </xf>
    <xf numFmtId="0" fontId="999" fillId="696" borderId="774" xfId="11" applyAlignment="1">
      <alignment horizontal="center" vertical="center"/>
    </xf>
    <xf numFmtId="0" fontId="1027" fillId="712" borderId="774" xfId="11"/>
    <xf numFmtId="0" fontId="1019" fillId="696" borderId="805" xfId="11" applyAlignment="1">
      <alignment horizontal="center" wrapText="1"/>
    </xf>
    <xf numFmtId="0" fontId="1028" fillId="696" borderId="808" xfId="11" applyAlignment="1">
      <alignment horizontal="left" wrapText="1"/>
    </xf>
    <xf numFmtId="0" fontId="1018" fillId="696" borderId="800" xfId="11" applyAlignment="1">
      <alignment horizontal="center"/>
    </xf>
    <xf numFmtId="0" fontId="1029" fillId="736" borderId="775" xfId="11" applyAlignment="1">
      <alignment horizontal="center" vertical="center" wrapText="1"/>
    </xf>
    <xf numFmtId="0" fontId="1018" fillId="696" borderId="774" xfId="11" applyAlignment="1">
      <alignment horizontal="center"/>
    </xf>
    <xf numFmtId="0" fontId="1028" fillId="696" borderId="807" xfId="11" applyAlignment="1">
      <alignment horizontal="left" wrapText="1"/>
    </xf>
    <xf numFmtId="0" fontId="1018" fillId="712" borderId="800" xfId="11"/>
    <xf numFmtId="0" fontId="1018" fillId="696" borderId="800" xfId="11"/>
    <xf numFmtId="10" fontId="1018" fillId="696" borderId="800" xfId="11"/>
    <xf numFmtId="0" fontId="1018" fillId="712" borderId="800" xfId="11" applyAlignment="1">
      <alignment horizontal="center"/>
    </xf>
    <xf numFmtId="0" fontId="1018" fillId="737" borderId="800" xfId="11" applyAlignment="1">
      <alignment horizontal="center"/>
    </xf>
    <xf numFmtId="0" fontId="1018" fillId="712" borderId="774" xfId="11" applyAlignment="1">
      <alignment horizontal="center"/>
    </xf>
    <xf numFmtId="0" fontId="1018" fillId="712" borderId="774" xfId="11"/>
    <xf numFmtId="165" fontId="998" fillId="696" borderId="800" xfId="11" applyAlignment="1">
      <alignment horizontal="center"/>
    </xf>
    <xf numFmtId="0" fontId="998" fillId="696" borderId="800" xfId="11" applyAlignment="1">
      <alignment horizontal="center" vertical="center"/>
    </xf>
    <xf numFmtId="0" fontId="1028" fillId="696" borderId="800" xfId="11" applyAlignment="1">
      <alignment horizontal="center" vertical="center" wrapText="1"/>
    </xf>
    <xf numFmtId="10" fontId="998" fillId="696" borderId="800" xfId="11" applyAlignment="1">
      <alignment horizontal="center" vertical="center"/>
    </xf>
    <xf numFmtId="9" fontId="998" fillId="696" borderId="800" xfId="11" applyAlignment="1">
      <alignment horizontal="center" vertical="center"/>
    </xf>
    <xf numFmtId="0" fontId="998" fillId="696" borderId="800" xfId="11" applyAlignment="1">
      <alignment horizontal="left" vertical="bottom" wrapText="1"/>
    </xf>
    <xf numFmtId="0" fontId="1019" fillId="696" borderId="800" xfId="11" applyAlignment="1">
      <alignment horizontal="center" wrapText="1"/>
    </xf>
    <xf numFmtId="0" fontId="1018" fillId="696" borderId="800" xfId="11" applyAlignment="1">
      <alignment horizontal="center" wrapText="1"/>
    </xf>
    <xf numFmtId="0" fontId="1028" fillId="696" borderId="800" xfId="11" applyAlignment="1">
      <alignment horizontal="center" wrapText="1"/>
    </xf>
    <xf numFmtId="0" fontId="1018" fillId="696" borderId="800" xfId="11" applyAlignment="1">
      <alignment horizontal="right" wrapText="1"/>
    </xf>
    <xf numFmtId="0" fontId="1018" fillId="696" borderId="800" xfId="11" applyAlignment="1">
      <alignment horizontal="left" wrapText="1"/>
    </xf>
    <xf numFmtId="0" fontId="1024" fillId="735" borderId="775" xfId="11" applyAlignment="1">
      <alignment horizontal="center" vertical="center" wrapText="1"/>
    </xf>
    <xf numFmtId="10" fontId="1018" fillId="696" borderId="800" xfId="11" applyAlignment="1">
      <alignment horizontal="right" wrapText="1"/>
    </xf>
    <xf numFmtId="0" fontId="998" fillId="737" borderId="800" xfId="11" applyAlignment="1">
      <alignment horizontal="left" vertical="bottom" wrapText="1"/>
    </xf>
    <xf numFmtId="0" fontId="992" fillId="696" borderId="774" xfId="11" applyAlignment="1">
      <alignment vertical="center"/>
    </xf>
    <xf numFmtId="0" fontId="1008" fillId="696" borderId="775" xfId="11" applyAlignment="1">
      <alignment horizontal="center" vertical="center"/>
    </xf>
    <xf numFmtId="0" fontId="1030" fillId="696" borderId="774" xfId="11" applyAlignment="1">
      <alignment horizontal="center" vertical="center" wrapText="1"/>
    </xf>
    <xf numFmtId="0" fontId="1030" fillId="696" borderId="774" xfId="11" applyAlignment="1">
      <alignment horizontal="center" vertical="center"/>
    </xf>
    <xf numFmtId="0" fontId="992" fillId="736" borderId="775" xfId="11" applyAlignment="1">
      <alignment vertical="center"/>
    </xf>
    <xf numFmtId="0" fontId="1002" fillId="696" borderId="775" xfId="11" applyAlignment="1">
      <alignment horizontal="center" vertical="center"/>
    </xf>
    <xf numFmtId="0" fontId="1031" fillId="696" borderId="775" xfId="11" applyAlignment="1">
      <alignment horizontal="center" vertical="center"/>
    </xf>
    <xf numFmtId="0" fontId="992" fillId="738" borderId="775" xfId="11" applyAlignment="1">
      <alignment vertical="center"/>
    </xf>
    <xf numFmtId="0" fontId="1002" fillId="696" borderId="775" xfId="11" applyAlignment="1">
      <alignment horizontal="center" vertical="center"/>
    </xf>
    <xf numFmtId="0" fontId="1031" fillId="696" borderId="775" xfId="11" applyAlignment="1">
      <alignment horizontal="center" vertical="center"/>
    </xf>
    <xf numFmtId="0" fontId="998" fillId="696" borderId="774" xfId="11" applyAlignment="1">
      <alignment vertical="center" wrapText="1"/>
    </xf>
    <xf numFmtId="0" fontId="998" fillId="696" borderId="774" xfId="11" applyAlignment="1">
      <alignment horizontal="center" vertical="center" wrapText="1"/>
    </xf>
    <xf numFmtId="0" fontId="1002" fillId="696" borderId="774" xfId="11" applyAlignment="1">
      <alignment horizontal="center" vertical="center"/>
    </xf>
    <xf numFmtId="0" fontId="1032" fillId="696" borderId="774" xfId="11" applyAlignment="1">
      <alignment horizontal="center" vertical="center"/>
    </xf>
    <xf numFmtId="0" fontId="993" fillId="739" borderId="775" xfId="11" applyAlignment="1">
      <alignment horizontal="left" vertical="center"/>
    </xf>
    <xf numFmtId="0" fontId="993" fillId="705" borderId="775" xfId="11" applyAlignment="1">
      <alignment horizontal="left" vertical="center"/>
    </xf>
    <xf numFmtId="0" fontId="1033" fillId="696" borderId="774" xfId="11" applyAlignment="1">
      <alignment horizontal="center" vertical="center"/>
    </xf>
    <xf numFmtId="0" fontId="993" fillId="740" borderId="775" xfId="11" applyAlignment="1">
      <alignment horizontal="left" vertical="center"/>
    </xf>
    <xf numFmtId="0" fontId="993" fillId="703" borderId="775" xfId="11" applyAlignment="1">
      <alignment horizontal="left" vertical="center"/>
    </xf>
    <xf numFmtId="166" fontId="1029" fillId="735" borderId="775" xfId="11" applyAlignment="1">
      <alignment horizontal="center" vertical="center"/>
    </xf>
    <xf numFmtId="0" fontId="1002" fillId="735" borderId="775" xfId="11" applyAlignment="1">
      <alignment horizontal="center" vertical="center"/>
    </xf>
    <xf numFmtId="166" fontId="1024" fillId="735" borderId="775" xfId="11" applyAlignment="1">
      <alignment horizontal="center" vertical="center"/>
    </xf>
    <xf numFmtId="0" fontId="1029" fillId="735" borderId="775" xfId="11" applyAlignment="1">
      <alignment horizontal="center" vertical="center"/>
    </xf>
    <xf numFmtId="0" fontId="994" fillId="696" borderId="774" xfId="11" applyAlignment="1">
      <alignment horizontal="center" vertical="center" wrapText="1"/>
    </xf>
    <xf numFmtId="0" fontId="1026" fillId="696" borderId="774" xfId="11" applyAlignment="1">
      <alignment horizontal="center" vertical="center" wrapText="1"/>
    </xf>
    <xf numFmtId="0" fontId="1002" fillId="696" borderId="774" xfId="11" applyAlignment="1">
      <alignment horizontal="right" vertical="center"/>
    </xf>
    <xf numFmtId="0" fontId="1002" fillId="696" borderId="775" xfId="11" applyAlignment="1">
      <alignment horizontal="right" vertical="center"/>
    </xf>
    <xf numFmtId="0" fontId="1007" fillId="701" borderId="775" xfId="11" applyAlignment="1">
      <alignment horizontal="center" vertical="center"/>
    </xf>
    <xf numFmtId="1" fontId="1024" fillId="696" borderId="774" xfId="11" applyAlignment="1">
      <alignment horizontal="center" vertical="center"/>
    </xf>
    <xf numFmtId="1" fontId="1024" fillId="735" borderId="775" xfId="11" applyAlignment="1">
      <alignment horizontal="center" vertical="center"/>
    </xf>
    <xf numFmtId="0" fontId="1024" fillId="735" borderId="775" xfId="11" applyAlignment="1">
      <alignment horizontal="center" vertical="center"/>
    </xf>
    <xf numFmtId="0" fontId="1029" fillId="701" borderId="775" xfId="11" applyAlignment="1">
      <alignment horizontal="center" vertical="center" wrapText="1"/>
    </xf>
    <xf numFmtId="0" fontId="1024" fillId="696" borderId="774" xfId="11" applyAlignment="1">
      <alignment horizontal="center" vertical="center"/>
    </xf>
    <xf numFmtId="0" fontId="1034" fillId="696" borderId="774" xfId="11" applyAlignment="1">
      <alignment horizontal="center" vertical="center" wrapText="1"/>
    </xf>
    <xf numFmtId="10" fontId="998" fillId="696" borderId="774" xfId="11" applyAlignment="1">
      <alignment vertical="center" wrapText="1"/>
    </xf>
    <xf numFmtId="0" fontId="1035" fillId="696" borderId="775" xfId="11" applyAlignment="1">
      <alignment horizontal="left" vertical="center" wrapText="1"/>
    </xf>
    <xf numFmtId="0" fontId="1002" fillId="701" borderId="775" xfId="11" applyAlignment="1">
      <alignment horizontal="center" vertical="center"/>
    </xf>
    <xf numFmtId="0" fontId="993" fillId="696" borderId="774" xfId="11" applyAlignment="1">
      <alignment horizontal="center" vertical="center"/>
    </xf>
    <xf numFmtId="0" fontId="1008" fillId="696" borderId="775" xfId="11" applyAlignment="1">
      <alignment horizontal="left" vertical="center" wrapText="1"/>
    </xf>
    <xf numFmtId="0" fontId="1004" fillId="696" borderId="774" xfId="11"/>
    <xf numFmtId="0" fontId="1002" fillId="704" borderId="775" xfId="11" applyAlignment="1">
      <alignment horizontal="center" vertical="center"/>
    </xf>
    <xf numFmtId="0" fontId="1024" fillId="701" borderId="775" xfId="11" applyAlignment="1">
      <alignment horizontal="center" vertical="center" wrapText="1"/>
    </xf>
    <xf numFmtId="0" fontId="1002" fillId="705" borderId="775" xfId="11" applyAlignment="1">
      <alignment horizontal="center" vertical="center"/>
    </xf>
    <xf numFmtId="0" fontId="1007" fillId="696" borderId="774" xfId="11" applyAlignment="1">
      <alignment horizontal="left" vertical="center" wrapText="1"/>
    </xf>
    <xf numFmtId="0" fontId="1007" fillId="735" borderId="776" xfId="11" applyAlignment="1">
      <alignment horizontal="left" vertical="center"/>
    </xf>
    <xf numFmtId="10" fontId="992" fillId="696" borderId="775" xfId="11" applyAlignment="1">
      <alignment vertical="center"/>
    </xf>
    <xf numFmtId="0" fontId="1004" fillId="696" borderId="805" xfId="11" applyAlignment="1">
      <alignment horizontal="center" vertical="center" wrapText="1"/>
    </xf>
    <xf numFmtId="0" fontId="996" fillId="696" borderId="807" xfId="11"/>
    <xf numFmtId="0" fontId="996" fillId="696" borderId="809" xfId="11"/>
    <xf numFmtId="0" fontId="1004" fillId="741" borderId="800" xfId="11" applyAlignment="1">
      <alignment horizontal="center" vertical="center" wrapText="1"/>
    </xf>
    <xf numFmtId="0" fontId="998" fillId="696" borderId="800" xfId="11" applyAlignment="1">
      <alignment horizontal="center" vertical="center" wrapText="1"/>
    </xf>
    <xf numFmtId="0" fontId="998" fillId="696" borderId="800" xfId="11" applyAlignment="1">
      <alignment vertical="center" wrapText="1"/>
    </xf>
    <xf numFmtId="0" fontId="998" fillId="701" borderId="800" xfId="11" applyAlignment="1">
      <alignment horizontal="center" vertical="center" wrapText="1"/>
    </xf>
    <xf numFmtId="0" fontId="1018" fillId="696" borderId="800" xfId="11" applyAlignment="1">
      <alignment horizontal="center" vertical="center" wrapText="1"/>
    </xf>
    <xf numFmtId="0" fontId="1018" fillId="712" borderId="800" xfId="11" applyAlignment="1">
      <alignment horizontal="left" vertical="center" wrapText="1"/>
    </xf>
    <xf numFmtId="2" fontId="993" fillId="696" borderId="775" xfId="11" applyAlignment="1">
      <alignment horizontal="center" vertical="center"/>
    </xf>
    <xf numFmtId="2" fontId="1002" fillId="701" borderId="775" xfId="11" applyAlignment="1">
      <alignment horizontal="center" vertical="center"/>
    </xf>
    <xf numFmtId="0" fontId="1004" fillId="696" borderId="800" xfId="11" applyAlignment="1">
      <alignment horizontal="center"/>
    </xf>
    <xf numFmtId="0" fontId="1034" fillId="736" borderId="800" xfId="11" applyAlignment="1">
      <alignment horizontal="center" vertical="center"/>
    </xf>
    <xf numFmtId="0" fontId="1028" fillId="696" borderId="774" xfId="11" applyAlignment="1">
      <alignment horizontal="left" vertical="center" wrapText="1"/>
    </xf>
    <xf numFmtId="0" fontId="1026" fillId="696" borderId="800" xfId="11" applyAlignment="1">
      <alignment wrapText="1"/>
    </xf>
    <xf numFmtId="0" fontId="1004" fillId="736" borderId="800" xfId="11" applyAlignment="1">
      <alignment horizontal="center" vertical="center" wrapText="1"/>
    </xf>
    <xf numFmtId="0" fontId="1004" fillId="736" borderId="800" xfId="11" applyAlignment="1">
      <alignment horizontal="center" vertical="center"/>
    </xf>
    <xf numFmtId="0" fontId="1004" fillId="741" borderId="774" xfId="11" applyAlignment="1">
      <alignment horizontal="center" vertical="center"/>
    </xf>
    <xf numFmtId="0" fontId="1034" fillId="696" borderId="800" xfId="11" applyAlignment="1">
      <alignment horizontal="center" vertical="center" wrapText="1"/>
    </xf>
    <xf numFmtId="3" fontId="1034" fillId="696" borderId="800" xfId="11" applyAlignment="1">
      <alignment horizontal="center" vertical="center" wrapText="1"/>
    </xf>
    <xf numFmtId="0" fontId="998" fillId="712" borderId="800" xfId="11" applyAlignment="1">
      <alignment horizontal="center" wrapText="1"/>
    </xf>
    <xf numFmtId="0" fontId="998" fillId="696" borderId="810" xfId="11" applyAlignment="1">
      <alignment horizontal="center"/>
    </xf>
    <xf numFmtId="0" fontId="998" fillId="696" borderId="811" xfId="11" applyAlignment="1">
      <alignment horizontal="center"/>
    </xf>
    <xf numFmtId="0" fontId="998" fillId="742" borderId="812" xfId="11" applyAlignment="1">
      <alignment horizontal="center" vertical="bottom"/>
    </xf>
    <xf numFmtId="0" fontId="998" fillId="696" borderId="813" xfId="11" applyAlignment="1">
      <alignment horizontal="center" vertical="bottom"/>
    </xf>
    <xf numFmtId="0" fontId="998" fillId="696" borderId="774" xfId="11" applyAlignment="1">
      <alignment horizontal="center" vertical="bottom"/>
    </xf>
    <xf numFmtId="0" fontId="998" fillId="742" borderId="814" xfId="11" applyAlignment="1">
      <alignment horizontal="center" vertical="bottom"/>
    </xf>
    <xf numFmtId="0" fontId="998" fillId="696" borderId="805" xfId="11" applyAlignment="1">
      <alignment horizontal="center" vertical="bottom"/>
    </xf>
    <xf numFmtId="0" fontId="998" fillId="696" borderId="813" xfId="11" applyAlignment="1">
      <alignment horizontal="center"/>
    </xf>
    <xf numFmtId="0" fontId="998" fillId="742" borderId="815" xfId="11" applyAlignment="1">
      <alignment horizontal="center" vertical="bottom"/>
    </xf>
    <xf numFmtId="0" fontId="1036" fillId="743" borderId="800" xfId="11" applyAlignment="1">
      <alignment horizontal="right" vertical="center" wrapText="1"/>
    </xf>
    <xf numFmtId="0" fontId="1004" fillId="742" borderId="816" xfId="11" applyAlignment="1">
      <alignment horizontal="center" vertical="bottom"/>
    </xf>
    <xf numFmtId="0" fontId="1004" fillId="742" borderId="817" xfId="11" applyAlignment="1">
      <alignment horizontal="center" vertical="bottom"/>
    </xf>
    <xf numFmtId="0" fontId="1004" fillId="742" borderId="818" xfId="11" applyAlignment="1">
      <alignment horizontal="center" vertical="bottom"/>
    </xf>
    <xf numFmtId="0" fontId="998" fillId="742" borderId="819" xfId="11" applyAlignment="1">
      <alignment horizontal="center"/>
    </xf>
    <xf numFmtId="0" fontId="998" fillId="742" borderId="820" xfId="11" applyAlignment="1">
      <alignment horizontal="center"/>
    </xf>
    <xf numFmtId="0" fontId="998" fillId="742" borderId="821" xfId="11" applyAlignment="1">
      <alignment horizontal="center"/>
    </xf>
    <xf numFmtId="0" fontId="998" fillId="742" borderId="809" xfId="11" applyAlignment="1">
      <alignment horizontal="center"/>
    </xf>
    <xf numFmtId="0" fontId="998" fillId="742" borderId="807" xfId="11" applyAlignment="1">
      <alignment horizontal="center"/>
    </xf>
    <xf numFmtId="0" fontId="1004" fillId="701" borderId="805" xfId="11" applyAlignment="1">
      <alignment horizontal="left" vertical="center" wrapText="1"/>
    </xf>
    <xf numFmtId="0" fontId="1004" fillId="744" borderId="800" xfId="11" applyAlignment="1">
      <alignment horizontal="left" vertical="center" wrapText="1"/>
    </xf>
    <xf numFmtId="0" fontId="1018" fillId="712" borderId="774" xfId="11" applyAlignment="1">
      <alignment horizontal="center" vertical="center" wrapText="1"/>
    </xf>
    <xf numFmtId="0" fontId="1004" fillId="745" borderId="800" xfId="11" applyAlignment="1">
      <alignment horizontal="left" vertical="center" wrapText="1"/>
    </xf>
    <xf numFmtId="0" fontId="1037" fillId="696" borderId="774" xfId="11"/>
    <xf numFmtId="0" fontId="1037" fillId="696" borderId="822" xfId="11"/>
    <xf numFmtId="0" fontId="1038" fillId="696" borderId="774" xfId="11" applyAlignment="1">
      <alignment horizontal="center" vertical="center" wrapText="1"/>
    </xf>
    <xf numFmtId="0" fontId="1039" fillId="696" borderId="774" xfId="11" applyAlignment="1">
      <alignment horizontal="center" vertical="center" wrapText="1"/>
    </xf>
    <xf numFmtId="0" fontId="1037" fillId="696" borderId="774" xfId="11" applyAlignment="1">
      <alignment horizontal="center" vertical="center"/>
    </xf>
    <xf numFmtId="0" fontId="1039" fillId="696" borderId="819" xfId="11" applyAlignment="1">
      <alignment horizontal="center" vertical="center" wrapText="1"/>
    </xf>
    <xf numFmtId="0" fontId="996" fillId="696" borderId="820" xfId="11"/>
    <xf numFmtId="0" fontId="996" fillId="696" borderId="821" xfId="11"/>
    <xf numFmtId="0" fontId="1039" fillId="696" borderId="800" xfId="11" applyAlignment="1">
      <alignment horizontal="center" vertical="center" wrapText="1"/>
    </xf>
    <xf numFmtId="0" fontId="1039" fillId="713" borderId="800" xfId="11" applyAlignment="1">
      <alignment horizontal="center" vertical="center" wrapText="1"/>
    </xf>
    <xf numFmtId="0" fontId="1037" fillId="712" borderId="774" xfId="11" applyAlignment="1">
      <alignment horizontal="center" vertical="bottom" wrapText="1"/>
    </xf>
    <xf numFmtId="0" fontId="1037" fillId="712" borderId="800" xfId="11" applyAlignment="1">
      <alignment horizontal="center" vertical="bottom" wrapText="1"/>
    </xf>
    <xf numFmtId="0" fontId="1037" fillId="715" borderId="800" xfId="11" applyAlignment="1">
      <alignment horizontal="left" wrapText="1"/>
    </xf>
    <xf numFmtId="3" fontId="1040" fillId="712" borderId="800" xfId="11" applyAlignment="1">
      <alignment horizontal="center" wrapText="1"/>
    </xf>
    <xf numFmtId="0" fontId="1037" fillId="696" borderId="800" xfId="11" applyAlignment="1">
      <alignment horizontal="center" vertical="bottom" wrapText="1"/>
    </xf>
    <xf numFmtId="0" fontId="1038" fillId="696" borderId="800" xfId="11" applyAlignment="1">
      <alignment horizontal="center" vertical="bottom" wrapText="1"/>
    </xf>
    <xf numFmtId="0" fontId="1037" fillId="696" borderId="774" xfId="11" applyAlignment="1">
      <alignment horizontal="center"/>
    </xf>
    <xf numFmtId="0" fontId="1037" fillId="696" borderId="774" xfId="11" applyAlignment="1">
      <alignment horizontal="center" vertical="bottom"/>
    </xf>
    <xf numFmtId="0" fontId="1040" fillId="712" borderId="800" xfId="11" applyAlignment="1">
      <alignment horizontal="center" wrapText="1"/>
    </xf>
    <xf numFmtId="0" fontId="1039" fillId="696" borderId="774" xfId="11" applyAlignment="1">
      <alignment vertical="bottom" wrapText="1"/>
    </xf>
    <xf numFmtId="0" fontId="1039" fillId="736" borderId="823" xfId="11" applyAlignment="1">
      <alignment vertical="bottom" wrapText="1"/>
    </xf>
    <xf numFmtId="0" fontId="1039" fillId="736" borderId="824" xfId="11" applyAlignment="1">
      <alignment vertical="bottom" wrapText="1"/>
    </xf>
    <xf numFmtId="1" fontId="1039" fillId="736" borderId="824" xfId="11" applyAlignment="1">
      <alignment horizontal="center" vertical="bottom" wrapText="1"/>
    </xf>
    <xf numFmtId="1" fontId="1039" fillId="736" borderId="808" xfId="11" applyAlignment="1">
      <alignment horizontal="center" vertical="bottom" wrapText="1"/>
    </xf>
    <xf numFmtId="0" fontId="1041" fillId="696" borderId="774" xfId="11" applyAlignment="1">
      <alignment vertical="center"/>
    </xf>
    <xf numFmtId="0" fontId="1037" fillId="696" borderId="774" xfId="11" applyAlignment="1">
      <alignment horizontal="left" vertical="center"/>
    </xf>
    <xf numFmtId="0" fontId="998" fillId="713" borderId="800" xfId="11" applyAlignment="1">
      <alignment horizontal="center" wrapText="1"/>
    </xf>
    <xf numFmtId="0" fontId="998" fillId="715" borderId="800" xfId="11" applyAlignment="1">
      <alignment horizontal="center" wrapText="1"/>
    </xf>
    <xf numFmtId="0" fontId="998" fillId="696" borderId="800" xfId="11" applyAlignment="1">
      <alignment horizontal="center" wrapText="1"/>
    </xf>
    <xf numFmtId="0" fontId="1019" fillId="696" borderId="774" xfId="11" applyAlignment="1">
      <alignment vertical="center" wrapText="1"/>
    </xf>
    <xf numFmtId="0" fontId="998" fillId="716" borderId="800" xfId="11"/>
    <xf numFmtId="0" fontId="998" fillId="741" borderId="774" xfId="11"/>
    <xf numFmtId="0" fontId="1042" fillId="696" borderId="774" xfId="11" applyAlignment="1">
      <alignment horizontal="center" vertical="bottom"/>
    </xf>
    <xf numFmtId="0" fontId="1018" fillId="696" borderId="774" xfId="11" applyAlignment="1">
      <alignment vertical="bottom"/>
    </xf>
    <xf numFmtId="0" fontId="1042" fillId="696" borderId="800" xfId="11" applyAlignment="1">
      <alignment horizontal="center"/>
    </xf>
    <xf numFmtId="0" fontId="1042" fillId="746" borderId="800" xfId="11" applyAlignment="1">
      <alignment horizontal="center"/>
    </xf>
    <xf numFmtId="0" fontId="1042" fillId="701" borderId="800" xfId="11" applyAlignment="1">
      <alignment horizontal="center"/>
    </xf>
    <xf numFmtId="0" fontId="1042" fillId="744" borderId="800" xfId="11" applyAlignment="1">
      <alignment horizontal="center"/>
    </xf>
    <xf numFmtId="0" fontId="1042" fillId="747" borderId="800" xfId="11" applyAlignment="1">
      <alignment horizontal="center"/>
    </xf>
    <xf numFmtId="0" fontId="1042" fillId="748" borderId="800" xfId="11" applyAlignment="1">
      <alignment horizontal="center"/>
    </xf>
    <xf numFmtId="0" fontId="1018" fillId="696" borderId="822" xfId="11" applyAlignment="1">
      <alignment horizontal="center"/>
    </xf>
    <xf numFmtId="0" fontId="1018" fillId="696" borderId="807" xfId="11" applyAlignment="1">
      <alignment horizontal="center"/>
    </xf>
    <xf numFmtId="0" fontId="1018" fillId="715" borderId="809" xfId="11" applyAlignment="1">
      <alignment horizontal="center"/>
    </xf>
    <xf numFmtId="0" fontId="1018" fillId="715" borderId="824" xfId="11" applyAlignment="1">
      <alignment horizontal="center"/>
    </xf>
    <xf numFmtId="0" fontId="1018" fillId="696" borderId="815" xfId="11" applyAlignment="1">
      <alignment horizontal="center"/>
    </xf>
    <xf numFmtId="0" fontId="1018" fillId="696" borderId="808" xfId="11" applyAlignment="1">
      <alignment horizontal="center"/>
    </xf>
    <xf numFmtId="0" fontId="1042" fillId="696" borderId="774" xfId="11" applyAlignment="1">
      <alignment horizontal="right"/>
    </xf>
    <xf numFmtId="0" fontId="1043" fillId="736" borderId="774" xfId="11" applyAlignment="1">
      <alignment horizontal="right"/>
    </xf>
    <xf numFmtId="0" fontId="1043" fillId="736" borderId="774" xfId="11" applyAlignment="1">
      <alignment horizontal="left"/>
    </xf>
    <xf numFmtId="0" fontId="1044" fillId="696" borderId="774" xfId="11" applyAlignment="1">
      <alignment vertical="bottom"/>
    </xf>
    <xf numFmtId="0" fontId="1042" fillId="696" borderId="800" xfId="11" applyAlignment="1">
      <alignment horizontal="left"/>
    </xf>
    <xf numFmtId="0" fontId="1018" fillId="696" borderId="800" xfId="11" applyAlignment="1">
      <alignment horizontal="left"/>
    </xf>
    <xf numFmtId="0" fontId="1043" fillId="696" borderId="774" xfId="11" applyAlignment="1">
      <alignment vertical="bottom"/>
    </xf>
    <xf numFmtId="0" fontId="1045" fillId="696" borderId="774" xfId="11" applyAlignment="1">
      <alignment horizontal="left" vertical="bottom"/>
    </xf>
    <xf numFmtId="0" fontId="998" fillId="696" borderId="774" xfId="11" applyAlignment="1">
      <alignment horizontal="left" vertical="bottom"/>
    </xf>
    <xf numFmtId="0" fontId="1046" fillId="696" borderId="774" xfId="11" applyAlignment="1">
      <alignment horizontal="left" vertical="bottom"/>
    </xf>
    <xf numFmtId="0" fontId="1047" fillId="741" borderId="800" xfId="11" applyAlignment="1">
      <alignment horizontal="center" vertical="bottom"/>
    </xf>
    <xf numFmtId="0" fontId="1047" fillId="749" borderId="800" xfId="11" applyAlignment="1">
      <alignment horizontal="center" vertical="bottom"/>
    </xf>
    <xf numFmtId="0" fontId="1047" fillId="750" borderId="800" xfId="11" applyAlignment="1">
      <alignment horizontal="center" vertical="bottom"/>
    </xf>
    <xf numFmtId="0" fontId="1047" fillId="727" borderId="800" xfId="11" applyAlignment="1">
      <alignment horizontal="center" vertical="bottom"/>
    </xf>
    <xf numFmtId="0" fontId="1047" fillId="726" borderId="800" xfId="11" applyAlignment="1">
      <alignment horizontal="center" vertical="bottom"/>
    </xf>
    <xf numFmtId="0" fontId="1047" fillId="751" borderId="800" xfId="11" applyAlignment="1">
      <alignment horizontal="center" vertical="bottom"/>
    </xf>
    <xf numFmtId="0" fontId="1047" fillId="742" borderId="800" xfId="11" applyAlignment="1">
      <alignment horizontal="center" vertical="center"/>
    </xf>
    <xf numFmtId="0" fontId="1047" fillId="742" borderId="807" xfId="11" applyAlignment="1">
      <alignment horizontal="left"/>
    </xf>
    <xf numFmtId="0" fontId="1004" fillId="742" borderId="807" xfId="11" applyAlignment="1">
      <alignment horizontal="left"/>
    </xf>
    <xf numFmtId="0" fontId="1048" fillId="744" borderId="800" xfId="11" applyAlignment="1">
      <alignment horizontal="center"/>
    </xf>
    <xf numFmtId="0" fontId="1048" fillId="696" borderId="800" xfId="11" applyAlignment="1">
      <alignment horizontal="center"/>
    </xf>
    <xf numFmtId="0" fontId="1048" fillId="701" borderId="800" xfId="11" applyAlignment="1">
      <alignment horizontal="center"/>
    </xf>
    <xf numFmtId="0" fontId="1004" fillId="741" borderId="800" xfId="11" applyAlignment="1">
      <alignment horizontal="right"/>
    </xf>
    <xf numFmtId="0" fontId="1047" fillId="736" borderId="800" xfId="11" applyAlignment="1">
      <alignment horizontal="center"/>
    </xf>
    <xf numFmtId="0" fontId="1042" fillId="741" borderId="800" xfId="11" applyAlignment="1">
      <alignment horizontal="left" vertical="bottom"/>
    </xf>
    <xf numFmtId="0" fontId="1018" fillId="696" borderId="800" xfId="11" applyAlignment="1">
      <alignment horizontal="left" vertical="top" wrapText="1"/>
    </xf>
    <xf numFmtId="0" fontId="1018" fillId="696" borderId="774" xfId="11" applyAlignment="1">
      <alignment horizontal="left" vertical="top"/>
    </xf>
    <xf numFmtId="0" fontId="1042" fillId="696" borderId="774" xfId="11" applyAlignment="1">
      <alignment horizontal="left" vertical="bottom"/>
    </xf>
    <xf numFmtId="0" fontId="1018" fillId="696" borderId="774" xfId="11" applyAlignment="1">
      <alignment horizontal="left" vertical="top" wrapText="1"/>
    </xf>
    <xf numFmtId="0" fontId="1042" fillId="741" borderId="800" xfId="11" applyAlignment="1">
      <alignment horizontal="center" vertical="bottom"/>
    </xf>
    <xf numFmtId="0" fontId="1004" fillId="696" borderId="800" xfId="11" applyAlignment="1">
      <alignment horizontal="left" vertical="top"/>
    </xf>
    <xf numFmtId="0" fontId="1048" fillId="696" borderId="774" xfId="11" applyAlignment="1">
      <alignment horizontal="left" vertical="bottom"/>
    </xf>
    <xf numFmtId="0" fontId="1042" fillId="696" borderId="774" xfId="11"/>
    <xf numFmtId="0" fontId="1042" fillId="752" borderId="800" xfId="11" applyAlignment="1">
      <alignment horizontal="center"/>
    </xf>
    <xf numFmtId="0" fontId="1010" fillId="696" borderId="774" xfId="11" applyAlignment="1">
      <alignment horizontal="center"/>
    </xf>
    <xf numFmtId="0" fontId="1047" fillId="749" borderId="800" xfId="11" applyAlignment="1">
      <alignment horizontal="center" vertical="center"/>
    </xf>
    <xf numFmtId="0" fontId="1018" fillId="696" borderId="800" xfId="11" applyAlignment="1">
      <alignment horizontal="left" vertical="center"/>
    </xf>
    <xf numFmtId="0" fontId="1049" fillId="696" borderId="774" xfId="11" applyAlignment="1">
      <alignment horizontal="left"/>
    </xf>
    <xf numFmtId="0" fontId="998" fillId="696" borderId="774" xfId="11" applyAlignment="1">
      <alignment horizontal="left" vertical="top" wrapText="1"/>
    </xf>
    <xf numFmtId="0" fontId="1047" fillId="753" borderId="800" xfId="11" applyAlignment="1">
      <alignment horizontal="center" vertical="center"/>
    </xf>
    <xf numFmtId="0" fontId="998" fillId="696" borderId="774" xfId="11" applyAlignment="1">
      <alignment horizontal="left" vertical="top"/>
    </xf>
    <xf numFmtId="0" fontId="1047" fillId="727" borderId="800" xfId="11" applyAlignment="1">
      <alignment horizontal="center" vertical="center"/>
    </xf>
    <xf numFmtId="0" fontId="1047" fillId="726" borderId="800" xfId="11" applyAlignment="1">
      <alignment horizontal="center" vertical="center"/>
    </xf>
    <xf numFmtId="0" fontId="1047" fillId="751" borderId="800" xfId="11" applyAlignment="1">
      <alignment horizontal="center" vertical="center"/>
    </xf>
    <xf numFmtId="0" fontId="1050" fillId="696" borderId="774" xfId="11" applyAlignment="1">
      <alignment horizontal="left" vertical="bottom"/>
    </xf>
    <xf numFmtId="0" fontId="1051" fillId="696" borderId="774" xfId="11"/>
    <xf numFmtId="0" fontId="1051" fillId="696" borderId="774" xfId="11" applyAlignment="1">
      <alignment vertical="bottom"/>
    </xf>
    <xf numFmtId="0" fontId="1052" fillId="696" borderId="774" xfId="11" applyAlignment="1">
      <alignment horizontal="center" vertical="bottom"/>
    </xf>
    <xf numFmtId="0" fontId="1052" fillId="754" borderId="800" xfId="11" applyAlignment="1">
      <alignment horizontal="center" vertical="bottom" wrapText="1"/>
    </xf>
    <xf numFmtId="0" fontId="1052" fillId="746" borderId="800" xfId="11" applyAlignment="1">
      <alignment horizontal="center" vertical="bottom" wrapText="1"/>
    </xf>
    <xf numFmtId="0" fontId="1052" fillId="744" borderId="800" xfId="11" applyAlignment="1">
      <alignment horizontal="center" vertical="bottom" wrapText="1"/>
    </xf>
    <xf numFmtId="0" fontId="1052" fillId="748" borderId="800" xfId="11" applyAlignment="1">
      <alignment horizontal="center" vertical="bottom" wrapText="1"/>
    </xf>
    <xf numFmtId="0" fontId="1052" fillId="747" borderId="800" xfId="11" applyAlignment="1">
      <alignment horizontal="center" vertical="bottom" wrapText="1"/>
    </xf>
    <xf numFmtId="0" fontId="1052" fillId="696" borderId="822" xfId="11" applyAlignment="1">
      <alignment horizontal="center" vertical="bottom"/>
    </xf>
    <xf numFmtId="0" fontId="1052" fillId="696" borderId="800" xfId="11" applyAlignment="1">
      <alignment vertical="bottom"/>
    </xf>
    <xf numFmtId="0" fontId="1051" fillId="736" borderId="800" xfId="11" applyAlignment="1">
      <alignment vertical="bottom"/>
    </xf>
    <xf numFmtId="0" fontId="1051" fillId="696" borderId="800" xfId="11" applyAlignment="1">
      <alignment horizontal="center" vertical="bottom"/>
    </xf>
    <xf numFmtId="0" fontId="1052" fillId="696" borderId="774" xfId="11" applyAlignment="1">
      <alignment horizontal="right" vertical="bottom"/>
    </xf>
    <xf numFmtId="0" fontId="1052" fillId="754" borderId="800" xfId="11" applyAlignment="1">
      <alignment horizontal="center" vertical="bottom"/>
    </xf>
    <xf numFmtId="0" fontId="1052" fillId="746" borderId="800" xfId="11" applyAlignment="1">
      <alignment horizontal="center" vertical="bottom"/>
    </xf>
    <xf numFmtId="0" fontId="1052" fillId="744" borderId="800" xfId="11" applyAlignment="1">
      <alignment horizontal="center" vertical="bottom"/>
    </xf>
    <xf numFmtId="0" fontId="1052" fillId="748" borderId="800" xfId="11" applyAlignment="1">
      <alignment horizontal="center" vertical="bottom"/>
    </xf>
    <xf numFmtId="0" fontId="1052" fillId="747" borderId="800" xfId="11" applyAlignment="1">
      <alignment horizontal="center" vertical="bottom"/>
    </xf>
    <xf numFmtId="0" fontId="1052" fillId="696" borderId="774" xfId="11" applyAlignment="1">
      <alignment vertical="bottom"/>
    </xf>
    <xf numFmtId="0" fontId="999" fillId="696" borderId="774" xfId="11" applyAlignment="1">
      <alignment vertical="bottom"/>
    </xf>
    <xf numFmtId="0" fontId="1053" fillId="696" borderId="774" xfId="11" applyAlignment="1">
      <alignment vertical="bottom"/>
    </xf>
    <xf numFmtId="0" fontId="1052" fillId="754" borderId="800" xfId="11" applyAlignment="1">
      <alignment vertical="bottom"/>
    </xf>
    <xf numFmtId="0" fontId="1051" fillId="696" borderId="800" xfId="11" applyAlignment="1">
      <alignment vertical="bottom" wrapText="1"/>
    </xf>
    <xf numFmtId="0" fontId="1051" fillId="696" borderId="800" xfId="11" applyAlignment="1">
      <alignment vertical="bottom"/>
    </xf>
    <xf numFmtId="0" fontId="1052" fillId="746" borderId="800" xfId="11" applyAlignment="1">
      <alignment vertical="bottom"/>
    </xf>
    <xf numFmtId="0" fontId="1052" fillId="744" borderId="800" xfId="11" applyAlignment="1">
      <alignment vertical="bottom"/>
    </xf>
    <xf numFmtId="0" fontId="1052" fillId="747" borderId="800" xfId="11" applyAlignment="1">
      <alignment vertical="bottom"/>
    </xf>
    <xf numFmtId="0" fontId="1052" fillId="748" borderId="800" xfId="11" applyAlignment="1">
      <alignment vertical="bottom"/>
    </xf>
    <xf numFmtId="0" fontId="1004" fillId="696" borderId="774" xfId="11" applyAlignment="1">
      <alignment horizontal="right"/>
    </xf>
    <xf numFmtId="0" fontId="1039" fillId="712" borderId="800" xfId="11" applyAlignment="1">
      <alignment horizontal="center" vertical="center" wrapText="1"/>
    </xf>
    <xf numFmtId="0" fontId="998" fillId="696" borderId="774" xfId="11" applyAlignment="1">
      <alignment horizontal="right"/>
    </xf>
    <xf numFmtId="0" fontId="1054" fillId="744" borderId="800" xfId="11" applyAlignment="1">
      <alignment horizontal="center" wrapText="1"/>
    </xf>
    <xf numFmtId="0" fontId="998" fillId="696" borderId="800" xfId="11" applyAlignment="1">
      <alignment horizontal="right" wrapText="1"/>
    </xf>
    <xf numFmtId="165" fontId="998" fillId="696" borderId="800" xfId="11" applyAlignment="1">
      <alignment horizontal="right" wrapText="1"/>
    </xf>
    <xf numFmtId="165" fontId="998" fillId="696" borderId="800" xfId="11"/>
    <xf numFmtId="0" fontId="1054" fillId="736" borderId="800" xfId="11" applyAlignment="1">
      <alignment horizontal="center" vertical="center" wrapText="1"/>
    </xf>
    <xf numFmtId="0" fontId="1055" fillId="696" borderId="774" xfId="11" applyAlignment="1">
      <alignment horizontal="left" vertical="center" wrapText="1"/>
    </xf>
    <xf numFmtId="0" fontId="1056" fillId="696" borderId="774" xfId="11" applyAlignment="1">
      <alignment vertical="bottom"/>
    </xf>
    <xf numFmtId="0" fontId="1057" fillId="713" borderId="800" xfId="11" applyAlignment="1">
      <alignment horizontal="center" vertical="center"/>
    </xf>
    <xf numFmtId="0" fontId="1057" fillId="713" borderId="800" xfId="11" applyAlignment="1">
      <alignment horizontal="center" vertical="center" wrapText="1"/>
    </xf>
    <xf numFmtId="0" fontId="1058" fillId="741" borderId="800" xfId="11" applyAlignment="1">
      <alignment horizontal="center" vertical="center"/>
    </xf>
    <xf numFmtId="0" fontId="1058" fillId="713" borderId="800" xfId="11" applyAlignment="1">
      <alignment horizontal="center" vertical="center" wrapText="1"/>
    </xf>
    <xf numFmtId="0" fontId="1058" fillId="713" borderId="800" xfId="11" applyAlignment="1">
      <alignment horizontal="center" vertical="center"/>
    </xf>
    <xf numFmtId="0" fontId="1055" fillId="696" borderId="800" xfId="11" applyAlignment="1">
      <alignment horizontal="left" vertical="center" wrapText="1"/>
    </xf>
    <xf numFmtId="10" fontId="1055" fillId="696" borderId="800" xfId="11" applyAlignment="1">
      <alignment horizontal="left" vertical="center" wrapText="1"/>
    </xf>
    <xf numFmtId="2" fontId="1055" fillId="696" borderId="800" xfId="11" applyAlignment="1">
      <alignment horizontal="left" vertical="center" wrapText="1"/>
    </xf>
    <xf numFmtId="0" fontId="1004" fillId="713" borderId="800" xfId="11" applyAlignment="1">
      <alignment horizontal="center"/>
    </xf>
    <xf numFmtId="0" fontId="1059" fillId="713" borderId="800" xfId="11" applyAlignment="1">
      <alignment horizontal="center" wrapText="1"/>
    </xf>
    <xf numFmtId="0" fontId="1056" fillId="713" borderId="800" xfId="11" applyAlignment="1">
      <alignment vertical="bottom"/>
    </xf>
    <xf numFmtId="0" fontId="1060" fillId="713" borderId="800" xfId="11" applyAlignment="1">
      <alignment horizontal="center" vertical="bottom"/>
    </xf>
    <xf numFmtId="0" fontId="1059" fillId="696" borderId="800" xfId="11" applyAlignment="1">
      <alignment horizontal="center" vertical="center" wrapText="1"/>
    </xf>
    <xf numFmtId="0" fontId="1055" fillId="755" borderId="800" xfId="11" applyAlignment="1">
      <alignment horizontal="center" vertical="center" wrapText="1"/>
    </xf>
    <xf numFmtId="0" fontId="1055" fillId="696" borderId="800" xfId="11" applyAlignment="1">
      <alignment horizontal="center" vertical="center" wrapText="1"/>
    </xf>
    <xf numFmtId="0" fontId="1056" fillId="696" borderId="800" xfId="11" applyAlignment="1">
      <alignment vertical="center"/>
    </xf>
    <xf numFmtId="0" fontId="1057" fillId="713" borderId="812" xfId="11" applyAlignment="1">
      <alignment horizontal="center" vertical="center"/>
    </xf>
    <xf numFmtId="0" fontId="1057" fillId="713" borderId="812" xfId="11" applyAlignment="1">
      <alignment horizontal="center" vertical="center" wrapText="1"/>
    </xf>
    <xf numFmtId="0" fontId="1055" fillId="696" borderId="800" xfId="11" applyAlignment="1">
      <alignment wrapText="1"/>
    </xf>
    <xf numFmtId="0" fontId="1055" fillId="696" borderId="807" xfId="11" applyAlignment="1">
      <alignment wrapText="1"/>
    </xf>
    <xf numFmtId="165" fontId="1056" fillId="696" borderId="807" xfId="11" applyAlignment="1">
      <alignment horizontal="center" vertical="bottom"/>
    </xf>
    <xf numFmtId="10" fontId="1056" fillId="696" borderId="807" xfId="11" applyAlignment="1">
      <alignment horizontal="center" vertical="bottom"/>
    </xf>
    <xf numFmtId="0" fontId="1055" fillId="696" borderId="815" xfId="11" applyAlignment="1">
      <alignment wrapText="1"/>
    </xf>
    <xf numFmtId="0" fontId="1055" fillId="696" borderId="808" xfId="11" applyAlignment="1">
      <alignment wrapText="1"/>
    </xf>
    <xf numFmtId="165" fontId="1056" fillId="696" borderId="808" xfId="11" applyAlignment="1">
      <alignment horizontal="center" vertical="bottom"/>
    </xf>
    <xf numFmtId="0" fontId="1055" fillId="696" borderId="774" xfId="11" applyAlignment="1">
      <alignment wrapText="1"/>
    </xf>
    <xf numFmtId="0" fontId="998" fillId="696" borderId="808" xfId="11"/>
    <xf numFmtId="10" fontId="1056" fillId="696" borderId="808" xfId="11" applyAlignment="1">
      <alignment horizontal="center" vertical="bottom"/>
    </xf>
    <xf numFmtId="0" fontId="988" fillId="696" borderId="774" xfId="11"/>
    <xf numFmtId="0" fontId="995" fillId="706" borderId="775" xfId="11" applyAlignment="1">
      <alignment horizontal="left" vertical="center"/>
    </xf>
    <xf numFmtId="0" fontId="988" fillId="696" borderId="777" xfId="11"/>
    <xf numFmtId="0" fontId="988" fillId="696" borderId="778" xfId="11"/>
    <xf numFmtId="0" fontId="999" fillId="707" borderId="775" xfId="11" applyAlignment="1">
      <alignment horizontal="center" vertical="center"/>
    </xf>
    <xf numFmtId="0" fontId="988" fillId="696" borderId="780" xfId="11"/>
    <xf numFmtId="0" fontId="1007" fillId="701" borderId="775" xfId="11" applyAlignment="1">
      <alignment horizontal="left" vertical="center" wrapText="1"/>
    </xf>
    <xf numFmtId="0" fontId="1007" fillId="702" borderId="775" xfId="11" applyAlignment="1">
      <alignment horizontal="left" vertical="center" wrapText="1"/>
    </xf>
    <xf numFmtId="0" fontId="1007" fillId="703" borderId="775" xfId="11" applyAlignment="1">
      <alignment horizontal="left" vertical="center" wrapText="1"/>
    </xf>
    <xf numFmtId="0" fontId="1007" fillId="704" borderId="775" xfId="11" applyAlignment="1">
      <alignment horizontal="left" vertical="center" wrapText="1"/>
    </xf>
    <xf numFmtId="0" fontId="1007" fillId="705" borderId="775" xfId="11" applyAlignment="1">
      <alignment horizontal="left" vertical="center" wrapText="1"/>
    </xf>
    <xf numFmtId="0" fontId="1004" fillId="696" borderId="784" xfId="11"/>
    <xf numFmtId="0" fontId="988" fillId="696" borderId="782" xfId="11"/>
    <xf numFmtId="0" fontId="988" fillId="696" borderId="788" xfId="11"/>
    <xf numFmtId="0" fontId="991" fillId="696" borderId="774" xfId="11"/>
    <xf numFmtId="0" fontId="990" fillId="696" borderId="800" xfId="11" applyAlignment="1">
      <alignment horizontal="left" vertical="center"/>
    </xf>
    <xf numFmtId="0" fontId="991" fillId="696" borderId="800" xfId="11"/>
    <xf numFmtId="0" fontId="988" fillId="696" borderId="803" xfId="11"/>
    <xf numFmtId="0" fontId="988" fillId="696" borderId="804" xfId="11"/>
    <xf numFmtId="0" fontId="1007" fillId="735" borderId="775" xfId="11" applyAlignment="1">
      <alignment horizontal="left" vertical="center" wrapText="1"/>
    </xf>
    <xf numFmtId="0" fontId="999" fillId="696" borderId="774" xfId="11"/>
    <xf numFmtId="0" fontId="1008" fillId="696" borderId="774" xfId="11" applyAlignment="1">
      <alignment horizontal="center" wrapText="1"/>
    </xf>
    <xf numFmtId="0" fontId="1007" fillId="735" borderId="775" xfId="11" applyAlignment="1">
      <alignment horizontal="left" vertical="center"/>
    </xf>
    <xf numFmtId="0" fontId="1004" fillId="696" borderId="800" xfId="11" applyAlignment="1">
      <alignment horizontal="center" vertical="center" wrapText="1"/>
    </xf>
    <xf numFmtId="0" fontId="988" fillId="696" borderId="807" xfId="11"/>
    <xf numFmtId="0" fontId="988" fillId="696" borderId="809" xfId="11"/>
    <xf numFmtId="0" fontId="1004" fillId="701" borderId="800" xfId="11" applyAlignment="1">
      <alignment horizontal="left" vertical="center" wrapText="1"/>
    </xf>
    <xf numFmtId="0" fontId="1039" fillId="696" borderId="812" xfId="11" applyAlignment="1">
      <alignment horizontal="center" vertical="center" wrapText="1"/>
    </xf>
    <xf numFmtId="0" fontId="988" fillId="696" borderId="820" xfId="11"/>
    <xf numFmtId="0" fontId="988" fillId="696" borderId="821" xfId="11"/>
    <xf numFmtId="0" fontId="1002" fillId="736" borderId="775" xfId="11" applyAlignment="1">
      <alignment vertical="center" wrapText="1"/>
    </xf>
    <xf numFmtId="0" fontId="992" fillId="696" borderId="775" xfId="11" applyAlignment="1">
      <alignment vertical="top" wrapText="1"/>
    </xf>
    <xf numFmtId="0" fontId="1061" fillId="696" borderId="774" xfId="11" applyAlignment="1">
      <alignment vertical="top" wrapText="1"/>
    </xf>
    <xf numFmtId="0" fontId="1007" fillId="696" borderId="775" xfId="11" applyAlignment="1">
      <alignment vertical="top" wrapText="1"/>
    </xf>
    <xf numFmtId="0" fontId="1062" fillId="735" borderId="775" xfId="11" applyAlignment="1">
      <alignment horizontal="left" vertical="center"/>
    </xf>
    <xf numFmtId="0" fontId="1062" fillId="696" borderId="774" xfId="11" applyAlignment="1">
      <alignment horizontal="center" vertical="center"/>
    </xf>
    <xf numFmtId="0" fontId="1063" fillId="696" borderId="833" xfId="11" applyAlignment="1">
      <alignment vertical="top" wrapText="1"/>
    </xf>
    <xf numFmtId="0" fontId="1065" fillId="696" borderId="833" xfId="11" applyAlignment="1">
      <alignment vertical="top" wrapText="1"/>
    </xf>
    <xf numFmtId="0" fontId="988" fillId="696" borderId="836" xfId="11"/>
    <xf numFmtId="0" fontId="988" fillId="696" borderId="837" xfId="11"/>
    <xf numFmtId="0" fontId="1062" fillId="696" borderId="774" xfId="11"/>
    <xf numFmtId="0" fontId="1064" fillId="696" borderId="833" xfId="11" applyAlignment="1">
      <alignment vertical="top" wrapText="1"/>
    </xf>
    <xf numFmtId="0" fontId="1063" fillId="696" borderId="833" xfId="11" applyAlignment="1">
      <alignment horizontal="left" vertical="center"/>
    </xf>
    <xf numFmtId="1" fontId="1029" fillId="735" borderId="775" xfId="11" applyAlignment="1">
      <alignment horizontal="center" vertical="center"/>
    </xf>
    <xf numFmtId="1" fontId="993" fillId="696" borderId="775" xfId="11" applyAlignment="1">
      <alignment horizontal="center" vertical="center"/>
    </xf>
    <xf numFmtId="0" fontId="1066" fillId="756" borderId="800" xfId="11" applyAlignment="1">
      <alignment horizontal="center" vertical="center"/>
    </xf>
    <xf numFmtId="0" fontId="1062" fillId="696" borderId="775" xfId="11" applyAlignment="1">
      <alignment horizontal="center" vertical="center"/>
    </xf>
    <xf numFmtId="0" fontId="1061" fillId="696" borderId="775" xfId="11" applyAlignment="1">
      <alignment vertical="top" wrapText="1"/>
    </xf>
    <xf numFmtId="0" fontId="988" fillId="696" borderId="825" xfId="11"/>
    <xf numFmtId="0" fontId="988" fillId="696" borderId="826" xfId="11"/>
    <xf numFmtId="0" fontId="988" fillId="696" borderId="839" xfId="11"/>
    <xf numFmtId="0" fontId="988" fillId="696" borderId="840" xfId="11"/>
    <xf numFmtId="0" fontId="988" fillId="696" borderId="841" xfId="11"/>
    <xf numFmtId="0" fontId="1067" fillId="701" borderId="800" xfId="11" applyAlignment="1">
      <alignment horizontal="left" vertical="center" wrapText="1"/>
    </xf>
    <xf numFmtId="0" fontId="988" fillId="701" borderId="800" xfId="11"/>
    <xf numFmtId="0" fontId="1068" fillId="741" borderId="800" xfId="11" applyAlignment="1">
      <alignment horizontal="center" vertical="center" wrapText="1"/>
    </xf>
    <xf numFmtId="0" fontId="1068" fillId="696" borderId="800" xfId="11" applyAlignment="1">
      <alignment horizontal="center" vertical="center" wrapText="1"/>
    </xf>
    <xf numFmtId="0" fontId="1069" fillId="696" borderId="800" xfId="11" applyAlignment="1">
      <alignment horizontal="left" vertical="center" wrapText="1"/>
    </xf>
    <xf numFmtId="0" fontId="1071" fillId="701" borderId="800" xfId="11" applyAlignment="1">
      <alignment horizontal="left" vertical="center" wrapText="1"/>
    </xf>
    <xf numFmtId="0" fontId="988" fillId="696" borderId="800" xfId="11"/>
    <xf numFmtId="0" fontId="1068" fillId="743" borderId="800" xfId="11" applyAlignment="1">
      <alignment horizontal="center" vertical="center" wrapText="1"/>
    </xf>
    <xf numFmtId="0" fontId="1069" fillId="743" borderId="800" xfId="11" applyAlignment="1">
      <alignment horizontal="left" vertical="center" wrapText="1"/>
    </xf>
    <xf numFmtId="0" fontId="1068" fillId="705" borderId="800" xfId="11" applyAlignment="1">
      <alignment horizontal="center" vertical="center" wrapText="1"/>
    </xf>
    <xf numFmtId="0" fontId="1069" fillId="705" borderId="800" xfId="11" applyAlignment="1">
      <alignment horizontal="left" vertical="center" wrapText="1"/>
    </xf>
    <xf numFmtId="0" fontId="1069" fillId="712" borderId="800" xfId="11" applyAlignment="1">
      <alignment horizontal="center" vertical="center" wrapText="1"/>
    </xf>
    <xf numFmtId="0" fontId="1069" fillId="715" borderId="800" xfId="11" applyAlignment="1">
      <alignment horizontal="left" vertical="center" wrapText="1"/>
    </xf>
    <xf numFmtId="3" fontId="1068" fillId="712" borderId="800" xfId="11" applyAlignment="1">
      <alignment horizontal="center" vertical="center" wrapText="1"/>
    </xf>
    <xf numFmtId="0" fontId="1069" fillId="696" borderId="800" xfId="11" applyAlignment="1">
      <alignment horizontal="center" vertical="center" wrapText="1"/>
    </xf>
    <xf numFmtId="0" fontId="1069" fillId="743" borderId="800" xfId="11" applyAlignment="1">
      <alignment horizontal="center" vertical="center" wrapText="1"/>
    </xf>
    <xf numFmtId="0" fontId="1068" fillId="712" borderId="800" xfId="11" applyAlignment="1">
      <alignment horizontal="center" vertical="center" wrapText="1"/>
    </xf>
    <xf numFmtId="0" fontId="1069" fillId="736" borderId="800" xfId="11" applyAlignment="1">
      <alignment horizontal="center" vertical="center" wrapText="1"/>
    </xf>
    <xf numFmtId="0" fontId="1069" fillId="736" borderId="800" xfId="11" applyAlignment="1">
      <alignment horizontal="left" vertical="center" wrapText="1"/>
    </xf>
    <xf numFmtId="0" fontId="1068" fillId="736" borderId="800" xfId="11" applyAlignment="1">
      <alignment horizontal="center" vertical="center" wrapText="1"/>
    </xf>
    <xf numFmtId="1" fontId="1069" fillId="736" borderId="800" xfId="11" applyAlignment="1">
      <alignment horizontal="center" vertical="center" wrapText="1"/>
    </xf>
    <xf numFmtId="1" fontId="1069" fillId="743" borderId="800" xfId="11" applyAlignment="1">
      <alignment horizontal="center" vertical="center" wrapText="1"/>
    </xf>
    <xf numFmtId="0" fontId="1068" fillId="701" borderId="800" xfId="11"/>
    <xf numFmtId="0" fontId="1068" fillId="701" borderId="800" xfId="11" applyAlignment="1">
      <alignment horizontal="left" vertical="center" wrapText="1"/>
    </xf>
    <xf numFmtId="0" fontId="1068" fillId="701" borderId="800" xfId="11" applyAlignment="1">
      <alignment horizontal="center" vertical="center" wrapText="1"/>
    </xf>
    <xf numFmtId="0" fontId="1069" fillId="696" borderId="800" xfId="11"/>
    <xf numFmtId="0" fontId="1068" fillId="696" borderId="842" xfId="11"/>
    <xf numFmtId="0" fontId="1068" fillId="696" borderId="842" xfId="11" applyAlignment="1">
      <alignment horizontal="left" vertical="center" wrapText="1"/>
    </xf>
    <xf numFmtId="0" fontId="1068" fillId="696" borderId="842" xfId="11" applyAlignment="1">
      <alignment horizontal="center" vertical="center" wrapText="1"/>
    </xf>
    <xf numFmtId="0" fontId="1068" fillId="705" borderId="842" xfId="11" applyAlignment="1">
      <alignment horizontal="center" vertical="center" wrapText="1"/>
    </xf>
    <xf numFmtId="0" fontId="1068" fillId="696" borderId="774" xfId="11"/>
    <xf numFmtId="0" fontId="1070" fillId="696" borderId="774" xfId="11"/>
    <xf numFmtId="0" fontId="988" fillId="696" borderId="823" xfId="11"/>
    <xf numFmtId="0" fontId="988" fillId="696" borderId="824" xfId="11"/>
    <xf numFmtId="0" fontId="988" fillId="696" borderId="808" xfId="11"/>
    <xf numFmtId="0" fontId="1069" fillId="715" borderId="800" xfId="11" applyAlignment="1">
      <alignment horizontal="center" vertical="center" wrapText="1"/>
    </xf>
    <xf numFmtId="0" fontId="1068" fillId="712" borderId="800" xfId="11" applyAlignment="1">
      <alignment horizontal="left" vertical="center" wrapText="1"/>
    </xf>
    <xf numFmtId="0" fontId="1069" fillId="712" borderId="800" xfId="11" applyAlignment="1">
      <alignment horizontal="left" vertical="center" wrapText="1"/>
    </xf>
    <xf numFmtId="0" fontId="1068" fillId="740" borderId="800" xfId="11" applyAlignment="1">
      <alignment horizontal="center" vertical="center" wrapText="1"/>
    </xf>
    <xf numFmtId="0" fontId="1068" fillId="704" borderId="800" xfId="11" applyAlignment="1">
      <alignment horizontal="center" vertical="center" wrapText="1"/>
    </xf>
    <xf numFmtId="0" fontId="1068" fillId="715" borderId="800" xfId="11" applyAlignment="1">
      <alignment horizontal="center" wrapText="1"/>
    </xf>
    <xf numFmtId="0" fontId="1070" fillId="740" borderId="800" xfId="11" applyAlignment="1">
      <alignment horizontal="center" wrapText="1"/>
    </xf>
    <xf numFmtId="0" fontId="1070" fillId="704" borderId="800" xfId="11" applyAlignment="1">
      <alignment horizontal="center" wrapText="1"/>
    </xf>
    <xf numFmtId="0" fontId="1070" fillId="705" borderId="800" xfId="11" applyAlignment="1">
      <alignment horizontal="center" wrapText="1"/>
    </xf>
    <xf numFmtId="0" fontId="1070" fillId="715" borderId="800" xfId="11" applyAlignment="1">
      <alignment horizontal="center" wrapText="1"/>
    </xf>
    <xf numFmtId="0" fontId="1069" fillId="741" borderId="800" xfId="11" applyAlignment="1">
      <alignment horizontal="center" vertical="center" wrapText="1"/>
    </xf>
    <xf numFmtId="0" fontId="1018" fillId="712" borderId="800" xfId="11" applyNumberFormat="1" applyFont="1" applyFill="1" applyBorder="1" applyAlignment="1">
      <alignment horizontal="center" vertical="center" wrapText="1"/>
    </xf>
    <xf numFmtId="0" fontId="1018" fillId="712" borderId="800" xfId="11" applyNumberFormat="1" applyFont="1" applyFill="1" applyBorder="1" applyAlignment="1">
      <alignment horizontal="center" vertical="top" wrapText="1"/>
    </xf>
    <xf numFmtId="0" fontId="998" fillId="757" borderId="774" xfId="11" applyNumberFormat="1" applyFont="1" applyFill="1" applyBorder="1" applyAlignment="1">
      <alignment horizontal="left" vertical="center" wrapText="1"/>
    </xf>
    <xf numFmtId="0" fontId="998" fillId="757" borderId="774" xfId="11" applyNumberFormat="1" applyFont="1" applyFill="1" applyBorder="1" applyAlignment="1">
      <alignment horizontal="center" vertical="center" wrapText="1"/>
    </xf>
    <xf numFmtId="0" fontId="994" fillId="757" borderId="774" xfId="11" applyNumberFormat="1" applyFont="1" applyFill="1" applyBorder="1"/>
    <xf numFmtId="0" fontId="998" fillId="757" borderId="774" xfId="11" applyNumberFormat="1" applyFont="1" applyFill="1" applyBorder="1" applyAlignment="1">
      <alignment horizontal="center"/>
    </xf>
    <xf numFmtId="0" fontId="1072" fillId="757" borderId="774" xfId="11" applyNumberFormat="1" applyFont="1" applyFill="1" applyBorder="1" applyAlignment="1">
      <alignment horizontal="left" vertical="center" wrapText="1"/>
    </xf>
    <xf numFmtId="0" fontId="1072" fillId="757" borderId="774" xfId="11" applyNumberFormat="1" applyFont="1" applyFill="1" applyBorder="1" applyAlignment="1">
      <alignment horizontal="center" vertical="center" wrapText="1"/>
    </xf>
    <xf numFmtId="0" fontId="1072" fillId="757" borderId="774" xfId="11" applyNumberFormat="1" applyFont="1" applyFill="1" applyBorder="1"/>
    <xf numFmtId="0" fontId="1072" fillId="757" borderId="774" xfId="11" applyNumberFormat="1" applyFont="1" applyFill="1" applyBorder="1" applyAlignment="1">
      <alignment horizontal="center"/>
    </xf>
    <xf numFmtId="0" fontId="1072" fillId="757" borderId="774" xfId="11" applyNumberFormat="1" applyFont="1" applyFill="1" applyBorder="1" applyAlignment="1">
      <alignment wrapText="1"/>
    </xf>
    <xf numFmtId="0" fontId="1072" fillId="757" borderId="774" xfId="11" applyNumberFormat="1" applyFont="1" applyFill="1" applyBorder="1" applyAlignment="1">
      <alignment horizontal="center" wrapText="1"/>
    </xf>
    <xf numFmtId="0" fontId="1072" fillId="757" borderId="774" xfId="11" applyNumberFormat="1" applyFont="1" applyFill="1" applyBorder="1" applyAlignment="1">
      <alignment horizontal="left" vertical="top" wrapText="1"/>
    </xf>
    <xf numFmtId="0" fontId="1072" fillId="757" borderId="774" xfId="11" applyNumberFormat="1" applyFont="1" applyFill="1" applyBorder="1" applyAlignment="1">
      <alignment horizontal="center" vertical="top" wrapText="1"/>
    </xf>
    <xf numFmtId="0" fontId="1072" fillId="757" borderId="774" xfId="11" applyNumberFormat="1" applyFont="1" applyFill="1" applyBorder="1" applyAlignment="1">
      <alignment vertical="top" wrapText="1"/>
    </xf>
    <xf numFmtId="0" fontId="1073" fillId="696" borderId="800" xfId="11" applyNumberFormat="1" applyFont="1" applyFill="1" applyBorder="1" applyAlignment="1">
      <alignment horizontal="center" vertical="center" wrapText="1"/>
    </xf>
    <xf numFmtId="0" fontId="1074" fillId="696" borderId="809" xfId="11" applyNumberFormat="1" applyFont="1" applyFill="1" applyBorder="1"/>
    <xf numFmtId="0" fontId="1074" fillId="696" borderId="807" xfId="11" applyNumberFormat="1" applyFont="1" applyFill="1" applyBorder="1"/>
    <xf numFmtId="0" fontId="1075" fillId="696" borderId="774" xfId="11" applyNumberFormat="1" applyFont="1" applyFill="1" applyBorder="1" applyAlignment="1">
      <alignment vertical="center" wrapText="1"/>
    </xf>
    <xf numFmtId="0" fontId="1073" fillId="741" borderId="800" xfId="11" applyNumberFormat="1" applyFont="1" applyFill="1" applyBorder="1" applyAlignment="1">
      <alignment horizontal="center" vertical="center" wrapText="1"/>
    </xf>
    <xf numFmtId="0" fontId="1075" fillId="696" borderId="800" xfId="11" applyNumberFormat="1" applyFont="1" applyFill="1" applyBorder="1" applyAlignment="1">
      <alignment horizontal="center" vertical="center" wrapText="1"/>
    </xf>
    <xf numFmtId="0" fontId="1075" fillId="696" borderId="800" xfId="11" applyNumberFormat="1" applyFont="1" applyFill="1" applyBorder="1" applyAlignment="1">
      <alignment vertical="center" wrapText="1"/>
    </xf>
    <xf numFmtId="0" fontId="1075" fillId="701" borderId="800" xfId="11" applyNumberFormat="1" applyFont="1" applyFill="1" applyBorder="1" applyAlignment="1">
      <alignment horizontal="center" vertical="center" wrapText="1"/>
    </xf>
    <xf numFmtId="0" fontId="1073" fillId="757" borderId="800" xfId="11" applyNumberFormat="1" applyFont="1" applyFill="1" applyBorder="1" applyAlignment="1">
      <alignment horizontal="center" vertical="center" wrapText="1"/>
    </xf>
    <xf numFmtId="0" fontId="1074" fillId="757" borderId="809" xfId="11" applyNumberFormat="1" applyFont="1" applyFill="1" applyBorder="1"/>
    <xf numFmtId="0" fontId="1074" fillId="757" borderId="807" xfId="11" applyNumberFormat="1" applyFont="1" applyFill="1" applyBorder="1"/>
    <xf numFmtId="0" fontId="1075" fillId="757" borderId="774" xfId="11" applyNumberFormat="1" applyFont="1" applyFill="1" applyBorder="1" applyAlignment="1">
      <alignment vertical="center" wrapText="1"/>
    </xf>
    <xf numFmtId="0" fontId="1075" fillId="757" borderId="800" xfId="11" applyNumberFormat="1" applyFont="1" applyFill="1" applyBorder="1" applyAlignment="1">
      <alignment horizontal="center" vertical="center" wrapText="1"/>
    </xf>
    <xf numFmtId="0" fontId="1075" fillId="757" borderId="800" xfId="11" applyNumberFormat="1" applyFont="1" applyFill="1" applyBorder="1" applyAlignment="1">
      <alignment vertical="center" wrapText="1"/>
    </xf>
    <xf numFmtId="0" fontId="1074" fillId="757" borderId="809" xfId="11" applyNumberFormat="1" applyFont="1" applyFill="1" applyBorder="1" applyAlignment="1">
      <alignment wrapText="1"/>
    </xf>
    <xf numFmtId="0" fontId="1074" fillId="757" borderId="807" xfId="11" applyNumberFormat="1" applyFont="1" applyFill="1" applyBorder="1" applyAlignment="1">
      <alignment wrapText="1"/>
    </xf>
    <xf numFmtId="0" fontId="1073" fillId="757" borderId="800" xfId="11" applyNumberFormat="1" applyFont="1" applyFill="1" applyBorder="1" applyAlignment="1">
      <alignment horizontal="center" vertical="top" wrapText="1"/>
    </xf>
    <xf numFmtId="0" fontId="1074" fillId="757" borderId="809" xfId="11" applyNumberFormat="1" applyFont="1" applyFill="1" applyBorder="1" applyAlignment="1">
      <alignment vertical="top" wrapText="1"/>
    </xf>
    <xf numFmtId="0" fontId="1074" fillId="757" borderId="807" xfId="11" applyNumberFormat="1" applyFont="1" applyFill="1" applyBorder="1" applyAlignment="1">
      <alignment vertical="top" wrapText="1"/>
    </xf>
    <xf numFmtId="0" fontId="1075" fillId="757" borderId="774" xfId="11" applyNumberFormat="1" applyFont="1" applyFill="1" applyBorder="1" applyAlignment="1">
      <alignment vertical="top" wrapText="1"/>
    </xf>
    <xf numFmtId="0" fontId="1075" fillId="757" borderId="800" xfId="11" applyNumberFormat="1" applyFont="1" applyFill="1" applyBorder="1" applyAlignment="1">
      <alignment horizontal="center" vertical="top" wrapText="1"/>
    </xf>
    <xf numFmtId="0" fontId="1075" fillId="757" borderId="800" xfId="11" applyNumberFormat="1" applyFont="1" applyFill="1" applyBorder="1" applyAlignment="1">
      <alignment vertical="top" wrapText="1"/>
    </xf>
    <xf numFmtId="0" fontId="1073" fillId="758" borderId="800" xfId="11" applyNumberFormat="1" applyFont="1" applyFill="1" applyBorder="1" applyAlignment="1">
      <alignment horizontal="center" vertical="top" wrapText="1"/>
    </xf>
    <xf numFmtId="0" fontId="1074" fillId="758" borderId="809" xfId="11" applyNumberFormat="1" applyFont="1" applyFill="1" applyBorder="1" applyAlignment="1">
      <alignment vertical="top" wrapText="1"/>
    </xf>
    <xf numFmtId="0" fontId="1074" fillId="758" borderId="807" xfId="11" applyNumberFormat="1" applyFont="1" applyFill="1" applyBorder="1" applyAlignment="1">
      <alignment vertical="top" wrapText="1"/>
    </xf>
    <xf numFmtId="0" fontId="1075" fillId="758" borderId="774" xfId="11" applyNumberFormat="1" applyFont="1" applyFill="1" applyBorder="1" applyAlignment="1">
      <alignment vertical="top" wrapText="1"/>
    </xf>
    <xf numFmtId="0" fontId="1076" fillId="758" borderId="800" xfId="11" applyNumberFormat="1" applyFont="1" applyFill="1" applyBorder="1" applyAlignment="1">
      <alignment horizontal="center" vertical="top" wrapText="1"/>
    </xf>
    <xf numFmtId="0" fontId="1077" fillId="758" borderId="809" xfId="11" applyNumberFormat="1" applyFont="1" applyFill="1" applyBorder="1" applyAlignment="1">
      <alignment vertical="top" wrapText="1"/>
    </xf>
    <xf numFmtId="0" fontId="1077" fillId="758" borderId="807" xfId="11" applyNumberFormat="1" applyFont="1" applyFill="1" applyBorder="1" applyAlignment="1">
      <alignment vertical="top" wrapText="1"/>
    </xf>
    <xf numFmtId="0" fontId="1076" fillId="758" borderId="774" xfId="11" applyNumberFormat="1" applyFont="1" applyFill="1" applyBorder="1" applyAlignment="1">
      <alignment vertical="top" wrapText="1"/>
    </xf>
    <xf numFmtId="0" fontId="1073" fillId="759" borderId="800" xfId="11" applyNumberFormat="1" applyFont="1" applyFill="1" applyBorder="1" applyAlignment="1">
      <alignment horizontal="center" vertical="top" wrapText="1"/>
    </xf>
    <xf numFmtId="0" fontId="1075" fillId="759" borderId="774" xfId="11" applyNumberFormat="1" applyFont="1" applyFill="1" applyBorder="1" applyAlignment="1">
      <alignment vertical="top" wrapText="1"/>
    </xf>
    <xf numFmtId="0" fontId="1073" fillId="759" borderId="774" xfId="11" applyNumberFormat="1" applyFont="1" applyFill="1" applyBorder="1" applyAlignment="1">
      <alignment vertical="top" wrapText="1"/>
    </xf>
    <xf numFmtId="0" fontId="1073" fillId="759" borderId="774" xfId="11" applyNumberFormat="1" applyFont="1" applyFill="1" applyBorder="1" applyAlignment="1">
      <alignment horizontal="center" vertical="top" wrapText="1"/>
    </xf>
    <xf numFmtId="0" fontId="1073" fillId="759" borderId="800" xfId="11" applyNumberFormat="1" applyFont="1" applyFill="1" applyBorder="1" applyAlignment="1">
      <alignment horizontal="center" vertical="center" wrapText="1"/>
    </xf>
    <xf numFmtId="0" fontId="1073" fillId="759" borderId="774" xfId="11" applyNumberFormat="1" applyFont="1" applyFill="1" applyBorder="1" applyAlignment="1">
      <alignment horizontal="center" vertical="center" wrapText="1"/>
    </xf>
    <xf numFmtId="0" fontId="1073" fillId="759" borderId="843" xfId="11" applyNumberFormat="1" applyFont="1" applyFill="1" applyBorder="1" applyAlignment="1">
      <alignment horizontal="center" vertical="center" wrapText="1"/>
    </xf>
    <xf numFmtId="0" fontId="1075" fillId="757" borderId="843" xfId="11" applyNumberFormat="1" applyFont="1" applyFill="1" applyBorder="1" applyAlignment="1">
      <alignment horizontal="center" vertical="top" wrapText="1"/>
    </xf>
    <xf numFmtId="0" fontId="1075" fillId="757" borderId="843" xfId="11" applyNumberFormat="1" applyFont="1" applyFill="1" applyBorder="1" applyAlignment="1">
      <alignment vertical="top" wrapText="1"/>
    </xf>
    <xf numFmtId="0" fontId="998" fillId="757" borderId="800" xfId="11" applyNumberFormat="1" applyFont="1" applyFill="1" applyBorder="1" applyAlignment="1">
      <alignment horizontal="center" vertical="center" wrapText="1"/>
    </xf>
    <xf numFmtId="0" fontId="998" fillId="757" borderId="800" xfId="11" applyNumberFormat="1" applyFont="1" applyFill="1" applyBorder="1" applyAlignment="1">
      <alignment vertical="center" wrapText="1"/>
    </xf>
    <xf numFmtId="0" fontId="998" fillId="757" borderId="774" xfId="11" applyNumberFormat="1" applyFont="1" applyFill="1" applyBorder="1" applyAlignment="1">
      <alignment vertical="center" wrapText="1"/>
    </xf>
    <xf numFmtId="0" fontId="1072" fillId="757" borderId="800" xfId="11" applyNumberFormat="1" applyFont="1" applyFill="1" applyBorder="1" applyAlignment="1">
      <alignment horizontal="center" vertical="center" wrapText="1"/>
    </xf>
    <xf numFmtId="0" fontId="1072" fillId="757" borderId="800" xfId="11" applyNumberFormat="1" applyFont="1" applyFill="1" applyBorder="1" applyAlignment="1">
      <alignment vertical="center" wrapText="1"/>
    </xf>
    <xf numFmtId="0" fontId="1072" fillId="757" borderId="774" xfId="11" applyNumberFormat="1" applyFont="1" applyFill="1" applyBorder="1" applyAlignment="1">
      <alignment vertical="center" wrapText="1"/>
    </xf>
    <xf numFmtId="0" fontId="1072" fillId="757" borderId="800" xfId="11" applyNumberFormat="1" applyFont="1" applyFill="1" applyBorder="1" applyAlignment="1">
      <alignment horizontal="center" vertical="top" wrapText="1"/>
    </xf>
    <xf numFmtId="0" fontId="1072" fillId="757" borderId="800" xfId="11" applyNumberFormat="1" applyFont="1" applyFill="1" applyBorder="1" applyAlignment="1">
      <alignment vertical="top" wrapText="1"/>
    </xf>
    <xf numFmtId="0" fontId="1004" fillId="701" borderId="800" xfId="11" applyNumberFormat="1" applyFont="1" applyFill="1" applyBorder="1" applyAlignment="1">
      <alignment horizontal="left" vertical="center" wrapText="1"/>
    </xf>
    <xf numFmtId="0" fontId="988" fillId="696" borderId="809" xfId="11" applyNumberFormat="1" applyFont="1" applyFill="1" applyBorder="1" applyAlignment="1">
      <alignment wrapText="1"/>
    </xf>
    <xf numFmtId="0" fontId="988" fillId="696" borderId="807" xfId="11" applyNumberFormat="1" applyFont="1" applyFill="1" applyBorder="1" applyAlignment="1">
      <alignment wrapText="1"/>
    </xf>
    <xf numFmtId="0" fontId="998" fillId="696" borderId="800" xfId="11" applyNumberFormat="1" applyFont="1" applyFill="1" applyBorder="1" applyAlignment="1">
      <alignment horizontal="center" vertical="center" wrapText="1"/>
    </xf>
    <xf numFmtId="0" fontId="998" fillId="696" borderId="800" xfId="11" applyNumberFormat="1" applyFont="1" applyFill="1" applyBorder="1" applyAlignment="1">
      <alignment vertical="center" wrapText="1"/>
    </xf>
    <xf numFmtId="0" fontId="998" fillId="701" borderId="800" xfId="11" applyNumberFormat="1" applyFont="1" applyFill="1" applyBorder="1" applyAlignment="1">
      <alignment horizontal="center" vertical="center" wrapText="1"/>
    </xf>
    <xf numFmtId="0" fontId="998" fillId="696" borderId="774" xfId="11" applyNumberFormat="1" applyFont="1" applyFill="1" applyBorder="1" applyAlignment="1">
      <alignment horizontal="center" wrapText="1"/>
    </xf>
    <xf numFmtId="0" fontId="1004" fillId="701" borderId="800" xfId="11" applyNumberFormat="1" applyFont="1" applyFill="1" applyBorder="1" applyAlignment="1">
      <alignment horizontal="left" vertical="top" wrapText="1"/>
    </xf>
    <xf numFmtId="0" fontId="988" fillId="696" borderId="809" xfId="11" applyNumberFormat="1" applyFont="1" applyFill="1" applyBorder="1" applyAlignment="1">
      <alignment vertical="top" wrapText="1"/>
    </xf>
    <xf numFmtId="0" fontId="988" fillId="696" borderId="807" xfId="11" applyNumberFormat="1" applyFont="1" applyFill="1" applyBorder="1" applyAlignment="1">
      <alignment vertical="top" wrapText="1"/>
    </xf>
    <xf numFmtId="0" fontId="998" fillId="696" borderId="800" xfId="11" applyNumberFormat="1" applyFont="1" applyFill="1" applyBorder="1" applyAlignment="1">
      <alignment horizontal="center" vertical="top" wrapText="1"/>
    </xf>
    <xf numFmtId="0" fontId="998" fillId="696" borderId="800" xfId="11" applyNumberFormat="1" applyFont="1" applyFill="1" applyBorder="1" applyAlignment="1">
      <alignment vertical="top" wrapText="1"/>
    </xf>
    <xf numFmtId="0" fontId="998" fillId="701" borderId="800" xfId="11" applyNumberFormat="1" applyFont="1" applyFill="1" applyBorder="1" applyAlignment="1">
      <alignment horizontal="center" vertical="top" wrapText="1"/>
    </xf>
    <xf numFmtId="0" fontId="998" fillId="696" borderId="774" xfId="11" applyNumberFormat="1" applyFont="1" applyFill="1" applyBorder="1" applyAlignment="1">
      <alignment horizontal="center" vertical="top" wrapText="1"/>
    </xf>
    <xf numFmtId="0" fontId="1073" fillId="701" borderId="800" xfId="11" applyNumberFormat="1" applyFont="1" applyFill="1" applyBorder="1" applyAlignment="1">
      <alignment horizontal="left" vertical="center" wrapText="1"/>
    </xf>
    <xf numFmtId="0" fontId="1075" fillId="696" borderId="800" xfId="11" applyNumberFormat="1" applyFont="1" applyFill="1" applyBorder="1" applyAlignment="1">
      <alignment horizontal="left" vertical="center" wrapText="1"/>
    </xf>
    <xf numFmtId="0" fontId="1073" fillId="757" borderId="800" xfId="11" applyNumberFormat="1" applyFont="1" applyFill="1" applyBorder="1" applyAlignment="1">
      <alignment horizontal="left" vertical="center" wrapText="1"/>
    </xf>
    <xf numFmtId="0" fontId="1075" fillId="757" borderId="800" xfId="11" applyNumberFormat="1" applyFont="1" applyFill="1" applyBorder="1" applyAlignment="1">
      <alignment horizontal="left" vertical="center" wrapText="1"/>
    </xf>
    <xf numFmtId="0" fontId="1073" fillId="757" borderId="800" xfId="11" applyNumberFormat="1" applyFont="1" applyFill="1" applyBorder="1" applyAlignment="1">
      <alignment horizontal="left" vertical="top" wrapText="1"/>
    </xf>
    <xf numFmtId="0" fontId="1075" fillId="757" borderId="800" xfId="11" applyNumberFormat="1" applyFont="1" applyFill="1" applyBorder="1" applyAlignment="1">
      <alignment horizontal="left" vertical="top" wrapText="1"/>
    </xf>
    <xf numFmtId="0" fontId="1073" fillId="758" borderId="800" xfId="11" applyNumberFormat="1" applyFont="1" applyFill="1" applyBorder="1" applyAlignment="1">
      <alignment horizontal="left" vertical="top" wrapText="1"/>
    </xf>
    <xf numFmtId="0" fontId="1076" fillId="758" borderId="800" xfId="11" applyNumberFormat="1" applyFont="1" applyFill="1" applyBorder="1" applyAlignment="1">
      <alignment horizontal="left" vertical="top" wrapText="1"/>
    </xf>
    <xf numFmtId="0" fontId="1073" fillId="757" borderId="843" xfId="11" applyNumberFormat="1" applyFont="1" applyFill="1" applyBorder="1" applyAlignment="1">
      <alignment horizontal="center" vertical="top" wrapText="1"/>
    </xf>
    <xf numFmtId="0" fontId="1075" fillId="757" borderId="843" xfId="11" applyNumberFormat="1" applyFont="1" applyFill="1" applyBorder="1" applyAlignment="1">
      <alignment horizontal="left" vertical="top" wrapText="1"/>
    </xf>
    <xf numFmtId="0" fontId="1069" fillId="757" borderId="800" xfId="11" applyNumberFormat="1" applyFont="1" applyFill="1" applyBorder="1" applyAlignment="1">
      <alignment horizontal="left" vertical="center" wrapText="1"/>
    </xf>
    <xf numFmtId="0" fontId="988" fillId="757" borderId="820" xfId="11" applyNumberFormat="1" applyFont="1" applyFill="1" applyBorder="1"/>
    <xf numFmtId="0" fontId="988" fillId="757" borderId="821" xfId="11" applyNumberFormat="1" applyFont="1" applyFill="1" applyBorder="1"/>
    <xf numFmtId="0" fontId="1072" fillId="757" borderId="800" xfId="11" applyNumberFormat="1" applyFont="1" applyFill="1" applyBorder="1" applyAlignment="1">
      <alignment horizontal="left" vertical="center" wrapText="1"/>
    </xf>
    <xf numFmtId="0" fontId="1078" fillId="757" borderId="820" xfId="11" applyNumberFormat="1" applyFont="1" applyFill="1" applyBorder="1"/>
    <xf numFmtId="0" fontId="1078" fillId="757" borderId="821" xfId="11" applyNumberFormat="1" applyFont="1" applyFill="1" applyBorder="1"/>
    <xf numFmtId="0" fontId="1078" fillId="757" borderId="820" xfId="11" applyNumberFormat="1" applyFont="1" applyFill="1" applyBorder="1" applyAlignment="1">
      <alignment wrapText="1"/>
    </xf>
    <xf numFmtId="0" fontId="1078" fillId="757" borderId="821" xfId="11" applyNumberFormat="1" applyFont="1" applyFill="1" applyBorder="1" applyAlignment="1">
      <alignment wrapText="1"/>
    </xf>
    <xf numFmtId="0" fontId="1072" fillId="757" borderId="800" xfId="11" applyNumberFormat="1" applyFont="1" applyFill="1" applyBorder="1" applyAlignment="1">
      <alignment horizontal="left" vertical="top" wrapText="1"/>
    </xf>
    <xf numFmtId="0" fontId="1078" fillId="757" borderId="820" xfId="11" applyNumberFormat="1" applyFont="1" applyFill="1" applyBorder="1" applyAlignment="1">
      <alignment vertical="top" wrapText="1"/>
    </xf>
    <xf numFmtId="0" fontId="1078" fillId="757" borderId="821" xfId="11" applyNumberFormat="1" applyFont="1" applyFill="1" applyBorder="1" applyAlignment="1">
      <alignment vertical="top" wrapText="1"/>
    </xf>
    <xf numFmtId="0" fontId="1073" fillId="743" borderId="800" xfId="11" applyNumberFormat="1" applyFont="1" applyFill="1" applyBorder="1" applyAlignment="1">
      <alignment horizontal="center" vertical="center" wrapText="1"/>
    </xf>
    <xf numFmtId="0" fontId="1075" fillId="743" borderId="800" xfId="11" applyNumberFormat="1" applyFont="1" applyFill="1" applyBorder="1" applyAlignment="1">
      <alignment horizontal="left" vertical="center" wrapText="1"/>
    </xf>
    <xf numFmtId="0" fontId="1073" fillId="705" borderId="800" xfId="11" applyNumberFormat="1" applyFont="1" applyFill="1" applyBorder="1" applyAlignment="1">
      <alignment horizontal="center" vertical="center" wrapText="1"/>
    </xf>
    <xf numFmtId="0" fontId="1075" fillId="705" borderId="800" xfId="11" applyNumberFormat="1" applyFont="1" applyFill="1" applyBorder="1" applyAlignment="1">
      <alignment horizontal="left" vertical="center" wrapText="1"/>
    </xf>
    <xf numFmtId="0" fontId="1068" fillId="757" borderId="800" xfId="11" applyNumberFormat="1" applyFont="1" applyFill="1" applyBorder="1" applyAlignment="1">
      <alignment horizontal="center" vertical="center" wrapText="1"/>
    </xf>
    <xf numFmtId="0" fontId="1073" fillId="759" borderId="843" xfId="11" applyNumberFormat="1" applyFont="1" applyFill="1" applyBorder="1" applyAlignment="1">
      <alignment horizontal="center" vertical="top" wrapText="1"/>
    </xf>
    <xf numFmtId="0" fontId="1037" fillId="757" borderId="774" xfId="11" applyNumberFormat="1" applyFont="1" applyFill="1" applyBorder="1"/>
    <xf numFmtId="0" fontId="1037" fillId="757" borderId="822" xfId="11" applyNumberFormat="1" applyFont="1" applyFill="1" applyBorder="1"/>
    <xf numFmtId="0" fontId="1072" fillId="757" borderId="822" xfId="11" applyNumberFormat="1" applyFont="1" applyFill="1" applyBorder="1"/>
    <xf numFmtId="0" fontId="1072" fillId="757" borderId="822" xfId="11" applyNumberFormat="1" applyFont="1" applyFill="1" applyBorder="1" applyAlignment="1">
      <alignment wrapText="1"/>
    </xf>
    <xf numFmtId="0" fontId="1072" fillId="757" borderId="822" xfId="11" applyNumberFormat="1" applyFont="1" applyFill="1" applyBorder="1" applyAlignment="1">
      <alignment vertical="top" wrapText="1"/>
    </xf>
    <xf numFmtId="0" fontId="1075" fillId="757" borderId="774" xfId="11" applyNumberFormat="1" applyFont="1" applyFill="1" applyBorder="1"/>
    <xf numFmtId="0" fontId="1075" fillId="757" borderId="822" xfId="11" applyNumberFormat="1" applyFont="1" applyFill="1" applyBorder="1"/>
    <xf numFmtId="0" fontId="1075" fillId="757" borderId="774" xfId="11" applyNumberFormat="1" applyFont="1" applyFill="1" applyBorder="1" applyAlignment="1">
      <alignment wrapText="1"/>
    </xf>
    <xf numFmtId="0" fontId="1075" fillId="757" borderId="822" xfId="11" applyNumberFormat="1" applyFont="1" applyFill="1" applyBorder="1" applyAlignment="1">
      <alignment wrapText="1"/>
    </xf>
    <xf numFmtId="0" fontId="1075" fillId="757" borderId="822" xfId="11" applyNumberFormat="1" applyFont="1" applyFill="1" applyBorder="1" applyAlignment="1">
      <alignment vertical="top" wrapText="1"/>
    </xf>
    <xf numFmtId="0" fontId="1075" fillId="759" borderId="822" xfId="11" applyNumberFormat="1" applyFont="1" applyFill="1" applyBorder="1" applyAlignment="1">
      <alignment vertical="top" wrapText="1"/>
    </xf>
    <xf numFmtId="0" fontId="1073" fillId="759" borderId="822" xfId="11" applyNumberFormat="1" applyFont="1" applyFill="1" applyBorder="1" applyAlignment="1">
      <alignment vertical="top" wrapText="1"/>
    </xf>
    <xf numFmtId="0" fontId="1073" fillId="759" borderId="843" xfId="11" applyNumberFormat="1" applyFont="1" applyFill="1" applyBorder="1" applyAlignment="1">
      <alignment vertical="top" wrapText="1"/>
    </xf>
    <xf numFmtId="0" fontId="1075" fillId="758" borderId="843" xfId="11" applyNumberFormat="1" applyFont="1" applyFill="1" applyBorder="1" applyAlignment="1">
      <alignment vertical="top" wrapText="1"/>
    </xf>
    <xf numFmtId="166" fontId="1075" fillId="758" borderId="843" xfId="11" applyNumberFormat="1" applyFont="1" applyFill="1" applyBorder="1" applyAlignment="1">
      <alignment vertical="top" wrapText="1"/>
    </xf>
    <xf numFmtId="167" fontId="1075" fillId="757" borderId="843" xfId="11" applyNumberFormat="1" applyFont="1" applyFill="1" applyBorder="1" applyAlignment="1">
      <alignment vertical="top" wrapText="1"/>
    </xf>
    <xf numFmtId="0" fontId="1075" fillId="696" borderId="774" xfId="11" applyNumberFormat="1" applyFont="1" applyFill="1" applyBorder="1" applyAlignment="1">
      <alignment horizontal="center" vertical="center"/>
    </xf>
    <xf numFmtId="0" fontId="1075" fillId="696" borderId="774" xfId="11" applyNumberFormat="1" applyFont="1" applyFill="1" applyBorder="1"/>
    <xf numFmtId="0" fontId="1075" fillId="712" borderId="800" xfId="11" applyNumberFormat="1" applyFont="1" applyFill="1" applyBorder="1" applyAlignment="1">
      <alignment horizontal="center" vertical="center" wrapText="1"/>
    </xf>
    <xf numFmtId="0" fontId="1075" fillId="715" borderId="800" xfId="11" applyNumberFormat="1" applyFont="1" applyFill="1" applyBorder="1" applyAlignment="1">
      <alignment horizontal="left" vertical="center" wrapText="1"/>
    </xf>
    <xf numFmtId="3" fontId="1073" fillId="712" borderId="800" xfId="11" applyNumberFormat="1" applyFont="1" applyFill="1" applyBorder="1" applyAlignment="1">
      <alignment horizontal="center" vertical="center" wrapText="1"/>
    </xf>
    <xf numFmtId="0" fontId="1075" fillId="743" borderId="800" xfId="11" applyNumberFormat="1" applyFont="1" applyFill="1" applyBorder="1" applyAlignment="1">
      <alignment horizontal="center" vertical="center" wrapText="1"/>
    </xf>
    <xf numFmtId="0" fontId="1075" fillId="696" borderId="774" xfId="11" applyNumberFormat="1" applyFont="1" applyFill="1" applyBorder="1" applyAlignment="1">
      <alignment horizontal="center"/>
    </xf>
    <xf numFmtId="0" fontId="1075" fillId="696" borderId="774" xfId="11" applyNumberFormat="1" applyFont="1" applyFill="1" applyBorder="1" applyAlignment="1">
      <alignment horizontal="center" vertical="bottom"/>
    </xf>
    <xf numFmtId="0" fontId="1073" fillId="712" borderId="800" xfId="11" applyNumberFormat="1" applyFont="1" applyFill="1" applyBorder="1" applyAlignment="1">
      <alignment horizontal="center" vertical="center" wrapText="1"/>
    </xf>
    <xf numFmtId="0" fontId="1075" fillId="736" borderId="800" xfId="11" applyNumberFormat="1" applyFont="1" applyFill="1" applyBorder="1" applyAlignment="1">
      <alignment horizontal="center" vertical="center" wrapText="1"/>
    </xf>
    <xf numFmtId="0" fontId="1075" fillId="736" borderId="800" xfId="11" applyNumberFormat="1" applyFont="1" applyFill="1" applyBorder="1" applyAlignment="1">
      <alignment horizontal="left" vertical="center" wrapText="1"/>
    </xf>
    <xf numFmtId="0" fontId="1073" fillId="736" borderId="800" xfId="11" applyNumberFormat="1" applyFont="1" applyFill="1" applyBorder="1" applyAlignment="1">
      <alignment horizontal="center" vertical="center" wrapText="1"/>
    </xf>
    <xf numFmtId="1" fontId="1075" fillId="736" borderId="800" xfId="11" applyNumberFormat="1" applyFont="1" applyFill="1" applyBorder="1" applyAlignment="1">
      <alignment horizontal="center" vertical="center" wrapText="1"/>
    </xf>
    <xf numFmtId="1" fontId="1075" fillId="743" borderId="800" xfId="11" applyNumberFormat="1" applyFont="1" applyFill="1" applyBorder="1" applyAlignment="1">
      <alignment horizontal="center" vertical="center" wrapText="1"/>
    </xf>
    <xf numFmtId="0" fontId="1073" fillId="696" borderId="774" xfId="11" applyNumberFormat="1" applyFont="1" applyFill="1" applyBorder="1" applyAlignment="1">
      <alignment vertical="center"/>
    </xf>
    <xf numFmtId="0" fontId="1075" fillId="757" borderId="774" xfId="11" applyNumberFormat="1" applyFont="1" applyFill="1" applyBorder="1" applyAlignment="1">
      <alignment horizontal="center" vertical="center"/>
    </xf>
    <xf numFmtId="3" fontId="1073" fillId="757" borderId="800" xfId="11" applyNumberFormat="1" applyFont="1" applyFill="1" applyBorder="1" applyAlignment="1">
      <alignment horizontal="center" vertical="center" wrapText="1"/>
    </xf>
    <xf numFmtId="0" fontId="1075" fillId="757" borderId="774" xfId="11" applyNumberFormat="1" applyFont="1" applyFill="1" applyBorder="1" applyAlignment="1">
      <alignment horizontal="center"/>
    </xf>
    <xf numFmtId="0" fontId="1075" fillId="757" borderId="774" xfId="11" applyNumberFormat="1" applyFont="1" applyFill="1" applyBorder="1" applyAlignment="1">
      <alignment horizontal="center" vertical="bottom"/>
    </xf>
    <xf numFmtId="1" fontId="1075" fillId="757" borderId="800" xfId="11" applyNumberFormat="1" applyFont="1" applyFill="1" applyBorder="1" applyAlignment="1">
      <alignment horizontal="center" vertical="center" wrapText="1"/>
    </xf>
    <xf numFmtId="0" fontId="1073" fillId="757" borderId="774" xfId="11" applyNumberFormat="1" applyFont="1" applyFill="1" applyBorder="1" applyAlignment="1">
      <alignment vertical="center"/>
    </xf>
    <xf numFmtId="0" fontId="1075" fillId="757" borderId="774" xfId="11" applyNumberFormat="1" applyFont="1" applyFill="1" applyBorder="1" applyAlignment="1">
      <alignment horizontal="center" vertical="center" wrapText="1"/>
    </xf>
    <xf numFmtId="0" fontId="1075" fillId="757" borderId="774" xfId="11" applyNumberFormat="1" applyFont="1" applyFill="1" applyBorder="1" applyAlignment="1">
      <alignment horizontal="center" wrapText="1"/>
    </xf>
    <xf numFmtId="0" fontId="1075" fillId="757" borderId="774" xfId="11" applyNumberFormat="1" applyFont="1" applyFill="1" applyBorder="1" applyAlignment="1">
      <alignment horizontal="center" vertical="bottom" wrapText="1"/>
    </xf>
    <xf numFmtId="0" fontId="1073" fillId="757" borderId="774" xfId="11" applyNumberFormat="1" applyFont="1" applyFill="1" applyBorder="1" applyAlignment="1">
      <alignment vertical="center" wrapText="1"/>
    </xf>
    <xf numFmtId="0" fontId="1075" fillId="757" borderId="774" xfId="11" applyNumberFormat="1" applyFont="1" applyFill="1" applyBorder="1" applyAlignment="1">
      <alignment horizontal="center" vertical="top" wrapText="1"/>
    </xf>
    <xf numFmtId="3" fontId="1073" fillId="757" borderId="800" xfId="11" applyNumberFormat="1" applyFont="1" applyFill="1" applyBorder="1" applyAlignment="1">
      <alignment horizontal="center" vertical="top" wrapText="1"/>
    </xf>
    <xf numFmtId="1" fontId="1075" fillId="757" borderId="800" xfId="11" applyNumberFormat="1" applyFont="1" applyFill="1" applyBorder="1" applyAlignment="1">
      <alignment horizontal="center" vertical="top" wrapText="1"/>
    </xf>
    <xf numFmtId="0" fontId="1073" fillId="757" borderId="774" xfId="11" applyNumberFormat="1" applyFont="1" applyFill="1" applyBorder="1" applyAlignment="1">
      <alignment vertical="top" wrapText="1"/>
    </xf>
    <xf numFmtId="0" fontId="1075" fillId="758" borderId="774" xfId="11" applyNumberFormat="1" applyFont="1" applyFill="1" applyBorder="1" applyAlignment="1">
      <alignment horizontal="center" vertical="top" wrapText="1"/>
    </xf>
    <xf numFmtId="0" fontId="1076" fillId="758" borderId="774" xfId="11" applyNumberFormat="1" applyFont="1" applyFill="1" applyBorder="1" applyAlignment="1">
      <alignment horizontal="center" vertical="top" wrapText="1"/>
    </xf>
    <xf numFmtId="0" fontId="1075" fillId="759" borderId="774" xfId="11" applyNumberFormat="1" applyFont="1" applyFill="1" applyBorder="1" applyAlignment="1">
      <alignment horizontal="center" vertical="top" wrapText="1"/>
    </xf>
    <xf numFmtId="3" fontId="1073" fillId="757" borderId="843" xfId="11" applyNumberFormat="1" applyFont="1" applyFill="1" applyBorder="1" applyAlignment="1">
      <alignment horizontal="center" vertical="top" wrapText="1"/>
    </xf>
    <xf numFmtId="1" fontId="1075" fillId="757" borderId="843" xfId="11" applyNumberFormat="1" applyFont="1" applyFill="1" applyBorder="1" applyAlignment="1">
      <alignment horizontal="center" vertical="top" wrapText="1"/>
    </xf>
    <xf numFmtId="0" fontId="1073" fillId="757" borderId="843" xfId="11" applyNumberFormat="1" applyFont="1" applyFill="1" applyBorder="1" applyAlignment="1">
      <alignment vertical="top" wrapText="1"/>
    </xf>
    <xf numFmtId="0" fontId="1068" fillId="757" borderId="800" xfId="11" applyNumberFormat="1" applyFont="1" applyFill="1" applyBorder="1"/>
    <xf numFmtId="0" fontId="1068" fillId="757" borderId="800" xfId="11" applyNumberFormat="1" applyFont="1" applyFill="1" applyBorder="1" applyAlignment="1">
      <alignment horizontal="left" vertical="center" wrapText="1"/>
    </xf>
    <xf numFmtId="0" fontId="1069" fillId="757" borderId="800" xfId="11" applyNumberFormat="1" applyFont="1" applyFill="1" applyBorder="1"/>
    <xf numFmtId="0" fontId="1069" fillId="757" borderId="800" xfId="11" applyNumberFormat="1" applyFont="1" applyFill="1" applyBorder="1" applyAlignment="1">
      <alignment horizontal="center" vertical="center" wrapText="1"/>
    </xf>
    <xf numFmtId="0" fontId="1068" fillId="757" borderId="842" xfId="11" applyNumberFormat="1" applyFont="1" applyFill="1" applyBorder="1"/>
    <xf numFmtId="0" fontId="1068" fillId="757" borderId="842" xfId="11" applyNumberFormat="1" applyFont="1" applyFill="1" applyBorder="1" applyAlignment="1">
      <alignment horizontal="left" vertical="center" wrapText="1"/>
    </xf>
    <xf numFmtId="0" fontId="1068" fillId="757" borderId="842" xfId="11" applyNumberFormat="1" applyFont="1" applyFill="1" applyBorder="1" applyAlignment="1">
      <alignment horizontal="center" vertical="center" wrapText="1"/>
    </xf>
    <xf numFmtId="0" fontId="1073" fillId="757" borderId="800" xfId="11" applyNumberFormat="1" applyFont="1" applyFill="1" applyBorder="1"/>
    <xf numFmtId="0" fontId="1075" fillId="757" borderId="800" xfId="11" applyNumberFormat="1" applyFont="1" applyFill="1" applyBorder="1"/>
    <xf numFmtId="0" fontId="1073" fillId="757" borderId="842" xfId="11" applyNumberFormat="1" applyFont="1" applyFill="1" applyBorder="1"/>
    <xf numFmtId="0" fontId="1073" fillId="757" borderId="842" xfId="11" applyNumberFormat="1" applyFont="1" applyFill="1" applyBorder="1" applyAlignment="1">
      <alignment horizontal="left" vertical="center" wrapText="1"/>
    </xf>
    <xf numFmtId="0" fontId="1073" fillId="757" borderId="842" xfId="11" applyNumberFormat="1" applyFont="1" applyFill="1" applyBorder="1" applyAlignment="1">
      <alignment horizontal="center" vertical="center" wrapText="1"/>
    </xf>
    <xf numFmtId="0" fontId="1073" fillId="757" borderId="844" xfId="11" applyNumberFormat="1" applyFont="1" applyFill="1" applyBorder="1"/>
    <xf numFmtId="0" fontId="1073" fillId="757" borderId="844" xfId="11" applyNumberFormat="1" applyFont="1" applyFill="1" applyBorder="1" applyAlignment="1">
      <alignment horizontal="left" vertical="center" wrapText="1"/>
    </xf>
    <xf numFmtId="0" fontId="1073" fillId="757" borderId="844" xfId="11" applyNumberFormat="1" applyFont="1" applyFill="1" applyBorder="1" applyAlignment="1">
      <alignment horizontal="center" vertical="center" wrapText="1"/>
    </xf>
    <xf numFmtId="0" fontId="1075" fillId="757" borderId="844" xfId="11" applyNumberFormat="1" applyFont="1" applyFill="1" applyBorder="1"/>
    <xf numFmtId="0" fontId="1075" fillId="757" borderId="844" xfId="11" applyNumberFormat="1" applyFont="1" applyFill="1" applyBorder="1" applyAlignment="1">
      <alignment horizontal="left" vertical="center" wrapText="1"/>
    </xf>
    <xf numFmtId="0" fontId="1075" fillId="757" borderId="844" xfId="11" applyNumberFormat="1" applyFont="1" applyFill="1" applyBorder="1" applyAlignment="1">
      <alignment horizontal="center" vertical="center" wrapText="1"/>
    </xf>
    <xf numFmtId="0" fontId="1073" fillId="757" borderId="844" xfId="11" applyNumberFormat="1" applyFont="1" applyFill="1" applyBorder="1" applyAlignment="1">
      <alignment wrapText="1"/>
    </xf>
    <xf numFmtId="0" fontId="1075" fillId="757" borderId="844" xfId="11" applyNumberFormat="1" applyFont="1" applyFill="1" applyBorder="1" applyAlignment="1">
      <alignment wrapText="1"/>
    </xf>
    <xf numFmtId="0" fontId="1073" fillId="757" borderId="844" xfId="11" applyNumberFormat="1" applyFont="1" applyFill="1" applyBorder="1" applyAlignment="1">
      <alignment vertical="center" wrapText="1"/>
    </xf>
    <xf numFmtId="0" fontId="1075" fillId="757" borderId="844" xfId="11" applyNumberFormat="1" applyFont="1" applyFill="1" applyBorder="1" applyAlignment="1">
      <alignment vertical="center" wrapText="1"/>
    </xf>
    <xf numFmtId="0" fontId="1073" fillId="757" borderId="845" xfId="11" applyNumberFormat="1" applyFont="1" applyFill="1" applyBorder="1" applyAlignment="1">
      <alignment vertical="center" wrapText="1"/>
    </xf>
    <xf numFmtId="0" fontId="1073" fillId="757" borderId="845" xfId="11" applyNumberFormat="1" applyFont="1" applyFill="1" applyBorder="1" applyAlignment="1">
      <alignment horizontal="left" vertical="center" wrapText="1"/>
    </xf>
    <xf numFmtId="0" fontId="1073" fillId="757" borderId="845" xfId="11" applyNumberFormat="1" applyFont="1" applyFill="1" applyBorder="1" applyAlignment="1">
      <alignment horizontal="center" vertical="center" wrapText="1"/>
    </xf>
    <xf numFmtId="0" fontId="1075" fillId="757" borderId="845" xfId="11" applyNumberFormat="1" applyFont="1" applyFill="1" applyBorder="1" applyAlignment="1">
      <alignment vertical="center" wrapText="1"/>
    </xf>
    <xf numFmtId="0" fontId="1075" fillId="757" borderId="845" xfId="11" applyNumberFormat="1" applyFont="1" applyFill="1" applyBorder="1" applyAlignment="1">
      <alignment horizontal="left" vertical="center" wrapText="1"/>
    </xf>
    <xf numFmtId="0" fontId="1075" fillId="757" borderId="845" xfId="11" applyNumberFormat="1" applyFont="1" applyFill="1" applyBorder="1" applyAlignment="1">
      <alignment horizontal="center" vertical="center" wrapText="1"/>
    </xf>
    <xf numFmtId="0" fontId="1073" fillId="758" borderId="845" xfId="11" applyNumberFormat="1" applyFont="1" applyFill="1" applyBorder="1" applyAlignment="1">
      <alignment vertical="center" wrapText="1"/>
    </xf>
    <xf numFmtId="0" fontId="1073" fillId="758" borderId="845" xfId="11" applyNumberFormat="1" applyFont="1" applyFill="1" applyBorder="1" applyAlignment="1">
      <alignment horizontal="left" vertical="center" wrapText="1"/>
    </xf>
    <xf numFmtId="0" fontId="1073" fillId="758" borderId="845" xfId="11" applyNumberFormat="1" applyFont="1" applyFill="1" applyBorder="1" applyAlignment="1">
      <alignment horizontal="center" vertical="center" wrapText="1"/>
    </xf>
    <xf numFmtId="0" fontId="1070" fillId="757" borderId="774" xfId="11" applyNumberFormat="1" applyFont="1" applyFill="1" applyBorder="1"/>
    <xf numFmtId="0" fontId="1079" fillId="757" borderId="774" xfId="11" applyNumberFormat="1" applyFont="1" applyFill="1" applyBorder="1"/>
    <xf numFmtId="0" fontId="1079" fillId="757" borderId="774" xfId="11" applyNumberFormat="1" applyFont="1" applyFill="1" applyBorder="1" applyAlignment="1">
      <alignment wrapText="1"/>
    </xf>
    <xf numFmtId="0" fontId="1079" fillId="757" borderId="774" xfId="11" applyNumberFormat="1" applyFont="1" applyFill="1" applyBorder="1" applyAlignment="1">
      <alignment vertical="top" wrapText="1"/>
    </xf>
    <xf numFmtId="0" fontId="1075" fillId="758" borderId="843" xfId="11" applyNumberFormat="1" applyFont="1" applyFill="1" applyBorder="1" applyAlignment="1">
      <alignment horizontal="center" vertical="top" wrapText="1"/>
    </xf>
    <xf numFmtId="0" fontId="1073" fillId="758" borderId="843" xfId="11" applyNumberFormat="1" applyFont="1" applyFill="1" applyBorder="1" applyAlignment="1">
      <alignment vertical="top" wrapText="1"/>
    </xf>
    <xf numFmtId="0" fontId="1073" fillId="701" borderId="800" xfId="11" applyNumberFormat="1" applyFont="1" applyFill="1" applyBorder="1" applyAlignment="1">
      <alignment horizontal="center" vertical="center" wrapText="1"/>
    </xf>
    <xf numFmtId="0" fontId="1075" fillId="741" borderId="800" xfId="11" applyNumberFormat="1" applyFont="1" applyFill="1" applyBorder="1" applyAlignment="1">
      <alignment horizontal="center" vertical="center" wrapText="1"/>
    </xf>
    <xf numFmtId="0" fontId="988" fillId="757" borderId="774" xfId="11" applyNumberFormat="1" applyFont="1" applyFill="1" applyBorder="1"/>
    <xf numFmtId="0" fontId="1078" fillId="757" borderId="774" xfId="11" applyNumberFormat="1" applyFont="1" applyFill="1" applyBorder="1"/>
    <xf numFmtId="0" fontId="1078" fillId="757" borderId="774" xfId="11" applyNumberFormat="1" applyFont="1" applyFill="1" applyBorder="1" applyAlignment="1">
      <alignment wrapText="1"/>
    </xf>
    <xf numFmtId="0" fontId="1078" fillId="757" borderId="774" xfId="11" applyNumberFormat="1" applyFont="1" applyFill="1" applyBorder="1" applyAlignment="1">
      <alignment vertical="top" wrapText="1"/>
    </xf>
    <xf numFmtId="0" fontId="1075" fillId="715" borderId="800" xfId="11" applyNumberFormat="1" applyFont="1" applyFill="1" applyBorder="1" applyAlignment="1">
      <alignment horizontal="center" vertical="center" wrapText="1"/>
    </xf>
    <xf numFmtId="0" fontId="1073" fillId="712" borderId="800" xfId="11" applyNumberFormat="1" applyFont="1" applyFill="1" applyBorder="1" applyAlignment="1">
      <alignment horizontal="left" vertical="center" wrapText="1"/>
    </xf>
    <xf numFmtId="0" fontId="1075" fillId="712" borderId="800" xfId="11" applyNumberFormat="1" applyFont="1" applyFill="1" applyBorder="1" applyAlignment="1">
      <alignment horizontal="left" vertical="center" wrapText="1"/>
    </xf>
    <xf numFmtId="0" fontId="1073" fillId="740" borderId="800" xfId="11" applyNumberFormat="1" applyFont="1" applyFill="1" applyBorder="1" applyAlignment="1">
      <alignment horizontal="center" vertical="center" wrapText="1"/>
    </xf>
    <xf numFmtId="0" fontId="1073" fillId="704" borderId="800" xfId="11" applyNumberFormat="1" applyFont="1" applyFill="1" applyBorder="1" applyAlignment="1">
      <alignment horizontal="center" vertical="center" wrapText="1"/>
    </xf>
    <xf numFmtId="0" fontId="1075" fillId="715" borderId="800" xfId="11" applyNumberFormat="1" applyFont="1" applyFill="1" applyBorder="1" applyAlignment="1">
      <alignment horizontal="center" wrapText="1"/>
    </xf>
    <xf numFmtId="0" fontId="1075" fillId="712" borderId="800" xfId="11" applyNumberFormat="1" applyFont="1" applyFill="1" applyBorder="1" applyAlignment="1">
      <alignment horizontal="center" wrapText="1"/>
    </xf>
    <xf numFmtId="0" fontId="1075" fillId="696" borderId="800" xfId="11" applyNumberFormat="1" applyFont="1" applyFill="1" applyBorder="1" applyAlignment="1">
      <alignment horizontal="center" wrapText="1"/>
    </xf>
    <xf numFmtId="0" fontId="1073" fillId="715" borderId="800" xfId="11" applyNumberFormat="1" applyFont="1" applyFill="1" applyBorder="1" applyAlignment="1">
      <alignment horizontal="center" wrapText="1"/>
    </xf>
    <xf numFmtId="0" fontId="1080" fillId="740" borderId="800" xfId="11" applyNumberFormat="1" applyFont="1" applyFill="1" applyBorder="1" applyAlignment="1">
      <alignment horizontal="center" wrapText="1"/>
    </xf>
    <xf numFmtId="0" fontId="1075" fillId="757" borderId="800" xfId="11" applyNumberFormat="1" applyFont="1" applyFill="1" applyBorder="1" applyAlignment="1">
      <alignment horizontal="center" wrapText="1"/>
    </xf>
    <xf numFmtId="0" fontId="1073" fillId="757" borderId="800" xfId="11" applyNumberFormat="1" applyFont="1" applyFill="1" applyBorder="1" applyAlignment="1">
      <alignment horizontal="center" wrapText="1"/>
    </xf>
    <xf numFmtId="0" fontId="1080" fillId="757" borderId="800" xfId="11" applyNumberFormat="1" applyFont="1" applyFill="1" applyBorder="1" applyAlignment="1">
      <alignment horizontal="center" wrapText="1"/>
    </xf>
    <xf numFmtId="0" fontId="1080" fillId="757" borderId="800" xfId="11" applyNumberFormat="1" applyFont="1" applyFill="1" applyBorder="1" applyAlignment="1">
      <alignment horizontal="center" vertical="top" wrapText="1"/>
    </xf>
    <xf numFmtId="0" fontId="1073" fillId="757" borderId="843" xfId="11" applyNumberFormat="1" applyFont="1" applyFill="1" applyBorder="1" applyAlignment="1">
      <alignment horizontal="left" vertical="top" wrapText="1"/>
    </xf>
    <xf numFmtId="0" fontId="1080" fillId="757" borderId="843" xfId="11" applyNumberFormat="1" applyFont="1" applyFill="1" applyBorder="1" applyAlignment="1">
      <alignment horizontal="center" vertical="top" wrapText="1"/>
    </xf>
    <xf numFmtId="0" fontId="1070" fillId="757" borderId="800" xfId="11" applyNumberFormat="1" applyFont="1" applyFill="1" applyBorder="1" applyAlignment="1">
      <alignment horizontal="center" wrapText="1"/>
    </xf>
    <xf numFmtId="0" fontId="998" fillId="757" borderId="800" xfId="11" applyNumberFormat="1" applyFont="1" applyFill="1" applyBorder="1" applyAlignment="1">
      <alignment horizontal="center" wrapText="1"/>
    </xf>
    <xf numFmtId="0" fontId="1018" fillId="757" borderId="774" xfId="11" applyNumberFormat="1" applyFont="1" applyFill="1" applyBorder="1"/>
    <xf numFmtId="0" fontId="998" fillId="757" borderId="774" xfId="11" applyNumberFormat="1" applyFont="1" applyFill="1" applyBorder="1"/>
    <xf numFmtId="0" fontId="1079" fillId="757" borderId="800" xfId="11" applyNumberFormat="1" applyFont="1" applyFill="1" applyBorder="1" applyAlignment="1">
      <alignment horizontal="center" wrapText="1"/>
    </xf>
    <xf numFmtId="0" fontId="1072" fillId="757" borderId="800" xfId="11" applyNumberFormat="1" applyFont="1" applyFill="1" applyBorder="1" applyAlignment="1">
      <alignment horizontal="center" wrapText="1"/>
    </xf>
    <xf numFmtId="0" fontId="1079" fillId="757" borderId="800" xfId="11" applyNumberFormat="1" applyFont="1" applyFill="1" applyBorder="1" applyAlignment="1">
      <alignment horizontal="center" vertical="top" wrapText="1"/>
    </xf>
    <xf numFmtId="0" fontId="1007" fillId="696" borderId="775" xfId="11" applyNumberFormat="1" applyFont="1" applyFill="1" applyBorder="1" applyAlignment="1">
      <alignment horizontal="center" vertical="center" wrapText="1"/>
    </xf>
    <xf numFmtId="0" fontId="993" fillId="696" borderId="775" xfId="11" applyNumberFormat="1" applyFont="1" applyFill="1" applyBorder="1" applyAlignment="1">
      <alignment horizontal="left" vertical="center" wrapText="1"/>
    </xf>
    <xf numFmtId="0" fontId="1002" fillId="696" borderId="775" xfId="11" applyNumberFormat="1" applyFont="1" applyFill="1" applyBorder="1" applyAlignment="1">
      <alignment horizontal="center" vertical="center" wrapText="1"/>
    </xf>
    <xf numFmtId="0" fontId="992" fillId="696" borderId="775" xfId="11" applyNumberFormat="1" applyFont="1" applyFill="1" applyBorder="1" applyAlignment="1">
      <alignment vertical="center" wrapText="1"/>
    </xf>
    <xf numFmtId="0" fontId="998" fillId="696" borderId="774" xfId="11" applyNumberFormat="1" applyFont="1" applyFill="1" applyBorder="1" applyAlignment="1">
      <alignment vertical="center" wrapText="1"/>
    </xf>
    <xf numFmtId="0" fontId="1015" fillId="696" borderId="775" xfId="11" applyNumberFormat="1" applyFont="1" applyFill="1" applyBorder="1" applyAlignment="1">
      <alignment vertical="top" wrapText="1"/>
    </xf>
    <xf numFmtId="0" fontId="988" fillId="696" borderId="825" xfId="11" applyNumberFormat="1" applyFont="1" applyFill="1" applyBorder="1" applyAlignment="1">
      <alignment wrapText="1"/>
    </xf>
    <xf numFmtId="0" fontId="988" fillId="696" borderId="826" xfId="11" applyNumberFormat="1" applyFont="1" applyFill="1" applyBorder="1" applyAlignment="1">
      <alignment wrapText="1"/>
    </xf>
    <xf numFmtId="0" fontId="988" fillId="696" borderId="839" xfId="11" applyNumberFormat="1" applyFont="1" applyFill="1" applyBorder="1" applyAlignment="1">
      <alignment wrapText="1"/>
    </xf>
    <xf numFmtId="0" fontId="988" fillId="696" borderId="840" xfId="11" applyNumberFormat="1" applyFont="1" applyFill="1" applyBorder="1" applyAlignment="1">
      <alignment wrapText="1"/>
    </xf>
    <xf numFmtId="0" fontId="988" fillId="696" borderId="841" xfId="11" applyNumberFormat="1" applyFont="1" applyFill="1" applyBorder="1" applyAlignment="1">
      <alignment wrapText="1"/>
    </xf>
    <xf numFmtId="0" fontId="993" fillId="696" borderId="775" xfId="11" applyNumberFormat="1" applyFont="1" applyFill="1" applyBorder="1" applyAlignment="1">
      <alignment horizontal="center" vertical="center" wrapText="1"/>
    </xf>
    <xf numFmtId="10" fontId="992" fillId="696" borderId="775" xfId="11" applyNumberFormat="1" applyFont="1" applyFill="1" applyBorder="1" applyAlignment="1">
      <alignment vertical="center" wrapText="1"/>
    </xf>
    <xf numFmtId="0" fontId="1007" fillId="696" borderId="775" xfId="11" applyNumberFormat="1" applyFont="1" applyFill="1" applyBorder="1" applyAlignment="1">
      <alignment horizontal="center" vertical="top" wrapText="1"/>
    </xf>
    <xf numFmtId="0" fontId="993" fillId="696" borderId="775" xfId="11" applyNumberFormat="1" applyFont="1" applyFill="1" applyBorder="1" applyAlignment="1">
      <alignment horizontal="left" vertical="top" wrapText="1"/>
    </xf>
    <xf numFmtId="0" fontId="1002" fillId="696" borderId="775" xfId="11" applyNumberFormat="1" applyFont="1" applyFill="1" applyBorder="1" applyAlignment="1">
      <alignment horizontal="center" vertical="top" wrapText="1"/>
    </xf>
    <xf numFmtId="0" fontId="992" fillId="696" borderId="775" xfId="11" applyNumberFormat="1" applyFont="1" applyFill="1" applyBorder="1" applyAlignment="1">
      <alignment vertical="top" wrapText="1"/>
    </xf>
    <xf numFmtId="0" fontId="998" fillId="696" borderId="774" xfId="11" applyNumberFormat="1" applyFont="1" applyFill="1" applyBorder="1" applyAlignment="1">
      <alignment vertical="top" wrapText="1"/>
    </xf>
    <xf numFmtId="0" fontId="988" fillId="696" borderId="825" xfId="11" applyNumberFormat="1" applyFont="1" applyFill="1" applyBorder="1" applyAlignment="1">
      <alignment vertical="top" wrapText="1"/>
    </xf>
    <xf numFmtId="0" fontId="988" fillId="696" borderId="826" xfId="11" applyNumberFormat="1" applyFont="1" applyFill="1" applyBorder="1" applyAlignment="1">
      <alignment vertical="top" wrapText="1"/>
    </xf>
    <xf numFmtId="0" fontId="988" fillId="696" borderId="839" xfId="11" applyNumberFormat="1" applyFont="1" applyFill="1" applyBorder="1" applyAlignment="1">
      <alignment vertical="top" wrapText="1"/>
    </xf>
    <xf numFmtId="0" fontId="988" fillId="696" borderId="840" xfId="11" applyNumberFormat="1" applyFont="1" applyFill="1" applyBorder="1" applyAlignment="1">
      <alignment vertical="top" wrapText="1"/>
    </xf>
    <xf numFmtId="0" fontId="988" fillId="696" borderId="841" xfId="11" applyNumberFormat="1" applyFont="1" applyFill="1" applyBorder="1" applyAlignment="1">
      <alignment vertical="top" wrapText="1"/>
    </xf>
    <xf numFmtId="0" fontId="993" fillId="696" borderId="775" xfId="11" applyNumberFormat="1" applyFont="1" applyFill="1" applyBorder="1" applyAlignment="1">
      <alignment horizontal="center" vertical="top" wrapText="1"/>
    </xf>
    <xf numFmtId="10" fontId="992" fillId="696" borderId="775" xfId="11" applyNumberFormat="1" applyFont="1" applyFill="1" applyBorder="1" applyAlignment="1">
      <alignment vertical="top" wrapText="1"/>
    </xf>
    <xf numFmtId="0" fontId="1035" fillId="696" borderId="775" xfId="11" applyNumberFormat="1" applyFont="1" applyFill="1" applyBorder="1" applyAlignment="1">
      <alignment horizontal="left" vertical="center" wrapText="1"/>
    </xf>
    <xf numFmtId="0" fontId="1002" fillId="701" borderId="775" xfId="11" applyNumberFormat="1" applyFont="1" applyFill="1" applyBorder="1" applyAlignment="1">
      <alignment horizontal="center" vertical="center" wrapText="1"/>
    </xf>
    <xf numFmtId="0" fontId="1008" fillId="696" borderId="775" xfId="11" applyNumberFormat="1" applyFont="1" applyFill="1" applyBorder="1" applyAlignment="1">
      <alignment horizontal="left" vertical="center" wrapText="1"/>
    </xf>
    <xf numFmtId="0" fontId="1002" fillId="704" borderId="775" xfId="11" applyNumberFormat="1" applyFont="1" applyFill="1" applyBorder="1" applyAlignment="1">
      <alignment horizontal="center" vertical="center" wrapText="1"/>
    </xf>
    <xf numFmtId="0" fontId="1002" fillId="705" borderId="775" xfId="11" applyNumberFormat="1" applyFont="1" applyFill="1" applyBorder="1" applyAlignment="1">
      <alignment horizontal="center" vertical="center" wrapText="1"/>
    </xf>
    <xf numFmtId="0" fontId="1035" fillId="696" borderId="775" xfId="11" applyNumberFormat="1" applyFont="1" applyFill="1" applyBorder="1" applyAlignment="1">
      <alignment horizontal="left" vertical="top" wrapText="1"/>
    </xf>
    <xf numFmtId="0" fontId="1002" fillId="701" borderId="775" xfId="11" applyNumberFormat="1" applyFont="1" applyFill="1" applyBorder="1" applyAlignment="1">
      <alignment horizontal="center" vertical="top" wrapText="1"/>
    </xf>
    <xf numFmtId="0" fontId="1008" fillId="696" borderId="775" xfId="11" applyNumberFormat="1" applyFont="1" applyFill="1" applyBorder="1" applyAlignment="1">
      <alignment horizontal="left" vertical="top" wrapText="1"/>
    </xf>
    <xf numFmtId="0" fontId="1002" fillId="704" borderId="775" xfId="11" applyNumberFormat="1" applyFont="1" applyFill="1" applyBorder="1" applyAlignment="1">
      <alignment horizontal="center" vertical="top" wrapText="1"/>
    </xf>
    <xf numFmtId="0" fontId="1002" fillId="705" borderId="775" xfId="11" applyNumberFormat="1" applyFont="1" applyFill="1" applyBorder="1" applyAlignment="1">
      <alignment horizontal="center" vertical="top" wrapText="1"/>
    </xf>
    <xf numFmtId="10" fontId="998" fillId="757" borderId="774" xfId="11" applyNumberFormat="1" applyFont="1" applyFill="1" applyBorder="1" applyAlignment="1">
      <alignment vertical="center" wrapText="1"/>
    </xf>
    <xf numFmtId="10" fontId="1072" fillId="757" borderId="774" xfId="11" applyNumberFormat="1" applyFont="1" applyFill="1" applyBorder="1" applyAlignment="1">
      <alignment vertical="center" wrapText="1"/>
    </xf>
    <xf numFmtId="10" fontId="1072" fillId="757" borderId="774" xfId="11" applyNumberFormat="1" applyFont="1" applyFill="1" applyBorder="1" applyAlignment="1">
      <alignment vertical="top" wrapText="1"/>
    </xf>
    <xf numFmtId="0" fontId="1075" fillId="696" borderId="774" xfId="11" applyNumberFormat="1" applyFont="1" applyFill="1" applyBorder="1" applyAlignment="1">
      <alignment horizontal="left" vertical="bottom"/>
    </xf>
    <xf numFmtId="0" fontId="1073" fillId="741" borderId="800" xfId="11" applyNumberFormat="1" applyFont="1" applyFill="1" applyBorder="1" applyAlignment="1">
      <alignment horizontal="center" vertical="bottom"/>
    </xf>
    <xf numFmtId="0" fontId="1073" fillId="749" borderId="800" xfId="11" applyNumberFormat="1" applyFont="1" applyFill="1" applyBorder="1" applyAlignment="1">
      <alignment horizontal="center" vertical="bottom"/>
    </xf>
    <xf numFmtId="0" fontId="1073" fillId="742" borderId="807" xfId="11" applyNumberFormat="1" applyFont="1" applyFill="1" applyBorder="1" applyAlignment="1">
      <alignment horizontal="left"/>
    </xf>
    <xf numFmtId="0" fontId="1075" fillId="744" borderId="800" xfId="11" applyNumberFormat="1" applyFont="1" applyFill="1" applyBorder="1" applyAlignment="1">
      <alignment horizontal="center"/>
    </xf>
    <xf numFmtId="0" fontId="1075" fillId="696" borderId="800" xfId="11" applyNumberFormat="1" applyFont="1" applyFill="1" applyBorder="1" applyAlignment="1">
      <alignment horizontal="center"/>
    </xf>
    <xf numFmtId="0" fontId="1075" fillId="701" borderId="800" xfId="11" applyNumberFormat="1" applyFont="1" applyFill="1" applyBorder="1" applyAlignment="1">
      <alignment horizontal="center"/>
    </xf>
    <xf numFmtId="0" fontId="1073" fillId="741" borderId="800" xfId="11" applyNumberFormat="1" applyFont="1" applyFill="1" applyBorder="1" applyAlignment="1">
      <alignment horizontal="right"/>
    </xf>
    <xf numFmtId="0" fontId="1073" fillId="736" borderId="800" xfId="11" applyNumberFormat="1" applyFont="1" applyFill="1" applyBorder="1" applyAlignment="1">
      <alignment horizontal="center"/>
    </xf>
    <xf numFmtId="0" fontId="1073" fillId="741" borderId="800" xfId="11" applyNumberFormat="1" applyFont="1" applyFill="1" applyBorder="1" applyAlignment="1">
      <alignment horizontal="left" vertical="bottom"/>
    </xf>
    <xf numFmtId="0" fontId="1075" fillId="696" borderId="800" xfId="11" applyNumberFormat="1" applyFont="1" applyFill="1" applyBorder="1" applyAlignment="1">
      <alignment horizontal="left" vertical="top" wrapText="1"/>
    </xf>
    <xf numFmtId="0" fontId="1075" fillId="757" borderId="774" xfId="11" applyNumberFormat="1" applyFont="1" applyFill="1" applyBorder="1" applyAlignment="1">
      <alignment horizontal="left" vertical="bottom"/>
    </xf>
    <xf numFmtId="0" fontId="1073" fillId="757" borderId="800" xfId="11" applyNumberFormat="1" applyFont="1" applyFill="1" applyBorder="1" applyAlignment="1">
      <alignment horizontal="center" vertical="bottom"/>
    </xf>
    <xf numFmtId="0" fontId="1073" fillId="757" borderId="807" xfId="11" applyNumberFormat="1" applyFont="1" applyFill="1" applyBorder="1" applyAlignment="1">
      <alignment horizontal="left"/>
    </xf>
    <xf numFmtId="0" fontId="1075" fillId="757" borderId="800" xfId="11" applyNumberFormat="1" applyFont="1" applyFill="1" applyBorder="1" applyAlignment="1">
      <alignment horizontal="center"/>
    </xf>
    <xf numFmtId="0" fontId="1073" fillId="757" borderId="800" xfId="11" applyNumberFormat="1" applyFont="1" applyFill="1" applyBorder="1" applyAlignment="1">
      <alignment horizontal="right"/>
    </xf>
    <xf numFmtId="0" fontId="1073" fillId="757" borderId="800" xfId="11" applyNumberFormat="1" applyFont="1" applyFill="1" applyBorder="1" applyAlignment="1">
      <alignment horizontal="center"/>
    </xf>
    <xf numFmtId="0" fontId="1073" fillId="757" borderId="800" xfId="11" applyNumberFormat="1" applyFont="1" applyFill="1" applyBorder="1" applyAlignment="1">
      <alignment horizontal="left" vertical="bottom"/>
    </xf>
    <xf numFmtId="0" fontId="1075" fillId="757" borderId="774" xfId="11" applyNumberFormat="1" applyFont="1" applyFill="1" applyBorder="1" applyAlignment="1">
      <alignment horizontal="left" vertical="bottom" wrapText="1"/>
    </xf>
    <xf numFmtId="0" fontId="1073" fillId="757" borderId="800" xfId="11" applyNumberFormat="1" applyFont="1" applyFill="1" applyBorder="1" applyAlignment="1">
      <alignment horizontal="center" vertical="bottom" wrapText="1"/>
    </xf>
    <xf numFmtId="0" fontId="1073" fillId="757" borderId="807" xfId="11" applyNumberFormat="1" applyFont="1" applyFill="1" applyBorder="1" applyAlignment="1">
      <alignment horizontal="left" wrapText="1"/>
    </xf>
    <xf numFmtId="0" fontId="1073" fillId="757" borderId="800" xfId="11" applyNumberFormat="1" applyFont="1" applyFill="1" applyBorder="1" applyAlignment="1">
      <alignment horizontal="right" wrapText="1"/>
    </xf>
    <xf numFmtId="0" fontId="1073" fillId="757" borderId="800" xfId="11" applyNumberFormat="1" applyFont="1" applyFill="1" applyBorder="1" applyAlignment="1">
      <alignment horizontal="left" vertical="bottom" wrapText="1"/>
    </xf>
    <xf numFmtId="0" fontId="1075" fillId="757" borderId="774" xfId="11" applyNumberFormat="1" applyFont="1" applyFill="1" applyBorder="1" applyAlignment="1">
      <alignment horizontal="left" vertical="top" wrapText="1"/>
    </xf>
    <xf numFmtId="0" fontId="1073" fillId="757" borderId="807" xfId="11" applyNumberFormat="1" applyFont="1" applyFill="1" applyBorder="1" applyAlignment="1">
      <alignment horizontal="left" vertical="top" wrapText="1"/>
    </xf>
    <xf numFmtId="0" fontId="1073" fillId="757" borderId="800" xfId="11" applyNumberFormat="1" applyFont="1" applyFill="1" applyBorder="1" applyAlignment="1">
      <alignment horizontal="right" vertical="top" wrapText="1"/>
    </xf>
    <xf numFmtId="0" fontId="1075" fillId="758" borderId="774" xfId="11" applyNumberFormat="1" applyFont="1" applyFill="1" applyBorder="1" applyAlignment="1">
      <alignment horizontal="left" vertical="top" wrapText="1"/>
    </xf>
    <xf numFmtId="0" fontId="1076" fillId="758" borderId="774" xfId="11" applyNumberFormat="1" applyFont="1" applyFill="1" applyBorder="1" applyAlignment="1">
      <alignment horizontal="left" vertical="top" wrapText="1"/>
    </xf>
    <xf numFmtId="0" fontId="1075" fillId="759" borderId="774" xfId="11" applyNumberFormat="1" applyFont="1" applyFill="1" applyBorder="1" applyAlignment="1">
      <alignment horizontal="left" vertical="top" wrapText="1"/>
    </xf>
    <xf numFmtId="0" fontId="1073" fillId="759" borderId="774" xfId="11" applyNumberFormat="1" applyFont="1" applyFill="1" applyBorder="1" applyAlignment="1">
      <alignment horizontal="left" vertical="top" wrapText="1"/>
    </xf>
    <xf numFmtId="0" fontId="1073" fillId="757" borderId="843" xfId="11" applyNumberFormat="1" applyFont="1" applyFill="1" applyBorder="1" applyAlignment="1">
      <alignment horizontal="right" vertical="top" wrapText="1"/>
    </xf>
    <xf numFmtId="0" fontId="1018" fillId="757" borderId="774" xfId="11" applyNumberFormat="1" applyFont="1" applyFill="1" applyBorder="1" applyAlignment="1">
      <alignment horizontal="left" vertical="top" wrapText="1"/>
    </xf>
    <xf numFmtId="0" fontId="1042" fillId="757" borderId="800" xfId="11" applyNumberFormat="1" applyFont="1" applyFill="1" applyBorder="1" applyAlignment="1">
      <alignment horizontal="center" vertical="bottom"/>
    </xf>
    <xf numFmtId="0" fontId="1081" fillId="757" borderId="800" xfId="11" applyNumberFormat="1" applyFont="1" applyFill="1" applyBorder="1" applyAlignment="1">
      <alignment horizontal="center" vertical="bottom"/>
    </xf>
    <xf numFmtId="0" fontId="1081" fillId="757" borderId="800" xfId="11" applyNumberFormat="1" applyFont="1" applyFill="1" applyBorder="1" applyAlignment="1">
      <alignment horizontal="center" vertical="bottom" wrapText="1"/>
    </xf>
    <xf numFmtId="0" fontId="1081" fillId="757" borderId="800" xfId="11" applyNumberFormat="1" applyFont="1" applyFill="1" applyBorder="1" applyAlignment="1">
      <alignment horizontal="center" vertical="top" wrapText="1"/>
    </xf>
    <xf numFmtId="0" fontId="1073" fillId="696" borderId="800" xfId="11" applyNumberFormat="1" applyFont="1" applyFill="1" applyBorder="1" applyAlignment="1">
      <alignment horizontal="center"/>
    </xf>
    <xf numFmtId="0" fontId="1073" fillId="696" borderId="800" xfId="11" applyNumberFormat="1" applyFont="1" applyFill="1" applyBorder="1" applyAlignment="1">
      <alignment horizontal="center" wrapText="1"/>
    </xf>
    <xf numFmtId="0" fontId="1074" fillId="696" borderId="774" xfId="11" applyNumberFormat="1" applyFont="1" applyFill="1" applyBorder="1"/>
    <xf numFmtId="0" fontId="1075" fillId="696" borderId="800" xfId="11" applyNumberFormat="1" applyFont="1" applyFill="1" applyBorder="1"/>
    <xf numFmtId="0" fontId="1075" fillId="696" borderId="800" xfId="11" applyNumberFormat="1" applyFont="1" applyFill="1" applyBorder="1" applyAlignment="1">
      <alignment wrapText="1"/>
    </xf>
    <xf numFmtId="0" fontId="1075" fillId="696" borderId="774" xfId="11" applyNumberFormat="1" applyFont="1" applyFill="1" applyBorder="1" applyAlignment="1">
      <alignment wrapText="1"/>
    </xf>
    <xf numFmtId="0" fontId="1074" fillId="757" borderId="774" xfId="11" applyNumberFormat="1" applyFont="1" applyFill="1" applyBorder="1"/>
    <xf numFmtId="0" fontId="1075" fillId="757" borderId="800" xfId="11" applyNumberFormat="1" applyFont="1" applyFill="1" applyBorder="1" applyAlignment="1">
      <alignment wrapText="1"/>
    </xf>
    <xf numFmtId="0" fontId="1074" fillId="757" borderId="774" xfId="11" applyNumberFormat="1" applyFont="1" applyFill="1" applyBorder="1" applyAlignment="1">
      <alignment wrapText="1"/>
    </xf>
    <xf numFmtId="0" fontId="1074" fillId="757" borderId="774" xfId="11" applyNumberFormat="1" applyFont="1" applyFill="1" applyBorder="1" applyAlignment="1">
      <alignment vertical="top" wrapText="1"/>
    </xf>
    <xf numFmtId="0" fontId="1074" fillId="758" borderId="774" xfId="11" applyNumberFormat="1" applyFont="1" applyFill="1" applyBorder="1" applyAlignment="1">
      <alignment vertical="top" wrapText="1"/>
    </xf>
    <xf numFmtId="0" fontId="1077" fillId="758" borderId="774" xfId="11" applyNumberFormat="1" applyFont="1" applyFill="1" applyBorder="1" applyAlignment="1">
      <alignment vertical="top" wrapText="1"/>
    </xf>
    <xf numFmtId="0" fontId="1075" fillId="759" borderId="800" xfId="11" applyNumberFormat="1" applyFont="1" applyFill="1" applyBorder="1" applyAlignment="1">
      <alignment vertical="top" wrapText="1"/>
    </xf>
    <xf numFmtId="0" fontId="1074" fillId="759" borderId="774" xfId="11" applyNumberFormat="1" applyFont="1" applyFill="1" applyBorder="1" applyAlignment="1">
      <alignment vertical="top" wrapText="1"/>
    </xf>
    <xf numFmtId="0" fontId="1073" fillId="759" borderId="800" xfId="11" applyNumberFormat="1" applyFont="1" applyFill="1" applyBorder="1" applyAlignment="1">
      <alignment vertical="top" wrapText="1"/>
    </xf>
    <xf numFmtId="0" fontId="1082" fillId="759" borderId="774" xfId="11" applyNumberFormat="1" applyFont="1" applyFill="1" applyBorder="1" applyAlignment="1">
      <alignment vertical="top" wrapText="1"/>
    </xf>
    <xf numFmtId="0" fontId="1082" fillId="759" borderId="774" xfId="11" applyNumberFormat="1" applyFont="1" applyFill="1" applyBorder="1" applyAlignment="1">
      <alignment horizontal="center" vertical="top" wrapText="1"/>
    </xf>
    <xf numFmtId="0" fontId="1082" fillId="759" borderId="774" xfId="11" applyNumberFormat="1" applyFont="1" applyFill="1" applyBorder="1" applyAlignment="1">
      <alignment horizontal="center" vertical="center" wrapText="1"/>
    </xf>
    <xf numFmtId="0" fontId="1082" fillId="759" borderId="843" xfId="11" applyNumberFormat="1" applyFont="1" applyFill="1" applyBorder="1" applyAlignment="1">
      <alignment horizontal="center" vertical="center" wrapText="1"/>
    </xf>
    <xf numFmtId="0" fontId="1074" fillId="757" borderId="843" xfId="11" applyNumberFormat="1" applyFont="1" applyFill="1" applyBorder="1" applyAlignment="1">
      <alignment vertical="top" wrapText="1"/>
    </xf>
    <xf numFmtId="0" fontId="998" fillId="757" borderId="774" xfId="11" applyNumberFormat="1" applyFont="1" applyFill="1" applyBorder="1" applyAlignment="1">
      <alignment wrapText="1"/>
    </xf>
    <xf numFmtId="0" fontId="1073" fillId="696" borderId="812" xfId="11" applyNumberFormat="1" applyFont="1" applyFill="1" applyBorder="1" applyAlignment="1">
      <alignment horizontal="center" vertical="center" wrapText="1"/>
    </xf>
    <xf numFmtId="0" fontId="1074" fillId="696" borderId="820" xfId="11" applyNumberFormat="1" applyFont="1" applyFill="1" applyBorder="1"/>
    <xf numFmtId="0" fontId="1074" fillId="696" borderId="821" xfId="11" applyNumberFormat="1" applyFont="1" applyFill="1" applyBorder="1"/>
    <xf numFmtId="0" fontId="1075" fillId="712" borderId="800" xfId="11" applyNumberFormat="1" applyFont="1" applyFill="1" applyBorder="1" applyAlignment="1">
      <alignment horizontal="center" vertical="bottom" wrapText="1"/>
    </xf>
    <xf numFmtId="0" fontId="1075" fillId="715" borderId="800" xfId="11" applyNumberFormat="1" applyFont="1" applyFill="1" applyBorder="1" applyAlignment="1">
      <alignment horizontal="left" wrapText="1"/>
    </xf>
    <xf numFmtId="3" fontId="1075" fillId="712" borderId="800" xfId="11" applyNumberFormat="1" applyFont="1" applyFill="1" applyBorder="1" applyAlignment="1">
      <alignment horizontal="center" wrapText="1"/>
    </xf>
    <xf numFmtId="0" fontId="1075" fillId="696" borderId="800" xfId="11" applyNumberFormat="1" applyFont="1" applyFill="1" applyBorder="1" applyAlignment="1">
      <alignment horizontal="center" vertical="bottom" wrapText="1"/>
    </xf>
    <xf numFmtId="0" fontId="1073" fillId="736" borderId="823" xfId="11" applyNumberFormat="1" applyFont="1" applyFill="1" applyBorder="1" applyAlignment="1">
      <alignment vertical="bottom" wrapText="1"/>
    </xf>
    <xf numFmtId="0" fontId="1073" fillId="736" borderId="824" xfId="11" applyNumberFormat="1" applyFont="1" applyFill="1" applyBorder="1" applyAlignment="1">
      <alignment vertical="bottom" wrapText="1"/>
    </xf>
    <xf numFmtId="1" fontId="1073" fillId="736" borderId="824" xfId="11" applyNumberFormat="1" applyFont="1" applyFill="1" applyBorder="1" applyAlignment="1">
      <alignment horizontal="center" vertical="bottom" wrapText="1"/>
    </xf>
    <xf numFmtId="1" fontId="1073" fillId="736" borderId="808" xfId="11" applyNumberFormat="1" applyFont="1" applyFill="1" applyBorder="1" applyAlignment="1">
      <alignment horizontal="center" vertical="bottom" wrapText="1"/>
    </xf>
    <xf numFmtId="0" fontId="1075" fillId="696" borderId="774" xfId="11" applyNumberFormat="1" applyFont="1" applyFill="1" applyBorder="1" applyAlignment="1">
      <alignment horizontal="left" vertical="center"/>
    </xf>
    <xf numFmtId="0" fontId="1073" fillId="757" borderId="812" xfId="11" applyNumberFormat="1" applyFont="1" applyFill="1" applyBorder="1" applyAlignment="1">
      <alignment horizontal="center" vertical="center" wrapText="1"/>
    </xf>
    <xf numFmtId="0" fontId="1074" fillId="757" borderId="820" xfId="11" applyNumberFormat="1" applyFont="1" applyFill="1" applyBorder="1"/>
    <xf numFmtId="0" fontId="1074" fillId="757" borderId="821" xfId="11" applyNumberFormat="1" applyFont="1" applyFill="1" applyBorder="1"/>
    <xf numFmtId="0" fontId="1075" fillId="757" borderId="800" xfId="11" applyNumberFormat="1" applyFont="1" applyFill="1" applyBorder="1" applyAlignment="1">
      <alignment horizontal="center" vertical="bottom" wrapText="1"/>
    </xf>
    <xf numFmtId="0" fontId="1075" fillId="757" borderId="800" xfId="11" applyNumberFormat="1" applyFont="1" applyFill="1" applyBorder="1" applyAlignment="1">
      <alignment horizontal="left" wrapText="1"/>
    </xf>
    <xf numFmtId="3" fontId="1075" fillId="757" borderId="800" xfId="11" applyNumberFormat="1" applyFont="1" applyFill="1" applyBorder="1" applyAlignment="1">
      <alignment horizontal="center" wrapText="1"/>
    </xf>
    <xf numFmtId="0" fontId="1073" fillId="757" borderId="823" xfId="11" applyNumberFormat="1" applyFont="1" applyFill="1" applyBorder="1" applyAlignment="1">
      <alignment vertical="bottom" wrapText="1"/>
    </xf>
    <xf numFmtId="0" fontId="1073" fillId="757" borderId="824" xfId="11" applyNumberFormat="1" applyFont="1" applyFill="1" applyBorder="1" applyAlignment="1">
      <alignment vertical="bottom" wrapText="1"/>
    </xf>
    <xf numFmtId="1" fontId="1073" fillId="757" borderId="824" xfId="11" applyNumberFormat="1" applyFont="1" applyFill="1" applyBorder="1" applyAlignment="1">
      <alignment horizontal="center" vertical="bottom" wrapText="1"/>
    </xf>
    <xf numFmtId="1" fontId="1073" fillId="757" borderId="808" xfId="11" applyNumberFormat="1" applyFont="1" applyFill="1" applyBorder="1" applyAlignment="1">
      <alignment horizontal="center" vertical="bottom" wrapText="1"/>
    </xf>
    <xf numFmtId="0" fontId="1075" fillId="757" borderId="774" xfId="11" applyNumberFormat="1" applyFont="1" applyFill="1" applyBorder="1" applyAlignment="1">
      <alignment horizontal="left" vertical="center"/>
    </xf>
    <xf numFmtId="0" fontId="1074" fillId="757" borderId="820" xfId="11" applyNumberFormat="1" applyFont="1" applyFill="1" applyBorder="1" applyAlignment="1">
      <alignment wrapText="1"/>
    </xf>
    <xf numFmtId="0" fontId="1074" fillId="757" borderId="821" xfId="11" applyNumberFormat="1" applyFont="1" applyFill="1" applyBorder="1" applyAlignment="1">
      <alignment wrapText="1"/>
    </xf>
    <xf numFmtId="0" fontId="1075" fillId="757" borderId="774" xfId="11" applyNumberFormat="1" applyFont="1" applyFill="1" applyBorder="1" applyAlignment="1">
      <alignment horizontal="left" vertical="center" wrapText="1"/>
    </xf>
    <xf numFmtId="0" fontId="1073" fillId="757" borderId="812" xfId="11" applyNumberFormat="1" applyFont="1" applyFill="1" applyBorder="1" applyAlignment="1">
      <alignment horizontal="center" vertical="top" wrapText="1"/>
    </xf>
    <xf numFmtId="0" fontId="1074" fillId="757" borderId="820" xfId="11" applyNumberFormat="1" applyFont="1" applyFill="1" applyBorder="1" applyAlignment="1">
      <alignment vertical="top" wrapText="1"/>
    </xf>
    <xf numFmtId="0" fontId="1074" fillId="757" borderId="821" xfId="11" applyNumberFormat="1" applyFont="1" applyFill="1" applyBorder="1" applyAlignment="1">
      <alignment vertical="top" wrapText="1"/>
    </xf>
    <xf numFmtId="3" fontId="1075" fillId="757" borderId="800" xfId="11" applyNumberFormat="1" applyFont="1" applyFill="1" applyBorder="1" applyAlignment="1">
      <alignment horizontal="center" vertical="top" wrapText="1"/>
    </xf>
    <xf numFmtId="0" fontId="1073" fillId="757" borderId="823" xfId="11" applyNumberFormat="1" applyFont="1" applyFill="1" applyBorder="1" applyAlignment="1">
      <alignment vertical="top" wrapText="1"/>
    </xf>
    <xf numFmtId="0" fontId="1073" fillId="757" borderId="824" xfId="11" applyNumberFormat="1" applyFont="1" applyFill="1" applyBorder="1" applyAlignment="1">
      <alignment vertical="top" wrapText="1"/>
    </xf>
    <xf numFmtId="1" fontId="1073" fillId="757" borderId="824" xfId="11" applyNumberFormat="1" applyFont="1" applyFill="1" applyBorder="1" applyAlignment="1">
      <alignment horizontal="center" vertical="top" wrapText="1"/>
    </xf>
    <xf numFmtId="1" fontId="1073" fillId="757" borderId="808" xfId="11" applyNumberFormat="1" applyFont="1" applyFill="1" applyBorder="1" applyAlignment="1">
      <alignment horizontal="center" vertical="top" wrapText="1"/>
    </xf>
    <xf numFmtId="0" fontId="1073" fillId="758" borderId="812" xfId="11" applyNumberFormat="1" applyFont="1" applyFill="1" applyBorder="1" applyAlignment="1">
      <alignment horizontal="center" vertical="top" wrapText="1"/>
    </xf>
    <xf numFmtId="0" fontId="1074" fillId="758" borderId="820" xfId="11" applyNumberFormat="1" applyFont="1" applyFill="1" applyBorder="1" applyAlignment="1">
      <alignment vertical="top" wrapText="1"/>
    </xf>
    <xf numFmtId="0" fontId="1074" fillId="758" borderId="821" xfId="11" applyNumberFormat="1" applyFont="1" applyFill="1" applyBorder="1" applyAlignment="1">
      <alignment vertical="top" wrapText="1"/>
    </xf>
    <xf numFmtId="0" fontId="1076" fillId="758" borderId="812" xfId="11" applyNumberFormat="1" applyFont="1" applyFill="1" applyBorder="1" applyAlignment="1">
      <alignment horizontal="center" vertical="top" wrapText="1"/>
    </xf>
    <xf numFmtId="0" fontId="1077" fillId="758" borderId="820" xfId="11" applyNumberFormat="1" applyFont="1" applyFill="1" applyBorder="1" applyAlignment="1">
      <alignment vertical="top" wrapText="1"/>
    </xf>
    <xf numFmtId="0" fontId="1077" fillId="758" borderId="821" xfId="11" applyNumberFormat="1" applyFont="1" applyFill="1" applyBorder="1" applyAlignment="1">
      <alignment vertical="top" wrapText="1"/>
    </xf>
    <xf numFmtId="3" fontId="1075" fillId="757" borderId="843" xfId="11" applyNumberFormat="1" applyFont="1" applyFill="1" applyBorder="1" applyAlignment="1">
      <alignment horizontal="center" vertical="top" wrapText="1"/>
    </xf>
    <xf numFmtId="1" fontId="1073" fillId="757" borderId="843" xfId="11" applyNumberFormat="1" applyFont="1" applyFill="1" applyBorder="1" applyAlignment="1">
      <alignment horizontal="center" vertical="top" wrapText="1"/>
    </xf>
    <xf numFmtId="0" fontId="998" fillId="757" borderId="774" xfId="11" applyNumberFormat="1" applyFont="1" applyFill="1" applyBorder="1" applyAlignment="1">
      <alignment vertical="bottom"/>
    </xf>
    <xf numFmtId="0" fontId="1072" fillId="757" borderId="774" xfId="11" applyNumberFormat="1" applyFont="1" applyFill="1" applyBorder="1" applyAlignment="1">
      <alignment vertical="bottom"/>
    </xf>
    <xf numFmtId="0" fontId="1072" fillId="757" borderId="774" xfId="11" applyNumberFormat="1" applyFont="1" applyFill="1" applyBorder="1" applyAlignment="1">
      <alignment vertical="bottom" wrapText="1"/>
    </xf>
    <xf numFmtId="0" fontId="921" fillId="635" borderId="718" xfId="10" applyNumberFormat="1" applyFont="1" applyFill="1" applyBorder="1" applyAlignment="1">
      <alignment wrapText="1"/>
    </xf>
    <xf numFmtId="0" fontId="921" fillId="635" borderId="717" xfId="10" applyNumberFormat="1" applyFont="1" applyFill="1" applyBorder="1" applyAlignment="1">
      <alignment wrapText="1"/>
    </xf>
    <xf numFmtId="0" fontId="921" fillId="635" borderId="718" xfId="10" applyNumberFormat="1" applyFont="1" applyFill="1" applyBorder="1" applyAlignment="1">
      <alignment vertical="top" wrapText="1"/>
    </xf>
    <xf numFmtId="0" fontId="921" fillId="635" borderId="717" xfId="10" applyNumberFormat="1" applyFont="1" applyFill="1" applyBorder="1" applyAlignment="1">
      <alignment vertical="top" wrapText="1"/>
    </xf>
    <xf numFmtId="0" fontId="914" fillId="635" borderId="715" xfId="10" applyNumberFormat="1" applyFont="1" applyFill="1" applyBorder="1" applyAlignment="1">
      <alignment horizontal="center" wrapText="1"/>
    </xf>
    <xf numFmtId="0" fontId="914" fillId="760" borderId="705" xfId="10" applyNumberFormat="1" applyFont="1" applyFill="1" applyBorder="1" applyAlignment="1">
      <alignment vertical="bottom"/>
    </xf>
    <xf numFmtId="0" fontId="1083" fillId="760" borderId="705" xfId="10" applyNumberFormat="1" applyFont="1" applyFill="1" applyBorder="1" applyAlignment="1">
      <alignment vertical="bottom"/>
    </xf>
    <xf numFmtId="0" fontId="1083" fillId="760" borderId="705" xfId="10" applyNumberFormat="1" applyFont="1" applyFill="1" applyBorder="1" applyAlignment="1">
      <alignment vertical="bottom" wrapText="1"/>
    </xf>
    <xf numFmtId="0" fontId="1083" fillId="760" borderId="705" xfId="10" applyNumberFormat="1" applyFont="1" applyFill="1" applyBorder="1" applyAlignment="1">
      <alignment horizontal="left" vertical="bottom" wrapText="1"/>
    </xf>
    <xf numFmtId="0" fontId="1083" fillId="760" borderId="705" xfId="10" applyNumberFormat="1" applyFont="1" applyFill="1" applyBorder="1" applyAlignment="1">
      <alignment horizontal="left" vertical="top" wrapText="1"/>
    </xf>
    <xf numFmtId="0" fontId="1075" fillId="760" borderId="705" xfId="10" applyNumberFormat="1" applyFont="1" applyFill="1" applyBorder="1" applyAlignment="1">
      <alignment vertical="bottom"/>
    </xf>
    <xf numFmtId="0" fontId="1075" fillId="760" borderId="843" xfId="10" applyNumberFormat="1" applyFont="1" applyFill="1" applyBorder="1" applyAlignment="1">
      <alignment vertical="bottom"/>
    </xf>
    <xf numFmtId="0" fontId="1075" fillId="760" borderId="843" xfId="10" applyNumberFormat="1" applyFont="1" applyFill="1" applyBorder="1" applyAlignment="1">
      <alignment vertical="bottom" wrapText="1"/>
    </xf>
    <xf numFmtId="0" fontId="1075" fillId="760" borderId="843" xfId="10" applyNumberFormat="1" applyFont="1" applyFill="1" applyBorder="1" applyAlignment="1">
      <alignment vertical="top" wrapText="1"/>
    </xf>
    <xf numFmtId="0" fontId="1075" fillId="761" borderId="843" xfId="10" applyNumberFormat="1" applyFont="1" applyFill="1" applyBorder="1" applyAlignment="1">
      <alignment vertical="top" wrapText="1"/>
    </xf>
    <xf numFmtId="0" fontId="1073" fillId="761" borderId="843" xfId="10" applyNumberFormat="1" applyFont="1" applyFill="1" applyBorder="1" applyAlignment="1">
      <alignment vertical="top" wrapText="1"/>
    </xf>
    <xf numFmtId="0" fontId="1073" fillId="761" borderId="843" xfId="10" applyNumberFormat="1" applyFont="1" applyFill="1" applyBorder="1" applyAlignment="1">
      <alignment horizontal="center" vertical="top" wrapText="1"/>
    </xf>
    <xf numFmtId="0" fontId="1073" fillId="761" borderId="843" xfId="10" applyNumberFormat="1" applyFont="1" applyFill="1" applyBorder="1" applyAlignment="1">
      <alignment horizontal="center" vertical="center" wrapText="1"/>
    </xf>
    <xf numFmtId="0" fontId="933" fillId="760" borderId="705" xfId="10" applyNumberFormat="1" applyFont="1" applyFill="1" applyBorder="1" applyAlignment="1">
      <alignment horizontal="center"/>
    </xf>
    <xf numFmtId="0" fontId="904" fillId="760" borderId="705" xfId="10" applyNumberFormat="1" applyFont="1" applyFill="1" applyBorder="1"/>
    <xf numFmtId="0" fontId="1083" fillId="760" borderId="705" xfId="10" applyNumberFormat="1" applyFont="1" applyFill="1" applyBorder="1" applyAlignment="1">
      <alignment horizontal="center"/>
    </xf>
    <xf numFmtId="0" fontId="1084" fillId="760" borderId="705" xfId="10" applyNumberFormat="1" applyFont="1" applyFill="1" applyBorder="1"/>
    <xf numFmtId="0" fontId="1083" fillId="760" borderId="705" xfId="10" applyNumberFormat="1" applyFont="1" applyFill="1" applyBorder="1" applyAlignment="1">
      <alignment horizontal="center" wrapText="1"/>
    </xf>
    <xf numFmtId="0" fontId="1084" fillId="760" borderId="705" xfId="10" applyNumberFormat="1" applyFont="1" applyFill="1" applyBorder="1" applyAlignment="1">
      <alignment wrapText="1"/>
    </xf>
    <xf numFmtId="0" fontId="1083" fillId="760" borderId="705" xfId="10" applyNumberFormat="1" applyFont="1" applyFill="1" applyBorder="1" applyAlignment="1">
      <alignment horizontal="left" wrapText="1"/>
    </xf>
    <xf numFmtId="0" fontId="1084" fillId="760" borderId="705" xfId="10" applyNumberFormat="1" applyFont="1" applyFill="1" applyBorder="1" applyAlignment="1">
      <alignment horizontal="left" wrapText="1"/>
    </xf>
    <xf numFmtId="0" fontId="1084" fillId="760" borderId="705" xfId="10" applyNumberFormat="1" applyFont="1" applyFill="1" applyBorder="1" applyAlignment="1">
      <alignment horizontal="left" vertical="top" wrapText="1"/>
    </xf>
    <xf numFmtId="0" fontId="915" fillId="760" borderId="705" xfId="10" applyNumberFormat="1" applyFont="1" applyFill="1" applyBorder="1"/>
    <xf numFmtId="0" fontId="910" fillId="760" borderId="705" xfId="10" applyNumberFormat="1" applyFont="1" applyFill="1" applyBorder="1"/>
    <xf numFmtId="10" fontId="914" fillId="760" borderId="705" xfId="10" applyNumberFormat="1" applyFont="1" applyFill="1" applyBorder="1"/>
    <xf numFmtId="0" fontId="1083" fillId="760" borderId="705" xfId="10" applyNumberFormat="1" applyFont="1" applyFill="1" applyBorder="1"/>
    <xf numFmtId="10" fontId="1083" fillId="760" borderId="705" xfId="10" applyNumberFormat="1" applyFont="1" applyFill="1" applyBorder="1"/>
    <xf numFmtId="0" fontId="1083" fillId="760" borderId="705" xfId="10" applyNumberFormat="1" applyFont="1" applyFill="1" applyBorder="1" applyAlignment="1">
      <alignment wrapText="1"/>
    </xf>
    <xf numFmtId="10" fontId="1083" fillId="760" borderId="705" xfId="10" applyNumberFormat="1" applyFont="1" applyFill="1" applyBorder="1" applyAlignment="1">
      <alignment wrapText="1"/>
    </xf>
    <xf numFmtId="10" fontId="1083" fillId="760" borderId="705" xfId="10" applyNumberFormat="1" applyFont="1" applyFill="1" applyBorder="1" applyAlignment="1">
      <alignment horizontal="left" wrapText="1"/>
    </xf>
    <xf numFmtId="10" fontId="1083" fillId="760" borderId="705" xfId="10" applyNumberFormat="1" applyFont="1" applyFill="1" applyBorder="1" applyAlignment="1">
      <alignment horizontal="left" vertical="top" wrapText="1"/>
    </xf>
    <xf numFmtId="0" fontId="1075" fillId="760" borderId="705" xfId="10" applyNumberFormat="1" applyFont="1" applyFill="1" applyBorder="1"/>
    <xf numFmtId="10" fontId="1075" fillId="760" borderId="705" xfId="10" applyNumberFormat="1" applyFont="1" applyFill="1" applyBorder="1"/>
    <xf numFmtId="0" fontId="1074" fillId="760" borderId="705" xfId="10" applyNumberFormat="1" applyFont="1" applyFill="1" applyBorder="1"/>
    <xf numFmtId="0" fontId="1075" fillId="760" borderId="843" xfId="10" applyNumberFormat="1" applyFont="1" applyFill="1" applyBorder="1"/>
    <xf numFmtId="10" fontId="1075" fillId="760" borderId="843" xfId="10" applyNumberFormat="1" applyFont="1" applyFill="1" applyBorder="1"/>
    <xf numFmtId="0" fontId="1074" fillId="760" borderId="843" xfId="10" applyNumberFormat="1" applyFont="1" applyFill="1" applyBorder="1"/>
    <xf numFmtId="0" fontId="1075" fillId="760" borderId="843" xfId="10" applyNumberFormat="1" applyFont="1" applyFill="1" applyBorder="1" applyAlignment="1">
      <alignment wrapText="1"/>
    </xf>
    <xf numFmtId="10" fontId="1075" fillId="760" borderId="843" xfId="10" applyNumberFormat="1" applyFont="1" applyFill="1" applyBorder="1" applyAlignment="1">
      <alignment wrapText="1"/>
    </xf>
    <xf numFmtId="0" fontId="1074" fillId="760" borderId="843" xfId="10" applyNumberFormat="1" applyFont="1" applyFill="1" applyBorder="1" applyAlignment="1">
      <alignment wrapText="1"/>
    </xf>
    <xf numFmtId="10" fontId="1075" fillId="760" borderId="843" xfId="10" applyNumberFormat="1" applyFont="1" applyFill="1" applyBorder="1" applyAlignment="1">
      <alignment vertical="top" wrapText="1"/>
    </xf>
    <xf numFmtId="0" fontId="1074" fillId="760" borderId="843" xfId="10" applyNumberFormat="1" applyFont="1" applyFill="1" applyBorder="1" applyAlignment="1">
      <alignment vertical="top" wrapText="1"/>
    </xf>
    <xf numFmtId="10" fontId="1075" fillId="761" borderId="843" xfId="10" applyNumberFormat="1" applyFont="1" applyFill="1" applyBorder="1" applyAlignment="1">
      <alignment vertical="top" wrapText="1"/>
    </xf>
    <xf numFmtId="0" fontId="1074" fillId="761" borderId="843" xfId="10" applyNumberFormat="1" applyFont="1" applyFill="1" applyBorder="1" applyAlignment="1">
      <alignment vertical="top" wrapText="1"/>
    </xf>
    <xf numFmtId="10" fontId="1073" fillId="761" borderId="843" xfId="10" applyNumberFormat="1" applyFont="1" applyFill="1" applyBorder="1" applyAlignment="1">
      <alignment vertical="top" wrapText="1"/>
    </xf>
    <xf numFmtId="0" fontId="1082" fillId="761" borderId="843" xfId="10" applyNumberFormat="1" applyFont="1" applyFill="1" applyBorder="1" applyAlignment="1">
      <alignment vertical="top" wrapText="1"/>
    </xf>
    <xf numFmtId="10" fontId="1073" fillId="761" borderId="843" xfId="10" applyNumberFormat="1" applyFont="1" applyFill="1" applyBorder="1" applyAlignment="1">
      <alignment horizontal="center" vertical="top" wrapText="1"/>
    </xf>
    <xf numFmtId="0" fontId="1082" fillId="761" borderId="843" xfId="10" applyNumberFormat="1" applyFont="1" applyFill="1" applyBorder="1" applyAlignment="1">
      <alignment horizontal="center" vertical="top" wrapText="1"/>
    </xf>
    <xf numFmtId="10" fontId="1073" fillId="761" borderId="843" xfId="10" applyNumberFormat="1" applyFont="1" applyFill="1" applyBorder="1" applyAlignment="1">
      <alignment horizontal="center" vertical="center" wrapText="1"/>
    </xf>
    <xf numFmtId="0" fontId="1082" fillId="761" borderId="843" xfId="10" applyNumberFormat="1" applyFont="1" applyFill="1" applyBorder="1" applyAlignment="1">
      <alignment horizontal="center" vertical="center" wrapText="1"/>
    </xf>
    <xf numFmtId="168" fontId="1075" fillId="760" borderId="843" xfId="10" applyNumberFormat="1" applyFont="1" applyFill="1" applyBorder="1" applyAlignment="1">
      <alignment vertical="top" wrapText="1"/>
    </xf>
    <xf numFmtId="0" fontId="923" fillId="760" borderId="706" xfId="10" applyNumberFormat="1" applyFont="1" applyFill="1" applyBorder="1" applyAlignment="1">
      <alignment horizontal="left" vertical="center"/>
    </xf>
    <xf numFmtId="0" fontId="1083" fillId="760" borderId="706" xfId="10" applyNumberFormat="1" applyFont="1" applyFill="1" applyBorder="1" applyAlignment="1">
      <alignment horizontal="left" vertical="center"/>
    </xf>
    <xf numFmtId="0" fontId="1083" fillId="760" borderId="706" xfId="10" applyNumberFormat="1" applyFont="1" applyFill="1" applyBorder="1" applyAlignment="1">
      <alignment horizontal="left" vertical="center" wrapText="1"/>
    </xf>
    <xf numFmtId="0" fontId="1083" fillId="760" borderId="706" xfId="10" applyNumberFormat="1" applyFont="1" applyFill="1" applyBorder="1" applyAlignment="1">
      <alignment horizontal="left" vertical="top" wrapText="1"/>
    </xf>
    <xf numFmtId="0" fontId="918" fillId="760" borderId="706" xfId="10" applyNumberFormat="1" applyFont="1" applyFill="1" applyBorder="1" applyAlignment="1">
      <alignment horizontal="center" vertical="center" wrapText="1"/>
    </xf>
    <xf numFmtId="0" fontId="914" fillId="760" borderId="705" xfId="10" applyNumberFormat="1" applyFont="1" applyFill="1" applyBorder="1" applyAlignment="1">
      <alignment vertical="center" wrapText="1"/>
    </xf>
    <xf numFmtId="0" fontId="923" fillId="760" borderId="706" xfId="10" applyNumberFormat="1" applyFont="1" applyFill="1" applyBorder="1" applyAlignment="1">
      <alignment horizontal="center" vertical="top" wrapText="1"/>
    </xf>
    <xf numFmtId="0" fontId="909" fillId="760" borderId="706" xfId="10" applyNumberFormat="1" applyFont="1" applyFill="1" applyBorder="1" applyAlignment="1">
      <alignment horizontal="left" vertical="top" wrapText="1"/>
    </xf>
    <xf numFmtId="0" fontId="918" fillId="760" borderId="706" xfId="10" applyNumberFormat="1" applyFont="1" applyFill="1" applyBorder="1" applyAlignment="1">
      <alignment horizontal="center" vertical="top" wrapText="1"/>
    </xf>
    <xf numFmtId="0" fontId="908" fillId="760" borderId="706" xfId="10" applyNumberFormat="1" applyFont="1" applyFill="1" applyBorder="1" applyAlignment="1">
      <alignment vertical="top" wrapText="1"/>
    </xf>
    <xf numFmtId="0" fontId="914" fillId="760" borderId="705" xfId="10" applyNumberFormat="1" applyFont="1" applyFill="1" applyBorder="1" applyAlignment="1">
      <alignment vertical="top" wrapText="1"/>
    </xf>
    <xf numFmtId="0" fontId="931" fillId="760" borderId="706" xfId="10" applyNumberFormat="1" applyFont="1" applyFill="1" applyBorder="1" applyAlignment="1">
      <alignment vertical="top" wrapText="1"/>
    </xf>
    <xf numFmtId="0" fontId="904" fillId="760" borderId="756" xfId="10" applyNumberFormat="1" applyFont="1" applyFill="1" applyBorder="1" applyAlignment="1">
      <alignment vertical="top" wrapText="1"/>
    </xf>
    <xf numFmtId="0" fontId="904" fillId="760" borderId="757" xfId="10" applyNumberFormat="1" applyFont="1" applyFill="1" applyBorder="1" applyAlignment="1">
      <alignment vertical="top" wrapText="1"/>
    </xf>
    <xf numFmtId="0" fontId="904" fillId="760" borderId="770" xfId="10" applyNumberFormat="1" applyFont="1" applyFill="1" applyBorder="1" applyAlignment="1">
      <alignment vertical="top" wrapText="1"/>
    </xf>
    <xf numFmtId="0" fontId="904" fillId="760" borderId="771" xfId="10" applyNumberFormat="1" applyFont="1" applyFill="1" applyBorder="1" applyAlignment="1">
      <alignment vertical="top" wrapText="1"/>
    </xf>
    <xf numFmtId="0" fontId="904" fillId="760" borderId="772" xfId="10" applyNumberFormat="1" applyFont="1" applyFill="1" applyBorder="1" applyAlignment="1">
      <alignment vertical="top" wrapText="1"/>
    </xf>
    <xf numFmtId="0" fontId="909" fillId="760" borderId="706" xfId="10" applyNumberFormat="1" applyFont="1" applyFill="1" applyBorder="1" applyAlignment="1">
      <alignment horizontal="center" vertical="top" wrapText="1"/>
    </xf>
    <xf numFmtId="10" fontId="908" fillId="760" borderId="706" xfId="10" applyNumberFormat="1" applyFont="1" applyFill="1" applyBorder="1" applyAlignment="1">
      <alignment vertical="top" wrapText="1"/>
    </xf>
    <xf numFmtId="0" fontId="924" fillId="760" borderId="705" xfId="10" applyNumberFormat="1" applyFont="1" applyFill="1" applyBorder="1" applyAlignment="1">
      <alignment horizontal="left" vertical="center" wrapText="1"/>
    </xf>
    <xf numFmtId="0" fontId="914" fillId="760" borderId="705" xfId="10" applyNumberFormat="1" applyFont="1" applyFill="1" applyBorder="1" applyAlignment="1">
      <alignment horizontal="left" vertical="center" wrapText="1"/>
    </xf>
    <xf numFmtId="0" fontId="914" fillId="760" borderId="705" xfId="10" applyNumberFormat="1" applyFont="1" applyFill="1" applyBorder="1" applyAlignment="1">
      <alignment horizontal="center" vertical="center" wrapText="1"/>
    </xf>
    <xf numFmtId="10" fontId="914" fillId="760" borderId="705" xfId="10" applyNumberFormat="1" applyFont="1" applyFill="1" applyBorder="1" applyAlignment="1">
      <alignment vertical="center" wrapText="1"/>
    </xf>
    <xf numFmtId="0" fontId="1072" fillId="760" borderId="705" xfId="10" applyNumberFormat="1" applyFont="1" applyFill="1" applyBorder="1" applyAlignment="1">
      <alignment horizontal="left" vertical="top" wrapText="1"/>
    </xf>
    <xf numFmtId="0" fontId="1072" fillId="760" borderId="705" xfId="10" applyNumberFormat="1" applyFont="1" applyFill="1" applyBorder="1" applyAlignment="1">
      <alignment horizontal="center" vertical="top" wrapText="1"/>
    </xf>
    <xf numFmtId="0" fontId="1072" fillId="760" borderId="705" xfId="10" applyNumberFormat="1" applyFont="1" applyFill="1" applyBorder="1" applyAlignment="1">
      <alignment vertical="top" wrapText="1"/>
    </xf>
    <xf numFmtId="10" fontId="1072" fillId="760" borderId="705" xfId="10" applyNumberFormat="1" applyFont="1" applyFill="1" applyBorder="1" applyAlignment="1">
      <alignment vertical="top" wrapText="1"/>
    </xf>
    <xf numFmtId="0" fontId="1073" fillId="760" borderId="706" xfId="10" applyNumberFormat="1" applyFont="1" applyFill="1" applyBorder="1" applyAlignment="1">
      <alignment horizontal="center" vertical="center" wrapText="1"/>
    </xf>
    <xf numFmtId="0" fontId="1075" fillId="760" borderId="705" xfId="10" applyNumberFormat="1" applyFont="1" applyFill="1" applyBorder="1" applyAlignment="1">
      <alignment vertical="center" wrapText="1"/>
    </xf>
    <xf numFmtId="0" fontId="1073" fillId="760" borderId="706" xfId="10" applyNumberFormat="1" applyFont="1" applyFill="1" applyBorder="1" applyAlignment="1">
      <alignment horizontal="center" vertical="top" wrapText="1"/>
    </xf>
    <xf numFmtId="0" fontId="1075" fillId="760" borderId="706" xfId="10" applyNumberFormat="1" applyFont="1" applyFill="1" applyBorder="1" applyAlignment="1">
      <alignment horizontal="left" vertical="top" wrapText="1"/>
    </xf>
    <xf numFmtId="0" fontId="1075" fillId="760" borderId="706" xfId="10" applyNumberFormat="1" applyFont="1" applyFill="1" applyBorder="1" applyAlignment="1">
      <alignment vertical="top" wrapText="1"/>
    </xf>
    <xf numFmtId="0" fontId="1075" fillId="760" borderId="705" xfId="10" applyNumberFormat="1" applyFont="1" applyFill="1" applyBorder="1" applyAlignment="1">
      <alignment vertical="top" wrapText="1"/>
    </xf>
    <xf numFmtId="0" fontId="1080" fillId="760" borderId="706" xfId="10" applyNumberFormat="1" applyFont="1" applyFill="1" applyBorder="1" applyAlignment="1">
      <alignment vertical="top" wrapText="1"/>
    </xf>
    <xf numFmtId="0" fontId="1074" fillId="760" borderId="756" xfId="10" applyNumberFormat="1" applyFont="1" applyFill="1" applyBorder="1" applyAlignment="1">
      <alignment vertical="top" wrapText="1"/>
    </xf>
    <xf numFmtId="0" fontId="1074" fillId="760" borderId="757" xfId="10" applyNumberFormat="1" applyFont="1" applyFill="1" applyBorder="1" applyAlignment="1">
      <alignment vertical="top" wrapText="1"/>
    </xf>
    <xf numFmtId="0" fontId="1074" fillId="760" borderId="770" xfId="10" applyNumberFormat="1" applyFont="1" applyFill="1" applyBorder="1" applyAlignment="1">
      <alignment vertical="top" wrapText="1"/>
    </xf>
    <xf numFmtId="0" fontId="1074" fillId="760" borderId="771" xfId="10" applyNumberFormat="1" applyFont="1" applyFill="1" applyBorder="1" applyAlignment="1">
      <alignment vertical="top" wrapText="1"/>
    </xf>
    <xf numFmtId="0" fontId="1074" fillId="760" borderId="772" xfId="10" applyNumberFormat="1" applyFont="1" applyFill="1" applyBorder="1" applyAlignment="1">
      <alignment vertical="top" wrapText="1"/>
    </xf>
    <xf numFmtId="0" fontId="1075" fillId="760" borderId="706" xfId="10" applyNumberFormat="1" applyFont="1" applyFill="1" applyBorder="1" applyAlignment="1">
      <alignment horizontal="center" vertical="top" wrapText="1"/>
    </xf>
    <xf numFmtId="10" fontId="1075" fillId="760" borderId="706" xfId="10" applyNumberFormat="1" applyFont="1" applyFill="1" applyBorder="1" applyAlignment="1">
      <alignment vertical="top" wrapText="1"/>
    </xf>
    <xf numFmtId="0" fontId="1075" fillId="760" borderId="705" xfId="10" applyNumberFormat="1" applyFont="1" applyFill="1" applyBorder="1" applyAlignment="1">
      <alignment horizontal="left" vertical="center" wrapText="1"/>
    </xf>
    <xf numFmtId="0" fontId="1075" fillId="760" borderId="705" xfId="10" applyNumberFormat="1" applyFont="1" applyFill="1" applyBorder="1" applyAlignment="1">
      <alignment horizontal="center" vertical="center" wrapText="1"/>
    </xf>
    <xf numFmtId="10" fontId="1075" fillId="760" borderId="705" xfId="10" applyNumberFormat="1" applyFont="1" applyFill="1" applyBorder="1" applyAlignment="1">
      <alignment vertical="center" wrapText="1"/>
    </xf>
    <xf numFmtId="0" fontId="1075" fillId="760" borderId="705" xfId="10" applyNumberFormat="1" applyFont="1" applyFill="1" applyBorder="1" applyAlignment="1">
      <alignment horizontal="left" vertical="top" wrapText="1"/>
    </xf>
    <xf numFmtId="0" fontId="1075" fillId="760" borderId="705" xfId="10" applyNumberFormat="1" applyFont="1" applyFill="1" applyBorder="1" applyAlignment="1">
      <alignment horizontal="center" vertical="top" wrapText="1"/>
    </xf>
    <xf numFmtId="10" fontId="1075" fillId="760" borderId="705" xfId="10" applyNumberFormat="1" applyFont="1" applyFill="1" applyBorder="1" applyAlignment="1">
      <alignment vertical="top" wrapText="1"/>
    </xf>
    <xf numFmtId="0" fontId="1073" fillId="760" borderId="843" xfId="10" applyNumberFormat="1" applyFont="1" applyFill="1" applyBorder="1" applyAlignment="1">
      <alignment horizontal="center" vertical="center" wrapText="1"/>
    </xf>
    <xf numFmtId="0" fontId="1075" fillId="760" borderId="843" xfId="10" applyNumberFormat="1" applyFont="1" applyFill="1" applyBorder="1" applyAlignment="1">
      <alignment vertical="center" wrapText="1"/>
    </xf>
    <xf numFmtId="0" fontId="1073" fillId="760" borderId="843" xfId="10" applyNumberFormat="1" applyFont="1" applyFill="1" applyBorder="1" applyAlignment="1">
      <alignment horizontal="center" vertical="top" wrapText="1"/>
    </xf>
    <xf numFmtId="0" fontId="1075" fillId="760" borderId="843" xfId="10" applyNumberFormat="1" applyFont="1" applyFill="1" applyBorder="1" applyAlignment="1">
      <alignment horizontal="left" vertical="top" wrapText="1"/>
    </xf>
    <xf numFmtId="0" fontId="1080" fillId="760" borderId="843" xfId="10" applyNumberFormat="1" applyFont="1" applyFill="1" applyBorder="1" applyAlignment="1">
      <alignment vertical="top" wrapText="1"/>
    </xf>
    <xf numFmtId="0" fontId="1075" fillId="760" borderId="843" xfId="10" applyNumberFormat="1" applyFont="1" applyFill="1" applyBorder="1" applyAlignment="1">
      <alignment horizontal="center" vertical="top" wrapText="1"/>
    </xf>
    <xf numFmtId="0" fontId="1075" fillId="760" borderId="843" xfId="10" applyNumberFormat="1" applyFont="1" applyFill="1" applyBorder="1" applyAlignment="1">
      <alignment horizontal="left" vertical="center" wrapText="1"/>
    </xf>
    <xf numFmtId="0" fontId="1075" fillId="760" borderId="843" xfId="10" applyNumberFormat="1" applyFont="1" applyFill="1" applyBorder="1" applyAlignment="1">
      <alignment horizontal="center" vertical="center" wrapText="1"/>
    </xf>
    <xf numFmtId="10" fontId="1075" fillId="760" borderId="843" xfId="10" applyNumberFormat="1" applyFont="1" applyFill="1" applyBorder="1" applyAlignment="1">
      <alignment vertical="center" wrapText="1"/>
    </xf>
    <xf numFmtId="0" fontId="1075" fillId="762" borderId="843" xfId="10" applyNumberFormat="1" applyFont="1" applyFill="1" applyBorder="1" applyAlignment="1">
      <alignment vertical="top" wrapText="1"/>
    </xf>
    <xf numFmtId="0" fontId="1075" fillId="762" borderId="843" xfId="10" applyNumberFormat="1" applyFont="1" applyFill="1" applyBorder="1" applyAlignment="1">
      <alignment horizontal="left" vertical="top" wrapText="1"/>
    </xf>
    <xf numFmtId="0" fontId="1074" fillId="762" borderId="843" xfId="10" applyNumberFormat="1" applyFont="1" applyFill="1" applyBorder="1" applyAlignment="1">
      <alignment vertical="top" wrapText="1"/>
    </xf>
    <xf numFmtId="10" fontId="1075" fillId="762" borderId="843" xfId="10" applyNumberFormat="1" applyFont="1" applyFill="1" applyBorder="1" applyAlignment="1">
      <alignment vertical="top" wrapText="1"/>
    </xf>
    <xf numFmtId="0" fontId="1083" fillId="760" borderId="705" xfId="10" applyNumberFormat="1" applyFont="1" applyFill="1" applyBorder="1" applyAlignment="1">
      <alignment horizontal="left" vertical="center" wrapText="1"/>
    </xf>
    <xf numFmtId="0" fontId="1083" fillId="760" borderId="705" xfId="10" applyNumberFormat="1" applyFont="1" applyFill="1" applyBorder="1" applyAlignment="1">
      <alignment horizontal="center" vertical="center" wrapText="1"/>
    </xf>
    <xf numFmtId="0" fontId="1083" fillId="760" borderId="705" xfId="10" applyNumberFormat="1" applyFont="1" applyFill="1" applyBorder="1" applyAlignment="1">
      <alignment vertical="center" wrapText="1"/>
    </xf>
    <xf numFmtId="10" fontId="1083" fillId="760" borderId="705" xfId="10" applyNumberFormat="1" applyFont="1" applyFill="1" applyBorder="1" applyAlignment="1">
      <alignment vertical="center" wrapText="1"/>
    </xf>
    <xf numFmtId="10" fontId="1083" fillId="760" borderId="705" xfId="10" applyNumberFormat="1" applyFont="1" applyFill="1" applyBorder="1" applyAlignment="1">
      <alignment horizontal="left" vertical="center" wrapText="1"/>
    </xf>
    <xf numFmtId="0" fontId="1085" fillId="763" borderId="846" xfId="12" applyAlignment="1">
      <alignment vertical="bottom"/>
    </xf>
    <xf numFmtId="0" fontId="1086" fillId="763" borderId="846" xfId="12" applyAlignment="1">
      <alignment horizontal="left" vertical="center"/>
    </xf>
    <xf numFmtId="0" fontId="1087" fillId="763" borderId="846" xfId="12" applyAlignment="1">
      <alignment horizontal="left" vertical="center"/>
    </xf>
    <xf numFmtId="0" fontId="1088" fillId="763" borderId="846" xfId="12" applyAlignment="1">
      <alignment horizontal="left" vertical="center"/>
    </xf>
    <xf numFmtId="0" fontId="1089" fillId="765" borderId="847" xfId="12" applyAlignment="1">
      <alignment vertical="center"/>
    </xf>
    <xf numFmtId="0" fontId="1090" fillId="763" borderId="846" xfId="12" applyAlignment="1">
      <alignment horizontal="left" vertical="center"/>
    </xf>
    <xf numFmtId="0" fontId="1089" fillId="766" borderId="847" xfId="12" applyAlignment="1">
      <alignment vertical="center"/>
    </xf>
    <xf numFmtId="0" fontId="1089" fillId="767" borderId="847" xfId="12" applyAlignment="1">
      <alignment vertical="center"/>
    </xf>
    <xf numFmtId="0" fontId="1089" fillId="768" borderId="847" xfId="12" applyAlignment="1">
      <alignment vertical="center"/>
    </xf>
    <xf numFmtId="0" fontId="1091" fillId="763" borderId="846" xfId="12"/>
    <xf numFmtId="0" fontId="1089" fillId="769" borderId="847" xfId="12" applyAlignment="1">
      <alignment vertical="center"/>
    </xf>
    <xf numFmtId="0" fontId="1089" fillId="770" borderId="847" xfId="12" applyAlignment="1">
      <alignment vertical="center"/>
    </xf>
    <xf numFmtId="0" fontId="1089" fillId="771" borderId="847" xfId="12" applyAlignment="1">
      <alignment vertical="center"/>
    </xf>
    <xf numFmtId="0" fontId="1089" fillId="772" borderId="847" xfId="12" applyAlignment="1">
      <alignment vertical="center"/>
    </xf>
    <xf numFmtId="0" fontId="1092" fillId="773" borderId="848" xfId="12" applyAlignment="1">
      <alignment horizontal="left" vertical="center"/>
    </xf>
    <xf numFmtId="0" fontId="1093" fillId="763" borderId="849" xfId="12"/>
    <xf numFmtId="0" fontId="1093" fillId="763" borderId="850" xfId="12"/>
    <xf numFmtId="0" fontId="1094" fillId="774" borderId="851" xfId="12" applyAlignment="1">
      <alignment horizontal="center" vertical="center" wrapText="1"/>
    </xf>
    <xf numFmtId="0" fontId="1095" fillId="763" borderId="846" xfId="12"/>
    <xf numFmtId="0" fontId="1096" fillId="774" borderId="848" xfId="12" applyAlignment="1">
      <alignment horizontal="center" vertical="center"/>
    </xf>
    <xf numFmtId="0" fontId="1093" fillId="763" borderId="852" xfId="12"/>
    <xf numFmtId="0" fontId="1097" fillId="763" borderId="846" xfId="12"/>
    <xf numFmtId="0" fontId="1098" fillId="774" borderId="847" xfId="12" applyAlignment="1">
      <alignment horizontal="center" vertical="center"/>
    </xf>
    <xf numFmtId="0" fontId="1099" fillId="763" borderId="847" xfId="12" applyAlignment="1">
      <alignment horizontal="left" vertical="center" wrapText="1"/>
    </xf>
    <xf numFmtId="0" fontId="1089" fillId="763" borderId="847" xfId="12" applyAlignment="1">
      <alignment horizontal="left" vertical="center" wrapText="1"/>
    </xf>
    <xf numFmtId="164" fontId="1090" fillId="763" borderId="847" xfId="12" applyAlignment="1">
      <alignment horizontal="center" vertical="center"/>
    </xf>
    <xf numFmtId="0" fontId="1100" fillId="763" borderId="846" xfId="12"/>
    <xf numFmtId="0" fontId="1095" fillId="763" borderId="846" xfId="12" applyAlignment="1">
      <alignment vertical="bottom"/>
    </xf>
    <xf numFmtId="0" fontId="1101" fillId="763" borderId="853" xfId="12"/>
    <xf numFmtId="0" fontId="1093" fillId="763" borderId="854" xfId="12"/>
    <xf numFmtId="0" fontId="1095" fillId="763" borderId="855" xfId="12"/>
    <xf numFmtId="0" fontId="1101" fillId="763" borderId="856" xfId="12" applyAlignment="1">
      <alignment horizontal="center"/>
    </xf>
    <xf numFmtId="0" fontId="1101" fillId="763" borderId="846" xfId="12" applyAlignment="1">
      <alignment horizontal="center"/>
    </xf>
    <xf numFmtId="0" fontId="1095" fillId="763" borderId="856" xfId="12" applyAlignment="1">
      <alignment horizontal="center"/>
    </xf>
    <xf numFmtId="0" fontId="1095" fillId="763" borderId="857" xfId="12"/>
    <xf numFmtId="0" fontId="1102" fillId="763" borderId="858" xfId="12" applyAlignment="1">
      <alignment wrapText="1"/>
    </xf>
    <xf numFmtId="0" fontId="1101" fillId="763" borderId="856" xfId="12" applyAlignment="1">
      <alignment horizontal="center" wrapText="1"/>
    </xf>
    <xf numFmtId="0" fontId="1102" fillId="763" borderId="859" xfId="12" applyAlignment="1">
      <alignment wrapText="1"/>
    </xf>
    <xf numFmtId="0" fontId="1102" fillId="763" borderId="858" xfId="12" applyAlignment="1">
      <alignment wrapText="1"/>
    </xf>
    <xf numFmtId="0" fontId="1090" fillId="763" borderId="847" xfId="12" applyAlignment="1">
      <alignment horizontal="center" vertical="center"/>
    </xf>
    <xf numFmtId="0" fontId="1093" fillId="763" borderId="860" xfId="12"/>
    <xf numFmtId="0" fontId="1101" fillId="763" borderId="853" xfId="12" applyAlignment="1">
      <alignment horizontal="center" wrapText="1"/>
    </xf>
    <xf numFmtId="0" fontId="1101" fillId="763" borderId="859" xfId="12" applyAlignment="1">
      <alignment wrapText="1"/>
    </xf>
    <xf numFmtId="0" fontId="1101" fillId="763" borderId="858" xfId="12" applyAlignment="1">
      <alignment wrapText="1"/>
    </xf>
    <xf numFmtId="0" fontId="1089" fillId="763" borderId="847" xfId="12" applyAlignment="1">
      <alignment vertical="center"/>
    </xf>
    <xf numFmtId="0" fontId="1089" fillId="775" borderId="847" xfId="12" applyAlignment="1">
      <alignment vertical="center"/>
    </xf>
    <xf numFmtId="0" fontId="1090" fillId="763" borderId="847" xfId="12" applyAlignment="1">
      <alignment horizontal="left" vertical="center" wrapText="1"/>
    </xf>
    <xf numFmtId="0" fontId="1103" fillId="768" borderId="847" xfId="12" applyAlignment="1">
      <alignment horizontal="center" vertical="center"/>
    </xf>
    <xf numFmtId="0" fontId="1094" fillId="774" borderId="847" xfId="12" applyAlignment="1">
      <alignment horizontal="center" vertical="center" wrapText="1"/>
    </xf>
    <xf numFmtId="0" fontId="1094" fillId="774" borderId="848" xfId="12" applyAlignment="1">
      <alignment horizontal="center" vertical="center" wrapText="1"/>
    </xf>
    <xf numFmtId="0" fontId="1089" fillId="763" borderId="847" xfId="12" applyAlignment="1">
      <alignment horizontal="left" vertical="center"/>
    </xf>
    <xf numFmtId="164" fontId="1089" fillId="763" borderId="847" xfId="12" applyAlignment="1">
      <alignment horizontal="center" vertical="center"/>
    </xf>
    <xf numFmtId="0" fontId="1089" fillId="763" borderId="848" xfId="12" applyAlignment="1">
      <alignment horizontal="left" vertical="center" wrapText="1"/>
    </xf>
    <xf numFmtId="0" fontId="1104" fillId="768" borderId="847" xfId="12" applyAlignment="1">
      <alignment horizontal="left" vertical="center"/>
    </xf>
    <xf numFmtId="0" fontId="1089" fillId="768" borderId="847" xfId="12" applyAlignment="1">
      <alignment horizontal="left" vertical="center" wrapText="1"/>
    </xf>
    <xf numFmtId="164" fontId="1089" fillId="768" borderId="847" xfId="12" applyAlignment="1">
      <alignment horizontal="center" vertical="center"/>
    </xf>
    <xf numFmtId="0" fontId="1104" fillId="768" borderId="848" xfId="12" applyAlignment="1">
      <alignment horizontal="left" vertical="center" wrapText="1"/>
    </xf>
    <xf numFmtId="0" fontId="1089" fillId="768" borderId="848" xfId="12" applyAlignment="1">
      <alignment horizontal="left" vertical="center" wrapText="1"/>
    </xf>
    <xf numFmtId="0" fontId="1089" fillId="769" borderId="847" xfId="12" applyAlignment="1">
      <alignment horizontal="left" vertical="center"/>
    </xf>
    <xf numFmtId="0" fontId="1089" fillId="769" borderId="847" xfId="12" applyAlignment="1">
      <alignment horizontal="left" vertical="center" wrapText="1"/>
    </xf>
    <xf numFmtId="164" fontId="1089" fillId="769" borderId="847" xfId="12" applyAlignment="1">
      <alignment horizontal="center" vertical="center"/>
    </xf>
    <xf numFmtId="0" fontId="1104" fillId="769" borderId="848" xfId="12" applyAlignment="1">
      <alignment horizontal="left" vertical="center" wrapText="1"/>
    </xf>
    <xf numFmtId="0" fontId="1089" fillId="769" borderId="848" xfId="12" applyAlignment="1">
      <alignment horizontal="left" vertical="center" wrapText="1"/>
    </xf>
    <xf numFmtId="0" fontId="1089" fillId="770" borderId="847" xfId="12" applyAlignment="1">
      <alignment horizontal="left" vertical="center"/>
    </xf>
    <xf numFmtId="0" fontId="1089" fillId="770" borderId="847" xfId="12" applyAlignment="1">
      <alignment horizontal="left" vertical="center" wrapText="1"/>
    </xf>
    <xf numFmtId="164" fontId="1089" fillId="770" borderId="847" xfId="12" applyAlignment="1">
      <alignment horizontal="center" vertical="center"/>
    </xf>
    <xf numFmtId="0" fontId="1104" fillId="770" borderId="848" xfId="12" applyAlignment="1">
      <alignment horizontal="left" vertical="center" wrapText="1"/>
    </xf>
    <xf numFmtId="0" fontId="1089" fillId="770" borderId="848" xfId="12" applyAlignment="1">
      <alignment horizontal="left" vertical="center" wrapText="1"/>
    </xf>
    <xf numFmtId="0" fontId="1089" fillId="771" borderId="847" xfId="12" applyAlignment="1">
      <alignment horizontal="left" vertical="center"/>
    </xf>
    <xf numFmtId="0" fontId="1089" fillId="771" borderId="847" xfId="12" applyAlignment="1">
      <alignment horizontal="left" vertical="center" wrapText="1"/>
    </xf>
    <xf numFmtId="164" fontId="1089" fillId="771" borderId="847" xfId="12" applyAlignment="1">
      <alignment horizontal="center" vertical="center"/>
    </xf>
    <xf numFmtId="0" fontId="1104" fillId="771" borderId="848" xfId="12" applyAlignment="1">
      <alignment horizontal="left" vertical="center" wrapText="1"/>
    </xf>
    <xf numFmtId="0" fontId="1089" fillId="771" borderId="848" xfId="12" applyAlignment="1">
      <alignment horizontal="left" vertical="center" wrapText="1"/>
    </xf>
    <xf numFmtId="0" fontId="1089" fillId="772" borderId="847" xfId="12" applyAlignment="1">
      <alignment horizontal="left" vertical="center"/>
    </xf>
    <xf numFmtId="0" fontId="1089" fillId="772" borderId="847" xfId="12" applyAlignment="1">
      <alignment horizontal="left" vertical="center" wrapText="1"/>
    </xf>
    <xf numFmtId="164" fontId="1089" fillId="772" borderId="847" xfId="12" applyAlignment="1">
      <alignment horizontal="center" vertical="center"/>
    </xf>
    <xf numFmtId="0" fontId="1104" fillId="772" borderId="848" xfId="12" applyAlignment="1">
      <alignment horizontal="left" vertical="center" wrapText="1"/>
    </xf>
    <xf numFmtId="0" fontId="1089" fillId="772" borderId="848" xfId="12" applyAlignment="1">
      <alignment horizontal="left" vertical="center" wrapText="1"/>
    </xf>
    <xf numFmtId="0" fontId="1105" fillId="763" borderId="846" xfId="12" applyAlignment="1">
      <alignment horizontal="left" vertical="center" wrapText="1"/>
    </xf>
    <xf numFmtId="0" fontId="1106" fillId="763" borderId="846" xfId="12"/>
    <xf numFmtId="0" fontId="1106" fillId="763" borderId="846" xfId="12" applyAlignment="1">
      <alignment wrapText="1"/>
    </xf>
    <xf numFmtId="0" fontId="1107" fillId="776" borderId="861" xfId="12" applyAlignment="1">
      <alignment horizontal="center" wrapText="1"/>
    </xf>
    <xf numFmtId="0" fontId="1107" fillId="776" borderId="862" xfId="12" applyAlignment="1">
      <alignment horizontal="center" wrapText="1"/>
    </xf>
    <xf numFmtId="0" fontId="1107" fillId="776" borderId="863" xfId="12" applyAlignment="1">
      <alignment horizontal="center" wrapText="1"/>
    </xf>
    <xf numFmtId="0" fontId="1108" fillId="767" borderId="864" xfId="12" applyAlignment="1">
      <alignment wrapText="1"/>
    </xf>
    <xf numFmtId="0" fontId="1109" fillId="777" borderId="865" xfId="12" applyAlignment="1">
      <alignment wrapText="1"/>
    </xf>
    <xf numFmtId="0" fontId="1109" fillId="778" borderId="865" xfId="12" applyAlignment="1">
      <alignment wrapText="1"/>
    </xf>
    <xf numFmtId="0" fontId="1109" fillId="778" borderId="866" xfId="12" applyAlignment="1">
      <alignment wrapText="1"/>
    </xf>
    <xf numFmtId="0" fontId="1108" fillId="767" borderId="867" xfId="12" applyAlignment="1">
      <alignment wrapText="1"/>
    </xf>
    <xf numFmtId="0" fontId="1109" fillId="779" borderId="865" xfId="12" applyAlignment="1">
      <alignment wrapText="1"/>
    </xf>
    <xf numFmtId="0" fontId="1109" fillId="779" borderId="868" xfId="12" applyAlignment="1">
      <alignment wrapText="1"/>
    </xf>
    <xf numFmtId="0" fontId="1109" fillId="777" borderId="868" xfId="12" applyAlignment="1">
      <alignment wrapText="1"/>
    </xf>
    <xf numFmtId="0" fontId="1109" fillId="778" borderId="868" xfId="12" applyAlignment="1">
      <alignment wrapText="1"/>
    </xf>
    <xf numFmtId="0" fontId="1108" fillId="767" borderId="869" xfId="12" applyAlignment="1">
      <alignment wrapText="1"/>
    </xf>
    <xf numFmtId="0" fontId="1109" fillId="778" borderId="870" xfId="12" applyAlignment="1">
      <alignment wrapText="1"/>
    </xf>
    <xf numFmtId="0" fontId="1109" fillId="777" borderId="870" xfId="12" applyAlignment="1">
      <alignment wrapText="1"/>
    </xf>
    <xf numFmtId="0" fontId="1109" fillId="778" borderId="871" xfId="12" applyAlignment="1">
      <alignment wrapText="1"/>
    </xf>
    <xf numFmtId="0" fontId="1095" fillId="763" borderId="872" xfId="12"/>
    <xf numFmtId="0" fontId="1095" fillId="763" borderId="872" xfId="12" applyAlignment="1">
      <alignment wrapText="1"/>
    </xf>
    <xf numFmtId="0" fontId="1110" fillId="763" borderId="846" xfId="12"/>
    <xf numFmtId="0" fontId="1102" fillId="773" borderId="858" xfId="12" applyAlignment="1">
      <alignment wrapText="1"/>
    </xf>
    <xf numFmtId="0" fontId="1111" fillId="773" borderId="858" xfId="12" applyAlignment="1">
      <alignment wrapText="1"/>
    </xf>
    <xf numFmtId="0" fontId="1112" fillId="763" borderId="846" xfId="12" applyAlignment="1">
      <alignment vertical="top" wrapText="1"/>
    </xf>
    <xf numFmtId="0" fontId="1095" fillId="763" borderId="846" xfId="12" applyAlignment="1">
      <alignment vertical="bottom"/>
    </xf>
    <xf numFmtId="0" fontId="1097" fillId="763" borderId="872" xfId="12"/>
    <xf numFmtId="0" fontId="1113" fillId="763" borderId="846" xfId="12" applyAlignment="1">
      <alignment horizontal="center" vertical="center"/>
    </xf>
    <xf numFmtId="0" fontId="1095" fillId="763" borderId="872" xfId="12"/>
    <xf numFmtId="0" fontId="1114" fillId="779" borderId="846" xfId="12" applyAlignment="1">
      <alignment horizontal="center"/>
    </xf>
    <xf numFmtId="0" fontId="1095" fillId="763" borderId="846" xfId="12" applyAlignment="1">
      <alignment horizontal="center"/>
    </xf>
    <xf numFmtId="10" fontId="1095" fillId="763" borderId="846" xfId="12" applyAlignment="1">
      <alignment horizontal="center"/>
    </xf>
    <xf numFmtId="0" fontId="1115" fillId="780" borderId="872" xfId="12" applyAlignment="1">
      <alignment horizontal="center" vertical="center" wrapText="1"/>
    </xf>
    <xf numFmtId="0" fontId="1115" fillId="779" borderId="872" xfId="12" applyAlignment="1">
      <alignment horizontal="center" vertical="center" wrapText="1"/>
    </xf>
    <xf numFmtId="0" fontId="1095" fillId="779" borderId="872" xfId="12" applyAlignment="1">
      <alignment vertical="bottom"/>
    </xf>
    <xf numFmtId="0" fontId="1095" fillId="781" borderId="872" xfId="12" applyAlignment="1">
      <alignment horizontal="center"/>
    </xf>
    <xf numFmtId="0" fontId="1095" fillId="782" borderId="846" xfId="12" applyAlignment="1">
      <alignment horizontal="center"/>
    </xf>
    <xf numFmtId="0" fontId="1095" fillId="782" borderId="846" xfId="12" applyAlignment="1">
      <alignment horizontal="center"/>
    </xf>
    <xf numFmtId="0" fontId="1095" fillId="783" borderId="872" xfId="12" applyAlignment="1">
      <alignment horizontal="center"/>
    </xf>
    <xf numFmtId="0" fontId="1095" fillId="763" borderId="846" xfId="12" applyAlignment="1">
      <alignment vertical="bottom" wrapText="1"/>
    </xf>
    <xf numFmtId="0" fontId="1095" fillId="784" borderId="872" xfId="12" applyAlignment="1">
      <alignment horizontal="center"/>
    </xf>
    <xf numFmtId="0" fontId="1115" fillId="785" borderId="872" xfId="12" applyAlignment="1">
      <alignment horizontal="center"/>
    </xf>
    <xf numFmtId="0" fontId="1095" fillId="786" borderId="872" xfId="12" applyAlignment="1">
      <alignment horizontal="center"/>
    </xf>
    <xf numFmtId="0" fontId="1095" fillId="787" borderId="872" xfId="12" applyAlignment="1">
      <alignment horizontal="center"/>
    </xf>
    <xf numFmtId="0" fontId="1095" fillId="763" borderId="846" xfId="12"/>
    <xf numFmtId="0" fontId="1095" fillId="788" borderId="872" xfId="12" applyAlignment="1">
      <alignment horizontal="center"/>
    </xf>
    <xf numFmtId="0" fontId="1095" fillId="789" borderId="872" xfId="12" applyAlignment="1">
      <alignment horizontal="center"/>
    </xf>
    <xf numFmtId="0" fontId="1116" fillId="763" borderId="846" xfId="12" applyAlignment="1">
      <alignment horizontal="center" vertical="bottom"/>
    </xf>
    <xf numFmtId="0" fontId="1095" fillId="790" borderId="872" xfId="12" applyAlignment="1">
      <alignment horizontal="center"/>
    </xf>
    <xf numFmtId="0" fontId="1095" fillId="791" borderId="872" xfId="12" applyAlignment="1">
      <alignment horizontal="center"/>
    </xf>
    <xf numFmtId="0" fontId="1095" fillId="792" borderId="872" xfId="12" applyAlignment="1">
      <alignment horizontal="center"/>
    </xf>
    <xf numFmtId="0" fontId="1095" fillId="793" borderId="872" xfId="12" applyAlignment="1">
      <alignment horizontal="center"/>
    </xf>
    <xf numFmtId="0" fontId="1095" fillId="794" borderId="872" xfId="12" applyAlignment="1">
      <alignment horizontal="center"/>
    </xf>
    <xf numFmtId="0" fontId="1095" fillId="795" borderId="872" xfId="12" applyAlignment="1">
      <alignment horizontal="center"/>
    </xf>
    <xf numFmtId="0" fontId="1095" fillId="796" borderId="872" xfId="12" applyAlignment="1">
      <alignment horizontal="center"/>
    </xf>
    <xf numFmtId="0" fontId="1095" fillId="797" borderId="872" xfId="12" applyAlignment="1">
      <alignment horizontal="center"/>
    </xf>
    <xf numFmtId="0" fontId="1095" fillId="798" borderId="872" xfId="12" applyAlignment="1">
      <alignment horizontal="center"/>
    </xf>
    <xf numFmtId="0" fontId="1095" fillId="799" borderId="872" xfId="12" applyAlignment="1">
      <alignment horizontal="center"/>
    </xf>
    <xf numFmtId="0" fontId="1095" fillId="800" borderId="872" xfId="12" applyAlignment="1">
      <alignment horizontal="center"/>
    </xf>
    <xf numFmtId="0" fontId="1095" fillId="801" borderId="872" xfId="12" applyAlignment="1">
      <alignment horizontal="center"/>
    </xf>
    <xf numFmtId="0" fontId="1097" fillId="763" borderId="872" xfId="12"/>
    <xf numFmtId="0" fontId="1097" fillId="763" borderId="872" xfId="12" applyAlignment="1">
      <alignment horizontal="center"/>
    </xf>
    <xf numFmtId="0" fontId="1115" fillId="763" borderId="846" xfId="12" applyAlignment="1">
      <alignment horizontal="center" vertical="center" wrapText="1"/>
    </xf>
    <xf numFmtId="0" fontId="1095" fillId="779" borderId="846" xfId="12"/>
    <xf numFmtId="0" fontId="1117" fillId="779" borderId="846" xfId="12"/>
    <xf numFmtId="0" fontId="1118" fillId="779" borderId="846" xfId="12"/>
    <xf numFmtId="0" fontId="1089" fillId="763" borderId="846" xfId="12"/>
    <xf numFmtId="0" fontId="1104" fillId="763" borderId="873" xfId="12" applyAlignment="1">
      <alignment horizontal="left" vertical="center" wrapText="1"/>
    </xf>
    <xf numFmtId="0" fontId="1089" fillId="763" borderId="874" xfId="12" applyAlignment="1">
      <alignment horizontal="left" vertical="center" wrapText="1"/>
    </xf>
    <xf numFmtId="0" fontId="1093" fillId="763" borderId="875" xfId="12"/>
    <xf numFmtId="0" fontId="1093" fillId="763" borderId="876" xfId="12"/>
    <xf numFmtId="0" fontId="1089" fillId="763" borderId="873" xfId="12" applyAlignment="1">
      <alignment horizontal="left" vertical="center" wrapText="1"/>
    </xf>
    <xf numFmtId="0" fontId="1091" fillId="763" borderId="875" xfId="12"/>
    <xf numFmtId="0" fontId="1091" fillId="763" borderId="876" xfId="12"/>
    <xf numFmtId="0" fontId="1104" fillId="763" borderId="873" xfId="12" applyAlignment="1">
      <alignment horizontal="center" vertical="center"/>
    </xf>
    <xf numFmtId="0" fontId="1089" fillId="763" borderId="873" xfId="12" applyAlignment="1">
      <alignment horizontal="center" vertical="center"/>
    </xf>
    <xf numFmtId="0" fontId="1104" fillId="802" borderId="848" xfId="12" applyAlignment="1">
      <alignment horizontal="left" vertical="center" wrapText="1"/>
    </xf>
    <xf numFmtId="0" fontId="1099" fillId="803" borderId="847" xfId="12" applyAlignment="1">
      <alignment horizontal="center" vertical="center" wrapText="1"/>
    </xf>
    <xf numFmtId="0" fontId="1099" fillId="803" borderId="848" xfId="12" applyAlignment="1">
      <alignment horizontal="center" vertical="center" wrapText="1"/>
    </xf>
    <xf numFmtId="0" fontId="1099" fillId="763" borderId="847" xfId="12" applyAlignment="1">
      <alignment horizontal="center" vertical="center" wrapText="1"/>
    </xf>
    <xf numFmtId="0" fontId="1105" fillId="763" borderId="847" xfId="12" applyAlignment="1">
      <alignment horizontal="center" vertical="center" wrapText="1"/>
    </xf>
    <xf numFmtId="0" fontId="1099" fillId="768" borderId="847" xfId="12" applyAlignment="1">
      <alignment horizontal="center" vertical="center" wrapText="1"/>
    </xf>
    <xf numFmtId="0" fontId="1090" fillId="763" borderId="848" xfId="12" applyAlignment="1">
      <alignment horizontal="left" vertical="center" wrapText="1"/>
    </xf>
    <xf numFmtId="0" fontId="1101" fillId="763" borderId="846" xfId="12" applyAlignment="1">
      <alignment horizontal="left"/>
    </xf>
    <xf numFmtId="0" fontId="1119" fillId="763" borderId="846" xfId="12"/>
    <xf numFmtId="0" fontId="1120" fillId="763" borderId="846" xfId="12" applyAlignment="1">
      <alignment horizontal="left" vertical="center"/>
    </xf>
    <xf numFmtId="0" fontId="1104" fillId="763" borderId="847" xfId="12" applyAlignment="1">
      <alignment horizontal="center" vertical="center"/>
    </xf>
    <xf numFmtId="0" fontId="1104" fillId="763" borderId="846" xfId="12" applyAlignment="1">
      <alignment horizontal="center" vertical="center"/>
    </xf>
    <xf numFmtId="0" fontId="1089" fillId="763" borderId="846" xfId="12" applyAlignment="1">
      <alignment horizontal="left" vertical="center" wrapText="1"/>
    </xf>
    <xf numFmtId="0" fontId="1090" fillId="763" borderId="846" xfId="12" applyAlignment="1">
      <alignment horizontal="left" vertical="center" wrapText="1"/>
    </xf>
    <xf numFmtId="0" fontId="1089" fillId="763" borderId="847" xfId="12" applyAlignment="1">
      <alignment horizontal="center" vertical="center"/>
    </xf>
    <xf numFmtId="0" fontId="1101" fillId="779" borderId="872" xfId="12" applyAlignment="1">
      <alignment horizontal="center" wrapText="1"/>
    </xf>
    <xf numFmtId="0" fontId="1101" fillId="763" borderId="872" xfId="12" applyAlignment="1">
      <alignment horizontal="center" wrapText="1"/>
    </xf>
    <xf numFmtId="0" fontId="1095" fillId="763" borderId="872" xfId="12" applyAlignment="1">
      <alignment vertical="bottom"/>
    </xf>
    <xf numFmtId="0" fontId="1095" fillId="763" borderId="872" xfId="12" applyAlignment="1">
      <alignment horizontal="center"/>
    </xf>
    <xf numFmtId="3" fontId="1090" fillId="763" borderId="847" xfId="12" applyAlignment="1">
      <alignment horizontal="center" vertical="center"/>
    </xf>
    <xf numFmtId="10" fontId="1095" fillId="763" borderId="872" xfId="12" applyAlignment="1">
      <alignment horizontal="center"/>
    </xf>
    <xf numFmtId="10" fontId="1095" fillId="779" borderId="872" xfId="12" applyAlignment="1">
      <alignment horizontal="center"/>
    </xf>
    <xf numFmtId="0" fontId="1101" fillId="763" borderId="846" xfId="12" applyAlignment="1">
      <alignment horizontal="left" vertical="center" wrapText="1"/>
    </xf>
    <xf numFmtId="0" fontId="1101" fillId="763" borderId="846" xfId="12" applyAlignment="1">
      <alignment horizontal="center" vertical="center" wrapText="1"/>
    </xf>
    <xf numFmtId="0" fontId="1101" fillId="763" borderId="846" xfId="12" applyAlignment="1">
      <alignment horizontal="center" wrapText="1"/>
    </xf>
    <xf numFmtId="0" fontId="1121" fillId="803" borderId="847" xfId="12" applyAlignment="1">
      <alignment horizontal="center" vertical="center" wrapText="1"/>
    </xf>
    <xf numFmtId="0" fontId="1095" fillId="763" borderId="872" xfId="12" applyAlignment="1">
      <alignment horizontal="center" vertical="bottom"/>
    </xf>
    <xf numFmtId="0" fontId="1090" fillId="763" borderId="847" xfId="12" applyAlignment="1">
      <alignment horizontal="center" vertical="center" wrapText="1"/>
    </xf>
    <xf numFmtId="0" fontId="1090" fillId="763" borderId="847" xfId="12" applyAlignment="1">
      <alignment horizontal="center" vertical="center" wrapText="1"/>
    </xf>
    <xf numFmtId="3" fontId="1089" fillId="763" borderId="847" xfId="12" applyAlignment="1">
      <alignment vertical="center"/>
    </xf>
    <xf numFmtId="0" fontId="1095" fillId="763" borderId="877" xfId="12" applyAlignment="1">
      <alignment horizontal="center"/>
    </xf>
    <xf numFmtId="0" fontId="1097" fillId="763" borderId="878" xfId="12"/>
    <xf numFmtId="0" fontId="1095" fillId="763" borderId="846" xfId="12" applyAlignment="1">
      <alignment horizontal="left" vertical="center"/>
    </xf>
    <xf numFmtId="0" fontId="1097" fillId="763" borderId="879" xfId="12"/>
    <xf numFmtId="0" fontId="1095" fillId="763" borderId="846" xfId="12" applyAlignment="1">
      <alignment horizontal="left" vertical="center" wrapText="1"/>
    </xf>
    <xf numFmtId="10" fontId="1097" fillId="763" borderId="872" xfId="12" applyAlignment="1">
      <alignment horizontal="center"/>
    </xf>
    <xf numFmtId="10" fontId="1095" fillId="763" borderId="846" xfId="12"/>
    <xf numFmtId="0" fontId="1095" fillId="763" borderId="846" xfId="12" applyAlignment="1">
      <alignment wrapText="1"/>
    </xf>
    <xf numFmtId="0" fontId="1095" fillId="763" borderId="846" xfId="12" applyAlignment="1">
      <alignment horizontal="center" vertical="center"/>
    </xf>
    <xf numFmtId="0" fontId="1104" fillId="763" borderId="846" xfId="12" applyAlignment="1">
      <alignment horizontal="left" vertical="center"/>
    </xf>
    <xf numFmtId="0" fontId="1096" fillId="763" borderId="846" xfId="12" applyAlignment="1">
      <alignment horizontal="center" vertical="center" wrapText="1"/>
    </xf>
    <xf numFmtId="10" fontId="1096" fillId="763" borderId="846" xfId="12" applyAlignment="1">
      <alignment horizontal="center" vertical="center" wrapText="1"/>
    </xf>
    <xf numFmtId="0" fontId="1089" fillId="763" borderId="846" xfId="12" applyAlignment="1">
      <alignment horizontal="center" vertical="center"/>
    </xf>
    <xf numFmtId="10" fontId="1090" fillId="763" borderId="846" xfId="12" applyAlignment="1">
      <alignment horizontal="left" vertical="center" wrapText="1"/>
    </xf>
    <xf numFmtId="0" fontId="1104" fillId="802" borderId="847" xfId="12" applyAlignment="1">
      <alignment horizontal="center" vertical="center"/>
    </xf>
    <xf numFmtId="0" fontId="1089" fillId="802" borderId="847" xfId="12" applyAlignment="1">
      <alignment horizontal="left" vertical="center" wrapText="1"/>
    </xf>
    <xf numFmtId="0" fontId="1090" fillId="802" borderId="847" xfId="12" applyAlignment="1">
      <alignment horizontal="center" vertical="center"/>
    </xf>
    <xf numFmtId="0" fontId="1089" fillId="802" borderId="847" xfId="12" applyAlignment="1">
      <alignment horizontal="center" vertical="center"/>
    </xf>
    <xf numFmtId="2" fontId="1089" fillId="802" borderId="847" xfId="12" applyAlignment="1">
      <alignment horizontal="center" vertical="center"/>
    </xf>
    <xf numFmtId="2" fontId="1104" fillId="802" borderId="847" xfId="12" applyAlignment="1">
      <alignment horizontal="center" vertical="center"/>
    </xf>
    <xf numFmtId="0" fontId="1090" fillId="802" borderId="847" xfId="12" applyAlignment="1">
      <alignment horizontal="left" vertical="center" wrapText="1"/>
    </xf>
    <xf numFmtId="0" fontId="1089" fillId="802" borderId="847" xfId="12" applyAlignment="1">
      <alignment vertical="center"/>
    </xf>
    <xf numFmtId="0" fontId="1099" fillId="802" borderId="847" xfId="12" applyAlignment="1">
      <alignment horizontal="right" vertical="center"/>
    </xf>
    <xf numFmtId="0" fontId="1115" fillId="763" borderId="846" xfId="12" applyAlignment="1">
      <alignment horizontal="left" vertical="center" wrapText="1"/>
    </xf>
    <xf numFmtId="0" fontId="1092" fillId="763" borderId="846" xfId="12" applyAlignment="1">
      <alignment horizontal="left" vertical="center"/>
    </xf>
    <xf numFmtId="0" fontId="1116" fillId="763" borderId="872" xfId="12" applyAlignment="1">
      <alignment horizontal="center" vertical="bottom"/>
    </xf>
    <xf numFmtId="0" fontId="1091" fillId="763" borderId="846" xfId="12" applyAlignment="1">
      <alignment horizontal="center" vertical="center" wrapText="1"/>
    </xf>
    <xf numFmtId="0" fontId="1122" fillId="763" borderId="872" xfId="12" applyAlignment="1">
      <alignment horizontal="center" vertical="bottom"/>
    </xf>
    <xf numFmtId="0" fontId="1122" fillId="779" borderId="872" xfId="12" applyAlignment="1">
      <alignment horizontal="center" vertical="bottom"/>
    </xf>
    <xf numFmtId="0" fontId="1095" fillId="779" borderId="872" xfId="12"/>
    <xf numFmtId="10" fontId="1095" fillId="763" borderId="872" xfId="12"/>
    <xf numFmtId="0" fontId="1123" fillId="763" borderId="846" xfId="12" applyAlignment="1">
      <alignment horizontal="center" vertical="center" wrapText="1"/>
    </xf>
    <xf numFmtId="0" fontId="1115" fillId="763" borderId="846" xfId="12"/>
    <xf numFmtId="0" fontId="1122" fillId="804" borderId="872" xfId="12" applyAlignment="1">
      <alignment horizontal="center" vertical="bottom"/>
    </xf>
    <xf numFmtId="0" fontId="1095" fillId="779" borderId="872" xfId="12" applyAlignment="1">
      <alignment horizontal="center"/>
    </xf>
    <xf numFmtId="0" fontId="1095" fillId="804" borderId="872" xfId="12" applyAlignment="1">
      <alignment horizontal="center"/>
    </xf>
    <xf numFmtId="0" fontId="1095" fillId="779" borderId="846" xfId="12" applyAlignment="1">
      <alignment horizontal="center"/>
    </xf>
    <xf numFmtId="0" fontId="1096" fillId="763" borderId="846" xfId="12" applyAlignment="1">
      <alignment horizontal="center" vertical="center"/>
    </xf>
    <xf numFmtId="0" fontId="1124" fillId="779" borderId="846" xfId="12"/>
    <xf numFmtId="0" fontId="1116" fillId="763" borderId="877" xfId="12" applyAlignment="1">
      <alignment horizontal="center" wrapText="1"/>
    </xf>
    <xf numFmtId="0" fontId="1125" fillId="763" borderId="880" xfId="12" applyAlignment="1">
      <alignment horizontal="left" wrapText="1"/>
    </xf>
    <xf numFmtId="0" fontId="1115" fillId="763" borderId="872" xfId="12" applyAlignment="1">
      <alignment horizontal="center"/>
    </xf>
    <xf numFmtId="0" fontId="1126" fillId="803" borderId="847" xfId="12" applyAlignment="1">
      <alignment horizontal="center" vertical="center" wrapText="1"/>
    </xf>
    <xf numFmtId="0" fontId="1115" fillId="763" borderId="846" xfId="12" applyAlignment="1">
      <alignment horizontal="center"/>
    </xf>
    <xf numFmtId="0" fontId="1125" fillId="763" borderId="879" xfId="12" applyAlignment="1">
      <alignment horizontal="left" wrapText="1"/>
    </xf>
    <xf numFmtId="0" fontId="1115" fillId="779" borderId="872" xfId="12"/>
    <xf numFmtId="0" fontId="1115" fillId="763" borderId="872" xfId="12"/>
    <xf numFmtId="10" fontId="1115" fillId="763" borderId="872" xfId="12"/>
    <xf numFmtId="0" fontId="1115" fillId="779" borderId="872" xfId="12" applyAlignment="1">
      <alignment horizontal="center"/>
    </xf>
    <xf numFmtId="0" fontId="1115" fillId="804" borderId="872" xfId="12" applyAlignment="1">
      <alignment horizontal="center"/>
    </xf>
    <xf numFmtId="0" fontId="1115" fillId="779" borderId="846" xfId="12" applyAlignment="1">
      <alignment horizontal="center"/>
    </xf>
    <xf numFmtId="0" fontId="1115" fillId="779" borderId="846" xfId="12"/>
    <xf numFmtId="165" fontId="1095" fillId="763" borderId="872" xfId="12" applyAlignment="1">
      <alignment horizontal="center"/>
    </xf>
    <xf numFmtId="0" fontId="1095" fillId="763" borderId="872" xfId="12" applyAlignment="1">
      <alignment horizontal="center" vertical="center"/>
    </xf>
    <xf numFmtId="0" fontId="1125" fillId="763" borderId="872" xfId="12" applyAlignment="1">
      <alignment horizontal="center" vertical="center" wrapText="1"/>
    </xf>
    <xf numFmtId="10" fontId="1095" fillId="763" borderId="872" xfId="12" applyAlignment="1">
      <alignment horizontal="center" vertical="center"/>
    </xf>
    <xf numFmtId="9" fontId="1095" fillId="763" borderId="872" xfId="12" applyAlignment="1">
      <alignment horizontal="center" vertical="center"/>
    </xf>
    <xf numFmtId="0" fontId="1095" fillId="763" borderId="872" xfId="12" applyAlignment="1">
      <alignment horizontal="left" vertical="bottom" wrapText="1"/>
    </xf>
    <xf numFmtId="0" fontId="1116" fillId="763" borderId="872" xfId="12" applyAlignment="1">
      <alignment horizontal="center" wrapText="1"/>
    </xf>
    <xf numFmtId="0" fontId="1115" fillId="763" borderId="872" xfId="12" applyAlignment="1">
      <alignment horizontal="center" wrapText="1"/>
    </xf>
    <xf numFmtId="0" fontId="1125" fillId="763" borderId="872" xfId="12" applyAlignment="1">
      <alignment horizontal="center" wrapText="1"/>
    </xf>
    <xf numFmtId="0" fontId="1115" fillId="763" borderId="872" xfId="12" applyAlignment="1">
      <alignment horizontal="right" wrapText="1"/>
    </xf>
    <xf numFmtId="0" fontId="1115" fillId="763" borderId="872" xfId="12" applyAlignment="1">
      <alignment horizontal="left" wrapText="1"/>
    </xf>
    <xf numFmtId="0" fontId="1121" fillId="802" borderId="847" xfId="12" applyAlignment="1">
      <alignment horizontal="center" vertical="center" wrapText="1"/>
    </xf>
    <xf numFmtId="10" fontId="1115" fillId="763" borderId="872" xfId="12" applyAlignment="1">
      <alignment horizontal="right" wrapText="1"/>
    </xf>
    <xf numFmtId="0" fontId="1095" fillId="804" borderId="872" xfId="12" applyAlignment="1">
      <alignment horizontal="left" vertical="bottom" wrapText="1"/>
    </xf>
    <xf numFmtId="0" fontId="1089" fillId="763" borderId="846" xfId="12" applyAlignment="1">
      <alignment vertical="center"/>
    </xf>
    <xf numFmtId="0" fontId="1105" fillId="763" borderId="847" xfId="12" applyAlignment="1">
      <alignment horizontal="center" vertical="center"/>
    </xf>
    <xf numFmtId="0" fontId="1127" fillId="763" borderId="846" xfId="12" applyAlignment="1">
      <alignment horizontal="center" vertical="center" wrapText="1"/>
    </xf>
    <xf numFmtId="0" fontId="1127" fillId="763" borderId="846" xfId="12" applyAlignment="1">
      <alignment horizontal="center" vertical="center"/>
    </xf>
    <xf numFmtId="0" fontId="1089" fillId="803" borderId="847" xfId="12" applyAlignment="1">
      <alignment vertical="center"/>
    </xf>
    <xf numFmtId="0" fontId="1099" fillId="763" borderId="847" xfId="12" applyAlignment="1">
      <alignment horizontal="center" vertical="center"/>
    </xf>
    <xf numFmtId="0" fontId="1128" fillId="763" borderId="847" xfId="12" applyAlignment="1">
      <alignment horizontal="center" vertical="center"/>
    </xf>
    <xf numFmtId="0" fontId="1089" fillId="805" borderId="847" xfId="12" applyAlignment="1">
      <alignment vertical="center"/>
    </xf>
    <xf numFmtId="0" fontId="1099" fillId="763" borderId="847" xfId="12" applyAlignment="1">
      <alignment horizontal="center" vertical="center"/>
    </xf>
    <xf numFmtId="0" fontId="1128" fillId="763" borderId="847" xfId="12" applyAlignment="1">
      <alignment horizontal="center" vertical="center"/>
    </xf>
    <xf numFmtId="0" fontId="1095" fillId="763" borderId="846" xfId="12" applyAlignment="1">
      <alignment vertical="center" wrapText="1"/>
    </xf>
    <xf numFmtId="0" fontId="1095" fillId="763" borderId="846" xfId="12" applyAlignment="1">
      <alignment horizontal="center" vertical="center" wrapText="1"/>
    </xf>
    <xf numFmtId="0" fontId="1099" fillId="763" borderId="846" xfId="12" applyAlignment="1">
      <alignment horizontal="center" vertical="center"/>
    </xf>
    <xf numFmtId="0" fontId="1129" fillId="763" borderId="846" xfId="12" applyAlignment="1">
      <alignment horizontal="center" vertical="center"/>
    </xf>
    <xf numFmtId="0" fontId="1090" fillId="806" borderId="847" xfId="12" applyAlignment="1">
      <alignment horizontal="left" vertical="center"/>
    </xf>
    <xf numFmtId="0" fontId="1090" fillId="772" borderId="847" xfId="12" applyAlignment="1">
      <alignment horizontal="left" vertical="center"/>
    </xf>
    <xf numFmtId="0" fontId="1130" fillId="763" borderId="846" xfId="12" applyAlignment="1">
      <alignment horizontal="center" vertical="center"/>
    </xf>
    <xf numFmtId="0" fontId="1090" fillId="807" borderId="847" xfId="12" applyAlignment="1">
      <alignment horizontal="left" vertical="center"/>
    </xf>
    <xf numFmtId="0" fontId="1090" fillId="770" borderId="847" xfId="12" applyAlignment="1">
      <alignment horizontal="left" vertical="center"/>
    </xf>
    <xf numFmtId="166" fontId="1126" fillId="802" borderId="847" xfId="12" applyAlignment="1">
      <alignment horizontal="center" vertical="center"/>
    </xf>
    <xf numFmtId="0" fontId="1099" fillId="802" borderId="847" xfId="12" applyAlignment="1">
      <alignment horizontal="center" vertical="center"/>
    </xf>
    <xf numFmtId="166" fontId="1121" fillId="802" borderId="847" xfId="12" applyAlignment="1">
      <alignment horizontal="center" vertical="center"/>
    </xf>
    <xf numFmtId="0" fontId="1126" fillId="802" borderId="847" xfId="12" applyAlignment="1">
      <alignment horizontal="center" vertical="center"/>
    </xf>
    <xf numFmtId="0" fontId="1091" fillId="763" borderId="846" xfId="12" applyAlignment="1">
      <alignment horizontal="center" vertical="center" wrapText="1"/>
    </xf>
    <xf numFmtId="0" fontId="1123" fillId="763" borderId="846" xfId="12" applyAlignment="1">
      <alignment horizontal="center" vertical="center" wrapText="1"/>
    </xf>
    <xf numFmtId="0" fontId="1099" fillId="763" borderId="846" xfId="12" applyAlignment="1">
      <alignment horizontal="right" vertical="center"/>
    </xf>
    <xf numFmtId="0" fontId="1099" fillId="763" borderId="847" xfId="12" applyAlignment="1">
      <alignment horizontal="right" vertical="center"/>
    </xf>
    <xf numFmtId="0" fontId="1104" fillId="768" borderId="847" xfId="12" applyAlignment="1">
      <alignment horizontal="center" vertical="center"/>
    </xf>
    <xf numFmtId="1" fontId="1121" fillId="763" borderId="846" xfId="12" applyAlignment="1">
      <alignment horizontal="center" vertical="center"/>
    </xf>
    <xf numFmtId="1" fontId="1121" fillId="802" borderId="847" xfId="12" applyAlignment="1">
      <alignment horizontal="center" vertical="center"/>
    </xf>
    <xf numFmtId="0" fontId="1121" fillId="802" borderId="847" xfId="12" applyAlignment="1">
      <alignment horizontal="center" vertical="center"/>
    </xf>
    <xf numFmtId="0" fontId="1126" fillId="768" borderId="847" xfId="12" applyAlignment="1">
      <alignment horizontal="center" vertical="center" wrapText="1"/>
    </xf>
    <xf numFmtId="0" fontId="1121" fillId="763" borderId="846" xfId="12" applyAlignment="1">
      <alignment horizontal="center" vertical="center"/>
    </xf>
    <xf numFmtId="0" fontId="1131" fillId="763" borderId="846" xfId="12" applyAlignment="1">
      <alignment horizontal="center" vertical="center" wrapText="1"/>
    </xf>
    <xf numFmtId="10" fontId="1095" fillId="763" borderId="846" xfId="12" applyAlignment="1">
      <alignment vertical="center" wrapText="1"/>
    </xf>
    <xf numFmtId="0" fontId="1132" fillId="763" borderId="847" xfId="12" applyAlignment="1">
      <alignment horizontal="left" vertical="center" wrapText="1"/>
    </xf>
    <xf numFmtId="0" fontId="1099" fillId="768" borderId="847" xfId="12" applyAlignment="1">
      <alignment horizontal="center" vertical="center"/>
    </xf>
    <xf numFmtId="0" fontId="1090" fillId="763" borderId="846" xfId="12" applyAlignment="1">
      <alignment horizontal="center" vertical="center"/>
    </xf>
    <xf numFmtId="0" fontId="1105" fillId="763" borderId="847" xfId="12" applyAlignment="1">
      <alignment horizontal="left" vertical="center" wrapText="1"/>
    </xf>
    <xf numFmtId="0" fontId="1101" fillId="763" borderId="846" xfId="12"/>
    <xf numFmtId="0" fontId="1099" fillId="771" borderId="847" xfId="12" applyAlignment="1">
      <alignment horizontal="center" vertical="center"/>
    </xf>
    <xf numFmtId="0" fontId="1121" fillId="768" borderId="847" xfId="12" applyAlignment="1">
      <alignment horizontal="center" vertical="center" wrapText="1"/>
    </xf>
    <xf numFmtId="0" fontId="1099" fillId="772" borderId="847" xfId="12" applyAlignment="1">
      <alignment horizontal="center" vertical="center"/>
    </xf>
    <xf numFmtId="0" fontId="1104" fillId="763" borderId="846" xfId="12" applyAlignment="1">
      <alignment horizontal="left" vertical="center" wrapText="1"/>
    </xf>
    <xf numFmtId="0" fontId="1104" fillId="802" borderId="848" xfId="12" applyAlignment="1">
      <alignment horizontal="left" vertical="center"/>
    </xf>
    <xf numFmtId="10" fontId="1089" fillId="763" borderId="847" xfId="12" applyAlignment="1">
      <alignment vertical="center"/>
    </xf>
    <xf numFmtId="0" fontId="1101" fillId="763" borderId="877" xfId="12" applyAlignment="1">
      <alignment horizontal="center" vertical="center" wrapText="1"/>
    </xf>
    <xf numFmtId="0" fontId="1093" fillId="763" borderId="879" xfId="12"/>
    <xf numFmtId="0" fontId="1093" fillId="763" borderId="881" xfId="12"/>
    <xf numFmtId="0" fontId="1101" fillId="808" borderId="872" xfId="12" applyAlignment="1">
      <alignment horizontal="center" vertical="center" wrapText="1"/>
    </xf>
    <xf numFmtId="0" fontId="1095" fillId="763" borderId="872" xfId="12" applyAlignment="1">
      <alignment horizontal="center" vertical="center" wrapText="1"/>
    </xf>
    <xf numFmtId="0" fontId="1095" fillId="763" borderId="872" xfId="12" applyAlignment="1">
      <alignment vertical="center" wrapText="1"/>
    </xf>
    <xf numFmtId="0" fontId="1095" fillId="768" borderId="872" xfId="12" applyAlignment="1">
      <alignment horizontal="center" vertical="center" wrapText="1"/>
    </xf>
    <xf numFmtId="0" fontId="1115" fillId="763" borderId="872" xfId="12" applyAlignment="1">
      <alignment horizontal="center" vertical="center" wrapText="1"/>
    </xf>
    <xf numFmtId="0" fontId="1115" fillId="779" borderId="872" xfId="12" applyAlignment="1">
      <alignment horizontal="left" vertical="center" wrapText="1"/>
    </xf>
    <xf numFmtId="2" fontId="1090" fillId="763" borderId="847" xfId="12" applyAlignment="1">
      <alignment horizontal="center" vertical="center"/>
    </xf>
    <xf numFmtId="2" fontId="1099" fillId="768" borderId="847" xfId="12" applyAlignment="1">
      <alignment horizontal="center" vertical="center"/>
    </xf>
    <xf numFmtId="0" fontId="1101" fillId="763" borderId="872" xfId="12" applyAlignment="1">
      <alignment horizontal="center"/>
    </xf>
    <xf numFmtId="0" fontId="1131" fillId="803" borderId="872" xfId="12" applyAlignment="1">
      <alignment horizontal="center" vertical="center"/>
    </xf>
    <xf numFmtId="0" fontId="1125" fillId="763" borderId="846" xfId="12" applyAlignment="1">
      <alignment horizontal="left" vertical="center" wrapText="1"/>
    </xf>
    <xf numFmtId="0" fontId="1123" fillId="763" borderId="872" xfId="12" applyAlignment="1">
      <alignment wrapText="1"/>
    </xf>
    <xf numFmtId="0" fontId="1101" fillId="803" borderId="872" xfId="12" applyAlignment="1">
      <alignment horizontal="center" vertical="center" wrapText="1"/>
    </xf>
    <xf numFmtId="0" fontId="1101" fillId="803" borderId="872" xfId="12" applyAlignment="1">
      <alignment horizontal="center" vertical="center"/>
    </xf>
    <xf numFmtId="0" fontId="1101" fillId="808" borderId="846" xfId="12" applyAlignment="1">
      <alignment horizontal="center" vertical="center"/>
    </xf>
    <xf numFmtId="0" fontId="1131" fillId="763" borderId="872" xfId="12" applyAlignment="1">
      <alignment horizontal="center" vertical="center" wrapText="1"/>
    </xf>
    <xf numFmtId="3" fontId="1131" fillId="763" borderId="872" xfId="12" applyAlignment="1">
      <alignment horizontal="center" vertical="center" wrapText="1"/>
    </xf>
    <xf numFmtId="0" fontId="1095" fillId="779" borderId="872" xfId="12" applyAlignment="1">
      <alignment horizontal="center" wrapText="1"/>
    </xf>
    <xf numFmtId="0" fontId="1095" fillId="763" borderId="882" xfId="12" applyAlignment="1">
      <alignment horizontal="center"/>
    </xf>
    <xf numFmtId="0" fontId="1095" fillId="763" borderId="883" xfId="12" applyAlignment="1">
      <alignment horizontal="center"/>
    </xf>
    <xf numFmtId="0" fontId="1095" fillId="809" borderId="884" xfId="12" applyAlignment="1">
      <alignment horizontal="center" vertical="bottom"/>
    </xf>
    <xf numFmtId="0" fontId="1095" fillId="763" borderId="885" xfId="12" applyAlignment="1">
      <alignment horizontal="center" vertical="bottom"/>
    </xf>
    <xf numFmtId="0" fontId="1095" fillId="763" borderId="846" xfId="12" applyAlignment="1">
      <alignment horizontal="center" vertical="bottom"/>
    </xf>
    <xf numFmtId="0" fontId="1095" fillId="809" borderId="886" xfId="12" applyAlignment="1">
      <alignment horizontal="center" vertical="bottom"/>
    </xf>
    <xf numFmtId="0" fontId="1095" fillId="763" borderId="877" xfId="12" applyAlignment="1">
      <alignment horizontal="center" vertical="bottom"/>
    </xf>
    <xf numFmtId="0" fontId="1095" fillId="763" borderId="885" xfId="12" applyAlignment="1">
      <alignment horizontal="center"/>
    </xf>
    <xf numFmtId="0" fontId="1095" fillId="809" borderId="887" xfId="12" applyAlignment="1">
      <alignment horizontal="center" vertical="bottom"/>
    </xf>
    <xf numFmtId="0" fontId="1133" fillId="810" borderId="872" xfId="12" applyAlignment="1">
      <alignment horizontal="right" vertical="center" wrapText="1"/>
    </xf>
    <xf numFmtId="0" fontId="1101" fillId="809" borderId="888" xfId="12" applyAlignment="1">
      <alignment horizontal="center" vertical="bottom"/>
    </xf>
    <xf numFmtId="0" fontId="1101" fillId="809" borderId="889" xfId="12" applyAlignment="1">
      <alignment horizontal="center" vertical="bottom"/>
    </xf>
    <xf numFmtId="0" fontId="1101" fillId="809" borderId="890" xfId="12" applyAlignment="1">
      <alignment horizontal="center" vertical="bottom"/>
    </xf>
    <xf numFmtId="0" fontId="1095" fillId="809" borderId="891" xfId="12" applyAlignment="1">
      <alignment horizontal="center"/>
    </xf>
    <xf numFmtId="0" fontId="1095" fillId="809" borderId="892" xfId="12" applyAlignment="1">
      <alignment horizontal="center"/>
    </xf>
    <xf numFmtId="0" fontId="1095" fillId="809" borderId="893" xfId="12" applyAlignment="1">
      <alignment horizontal="center"/>
    </xf>
    <xf numFmtId="0" fontId="1095" fillId="809" borderId="881" xfId="12" applyAlignment="1">
      <alignment horizontal="center"/>
    </xf>
    <xf numFmtId="0" fontId="1095" fillId="809" borderId="879" xfId="12" applyAlignment="1">
      <alignment horizontal="center"/>
    </xf>
    <xf numFmtId="0" fontId="1101" fillId="768" borderId="877" xfId="12" applyAlignment="1">
      <alignment horizontal="left" vertical="center" wrapText="1"/>
    </xf>
    <xf numFmtId="0" fontId="1101" fillId="811" borderId="872" xfId="12" applyAlignment="1">
      <alignment horizontal="left" vertical="center" wrapText="1"/>
    </xf>
    <xf numFmtId="0" fontId="1115" fillId="779" borderId="846" xfId="12" applyAlignment="1">
      <alignment horizontal="center" vertical="center" wrapText="1"/>
    </xf>
    <xf numFmtId="0" fontId="1101" fillId="812" borderId="872" xfId="12" applyAlignment="1">
      <alignment horizontal="left" vertical="center" wrapText="1"/>
    </xf>
    <xf numFmtId="0" fontId="1134" fillId="763" borderId="846" xfId="12"/>
    <xf numFmtId="0" fontId="1134" fillId="763" borderId="894" xfId="12"/>
    <xf numFmtId="0" fontId="1135" fillId="763" borderId="846" xfId="12" applyAlignment="1">
      <alignment horizontal="center" vertical="center" wrapText="1"/>
    </xf>
    <xf numFmtId="0" fontId="1136" fillId="763" borderId="846" xfId="12" applyAlignment="1">
      <alignment horizontal="center" vertical="center" wrapText="1"/>
    </xf>
    <xf numFmtId="0" fontId="1134" fillId="763" borderId="846" xfId="12" applyAlignment="1">
      <alignment horizontal="center" vertical="center"/>
    </xf>
    <xf numFmtId="0" fontId="1136" fillId="763" borderId="891" xfId="12" applyAlignment="1">
      <alignment horizontal="center" vertical="center" wrapText="1"/>
    </xf>
    <xf numFmtId="0" fontId="1093" fillId="763" borderId="892" xfId="12"/>
    <xf numFmtId="0" fontId="1093" fillId="763" borderId="893" xfId="12"/>
    <xf numFmtId="0" fontId="1136" fillId="763" borderId="872" xfId="12" applyAlignment="1">
      <alignment horizontal="center" vertical="center" wrapText="1"/>
    </xf>
    <xf numFmtId="0" fontId="1136" fillId="780" borderId="872" xfId="12" applyAlignment="1">
      <alignment horizontal="center" vertical="center" wrapText="1"/>
    </xf>
    <xf numFmtId="0" fontId="1134" fillId="779" borderId="846" xfId="12" applyAlignment="1">
      <alignment horizontal="center" vertical="bottom" wrapText="1"/>
    </xf>
    <xf numFmtId="0" fontId="1134" fillId="779" borderId="872" xfId="12" applyAlignment="1">
      <alignment horizontal="center" vertical="bottom" wrapText="1"/>
    </xf>
    <xf numFmtId="0" fontId="1134" fillId="782" borderId="872" xfId="12" applyAlignment="1">
      <alignment horizontal="left" wrapText="1"/>
    </xf>
    <xf numFmtId="3" fontId="1137" fillId="779" borderId="872" xfId="12" applyAlignment="1">
      <alignment horizontal="center" wrapText="1"/>
    </xf>
    <xf numFmtId="0" fontId="1134" fillId="763" borderId="872" xfId="12" applyAlignment="1">
      <alignment horizontal="center" vertical="bottom" wrapText="1"/>
    </xf>
    <xf numFmtId="0" fontId="1135" fillId="763" borderId="872" xfId="12" applyAlignment="1">
      <alignment horizontal="center" vertical="bottom" wrapText="1"/>
    </xf>
    <xf numFmtId="0" fontId="1134" fillId="763" borderId="846" xfId="12" applyAlignment="1">
      <alignment horizontal="center"/>
    </xf>
    <xf numFmtId="0" fontId="1134" fillId="763" borderId="846" xfId="12" applyAlignment="1">
      <alignment horizontal="center" vertical="bottom"/>
    </xf>
    <xf numFmtId="0" fontId="1137" fillId="779" borderId="872" xfId="12" applyAlignment="1">
      <alignment horizontal="center" wrapText="1"/>
    </xf>
    <xf numFmtId="0" fontId="1136" fillId="763" borderId="846" xfId="12" applyAlignment="1">
      <alignment vertical="bottom" wrapText="1"/>
    </xf>
    <xf numFmtId="0" fontId="1136" fillId="803" borderId="895" xfId="12" applyAlignment="1">
      <alignment vertical="bottom" wrapText="1"/>
    </xf>
    <xf numFmtId="0" fontId="1136" fillId="803" borderId="896" xfId="12" applyAlignment="1">
      <alignment vertical="bottom" wrapText="1"/>
    </xf>
    <xf numFmtId="1" fontId="1136" fillId="803" borderId="896" xfId="12" applyAlignment="1">
      <alignment horizontal="center" vertical="bottom" wrapText="1"/>
    </xf>
    <xf numFmtId="1" fontId="1136" fillId="803" borderId="880" xfId="12" applyAlignment="1">
      <alignment horizontal="center" vertical="bottom" wrapText="1"/>
    </xf>
    <xf numFmtId="0" fontId="1138" fillId="763" borderId="846" xfId="12" applyAlignment="1">
      <alignment vertical="center"/>
    </xf>
    <xf numFmtId="0" fontId="1134" fillId="763" borderId="846" xfId="12" applyAlignment="1">
      <alignment horizontal="left" vertical="center"/>
    </xf>
    <xf numFmtId="0" fontId="1095" fillId="780" borderId="872" xfId="12" applyAlignment="1">
      <alignment horizontal="center" wrapText="1"/>
    </xf>
    <xf numFmtId="0" fontId="1095" fillId="782" borderId="872" xfId="12" applyAlignment="1">
      <alignment horizontal="center" wrapText="1"/>
    </xf>
    <xf numFmtId="0" fontId="1095" fillId="763" borderId="872" xfId="12" applyAlignment="1">
      <alignment horizontal="center" wrapText="1"/>
    </xf>
    <xf numFmtId="0" fontId="1116" fillId="763" borderId="846" xfId="12" applyAlignment="1">
      <alignment vertical="center" wrapText="1"/>
    </xf>
    <xf numFmtId="0" fontId="1095" fillId="783" borderId="872" xfId="12"/>
    <xf numFmtId="0" fontId="1095" fillId="808" borderId="846" xfId="12"/>
    <xf numFmtId="0" fontId="1139" fillId="763" borderId="846" xfId="12" applyAlignment="1">
      <alignment horizontal="center" vertical="bottom"/>
    </xf>
    <xf numFmtId="0" fontId="1115" fillId="763" borderId="846" xfId="12" applyAlignment="1">
      <alignment vertical="bottom"/>
    </xf>
    <xf numFmtId="0" fontId="1139" fillId="763" borderId="872" xfId="12" applyAlignment="1">
      <alignment horizontal="center"/>
    </xf>
    <xf numFmtId="0" fontId="1139" fillId="813" borderId="872" xfId="12" applyAlignment="1">
      <alignment horizontal="center"/>
    </xf>
    <xf numFmtId="0" fontId="1139" fillId="768" borderId="872" xfId="12" applyAlignment="1">
      <alignment horizontal="center"/>
    </xf>
    <xf numFmtId="0" fontId="1139" fillId="811" borderId="872" xfId="12" applyAlignment="1">
      <alignment horizontal="center"/>
    </xf>
    <xf numFmtId="0" fontId="1139" fillId="814" borderId="872" xfId="12" applyAlignment="1">
      <alignment horizontal="center"/>
    </xf>
    <xf numFmtId="0" fontId="1139" fillId="815" borderId="872" xfId="12" applyAlignment="1">
      <alignment horizontal="center"/>
    </xf>
    <xf numFmtId="0" fontId="1115" fillId="763" borderId="894" xfId="12" applyAlignment="1">
      <alignment horizontal="center"/>
    </xf>
    <xf numFmtId="0" fontId="1115" fillId="763" borderId="879" xfId="12" applyAlignment="1">
      <alignment horizontal="center"/>
    </xf>
    <xf numFmtId="0" fontId="1115" fillId="782" borderId="881" xfId="12" applyAlignment="1">
      <alignment horizontal="center"/>
    </xf>
    <xf numFmtId="0" fontId="1115" fillId="782" borderId="896" xfId="12" applyAlignment="1">
      <alignment horizontal="center"/>
    </xf>
    <xf numFmtId="0" fontId="1115" fillId="763" borderId="887" xfId="12" applyAlignment="1">
      <alignment horizontal="center"/>
    </xf>
    <xf numFmtId="0" fontId="1115" fillId="763" borderId="880" xfId="12" applyAlignment="1">
      <alignment horizontal="center"/>
    </xf>
    <xf numFmtId="0" fontId="1139" fillId="763" borderId="846" xfId="12" applyAlignment="1">
      <alignment horizontal="right"/>
    </xf>
    <xf numFmtId="0" fontId="1140" fillId="803" borderId="846" xfId="12" applyAlignment="1">
      <alignment horizontal="right"/>
    </xf>
    <xf numFmtId="0" fontId="1140" fillId="803" borderId="846" xfId="12" applyAlignment="1">
      <alignment horizontal="left"/>
    </xf>
    <xf numFmtId="0" fontId="1141" fillId="763" borderId="846" xfId="12" applyAlignment="1">
      <alignment vertical="bottom"/>
    </xf>
    <xf numFmtId="0" fontId="1139" fillId="763" borderId="872" xfId="12" applyAlignment="1">
      <alignment horizontal="left"/>
    </xf>
    <xf numFmtId="0" fontId="1115" fillId="763" borderId="872" xfId="12" applyAlignment="1">
      <alignment horizontal="left"/>
    </xf>
    <xf numFmtId="0" fontId="1140" fillId="763" borderId="846" xfId="12" applyAlignment="1">
      <alignment vertical="bottom"/>
    </xf>
    <xf numFmtId="0" fontId="1142" fillId="763" borderId="846" xfId="12" applyAlignment="1">
      <alignment horizontal="left" vertical="bottom"/>
    </xf>
    <xf numFmtId="0" fontId="1095" fillId="763" borderId="846" xfId="12" applyAlignment="1">
      <alignment horizontal="left" vertical="bottom"/>
    </xf>
    <xf numFmtId="0" fontId="1143" fillId="763" borderId="846" xfId="12" applyAlignment="1">
      <alignment horizontal="left" vertical="bottom"/>
    </xf>
    <xf numFmtId="0" fontId="1144" fillId="808" borderId="872" xfId="12" applyAlignment="1">
      <alignment horizontal="center" vertical="bottom"/>
    </xf>
    <xf numFmtId="0" fontId="1144" fillId="816" borderId="872" xfId="12" applyAlignment="1">
      <alignment horizontal="center" vertical="bottom"/>
    </xf>
    <xf numFmtId="0" fontId="1144" fillId="817" borderId="872" xfId="12" applyAlignment="1">
      <alignment horizontal="center" vertical="bottom"/>
    </xf>
    <xf numFmtId="0" fontId="1144" fillId="794" borderId="872" xfId="12" applyAlignment="1">
      <alignment horizontal="center" vertical="bottom"/>
    </xf>
    <xf numFmtId="0" fontId="1144" fillId="793" borderId="872" xfId="12" applyAlignment="1">
      <alignment horizontal="center" vertical="bottom"/>
    </xf>
    <xf numFmtId="0" fontId="1144" fillId="818" borderId="872" xfId="12" applyAlignment="1">
      <alignment horizontal="center" vertical="bottom"/>
    </xf>
    <xf numFmtId="0" fontId="1144" fillId="809" borderId="872" xfId="12" applyAlignment="1">
      <alignment horizontal="center" vertical="center"/>
    </xf>
    <xf numFmtId="0" fontId="1144" fillId="809" borderId="879" xfId="12" applyAlignment="1">
      <alignment horizontal="left"/>
    </xf>
    <xf numFmtId="0" fontId="1101" fillId="809" borderId="879" xfId="12" applyAlignment="1">
      <alignment horizontal="left"/>
    </xf>
    <xf numFmtId="0" fontId="1145" fillId="811" borderId="872" xfId="12" applyAlignment="1">
      <alignment horizontal="center"/>
    </xf>
    <xf numFmtId="0" fontId="1145" fillId="763" borderId="872" xfId="12" applyAlignment="1">
      <alignment horizontal="center"/>
    </xf>
    <xf numFmtId="0" fontId="1145" fillId="768" borderId="872" xfId="12" applyAlignment="1">
      <alignment horizontal="center"/>
    </xf>
    <xf numFmtId="0" fontId="1101" fillId="808" borderId="872" xfId="12" applyAlignment="1">
      <alignment horizontal="right"/>
    </xf>
    <xf numFmtId="0" fontId="1144" fillId="803" borderId="872" xfId="12" applyAlignment="1">
      <alignment horizontal="center"/>
    </xf>
    <xf numFmtId="0" fontId="1139" fillId="808" borderId="872" xfId="12" applyAlignment="1">
      <alignment horizontal="left" vertical="bottom"/>
    </xf>
    <xf numFmtId="0" fontId="1115" fillId="763" borderId="872" xfId="12" applyAlignment="1">
      <alignment horizontal="left" vertical="top" wrapText="1"/>
    </xf>
    <xf numFmtId="0" fontId="1115" fillId="763" borderId="846" xfId="12" applyAlignment="1">
      <alignment horizontal="left" vertical="top"/>
    </xf>
    <xf numFmtId="0" fontId="1139" fillId="763" borderId="846" xfId="12" applyAlignment="1">
      <alignment horizontal="left" vertical="bottom"/>
    </xf>
    <xf numFmtId="0" fontId="1115" fillId="763" borderId="846" xfId="12" applyAlignment="1">
      <alignment horizontal="left" vertical="top" wrapText="1"/>
    </xf>
    <xf numFmtId="0" fontId="1139" fillId="808" borderId="872" xfId="12" applyAlignment="1">
      <alignment horizontal="center" vertical="bottom"/>
    </xf>
    <xf numFmtId="0" fontId="1101" fillId="763" borderId="872" xfId="12" applyAlignment="1">
      <alignment horizontal="left" vertical="top"/>
    </xf>
    <xf numFmtId="0" fontId="1145" fillId="763" borderId="846" xfId="12" applyAlignment="1">
      <alignment horizontal="left" vertical="bottom"/>
    </xf>
    <xf numFmtId="0" fontId="1139" fillId="763" borderId="846" xfId="12"/>
    <xf numFmtId="0" fontId="1139" fillId="819" borderId="872" xfId="12" applyAlignment="1">
      <alignment horizontal="center"/>
    </xf>
    <xf numFmtId="0" fontId="1107" fillId="763" borderId="846" xfId="12" applyAlignment="1">
      <alignment horizontal="center"/>
    </xf>
    <xf numFmtId="0" fontId="1144" fillId="816" borderId="872" xfId="12" applyAlignment="1">
      <alignment horizontal="center" vertical="center"/>
    </xf>
    <xf numFmtId="0" fontId="1115" fillId="763" borderId="872" xfId="12" applyAlignment="1">
      <alignment horizontal="left" vertical="center"/>
    </xf>
    <xf numFmtId="0" fontId="1146" fillId="763" borderId="846" xfId="12" applyAlignment="1">
      <alignment horizontal="left"/>
    </xf>
    <xf numFmtId="0" fontId="1095" fillId="763" borderId="846" xfId="12" applyAlignment="1">
      <alignment horizontal="left" vertical="top" wrapText="1"/>
    </xf>
    <xf numFmtId="0" fontId="1144" fillId="820" borderId="872" xfId="12" applyAlignment="1">
      <alignment horizontal="center" vertical="center"/>
    </xf>
    <xf numFmtId="0" fontId="1095" fillId="763" borderId="846" xfId="12" applyAlignment="1">
      <alignment horizontal="left" vertical="top"/>
    </xf>
    <xf numFmtId="0" fontId="1144" fillId="794" borderId="872" xfId="12" applyAlignment="1">
      <alignment horizontal="center" vertical="center"/>
    </xf>
    <xf numFmtId="0" fontId="1144" fillId="793" borderId="872" xfId="12" applyAlignment="1">
      <alignment horizontal="center" vertical="center"/>
    </xf>
    <xf numFmtId="0" fontId="1144" fillId="818" borderId="872" xfId="12" applyAlignment="1">
      <alignment horizontal="center" vertical="center"/>
    </xf>
    <xf numFmtId="0" fontId="1147" fillId="763" borderId="846" xfId="12" applyAlignment="1">
      <alignment horizontal="left" vertical="bottom"/>
    </xf>
    <xf numFmtId="0" fontId="1148" fillId="763" borderId="846" xfId="12"/>
    <xf numFmtId="0" fontId="1148" fillId="763" borderId="846" xfId="12" applyAlignment="1">
      <alignment vertical="bottom"/>
    </xf>
    <xf numFmtId="0" fontId="1149" fillId="763" borderId="846" xfId="12" applyAlignment="1">
      <alignment horizontal="center" vertical="bottom"/>
    </xf>
    <xf numFmtId="0" fontId="1149" fillId="821" borderId="872" xfId="12" applyAlignment="1">
      <alignment horizontal="center" vertical="bottom" wrapText="1"/>
    </xf>
    <xf numFmtId="0" fontId="1149" fillId="813" borderId="872" xfId="12" applyAlignment="1">
      <alignment horizontal="center" vertical="bottom" wrapText="1"/>
    </xf>
    <xf numFmtId="0" fontId="1149" fillId="811" borderId="872" xfId="12" applyAlignment="1">
      <alignment horizontal="center" vertical="bottom" wrapText="1"/>
    </xf>
    <xf numFmtId="0" fontId="1149" fillId="815" borderId="872" xfId="12" applyAlignment="1">
      <alignment horizontal="center" vertical="bottom" wrapText="1"/>
    </xf>
    <xf numFmtId="0" fontId="1149" fillId="814" borderId="872" xfId="12" applyAlignment="1">
      <alignment horizontal="center" vertical="bottom" wrapText="1"/>
    </xf>
    <xf numFmtId="0" fontId="1149" fillId="763" borderId="894" xfId="12" applyAlignment="1">
      <alignment horizontal="center" vertical="bottom"/>
    </xf>
    <xf numFmtId="0" fontId="1149" fillId="763" borderId="872" xfId="12" applyAlignment="1">
      <alignment vertical="bottom"/>
    </xf>
    <xf numFmtId="0" fontId="1148" fillId="803" borderId="872" xfId="12" applyAlignment="1">
      <alignment vertical="bottom"/>
    </xf>
    <xf numFmtId="0" fontId="1148" fillId="763" borderId="872" xfId="12" applyAlignment="1">
      <alignment horizontal="center" vertical="bottom"/>
    </xf>
    <xf numFmtId="0" fontId="1149" fillId="763" borderId="846" xfId="12" applyAlignment="1">
      <alignment horizontal="right" vertical="bottom"/>
    </xf>
    <xf numFmtId="0" fontId="1149" fillId="821" borderId="872" xfId="12" applyAlignment="1">
      <alignment horizontal="center" vertical="bottom"/>
    </xf>
    <xf numFmtId="0" fontId="1149" fillId="813" borderId="872" xfId="12" applyAlignment="1">
      <alignment horizontal="center" vertical="bottom"/>
    </xf>
    <xf numFmtId="0" fontId="1149" fillId="811" borderId="872" xfId="12" applyAlignment="1">
      <alignment horizontal="center" vertical="bottom"/>
    </xf>
    <xf numFmtId="0" fontId="1149" fillId="815" borderId="872" xfId="12" applyAlignment="1">
      <alignment horizontal="center" vertical="bottom"/>
    </xf>
    <xf numFmtId="0" fontId="1149" fillId="814" borderId="872" xfId="12" applyAlignment="1">
      <alignment horizontal="center" vertical="bottom"/>
    </xf>
    <xf numFmtId="0" fontId="1149" fillId="763" borderId="846" xfId="12" applyAlignment="1">
      <alignment vertical="bottom"/>
    </xf>
    <xf numFmtId="0" fontId="1096" fillId="763" borderId="846" xfId="12" applyAlignment="1">
      <alignment vertical="bottom"/>
    </xf>
    <xf numFmtId="0" fontId="1150" fillId="763" borderId="846" xfId="12" applyAlignment="1">
      <alignment vertical="bottom"/>
    </xf>
    <xf numFmtId="0" fontId="1149" fillId="821" borderId="872" xfId="12" applyAlignment="1">
      <alignment vertical="bottom"/>
    </xf>
    <xf numFmtId="0" fontId="1148" fillId="763" borderId="872" xfId="12" applyAlignment="1">
      <alignment vertical="bottom" wrapText="1"/>
    </xf>
    <xf numFmtId="0" fontId="1148" fillId="763" borderId="872" xfId="12" applyAlignment="1">
      <alignment vertical="bottom"/>
    </xf>
    <xf numFmtId="0" fontId="1149" fillId="813" borderId="872" xfId="12" applyAlignment="1">
      <alignment vertical="bottom"/>
    </xf>
    <xf numFmtId="0" fontId="1149" fillId="811" borderId="872" xfId="12" applyAlignment="1">
      <alignment vertical="bottom"/>
    </xf>
    <xf numFmtId="0" fontId="1149" fillId="814" borderId="872" xfId="12" applyAlignment="1">
      <alignment vertical="bottom"/>
    </xf>
    <xf numFmtId="0" fontId="1149" fillId="815" borderId="872" xfId="12" applyAlignment="1">
      <alignment vertical="bottom"/>
    </xf>
    <xf numFmtId="0" fontId="1101" fillId="763" borderId="846" xfId="12" applyAlignment="1">
      <alignment horizontal="right"/>
    </xf>
    <xf numFmtId="0" fontId="1136" fillId="779" borderId="872" xfId="12" applyAlignment="1">
      <alignment horizontal="center" vertical="center" wrapText="1"/>
    </xf>
    <xf numFmtId="0" fontId="1095" fillId="763" borderId="846" xfId="12" applyAlignment="1">
      <alignment horizontal="right"/>
    </xf>
    <xf numFmtId="0" fontId="1151" fillId="811" borderId="872" xfId="12" applyAlignment="1">
      <alignment horizontal="center" wrapText="1"/>
    </xf>
    <xf numFmtId="0" fontId="1095" fillId="763" borderId="872" xfId="12" applyAlignment="1">
      <alignment horizontal="right" wrapText="1"/>
    </xf>
    <xf numFmtId="165" fontId="1095" fillId="763" borderId="872" xfId="12" applyAlignment="1">
      <alignment horizontal="right" wrapText="1"/>
    </xf>
    <xf numFmtId="165" fontId="1095" fillId="763" borderId="872" xfId="12"/>
    <xf numFmtId="0" fontId="1151" fillId="803" borderId="872" xfId="12" applyAlignment="1">
      <alignment horizontal="center" vertical="center" wrapText="1"/>
    </xf>
    <xf numFmtId="0" fontId="1152" fillId="763" borderId="846" xfId="12" applyAlignment="1">
      <alignment horizontal="left" vertical="center" wrapText="1"/>
    </xf>
    <xf numFmtId="0" fontId="1153" fillId="763" borderId="846" xfId="12" applyAlignment="1">
      <alignment vertical="bottom"/>
    </xf>
    <xf numFmtId="0" fontId="1154" fillId="780" borderId="872" xfId="12" applyAlignment="1">
      <alignment horizontal="center" vertical="center"/>
    </xf>
    <xf numFmtId="0" fontId="1154" fillId="780" borderId="872" xfId="12" applyAlignment="1">
      <alignment horizontal="center" vertical="center" wrapText="1"/>
    </xf>
    <xf numFmtId="0" fontId="1155" fillId="808" borderId="872" xfId="12" applyAlignment="1">
      <alignment horizontal="center" vertical="center"/>
    </xf>
    <xf numFmtId="0" fontId="1155" fillId="780" borderId="872" xfId="12" applyAlignment="1">
      <alignment horizontal="center" vertical="center" wrapText="1"/>
    </xf>
    <xf numFmtId="0" fontId="1155" fillId="780" borderId="872" xfId="12" applyAlignment="1">
      <alignment horizontal="center" vertical="center"/>
    </xf>
    <xf numFmtId="0" fontId="1152" fillId="763" borderId="872" xfId="12" applyAlignment="1">
      <alignment horizontal="left" vertical="center" wrapText="1"/>
    </xf>
    <xf numFmtId="10" fontId="1152" fillId="763" borderId="872" xfId="12" applyAlignment="1">
      <alignment horizontal="left" vertical="center" wrapText="1"/>
    </xf>
    <xf numFmtId="2" fontId="1152" fillId="763" borderId="872" xfId="12" applyAlignment="1">
      <alignment horizontal="left" vertical="center" wrapText="1"/>
    </xf>
    <xf numFmtId="0" fontId="1101" fillId="780" borderId="872" xfId="12" applyAlignment="1">
      <alignment horizontal="center"/>
    </xf>
    <xf numFmtId="0" fontId="1156" fillId="780" borderId="872" xfId="12" applyAlignment="1">
      <alignment horizontal="center" wrapText="1"/>
    </xf>
    <xf numFmtId="0" fontId="1153" fillId="780" borderId="872" xfId="12" applyAlignment="1">
      <alignment vertical="bottom"/>
    </xf>
    <xf numFmtId="0" fontId="1157" fillId="780" borderId="872" xfId="12" applyAlignment="1">
      <alignment horizontal="center" vertical="bottom"/>
    </xf>
    <xf numFmtId="0" fontId="1156" fillId="763" borderId="872" xfId="12" applyAlignment="1">
      <alignment horizontal="center" vertical="center" wrapText="1"/>
    </xf>
    <xf numFmtId="0" fontId="1152" fillId="822" borderId="872" xfId="12" applyAlignment="1">
      <alignment horizontal="center" vertical="center" wrapText="1"/>
    </xf>
    <xf numFmtId="0" fontId="1152" fillId="763" borderId="872" xfId="12" applyAlignment="1">
      <alignment horizontal="center" vertical="center" wrapText="1"/>
    </xf>
    <xf numFmtId="0" fontId="1153" fillId="763" borderId="872" xfId="12" applyAlignment="1">
      <alignment vertical="center"/>
    </xf>
    <xf numFmtId="0" fontId="1154" fillId="780" borderId="884" xfId="12" applyAlignment="1">
      <alignment horizontal="center" vertical="center"/>
    </xf>
    <xf numFmtId="0" fontId="1154" fillId="780" borderId="884" xfId="12" applyAlignment="1">
      <alignment horizontal="center" vertical="center" wrapText="1"/>
    </xf>
    <xf numFmtId="0" fontId="1152" fillId="763" borderId="872" xfId="12" applyAlignment="1">
      <alignment wrapText="1"/>
    </xf>
    <xf numFmtId="0" fontId="1152" fillId="763" borderId="879" xfId="12" applyAlignment="1">
      <alignment wrapText="1"/>
    </xf>
    <xf numFmtId="165" fontId="1153" fillId="763" borderId="879" xfId="12" applyAlignment="1">
      <alignment horizontal="center" vertical="bottom"/>
    </xf>
    <xf numFmtId="10" fontId="1153" fillId="763" borderId="879" xfId="12" applyAlignment="1">
      <alignment horizontal="center" vertical="bottom"/>
    </xf>
    <xf numFmtId="0" fontId="1152" fillId="763" borderId="887" xfId="12" applyAlignment="1">
      <alignment wrapText="1"/>
    </xf>
    <xf numFmtId="0" fontId="1152" fillId="763" borderId="880" xfId="12" applyAlignment="1">
      <alignment wrapText="1"/>
    </xf>
    <xf numFmtId="165" fontId="1153" fillId="763" borderId="880" xfId="12" applyAlignment="1">
      <alignment horizontal="center" vertical="bottom"/>
    </xf>
    <xf numFmtId="0" fontId="1152" fillId="763" borderId="846" xfId="12" applyAlignment="1">
      <alignment wrapText="1"/>
    </xf>
    <xf numFmtId="0" fontId="1095" fillId="763" borderId="880" xfId="12"/>
    <xf numFmtId="10" fontId="1153" fillId="763" borderId="880" xfId="12" applyAlignment="1">
      <alignment horizontal="center" vertical="bottom"/>
    </xf>
    <xf numFmtId="0" fontId="1085" fillId="763" borderId="846" xfId="12"/>
    <xf numFmtId="0" fontId="1092" fillId="773" borderId="847" xfId="12" applyAlignment="1">
      <alignment horizontal="left" vertical="center"/>
    </xf>
    <xf numFmtId="0" fontId="1085" fillId="763" borderId="849" xfId="12"/>
    <xf numFmtId="0" fontId="1085" fillId="763" borderId="850" xfId="12"/>
    <xf numFmtId="0" fontId="1096" fillId="774" borderId="847" xfId="12" applyAlignment="1">
      <alignment horizontal="center" vertical="center"/>
    </xf>
    <xf numFmtId="0" fontId="1085" fillId="763" borderId="852" xfId="12"/>
    <xf numFmtId="0" fontId="1104" fillId="768" borderId="847" xfId="12" applyAlignment="1">
      <alignment horizontal="left" vertical="center" wrapText="1"/>
    </xf>
    <xf numFmtId="0" fontId="1104" fillId="769" borderId="847" xfId="12" applyAlignment="1">
      <alignment horizontal="left" vertical="center" wrapText="1"/>
    </xf>
    <xf numFmtId="0" fontId="1104" fillId="770" borderId="847" xfId="12" applyAlignment="1">
      <alignment horizontal="left" vertical="center" wrapText="1"/>
    </xf>
    <xf numFmtId="0" fontId="1104" fillId="771" borderId="847" xfId="12" applyAlignment="1">
      <alignment horizontal="left" vertical="center" wrapText="1"/>
    </xf>
    <xf numFmtId="0" fontId="1104" fillId="772" borderId="847" xfId="12" applyAlignment="1">
      <alignment horizontal="left" vertical="center" wrapText="1"/>
    </xf>
    <xf numFmtId="0" fontId="1101" fillId="763" borderId="856" xfId="12"/>
    <xf numFmtId="0" fontId="1085" fillId="763" borderId="854" xfId="12"/>
    <xf numFmtId="0" fontId="1085" fillId="763" borderId="860" xfId="12"/>
    <xf numFmtId="0" fontId="1088" fillId="763" borderId="846" xfId="12"/>
    <xf numFmtId="0" fontId="1087" fillId="763" borderId="872" xfId="12" applyAlignment="1">
      <alignment horizontal="left" vertical="center"/>
    </xf>
    <xf numFmtId="0" fontId="1088" fillId="763" borderId="872" xfId="12"/>
    <xf numFmtId="0" fontId="1085" fillId="763" borderId="875" xfId="12"/>
    <xf numFmtId="0" fontId="1085" fillId="763" borderId="876" xfId="12"/>
    <xf numFmtId="0" fontId="1104" fillId="802" borderId="847" xfId="12" applyAlignment="1">
      <alignment horizontal="left" vertical="center" wrapText="1"/>
    </xf>
    <xf numFmtId="0" fontId="1096" fillId="763" borderId="846" xfId="12"/>
    <xf numFmtId="0" fontId="1105" fillId="763" borderId="846" xfId="12" applyAlignment="1">
      <alignment horizontal="center" wrapText="1"/>
    </xf>
    <xf numFmtId="0" fontId="1104" fillId="802" borderId="847" xfId="12" applyAlignment="1">
      <alignment horizontal="left" vertical="center"/>
    </xf>
    <xf numFmtId="0" fontId="1101" fillId="763" borderId="872" xfId="12" applyAlignment="1">
      <alignment horizontal="center" vertical="center" wrapText="1"/>
    </xf>
    <xf numFmtId="0" fontId="1085" fillId="763" borderId="879" xfId="12"/>
    <xf numFmtId="0" fontId="1085" fillId="763" borderId="881" xfId="12"/>
    <xf numFmtId="0" fontId="1101" fillId="768" borderId="872" xfId="12" applyAlignment="1">
      <alignment horizontal="left" vertical="center" wrapText="1"/>
    </xf>
    <xf numFmtId="0" fontId="1136" fillId="763" borderId="884" xfId="12" applyAlignment="1">
      <alignment horizontal="center" vertical="center" wrapText="1"/>
    </xf>
    <xf numFmtId="0" fontId="1085" fillId="763" borderId="892" xfId="12"/>
    <xf numFmtId="0" fontId="1085" fillId="763" borderId="893" xfId="12"/>
    <xf numFmtId="0" fontId="1099" fillId="803" borderId="847" xfId="12" applyAlignment="1">
      <alignment vertical="center" wrapText="1"/>
    </xf>
    <xf numFmtId="0" fontId="1089" fillId="763" borderId="847" xfId="12" applyAlignment="1">
      <alignment vertical="top" wrapText="1"/>
    </xf>
    <xf numFmtId="0" fontId="1158" fillId="763" borderId="846" xfId="12" applyAlignment="1">
      <alignment vertical="top" wrapText="1"/>
    </xf>
    <xf numFmtId="0" fontId="1104" fillId="763" borderId="847" xfId="12" applyAlignment="1">
      <alignment vertical="top" wrapText="1"/>
    </xf>
    <xf numFmtId="0" fontId="1159" fillId="802" borderId="847" xfId="12" applyAlignment="1">
      <alignment horizontal="left" vertical="center"/>
    </xf>
    <xf numFmtId="0" fontId="1159" fillId="763" borderId="846" xfId="12" applyAlignment="1">
      <alignment horizontal="center" vertical="center"/>
    </xf>
    <xf numFmtId="0" fontId="1160" fillId="763" borderId="905" xfId="12" applyAlignment="1">
      <alignment vertical="top" wrapText="1"/>
    </xf>
    <xf numFmtId="0" fontId="1162" fillId="763" borderId="905" xfId="12" applyAlignment="1">
      <alignment vertical="top" wrapText="1"/>
    </xf>
    <xf numFmtId="0" fontId="1085" fillId="763" borderId="908" xfId="12"/>
    <xf numFmtId="0" fontId="1085" fillId="763" borderId="909" xfId="12"/>
    <xf numFmtId="0" fontId="1159" fillId="763" borderId="846" xfId="12"/>
    <xf numFmtId="0" fontId="1161" fillId="763" borderId="905" xfId="12" applyAlignment="1">
      <alignment vertical="top" wrapText="1"/>
    </xf>
    <xf numFmtId="0" fontId="1160" fillId="763" borderId="905" xfId="12" applyAlignment="1">
      <alignment horizontal="left" vertical="center"/>
    </xf>
    <xf numFmtId="1" fontId="1126" fillId="802" borderId="847" xfId="12" applyAlignment="1">
      <alignment horizontal="center" vertical="center"/>
    </xf>
    <xf numFmtId="1" fontId="1090" fillId="763" borderId="847" xfId="12" applyAlignment="1">
      <alignment horizontal="center" vertical="center"/>
    </xf>
    <xf numFmtId="0" fontId="1163" fillId="823" borderId="872" xfId="12" applyAlignment="1">
      <alignment horizontal="center" vertical="center"/>
    </xf>
    <xf numFmtId="0" fontId="1159" fillId="763" borderId="847" xfId="12" applyAlignment="1">
      <alignment horizontal="center" vertical="center"/>
    </xf>
    <xf numFmtId="0" fontId="1158" fillId="763" borderId="847" xfId="12" applyAlignment="1">
      <alignment vertical="top" wrapText="1"/>
    </xf>
    <xf numFmtId="0" fontId="1085" fillId="763" borderId="897" xfId="12"/>
    <xf numFmtId="0" fontId="1085" fillId="763" borderId="898" xfId="12"/>
    <xf numFmtId="0" fontId="1085" fillId="763" borderId="911" xfId="12"/>
    <xf numFmtId="0" fontId="1085" fillId="763" borderId="912" xfId="12"/>
    <xf numFmtId="0" fontId="1085" fillId="763" borderId="913" xfId="12"/>
    <xf numFmtId="0" fontId="1164" fillId="768" borderId="872" xfId="12" applyAlignment="1">
      <alignment horizontal="left" vertical="center" wrapText="1"/>
    </xf>
    <xf numFmtId="0" fontId="1085" fillId="768" borderId="872" xfId="12"/>
    <xf numFmtId="0" fontId="1165" fillId="808" borderId="872" xfId="12" applyAlignment="1">
      <alignment horizontal="center" vertical="center" wrapText="1"/>
    </xf>
    <xf numFmtId="0" fontId="1165" fillId="763" borderId="872" xfId="12" applyAlignment="1">
      <alignment horizontal="center" vertical="center" wrapText="1"/>
    </xf>
    <xf numFmtId="0" fontId="1166" fillId="763" borderId="872" xfId="12" applyAlignment="1">
      <alignment horizontal="left" vertical="center" wrapText="1"/>
    </xf>
    <xf numFmtId="0" fontId="1168" fillId="768" borderId="872" xfId="12" applyAlignment="1">
      <alignment horizontal="left" vertical="center" wrapText="1"/>
    </xf>
    <xf numFmtId="0" fontId="1085" fillId="763" borderId="872" xfId="12"/>
    <xf numFmtId="0" fontId="1165" fillId="810" borderId="872" xfId="12" applyAlignment="1">
      <alignment horizontal="center" vertical="center" wrapText="1"/>
    </xf>
    <xf numFmtId="0" fontId="1166" fillId="810" borderId="872" xfId="12" applyAlignment="1">
      <alignment horizontal="left" vertical="center" wrapText="1"/>
    </xf>
    <xf numFmtId="0" fontId="1165" fillId="772" borderId="872" xfId="12" applyAlignment="1">
      <alignment horizontal="center" vertical="center" wrapText="1"/>
    </xf>
    <xf numFmtId="0" fontId="1166" fillId="772" borderId="872" xfId="12" applyAlignment="1">
      <alignment horizontal="left" vertical="center" wrapText="1"/>
    </xf>
    <xf numFmtId="0" fontId="1166" fillId="779" borderId="872" xfId="12" applyAlignment="1">
      <alignment horizontal="center" vertical="center" wrapText="1"/>
    </xf>
    <xf numFmtId="0" fontId="1166" fillId="782" borderId="872" xfId="12" applyAlignment="1">
      <alignment horizontal="left" vertical="center" wrapText="1"/>
    </xf>
    <xf numFmtId="3" fontId="1165" fillId="779" borderId="872" xfId="12" applyAlignment="1">
      <alignment horizontal="center" vertical="center" wrapText="1"/>
    </xf>
    <xf numFmtId="0" fontId="1166" fillId="763" borderId="872" xfId="12" applyAlignment="1">
      <alignment horizontal="center" vertical="center" wrapText="1"/>
    </xf>
    <xf numFmtId="0" fontId="1166" fillId="810" borderId="872" xfId="12" applyAlignment="1">
      <alignment horizontal="center" vertical="center" wrapText="1"/>
    </xf>
    <xf numFmtId="0" fontId="1165" fillId="779" borderId="872" xfId="12" applyAlignment="1">
      <alignment horizontal="center" vertical="center" wrapText="1"/>
    </xf>
    <xf numFmtId="0" fontId="1166" fillId="803" borderId="872" xfId="12" applyAlignment="1">
      <alignment horizontal="center" vertical="center" wrapText="1"/>
    </xf>
    <xf numFmtId="0" fontId="1166" fillId="803" borderId="872" xfId="12" applyAlignment="1">
      <alignment horizontal="left" vertical="center" wrapText="1"/>
    </xf>
    <xf numFmtId="0" fontId="1165" fillId="803" borderId="872" xfId="12" applyAlignment="1">
      <alignment horizontal="center" vertical="center" wrapText="1"/>
    </xf>
    <xf numFmtId="1" fontId="1166" fillId="803" borderId="872" xfId="12" applyAlignment="1">
      <alignment horizontal="center" vertical="center" wrapText="1"/>
    </xf>
    <xf numFmtId="1" fontId="1166" fillId="810" borderId="872" xfId="12" applyAlignment="1">
      <alignment horizontal="center" vertical="center" wrapText="1"/>
    </xf>
    <xf numFmtId="0" fontId="1165" fillId="768" borderId="872" xfId="12"/>
    <xf numFmtId="0" fontId="1165" fillId="768" borderId="872" xfId="12" applyAlignment="1">
      <alignment horizontal="left" vertical="center" wrapText="1"/>
    </xf>
    <xf numFmtId="0" fontId="1165" fillId="768" borderId="872" xfId="12" applyAlignment="1">
      <alignment horizontal="center" vertical="center" wrapText="1"/>
    </xf>
    <xf numFmtId="0" fontId="1166" fillId="763" borderId="872" xfId="12"/>
    <xf numFmtId="0" fontId="1165" fillId="763" borderId="914" xfId="12"/>
    <xf numFmtId="0" fontId="1165" fillId="763" borderId="914" xfId="12" applyAlignment="1">
      <alignment horizontal="left" vertical="center" wrapText="1"/>
    </xf>
    <xf numFmtId="0" fontId="1165" fillId="763" borderId="914" xfId="12" applyAlignment="1">
      <alignment horizontal="center" vertical="center" wrapText="1"/>
    </xf>
    <xf numFmtId="0" fontId="1165" fillId="772" borderId="914" xfId="12" applyAlignment="1">
      <alignment horizontal="center" vertical="center" wrapText="1"/>
    </xf>
    <xf numFmtId="0" fontId="1165" fillId="763" borderId="846" xfId="12"/>
    <xf numFmtId="0" fontId="1167" fillId="763" borderId="846" xfId="12"/>
    <xf numFmtId="0" fontId="1085" fillId="763" borderId="895" xfId="12"/>
    <xf numFmtId="0" fontId="1085" fillId="763" borderId="896" xfId="12"/>
    <xf numFmtId="0" fontId="1085" fillId="763" borderId="880" xfId="12"/>
    <xf numFmtId="0" fontId="1166" fillId="782" borderId="872" xfId="12" applyAlignment="1">
      <alignment horizontal="center" vertical="center" wrapText="1"/>
    </xf>
    <xf numFmtId="0" fontId="1165" fillId="779" borderId="872" xfId="12" applyAlignment="1">
      <alignment horizontal="left" vertical="center" wrapText="1"/>
    </xf>
    <xf numFmtId="0" fontId="1166" fillId="779" borderId="872" xfId="12" applyAlignment="1">
      <alignment horizontal="left" vertical="center" wrapText="1"/>
    </xf>
    <xf numFmtId="0" fontId="1165" fillId="807" borderId="872" xfId="12" applyAlignment="1">
      <alignment horizontal="center" vertical="center" wrapText="1"/>
    </xf>
    <xf numFmtId="0" fontId="1165" fillId="771" borderId="872" xfId="12" applyAlignment="1">
      <alignment horizontal="center" vertical="center" wrapText="1"/>
    </xf>
    <xf numFmtId="0" fontId="1165" fillId="782" borderId="872" xfId="12" applyAlignment="1">
      <alignment horizontal="center" wrapText="1"/>
    </xf>
    <xf numFmtId="0" fontId="1167" fillId="807" borderId="872" xfId="12" applyAlignment="1">
      <alignment horizontal="center" wrapText="1"/>
    </xf>
    <xf numFmtId="0" fontId="1167" fillId="771" borderId="872" xfId="12" applyAlignment="1">
      <alignment horizontal="center" wrapText="1"/>
    </xf>
    <xf numFmtId="0" fontId="1167" fillId="772" borderId="872" xfId="12" applyAlignment="1">
      <alignment horizontal="center" wrapText="1"/>
    </xf>
    <xf numFmtId="0" fontId="1167" fillId="782" borderId="872" xfId="12" applyAlignment="1">
      <alignment horizontal="center" wrapText="1"/>
    </xf>
    <xf numFmtId="0" fontId="1166" fillId="808" borderId="872" xfId="12" applyAlignment="1">
      <alignment horizontal="center" vertical="center" wrapText="1"/>
    </xf>
    <xf numFmtId="0" fontId="1169" fillId="824" borderId="915" xfId="13" applyAlignment="1">
      <alignment vertical="bottom"/>
    </xf>
    <xf numFmtId="0" fontId="1170" fillId="824" borderId="915" xfId="13" applyAlignment="1">
      <alignment horizontal="left" vertical="center"/>
    </xf>
    <xf numFmtId="0" fontId="1171" fillId="824" borderId="915" xfId="13" applyAlignment="1">
      <alignment horizontal="left" vertical="center"/>
    </xf>
    <xf numFmtId="0" fontId="1172" fillId="824" borderId="915" xfId="13" applyAlignment="1">
      <alignment horizontal="left" vertical="center"/>
    </xf>
    <xf numFmtId="0" fontId="1173" fillId="826" borderId="916" xfId="13" applyAlignment="1">
      <alignment vertical="center"/>
    </xf>
    <xf numFmtId="0" fontId="1174" fillId="824" borderId="915" xfId="13" applyAlignment="1">
      <alignment horizontal="left" vertical="center"/>
    </xf>
    <xf numFmtId="0" fontId="1173" fillId="827" borderId="916" xfId="13" applyAlignment="1">
      <alignment vertical="center"/>
    </xf>
    <xf numFmtId="0" fontId="1173" fillId="828" borderId="916" xfId="13" applyAlignment="1">
      <alignment vertical="center"/>
    </xf>
    <xf numFmtId="0" fontId="1173" fillId="829" borderId="916" xfId="13" applyAlignment="1">
      <alignment vertical="center"/>
    </xf>
    <xf numFmtId="0" fontId="1175" fillId="824" borderId="915" xfId="13"/>
    <xf numFmtId="0" fontId="1173" fillId="830" borderId="916" xfId="13" applyAlignment="1">
      <alignment vertical="center"/>
    </xf>
    <xf numFmtId="0" fontId="1173" fillId="831" borderId="916" xfId="13" applyAlignment="1">
      <alignment vertical="center"/>
    </xf>
    <xf numFmtId="0" fontId="1173" fillId="832" borderId="916" xfId="13" applyAlignment="1">
      <alignment vertical="center"/>
    </xf>
    <xf numFmtId="0" fontId="1173" fillId="833" borderId="916" xfId="13" applyAlignment="1">
      <alignment vertical="center"/>
    </xf>
    <xf numFmtId="0" fontId="1176" fillId="834" borderId="917" xfId="13" applyAlignment="1">
      <alignment horizontal="left" vertical="center"/>
    </xf>
    <xf numFmtId="0" fontId="1177" fillId="824" borderId="918" xfId="13"/>
    <xf numFmtId="0" fontId="1177" fillId="824" borderId="919" xfId="13"/>
    <xf numFmtId="0" fontId="1178" fillId="835" borderId="920" xfId="13" applyAlignment="1">
      <alignment horizontal="center" vertical="center" wrapText="1"/>
    </xf>
    <xf numFmtId="0" fontId="1179" fillId="824" borderId="915" xfId="13"/>
    <xf numFmtId="0" fontId="1180" fillId="835" borderId="917" xfId="13" applyAlignment="1">
      <alignment horizontal="center" vertical="center"/>
    </xf>
    <xf numFmtId="0" fontId="1177" fillId="824" borderId="921" xfId="13"/>
    <xf numFmtId="0" fontId="1181" fillId="824" borderId="915" xfId="13"/>
    <xf numFmtId="0" fontId="1182" fillId="835" borderId="916" xfId="13" applyAlignment="1">
      <alignment horizontal="center" vertical="center"/>
    </xf>
    <xf numFmtId="0" fontId="1183" fillId="824" borderId="916" xfId="13" applyAlignment="1">
      <alignment horizontal="left" vertical="center" wrapText="1"/>
    </xf>
    <xf numFmtId="0" fontId="1173" fillId="824" borderId="916" xfId="13" applyAlignment="1">
      <alignment horizontal="left" vertical="center" wrapText="1"/>
    </xf>
    <xf numFmtId="164" fontId="1174" fillId="824" borderId="916" xfId="13" applyAlignment="1">
      <alignment horizontal="center" vertical="center"/>
    </xf>
    <xf numFmtId="0" fontId="1184" fillId="824" borderId="915" xfId="13"/>
    <xf numFmtId="0" fontId="1179" fillId="824" borderId="915" xfId="13" applyAlignment="1">
      <alignment vertical="bottom"/>
    </xf>
    <xf numFmtId="0" fontId="1185" fillId="824" borderId="922" xfId="13"/>
    <xf numFmtId="0" fontId="1177" fillId="824" borderId="923" xfId="13"/>
    <xf numFmtId="0" fontId="1179" fillId="824" borderId="924" xfId="13"/>
    <xf numFmtId="0" fontId="1185" fillId="824" borderId="925" xfId="13" applyAlignment="1">
      <alignment horizontal="center"/>
    </xf>
    <xf numFmtId="0" fontId="1185" fillId="824" borderId="915" xfId="13" applyAlignment="1">
      <alignment horizontal="center"/>
    </xf>
    <xf numFmtId="0" fontId="1179" fillId="824" borderId="925" xfId="13" applyAlignment="1">
      <alignment horizontal="center"/>
    </xf>
    <xf numFmtId="0" fontId="1179" fillId="824" borderId="926" xfId="13"/>
    <xf numFmtId="0" fontId="1186" fillId="824" borderId="927" xfId="13" applyAlignment="1">
      <alignment wrapText="1"/>
    </xf>
    <xf numFmtId="0" fontId="1185" fillId="824" borderId="925" xfId="13" applyAlignment="1">
      <alignment horizontal="center" wrapText="1"/>
    </xf>
    <xf numFmtId="0" fontId="1186" fillId="824" borderId="928" xfId="13" applyAlignment="1">
      <alignment wrapText="1"/>
    </xf>
    <xf numFmtId="0" fontId="1186" fillId="824" borderId="927" xfId="13" applyAlignment="1">
      <alignment wrapText="1"/>
    </xf>
    <xf numFmtId="0" fontId="1174" fillId="824" borderId="916" xfId="13" applyAlignment="1">
      <alignment horizontal="center" vertical="center"/>
    </xf>
    <xf numFmtId="0" fontId="1177" fillId="824" borderId="929" xfId="13"/>
    <xf numFmtId="0" fontId="1185" fillId="824" borderId="922" xfId="13" applyAlignment="1">
      <alignment horizontal="center" wrapText="1"/>
    </xf>
    <xf numFmtId="0" fontId="1185" fillId="824" borderId="928" xfId="13" applyAlignment="1">
      <alignment wrapText="1"/>
    </xf>
    <xf numFmtId="0" fontId="1185" fillId="824" borderId="927" xfId="13" applyAlignment="1">
      <alignment wrapText="1"/>
    </xf>
    <xf numFmtId="0" fontId="1173" fillId="824" borderId="916" xfId="13" applyAlignment="1">
      <alignment vertical="center"/>
    </xf>
    <xf numFmtId="0" fontId="1173" fillId="836" borderId="916" xfId="13" applyAlignment="1">
      <alignment vertical="center"/>
    </xf>
    <xf numFmtId="0" fontId="1174" fillId="824" borderId="916" xfId="13" applyAlignment="1">
      <alignment horizontal="left" vertical="center" wrapText="1"/>
    </xf>
    <xf numFmtId="0" fontId="1187" fillId="829" borderId="916" xfId="13" applyAlignment="1">
      <alignment horizontal="center" vertical="center"/>
    </xf>
    <xf numFmtId="0" fontId="1178" fillId="835" borderId="916" xfId="13" applyAlignment="1">
      <alignment horizontal="center" vertical="center" wrapText="1"/>
    </xf>
    <xf numFmtId="0" fontId="1178" fillId="835" borderId="917" xfId="13" applyAlignment="1">
      <alignment horizontal="center" vertical="center" wrapText="1"/>
    </xf>
    <xf numFmtId="0" fontId="1173" fillId="824" borderId="916" xfId="13" applyAlignment="1">
      <alignment horizontal="left" vertical="center"/>
    </xf>
    <xf numFmtId="164" fontId="1173" fillId="824" borderId="916" xfId="13" applyAlignment="1">
      <alignment horizontal="center" vertical="center"/>
    </xf>
    <xf numFmtId="0" fontId="1173" fillId="824" borderId="917" xfId="13" applyAlignment="1">
      <alignment horizontal="left" vertical="center" wrapText="1"/>
    </xf>
    <xf numFmtId="0" fontId="1188" fillId="829" borderId="916" xfId="13" applyAlignment="1">
      <alignment horizontal="left" vertical="center"/>
    </xf>
    <xf numFmtId="0" fontId="1173" fillId="829" borderId="916" xfId="13" applyAlignment="1">
      <alignment horizontal="left" vertical="center" wrapText="1"/>
    </xf>
    <xf numFmtId="164" fontId="1173" fillId="829" borderId="916" xfId="13" applyAlignment="1">
      <alignment horizontal="center" vertical="center"/>
    </xf>
    <xf numFmtId="0" fontId="1188" fillId="829" borderId="917" xfId="13" applyAlignment="1">
      <alignment horizontal="left" vertical="center" wrapText="1"/>
    </xf>
    <xf numFmtId="0" fontId="1173" fillId="829" borderId="917" xfId="13" applyAlignment="1">
      <alignment horizontal="left" vertical="center" wrapText="1"/>
    </xf>
    <xf numFmtId="0" fontId="1173" fillId="830" borderId="916" xfId="13" applyAlignment="1">
      <alignment horizontal="left" vertical="center"/>
    </xf>
    <xf numFmtId="0" fontId="1173" fillId="830" borderId="916" xfId="13" applyAlignment="1">
      <alignment horizontal="left" vertical="center" wrapText="1"/>
    </xf>
    <xf numFmtId="164" fontId="1173" fillId="830" borderId="916" xfId="13" applyAlignment="1">
      <alignment horizontal="center" vertical="center"/>
    </xf>
    <xf numFmtId="0" fontId="1188" fillId="830" borderId="917" xfId="13" applyAlignment="1">
      <alignment horizontal="left" vertical="center" wrapText="1"/>
    </xf>
    <xf numFmtId="0" fontId="1173" fillId="830" borderId="917" xfId="13" applyAlignment="1">
      <alignment horizontal="left" vertical="center" wrapText="1"/>
    </xf>
    <xf numFmtId="0" fontId="1173" fillId="831" borderId="916" xfId="13" applyAlignment="1">
      <alignment horizontal="left" vertical="center"/>
    </xf>
    <xf numFmtId="0" fontId="1173" fillId="831" borderId="916" xfId="13" applyAlignment="1">
      <alignment horizontal="left" vertical="center" wrapText="1"/>
    </xf>
    <xf numFmtId="164" fontId="1173" fillId="831" borderId="916" xfId="13" applyAlignment="1">
      <alignment horizontal="center" vertical="center"/>
    </xf>
    <xf numFmtId="0" fontId="1188" fillId="831" borderId="917" xfId="13" applyAlignment="1">
      <alignment horizontal="left" vertical="center" wrapText="1"/>
    </xf>
    <xf numFmtId="0" fontId="1173" fillId="831" borderId="917" xfId="13" applyAlignment="1">
      <alignment horizontal="left" vertical="center" wrapText="1"/>
    </xf>
    <xf numFmtId="0" fontId="1173" fillId="832" borderId="916" xfId="13" applyAlignment="1">
      <alignment horizontal="left" vertical="center"/>
    </xf>
    <xf numFmtId="0" fontId="1173" fillId="832" borderId="916" xfId="13" applyAlignment="1">
      <alignment horizontal="left" vertical="center" wrapText="1"/>
    </xf>
    <xf numFmtId="164" fontId="1173" fillId="832" borderId="916" xfId="13" applyAlignment="1">
      <alignment horizontal="center" vertical="center"/>
    </xf>
    <xf numFmtId="0" fontId="1188" fillId="832" borderId="917" xfId="13" applyAlignment="1">
      <alignment horizontal="left" vertical="center" wrapText="1"/>
    </xf>
    <xf numFmtId="0" fontId="1173" fillId="832" borderId="917" xfId="13" applyAlignment="1">
      <alignment horizontal="left" vertical="center" wrapText="1"/>
    </xf>
    <xf numFmtId="0" fontId="1173" fillId="833" borderId="916" xfId="13" applyAlignment="1">
      <alignment horizontal="left" vertical="center"/>
    </xf>
    <xf numFmtId="0" fontId="1173" fillId="833" borderId="916" xfId="13" applyAlignment="1">
      <alignment horizontal="left" vertical="center" wrapText="1"/>
    </xf>
    <xf numFmtId="164" fontId="1173" fillId="833" borderId="916" xfId="13" applyAlignment="1">
      <alignment horizontal="center" vertical="center"/>
    </xf>
    <xf numFmtId="0" fontId="1188" fillId="833" borderId="917" xfId="13" applyAlignment="1">
      <alignment horizontal="left" vertical="center" wrapText="1"/>
    </xf>
    <xf numFmtId="0" fontId="1173" fillId="833" borderId="917" xfId="13" applyAlignment="1">
      <alignment horizontal="left" vertical="center" wrapText="1"/>
    </xf>
    <xf numFmtId="0" fontId="1189" fillId="824" borderId="915" xfId="13" applyAlignment="1">
      <alignment horizontal="left" vertical="center" wrapText="1"/>
    </xf>
    <xf numFmtId="0" fontId="1190" fillId="824" borderId="915" xfId="13"/>
    <xf numFmtId="0" fontId="1190" fillId="824" borderId="915" xfId="13" applyAlignment="1">
      <alignment wrapText="1"/>
    </xf>
    <xf numFmtId="0" fontId="1191" fillId="837" borderId="930" xfId="13" applyAlignment="1">
      <alignment horizontal="center" wrapText="1"/>
    </xf>
    <xf numFmtId="0" fontId="1191" fillId="837" borderId="931" xfId="13" applyAlignment="1">
      <alignment horizontal="center" wrapText="1"/>
    </xf>
    <xf numFmtId="0" fontId="1191" fillId="837" borderId="932" xfId="13" applyAlignment="1">
      <alignment horizontal="center" wrapText="1"/>
    </xf>
    <xf numFmtId="0" fontId="1192" fillId="828" borderId="933" xfId="13" applyAlignment="1">
      <alignment wrapText="1"/>
    </xf>
    <xf numFmtId="0" fontId="1193" fillId="838" borderId="934" xfId="13" applyAlignment="1">
      <alignment wrapText="1"/>
    </xf>
    <xf numFmtId="0" fontId="1193" fillId="839" borderId="934" xfId="13" applyAlignment="1">
      <alignment wrapText="1"/>
    </xf>
    <xf numFmtId="0" fontId="1193" fillId="839" borderId="935" xfId="13" applyAlignment="1">
      <alignment wrapText="1"/>
    </xf>
    <xf numFmtId="0" fontId="1192" fillId="828" borderId="936" xfId="13" applyAlignment="1">
      <alignment wrapText="1"/>
    </xf>
    <xf numFmtId="0" fontId="1193" fillId="840" borderId="934" xfId="13" applyAlignment="1">
      <alignment wrapText="1"/>
    </xf>
    <xf numFmtId="0" fontId="1193" fillId="840" borderId="937" xfId="13" applyAlignment="1">
      <alignment wrapText="1"/>
    </xf>
    <xf numFmtId="0" fontId="1193" fillId="838" borderId="937" xfId="13" applyAlignment="1">
      <alignment wrapText="1"/>
    </xf>
    <xf numFmtId="0" fontId="1193" fillId="839" borderId="937" xfId="13" applyAlignment="1">
      <alignment wrapText="1"/>
    </xf>
    <xf numFmtId="0" fontId="1192" fillId="828" borderId="938" xfId="13" applyAlignment="1">
      <alignment wrapText="1"/>
    </xf>
    <xf numFmtId="0" fontId="1193" fillId="839" borderId="939" xfId="13" applyAlignment="1">
      <alignment wrapText="1"/>
    </xf>
    <xf numFmtId="0" fontId="1193" fillId="838" borderId="939" xfId="13" applyAlignment="1">
      <alignment wrapText="1"/>
    </xf>
    <xf numFmtId="0" fontId="1193" fillId="839" borderId="940" xfId="13" applyAlignment="1">
      <alignment wrapText="1"/>
    </xf>
    <xf numFmtId="0" fontId="1179" fillId="824" borderId="941" xfId="13"/>
    <xf numFmtId="0" fontId="1179" fillId="824" borderId="941" xfId="13" applyAlignment="1">
      <alignment wrapText="1"/>
    </xf>
    <xf numFmtId="0" fontId="1194" fillId="824" borderId="915" xfId="13"/>
    <xf numFmtId="0" fontId="1186" fillId="834" borderId="927" xfId="13" applyAlignment="1">
      <alignment wrapText="1"/>
    </xf>
    <xf numFmtId="0" fontId="1195" fillId="834" borderId="927" xfId="13" applyAlignment="1">
      <alignment wrapText="1"/>
    </xf>
    <xf numFmtId="0" fontId="1196" fillId="824" borderId="915" xfId="13" applyAlignment="1">
      <alignment vertical="top" wrapText="1"/>
    </xf>
    <xf numFmtId="0" fontId="1179" fillId="824" borderId="915" xfId="13" applyAlignment="1">
      <alignment vertical="bottom"/>
    </xf>
    <xf numFmtId="0" fontId="1181" fillId="824" borderId="941" xfId="13"/>
    <xf numFmtId="0" fontId="1197" fillId="824" borderId="915" xfId="13" applyAlignment="1">
      <alignment horizontal="center" vertical="center"/>
    </xf>
    <xf numFmtId="0" fontId="1179" fillId="824" borderId="941" xfId="13"/>
    <xf numFmtId="0" fontId="1198" fillId="840" borderId="915" xfId="13" applyAlignment="1">
      <alignment horizontal="center"/>
    </xf>
    <xf numFmtId="0" fontId="1179" fillId="824" borderId="915" xfId="13" applyAlignment="1">
      <alignment horizontal="center"/>
    </xf>
    <xf numFmtId="10" fontId="1179" fillId="824" borderId="915" xfId="13" applyAlignment="1">
      <alignment horizontal="center"/>
    </xf>
    <xf numFmtId="0" fontId="1199" fillId="841" borderId="941" xfId="13" applyAlignment="1">
      <alignment horizontal="center" vertical="center" wrapText="1"/>
    </xf>
    <xf numFmtId="0" fontId="1199" fillId="840" borderId="941" xfId="13" applyAlignment="1">
      <alignment horizontal="center" vertical="center" wrapText="1"/>
    </xf>
    <xf numFmtId="0" fontId="1179" fillId="840" borderId="941" xfId="13" applyAlignment="1">
      <alignment vertical="bottom"/>
    </xf>
    <xf numFmtId="0" fontId="1179" fillId="842" borderId="941" xfId="13" applyAlignment="1">
      <alignment horizontal="center"/>
    </xf>
    <xf numFmtId="0" fontId="1179" fillId="843" borderId="915" xfId="13" applyAlignment="1">
      <alignment horizontal="center"/>
    </xf>
    <xf numFmtId="0" fontId="1179" fillId="843" borderId="915" xfId="13" applyAlignment="1">
      <alignment horizontal="center"/>
    </xf>
    <xf numFmtId="0" fontId="1179" fillId="844" borderId="941" xfId="13" applyAlignment="1">
      <alignment horizontal="center"/>
    </xf>
    <xf numFmtId="0" fontId="1179" fillId="824" borderId="915" xfId="13" applyAlignment="1">
      <alignment vertical="bottom" wrapText="1"/>
    </xf>
    <xf numFmtId="0" fontId="1179" fillId="845" borderId="941" xfId="13" applyAlignment="1">
      <alignment horizontal="center"/>
    </xf>
    <xf numFmtId="0" fontId="1199" fillId="846" borderId="941" xfId="13" applyAlignment="1">
      <alignment horizontal="center"/>
    </xf>
    <xf numFmtId="0" fontId="1179" fillId="847" borderId="941" xfId="13" applyAlignment="1">
      <alignment horizontal="center"/>
    </xf>
    <xf numFmtId="0" fontId="1179" fillId="848" borderId="941" xfId="13" applyAlignment="1">
      <alignment horizontal="center"/>
    </xf>
    <xf numFmtId="0" fontId="1179" fillId="824" borderId="915" xfId="13"/>
    <xf numFmtId="0" fontId="1179" fillId="849" borderId="941" xfId="13" applyAlignment="1">
      <alignment horizontal="center"/>
    </xf>
    <xf numFmtId="0" fontId="1179" fillId="850" borderId="941" xfId="13" applyAlignment="1">
      <alignment horizontal="center"/>
    </xf>
    <xf numFmtId="0" fontId="1200" fillId="824" borderId="915" xfId="13" applyAlignment="1">
      <alignment horizontal="center" vertical="bottom"/>
    </xf>
    <xf numFmtId="0" fontId="1179" fillId="851" borderId="941" xfId="13" applyAlignment="1">
      <alignment horizontal="center"/>
    </xf>
    <xf numFmtId="0" fontId="1179" fillId="852" borderId="941" xfId="13" applyAlignment="1">
      <alignment horizontal="center"/>
    </xf>
    <xf numFmtId="0" fontId="1179" fillId="853" borderId="941" xfId="13" applyAlignment="1">
      <alignment horizontal="center"/>
    </xf>
    <xf numFmtId="0" fontId="1179" fillId="854" borderId="941" xfId="13" applyAlignment="1">
      <alignment horizontal="center"/>
    </xf>
    <xf numFmtId="0" fontId="1179" fillId="855" borderId="941" xfId="13" applyAlignment="1">
      <alignment horizontal="center"/>
    </xf>
    <xf numFmtId="0" fontId="1179" fillId="856" borderId="941" xfId="13" applyAlignment="1">
      <alignment horizontal="center"/>
    </xf>
    <xf numFmtId="0" fontId="1179" fillId="857" borderId="941" xfId="13" applyAlignment="1">
      <alignment horizontal="center"/>
    </xf>
    <xf numFmtId="0" fontId="1179" fillId="858" borderId="941" xfId="13" applyAlignment="1">
      <alignment horizontal="center"/>
    </xf>
    <xf numFmtId="0" fontId="1179" fillId="859" borderId="941" xfId="13" applyAlignment="1">
      <alignment horizontal="center"/>
    </xf>
    <xf numFmtId="0" fontId="1179" fillId="860" borderId="941" xfId="13" applyAlignment="1">
      <alignment horizontal="center"/>
    </xf>
    <xf numFmtId="0" fontId="1179" fillId="861" borderId="941" xfId="13" applyAlignment="1">
      <alignment horizontal="center"/>
    </xf>
    <xf numFmtId="0" fontId="1179" fillId="862" borderId="941" xfId="13" applyAlignment="1">
      <alignment horizontal="center"/>
    </xf>
    <xf numFmtId="0" fontId="1181" fillId="824" borderId="941" xfId="13"/>
    <xf numFmtId="0" fontId="1181" fillId="824" borderId="941" xfId="13" applyAlignment="1">
      <alignment horizontal="center"/>
    </xf>
    <xf numFmtId="0" fontId="1199" fillId="824" borderId="915" xfId="13" applyAlignment="1">
      <alignment horizontal="center" vertical="center" wrapText="1"/>
    </xf>
    <xf numFmtId="0" fontId="1179" fillId="840" borderId="915" xfId="13"/>
    <xf numFmtId="0" fontId="1201" fillId="840" borderId="915" xfId="13"/>
    <xf numFmtId="0" fontId="1202" fillId="840" borderId="915" xfId="13"/>
    <xf numFmtId="0" fontId="1173" fillId="824" borderId="915" xfId="13"/>
    <xf numFmtId="0" fontId="1188" fillId="824" borderId="942" xfId="13" applyAlignment="1">
      <alignment horizontal="left" vertical="center" wrapText="1"/>
    </xf>
    <xf numFmtId="0" fontId="1173" fillId="824" borderId="943" xfId="13" applyAlignment="1">
      <alignment horizontal="left" vertical="center" wrapText="1"/>
    </xf>
    <xf numFmtId="0" fontId="1177" fillId="824" borderId="944" xfId="13"/>
    <xf numFmtId="0" fontId="1177" fillId="824" borderId="945" xfId="13"/>
    <xf numFmtId="0" fontId="1173" fillId="824" borderId="942" xfId="13" applyAlignment="1">
      <alignment horizontal="left" vertical="center" wrapText="1"/>
    </xf>
    <xf numFmtId="0" fontId="1175" fillId="824" borderId="944" xfId="13"/>
    <xf numFmtId="0" fontId="1175" fillId="824" borderId="945" xfId="13"/>
    <xf numFmtId="0" fontId="1188" fillId="824" borderId="942" xfId="13" applyAlignment="1">
      <alignment horizontal="center" vertical="center"/>
    </xf>
    <xf numFmtId="0" fontId="1173" fillId="824" borderId="942" xfId="13" applyAlignment="1">
      <alignment horizontal="center" vertical="center"/>
    </xf>
    <xf numFmtId="0" fontId="1188" fillId="863" borderId="917" xfId="13" applyAlignment="1">
      <alignment horizontal="left" vertical="center" wrapText="1"/>
    </xf>
    <xf numFmtId="0" fontId="1183" fillId="864" borderId="916" xfId="13" applyAlignment="1">
      <alignment horizontal="center" vertical="center" wrapText="1"/>
    </xf>
    <xf numFmtId="0" fontId="1183" fillId="864" borderId="917" xfId="13" applyAlignment="1">
      <alignment horizontal="center" vertical="center" wrapText="1"/>
    </xf>
    <xf numFmtId="0" fontId="1183" fillId="824" borderId="916" xfId="13" applyAlignment="1">
      <alignment horizontal="center" vertical="center" wrapText="1"/>
    </xf>
    <xf numFmtId="0" fontId="1189" fillId="824" borderId="916" xfId="13" applyAlignment="1">
      <alignment horizontal="center" vertical="center" wrapText="1"/>
    </xf>
    <xf numFmtId="0" fontId="1183" fillId="829" borderId="916" xfId="13" applyAlignment="1">
      <alignment horizontal="center" vertical="center" wrapText="1"/>
    </xf>
    <xf numFmtId="0" fontId="1174" fillId="824" borderId="917" xfId="13" applyAlignment="1">
      <alignment horizontal="left" vertical="center" wrapText="1"/>
    </xf>
    <xf numFmtId="0" fontId="1185" fillId="824" borderId="915" xfId="13" applyAlignment="1">
      <alignment horizontal="left"/>
    </xf>
    <xf numFmtId="0" fontId="1203" fillId="824" borderId="915" xfId="13"/>
    <xf numFmtId="0" fontId="1204" fillId="824" borderId="915" xfId="13" applyAlignment="1">
      <alignment horizontal="left" vertical="center"/>
    </xf>
    <xf numFmtId="0" fontId="1188" fillId="824" borderId="916" xfId="13" applyAlignment="1">
      <alignment horizontal="center" vertical="center"/>
    </xf>
    <xf numFmtId="0" fontId="1188" fillId="824" borderId="915" xfId="13" applyAlignment="1">
      <alignment horizontal="center" vertical="center"/>
    </xf>
    <xf numFmtId="0" fontId="1173" fillId="824" borderId="915" xfId="13" applyAlignment="1">
      <alignment horizontal="left" vertical="center" wrapText="1"/>
    </xf>
    <xf numFmtId="0" fontId="1174" fillId="824" borderId="915" xfId="13" applyAlignment="1">
      <alignment horizontal="left" vertical="center" wrapText="1"/>
    </xf>
    <xf numFmtId="0" fontId="1173" fillId="824" borderId="916" xfId="13" applyAlignment="1">
      <alignment horizontal="center" vertical="center"/>
    </xf>
    <xf numFmtId="0" fontId="1185" fillId="840" borderId="941" xfId="13" applyAlignment="1">
      <alignment horizontal="center" wrapText="1"/>
    </xf>
    <xf numFmtId="0" fontId="1185" fillId="824" borderId="941" xfId="13" applyAlignment="1">
      <alignment horizontal="center" wrapText="1"/>
    </xf>
    <xf numFmtId="0" fontId="1179" fillId="824" borderId="941" xfId="13" applyAlignment="1">
      <alignment vertical="bottom"/>
    </xf>
    <xf numFmtId="0" fontId="1179" fillId="824" borderId="941" xfId="13" applyAlignment="1">
      <alignment horizontal="center"/>
    </xf>
    <xf numFmtId="3" fontId="1174" fillId="824" borderId="916" xfId="13" applyAlignment="1">
      <alignment horizontal="center" vertical="center"/>
    </xf>
    <xf numFmtId="10" fontId="1179" fillId="824" borderId="941" xfId="13" applyAlignment="1">
      <alignment horizontal="center"/>
    </xf>
    <xf numFmtId="10" fontId="1179" fillId="840" borderId="941" xfId="13" applyAlignment="1">
      <alignment horizontal="center"/>
    </xf>
    <xf numFmtId="0" fontId="1185" fillId="824" borderId="915" xfId="13" applyAlignment="1">
      <alignment horizontal="left" vertical="center" wrapText="1"/>
    </xf>
    <xf numFmtId="0" fontId="1185" fillId="824" borderId="915" xfId="13" applyAlignment="1">
      <alignment horizontal="center" vertical="center" wrapText="1"/>
    </xf>
    <xf numFmtId="0" fontId="1185" fillId="824" borderId="915" xfId="13" applyAlignment="1">
      <alignment horizontal="center" wrapText="1"/>
    </xf>
    <xf numFmtId="0" fontId="1205" fillId="864" borderId="916" xfId="13" applyAlignment="1">
      <alignment horizontal="center" vertical="center" wrapText="1"/>
    </xf>
    <xf numFmtId="0" fontId="1179" fillId="824" borderId="941" xfId="13" applyAlignment="1">
      <alignment horizontal="center" vertical="bottom"/>
    </xf>
    <xf numFmtId="0" fontId="1174" fillId="824" borderId="916" xfId="13" applyAlignment="1">
      <alignment horizontal="center" vertical="center" wrapText="1"/>
    </xf>
    <xf numFmtId="0" fontId="1174" fillId="824" borderId="916" xfId="13" applyAlignment="1">
      <alignment horizontal="center" vertical="center" wrapText="1"/>
    </xf>
    <xf numFmtId="3" fontId="1173" fillId="824" borderId="916" xfId="13" applyAlignment="1">
      <alignment vertical="center"/>
    </xf>
    <xf numFmtId="0" fontId="1179" fillId="824" borderId="946" xfId="13" applyAlignment="1">
      <alignment horizontal="center"/>
    </xf>
    <xf numFmtId="0" fontId="1181" fillId="824" borderId="947" xfId="13"/>
    <xf numFmtId="0" fontId="1179" fillId="824" borderId="915" xfId="13" applyAlignment="1">
      <alignment horizontal="left" vertical="center"/>
    </xf>
    <xf numFmtId="0" fontId="1181" fillId="824" borderId="948" xfId="13"/>
    <xf numFmtId="0" fontId="1179" fillId="824" borderId="915" xfId="13" applyAlignment="1">
      <alignment horizontal="left" vertical="center" wrapText="1"/>
    </xf>
    <xf numFmtId="10" fontId="1181" fillId="824" borderId="941" xfId="13" applyAlignment="1">
      <alignment horizontal="center"/>
    </xf>
    <xf numFmtId="10" fontId="1179" fillId="824" borderId="915" xfId="13"/>
    <xf numFmtId="0" fontId="1179" fillId="824" borderId="915" xfId="13" applyAlignment="1">
      <alignment wrapText="1"/>
    </xf>
    <xf numFmtId="0" fontId="1179" fillId="824" borderId="915" xfId="13" applyAlignment="1">
      <alignment horizontal="center" vertical="center"/>
    </xf>
    <xf numFmtId="0" fontId="1188" fillId="824" borderId="915" xfId="13" applyAlignment="1">
      <alignment horizontal="left" vertical="center"/>
    </xf>
    <xf numFmtId="0" fontId="1180" fillId="824" borderId="915" xfId="13" applyAlignment="1">
      <alignment horizontal="center" vertical="center" wrapText="1"/>
    </xf>
    <xf numFmtId="10" fontId="1180" fillId="824" borderId="915" xfId="13" applyAlignment="1">
      <alignment horizontal="center" vertical="center" wrapText="1"/>
    </xf>
    <xf numFmtId="0" fontId="1173" fillId="824" borderId="915" xfId="13" applyAlignment="1">
      <alignment horizontal="center" vertical="center"/>
    </xf>
    <xf numFmtId="10" fontId="1174" fillId="824" borderId="915" xfId="13" applyAlignment="1">
      <alignment horizontal="left" vertical="center" wrapText="1"/>
    </xf>
    <xf numFmtId="0" fontId="1188" fillId="863" borderId="916" xfId="13" applyAlignment="1">
      <alignment horizontal="center" vertical="center"/>
    </xf>
    <xf numFmtId="0" fontId="1173" fillId="863" borderId="916" xfId="13" applyAlignment="1">
      <alignment horizontal="left" vertical="center" wrapText="1"/>
    </xf>
    <xf numFmtId="0" fontId="1174" fillId="863" borderId="916" xfId="13" applyAlignment="1">
      <alignment horizontal="center" vertical="center"/>
    </xf>
    <xf numFmtId="0" fontId="1173" fillId="863" borderId="916" xfId="13" applyAlignment="1">
      <alignment horizontal="center" vertical="center"/>
    </xf>
    <xf numFmtId="2" fontId="1173" fillId="863" borderId="916" xfId="13" applyAlignment="1">
      <alignment horizontal="center" vertical="center"/>
    </xf>
    <xf numFmtId="2" fontId="1188" fillId="863" borderId="916" xfId="13" applyAlignment="1">
      <alignment horizontal="center" vertical="center"/>
    </xf>
    <xf numFmtId="0" fontId="1174" fillId="863" borderId="916" xfId="13" applyAlignment="1">
      <alignment horizontal="left" vertical="center" wrapText="1"/>
    </xf>
    <xf numFmtId="0" fontId="1173" fillId="863" borderId="916" xfId="13" applyAlignment="1">
      <alignment vertical="center"/>
    </xf>
    <xf numFmtId="0" fontId="1183" fillId="863" borderId="916" xfId="13" applyAlignment="1">
      <alignment horizontal="right" vertical="center"/>
    </xf>
    <xf numFmtId="0" fontId="1199" fillId="824" borderId="915" xfId="13" applyAlignment="1">
      <alignment horizontal="left" vertical="center" wrapText="1"/>
    </xf>
    <xf numFmtId="0" fontId="1176" fillId="824" borderId="915" xfId="13" applyAlignment="1">
      <alignment horizontal="left" vertical="center"/>
    </xf>
    <xf numFmtId="0" fontId="1200" fillId="824" borderId="941" xfId="13" applyAlignment="1">
      <alignment horizontal="center" vertical="bottom"/>
    </xf>
    <xf numFmtId="0" fontId="1175" fillId="824" borderId="915" xfId="13" applyAlignment="1">
      <alignment horizontal="center" vertical="center" wrapText="1"/>
    </xf>
    <xf numFmtId="0" fontId="1206" fillId="824" borderId="941" xfId="13" applyAlignment="1">
      <alignment horizontal="center" vertical="bottom"/>
    </xf>
    <xf numFmtId="0" fontId="1206" fillId="840" borderId="941" xfId="13" applyAlignment="1">
      <alignment horizontal="center" vertical="bottom"/>
    </xf>
    <xf numFmtId="0" fontId="1179" fillId="840" borderId="941" xfId="13"/>
    <xf numFmtId="10" fontId="1179" fillId="824" borderId="941" xfId="13"/>
    <xf numFmtId="0" fontId="1207" fillId="824" borderId="915" xfId="13" applyAlignment="1">
      <alignment horizontal="center" vertical="center" wrapText="1"/>
    </xf>
    <xf numFmtId="0" fontId="1199" fillId="824" borderId="915" xfId="13"/>
    <xf numFmtId="0" fontId="1206" fillId="865" borderId="941" xfId="13" applyAlignment="1">
      <alignment horizontal="center" vertical="bottom"/>
    </xf>
    <xf numFmtId="0" fontId="1179" fillId="840" borderId="941" xfId="13" applyAlignment="1">
      <alignment horizontal="center"/>
    </xf>
    <xf numFmtId="0" fontId="1179" fillId="865" borderId="941" xfId="13" applyAlignment="1">
      <alignment horizontal="center"/>
    </xf>
    <xf numFmtId="0" fontId="1179" fillId="840" borderId="915" xfId="13" applyAlignment="1">
      <alignment horizontal="center"/>
    </xf>
    <xf numFmtId="0" fontId="1180" fillId="824" borderId="915" xfId="13" applyAlignment="1">
      <alignment horizontal="center" vertical="center"/>
    </xf>
    <xf numFmtId="0" fontId="1208" fillId="840" borderId="915" xfId="13"/>
    <xf numFmtId="0" fontId="1200" fillId="824" borderId="946" xfId="13" applyAlignment="1">
      <alignment horizontal="center" wrapText="1"/>
    </xf>
    <xf numFmtId="0" fontId="1209" fillId="824" borderId="949" xfId="13" applyAlignment="1">
      <alignment horizontal="left" wrapText="1"/>
    </xf>
    <xf numFmtId="0" fontId="1199" fillId="824" borderId="941" xfId="13" applyAlignment="1">
      <alignment horizontal="center"/>
    </xf>
    <xf numFmtId="0" fontId="1210" fillId="864" borderId="916" xfId="13" applyAlignment="1">
      <alignment horizontal="center" vertical="center" wrapText="1"/>
    </xf>
    <xf numFmtId="0" fontId="1199" fillId="824" borderId="915" xfId="13" applyAlignment="1">
      <alignment horizontal="center"/>
    </xf>
    <xf numFmtId="0" fontId="1209" fillId="824" borderId="948" xfId="13" applyAlignment="1">
      <alignment horizontal="left" wrapText="1"/>
    </xf>
    <xf numFmtId="0" fontId="1199" fillId="840" borderId="941" xfId="13"/>
    <xf numFmtId="0" fontId="1199" fillId="824" borderId="941" xfId="13"/>
    <xf numFmtId="10" fontId="1199" fillId="824" borderId="941" xfId="13"/>
    <xf numFmtId="0" fontId="1199" fillId="840" borderId="941" xfId="13" applyAlignment="1">
      <alignment horizontal="center"/>
    </xf>
    <xf numFmtId="0" fontId="1199" fillId="865" borderId="941" xfId="13" applyAlignment="1">
      <alignment horizontal="center"/>
    </xf>
    <xf numFmtId="0" fontId="1199" fillId="840" borderId="915" xfId="13" applyAlignment="1">
      <alignment horizontal="center"/>
    </xf>
    <xf numFmtId="0" fontId="1199" fillId="840" borderId="915" xfId="13"/>
    <xf numFmtId="165" fontId="1179" fillId="824" borderId="941" xfId="13" applyAlignment="1">
      <alignment horizontal="center"/>
    </xf>
    <xf numFmtId="0" fontId="1179" fillId="824" borderId="941" xfId="13" applyAlignment="1">
      <alignment horizontal="center" vertical="center"/>
    </xf>
    <xf numFmtId="0" fontId="1209" fillId="824" borderId="941" xfId="13" applyAlignment="1">
      <alignment horizontal="center" vertical="center" wrapText="1"/>
    </xf>
    <xf numFmtId="10" fontId="1179" fillId="824" borderId="941" xfId="13" applyAlignment="1">
      <alignment horizontal="center" vertical="center"/>
    </xf>
    <xf numFmtId="9" fontId="1179" fillId="824" borderId="941" xfId="13" applyAlignment="1">
      <alignment horizontal="center" vertical="center"/>
    </xf>
    <xf numFmtId="0" fontId="1179" fillId="824" borderId="941" xfId="13" applyAlignment="1">
      <alignment horizontal="left" vertical="bottom" wrapText="1"/>
    </xf>
    <xf numFmtId="0" fontId="1200" fillId="824" borderId="941" xfId="13" applyAlignment="1">
      <alignment horizontal="center" wrapText="1"/>
    </xf>
    <xf numFmtId="0" fontId="1199" fillId="824" borderId="941" xfId="13" applyAlignment="1">
      <alignment horizontal="center" wrapText="1"/>
    </xf>
    <xf numFmtId="0" fontId="1209" fillId="824" borderId="941" xfId="13" applyAlignment="1">
      <alignment horizontal="center" wrapText="1"/>
    </xf>
    <xf numFmtId="0" fontId="1199" fillId="824" borderId="941" xfId="13" applyAlignment="1">
      <alignment horizontal="right" wrapText="1"/>
    </xf>
    <xf numFmtId="0" fontId="1199" fillId="824" borderId="941" xfId="13" applyAlignment="1">
      <alignment horizontal="left" wrapText="1"/>
    </xf>
    <xf numFmtId="0" fontId="1205" fillId="863" borderId="916" xfId="13" applyAlignment="1">
      <alignment horizontal="center" vertical="center" wrapText="1"/>
    </xf>
    <xf numFmtId="10" fontId="1199" fillId="824" borderId="941" xfId="13" applyAlignment="1">
      <alignment horizontal="right" wrapText="1"/>
    </xf>
    <xf numFmtId="0" fontId="1179" fillId="865" borderId="941" xfId="13" applyAlignment="1">
      <alignment horizontal="left" vertical="bottom" wrapText="1"/>
    </xf>
    <xf numFmtId="0" fontId="1173" fillId="824" borderId="915" xfId="13" applyAlignment="1">
      <alignment vertical="center"/>
    </xf>
    <xf numFmtId="0" fontId="1189" fillId="824" borderId="916" xfId="13" applyAlignment="1">
      <alignment horizontal="center" vertical="center"/>
    </xf>
    <xf numFmtId="0" fontId="1211" fillId="824" borderId="915" xfId="13" applyAlignment="1">
      <alignment horizontal="center" vertical="center" wrapText="1"/>
    </xf>
    <xf numFmtId="0" fontId="1211" fillId="824" borderId="915" xfId="13" applyAlignment="1">
      <alignment horizontal="center" vertical="center"/>
    </xf>
    <xf numFmtId="0" fontId="1173" fillId="864" borderId="916" xfId="13" applyAlignment="1">
      <alignment vertical="center"/>
    </xf>
    <xf numFmtId="0" fontId="1183" fillId="824" borderId="916" xfId="13" applyAlignment="1">
      <alignment horizontal="center" vertical="center"/>
    </xf>
    <xf numFmtId="0" fontId="1212" fillId="824" borderId="916" xfId="13" applyAlignment="1">
      <alignment horizontal="center" vertical="center"/>
    </xf>
    <xf numFmtId="0" fontId="1173" fillId="866" borderId="916" xfId="13" applyAlignment="1">
      <alignment vertical="center"/>
    </xf>
    <xf numFmtId="0" fontId="1183" fillId="824" borderId="916" xfId="13" applyAlignment="1">
      <alignment horizontal="center" vertical="center"/>
    </xf>
    <xf numFmtId="0" fontId="1212" fillId="824" borderId="916" xfId="13" applyAlignment="1">
      <alignment horizontal="center" vertical="center"/>
    </xf>
    <xf numFmtId="0" fontId="1179" fillId="824" borderId="915" xfId="13" applyAlignment="1">
      <alignment vertical="center" wrapText="1"/>
    </xf>
    <xf numFmtId="0" fontId="1179" fillId="824" borderId="915" xfId="13" applyAlignment="1">
      <alignment horizontal="center" vertical="center" wrapText="1"/>
    </xf>
    <xf numFmtId="0" fontId="1183" fillId="824" borderId="915" xfId="13" applyAlignment="1">
      <alignment horizontal="center" vertical="center"/>
    </xf>
    <xf numFmtId="0" fontId="1213" fillId="824" borderId="915" xfId="13" applyAlignment="1">
      <alignment horizontal="center" vertical="center"/>
    </xf>
    <xf numFmtId="0" fontId="1174" fillId="867" borderId="916" xfId="13" applyAlignment="1">
      <alignment horizontal="left" vertical="center"/>
    </xf>
    <xf numFmtId="0" fontId="1174" fillId="833" borderId="916" xfId="13" applyAlignment="1">
      <alignment horizontal="left" vertical="center"/>
    </xf>
    <xf numFmtId="0" fontId="1214" fillId="824" borderId="915" xfId="13" applyAlignment="1">
      <alignment horizontal="center" vertical="center"/>
    </xf>
    <xf numFmtId="0" fontId="1174" fillId="868" borderId="916" xfId="13" applyAlignment="1">
      <alignment horizontal="left" vertical="center"/>
    </xf>
    <xf numFmtId="0" fontId="1174" fillId="831" borderId="916" xfId="13" applyAlignment="1">
      <alignment horizontal="left" vertical="center"/>
    </xf>
    <xf numFmtId="166" fontId="1210" fillId="863" borderId="916" xfId="13" applyAlignment="1">
      <alignment horizontal="center" vertical="center"/>
    </xf>
    <xf numFmtId="0" fontId="1183" fillId="863" borderId="916" xfId="13" applyAlignment="1">
      <alignment horizontal="center" vertical="center"/>
    </xf>
    <xf numFmtId="166" fontId="1205" fillId="863" borderId="916" xfId="13" applyAlignment="1">
      <alignment horizontal="center" vertical="center"/>
    </xf>
    <xf numFmtId="0" fontId="1210" fillId="863" borderId="916" xfId="13" applyAlignment="1">
      <alignment horizontal="center" vertical="center"/>
    </xf>
    <xf numFmtId="0" fontId="1175" fillId="824" borderId="915" xfId="13" applyAlignment="1">
      <alignment horizontal="center" vertical="center" wrapText="1"/>
    </xf>
    <xf numFmtId="0" fontId="1207" fillId="824" borderId="915" xfId="13" applyAlignment="1">
      <alignment horizontal="center" vertical="center" wrapText="1"/>
    </xf>
    <xf numFmtId="0" fontId="1183" fillId="824" borderId="915" xfId="13" applyAlignment="1">
      <alignment horizontal="right" vertical="center"/>
    </xf>
    <xf numFmtId="0" fontId="1183" fillId="824" borderId="916" xfId="13" applyAlignment="1">
      <alignment horizontal="right" vertical="center"/>
    </xf>
    <xf numFmtId="0" fontId="1188" fillId="829" borderId="916" xfId="13" applyAlignment="1">
      <alignment horizontal="center" vertical="center"/>
    </xf>
    <xf numFmtId="1" fontId="1205" fillId="824" borderId="915" xfId="13" applyAlignment="1">
      <alignment horizontal="center" vertical="center"/>
    </xf>
    <xf numFmtId="1" fontId="1205" fillId="863" borderId="916" xfId="13" applyAlignment="1">
      <alignment horizontal="center" vertical="center"/>
    </xf>
    <xf numFmtId="0" fontId="1205" fillId="863" borderId="916" xfId="13" applyAlignment="1">
      <alignment horizontal="center" vertical="center"/>
    </xf>
    <xf numFmtId="0" fontId="1210" fillId="829" borderId="916" xfId="13" applyAlignment="1">
      <alignment horizontal="center" vertical="center" wrapText="1"/>
    </xf>
    <xf numFmtId="0" fontId="1205" fillId="824" borderId="915" xfId="13" applyAlignment="1">
      <alignment horizontal="center" vertical="center"/>
    </xf>
    <xf numFmtId="0" fontId="1215" fillId="824" borderId="915" xfId="13" applyAlignment="1">
      <alignment horizontal="center" vertical="center" wrapText="1"/>
    </xf>
    <xf numFmtId="10" fontId="1179" fillId="824" borderId="915" xfId="13" applyAlignment="1">
      <alignment vertical="center" wrapText="1"/>
    </xf>
    <xf numFmtId="0" fontId="1216" fillId="824" borderId="916" xfId="13" applyAlignment="1">
      <alignment horizontal="left" vertical="center" wrapText="1"/>
    </xf>
    <xf numFmtId="0" fontId="1183" fillId="829" borderId="916" xfId="13" applyAlignment="1">
      <alignment horizontal="center" vertical="center"/>
    </xf>
    <xf numFmtId="0" fontId="1174" fillId="824" borderId="915" xfId="13" applyAlignment="1">
      <alignment horizontal="center" vertical="center"/>
    </xf>
    <xf numFmtId="0" fontId="1189" fillId="824" borderId="916" xfId="13" applyAlignment="1">
      <alignment horizontal="left" vertical="center" wrapText="1"/>
    </xf>
    <xf numFmtId="0" fontId="1185" fillId="824" borderId="915" xfId="13"/>
    <xf numFmtId="0" fontId="1183" fillId="832" borderId="916" xfId="13" applyAlignment="1">
      <alignment horizontal="center" vertical="center"/>
    </xf>
    <xf numFmtId="0" fontId="1205" fillId="829" borderId="916" xfId="13" applyAlignment="1">
      <alignment horizontal="center" vertical="center" wrapText="1"/>
    </xf>
    <xf numFmtId="0" fontId="1183" fillId="833" borderId="916" xfId="13" applyAlignment="1">
      <alignment horizontal="center" vertical="center"/>
    </xf>
    <xf numFmtId="0" fontId="1188" fillId="824" borderId="915" xfId="13" applyAlignment="1">
      <alignment horizontal="left" vertical="center" wrapText="1"/>
    </xf>
    <xf numFmtId="0" fontId="1188" fillId="863" borderId="917" xfId="13" applyAlignment="1">
      <alignment horizontal="left" vertical="center"/>
    </xf>
    <xf numFmtId="10" fontId="1173" fillId="824" borderId="916" xfId="13" applyAlignment="1">
      <alignment vertical="center"/>
    </xf>
    <xf numFmtId="0" fontId="1185" fillId="824" borderId="946" xfId="13" applyAlignment="1">
      <alignment horizontal="center" vertical="center" wrapText="1"/>
    </xf>
    <xf numFmtId="0" fontId="1177" fillId="824" borderId="948" xfId="13"/>
    <xf numFmtId="0" fontId="1177" fillId="824" borderId="950" xfId="13"/>
    <xf numFmtId="0" fontId="1185" fillId="869" borderId="941" xfId="13" applyAlignment="1">
      <alignment horizontal="center" vertical="center" wrapText="1"/>
    </xf>
    <xf numFmtId="0" fontId="1179" fillId="824" borderId="941" xfId="13" applyAlignment="1">
      <alignment horizontal="center" vertical="center" wrapText="1"/>
    </xf>
    <xf numFmtId="0" fontId="1179" fillId="824" borderId="941" xfId="13" applyAlignment="1">
      <alignment vertical="center" wrapText="1"/>
    </xf>
    <xf numFmtId="0" fontId="1179" fillId="829" borderId="941" xfId="13" applyAlignment="1">
      <alignment horizontal="center" vertical="center" wrapText="1"/>
    </xf>
    <xf numFmtId="0" fontId="1199" fillId="824" borderId="941" xfId="13" applyAlignment="1">
      <alignment horizontal="center" vertical="center" wrapText="1"/>
    </xf>
    <xf numFmtId="0" fontId="1199" fillId="840" borderId="941" xfId="13" applyAlignment="1">
      <alignment horizontal="left" vertical="center" wrapText="1"/>
    </xf>
    <xf numFmtId="2" fontId="1174" fillId="824" borderId="916" xfId="13" applyAlignment="1">
      <alignment horizontal="center" vertical="center"/>
    </xf>
    <xf numFmtId="2" fontId="1183" fillId="829" borderId="916" xfId="13" applyAlignment="1">
      <alignment horizontal="center" vertical="center"/>
    </xf>
    <xf numFmtId="0" fontId="1185" fillId="824" borderId="941" xfId="13" applyAlignment="1">
      <alignment horizontal="center"/>
    </xf>
    <xf numFmtId="0" fontId="1215" fillId="864" borderId="941" xfId="13" applyAlignment="1">
      <alignment horizontal="center" vertical="center"/>
    </xf>
    <xf numFmtId="0" fontId="1209" fillId="824" borderId="915" xfId="13" applyAlignment="1">
      <alignment horizontal="left" vertical="center" wrapText="1"/>
    </xf>
    <xf numFmtId="0" fontId="1207" fillId="824" borderId="941" xfId="13" applyAlignment="1">
      <alignment wrapText="1"/>
    </xf>
    <xf numFmtId="0" fontId="1185" fillId="864" borderId="941" xfId="13" applyAlignment="1">
      <alignment horizontal="center" vertical="center" wrapText="1"/>
    </xf>
    <xf numFmtId="0" fontId="1185" fillId="864" borderId="941" xfId="13" applyAlignment="1">
      <alignment horizontal="center" vertical="center"/>
    </xf>
    <xf numFmtId="0" fontId="1185" fillId="869" borderId="915" xfId="13" applyAlignment="1">
      <alignment horizontal="center" vertical="center"/>
    </xf>
    <xf numFmtId="0" fontId="1215" fillId="824" borderId="941" xfId="13" applyAlignment="1">
      <alignment horizontal="center" vertical="center" wrapText="1"/>
    </xf>
    <xf numFmtId="3" fontId="1215" fillId="824" borderId="941" xfId="13" applyAlignment="1">
      <alignment horizontal="center" vertical="center" wrapText="1"/>
    </xf>
    <xf numFmtId="0" fontId="1179" fillId="840" borderId="941" xfId="13" applyAlignment="1">
      <alignment horizontal="center" wrapText="1"/>
    </xf>
    <xf numFmtId="0" fontId="1179" fillId="824" borderId="951" xfId="13" applyAlignment="1">
      <alignment horizontal="center"/>
    </xf>
    <xf numFmtId="0" fontId="1179" fillId="824" borderId="952" xfId="13" applyAlignment="1">
      <alignment horizontal="center"/>
    </xf>
    <xf numFmtId="0" fontId="1179" fillId="870" borderId="953" xfId="13" applyAlignment="1">
      <alignment horizontal="center" vertical="bottom"/>
    </xf>
    <xf numFmtId="0" fontId="1179" fillId="824" borderId="954" xfId="13" applyAlignment="1">
      <alignment horizontal="center" vertical="bottom"/>
    </xf>
    <xf numFmtId="0" fontId="1179" fillId="824" borderId="915" xfId="13" applyAlignment="1">
      <alignment horizontal="center" vertical="bottom"/>
    </xf>
    <xf numFmtId="0" fontId="1179" fillId="870" borderId="955" xfId="13" applyAlignment="1">
      <alignment horizontal="center" vertical="bottom"/>
    </xf>
    <xf numFmtId="0" fontId="1179" fillId="824" borderId="946" xfId="13" applyAlignment="1">
      <alignment horizontal="center" vertical="bottom"/>
    </xf>
    <xf numFmtId="0" fontId="1179" fillId="824" borderId="954" xfId="13" applyAlignment="1">
      <alignment horizontal="center"/>
    </xf>
    <xf numFmtId="0" fontId="1179" fillId="870" borderId="956" xfId="13" applyAlignment="1">
      <alignment horizontal="center" vertical="bottom"/>
    </xf>
    <xf numFmtId="0" fontId="1217" fillId="871" borderId="941" xfId="13" applyAlignment="1">
      <alignment horizontal="right" vertical="center" wrapText="1"/>
    </xf>
    <xf numFmtId="0" fontId="1185" fillId="870" borderId="957" xfId="13" applyAlignment="1">
      <alignment horizontal="center" vertical="bottom"/>
    </xf>
    <xf numFmtId="0" fontId="1185" fillId="870" borderId="958" xfId="13" applyAlignment="1">
      <alignment horizontal="center" vertical="bottom"/>
    </xf>
    <xf numFmtId="0" fontId="1185" fillId="870" borderId="959" xfId="13" applyAlignment="1">
      <alignment horizontal="center" vertical="bottom"/>
    </xf>
    <xf numFmtId="0" fontId="1179" fillId="870" borderId="960" xfId="13" applyAlignment="1">
      <alignment horizontal="center"/>
    </xf>
    <xf numFmtId="0" fontId="1179" fillId="870" borderId="961" xfId="13" applyAlignment="1">
      <alignment horizontal="center"/>
    </xf>
    <xf numFmtId="0" fontId="1179" fillId="870" borderId="962" xfId="13" applyAlignment="1">
      <alignment horizontal="center"/>
    </xf>
    <xf numFmtId="0" fontId="1179" fillId="870" borderId="950" xfId="13" applyAlignment="1">
      <alignment horizontal="center"/>
    </xf>
    <xf numFmtId="0" fontId="1179" fillId="870" borderId="948" xfId="13" applyAlignment="1">
      <alignment horizontal="center"/>
    </xf>
    <xf numFmtId="0" fontId="1185" fillId="829" borderId="946" xfId="13" applyAlignment="1">
      <alignment horizontal="left" vertical="center" wrapText="1"/>
    </xf>
    <xf numFmtId="0" fontId="1185" fillId="872" borderId="941" xfId="13" applyAlignment="1">
      <alignment horizontal="left" vertical="center" wrapText="1"/>
    </xf>
    <xf numFmtId="0" fontId="1199" fillId="840" borderId="915" xfId="13" applyAlignment="1">
      <alignment horizontal="center" vertical="center" wrapText="1"/>
    </xf>
    <xf numFmtId="0" fontId="1185" fillId="873" borderId="941" xfId="13" applyAlignment="1">
      <alignment horizontal="left" vertical="center" wrapText="1"/>
    </xf>
    <xf numFmtId="0" fontId="1218" fillId="824" borderId="915" xfId="13"/>
    <xf numFmtId="0" fontId="1218" fillId="824" borderId="963" xfId="13"/>
    <xf numFmtId="0" fontId="1219" fillId="824" borderId="915" xfId="13" applyAlignment="1">
      <alignment horizontal="center" vertical="center" wrapText="1"/>
    </xf>
    <xf numFmtId="0" fontId="1220" fillId="824" borderId="915" xfId="13" applyAlignment="1">
      <alignment horizontal="center" vertical="center" wrapText="1"/>
    </xf>
    <xf numFmtId="0" fontId="1218" fillId="824" borderId="915" xfId="13" applyAlignment="1">
      <alignment horizontal="center" vertical="center"/>
    </xf>
    <xf numFmtId="0" fontId="1220" fillId="824" borderId="960" xfId="13" applyAlignment="1">
      <alignment horizontal="center" vertical="center" wrapText="1"/>
    </xf>
    <xf numFmtId="0" fontId="1177" fillId="824" borderId="961" xfId="13"/>
    <xf numFmtId="0" fontId="1177" fillId="824" borderId="962" xfId="13"/>
    <xf numFmtId="0" fontId="1220" fillId="824" borderId="941" xfId="13" applyAlignment="1">
      <alignment horizontal="center" vertical="center" wrapText="1"/>
    </xf>
    <xf numFmtId="0" fontId="1220" fillId="841" borderId="941" xfId="13" applyAlignment="1">
      <alignment horizontal="center" vertical="center" wrapText="1"/>
    </xf>
    <xf numFmtId="0" fontId="1218" fillId="840" borderId="915" xfId="13" applyAlignment="1">
      <alignment horizontal="center" vertical="bottom" wrapText="1"/>
    </xf>
    <xf numFmtId="0" fontId="1218" fillId="840" borderId="941" xfId="13" applyAlignment="1">
      <alignment horizontal="center" vertical="bottom" wrapText="1"/>
    </xf>
    <xf numFmtId="0" fontId="1218" fillId="843" borderId="941" xfId="13" applyAlignment="1">
      <alignment horizontal="left" wrapText="1"/>
    </xf>
    <xf numFmtId="3" fontId="1221" fillId="840" borderId="941" xfId="13" applyAlignment="1">
      <alignment horizontal="center" wrapText="1"/>
    </xf>
    <xf numFmtId="0" fontId="1218" fillId="824" borderId="941" xfId="13" applyAlignment="1">
      <alignment horizontal="center" vertical="bottom" wrapText="1"/>
    </xf>
    <xf numFmtId="0" fontId="1219" fillId="824" borderId="941" xfId="13" applyAlignment="1">
      <alignment horizontal="center" vertical="bottom" wrapText="1"/>
    </xf>
    <xf numFmtId="0" fontId="1218" fillId="824" borderId="915" xfId="13" applyAlignment="1">
      <alignment horizontal="center"/>
    </xf>
    <xf numFmtId="0" fontId="1218" fillId="824" borderId="915" xfId="13" applyAlignment="1">
      <alignment horizontal="center" vertical="bottom"/>
    </xf>
    <xf numFmtId="0" fontId="1221" fillId="840" borderId="941" xfId="13" applyAlignment="1">
      <alignment horizontal="center" wrapText="1"/>
    </xf>
    <xf numFmtId="0" fontId="1220" fillId="824" borderId="915" xfId="13" applyAlignment="1">
      <alignment vertical="bottom" wrapText="1"/>
    </xf>
    <xf numFmtId="0" fontId="1220" fillId="864" borderId="964" xfId="13" applyAlignment="1">
      <alignment vertical="bottom" wrapText="1"/>
    </xf>
    <xf numFmtId="0" fontId="1220" fillId="864" borderId="965" xfId="13" applyAlignment="1">
      <alignment vertical="bottom" wrapText="1"/>
    </xf>
    <xf numFmtId="1" fontId="1220" fillId="864" borderId="965" xfId="13" applyAlignment="1">
      <alignment horizontal="center" vertical="bottom" wrapText="1"/>
    </xf>
    <xf numFmtId="1" fontId="1220" fillId="864" borderId="949" xfId="13" applyAlignment="1">
      <alignment horizontal="center" vertical="bottom" wrapText="1"/>
    </xf>
    <xf numFmtId="0" fontId="1222" fillId="824" borderId="915" xfId="13" applyAlignment="1">
      <alignment vertical="center"/>
    </xf>
    <xf numFmtId="0" fontId="1218" fillId="824" borderId="915" xfId="13" applyAlignment="1">
      <alignment horizontal="left" vertical="center"/>
    </xf>
    <xf numFmtId="0" fontId="1179" fillId="841" borderId="941" xfId="13" applyAlignment="1">
      <alignment horizontal="center" wrapText="1"/>
    </xf>
    <xf numFmtId="0" fontId="1179" fillId="843" borderId="941" xfId="13" applyAlignment="1">
      <alignment horizontal="center" wrapText="1"/>
    </xf>
    <xf numFmtId="0" fontId="1179" fillId="824" borderId="941" xfId="13" applyAlignment="1">
      <alignment horizontal="center" wrapText="1"/>
    </xf>
    <xf numFmtId="0" fontId="1200" fillId="824" borderId="915" xfId="13" applyAlignment="1">
      <alignment vertical="center" wrapText="1"/>
    </xf>
    <xf numFmtId="0" fontId="1179" fillId="844" borderId="941" xfId="13"/>
    <xf numFmtId="0" fontId="1179" fillId="869" borderId="915" xfId="13"/>
    <xf numFmtId="0" fontId="1223" fillId="824" borderId="915" xfId="13" applyAlignment="1">
      <alignment horizontal="center" vertical="bottom"/>
    </xf>
    <xf numFmtId="0" fontId="1199" fillId="824" borderId="915" xfId="13" applyAlignment="1">
      <alignment vertical="bottom"/>
    </xf>
    <xf numFmtId="0" fontId="1223" fillId="824" borderId="941" xfId="13" applyAlignment="1">
      <alignment horizontal="center"/>
    </xf>
    <xf numFmtId="0" fontId="1223" fillId="874" borderId="941" xfId="13" applyAlignment="1">
      <alignment horizontal="center"/>
    </xf>
    <xf numFmtId="0" fontId="1223" fillId="829" borderId="941" xfId="13" applyAlignment="1">
      <alignment horizontal="center"/>
    </xf>
    <xf numFmtId="0" fontId="1223" fillId="872" borderId="941" xfId="13" applyAlignment="1">
      <alignment horizontal="center"/>
    </xf>
    <xf numFmtId="0" fontId="1223" fillId="875" borderId="941" xfId="13" applyAlignment="1">
      <alignment horizontal="center"/>
    </xf>
    <xf numFmtId="0" fontId="1223" fillId="876" borderId="941" xfId="13" applyAlignment="1">
      <alignment horizontal="center"/>
    </xf>
    <xf numFmtId="0" fontId="1199" fillId="824" borderId="963" xfId="13" applyAlignment="1">
      <alignment horizontal="center"/>
    </xf>
    <xf numFmtId="0" fontId="1199" fillId="824" borderId="948" xfId="13" applyAlignment="1">
      <alignment horizontal="center"/>
    </xf>
    <xf numFmtId="0" fontId="1199" fillId="843" borderId="950" xfId="13" applyAlignment="1">
      <alignment horizontal="center"/>
    </xf>
    <xf numFmtId="0" fontId="1199" fillId="843" borderId="965" xfId="13" applyAlignment="1">
      <alignment horizontal="center"/>
    </xf>
    <xf numFmtId="0" fontId="1199" fillId="824" borderId="956" xfId="13" applyAlignment="1">
      <alignment horizontal="center"/>
    </xf>
    <xf numFmtId="0" fontId="1199" fillId="824" borderId="949" xfId="13" applyAlignment="1">
      <alignment horizontal="center"/>
    </xf>
    <xf numFmtId="0" fontId="1223" fillId="824" borderId="915" xfId="13" applyAlignment="1">
      <alignment horizontal="right"/>
    </xf>
    <xf numFmtId="0" fontId="1224" fillId="864" borderId="915" xfId="13" applyAlignment="1">
      <alignment horizontal="right"/>
    </xf>
    <xf numFmtId="0" fontId="1224" fillId="864" borderId="915" xfId="13" applyAlignment="1">
      <alignment horizontal="left"/>
    </xf>
    <xf numFmtId="0" fontId="1225" fillId="824" borderId="915" xfId="13" applyAlignment="1">
      <alignment vertical="bottom"/>
    </xf>
    <xf numFmtId="0" fontId="1223" fillId="824" borderId="941" xfId="13" applyAlignment="1">
      <alignment horizontal="left"/>
    </xf>
    <xf numFmtId="0" fontId="1199" fillId="824" borderId="941" xfId="13" applyAlignment="1">
      <alignment horizontal="left"/>
    </xf>
    <xf numFmtId="0" fontId="1224" fillId="824" borderId="915" xfId="13" applyAlignment="1">
      <alignment vertical="bottom"/>
    </xf>
    <xf numFmtId="0" fontId="1226" fillId="824" borderId="915" xfId="13" applyAlignment="1">
      <alignment horizontal="left" vertical="bottom"/>
    </xf>
    <xf numFmtId="0" fontId="1179" fillId="824" borderId="915" xfId="13" applyAlignment="1">
      <alignment horizontal="left" vertical="bottom"/>
    </xf>
    <xf numFmtId="0" fontId="1227" fillId="824" borderId="915" xfId="13" applyAlignment="1">
      <alignment horizontal="left" vertical="bottom"/>
    </xf>
    <xf numFmtId="0" fontId="1228" fillId="869" borderId="941" xfId="13" applyAlignment="1">
      <alignment horizontal="center" vertical="bottom"/>
    </xf>
    <xf numFmtId="0" fontId="1228" fillId="877" borderId="941" xfId="13" applyAlignment="1">
      <alignment horizontal="center" vertical="bottom"/>
    </xf>
    <xf numFmtId="0" fontId="1228" fillId="878" borderId="941" xfId="13" applyAlignment="1">
      <alignment horizontal="center" vertical="bottom"/>
    </xf>
    <xf numFmtId="0" fontId="1228" fillId="855" borderId="941" xfId="13" applyAlignment="1">
      <alignment horizontal="center" vertical="bottom"/>
    </xf>
    <xf numFmtId="0" fontId="1228" fillId="854" borderId="941" xfId="13" applyAlignment="1">
      <alignment horizontal="center" vertical="bottom"/>
    </xf>
    <xf numFmtId="0" fontId="1228" fillId="879" borderId="941" xfId="13" applyAlignment="1">
      <alignment horizontal="center" vertical="bottom"/>
    </xf>
    <xf numFmtId="0" fontId="1228" fillId="870" borderId="941" xfId="13" applyAlignment="1">
      <alignment horizontal="center" vertical="center"/>
    </xf>
    <xf numFmtId="0" fontId="1228" fillId="870" borderId="948" xfId="13" applyAlignment="1">
      <alignment horizontal="left"/>
    </xf>
    <xf numFmtId="0" fontId="1185" fillId="870" borderId="948" xfId="13" applyAlignment="1">
      <alignment horizontal="left"/>
    </xf>
    <xf numFmtId="0" fontId="1229" fillId="872" borderId="941" xfId="13" applyAlignment="1">
      <alignment horizontal="center"/>
    </xf>
    <xf numFmtId="0" fontId="1229" fillId="824" borderId="941" xfId="13" applyAlignment="1">
      <alignment horizontal="center"/>
    </xf>
    <xf numFmtId="0" fontId="1229" fillId="829" borderId="941" xfId="13" applyAlignment="1">
      <alignment horizontal="center"/>
    </xf>
    <xf numFmtId="0" fontId="1185" fillId="869" borderId="941" xfId="13" applyAlignment="1">
      <alignment horizontal="right"/>
    </xf>
    <xf numFmtId="0" fontId="1228" fillId="864" borderId="941" xfId="13" applyAlignment="1">
      <alignment horizontal="center"/>
    </xf>
    <xf numFmtId="0" fontId="1223" fillId="869" borderId="941" xfId="13" applyAlignment="1">
      <alignment horizontal="left" vertical="bottom"/>
    </xf>
    <xf numFmtId="0" fontId="1199" fillId="824" borderId="941" xfId="13" applyAlignment="1">
      <alignment horizontal="left" vertical="top" wrapText="1"/>
    </xf>
    <xf numFmtId="0" fontId="1199" fillId="824" borderId="915" xfId="13" applyAlignment="1">
      <alignment horizontal="left" vertical="top"/>
    </xf>
    <xf numFmtId="0" fontId="1223" fillId="824" borderId="915" xfId="13" applyAlignment="1">
      <alignment horizontal="left" vertical="bottom"/>
    </xf>
    <xf numFmtId="0" fontId="1199" fillId="824" borderId="915" xfId="13" applyAlignment="1">
      <alignment horizontal="left" vertical="top" wrapText="1"/>
    </xf>
    <xf numFmtId="0" fontId="1223" fillId="869" borderId="941" xfId="13" applyAlignment="1">
      <alignment horizontal="center" vertical="bottom"/>
    </xf>
    <xf numFmtId="0" fontId="1185" fillId="824" borderId="941" xfId="13" applyAlignment="1">
      <alignment horizontal="left" vertical="top"/>
    </xf>
    <xf numFmtId="0" fontId="1229" fillId="824" borderId="915" xfId="13" applyAlignment="1">
      <alignment horizontal="left" vertical="bottom"/>
    </xf>
    <xf numFmtId="0" fontId="1223" fillId="824" borderId="915" xfId="13"/>
    <xf numFmtId="0" fontId="1223" fillId="880" borderId="941" xfId="13" applyAlignment="1">
      <alignment horizontal="center"/>
    </xf>
    <xf numFmtId="0" fontId="1191" fillId="824" borderId="915" xfId="13" applyAlignment="1">
      <alignment horizontal="center"/>
    </xf>
    <xf numFmtId="0" fontId="1228" fillId="877" borderId="941" xfId="13" applyAlignment="1">
      <alignment horizontal="center" vertical="center"/>
    </xf>
    <xf numFmtId="0" fontId="1199" fillId="824" borderId="941" xfId="13" applyAlignment="1">
      <alignment horizontal="left" vertical="center"/>
    </xf>
    <xf numFmtId="0" fontId="1230" fillId="824" borderId="915" xfId="13" applyAlignment="1">
      <alignment horizontal="left"/>
    </xf>
    <xf numFmtId="0" fontId="1179" fillId="824" borderId="915" xfId="13" applyAlignment="1">
      <alignment horizontal="left" vertical="top" wrapText="1"/>
    </xf>
    <xf numFmtId="0" fontId="1228" fillId="881" borderId="941" xfId="13" applyAlignment="1">
      <alignment horizontal="center" vertical="center"/>
    </xf>
    <xf numFmtId="0" fontId="1179" fillId="824" borderId="915" xfId="13" applyAlignment="1">
      <alignment horizontal="left" vertical="top"/>
    </xf>
    <xf numFmtId="0" fontId="1228" fillId="855" borderId="941" xfId="13" applyAlignment="1">
      <alignment horizontal="center" vertical="center"/>
    </xf>
    <xf numFmtId="0" fontId="1228" fillId="854" borderId="941" xfId="13" applyAlignment="1">
      <alignment horizontal="center" vertical="center"/>
    </xf>
    <xf numFmtId="0" fontId="1228" fillId="879" borderId="941" xfId="13" applyAlignment="1">
      <alignment horizontal="center" vertical="center"/>
    </xf>
    <xf numFmtId="0" fontId="1231" fillId="824" borderId="915" xfId="13" applyAlignment="1">
      <alignment horizontal="left" vertical="bottom"/>
    </xf>
    <xf numFmtId="0" fontId="1232" fillId="824" borderId="915" xfId="13"/>
    <xf numFmtId="0" fontId="1232" fillId="824" borderId="915" xfId="13" applyAlignment="1">
      <alignment vertical="bottom"/>
    </xf>
    <xf numFmtId="0" fontId="1233" fillId="824" borderId="915" xfId="13" applyAlignment="1">
      <alignment horizontal="center" vertical="bottom"/>
    </xf>
    <xf numFmtId="0" fontId="1233" fillId="882" borderId="941" xfId="13" applyAlignment="1">
      <alignment horizontal="center" vertical="bottom" wrapText="1"/>
    </xf>
    <xf numFmtId="0" fontId="1233" fillId="874" borderId="941" xfId="13" applyAlignment="1">
      <alignment horizontal="center" vertical="bottom" wrapText="1"/>
    </xf>
    <xf numFmtId="0" fontId="1233" fillId="872" borderId="941" xfId="13" applyAlignment="1">
      <alignment horizontal="center" vertical="bottom" wrapText="1"/>
    </xf>
    <xf numFmtId="0" fontId="1233" fillId="876" borderId="941" xfId="13" applyAlignment="1">
      <alignment horizontal="center" vertical="bottom" wrapText="1"/>
    </xf>
    <xf numFmtId="0" fontId="1233" fillId="875" borderId="941" xfId="13" applyAlignment="1">
      <alignment horizontal="center" vertical="bottom" wrapText="1"/>
    </xf>
    <xf numFmtId="0" fontId="1233" fillId="824" borderId="963" xfId="13" applyAlignment="1">
      <alignment horizontal="center" vertical="bottom"/>
    </xf>
    <xf numFmtId="0" fontId="1233" fillId="824" borderId="941" xfId="13" applyAlignment="1">
      <alignment vertical="bottom"/>
    </xf>
    <xf numFmtId="0" fontId="1232" fillId="864" borderId="941" xfId="13" applyAlignment="1">
      <alignment vertical="bottom"/>
    </xf>
    <xf numFmtId="0" fontId="1232" fillId="824" borderId="941" xfId="13" applyAlignment="1">
      <alignment horizontal="center" vertical="bottom"/>
    </xf>
    <xf numFmtId="0" fontId="1233" fillId="824" borderId="915" xfId="13" applyAlignment="1">
      <alignment horizontal="right" vertical="bottom"/>
    </xf>
    <xf numFmtId="0" fontId="1233" fillId="882" borderId="941" xfId="13" applyAlignment="1">
      <alignment horizontal="center" vertical="bottom"/>
    </xf>
    <xf numFmtId="0" fontId="1233" fillId="874" borderId="941" xfId="13" applyAlignment="1">
      <alignment horizontal="center" vertical="bottom"/>
    </xf>
    <xf numFmtId="0" fontId="1233" fillId="872" borderId="941" xfId="13" applyAlignment="1">
      <alignment horizontal="center" vertical="bottom"/>
    </xf>
    <xf numFmtId="0" fontId="1233" fillId="876" borderId="941" xfId="13" applyAlignment="1">
      <alignment horizontal="center" vertical="bottom"/>
    </xf>
    <xf numFmtId="0" fontId="1233" fillId="875" borderId="941" xfId="13" applyAlignment="1">
      <alignment horizontal="center" vertical="bottom"/>
    </xf>
    <xf numFmtId="0" fontId="1233" fillId="824" borderId="915" xfId="13" applyAlignment="1">
      <alignment vertical="bottom"/>
    </xf>
    <xf numFmtId="0" fontId="1180" fillId="824" borderId="915" xfId="13" applyAlignment="1">
      <alignment vertical="bottom"/>
    </xf>
    <xf numFmtId="0" fontId="1234" fillId="824" borderId="915" xfId="13" applyAlignment="1">
      <alignment vertical="bottom"/>
    </xf>
    <xf numFmtId="0" fontId="1233" fillId="882" borderId="941" xfId="13" applyAlignment="1">
      <alignment vertical="bottom"/>
    </xf>
    <xf numFmtId="0" fontId="1232" fillId="824" borderId="941" xfId="13" applyAlignment="1">
      <alignment vertical="bottom" wrapText="1"/>
    </xf>
    <xf numFmtId="0" fontId="1232" fillId="824" borderId="941" xfId="13" applyAlignment="1">
      <alignment vertical="bottom"/>
    </xf>
    <xf numFmtId="0" fontId="1233" fillId="874" borderId="941" xfId="13" applyAlignment="1">
      <alignment vertical="bottom"/>
    </xf>
    <xf numFmtId="0" fontId="1233" fillId="872" borderId="941" xfId="13" applyAlignment="1">
      <alignment vertical="bottom"/>
    </xf>
    <xf numFmtId="0" fontId="1233" fillId="875" borderId="941" xfId="13" applyAlignment="1">
      <alignment vertical="bottom"/>
    </xf>
    <xf numFmtId="0" fontId="1233" fillId="876" borderId="941" xfId="13" applyAlignment="1">
      <alignment vertical="bottom"/>
    </xf>
    <xf numFmtId="0" fontId="1185" fillId="824" borderId="915" xfId="13" applyAlignment="1">
      <alignment horizontal="right"/>
    </xf>
    <xf numFmtId="0" fontId="1220" fillId="840" borderId="941" xfId="13" applyAlignment="1">
      <alignment horizontal="center" vertical="center" wrapText="1"/>
    </xf>
    <xf numFmtId="0" fontId="1179" fillId="824" borderId="915" xfId="13" applyAlignment="1">
      <alignment horizontal="right"/>
    </xf>
    <xf numFmtId="0" fontId="1235" fillId="872" borderId="941" xfId="13" applyAlignment="1">
      <alignment horizontal="center" wrapText="1"/>
    </xf>
    <xf numFmtId="0" fontId="1179" fillId="824" borderId="941" xfId="13" applyAlignment="1">
      <alignment horizontal="right" wrapText="1"/>
    </xf>
    <xf numFmtId="165" fontId="1179" fillId="824" borderId="941" xfId="13" applyAlignment="1">
      <alignment horizontal="right" wrapText="1"/>
    </xf>
    <xf numFmtId="165" fontId="1179" fillId="824" borderId="941" xfId="13"/>
    <xf numFmtId="0" fontId="1235" fillId="864" borderId="941" xfId="13" applyAlignment="1">
      <alignment horizontal="center" vertical="center" wrapText="1"/>
    </xf>
    <xf numFmtId="0" fontId="1236" fillId="824" borderId="915" xfId="13" applyAlignment="1">
      <alignment horizontal="left" vertical="center" wrapText="1"/>
    </xf>
    <xf numFmtId="0" fontId="1237" fillId="824" borderId="915" xfId="13" applyAlignment="1">
      <alignment vertical="bottom"/>
    </xf>
    <xf numFmtId="0" fontId="1238" fillId="841" borderId="941" xfId="13" applyAlignment="1">
      <alignment horizontal="center" vertical="center"/>
    </xf>
    <xf numFmtId="0" fontId="1238" fillId="841" borderId="941" xfId="13" applyAlignment="1">
      <alignment horizontal="center" vertical="center" wrapText="1"/>
    </xf>
    <xf numFmtId="0" fontId="1239" fillId="869" borderId="941" xfId="13" applyAlignment="1">
      <alignment horizontal="center" vertical="center"/>
    </xf>
    <xf numFmtId="0" fontId="1239" fillId="841" borderId="941" xfId="13" applyAlignment="1">
      <alignment horizontal="center" vertical="center" wrapText="1"/>
    </xf>
    <xf numFmtId="0" fontId="1239" fillId="841" borderId="941" xfId="13" applyAlignment="1">
      <alignment horizontal="center" vertical="center"/>
    </xf>
    <xf numFmtId="0" fontId="1236" fillId="824" borderId="941" xfId="13" applyAlignment="1">
      <alignment horizontal="left" vertical="center" wrapText="1"/>
    </xf>
    <xf numFmtId="10" fontId="1236" fillId="824" borderId="941" xfId="13" applyAlignment="1">
      <alignment horizontal="left" vertical="center" wrapText="1"/>
    </xf>
    <xf numFmtId="2" fontId="1236" fillId="824" borderId="941" xfId="13" applyAlignment="1">
      <alignment horizontal="left" vertical="center" wrapText="1"/>
    </xf>
    <xf numFmtId="0" fontId="1185" fillId="841" borderId="941" xfId="13" applyAlignment="1">
      <alignment horizontal="center"/>
    </xf>
    <xf numFmtId="0" fontId="1240" fillId="841" borderId="941" xfId="13" applyAlignment="1">
      <alignment horizontal="center" wrapText="1"/>
    </xf>
    <xf numFmtId="0" fontId="1237" fillId="841" borderId="941" xfId="13" applyAlignment="1">
      <alignment vertical="bottom"/>
    </xf>
    <xf numFmtId="0" fontId="1241" fillId="841" borderId="941" xfId="13" applyAlignment="1">
      <alignment horizontal="center" vertical="bottom"/>
    </xf>
    <xf numFmtId="0" fontId="1240" fillId="824" borderId="941" xfId="13" applyAlignment="1">
      <alignment horizontal="center" vertical="center" wrapText="1"/>
    </xf>
    <xf numFmtId="0" fontId="1236" fillId="883" borderId="941" xfId="13" applyAlignment="1">
      <alignment horizontal="center" vertical="center" wrapText="1"/>
    </xf>
    <xf numFmtId="0" fontId="1236" fillId="824" borderId="941" xfId="13" applyAlignment="1">
      <alignment horizontal="center" vertical="center" wrapText="1"/>
    </xf>
    <xf numFmtId="0" fontId="1237" fillId="824" borderId="941" xfId="13" applyAlignment="1">
      <alignment vertical="center"/>
    </xf>
    <xf numFmtId="0" fontId="1238" fillId="841" borderId="953" xfId="13" applyAlignment="1">
      <alignment horizontal="center" vertical="center"/>
    </xf>
    <xf numFmtId="0" fontId="1238" fillId="841" borderId="953" xfId="13" applyAlignment="1">
      <alignment horizontal="center" vertical="center" wrapText="1"/>
    </xf>
    <xf numFmtId="0" fontId="1236" fillId="824" borderId="941" xfId="13" applyAlignment="1">
      <alignment wrapText="1"/>
    </xf>
    <xf numFmtId="0" fontId="1236" fillId="824" borderId="948" xfId="13" applyAlignment="1">
      <alignment wrapText="1"/>
    </xf>
    <xf numFmtId="165" fontId="1237" fillId="824" borderId="948" xfId="13" applyAlignment="1">
      <alignment horizontal="center" vertical="bottom"/>
    </xf>
    <xf numFmtId="10" fontId="1237" fillId="824" borderId="948" xfId="13" applyAlignment="1">
      <alignment horizontal="center" vertical="bottom"/>
    </xf>
    <xf numFmtId="0" fontId="1236" fillId="824" borderId="956" xfId="13" applyAlignment="1">
      <alignment wrapText="1"/>
    </xf>
    <xf numFmtId="0" fontId="1236" fillId="824" borderId="949" xfId="13" applyAlignment="1">
      <alignment wrapText="1"/>
    </xf>
    <xf numFmtId="165" fontId="1237" fillId="824" borderId="949" xfId="13" applyAlignment="1">
      <alignment horizontal="center" vertical="bottom"/>
    </xf>
    <xf numFmtId="0" fontId="1236" fillId="824" borderId="915" xfId="13" applyAlignment="1">
      <alignment wrapText="1"/>
    </xf>
    <xf numFmtId="0" fontId="1179" fillId="824" borderId="949" xfId="13"/>
    <xf numFmtId="10" fontId="1237" fillId="824" borderId="949" xfId="13" applyAlignment="1">
      <alignment horizontal="center" vertical="bottom"/>
    </xf>
    <xf numFmtId="0" fontId="1169" fillId="824" borderId="915" xfId="13"/>
    <xf numFmtId="0" fontId="1176" fillId="834" borderId="916" xfId="13" applyAlignment="1">
      <alignment horizontal="left" vertical="center"/>
    </xf>
    <xf numFmtId="0" fontId="1169" fillId="824" borderId="918" xfId="13"/>
    <xf numFmtId="0" fontId="1169" fillId="824" borderId="919" xfId="13"/>
    <xf numFmtId="0" fontId="1180" fillId="835" borderId="916" xfId="13" applyAlignment="1">
      <alignment horizontal="center" vertical="center"/>
    </xf>
    <xf numFmtId="0" fontId="1169" fillId="824" borderId="921" xfId="13"/>
    <xf numFmtId="0" fontId="1188" fillId="829" borderId="916" xfId="13" applyAlignment="1">
      <alignment horizontal="left" vertical="center" wrapText="1"/>
    </xf>
    <xf numFmtId="0" fontId="1188" fillId="830" borderId="916" xfId="13" applyAlignment="1">
      <alignment horizontal="left" vertical="center" wrapText="1"/>
    </xf>
    <xf numFmtId="0" fontId="1188" fillId="831" borderId="916" xfId="13" applyAlignment="1">
      <alignment horizontal="left" vertical="center" wrapText="1"/>
    </xf>
    <xf numFmtId="0" fontId="1188" fillId="832" borderId="916" xfId="13" applyAlignment="1">
      <alignment horizontal="left" vertical="center" wrapText="1"/>
    </xf>
    <xf numFmtId="0" fontId="1188" fillId="833" borderId="916" xfId="13" applyAlignment="1">
      <alignment horizontal="left" vertical="center" wrapText="1"/>
    </xf>
    <xf numFmtId="0" fontId="1185" fillId="824" borderId="925" xfId="13"/>
    <xf numFmtId="0" fontId="1169" fillId="824" borderId="923" xfId="13"/>
    <xf numFmtId="0" fontId="1169" fillId="824" borderId="929" xfId="13"/>
    <xf numFmtId="0" fontId="1172" fillId="824" borderId="915" xfId="13"/>
    <xf numFmtId="0" fontId="1171" fillId="824" borderId="941" xfId="13" applyAlignment="1">
      <alignment horizontal="left" vertical="center"/>
    </xf>
    <xf numFmtId="0" fontId="1172" fillId="824" borderId="941" xfId="13"/>
    <xf numFmtId="0" fontId="1169" fillId="824" borderId="944" xfId="13"/>
    <xf numFmtId="0" fontId="1169" fillId="824" borderId="945" xfId="13"/>
    <xf numFmtId="0" fontId="1188" fillId="863" borderId="916" xfId="13" applyAlignment="1">
      <alignment horizontal="left" vertical="center" wrapText="1"/>
    </xf>
    <xf numFmtId="0" fontId="1180" fillId="824" borderId="915" xfId="13"/>
    <xf numFmtId="0" fontId="1189" fillId="824" borderId="915" xfId="13" applyAlignment="1">
      <alignment horizontal="center" wrapText="1"/>
    </xf>
    <xf numFmtId="0" fontId="1188" fillId="863" borderId="916" xfId="13" applyAlignment="1">
      <alignment horizontal="left" vertical="center"/>
    </xf>
    <xf numFmtId="0" fontId="1185" fillId="824" borderId="941" xfId="13" applyAlignment="1">
      <alignment horizontal="center" vertical="center" wrapText="1"/>
    </xf>
    <xf numFmtId="0" fontId="1169" fillId="824" borderId="948" xfId="13"/>
    <xf numFmtId="0" fontId="1169" fillId="824" borderId="950" xfId="13"/>
    <xf numFmtId="0" fontId="1185" fillId="829" borderId="941" xfId="13" applyAlignment="1">
      <alignment horizontal="left" vertical="center" wrapText="1"/>
    </xf>
    <xf numFmtId="0" fontId="1220" fillId="824" borderId="953" xfId="13" applyAlignment="1">
      <alignment horizontal="center" vertical="center" wrapText="1"/>
    </xf>
    <xf numFmtId="0" fontId="1169" fillId="824" borderId="961" xfId="13"/>
    <xf numFmtId="0" fontId="1169" fillId="824" borderId="962" xfId="13"/>
    <xf numFmtId="0" fontId="1183" fillId="864" borderId="916" xfId="13" applyAlignment="1">
      <alignment vertical="center" wrapText="1"/>
    </xf>
    <xf numFmtId="0" fontId="1173" fillId="824" borderId="916" xfId="13" applyAlignment="1">
      <alignment vertical="top" wrapText="1"/>
    </xf>
    <xf numFmtId="0" fontId="1242" fillId="824" borderId="915" xfId="13" applyAlignment="1">
      <alignment vertical="top" wrapText="1"/>
    </xf>
    <xf numFmtId="0" fontId="1188" fillId="824" borderId="916" xfId="13" applyAlignment="1">
      <alignment vertical="top" wrapText="1"/>
    </xf>
    <xf numFmtId="0" fontId="1243" fillId="863" borderId="916" xfId="13" applyAlignment="1">
      <alignment horizontal="left" vertical="center"/>
    </xf>
    <xf numFmtId="0" fontId="1243" fillId="824" borderId="915" xfId="13" applyAlignment="1">
      <alignment horizontal="center" vertical="center"/>
    </xf>
    <xf numFmtId="0" fontId="1244" fillId="824" borderId="974" xfId="13" applyAlignment="1">
      <alignment vertical="top" wrapText="1"/>
    </xf>
    <xf numFmtId="0" fontId="1246" fillId="824" borderId="974" xfId="13" applyAlignment="1">
      <alignment vertical="top" wrapText="1"/>
    </xf>
    <xf numFmtId="0" fontId="1169" fillId="824" borderId="977" xfId="13"/>
    <xf numFmtId="0" fontId="1169" fillId="824" borderId="978" xfId="13"/>
    <xf numFmtId="0" fontId="1243" fillId="824" borderId="915" xfId="13"/>
    <xf numFmtId="0" fontId="1245" fillId="824" borderId="974" xfId="13" applyAlignment="1">
      <alignment vertical="top" wrapText="1"/>
    </xf>
    <xf numFmtId="0" fontId="1244" fillId="824" borderId="974" xfId="13" applyAlignment="1">
      <alignment horizontal="left" vertical="center"/>
    </xf>
    <xf numFmtId="1" fontId="1210" fillId="863" borderId="916" xfId="13" applyAlignment="1">
      <alignment horizontal="center" vertical="center"/>
    </xf>
    <xf numFmtId="1" fontId="1174" fillId="824" borderId="916" xfId="13" applyAlignment="1">
      <alignment horizontal="center" vertical="center"/>
    </xf>
    <xf numFmtId="0" fontId="1247" fillId="884" borderId="941" xfId="13" applyAlignment="1">
      <alignment horizontal="center" vertical="center"/>
    </xf>
    <xf numFmtId="0" fontId="1243" fillId="824" borderId="916" xfId="13" applyAlignment="1">
      <alignment horizontal="center" vertical="center"/>
    </xf>
    <xf numFmtId="0" fontId="1242" fillId="824" borderId="916" xfId="13" applyAlignment="1">
      <alignment vertical="top" wrapText="1"/>
    </xf>
    <xf numFmtId="0" fontId="1169" fillId="824" borderId="966" xfId="13"/>
    <xf numFmtId="0" fontId="1169" fillId="824" borderId="967" xfId="13"/>
    <xf numFmtId="0" fontId="1169" fillId="824" borderId="980" xfId="13"/>
    <xf numFmtId="0" fontId="1169" fillId="824" borderId="981" xfId="13"/>
    <xf numFmtId="0" fontId="1169" fillId="824" borderId="982" xfId="13"/>
    <xf numFmtId="0" fontId="1248" fillId="829" borderId="941" xfId="13" applyAlignment="1">
      <alignment horizontal="left" vertical="center" wrapText="1"/>
    </xf>
    <xf numFmtId="0" fontId="1169" fillId="829" borderId="941" xfId="13"/>
    <xf numFmtId="0" fontId="1249" fillId="869" borderId="941" xfId="13" applyAlignment="1">
      <alignment horizontal="center" vertical="center" wrapText="1"/>
    </xf>
    <xf numFmtId="0" fontId="1249" fillId="824" borderId="941" xfId="13" applyAlignment="1">
      <alignment horizontal="center" vertical="center" wrapText="1"/>
    </xf>
    <xf numFmtId="0" fontId="1250" fillId="824" borderId="941" xfId="13" applyAlignment="1">
      <alignment horizontal="left" vertical="center" wrapText="1"/>
    </xf>
    <xf numFmtId="0" fontId="1252" fillId="829" borderId="941" xfId="13" applyAlignment="1">
      <alignment horizontal="left" vertical="center" wrapText="1"/>
    </xf>
    <xf numFmtId="0" fontId="1169" fillId="824" borderId="941" xfId="13"/>
    <xf numFmtId="0" fontId="1249" fillId="871" borderId="941" xfId="13" applyAlignment="1">
      <alignment horizontal="center" vertical="center" wrapText="1"/>
    </xf>
    <xf numFmtId="0" fontId="1250" fillId="871" borderId="941" xfId="13" applyAlignment="1">
      <alignment horizontal="left" vertical="center" wrapText="1"/>
    </xf>
    <xf numFmtId="0" fontId="1249" fillId="833" borderId="941" xfId="13" applyAlignment="1">
      <alignment horizontal="center" vertical="center" wrapText="1"/>
    </xf>
    <xf numFmtId="0" fontId="1250" fillId="833" borderId="941" xfId="13" applyAlignment="1">
      <alignment horizontal="left" vertical="center" wrapText="1"/>
    </xf>
    <xf numFmtId="0" fontId="1250" fillId="840" borderId="941" xfId="13" applyAlignment="1">
      <alignment horizontal="center" vertical="center" wrapText="1"/>
    </xf>
    <xf numFmtId="0" fontId="1250" fillId="843" borderId="941" xfId="13" applyAlignment="1">
      <alignment horizontal="left" vertical="center" wrapText="1"/>
    </xf>
    <xf numFmtId="3" fontId="1249" fillId="840" borderId="941" xfId="13" applyAlignment="1">
      <alignment horizontal="center" vertical="center" wrapText="1"/>
    </xf>
    <xf numFmtId="0" fontId="1250" fillId="824" borderId="941" xfId="13" applyAlignment="1">
      <alignment horizontal="center" vertical="center" wrapText="1"/>
    </xf>
    <xf numFmtId="0" fontId="1250" fillId="871" borderId="941" xfId="13" applyAlignment="1">
      <alignment horizontal="center" vertical="center" wrapText="1"/>
    </xf>
    <xf numFmtId="0" fontId="1249" fillId="840" borderId="941" xfId="13" applyAlignment="1">
      <alignment horizontal="center" vertical="center" wrapText="1"/>
    </xf>
    <xf numFmtId="0" fontId="1250" fillId="864" borderId="941" xfId="13" applyAlignment="1">
      <alignment horizontal="center" vertical="center" wrapText="1"/>
    </xf>
    <xf numFmtId="0" fontId="1250" fillId="864" borderId="941" xfId="13" applyAlignment="1">
      <alignment horizontal="left" vertical="center" wrapText="1"/>
    </xf>
    <xf numFmtId="0" fontId="1249" fillId="864" borderId="941" xfId="13" applyAlignment="1">
      <alignment horizontal="center" vertical="center" wrapText="1"/>
    </xf>
    <xf numFmtId="1" fontId="1250" fillId="864" borderId="941" xfId="13" applyAlignment="1">
      <alignment horizontal="center" vertical="center" wrapText="1"/>
    </xf>
    <xf numFmtId="1" fontId="1250" fillId="871" borderId="941" xfId="13" applyAlignment="1">
      <alignment horizontal="center" vertical="center" wrapText="1"/>
    </xf>
    <xf numFmtId="0" fontId="1249" fillId="829" borderId="941" xfId="13"/>
    <xf numFmtId="0" fontId="1249" fillId="829" borderId="941" xfId="13" applyAlignment="1">
      <alignment horizontal="left" vertical="center" wrapText="1"/>
    </xf>
    <xf numFmtId="0" fontId="1249" fillId="829" borderId="941" xfId="13" applyAlignment="1">
      <alignment horizontal="center" vertical="center" wrapText="1"/>
    </xf>
    <xf numFmtId="0" fontId="1250" fillId="824" borderId="941" xfId="13"/>
    <xf numFmtId="0" fontId="1249" fillId="824" borderId="983" xfId="13"/>
    <xf numFmtId="0" fontId="1249" fillId="824" borderId="983" xfId="13" applyAlignment="1">
      <alignment horizontal="left" vertical="center" wrapText="1"/>
    </xf>
    <xf numFmtId="0" fontId="1249" fillId="824" borderId="983" xfId="13" applyAlignment="1">
      <alignment horizontal="center" vertical="center" wrapText="1"/>
    </xf>
    <xf numFmtId="0" fontId="1249" fillId="833" borderId="983" xfId="13" applyAlignment="1">
      <alignment horizontal="center" vertical="center" wrapText="1"/>
    </xf>
    <xf numFmtId="0" fontId="1249" fillId="824" borderId="915" xfId="13"/>
    <xf numFmtId="0" fontId="1251" fillId="824" borderId="915" xfId="13"/>
    <xf numFmtId="0" fontId="1169" fillId="824" borderId="964" xfId="13"/>
    <xf numFmtId="0" fontId="1169" fillId="824" borderId="965" xfId="13"/>
    <xf numFmtId="0" fontId="1169" fillId="824" borderId="949" xfId="13"/>
    <xf numFmtId="0" fontId="1250" fillId="843" borderId="941" xfId="13" applyAlignment="1">
      <alignment horizontal="center" vertical="center" wrapText="1"/>
    </xf>
    <xf numFmtId="0" fontId="1249" fillId="840" borderId="941" xfId="13" applyAlignment="1">
      <alignment horizontal="left" vertical="center" wrapText="1"/>
    </xf>
    <xf numFmtId="0" fontId="1250" fillId="840" borderId="941" xfId="13" applyAlignment="1">
      <alignment horizontal="left" vertical="center" wrapText="1"/>
    </xf>
    <xf numFmtId="0" fontId="1249" fillId="868" borderId="941" xfId="13" applyAlignment="1">
      <alignment horizontal="center" vertical="center" wrapText="1"/>
    </xf>
    <xf numFmtId="0" fontId="1249" fillId="832" borderId="941" xfId="13" applyAlignment="1">
      <alignment horizontal="center" vertical="center" wrapText="1"/>
    </xf>
    <xf numFmtId="0" fontId="1249" fillId="843" borderId="941" xfId="13" applyAlignment="1">
      <alignment horizontal="center" wrapText="1"/>
    </xf>
    <xf numFmtId="0" fontId="1251" fillId="868" borderId="941" xfId="13" applyAlignment="1">
      <alignment horizontal="center" wrapText="1"/>
    </xf>
    <xf numFmtId="0" fontId="1251" fillId="832" borderId="941" xfId="13" applyAlignment="1">
      <alignment horizontal="center" wrapText="1"/>
    </xf>
    <xf numFmtId="0" fontId="1251" fillId="833" borderId="941" xfId="13" applyAlignment="1">
      <alignment horizontal="center" wrapText="1"/>
    </xf>
    <xf numFmtId="0" fontId="1251" fillId="843" borderId="941" xfId="13" applyAlignment="1">
      <alignment horizontal="center" wrapText="1"/>
    </xf>
    <xf numFmtId="0" fontId="1250" fillId="869" borderId="941" xfId="13" applyAlignment="1">
      <alignment horizontal="center" vertical="center" wrapText="1"/>
    </xf>
    <xf numFmtId="0" fontId="1199" fillId="840" borderId="941" xfId="13" applyNumberFormat="1" applyFont="1" applyFill="1" applyBorder="1" applyAlignment="1">
      <alignment horizontal="center" vertical="center" wrapText="1"/>
    </xf>
    <xf numFmtId="0" fontId="1199" fillId="840" borderId="941" xfId="13" applyNumberFormat="1" applyFont="1" applyFill="1" applyBorder="1" applyAlignment="1">
      <alignment horizontal="center" vertical="top" wrapText="1"/>
    </xf>
    <xf numFmtId="0" fontId="1179" fillId="885" borderId="915" xfId="13" applyNumberFormat="1" applyFont="1" applyFill="1" applyBorder="1" applyAlignment="1">
      <alignment horizontal="left" vertical="center" wrapText="1"/>
    </xf>
    <xf numFmtId="0" fontId="1179" fillId="885" borderId="915" xfId="13" applyNumberFormat="1" applyFont="1" applyFill="1" applyBorder="1" applyAlignment="1">
      <alignment horizontal="center" vertical="center" wrapText="1"/>
    </xf>
    <xf numFmtId="0" fontId="1175" fillId="885" borderId="915" xfId="13" applyNumberFormat="1" applyFont="1" applyFill="1" applyBorder="1"/>
    <xf numFmtId="0" fontId="1179" fillId="885" borderId="915" xfId="13" applyNumberFormat="1" applyFont="1" applyFill="1" applyBorder="1" applyAlignment="1">
      <alignment horizontal="center"/>
    </xf>
    <xf numFmtId="0" fontId="1253" fillId="885" borderId="915" xfId="13" applyNumberFormat="1" applyFont="1" applyFill="1" applyBorder="1" applyAlignment="1">
      <alignment horizontal="left" vertical="center" wrapText="1"/>
    </xf>
    <xf numFmtId="0" fontId="1253" fillId="885" borderId="915" xfId="13" applyNumberFormat="1" applyFont="1" applyFill="1" applyBorder="1" applyAlignment="1">
      <alignment horizontal="center" vertical="center" wrapText="1"/>
    </xf>
    <xf numFmtId="0" fontId="1253" fillId="885" borderId="915" xfId="13" applyNumberFormat="1" applyFont="1" applyFill="1" applyBorder="1"/>
    <xf numFmtId="0" fontId="1253" fillId="885" borderId="915" xfId="13" applyNumberFormat="1" applyFont="1" applyFill="1" applyBorder="1" applyAlignment="1">
      <alignment horizontal="center"/>
    </xf>
    <xf numFmtId="0" fontId="1253" fillId="885" borderId="915" xfId="13" applyNumberFormat="1" applyFont="1" applyFill="1" applyBorder="1" applyAlignment="1">
      <alignment wrapText="1"/>
    </xf>
    <xf numFmtId="0" fontId="1253" fillId="885" borderId="915" xfId="13" applyNumberFormat="1" applyFont="1" applyFill="1" applyBorder="1" applyAlignment="1">
      <alignment horizontal="center" wrapText="1"/>
    </xf>
    <xf numFmtId="0" fontId="1253" fillId="885" borderId="915" xfId="13" applyNumberFormat="1" applyFont="1" applyFill="1" applyBorder="1" applyAlignment="1">
      <alignment horizontal="left" vertical="top" wrapText="1"/>
    </xf>
    <xf numFmtId="0" fontId="1253" fillId="885" borderId="915" xfId="13" applyNumberFormat="1" applyFont="1" applyFill="1" applyBorder="1" applyAlignment="1">
      <alignment horizontal="center" vertical="top" wrapText="1"/>
    </xf>
    <xf numFmtId="0" fontId="1253" fillId="885" borderId="915" xfId="13" applyNumberFormat="1" applyFont="1" applyFill="1" applyBorder="1" applyAlignment="1">
      <alignment vertical="top" wrapText="1"/>
    </xf>
    <xf numFmtId="0" fontId="1254" fillId="824" borderId="941" xfId="13" applyNumberFormat="1" applyFont="1" applyFill="1" applyBorder="1" applyAlignment="1">
      <alignment horizontal="center" vertical="center" wrapText="1"/>
    </xf>
    <xf numFmtId="0" fontId="1255" fillId="824" borderId="950" xfId="13" applyNumberFormat="1" applyFont="1" applyFill="1" applyBorder="1"/>
    <xf numFmtId="0" fontId="1255" fillId="824" borderId="948" xfId="13" applyNumberFormat="1" applyFont="1" applyFill="1" applyBorder="1"/>
    <xf numFmtId="0" fontId="1256" fillId="824" borderId="915" xfId="13" applyNumberFormat="1" applyFont="1" applyFill="1" applyBorder="1" applyAlignment="1">
      <alignment vertical="center" wrapText="1"/>
    </xf>
    <xf numFmtId="0" fontId="1254" fillId="869" borderId="941" xfId="13" applyNumberFormat="1" applyFont="1" applyFill="1" applyBorder="1" applyAlignment="1">
      <alignment horizontal="center" vertical="center" wrapText="1"/>
    </xf>
    <xf numFmtId="0" fontId="1256" fillId="824" borderId="941" xfId="13" applyNumberFormat="1" applyFont="1" applyFill="1" applyBorder="1" applyAlignment="1">
      <alignment horizontal="center" vertical="center" wrapText="1"/>
    </xf>
    <xf numFmtId="0" fontId="1256" fillId="824" borderId="941" xfId="13" applyNumberFormat="1" applyFont="1" applyFill="1" applyBorder="1" applyAlignment="1">
      <alignment vertical="center" wrapText="1"/>
    </xf>
    <xf numFmtId="0" fontId="1256" fillId="829" borderId="941" xfId="13" applyNumberFormat="1" applyFont="1" applyFill="1" applyBorder="1" applyAlignment="1">
      <alignment horizontal="center" vertical="center" wrapText="1"/>
    </xf>
    <xf numFmtId="0" fontId="1254" fillId="885" borderId="941" xfId="13" applyNumberFormat="1" applyFont="1" applyFill="1" applyBorder="1" applyAlignment="1">
      <alignment horizontal="center" vertical="center" wrapText="1"/>
    </xf>
    <xf numFmtId="0" fontId="1255" fillId="885" borderId="950" xfId="13" applyNumberFormat="1" applyFont="1" applyFill="1" applyBorder="1"/>
    <xf numFmtId="0" fontId="1255" fillId="885" borderId="948" xfId="13" applyNumberFormat="1" applyFont="1" applyFill="1" applyBorder="1"/>
    <xf numFmtId="0" fontId="1256" fillId="885" borderId="915" xfId="13" applyNumberFormat="1" applyFont="1" applyFill="1" applyBorder="1" applyAlignment="1">
      <alignment vertical="center" wrapText="1"/>
    </xf>
    <xf numFmtId="0" fontId="1256" fillId="885" borderId="941" xfId="13" applyNumberFormat="1" applyFont="1" applyFill="1" applyBorder="1" applyAlignment="1">
      <alignment horizontal="center" vertical="center" wrapText="1"/>
    </xf>
    <xf numFmtId="0" fontId="1256" fillId="885" borderId="941" xfId="13" applyNumberFormat="1" applyFont="1" applyFill="1" applyBorder="1" applyAlignment="1">
      <alignment vertical="center" wrapText="1"/>
    </xf>
    <xf numFmtId="0" fontId="1255" fillId="885" borderId="950" xfId="13" applyNumberFormat="1" applyFont="1" applyFill="1" applyBorder="1" applyAlignment="1">
      <alignment wrapText="1"/>
    </xf>
    <xf numFmtId="0" fontId="1255" fillId="885" borderId="948" xfId="13" applyNumberFormat="1" applyFont="1" applyFill="1" applyBorder="1" applyAlignment="1">
      <alignment wrapText="1"/>
    </xf>
    <xf numFmtId="0" fontId="1254" fillId="885" borderId="941" xfId="13" applyNumberFormat="1" applyFont="1" applyFill="1" applyBorder="1" applyAlignment="1">
      <alignment horizontal="center" vertical="top" wrapText="1"/>
    </xf>
    <xf numFmtId="0" fontId="1255" fillId="885" borderId="950" xfId="13" applyNumberFormat="1" applyFont="1" applyFill="1" applyBorder="1" applyAlignment="1">
      <alignment vertical="top" wrapText="1"/>
    </xf>
    <xf numFmtId="0" fontId="1255" fillId="885" borderId="948" xfId="13" applyNumberFormat="1" applyFont="1" applyFill="1" applyBorder="1" applyAlignment="1">
      <alignment vertical="top" wrapText="1"/>
    </xf>
    <xf numFmtId="0" fontId="1256" fillId="885" borderId="915" xfId="13" applyNumberFormat="1" applyFont="1" applyFill="1" applyBorder="1" applyAlignment="1">
      <alignment vertical="top" wrapText="1"/>
    </xf>
    <xf numFmtId="0" fontId="1256" fillId="885" borderId="941" xfId="13" applyNumberFormat="1" applyFont="1" applyFill="1" applyBorder="1" applyAlignment="1">
      <alignment horizontal="center" vertical="top" wrapText="1"/>
    </xf>
    <xf numFmtId="0" fontId="1256" fillId="885" borderId="941" xfId="13" applyNumberFormat="1" applyFont="1" applyFill="1" applyBorder="1" applyAlignment="1">
      <alignment vertical="top" wrapText="1"/>
    </xf>
    <xf numFmtId="0" fontId="1254" fillId="886" borderId="941" xfId="13" applyNumberFormat="1" applyFont="1" applyFill="1" applyBorder="1" applyAlignment="1">
      <alignment horizontal="center" vertical="top" wrapText="1"/>
    </xf>
    <xf numFmtId="0" fontId="1255" fillId="886" borderId="950" xfId="13" applyNumberFormat="1" applyFont="1" applyFill="1" applyBorder="1" applyAlignment="1">
      <alignment vertical="top" wrapText="1"/>
    </xf>
    <xf numFmtId="0" fontId="1255" fillId="886" borderId="948" xfId="13" applyNumberFormat="1" applyFont="1" applyFill="1" applyBorder="1" applyAlignment="1">
      <alignment vertical="top" wrapText="1"/>
    </xf>
    <xf numFmtId="0" fontId="1256" fillId="886" borderId="915" xfId="13" applyNumberFormat="1" applyFont="1" applyFill="1" applyBorder="1" applyAlignment="1">
      <alignment vertical="top" wrapText="1"/>
    </xf>
    <xf numFmtId="0" fontId="1257" fillId="886" borderId="941" xfId="13" applyNumberFormat="1" applyFont="1" applyFill="1" applyBorder="1" applyAlignment="1">
      <alignment horizontal="center" vertical="top" wrapText="1"/>
    </xf>
    <xf numFmtId="0" fontId="1258" fillId="886" borderId="950" xfId="13" applyNumberFormat="1" applyFont="1" applyFill="1" applyBorder="1" applyAlignment="1">
      <alignment vertical="top" wrapText="1"/>
    </xf>
    <xf numFmtId="0" fontId="1258" fillId="886" borderId="948" xfId="13" applyNumberFormat="1" applyFont="1" applyFill="1" applyBorder="1" applyAlignment="1">
      <alignment vertical="top" wrapText="1"/>
    </xf>
    <xf numFmtId="0" fontId="1257" fillId="886" borderId="915" xfId="13" applyNumberFormat="1" applyFont="1" applyFill="1" applyBorder="1" applyAlignment="1">
      <alignment vertical="top" wrapText="1"/>
    </xf>
    <xf numFmtId="0" fontId="1254" fillId="887" borderId="941" xfId="13" applyNumberFormat="1" applyFont="1" applyFill="1" applyBorder="1" applyAlignment="1">
      <alignment horizontal="center" vertical="top" wrapText="1"/>
    </xf>
    <xf numFmtId="0" fontId="1256" fillId="887" borderId="915" xfId="13" applyNumberFormat="1" applyFont="1" applyFill="1" applyBorder="1" applyAlignment="1">
      <alignment vertical="top" wrapText="1"/>
    </xf>
    <xf numFmtId="0" fontId="1254" fillId="887" borderId="915" xfId="13" applyNumberFormat="1" applyFont="1" applyFill="1" applyBorder="1" applyAlignment="1">
      <alignment vertical="top" wrapText="1"/>
    </xf>
    <xf numFmtId="0" fontId="1254" fillId="887" borderId="915" xfId="13" applyNumberFormat="1" applyFont="1" applyFill="1" applyBorder="1" applyAlignment="1">
      <alignment horizontal="center" vertical="top" wrapText="1"/>
    </xf>
    <xf numFmtId="0" fontId="1254" fillId="887" borderId="941" xfId="13" applyNumberFormat="1" applyFont="1" applyFill="1" applyBorder="1" applyAlignment="1">
      <alignment horizontal="center" vertical="center" wrapText="1"/>
    </xf>
    <xf numFmtId="0" fontId="1254" fillId="887" borderId="915" xfId="13" applyNumberFormat="1" applyFont="1" applyFill="1" applyBorder="1" applyAlignment="1">
      <alignment horizontal="center" vertical="center" wrapText="1"/>
    </xf>
    <xf numFmtId="0" fontId="1254" fillId="887" borderId="984" xfId="13" applyNumberFormat="1" applyFont="1" applyFill="1" applyBorder="1" applyAlignment="1">
      <alignment horizontal="center" vertical="center" wrapText="1"/>
    </xf>
    <xf numFmtId="0" fontId="1256" fillId="885" borderId="984" xfId="13" applyNumberFormat="1" applyFont="1" applyFill="1" applyBorder="1" applyAlignment="1">
      <alignment horizontal="center" vertical="top" wrapText="1"/>
    </xf>
    <xf numFmtId="0" fontId="1256" fillId="885" borderId="984" xfId="13" applyNumberFormat="1" applyFont="1" applyFill="1" applyBorder="1" applyAlignment="1">
      <alignment vertical="top" wrapText="1"/>
    </xf>
    <xf numFmtId="0" fontId="1179" fillId="885" borderId="941" xfId="13" applyNumberFormat="1" applyFont="1" applyFill="1" applyBorder="1" applyAlignment="1">
      <alignment horizontal="center" vertical="center" wrapText="1"/>
    </xf>
    <xf numFmtId="0" fontId="1179" fillId="885" borderId="941" xfId="13" applyNumberFormat="1" applyFont="1" applyFill="1" applyBorder="1" applyAlignment="1">
      <alignment vertical="center" wrapText="1"/>
    </xf>
    <xf numFmtId="0" fontId="1179" fillId="885" borderId="915" xfId="13" applyNumberFormat="1" applyFont="1" applyFill="1" applyBorder="1" applyAlignment="1">
      <alignment vertical="center" wrapText="1"/>
    </xf>
    <xf numFmtId="0" fontId="1253" fillId="885" borderId="941" xfId="13" applyNumberFormat="1" applyFont="1" applyFill="1" applyBorder="1" applyAlignment="1">
      <alignment horizontal="center" vertical="center" wrapText="1"/>
    </xf>
    <xf numFmtId="0" fontId="1253" fillId="885" borderId="941" xfId="13" applyNumberFormat="1" applyFont="1" applyFill="1" applyBorder="1" applyAlignment="1">
      <alignment vertical="center" wrapText="1"/>
    </xf>
    <xf numFmtId="0" fontId="1253" fillId="885" borderId="915" xfId="13" applyNumberFormat="1" applyFont="1" applyFill="1" applyBorder="1" applyAlignment="1">
      <alignment vertical="center" wrapText="1"/>
    </xf>
    <xf numFmtId="0" fontId="1253" fillId="885" borderId="941" xfId="13" applyNumberFormat="1" applyFont="1" applyFill="1" applyBorder="1" applyAlignment="1">
      <alignment horizontal="center" vertical="top" wrapText="1"/>
    </xf>
    <xf numFmtId="0" fontId="1253" fillId="885" borderId="941" xfId="13" applyNumberFormat="1" applyFont="1" applyFill="1" applyBorder="1" applyAlignment="1">
      <alignment vertical="top" wrapText="1"/>
    </xf>
    <xf numFmtId="0" fontId="1185" fillId="829" borderId="941" xfId="13" applyNumberFormat="1" applyFont="1" applyFill="1" applyBorder="1" applyAlignment="1">
      <alignment horizontal="left" vertical="center" wrapText="1"/>
    </xf>
    <xf numFmtId="0" fontId="1169" fillId="824" borderId="950" xfId="13" applyNumberFormat="1" applyFont="1" applyFill="1" applyBorder="1" applyAlignment="1">
      <alignment wrapText="1"/>
    </xf>
    <xf numFmtId="0" fontId="1169" fillId="824" borderId="948" xfId="13" applyNumberFormat="1" applyFont="1" applyFill="1" applyBorder="1" applyAlignment="1">
      <alignment wrapText="1"/>
    </xf>
    <xf numFmtId="0" fontId="1179" fillId="824" borderId="941" xfId="13" applyNumberFormat="1" applyFont="1" applyFill="1" applyBorder="1" applyAlignment="1">
      <alignment horizontal="center" vertical="center" wrapText="1"/>
    </xf>
    <xf numFmtId="0" fontId="1179" fillId="824" borderId="941" xfId="13" applyNumberFormat="1" applyFont="1" applyFill="1" applyBorder="1" applyAlignment="1">
      <alignment vertical="center" wrapText="1"/>
    </xf>
    <xf numFmtId="0" fontId="1179" fillId="829" borderId="941" xfId="13" applyNumberFormat="1" applyFont="1" applyFill="1" applyBorder="1" applyAlignment="1">
      <alignment horizontal="center" vertical="center" wrapText="1"/>
    </xf>
    <xf numFmtId="0" fontId="1179" fillId="824" borderId="915" xfId="13" applyNumberFormat="1" applyFont="1" applyFill="1" applyBorder="1" applyAlignment="1">
      <alignment horizontal="center" wrapText="1"/>
    </xf>
    <xf numFmtId="0" fontId="1185" fillId="829" borderId="941" xfId="13" applyNumberFormat="1" applyFont="1" applyFill="1" applyBorder="1" applyAlignment="1">
      <alignment horizontal="left" vertical="top" wrapText="1"/>
    </xf>
    <xf numFmtId="0" fontId="1169" fillId="824" borderId="950" xfId="13" applyNumberFormat="1" applyFont="1" applyFill="1" applyBorder="1" applyAlignment="1">
      <alignment vertical="top" wrapText="1"/>
    </xf>
    <xf numFmtId="0" fontId="1169" fillId="824" borderId="948" xfId="13" applyNumberFormat="1" applyFont="1" applyFill="1" applyBorder="1" applyAlignment="1">
      <alignment vertical="top" wrapText="1"/>
    </xf>
    <xf numFmtId="0" fontId="1179" fillId="824" borderId="941" xfId="13" applyNumberFormat="1" applyFont="1" applyFill="1" applyBorder="1" applyAlignment="1">
      <alignment horizontal="center" vertical="top" wrapText="1"/>
    </xf>
    <xf numFmtId="0" fontId="1179" fillId="824" borderId="941" xfId="13" applyNumberFormat="1" applyFont="1" applyFill="1" applyBorder="1" applyAlignment="1">
      <alignment vertical="top" wrapText="1"/>
    </xf>
    <xf numFmtId="0" fontId="1179" fillId="829" borderId="941" xfId="13" applyNumberFormat="1" applyFont="1" applyFill="1" applyBorder="1" applyAlignment="1">
      <alignment horizontal="center" vertical="top" wrapText="1"/>
    </xf>
    <xf numFmtId="0" fontId="1179" fillId="824" borderId="915" xfId="13" applyNumberFormat="1" applyFont="1" applyFill="1" applyBorder="1" applyAlignment="1">
      <alignment horizontal="center" vertical="top" wrapText="1"/>
    </xf>
    <xf numFmtId="0" fontId="1254" fillId="829" borderId="941" xfId="13" applyNumberFormat="1" applyFont="1" applyFill="1" applyBorder="1" applyAlignment="1">
      <alignment horizontal="left" vertical="center" wrapText="1"/>
    </xf>
    <xf numFmtId="0" fontId="1256" fillId="824" borderId="941" xfId="13" applyNumberFormat="1" applyFont="1" applyFill="1" applyBorder="1" applyAlignment="1">
      <alignment horizontal="left" vertical="center" wrapText="1"/>
    </xf>
    <xf numFmtId="0" fontId="1254" fillId="885" borderId="941" xfId="13" applyNumberFormat="1" applyFont="1" applyFill="1" applyBorder="1" applyAlignment="1">
      <alignment horizontal="left" vertical="center" wrapText="1"/>
    </xf>
    <xf numFmtId="0" fontId="1256" fillId="885" borderId="941" xfId="13" applyNumberFormat="1" applyFont="1" applyFill="1" applyBorder="1" applyAlignment="1">
      <alignment horizontal="left" vertical="center" wrapText="1"/>
    </xf>
    <xf numFmtId="0" fontId="1254" fillId="885" borderId="941" xfId="13" applyNumberFormat="1" applyFont="1" applyFill="1" applyBorder="1" applyAlignment="1">
      <alignment horizontal="left" vertical="top" wrapText="1"/>
    </xf>
    <xf numFmtId="0" fontId="1256" fillId="885" borderId="941" xfId="13" applyNumberFormat="1" applyFont="1" applyFill="1" applyBorder="1" applyAlignment="1">
      <alignment horizontal="left" vertical="top" wrapText="1"/>
    </xf>
    <xf numFmtId="0" fontId="1254" fillId="886" borderId="941" xfId="13" applyNumberFormat="1" applyFont="1" applyFill="1" applyBorder="1" applyAlignment="1">
      <alignment horizontal="left" vertical="top" wrapText="1"/>
    </xf>
    <xf numFmtId="0" fontId="1257" fillId="886" borderId="941" xfId="13" applyNumberFormat="1" applyFont="1" applyFill="1" applyBorder="1" applyAlignment="1">
      <alignment horizontal="left" vertical="top" wrapText="1"/>
    </xf>
    <xf numFmtId="0" fontId="1254" fillId="885" borderId="984" xfId="13" applyNumberFormat="1" applyFont="1" applyFill="1" applyBorder="1" applyAlignment="1">
      <alignment horizontal="center" vertical="top" wrapText="1"/>
    </xf>
    <xf numFmtId="0" fontId="1256" fillId="885" borderId="984" xfId="13" applyNumberFormat="1" applyFont="1" applyFill="1" applyBorder="1" applyAlignment="1">
      <alignment horizontal="left" vertical="top" wrapText="1"/>
    </xf>
    <xf numFmtId="0" fontId="1250" fillId="885" borderId="941" xfId="13" applyNumberFormat="1" applyFont="1" applyFill="1" applyBorder="1" applyAlignment="1">
      <alignment horizontal="left" vertical="center" wrapText="1"/>
    </xf>
    <xf numFmtId="0" fontId="1169" fillId="885" borderId="961" xfId="13" applyNumberFormat="1" applyFont="1" applyFill="1" applyBorder="1"/>
    <xf numFmtId="0" fontId="1169" fillId="885" borderId="962" xfId="13" applyNumberFormat="1" applyFont="1" applyFill="1" applyBorder="1"/>
    <xf numFmtId="0" fontId="1253" fillId="885" borderId="941" xfId="13" applyNumberFormat="1" applyFont="1" applyFill="1" applyBorder="1" applyAlignment="1">
      <alignment horizontal="left" vertical="center" wrapText="1"/>
    </xf>
    <xf numFmtId="0" fontId="1259" fillId="885" borderId="961" xfId="13" applyNumberFormat="1" applyFont="1" applyFill="1" applyBorder="1"/>
    <xf numFmtId="0" fontId="1259" fillId="885" borderId="962" xfId="13" applyNumberFormat="1" applyFont="1" applyFill="1" applyBorder="1"/>
    <xf numFmtId="0" fontId="1259" fillId="885" borderId="961" xfId="13" applyNumberFormat="1" applyFont="1" applyFill="1" applyBorder="1" applyAlignment="1">
      <alignment wrapText="1"/>
    </xf>
    <xf numFmtId="0" fontId="1259" fillId="885" borderId="962" xfId="13" applyNumberFormat="1" applyFont="1" applyFill="1" applyBorder="1" applyAlignment="1">
      <alignment wrapText="1"/>
    </xf>
    <xf numFmtId="0" fontId="1253" fillId="885" borderId="941" xfId="13" applyNumberFormat="1" applyFont="1" applyFill="1" applyBorder="1" applyAlignment="1">
      <alignment horizontal="left" vertical="top" wrapText="1"/>
    </xf>
    <xf numFmtId="0" fontId="1259" fillId="885" borderId="961" xfId="13" applyNumberFormat="1" applyFont="1" applyFill="1" applyBorder="1" applyAlignment="1">
      <alignment vertical="top" wrapText="1"/>
    </xf>
    <xf numFmtId="0" fontId="1259" fillId="885" borderId="962" xfId="13" applyNumberFormat="1" applyFont="1" applyFill="1" applyBorder="1" applyAlignment="1">
      <alignment vertical="top" wrapText="1"/>
    </xf>
    <xf numFmtId="0" fontId="1254" fillId="871" borderId="941" xfId="13" applyNumberFormat="1" applyFont="1" applyFill="1" applyBorder="1" applyAlignment="1">
      <alignment horizontal="center" vertical="center" wrapText="1"/>
    </xf>
    <xf numFmtId="0" fontId="1256" fillId="871" borderId="941" xfId="13" applyNumberFormat="1" applyFont="1" applyFill="1" applyBorder="1" applyAlignment="1">
      <alignment horizontal="left" vertical="center" wrapText="1"/>
    </xf>
    <xf numFmtId="0" fontId="1254" fillId="833" borderId="941" xfId="13" applyNumberFormat="1" applyFont="1" applyFill="1" applyBorder="1" applyAlignment="1">
      <alignment horizontal="center" vertical="center" wrapText="1"/>
    </xf>
    <xf numFmtId="0" fontId="1256" fillId="833" borderId="941" xfId="13" applyNumberFormat="1" applyFont="1" applyFill="1" applyBorder="1" applyAlignment="1">
      <alignment horizontal="left" vertical="center" wrapText="1"/>
    </xf>
    <xf numFmtId="0" fontId="1249" fillId="885" borderId="941" xfId="13" applyNumberFormat="1" applyFont="1" applyFill="1" applyBorder="1" applyAlignment="1">
      <alignment horizontal="center" vertical="center" wrapText="1"/>
    </xf>
    <xf numFmtId="0" fontId="1254" fillId="887" borderId="984" xfId="13" applyNumberFormat="1" applyFont="1" applyFill="1" applyBorder="1" applyAlignment="1">
      <alignment horizontal="center" vertical="top" wrapText="1"/>
    </xf>
    <xf numFmtId="0" fontId="1218" fillId="885" borderId="915" xfId="13" applyNumberFormat="1" applyFont="1" applyFill="1" applyBorder="1"/>
    <xf numFmtId="0" fontId="1218" fillId="885" borderId="963" xfId="13" applyNumberFormat="1" applyFont="1" applyFill="1" applyBorder="1"/>
    <xf numFmtId="0" fontId="1253" fillId="885" borderId="963" xfId="13" applyNumberFormat="1" applyFont="1" applyFill="1" applyBorder="1"/>
    <xf numFmtId="0" fontId="1253" fillId="885" borderId="963" xfId="13" applyNumberFormat="1" applyFont="1" applyFill="1" applyBorder="1" applyAlignment="1">
      <alignment wrapText="1"/>
    </xf>
    <xf numFmtId="0" fontId="1253" fillId="885" borderId="963" xfId="13" applyNumberFormat="1" applyFont="1" applyFill="1" applyBorder="1" applyAlignment="1">
      <alignment vertical="top" wrapText="1"/>
    </xf>
    <xf numFmtId="0" fontId="1256" fillId="885" borderId="915" xfId="13" applyNumberFormat="1" applyFont="1" applyFill="1" applyBorder="1"/>
    <xf numFmtId="0" fontId="1256" fillId="885" borderId="963" xfId="13" applyNumberFormat="1" applyFont="1" applyFill="1" applyBorder="1"/>
    <xf numFmtId="0" fontId="1256" fillId="885" borderId="915" xfId="13" applyNumberFormat="1" applyFont="1" applyFill="1" applyBorder="1" applyAlignment="1">
      <alignment wrapText="1"/>
    </xf>
    <xf numFmtId="0" fontId="1256" fillId="885" borderId="963" xfId="13" applyNumberFormat="1" applyFont="1" applyFill="1" applyBorder="1" applyAlignment="1">
      <alignment wrapText="1"/>
    </xf>
    <xf numFmtId="0" fontId="1256" fillId="885" borderId="963" xfId="13" applyNumberFormat="1" applyFont="1" applyFill="1" applyBorder="1" applyAlignment="1">
      <alignment vertical="top" wrapText="1"/>
    </xf>
    <xf numFmtId="0" fontId="1256" fillId="887" borderId="963" xfId="13" applyNumberFormat="1" applyFont="1" applyFill="1" applyBorder="1" applyAlignment="1">
      <alignment vertical="top" wrapText="1"/>
    </xf>
    <xf numFmtId="0" fontId="1254" fillId="887" borderId="963" xfId="13" applyNumberFormat="1" applyFont="1" applyFill="1" applyBorder="1" applyAlignment="1">
      <alignment vertical="top" wrapText="1"/>
    </xf>
    <xf numFmtId="0" fontId="1254" fillId="887" borderId="984" xfId="13" applyNumberFormat="1" applyFont="1" applyFill="1" applyBorder="1" applyAlignment="1">
      <alignment vertical="top" wrapText="1"/>
    </xf>
    <xf numFmtId="0" fontId="1256" fillId="886" borderId="984" xfId="13" applyNumberFormat="1" applyFont="1" applyFill="1" applyBorder="1" applyAlignment="1">
      <alignment vertical="top" wrapText="1"/>
    </xf>
    <xf numFmtId="166" fontId="1256" fillId="886" borderId="984" xfId="13" applyNumberFormat="1" applyFont="1" applyFill="1" applyBorder="1" applyAlignment="1">
      <alignment vertical="top" wrapText="1"/>
    </xf>
    <xf numFmtId="167" fontId="1256" fillId="885" borderId="984" xfId="13" applyNumberFormat="1" applyFont="1" applyFill="1" applyBorder="1" applyAlignment="1">
      <alignment vertical="top" wrapText="1"/>
    </xf>
    <xf numFmtId="0" fontId="1256" fillId="824" borderId="915" xfId="13" applyNumberFormat="1" applyFont="1" applyFill="1" applyBorder="1" applyAlignment="1">
      <alignment horizontal="center" vertical="center"/>
    </xf>
    <xf numFmtId="0" fontId="1256" fillId="824" borderId="915" xfId="13" applyNumberFormat="1" applyFont="1" applyFill="1" applyBorder="1"/>
    <xf numFmtId="0" fontId="1256" fillId="840" borderId="941" xfId="13" applyNumberFormat="1" applyFont="1" applyFill="1" applyBorder="1" applyAlignment="1">
      <alignment horizontal="center" vertical="center" wrapText="1"/>
    </xf>
    <xf numFmtId="0" fontId="1256" fillId="843" borderId="941" xfId="13" applyNumberFormat="1" applyFont="1" applyFill="1" applyBorder="1" applyAlignment="1">
      <alignment horizontal="left" vertical="center" wrapText="1"/>
    </xf>
    <xf numFmtId="3" fontId="1254" fillId="840" borderId="941" xfId="13" applyNumberFormat="1" applyFont="1" applyFill="1" applyBorder="1" applyAlignment="1">
      <alignment horizontal="center" vertical="center" wrapText="1"/>
    </xf>
    <xf numFmtId="0" fontId="1256" fillId="871" borderId="941" xfId="13" applyNumberFormat="1" applyFont="1" applyFill="1" applyBorder="1" applyAlignment="1">
      <alignment horizontal="center" vertical="center" wrapText="1"/>
    </xf>
    <xf numFmtId="0" fontId="1256" fillId="824" borderId="915" xfId="13" applyNumberFormat="1" applyFont="1" applyFill="1" applyBorder="1" applyAlignment="1">
      <alignment horizontal="center"/>
    </xf>
    <xf numFmtId="0" fontId="1256" fillId="824" borderId="915" xfId="13" applyNumberFormat="1" applyFont="1" applyFill="1" applyBorder="1" applyAlignment="1">
      <alignment horizontal="center" vertical="bottom"/>
    </xf>
    <xf numFmtId="0" fontId="1254" fillId="840" borderId="941" xfId="13" applyNumberFormat="1" applyFont="1" applyFill="1" applyBorder="1" applyAlignment="1">
      <alignment horizontal="center" vertical="center" wrapText="1"/>
    </xf>
    <xf numFmtId="0" fontId="1256" fillId="864" borderId="941" xfId="13" applyNumberFormat="1" applyFont="1" applyFill="1" applyBorder="1" applyAlignment="1">
      <alignment horizontal="center" vertical="center" wrapText="1"/>
    </xf>
    <xf numFmtId="0" fontId="1256" fillId="864" borderId="941" xfId="13" applyNumberFormat="1" applyFont="1" applyFill="1" applyBorder="1" applyAlignment="1">
      <alignment horizontal="left" vertical="center" wrapText="1"/>
    </xf>
    <xf numFmtId="0" fontId="1254" fillId="864" borderId="941" xfId="13" applyNumberFormat="1" applyFont="1" applyFill="1" applyBorder="1" applyAlignment="1">
      <alignment horizontal="center" vertical="center" wrapText="1"/>
    </xf>
    <xf numFmtId="1" fontId="1256" fillId="864" borderId="941" xfId="13" applyNumberFormat="1" applyFont="1" applyFill="1" applyBorder="1" applyAlignment="1">
      <alignment horizontal="center" vertical="center" wrapText="1"/>
    </xf>
    <xf numFmtId="1" fontId="1256" fillId="871" borderId="941" xfId="13" applyNumberFormat="1" applyFont="1" applyFill="1" applyBorder="1" applyAlignment="1">
      <alignment horizontal="center" vertical="center" wrapText="1"/>
    </xf>
    <xf numFmtId="0" fontId="1254" fillId="824" borderId="915" xfId="13" applyNumberFormat="1" applyFont="1" applyFill="1" applyBorder="1" applyAlignment="1">
      <alignment vertical="center"/>
    </xf>
    <xf numFmtId="0" fontId="1256" fillId="885" borderId="915" xfId="13" applyNumberFormat="1" applyFont="1" applyFill="1" applyBorder="1" applyAlignment="1">
      <alignment horizontal="center" vertical="center"/>
    </xf>
    <xf numFmtId="3" fontId="1254" fillId="885" borderId="941" xfId="13" applyNumberFormat="1" applyFont="1" applyFill="1" applyBorder="1" applyAlignment="1">
      <alignment horizontal="center" vertical="center" wrapText="1"/>
    </xf>
    <xf numFmtId="0" fontId="1256" fillId="885" borderId="915" xfId="13" applyNumberFormat="1" applyFont="1" applyFill="1" applyBorder="1" applyAlignment="1">
      <alignment horizontal="center"/>
    </xf>
    <xf numFmtId="0" fontId="1256" fillId="885" borderId="915" xfId="13" applyNumberFormat="1" applyFont="1" applyFill="1" applyBorder="1" applyAlignment="1">
      <alignment horizontal="center" vertical="bottom"/>
    </xf>
    <xf numFmtId="1" fontId="1256" fillId="885" borderId="941" xfId="13" applyNumberFormat="1" applyFont="1" applyFill="1" applyBorder="1" applyAlignment="1">
      <alignment horizontal="center" vertical="center" wrapText="1"/>
    </xf>
    <xf numFmtId="0" fontId="1254" fillId="885" borderId="915" xfId="13" applyNumberFormat="1" applyFont="1" applyFill="1" applyBorder="1" applyAlignment="1">
      <alignment vertical="center"/>
    </xf>
    <xf numFmtId="0" fontId="1256" fillId="885" borderId="915" xfId="13" applyNumberFormat="1" applyFont="1" applyFill="1" applyBorder="1" applyAlignment="1">
      <alignment horizontal="center" vertical="center" wrapText="1"/>
    </xf>
    <xf numFmtId="0" fontId="1256" fillId="885" borderId="915" xfId="13" applyNumberFormat="1" applyFont="1" applyFill="1" applyBorder="1" applyAlignment="1">
      <alignment horizontal="center" wrapText="1"/>
    </xf>
    <xf numFmtId="0" fontId="1256" fillId="885" borderId="915" xfId="13" applyNumberFormat="1" applyFont="1" applyFill="1" applyBorder="1" applyAlignment="1">
      <alignment horizontal="center" vertical="bottom" wrapText="1"/>
    </xf>
    <xf numFmtId="0" fontId="1254" fillId="885" borderId="915" xfId="13" applyNumberFormat="1" applyFont="1" applyFill="1" applyBorder="1" applyAlignment="1">
      <alignment vertical="center" wrapText="1"/>
    </xf>
    <xf numFmtId="0" fontId="1256" fillId="885" borderId="915" xfId="13" applyNumberFormat="1" applyFont="1" applyFill="1" applyBorder="1" applyAlignment="1">
      <alignment horizontal="center" vertical="top" wrapText="1"/>
    </xf>
    <xf numFmtId="3" fontId="1254" fillId="885" borderId="941" xfId="13" applyNumberFormat="1" applyFont="1" applyFill="1" applyBorder="1" applyAlignment="1">
      <alignment horizontal="center" vertical="top" wrapText="1"/>
    </xf>
    <xf numFmtId="1" fontId="1256" fillId="885" borderId="941" xfId="13" applyNumberFormat="1" applyFont="1" applyFill="1" applyBorder="1" applyAlignment="1">
      <alignment horizontal="center" vertical="top" wrapText="1"/>
    </xf>
    <xf numFmtId="0" fontId="1254" fillId="885" borderId="915" xfId="13" applyNumberFormat="1" applyFont="1" applyFill="1" applyBorder="1" applyAlignment="1">
      <alignment vertical="top" wrapText="1"/>
    </xf>
    <xf numFmtId="0" fontId="1256" fillId="886" borderId="915" xfId="13" applyNumberFormat="1" applyFont="1" applyFill="1" applyBorder="1" applyAlignment="1">
      <alignment horizontal="center" vertical="top" wrapText="1"/>
    </xf>
    <xf numFmtId="0" fontId="1257" fillId="886" borderId="915" xfId="13" applyNumberFormat="1" applyFont="1" applyFill="1" applyBorder="1" applyAlignment="1">
      <alignment horizontal="center" vertical="top" wrapText="1"/>
    </xf>
    <xf numFmtId="0" fontId="1256" fillId="887" borderId="915" xfId="13" applyNumberFormat="1" applyFont="1" applyFill="1" applyBorder="1" applyAlignment="1">
      <alignment horizontal="center" vertical="top" wrapText="1"/>
    </xf>
    <xf numFmtId="3" fontId="1254" fillId="885" borderId="984" xfId="13" applyNumberFormat="1" applyFont="1" applyFill="1" applyBorder="1" applyAlignment="1">
      <alignment horizontal="center" vertical="top" wrapText="1"/>
    </xf>
    <xf numFmtId="1" fontId="1256" fillId="885" borderId="984" xfId="13" applyNumberFormat="1" applyFont="1" applyFill="1" applyBorder="1" applyAlignment="1">
      <alignment horizontal="center" vertical="top" wrapText="1"/>
    </xf>
    <xf numFmtId="0" fontId="1254" fillId="885" borderId="984" xfId="13" applyNumberFormat="1" applyFont="1" applyFill="1" applyBorder="1" applyAlignment="1">
      <alignment vertical="top" wrapText="1"/>
    </xf>
    <xf numFmtId="0" fontId="1249" fillId="885" borderId="941" xfId="13" applyNumberFormat="1" applyFont="1" applyFill="1" applyBorder="1"/>
    <xf numFmtId="0" fontId="1249" fillId="885" borderId="941" xfId="13" applyNumberFormat="1" applyFont="1" applyFill="1" applyBorder="1" applyAlignment="1">
      <alignment horizontal="left" vertical="center" wrapText="1"/>
    </xf>
    <xf numFmtId="0" fontId="1250" fillId="885" borderId="941" xfId="13" applyNumberFormat="1" applyFont="1" applyFill="1" applyBorder="1"/>
    <xf numFmtId="0" fontId="1250" fillId="885" borderId="941" xfId="13" applyNumberFormat="1" applyFont="1" applyFill="1" applyBorder="1" applyAlignment="1">
      <alignment horizontal="center" vertical="center" wrapText="1"/>
    </xf>
    <xf numFmtId="0" fontId="1249" fillId="885" borderId="983" xfId="13" applyNumberFormat="1" applyFont="1" applyFill="1" applyBorder="1"/>
    <xf numFmtId="0" fontId="1249" fillId="885" borderId="983" xfId="13" applyNumberFormat="1" applyFont="1" applyFill="1" applyBorder="1" applyAlignment="1">
      <alignment horizontal="left" vertical="center" wrapText="1"/>
    </xf>
    <xf numFmtId="0" fontId="1249" fillId="885" borderId="983" xfId="13" applyNumberFormat="1" applyFont="1" applyFill="1" applyBorder="1" applyAlignment="1">
      <alignment horizontal="center" vertical="center" wrapText="1"/>
    </xf>
    <xf numFmtId="0" fontId="1254" fillId="885" borderId="941" xfId="13" applyNumberFormat="1" applyFont="1" applyFill="1" applyBorder="1"/>
    <xf numFmtId="0" fontId="1256" fillId="885" borderId="941" xfId="13" applyNumberFormat="1" applyFont="1" applyFill="1" applyBorder="1"/>
    <xf numFmtId="0" fontId="1254" fillId="885" borderId="983" xfId="13" applyNumberFormat="1" applyFont="1" applyFill="1" applyBorder="1"/>
    <xf numFmtId="0" fontId="1254" fillId="885" borderId="983" xfId="13" applyNumberFormat="1" applyFont="1" applyFill="1" applyBorder="1" applyAlignment="1">
      <alignment horizontal="left" vertical="center" wrapText="1"/>
    </xf>
    <xf numFmtId="0" fontId="1254" fillId="885" borderId="983" xfId="13" applyNumberFormat="1" applyFont="1" applyFill="1" applyBorder="1" applyAlignment="1">
      <alignment horizontal="center" vertical="center" wrapText="1"/>
    </xf>
    <xf numFmtId="0" fontId="1254" fillId="885" borderId="985" xfId="13" applyNumberFormat="1" applyFont="1" applyFill="1" applyBorder="1"/>
    <xf numFmtId="0" fontId="1254" fillId="885" borderId="985" xfId="13" applyNumberFormat="1" applyFont="1" applyFill="1" applyBorder="1" applyAlignment="1">
      <alignment horizontal="left" vertical="center" wrapText="1"/>
    </xf>
    <xf numFmtId="0" fontId="1254" fillId="885" borderId="985" xfId="13" applyNumberFormat="1" applyFont="1" applyFill="1" applyBorder="1" applyAlignment="1">
      <alignment horizontal="center" vertical="center" wrapText="1"/>
    </xf>
    <xf numFmtId="0" fontId="1256" fillId="885" borderId="985" xfId="13" applyNumberFormat="1" applyFont="1" applyFill="1" applyBorder="1"/>
    <xf numFmtId="0" fontId="1256" fillId="885" borderId="985" xfId="13" applyNumberFormat="1" applyFont="1" applyFill="1" applyBorder="1" applyAlignment="1">
      <alignment horizontal="left" vertical="center" wrapText="1"/>
    </xf>
    <xf numFmtId="0" fontId="1256" fillId="885" borderId="985" xfId="13" applyNumberFormat="1" applyFont="1" applyFill="1" applyBorder="1" applyAlignment="1">
      <alignment horizontal="center" vertical="center" wrapText="1"/>
    </xf>
    <xf numFmtId="0" fontId="1254" fillId="885" borderId="985" xfId="13" applyNumberFormat="1" applyFont="1" applyFill="1" applyBorder="1" applyAlignment="1">
      <alignment wrapText="1"/>
    </xf>
    <xf numFmtId="0" fontId="1256" fillId="885" borderId="985" xfId="13" applyNumberFormat="1" applyFont="1" applyFill="1" applyBorder="1" applyAlignment="1">
      <alignment wrapText="1"/>
    </xf>
    <xf numFmtId="0" fontId="1254" fillId="885" borderId="985" xfId="13" applyNumberFormat="1" applyFont="1" applyFill="1" applyBorder="1" applyAlignment="1">
      <alignment vertical="center" wrapText="1"/>
    </xf>
    <xf numFmtId="0" fontId="1256" fillId="885" borderId="985" xfId="13" applyNumberFormat="1" applyFont="1" applyFill="1" applyBorder="1" applyAlignment="1">
      <alignment vertical="center" wrapText="1"/>
    </xf>
    <xf numFmtId="0" fontId="1254" fillId="885" borderId="986" xfId="13" applyNumberFormat="1" applyFont="1" applyFill="1" applyBorder="1" applyAlignment="1">
      <alignment vertical="center" wrapText="1"/>
    </xf>
    <xf numFmtId="0" fontId="1254" fillId="885" borderId="986" xfId="13" applyNumberFormat="1" applyFont="1" applyFill="1" applyBorder="1" applyAlignment="1">
      <alignment horizontal="left" vertical="center" wrapText="1"/>
    </xf>
    <xf numFmtId="0" fontId="1254" fillId="885" borderId="986" xfId="13" applyNumberFormat="1" applyFont="1" applyFill="1" applyBorder="1" applyAlignment="1">
      <alignment horizontal="center" vertical="center" wrapText="1"/>
    </xf>
    <xf numFmtId="0" fontId="1256" fillId="885" borderId="986" xfId="13" applyNumberFormat="1" applyFont="1" applyFill="1" applyBorder="1" applyAlignment="1">
      <alignment vertical="center" wrapText="1"/>
    </xf>
    <xf numFmtId="0" fontId="1256" fillId="885" borderId="986" xfId="13" applyNumberFormat="1" applyFont="1" applyFill="1" applyBorder="1" applyAlignment="1">
      <alignment horizontal="left" vertical="center" wrapText="1"/>
    </xf>
    <xf numFmtId="0" fontId="1256" fillId="885" borderId="986" xfId="13" applyNumberFormat="1" applyFont="1" applyFill="1" applyBorder="1" applyAlignment="1">
      <alignment horizontal="center" vertical="center" wrapText="1"/>
    </xf>
    <xf numFmtId="0" fontId="1254" fillId="886" borderId="986" xfId="13" applyNumberFormat="1" applyFont="1" applyFill="1" applyBorder="1" applyAlignment="1">
      <alignment vertical="center" wrapText="1"/>
    </xf>
    <xf numFmtId="0" fontId="1254" fillId="886" borderId="986" xfId="13" applyNumberFormat="1" applyFont="1" applyFill="1" applyBorder="1" applyAlignment="1">
      <alignment horizontal="left" vertical="center" wrapText="1"/>
    </xf>
    <xf numFmtId="0" fontId="1254" fillId="886" borderId="986" xfId="13" applyNumberFormat="1" applyFont="1" applyFill="1" applyBorder="1" applyAlignment="1">
      <alignment horizontal="center" vertical="center" wrapText="1"/>
    </xf>
    <xf numFmtId="0" fontId="1251" fillId="885" borderId="915" xfId="13" applyNumberFormat="1" applyFont="1" applyFill="1" applyBorder="1"/>
    <xf numFmtId="0" fontId="1260" fillId="885" borderId="915" xfId="13" applyNumberFormat="1" applyFont="1" applyFill="1" applyBorder="1"/>
    <xf numFmtId="0" fontId="1260" fillId="885" borderId="915" xfId="13" applyNumberFormat="1" applyFont="1" applyFill="1" applyBorder="1" applyAlignment="1">
      <alignment wrapText="1"/>
    </xf>
    <xf numFmtId="0" fontId="1260" fillId="885" borderId="915" xfId="13" applyNumberFormat="1" applyFont="1" applyFill="1" applyBorder="1" applyAlignment="1">
      <alignment vertical="top" wrapText="1"/>
    </xf>
    <xf numFmtId="0" fontId="1256" fillId="886" borderId="984" xfId="13" applyNumberFormat="1" applyFont="1" applyFill="1" applyBorder="1" applyAlignment="1">
      <alignment horizontal="center" vertical="top" wrapText="1"/>
    </xf>
    <xf numFmtId="0" fontId="1254" fillId="886" borderId="984" xfId="13" applyNumberFormat="1" applyFont="1" applyFill="1" applyBorder="1" applyAlignment="1">
      <alignment vertical="top" wrapText="1"/>
    </xf>
    <xf numFmtId="0" fontId="1254" fillId="829" borderId="941" xfId="13" applyNumberFormat="1" applyFont="1" applyFill="1" applyBorder="1" applyAlignment="1">
      <alignment horizontal="center" vertical="center" wrapText="1"/>
    </xf>
    <xf numFmtId="0" fontId="1256" fillId="869" borderId="941" xfId="13" applyNumberFormat="1" applyFont="1" applyFill="1" applyBorder="1" applyAlignment="1">
      <alignment horizontal="center" vertical="center" wrapText="1"/>
    </xf>
    <xf numFmtId="0" fontId="1169" fillId="885" borderId="915" xfId="13" applyNumberFormat="1" applyFont="1" applyFill="1" applyBorder="1"/>
    <xf numFmtId="0" fontId="1259" fillId="885" borderId="915" xfId="13" applyNumberFormat="1" applyFont="1" applyFill="1" applyBorder="1"/>
    <xf numFmtId="0" fontId="1259" fillId="885" borderId="915" xfId="13" applyNumberFormat="1" applyFont="1" applyFill="1" applyBorder="1" applyAlignment="1">
      <alignment wrapText="1"/>
    </xf>
    <xf numFmtId="0" fontId="1259" fillId="885" borderId="915" xfId="13" applyNumberFormat="1" applyFont="1" applyFill="1" applyBorder="1" applyAlignment="1">
      <alignment vertical="top" wrapText="1"/>
    </xf>
    <xf numFmtId="0" fontId="1256" fillId="843" borderId="941" xfId="13" applyNumberFormat="1" applyFont="1" applyFill="1" applyBorder="1" applyAlignment="1">
      <alignment horizontal="center" vertical="center" wrapText="1"/>
    </xf>
    <xf numFmtId="0" fontId="1254" fillId="840" borderId="941" xfId="13" applyNumberFormat="1" applyFont="1" applyFill="1" applyBorder="1" applyAlignment="1">
      <alignment horizontal="left" vertical="center" wrapText="1"/>
    </xf>
    <xf numFmtId="0" fontId="1256" fillId="840" borderId="941" xfId="13" applyNumberFormat="1" applyFont="1" applyFill="1" applyBorder="1" applyAlignment="1">
      <alignment horizontal="left" vertical="center" wrapText="1"/>
    </xf>
    <xf numFmtId="0" fontId="1254" fillId="868" borderId="941" xfId="13" applyNumberFormat="1" applyFont="1" applyFill="1" applyBorder="1" applyAlignment="1">
      <alignment horizontal="center" vertical="center" wrapText="1"/>
    </xf>
    <xf numFmtId="0" fontId="1254" fillId="832" borderId="941" xfId="13" applyNumberFormat="1" applyFont="1" applyFill="1" applyBorder="1" applyAlignment="1">
      <alignment horizontal="center" vertical="center" wrapText="1"/>
    </xf>
    <xf numFmtId="0" fontId="1256" fillId="843" borderId="941" xfId="13" applyNumberFormat="1" applyFont="1" applyFill="1" applyBorder="1" applyAlignment="1">
      <alignment horizontal="center" wrapText="1"/>
    </xf>
    <xf numFmtId="0" fontId="1256" fillId="840" borderId="941" xfId="13" applyNumberFormat="1" applyFont="1" applyFill="1" applyBorder="1" applyAlignment="1">
      <alignment horizontal="center" wrapText="1"/>
    </xf>
    <xf numFmtId="0" fontId="1256" fillId="824" borderId="941" xfId="13" applyNumberFormat="1" applyFont="1" applyFill="1" applyBorder="1" applyAlignment="1">
      <alignment horizontal="center" wrapText="1"/>
    </xf>
    <xf numFmtId="0" fontId="1254" fillId="843" borderId="941" xfId="13" applyNumberFormat="1" applyFont="1" applyFill="1" applyBorder="1" applyAlignment="1">
      <alignment horizontal="center" wrapText="1"/>
    </xf>
    <xf numFmtId="0" fontId="1261" fillId="868" borderId="941" xfId="13" applyNumberFormat="1" applyFont="1" applyFill="1" applyBorder="1" applyAlignment="1">
      <alignment horizontal="center" wrapText="1"/>
    </xf>
    <xf numFmtId="0" fontId="1256" fillId="885" borderId="941" xfId="13" applyNumberFormat="1" applyFont="1" applyFill="1" applyBorder="1" applyAlignment="1">
      <alignment horizontal="center" wrapText="1"/>
    </xf>
    <xf numFmtId="0" fontId="1254" fillId="885" borderId="941" xfId="13" applyNumberFormat="1" applyFont="1" applyFill="1" applyBorder="1" applyAlignment="1">
      <alignment horizontal="center" wrapText="1"/>
    </xf>
    <xf numFmtId="0" fontId="1261" fillId="885" borderId="941" xfId="13" applyNumberFormat="1" applyFont="1" applyFill="1" applyBorder="1" applyAlignment="1">
      <alignment horizontal="center" wrapText="1"/>
    </xf>
    <xf numFmtId="0" fontId="1261" fillId="885" borderId="941" xfId="13" applyNumberFormat="1" applyFont="1" applyFill="1" applyBorder="1" applyAlignment="1">
      <alignment horizontal="center" vertical="top" wrapText="1"/>
    </xf>
    <xf numFmtId="0" fontId="1254" fillId="885" borderId="984" xfId="13" applyNumberFormat="1" applyFont="1" applyFill="1" applyBorder="1" applyAlignment="1">
      <alignment horizontal="left" vertical="top" wrapText="1"/>
    </xf>
    <xf numFmtId="0" fontId="1261" fillId="885" borderId="984" xfId="13" applyNumberFormat="1" applyFont="1" applyFill="1" applyBorder="1" applyAlignment="1">
      <alignment horizontal="center" vertical="top" wrapText="1"/>
    </xf>
    <xf numFmtId="0" fontId="1251" fillId="885" borderId="941" xfId="13" applyNumberFormat="1" applyFont="1" applyFill="1" applyBorder="1" applyAlignment="1">
      <alignment horizontal="center" wrapText="1"/>
    </xf>
    <xf numFmtId="0" fontId="1179" fillId="885" borderId="941" xfId="13" applyNumberFormat="1" applyFont="1" applyFill="1" applyBorder="1" applyAlignment="1">
      <alignment horizontal="center" wrapText="1"/>
    </xf>
    <xf numFmtId="0" fontId="1199" fillId="885" borderId="915" xfId="13" applyNumberFormat="1" applyFont="1" applyFill="1" applyBorder="1"/>
    <xf numFmtId="0" fontId="1179" fillId="885" borderId="915" xfId="13" applyNumberFormat="1" applyFont="1" applyFill="1" applyBorder="1"/>
    <xf numFmtId="0" fontId="1260" fillId="885" borderId="941" xfId="13" applyNumberFormat="1" applyFont="1" applyFill="1" applyBorder="1" applyAlignment="1">
      <alignment horizontal="center" wrapText="1"/>
    </xf>
    <xf numFmtId="0" fontId="1253" fillId="885" borderId="941" xfId="13" applyNumberFormat="1" applyFont="1" applyFill="1" applyBorder="1" applyAlignment="1">
      <alignment horizontal="center" wrapText="1"/>
    </xf>
    <xf numFmtId="0" fontId="1260" fillId="885" borderId="941" xfId="13" applyNumberFormat="1" applyFont="1" applyFill="1" applyBorder="1" applyAlignment="1">
      <alignment horizontal="center" vertical="top" wrapText="1"/>
    </xf>
    <xf numFmtId="0" fontId="1188" fillId="824" borderId="916" xfId="13" applyNumberFormat="1" applyFont="1" applyFill="1" applyBorder="1" applyAlignment="1">
      <alignment horizontal="center" vertical="center" wrapText="1"/>
    </xf>
    <xf numFmtId="0" fontId="1174" fillId="824" borderId="916" xfId="13" applyNumberFormat="1" applyFont="1" applyFill="1" applyBorder="1" applyAlignment="1">
      <alignment horizontal="left" vertical="center" wrapText="1"/>
    </xf>
    <xf numFmtId="0" fontId="1183" fillId="824" borderId="916" xfId="13" applyNumberFormat="1" applyFont="1" applyFill="1" applyBorder="1" applyAlignment="1">
      <alignment horizontal="center" vertical="center" wrapText="1"/>
    </xf>
    <xf numFmtId="0" fontId="1173" fillId="824" borderId="916" xfId="13" applyNumberFormat="1" applyFont="1" applyFill="1" applyBorder="1" applyAlignment="1">
      <alignment vertical="center" wrapText="1"/>
    </xf>
    <xf numFmtId="0" fontId="1179" fillId="824" borderId="915" xfId="13" applyNumberFormat="1" applyFont="1" applyFill="1" applyBorder="1" applyAlignment="1">
      <alignment vertical="center" wrapText="1"/>
    </xf>
    <xf numFmtId="0" fontId="1196" fillId="824" borderId="916" xfId="13" applyNumberFormat="1" applyFont="1" applyFill="1" applyBorder="1" applyAlignment="1">
      <alignment vertical="top" wrapText="1"/>
    </xf>
    <xf numFmtId="0" fontId="1169" fillId="824" borderId="966" xfId="13" applyNumberFormat="1" applyFont="1" applyFill="1" applyBorder="1" applyAlignment="1">
      <alignment wrapText="1"/>
    </xf>
    <xf numFmtId="0" fontId="1169" fillId="824" borderId="967" xfId="13" applyNumberFormat="1" applyFont="1" applyFill="1" applyBorder="1" applyAlignment="1">
      <alignment wrapText="1"/>
    </xf>
    <xf numFmtId="0" fontId="1169" fillId="824" borderId="980" xfId="13" applyNumberFormat="1" applyFont="1" applyFill="1" applyBorder="1" applyAlignment="1">
      <alignment wrapText="1"/>
    </xf>
    <xf numFmtId="0" fontId="1169" fillId="824" borderId="981" xfId="13" applyNumberFormat="1" applyFont="1" applyFill="1" applyBorder="1" applyAlignment="1">
      <alignment wrapText="1"/>
    </xf>
    <xf numFmtId="0" fontId="1169" fillId="824" borderId="982" xfId="13" applyNumberFormat="1" applyFont="1" applyFill="1" applyBorder="1" applyAlignment="1">
      <alignment wrapText="1"/>
    </xf>
    <xf numFmtId="0" fontId="1174" fillId="824" borderId="916" xfId="13" applyNumberFormat="1" applyFont="1" applyFill="1" applyBorder="1" applyAlignment="1">
      <alignment horizontal="center" vertical="center" wrapText="1"/>
    </xf>
    <xf numFmtId="10" fontId="1173" fillId="824" borderId="916" xfId="13" applyNumberFormat="1" applyFont="1" applyFill="1" applyBorder="1" applyAlignment="1">
      <alignment vertical="center" wrapText="1"/>
    </xf>
    <xf numFmtId="0" fontId="1188" fillId="824" borderId="916" xfId="13" applyNumberFormat="1" applyFont="1" applyFill="1" applyBorder="1" applyAlignment="1">
      <alignment horizontal="center" vertical="top" wrapText="1"/>
    </xf>
    <xf numFmtId="0" fontId="1174" fillId="824" borderId="916" xfId="13" applyNumberFormat="1" applyFont="1" applyFill="1" applyBorder="1" applyAlignment="1">
      <alignment horizontal="left" vertical="top" wrapText="1"/>
    </xf>
    <xf numFmtId="0" fontId="1183" fillId="824" borderId="916" xfId="13" applyNumberFormat="1" applyFont="1" applyFill="1" applyBorder="1" applyAlignment="1">
      <alignment horizontal="center" vertical="top" wrapText="1"/>
    </xf>
    <xf numFmtId="0" fontId="1173" fillId="824" borderId="916" xfId="13" applyNumberFormat="1" applyFont="1" applyFill="1" applyBorder="1" applyAlignment="1">
      <alignment vertical="top" wrapText="1"/>
    </xf>
    <xf numFmtId="0" fontId="1179" fillId="824" borderId="915" xfId="13" applyNumberFormat="1" applyFont="1" applyFill="1" applyBorder="1" applyAlignment="1">
      <alignment vertical="top" wrapText="1"/>
    </xf>
    <xf numFmtId="0" fontId="1169" fillId="824" borderId="966" xfId="13" applyNumberFormat="1" applyFont="1" applyFill="1" applyBorder="1" applyAlignment="1">
      <alignment vertical="top" wrapText="1"/>
    </xf>
    <xf numFmtId="0" fontId="1169" fillId="824" borderId="967" xfId="13" applyNumberFormat="1" applyFont="1" applyFill="1" applyBorder="1" applyAlignment="1">
      <alignment vertical="top" wrapText="1"/>
    </xf>
    <xf numFmtId="0" fontId="1169" fillId="824" borderId="980" xfId="13" applyNumberFormat="1" applyFont="1" applyFill="1" applyBorder="1" applyAlignment="1">
      <alignment vertical="top" wrapText="1"/>
    </xf>
    <xf numFmtId="0" fontId="1169" fillId="824" borderId="981" xfId="13" applyNumberFormat="1" applyFont="1" applyFill="1" applyBorder="1" applyAlignment="1">
      <alignment vertical="top" wrapText="1"/>
    </xf>
    <xf numFmtId="0" fontId="1169" fillId="824" borderId="982" xfId="13" applyNumberFormat="1" applyFont="1" applyFill="1" applyBorder="1" applyAlignment="1">
      <alignment vertical="top" wrapText="1"/>
    </xf>
    <xf numFmtId="0" fontId="1174" fillId="824" borderId="916" xfId="13" applyNumberFormat="1" applyFont="1" applyFill="1" applyBorder="1" applyAlignment="1">
      <alignment horizontal="center" vertical="top" wrapText="1"/>
    </xf>
    <xf numFmtId="10" fontId="1173" fillId="824" borderId="916" xfId="13" applyNumberFormat="1" applyFont="1" applyFill="1" applyBorder="1" applyAlignment="1">
      <alignment vertical="top" wrapText="1"/>
    </xf>
    <xf numFmtId="0" fontId="1216" fillId="824" borderId="916" xfId="13" applyNumberFormat="1" applyFont="1" applyFill="1" applyBorder="1" applyAlignment="1">
      <alignment horizontal="left" vertical="center" wrapText="1"/>
    </xf>
    <xf numFmtId="0" fontId="1183" fillId="829" borderId="916" xfId="13" applyNumberFormat="1" applyFont="1" applyFill="1" applyBorder="1" applyAlignment="1">
      <alignment horizontal="center" vertical="center" wrapText="1"/>
    </xf>
    <xf numFmtId="0" fontId="1189" fillId="824" borderId="916" xfId="13" applyNumberFormat="1" applyFont="1" applyFill="1" applyBorder="1" applyAlignment="1">
      <alignment horizontal="left" vertical="center" wrapText="1"/>
    </xf>
    <xf numFmtId="0" fontId="1183" fillId="832" borderId="916" xfId="13" applyNumberFormat="1" applyFont="1" applyFill="1" applyBorder="1" applyAlignment="1">
      <alignment horizontal="center" vertical="center" wrapText="1"/>
    </xf>
    <xf numFmtId="0" fontId="1183" fillId="833" borderId="916" xfId="13" applyNumberFormat="1" applyFont="1" applyFill="1" applyBorder="1" applyAlignment="1">
      <alignment horizontal="center" vertical="center" wrapText="1"/>
    </xf>
    <xf numFmtId="0" fontId="1216" fillId="824" borderId="916" xfId="13" applyNumberFormat="1" applyFont="1" applyFill="1" applyBorder="1" applyAlignment="1">
      <alignment horizontal="left" vertical="top" wrapText="1"/>
    </xf>
    <xf numFmtId="0" fontId="1183" fillId="829" borderId="916" xfId="13" applyNumberFormat="1" applyFont="1" applyFill="1" applyBorder="1" applyAlignment="1">
      <alignment horizontal="center" vertical="top" wrapText="1"/>
    </xf>
    <xf numFmtId="0" fontId="1189" fillId="824" borderId="916" xfId="13" applyNumberFormat="1" applyFont="1" applyFill="1" applyBorder="1" applyAlignment="1">
      <alignment horizontal="left" vertical="top" wrapText="1"/>
    </xf>
    <xf numFmtId="0" fontId="1183" fillId="832" borderId="916" xfId="13" applyNumberFormat="1" applyFont="1" applyFill="1" applyBorder="1" applyAlignment="1">
      <alignment horizontal="center" vertical="top" wrapText="1"/>
    </xf>
    <xf numFmtId="0" fontId="1183" fillId="833" borderId="916" xfId="13" applyNumberFormat="1" applyFont="1" applyFill="1" applyBorder="1" applyAlignment="1">
      <alignment horizontal="center" vertical="top" wrapText="1"/>
    </xf>
    <xf numFmtId="10" fontId="1179" fillId="885" borderId="915" xfId="13" applyNumberFormat="1" applyFont="1" applyFill="1" applyBorder="1" applyAlignment="1">
      <alignment vertical="center" wrapText="1"/>
    </xf>
    <xf numFmtId="10" fontId="1253" fillId="885" borderId="915" xfId="13" applyNumberFormat="1" applyFont="1" applyFill="1" applyBorder="1" applyAlignment="1">
      <alignment vertical="center" wrapText="1"/>
    </xf>
    <xf numFmtId="10" fontId="1253" fillId="885" borderId="915" xfId="13" applyNumberFormat="1" applyFont="1" applyFill="1" applyBorder="1" applyAlignment="1">
      <alignment vertical="top" wrapText="1"/>
    </xf>
    <xf numFmtId="0" fontId="1256" fillId="824" borderId="915" xfId="13" applyNumberFormat="1" applyFont="1" applyFill="1" applyBorder="1" applyAlignment="1">
      <alignment horizontal="left" vertical="bottom"/>
    </xf>
    <xf numFmtId="0" fontId="1254" fillId="869" borderId="941" xfId="13" applyNumberFormat="1" applyFont="1" applyFill="1" applyBorder="1" applyAlignment="1">
      <alignment horizontal="center" vertical="bottom"/>
    </xf>
    <xf numFmtId="0" fontId="1254" fillId="877" borderId="941" xfId="13" applyNumberFormat="1" applyFont="1" applyFill="1" applyBorder="1" applyAlignment="1">
      <alignment horizontal="center" vertical="bottom"/>
    </xf>
    <xf numFmtId="0" fontId="1254" fillId="870" borderId="948" xfId="13" applyNumberFormat="1" applyFont="1" applyFill="1" applyBorder="1" applyAlignment="1">
      <alignment horizontal="left"/>
    </xf>
    <xf numFmtId="0" fontId="1256" fillId="872" borderId="941" xfId="13" applyNumberFormat="1" applyFont="1" applyFill="1" applyBorder="1" applyAlignment="1">
      <alignment horizontal="center"/>
    </xf>
    <xf numFmtId="0" fontId="1256" fillId="824" borderId="941" xfId="13" applyNumberFormat="1" applyFont="1" applyFill="1" applyBorder="1" applyAlignment="1">
      <alignment horizontal="center"/>
    </xf>
    <xf numFmtId="0" fontId="1256" fillId="829" borderId="941" xfId="13" applyNumberFormat="1" applyFont="1" applyFill="1" applyBorder="1" applyAlignment="1">
      <alignment horizontal="center"/>
    </xf>
    <xf numFmtId="0" fontId="1254" fillId="869" borderId="941" xfId="13" applyNumberFormat="1" applyFont="1" applyFill="1" applyBorder="1" applyAlignment="1">
      <alignment horizontal="right"/>
    </xf>
    <xf numFmtId="0" fontId="1254" fillId="864" borderId="941" xfId="13" applyNumberFormat="1" applyFont="1" applyFill="1" applyBorder="1" applyAlignment="1">
      <alignment horizontal="center"/>
    </xf>
    <xf numFmtId="0" fontId="1254" fillId="869" borderId="941" xfId="13" applyNumberFormat="1" applyFont="1" applyFill="1" applyBorder="1" applyAlignment="1">
      <alignment horizontal="left" vertical="bottom"/>
    </xf>
    <xf numFmtId="0" fontId="1256" fillId="824" borderId="941" xfId="13" applyNumberFormat="1" applyFont="1" applyFill="1" applyBorder="1" applyAlignment="1">
      <alignment horizontal="left" vertical="top" wrapText="1"/>
    </xf>
    <xf numFmtId="0" fontId="1256" fillId="885" borderId="915" xfId="13" applyNumberFormat="1" applyFont="1" applyFill="1" applyBorder="1" applyAlignment="1">
      <alignment horizontal="left" vertical="bottom"/>
    </xf>
    <xf numFmtId="0" fontId="1254" fillId="885" borderId="941" xfId="13" applyNumberFormat="1" applyFont="1" applyFill="1" applyBorder="1" applyAlignment="1">
      <alignment horizontal="center" vertical="bottom"/>
    </xf>
    <xf numFmtId="0" fontId="1254" fillId="885" borderId="948" xfId="13" applyNumberFormat="1" applyFont="1" applyFill="1" applyBorder="1" applyAlignment="1">
      <alignment horizontal="left"/>
    </xf>
    <xf numFmtId="0" fontId="1256" fillId="885" borderId="941" xfId="13" applyNumberFormat="1" applyFont="1" applyFill="1" applyBorder="1" applyAlignment="1">
      <alignment horizontal="center"/>
    </xf>
    <xf numFmtId="0" fontId="1254" fillId="885" borderId="941" xfId="13" applyNumberFormat="1" applyFont="1" applyFill="1" applyBorder="1" applyAlignment="1">
      <alignment horizontal="right"/>
    </xf>
    <xf numFmtId="0" fontId="1254" fillId="885" borderId="941" xfId="13" applyNumberFormat="1" applyFont="1" applyFill="1" applyBorder="1" applyAlignment="1">
      <alignment horizontal="center"/>
    </xf>
    <xf numFmtId="0" fontId="1254" fillId="885" borderId="941" xfId="13" applyNumberFormat="1" applyFont="1" applyFill="1" applyBorder="1" applyAlignment="1">
      <alignment horizontal="left" vertical="bottom"/>
    </xf>
    <xf numFmtId="0" fontId="1256" fillId="885" borderId="915" xfId="13" applyNumberFormat="1" applyFont="1" applyFill="1" applyBorder="1" applyAlignment="1">
      <alignment horizontal="left" vertical="bottom" wrapText="1"/>
    </xf>
    <xf numFmtId="0" fontId="1254" fillId="885" borderId="941" xfId="13" applyNumberFormat="1" applyFont="1" applyFill="1" applyBorder="1" applyAlignment="1">
      <alignment horizontal="center" vertical="bottom" wrapText="1"/>
    </xf>
    <xf numFmtId="0" fontId="1254" fillId="885" borderId="948" xfId="13" applyNumberFormat="1" applyFont="1" applyFill="1" applyBorder="1" applyAlignment="1">
      <alignment horizontal="left" wrapText="1"/>
    </xf>
    <xf numFmtId="0" fontId="1254" fillId="885" borderId="941" xfId="13" applyNumberFormat="1" applyFont="1" applyFill="1" applyBorder="1" applyAlignment="1">
      <alignment horizontal="right" wrapText="1"/>
    </xf>
    <xf numFmtId="0" fontId="1254" fillId="885" borderId="941" xfId="13" applyNumberFormat="1" applyFont="1" applyFill="1" applyBorder="1" applyAlignment="1">
      <alignment horizontal="left" vertical="bottom" wrapText="1"/>
    </xf>
    <xf numFmtId="0" fontId="1256" fillId="885" borderId="915" xfId="13" applyNumberFormat="1" applyFont="1" applyFill="1" applyBorder="1" applyAlignment="1">
      <alignment horizontal="left" vertical="top" wrapText="1"/>
    </xf>
    <xf numFmtId="0" fontId="1254" fillId="885" borderId="948" xfId="13" applyNumberFormat="1" applyFont="1" applyFill="1" applyBorder="1" applyAlignment="1">
      <alignment horizontal="left" vertical="top" wrapText="1"/>
    </xf>
    <xf numFmtId="0" fontId="1254" fillId="885" borderId="941" xfId="13" applyNumberFormat="1" applyFont="1" applyFill="1" applyBorder="1" applyAlignment="1">
      <alignment horizontal="right" vertical="top" wrapText="1"/>
    </xf>
    <xf numFmtId="0" fontId="1256" fillId="886" borderId="915" xfId="13" applyNumberFormat="1" applyFont="1" applyFill="1" applyBorder="1" applyAlignment="1">
      <alignment horizontal="left" vertical="top" wrapText="1"/>
    </xf>
    <xf numFmtId="0" fontId="1257" fillId="886" borderId="915" xfId="13" applyNumberFormat="1" applyFont="1" applyFill="1" applyBorder="1" applyAlignment="1">
      <alignment horizontal="left" vertical="top" wrapText="1"/>
    </xf>
    <xf numFmtId="0" fontId="1256" fillId="887" borderId="915" xfId="13" applyNumberFormat="1" applyFont="1" applyFill="1" applyBorder="1" applyAlignment="1">
      <alignment horizontal="left" vertical="top" wrapText="1"/>
    </xf>
    <xf numFmtId="0" fontId="1254" fillId="887" borderId="915" xfId="13" applyNumberFormat="1" applyFont="1" applyFill="1" applyBorder="1" applyAlignment="1">
      <alignment horizontal="left" vertical="top" wrapText="1"/>
    </xf>
    <xf numFmtId="0" fontId="1254" fillId="885" borderId="984" xfId="13" applyNumberFormat="1" applyFont="1" applyFill="1" applyBorder="1" applyAlignment="1">
      <alignment horizontal="right" vertical="top" wrapText="1"/>
    </xf>
    <xf numFmtId="0" fontId="1199" fillId="885" borderId="915" xfId="13" applyNumberFormat="1" applyFont="1" applyFill="1" applyBorder="1" applyAlignment="1">
      <alignment horizontal="left" vertical="top" wrapText="1"/>
    </xf>
    <xf numFmtId="0" fontId="1223" fillId="885" borderId="941" xfId="13" applyNumberFormat="1" applyFont="1" applyFill="1" applyBorder="1" applyAlignment="1">
      <alignment horizontal="center" vertical="bottom"/>
    </xf>
    <xf numFmtId="0" fontId="1262" fillId="885" borderId="941" xfId="13" applyNumberFormat="1" applyFont="1" applyFill="1" applyBorder="1" applyAlignment="1">
      <alignment horizontal="center" vertical="bottom"/>
    </xf>
    <xf numFmtId="0" fontId="1262" fillId="885" borderId="941" xfId="13" applyNumberFormat="1" applyFont="1" applyFill="1" applyBorder="1" applyAlignment="1">
      <alignment horizontal="center" vertical="bottom" wrapText="1"/>
    </xf>
    <xf numFmtId="0" fontId="1262" fillId="885" borderId="941" xfId="13" applyNumberFormat="1" applyFont="1" applyFill="1" applyBorder="1" applyAlignment="1">
      <alignment horizontal="center" vertical="top" wrapText="1"/>
    </xf>
    <xf numFmtId="0" fontId="1254" fillId="824" borderId="941" xfId="13" applyNumberFormat="1" applyFont="1" applyFill="1" applyBorder="1" applyAlignment="1">
      <alignment horizontal="center"/>
    </xf>
    <xf numFmtId="0" fontId="1254" fillId="824" borderId="941" xfId="13" applyNumberFormat="1" applyFont="1" applyFill="1" applyBorder="1" applyAlignment="1">
      <alignment horizontal="center" wrapText="1"/>
    </xf>
    <xf numFmtId="0" fontId="1255" fillId="824" borderId="915" xfId="13" applyNumberFormat="1" applyFont="1" applyFill="1" applyBorder="1"/>
    <xf numFmtId="0" fontId="1256" fillId="824" borderId="941" xfId="13" applyNumberFormat="1" applyFont="1" applyFill="1" applyBorder="1"/>
    <xf numFmtId="0" fontId="1256" fillId="824" borderId="941" xfId="13" applyNumberFormat="1" applyFont="1" applyFill="1" applyBorder="1" applyAlignment="1">
      <alignment wrapText="1"/>
    </xf>
    <xf numFmtId="0" fontId="1256" fillId="824" borderId="915" xfId="13" applyNumberFormat="1" applyFont="1" applyFill="1" applyBorder="1" applyAlignment="1">
      <alignment wrapText="1"/>
    </xf>
    <xf numFmtId="0" fontId="1255" fillId="885" borderId="915" xfId="13" applyNumberFormat="1" applyFont="1" applyFill="1" applyBorder="1"/>
    <xf numFmtId="0" fontId="1256" fillId="885" borderId="941" xfId="13" applyNumberFormat="1" applyFont="1" applyFill="1" applyBorder="1" applyAlignment="1">
      <alignment wrapText="1"/>
    </xf>
    <xf numFmtId="0" fontId="1255" fillId="885" borderId="915" xfId="13" applyNumberFormat="1" applyFont="1" applyFill="1" applyBorder="1" applyAlignment="1">
      <alignment wrapText="1"/>
    </xf>
    <xf numFmtId="0" fontId="1255" fillId="885" borderId="915" xfId="13" applyNumberFormat="1" applyFont="1" applyFill="1" applyBorder="1" applyAlignment="1">
      <alignment vertical="top" wrapText="1"/>
    </xf>
    <xf numFmtId="0" fontId="1255" fillId="886" borderId="915" xfId="13" applyNumberFormat="1" applyFont="1" applyFill="1" applyBorder="1" applyAlignment="1">
      <alignment vertical="top" wrapText="1"/>
    </xf>
    <xf numFmtId="0" fontId="1258" fillId="886" borderId="915" xfId="13" applyNumberFormat="1" applyFont="1" applyFill="1" applyBorder="1" applyAlignment="1">
      <alignment vertical="top" wrapText="1"/>
    </xf>
    <xf numFmtId="0" fontId="1256" fillId="887" borderId="941" xfId="13" applyNumberFormat="1" applyFont="1" applyFill="1" applyBorder="1" applyAlignment="1">
      <alignment vertical="top" wrapText="1"/>
    </xf>
    <xf numFmtId="0" fontId="1255" fillId="887" borderId="915" xfId="13" applyNumberFormat="1" applyFont="1" applyFill="1" applyBorder="1" applyAlignment="1">
      <alignment vertical="top" wrapText="1"/>
    </xf>
    <xf numFmtId="0" fontId="1254" fillId="887" borderId="941" xfId="13" applyNumberFormat="1" applyFont="1" applyFill="1" applyBorder="1" applyAlignment="1">
      <alignment vertical="top" wrapText="1"/>
    </xf>
    <xf numFmtId="0" fontId="1263" fillId="887" borderId="915" xfId="13" applyNumberFormat="1" applyFont="1" applyFill="1" applyBorder="1" applyAlignment="1">
      <alignment vertical="top" wrapText="1"/>
    </xf>
    <xf numFmtId="0" fontId="1263" fillId="887" borderId="915" xfId="13" applyNumberFormat="1" applyFont="1" applyFill="1" applyBorder="1" applyAlignment="1">
      <alignment horizontal="center" vertical="top" wrapText="1"/>
    </xf>
    <xf numFmtId="0" fontId="1263" fillId="887" borderId="915" xfId="13" applyNumberFormat="1" applyFont="1" applyFill="1" applyBorder="1" applyAlignment="1">
      <alignment horizontal="center" vertical="center" wrapText="1"/>
    </xf>
    <xf numFmtId="0" fontId="1263" fillId="887" borderId="984" xfId="13" applyNumberFormat="1" applyFont="1" applyFill="1" applyBorder="1" applyAlignment="1">
      <alignment horizontal="center" vertical="center" wrapText="1"/>
    </xf>
    <xf numFmtId="0" fontId="1255" fillId="885" borderId="984" xfId="13" applyNumberFormat="1" applyFont="1" applyFill="1" applyBorder="1" applyAlignment="1">
      <alignment vertical="top" wrapText="1"/>
    </xf>
    <xf numFmtId="0" fontId="1179" fillId="885" borderId="915" xfId="13" applyNumberFormat="1" applyFont="1" applyFill="1" applyBorder="1" applyAlignment="1">
      <alignment wrapText="1"/>
    </xf>
    <xf numFmtId="0" fontId="1254" fillId="824" borderId="953" xfId="13" applyNumberFormat="1" applyFont="1" applyFill="1" applyBorder="1" applyAlignment="1">
      <alignment horizontal="center" vertical="center" wrapText="1"/>
    </xf>
    <xf numFmtId="0" fontId="1255" fillId="824" borderId="961" xfId="13" applyNumberFormat="1" applyFont="1" applyFill="1" applyBorder="1"/>
    <xf numFmtId="0" fontId="1255" fillId="824" borderId="962" xfId="13" applyNumberFormat="1" applyFont="1" applyFill="1" applyBorder="1"/>
    <xf numFmtId="0" fontId="1256" fillId="840" borderId="941" xfId="13" applyNumberFormat="1" applyFont="1" applyFill="1" applyBorder="1" applyAlignment="1">
      <alignment horizontal="center" vertical="bottom" wrapText="1"/>
    </xf>
    <xf numFmtId="0" fontId="1256" fillId="843" borderId="941" xfId="13" applyNumberFormat="1" applyFont="1" applyFill="1" applyBorder="1" applyAlignment="1">
      <alignment horizontal="left" wrapText="1"/>
    </xf>
    <xf numFmtId="3" fontId="1256" fillId="840" borderId="941" xfId="13" applyNumberFormat="1" applyFont="1" applyFill="1" applyBorder="1" applyAlignment="1">
      <alignment horizontal="center" wrapText="1"/>
    </xf>
    <xf numFmtId="0" fontId="1256" fillId="824" borderId="941" xfId="13" applyNumberFormat="1" applyFont="1" applyFill="1" applyBorder="1" applyAlignment="1">
      <alignment horizontal="center" vertical="bottom" wrapText="1"/>
    </xf>
    <xf numFmtId="0" fontId="1254" fillId="864" borderId="964" xfId="13" applyNumberFormat="1" applyFont="1" applyFill="1" applyBorder="1" applyAlignment="1">
      <alignment vertical="bottom" wrapText="1"/>
    </xf>
    <xf numFmtId="0" fontId="1254" fillId="864" borderId="965" xfId="13" applyNumberFormat="1" applyFont="1" applyFill="1" applyBorder="1" applyAlignment="1">
      <alignment vertical="bottom" wrapText="1"/>
    </xf>
    <xf numFmtId="1" fontId="1254" fillId="864" borderId="965" xfId="13" applyNumberFormat="1" applyFont="1" applyFill="1" applyBorder="1" applyAlignment="1">
      <alignment horizontal="center" vertical="bottom" wrapText="1"/>
    </xf>
    <xf numFmtId="1" fontId="1254" fillId="864" borderId="949" xfId="13" applyNumberFormat="1" applyFont="1" applyFill="1" applyBorder="1" applyAlignment="1">
      <alignment horizontal="center" vertical="bottom" wrapText="1"/>
    </xf>
    <xf numFmtId="0" fontId="1256" fillId="824" borderId="915" xfId="13" applyNumberFormat="1" applyFont="1" applyFill="1" applyBorder="1" applyAlignment="1">
      <alignment horizontal="left" vertical="center"/>
    </xf>
    <xf numFmtId="0" fontId="1254" fillId="885" borderId="953" xfId="13" applyNumberFormat="1" applyFont="1" applyFill="1" applyBorder="1" applyAlignment="1">
      <alignment horizontal="center" vertical="center" wrapText="1"/>
    </xf>
    <xf numFmtId="0" fontId="1255" fillId="885" borderId="961" xfId="13" applyNumberFormat="1" applyFont="1" applyFill="1" applyBorder="1"/>
    <xf numFmtId="0" fontId="1255" fillId="885" borderId="962" xfId="13" applyNumberFormat="1" applyFont="1" applyFill="1" applyBorder="1"/>
    <xf numFmtId="0" fontId="1256" fillId="885" borderId="941" xfId="13" applyNumberFormat="1" applyFont="1" applyFill="1" applyBorder="1" applyAlignment="1">
      <alignment horizontal="center" vertical="bottom" wrapText="1"/>
    </xf>
    <xf numFmtId="0" fontId="1256" fillId="885" borderId="941" xfId="13" applyNumberFormat="1" applyFont="1" applyFill="1" applyBorder="1" applyAlignment="1">
      <alignment horizontal="left" wrapText="1"/>
    </xf>
    <xf numFmtId="3" fontId="1256" fillId="885" borderId="941" xfId="13" applyNumberFormat="1" applyFont="1" applyFill="1" applyBorder="1" applyAlignment="1">
      <alignment horizontal="center" wrapText="1"/>
    </xf>
    <xf numFmtId="0" fontId="1254" fillId="885" borderId="964" xfId="13" applyNumberFormat="1" applyFont="1" applyFill="1" applyBorder="1" applyAlignment="1">
      <alignment vertical="bottom" wrapText="1"/>
    </xf>
    <xf numFmtId="0" fontId="1254" fillId="885" borderId="965" xfId="13" applyNumberFormat="1" applyFont="1" applyFill="1" applyBorder="1" applyAlignment="1">
      <alignment vertical="bottom" wrapText="1"/>
    </xf>
    <xf numFmtId="1" fontId="1254" fillId="885" borderId="965" xfId="13" applyNumberFormat="1" applyFont="1" applyFill="1" applyBorder="1" applyAlignment="1">
      <alignment horizontal="center" vertical="bottom" wrapText="1"/>
    </xf>
    <xf numFmtId="1" fontId="1254" fillId="885" borderId="949" xfId="13" applyNumberFormat="1" applyFont="1" applyFill="1" applyBorder="1" applyAlignment="1">
      <alignment horizontal="center" vertical="bottom" wrapText="1"/>
    </xf>
    <xf numFmtId="0" fontId="1256" fillId="885" borderId="915" xfId="13" applyNumberFormat="1" applyFont="1" applyFill="1" applyBorder="1" applyAlignment="1">
      <alignment horizontal="left" vertical="center"/>
    </xf>
    <xf numFmtId="0" fontId="1255" fillId="885" borderId="961" xfId="13" applyNumberFormat="1" applyFont="1" applyFill="1" applyBorder="1" applyAlignment="1">
      <alignment wrapText="1"/>
    </xf>
    <xf numFmtId="0" fontId="1255" fillId="885" borderId="962" xfId="13" applyNumberFormat="1" applyFont="1" applyFill="1" applyBorder="1" applyAlignment="1">
      <alignment wrapText="1"/>
    </xf>
    <xf numFmtId="0" fontId="1256" fillId="885" borderId="915" xfId="13" applyNumberFormat="1" applyFont="1" applyFill="1" applyBorder="1" applyAlignment="1">
      <alignment horizontal="left" vertical="center" wrapText="1"/>
    </xf>
    <xf numFmtId="0" fontId="1254" fillId="885" borderId="953" xfId="13" applyNumberFormat="1" applyFont="1" applyFill="1" applyBorder="1" applyAlignment="1">
      <alignment horizontal="center" vertical="top" wrapText="1"/>
    </xf>
    <xf numFmtId="0" fontId="1255" fillId="885" borderId="961" xfId="13" applyNumberFormat="1" applyFont="1" applyFill="1" applyBorder="1" applyAlignment="1">
      <alignment vertical="top" wrapText="1"/>
    </xf>
    <xf numFmtId="0" fontId="1255" fillId="885" borderId="962" xfId="13" applyNumberFormat="1" applyFont="1" applyFill="1" applyBorder="1" applyAlignment="1">
      <alignment vertical="top" wrapText="1"/>
    </xf>
    <xf numFmtId="3" fontId="1256" fillId="885" borderId="941" xfId="13" applyNumberFormat="1" applyFont="1" applyFill="1" applyBorder="1" applyAlignment="1">
      <alignment horizontal="center" vertical="top" wrapText="1"/>
    </xf>
    <xf numFmtId="0" fontId="1254" fillId="885" borderId="964" xfId="13" applyNumberFormat="1" applyFont="1" applyFill="1" applyBorder="1" applyAlignment="1">
      <alignment vertical="top" wrapText="1"/>
    </xf>
    <xf numFmtId="0" fontId="1254" fillId="885" borderId="965" xfId="13" applyNumberFormat="1" applyFont="1" applyFill="1" applyBorder="1" applyAlignment="1">
      <alignment vertical="top" wrapText="1"/>
    </xf>
    <xf numFmtId="1" fontId="1254" fillId="885" borderId="965" xfId="13" applyNumberFormat="1" applyFont="1" applyFill="1" applyBorder="1" applyAlignment="1">
      <alignment horizontal="center" vertical="top" wrapText="1"/>
    </xf>
    <xf numFmtId="1" fontId="1254" fillId="885" borderId="949" xfId="13" applyNumberFormat="1" applyFont="1" applyFill="1" applyBorder="1" applyAlignment="1">
      <alignment horizontal="center" vertical="top" wrapText="1"/>
    </xf>
    <xf numFmtId="0" fontId="1254" fillId="886" borderId="953" xfId="13" applyNumberFormat="1" applyFont="1" applyFill="1" applyBorder="1" applyAlignment="1">
      <alignment horizontal="center" vertical="top" wrapText="1"/>
    </xf>
    <xf numFmtId="0" fontId="1255" fillId="886" borderId="961" xfId="13" applyNumberFormat="1" applyFont="1" applyFill="1" applyBorder="1" applyAlignment="1">
      <alignment vertical="top" wrapText="1"/>
    </xf>
    <xf numFmtId="0" fontId="1255" fillId="886" borderId="962" xfId="13" applyNumberFormat="1" applyFont="1" applyFill="1" applyBorder="1" applyAlignment="1">
      <alignment vertical="top" wrapText="1"/>
    </xf>
    <xf numFmtId="0" fontId="1257" fillId="886" borderId="953" xfId="13" applyNumberFormat="1" applyFont="1" applyFill="1" applyBorder="1" applyAlignment="1">
      <alignment horizontal="center" vertical="top" wrapText="1"/>
    </xf>
    <xf numFmtId="0" fontId="1258" fillId="886" borderId="961" xfId="13" applyNumberFormat="1" applyFont="1" applyFill="1" applyBorder="1" applyAlignment="1">
      <alignment vertical="top" wrapText="1"/>
    </xf>
    <xf numFmtId="0" fontId="1258" fillId="886" borderId="962" xfId="13" applyNumberFormat="1" applyFont="1" applyFill="1" applyBorder="1" applyAlignment="1">
      <alignment vertical="top" wrapText="1"/>
    </xf>
    <xf numFmtId="3" fontId="1256" fillId="885" borderId="984" xfId="13" applyNumberFormat="1" applyFont="1" applyFill="1" applyBorder="1" applyAlignment="1">
      <alignment horizontal="center" vertical="top" wrapText="1"/>
    </xf>
    <xf numFmtId="1" fontId="1254" fillId="885" borderId="984" xfId="13" applyNumberFormat="1" applyFont="1" applyFill="1" applyBorder="1" applyAlignment="1">
      <alignment horizontal="center" vertical="top" wrapText="1"/>
    </xf>
    <xf numFmtId="0" fontId="1179" fillId="885" borderId="915" xfId="13" applyNumberFormat="1" applyFont="1" applyFill="1" applyBorder="1" applyAlignment="1">
      <alignment vertical="bottom"/>
    </xf>
    <xf numFmtId="0" fontId="1253" fillId="885" borderId="915" xfId="13" applyNumberFormat="1" applyFont="1" applyFill="1" applyBorder="1" applyAlignment="1">
      <alignment vertical="bottom"/>
    </xf>
    <xf numFmtId="0" fontId="1253" fillId="885" borderId="915" xfId="13" applyNumberFormat="1" applyFont="1" applyFill="1" applyBorder="1" applyAlignment="1">
      <alignment vertical="bottom" wrapText="1"/>
    </xf>
    <xf numFmtId="0" fontId="1264" fillId="888" borderId="987" xfId="14" applyAlignment="1">
      <alignment vertical="bottom"/>
    </xf>
    <xf numFmtId="0" fontId="1265" fillId="888" borderId="987" xfId="14" applyAlignment="1">
      <alignment horizontal="left" vertical="center"/>
    </xf>
    <xf numFmtId="0" fontId="1266" fillId="888" borderId="987" xfId="14" applyAlignment="1">
      <alignment horizontal="left" vertical="center"/>
    </xf>
    <xf numFmtId="0" fontId="1267" fillId="888" borderId="987" xfId="14" applyAlignment="1">
      <alignment horizontal="left" vertical="center"/>
    </xf>
    <xf numFmtId="0" fontId="1268" fillId="890" borderId="988" xfId="14" applyAlignment="1">
      <alignment vertical="center"/>
    </xf>
    <xf numFmtId="0" fontId="1269" fillId="888" borderId="987" xfId="14" applyAlignment="1">
      <alignment horizontal="left" vertical="center"/>
    </xf>
    <xf numFmtId="0" fontId="1268" fillId="891" borderId="988" xfId="14" applyAlignment="1">
      <alignment vertical="center"/>
    </xf>
    <xf numFmtId="0" fontId="1268" fillId="892" borderId="988" xfId="14" applyAlignment="1">
      <alignment vertical="center"/>
    </xf>
    <xf numFmtId="0" fontId="1268" fillId="893" borderId="988" xfId="14" applyAlignment="1">
      <alignment vertical="center"/>
    </xf>
    <xf numFmtId="0" fontId="1270" fillId="888" borderId="987" xfId="14"/>
    <xf numFmtId="0" fontId="1268" fillId="894" borderId="988" xfId="14" applyAlignment="1">
      <alignment vertical="center"/>
    </xf>
    <xf numFmtId="0" fontId="1268" fillId="895" borderId="988" xfId="14" applyAlignment="1">
      <alignment vertical="center"/>
    </xf>
    <xf numFmtId="0" fontId="1268" fillId="896" borderId="988" xfId="14" applyAlignment="1">
      <alignment vertical="center"/>
    </xf>
    <xf numFmtId="0" fontId="1268" fillId="897" borderId="988" xfId="14" applyAlignment="1">
      <alignment vertical="center"/>
    </xf>
    <xf numFmtId="0" fontId="1271" fillId="898" borderId="989" xfId="14" applyAlignment="1">
      <alignment horizontal="left" vertical="center"/>
    </xf>
    <xf numFmtId="0" fontId="1272" fillId="888" borderId="990" xfId="14"/>
    <xf numFmtId="0" fontId="1272" fillId="888" borderId="991" xfId="14"/>
    <xf numFmtId="0" fontId="1273" fillId="899" borderId="992" xfId="14" applyAlignment="1">
      <alignment horizontal="center" vertical="center" wrapText="1"/>
    </xf>
    <xf numFmtId="0" fontId="1274" fillId="888" borderId="987" xfId="14"/>
    <xf numFmtId="0" fontId="1275" fillId="899" borderId="989" xfId="14" applyAlignment="1">
      <alignment horizontal="center" vertical="center"/>
    </xf>
    <xf numFmtId="0" fontId="1272" fillId="888" borderId="993" xfId="14"/>
    <xf numFmtId="0" fontId="1276" fillId="888" borderId="987" xfId="14"/>
    <xf numFmtId="0" fontId="1277" fillId="899" borderId="988" xfId="14" applyAlignment="1">
      <alignment horizontal="center" vertical="center"/>
    </xf>
    <xf numFmtId="0" fontId="1278" fillId="888" borderId="988" xfId="14" applyAlignment="1">
      <alignment horizontal="left" vertical="center" wrapText="1"/>
    </xf>
    <xf numFmtId="0" fontId="1268" fillId="888" borderId="988" xfId="14" applyAlignment="1">
      <alignment horizontal="left" vertical="center" wrapText="1"/>
    </xf>
    <xf numFmtId="164" fontId="1269" fillId="888" borderId="988" xfId="14" applyAlignment="1">
      <alignment horizontal="center" vertical="center"/>
    </xf>
    <xf numFmtId="0" fontId="1279" fillId="888" borderId="987" xfId="14"/>
    <xf numFmtId="0" fontId="1274" fillId="888" borderId="987" xfId="14" applyAlignment="1">
      <alignment vertical="bottom"/>
    </xf>
    <xf numFmtId="0" fontId="1280" fillId="888" borderId="994" xfId="14"/>
    <xf numFmtId="0" fontId="1272" fillId="888" borderId="995" xfId="14"/>
    <xf numFmtId="0" fontId="1274" fillId="888" borderId="996" xfId="14"/>
    <xf numFmtId="0" fontId="1280" fillId="888" borderId="997" xfId="14" applyAlignment="1">
      <alignment horizontal="center"/>
    </xf>
    <xf numFmtId="0" fontId="1280" fillId="888" borderId="987" xfId="14" applyAlignment="1">
      <alignment horizontal="center"/>
    </xf>
    <xf numFmtId="0" fontId="1274" fillId="888" borderId="997" xfId="14" applyAlignment="1">
      <alignment horizontal="center"/>
    </xf>
    <xf numFmtId="0" fontId="1274" fillId="888" borderId="998" xfId="14"/>
    <xf numFmtId="0" fontId="1281" fillId="888" borderId="999" xfId="14" applyAlignment="1">
      <alignment wrapText="1"/>
    </xf>
    <xf numFmtId="0" fontId="1280" fillId="888" borderId="997" xfId="14" applyAlignment="1">
      <alignment horizontal="center" wrapText="1"/>
    </xf>
    <xf numFmtId="0" fontId="1281" fillId="888" borderId="1000" xfId="14" applyAlignment="1">
      <alignment wrapText="1"/>
    </xf>
    <xf numFmtId="0" fontId="1281" fillId="888" borderId="999" xfId="14" applyAlignment="1">
      <alignment wrapText="1"/>
    </xf>
    <xf numFmtId="0" fontId="1269" fillId="888" borderId="988" xfId="14" applyAlignment="1">
      <alignment horizontal="center" vertical="center"/>
    </xf>
    <xf numFmtId="0" fontId="1272" fillId="888" borderId="1001" xfId="14"/>
    <xf numFmtId="0" fontId="1280" fillId="888" borderId="994" xfId="14" applyAlignment="1">
      <alignment horizontal="center" wrapText="1"/>
    </xf>
    <xf numFmtId="0" fontId="1280" fillId="888" borderId="1000" xfId="14" applyAlignment="1">
      <alignment wrapText="1"/>
    </xf>
    <xf numFmtId="0" fontId="1280" fillId="888" borderId="999" xfId="14" applyAlignment="1">
      <alignment wrapText="1"/>
    </xf>
    <xf numFmtId="0" fontId="1268" fillId="888" borderId="988" xfId="14" applyAlignment="1">
      <alignment vertical="center"/>
    </xf>
    <xf numFmtId="0" fontId="1268" fillId="900" borderId="988" xfId="14" applyAlignment="1">
      <alignment vertical="center"/>
    </xf>
    <xf numFmtId="0" fontId="1269" fillId="888" borderId="988" xfId="14" applyAlignment="1">
      <alignment horizontal="left" vertical="center" wrapText="1"/>
    </xf>
    <xf numFmtId="0" fontId="1282" fillId="893" borderId="988" xfId="14" applyAlignment="1">
      <alignment horizontal="center" vertical="center"/>
    </xf>
    <xf numFmtId="0" fontId="1273" fillId="899" borderId="988" xfId="14" applyAlignment="1">
      <alignment horizontal="center" vertical="center" wrapText="1"/>
    </xf>
    <xf numFmtId="0" fontId="1273" fillId="899" borderId="989" xfId="14" applyAlignment="1">
      <alignment horizontal="center" vertical="center" wrapText="1"/>
    </xf>
    <xf numFmtId="0" fontId="1268" fillId="888" borderId="988" xfId="14" applyAlignment="1">
      <alignment horizontal="left" vertical="center"/>
    </xf>
    <xf numFmtId="164" fontId="1268" fillId="888" borderId="988" xfId="14" applyAlignment="1">
      <alignment horizontal="center" vertical="center"/>
    </xf>
    <xf numFmtId="0" fontId="1268" fillId="888" borderId="989" xfId="14" applyAlignment="1">
      <alignment horizontal="left" vertical="center" wrapText="1"/>
    </xf>
    <xf numFmtId="0" fontId="1283" fillId="893" borderId="988" xfId="14" applyAlignment="1">
      <alignment horizontal="left" vertical="center"/>
    </xf>
    <xf numFmtId="0" fontId="1268" fillId="893" borderId="988" xfId="14" applyAlignment="1">
      <alignment horizontal="left" vertical="center" wrapText="1"/>
    </xf>
    <xf numFmtId="164" fontId="1268" fillId="893" borderId="988" xfId="14" applyAlignment="1">
      <alignment horizontal="center" vertical="center"/>
    </xf>
    <xf numFmtId="0" fontId="1283" fillId="893" borderId="989" xfId="14" applyAlignment="1">
      <alignment horizontal="left" vertical="center" wrapText="1"/>
    </xf>
    <xf numFmtId="0" fontId="1268" fillId="893" borderId="989" xfId="14" applyAlignment="1">
      <alignment horizontal="left" vertical="center" wrapText="1"/>
    </xf>
    <xf numFmtId="0" fontId="1268" fillId="894" borderId="988" xfId="14" applyAlignment="1">
      <alignment horizontal="left" vertical="center"/>
    </xf>
    <xf numFmtId="0" fontId="1268" fillId="894" borderId="988" xfId="14" applyAlignment="1">
      <alignment horizontal="left" vertical="center" wrapText="1"/>
    </xf>
    <xf numFmtId="164" fontId="1268" fillId="894" borderId="988" xfId="14" applyAlignment="1">
      <alignment horizontal="center" vertical="center"/>
    </xf>
    <xf numFmtId="0" fontId="1283" fillId="894" borderId="989" xfId="14" applyAlignment="1">
      <alignment horizontal="left" vertical="center" wrapText="1"/>
    </xf>
    <xf numFmtId="0" fontId="1268" fillId="894" borderId="989" xfId="14" applyAlignment="1">
      <alignment horizontal="left" vertical="center" wrapText="1"/>
    </xf>
    <xf numFmtId="0" fontId="1268" fillId="895" borderId="988" xfId="14" applyAlignment="1">
      <alignment horizontal="left" vertical="center"/>
    </xf>
    <xf numFmtId="0" fontId="1268" fillId="895" borderId="988" xfId="14" applyAlignment="1">
      <alignment horizontal="left" vertical="center" wrapText="1"/>
    </xf>
    <xf numFmtId="164" fontId="1268" fillId="895" borderId="988" xfId="14" applyAlignment="1">
      <alignment horizontal="center" vertical="center"/>
    </xf>
    <xf numFmtId="0" fontId="1283" fillId="895" borderId="989" xfId="14" applyAlignment="1">
      <alignment horizontal="left" vertical="center" wrapText="1"/>
    </xf>
    <xf numFmtId="0" fontId="1268" fillId="895" borderId="989" xfId="14" applyAlignment="1">
      <alignment horizontal="left" vertical="center" wrapText="1"/>
    </xf>
    <xf numFmtId="0" fontId="1268" fillId="896" borderId="988" xfId="14" applyAlignment="1">
      <alignment horizontal="left" vertical="center"/>
    </xf>
    <xf numFmtId="0" fontId="1268" fillId="896" borderId="988" xfId="14" applyAlignment="1">
      <alignment horizontal="left" vertical="center" wrapText="1"/>
    </xf>
    <xf numFmtId="164" fontId="1268" fillId="896" borderId="988" xfId="14" applyAlignment="1">
      <alignment horizontal="center" vertical="center"/>
    </xf>
    <xf numFmtId="0" fontId="1283" fillId="896" borderId="989" xfId="14" applyAlignment="1">
      <alignment horizontal="left" vertical="center" wrapText="1"/>
    </xf>
    <xf numFmtId="0" fontId="1268" fillId="896" borderId="989" xfId="14" applyAlignment="1">
      <alignment horizontal="left" vertical="center" wrapText="1"/>
    </xf>
    <xf numFmtId="0" fontId="1268" fillId="897" borderId="988" xfId="14" applyAlignment="1">
      <alignment horizontal="left" vertical="center"/>
    </xf>
    <xf numFmtId="0" fontId="1268" fillId="897" borderId="988" xfId="14" applyAlignment="1">
      <alignment horizontal="left" vertical="center" wrapText="1"/>
    </xf>
    <xf numFmtId="164" fontId="1268" fillId="897" borderId="988" xfId="14" applyAlignment="1">
      <alignment horizontal="center" vertical="center"/>
    </xf>
    <xf numFmtId="0" fontId="1283" fillId="897" borderId="989" xfId="14" applyAlignment="1">
      <alignment horizontal="left" vertical="center" wrapText="1"/>
    </xf>
    <xf numFmtId="0" fontId="1268" fillId="897" borderId="989" xfId="14" applyAlignment="1">
      <alignment horizontal="left" vertical="center" wrapText="1"/>
    </xf>
    <xf numFmtId="0" fontId="1284" fillId="888" borderId="987" xfId="14" applyAlignment="1">
      <alignment horizontal="left" vertical="center" wrapText="1"/>
    </xf>
    <xf numFmtId="0" fontId="1285" fillId="888" borderId="987" xfId="14"/>
    <xf numFmtId="0" fontId="1285" fillId="888" borderId="987" xfId="14" applyAlignment="1">
      <alignment wrapText="1"/>
    </xf>
    <xf numFmtId="0" fontId="1286" fillId="901" borderId="1002" xfId="14" applyAlignment="1">
      <alignment horizontal="center" wrapText="1"/>
    </xf>
    <xf numFmtId="0" fontId="1286" fillId="901" borderId="1003" xfId="14" applyAlignment="1">
      <alignment horizontal="center" wrapText="1"/>
    </xf>
    <xf numFmtId="0" fontId="1286" fillId="901" borderId="1004" xfId="14" applyAlignment="1">
      <alignment horizontal="center" wrapText="1"/>
    </xf>
    <xf numFmtId="0" fontId="1287" fillId="892" borderId="1005" xfId="14" applyAlignment="1">
      <alignment wrapText="1"/>
    </xf>
    <xf numFmtId="0" fontId="1288" fillId="902" borderId="1006" xfId="14" applyAlignment="1">
      <alignment wrapText="1"/>
    </xf>
    <xf numFmtId="0" fontId="1288" fillId="903" borderId="1006" xfId="14" applyAlignment="1">
      <alignment wrapText="1"/>
    </xf>
    <xf numFmtId="0" fontId="1288" fillId="903" borderId="1007" xfId="14" applyAlignment="1">
      <alignment wrapText="1"/>
    </xf>
    <xf numFmtId="0" fontId="1287" fillId="892" borderId="1008" xfId="14" applyAlignment="1">
      <alignment wrapText="1"/>
    </xf>
    <xf numFmtId="0" fontId="1288" fillId="904" borderId="1006" xfId="14" applyAlignment="1">
      <alignment wrapText="1"/>
    </xf>
    <xf numFmtId="0" fontId="1288" fillId="904" borderId="1009" xfId="14" applyAlignment="1">
      <alignment wrapText="1"/>
    </xf>
    <xf numFmtId="0" fontId="1288" fillId="902" borderId="1009" xfId="14" applyAlignment="1">
      <alignment wrapText="1"/>
    </xf>
    <xf numFmtId="0" fontId="1288" fillId="903" borderId="1009" xfId="14" applyAlignment="1">
      <alignment wrapText="1"/>
    </xf>
    <xf numFmtId="0" fontId="1287" fillId="892" borderId="1010" xfId="14" applyAlignment="1">
      <alignment wrapText="1"/>
    </xf>
    <xf numFmtId="0" fontId="1288" fillId="903" borderId="1011" xfId="14" applyAlignment="1">
      <alignment wrapText="1"/>
    </xf>
    <xf numFmtId="0" fontId="1288" fillId="902" borderId="1011" xfId="14" applyAlignment="1">
      <alignment wrapText="1"/>
    </xf>
    <xf numFmtId="0" fontId="1288" fillId="903" borderId="1012" xfId="14" applyAlignment="1">
      <alignment wrapText="1"/>
    </xf>
    <xf numFmtId="0" fontId="1274" fillId="888" borderId="1013" xfId="14"/>
    <xf numFmtId="0" fontId="1274" fillId="888" borderId="1013" xfId="14" applyAlignment="1">
      <alignment wrapText="1"/>
    </xf>
    <xf numFmtId="0" fontId="1289" fillId="888" borderId="987" xfId="14"/>
    <xf numFmtId="0" fontId="1281" fillId="898" borderId="999" xfId="14" applyAlignment="1">
      <alignment wrapText="1"/>
    </xf>
    <xf numFmtId="0" fontId="1290" fillId="898" borderId="999" xfId="14" applyAlignment="1">
      <alignment wrapText="1"/>
    </xf>
    <xf numFmtId="0" fontId="1291" fillId="888" borderId="987" xfId="14" applyAlignment="1">
      <alignment vertical="top" wrapText="1"/>
    </xf>
    <xf numFmtId="0" fontId="1274" fillId="888" borderId="987" xfId="14" applyAlignment="1">
      <alignment vertical="bottom"/>
    </xf>
    <xf numFmtId="0" fontId="1276" fillId="888" borderId="1013" xfId="14"/>
    <xf numFmtId="0" fontId="1292" fillId="888" borderId="987" xfId="14" applyAlignment="1">
      <alignment horizontal="center" vertical="center"/>
    </xf>
    <xf numFmtId="0" fontId="1274" fillId="888" borderId="1013" xfId="14"/>
    <xf numFmtId="0" fontId="1293" fillId="904" borderId="987" xfId="14" applyAlignment="1">
      <alignment horizontal="center"/>
    </xf>
    <xf numFmtId="0" fontId="1274" fillId="888" borderId="987" xfId="14" applyAlignment="1">
      <alignment horizontal="center"/>
    </xf>
    <xf numFmtId="10" fontId="1274" fillId="888" borderId="987" xfId="14" applyAlignment="1">
      <alignment horizontal="center"/>
    </xf>
    <xf numFmtId="0" fontId="1294" fillId="905" borderId="1013" xfId="14" applyAlignment="1">
      <alignment horizontal="center" vertical="center" wrapText="1"/>
    </xf>
    <xf numFmtId="0" fontId="1294" fillId="904" borderId="1013" xfId="14" applyAlignment="1">
      <alignment horizontal="center" vertical="center" wrapText="1"/>
    </xf>
    <xf numFmtId="0" fontId="1274" fillId="904" borderId="1013" xfId="14" applyAlignment="1">
      <alignment vertical="bottom"/>
    </xf>
    <xf numFmtId="0" fontId="1274" fillId="906" borderId="1013" xfId="14" applyAlignment="1">
      <alignment horizontal="center"/>
    </xf>
    <xf numFmtId="0" fontId="1274" fillId="907" borderId="987" xfId="14" applyAlignment="1">
      <alignment horizontal="center"/>
    </xf>
    <xf numFmtId="0" fontId="1274" fillId="907" borderId="987" xfId="14" applyAlignment="1">
      <alignment horizontal="center"/>
    </xf>
    <xf numFmtId="0" fontId="1274" fillId="908" borderId="1013" xfId="14" applyAlignment="1">
      <alignment horizontal="center"/>
    </xf>
    <xf numFmtId="0" fontId="1274" fillId="888" borderId="987" xfId="14" applyAlignment="1">
      <alignment vertical="bottom" wrapText="1"/>
    </xf>
    <xf numFmtId="0" fontId="1274" fillId="909" borderId="1013" xfId="14" applyAlignment="1">
      <alignment horizontal="center"/>
    </xf>
    <xf numFmtId="0" fontId="1294" fillId="910" borderId="1013" xfId="14" applyAlignment="1">
      <alignment horizontal="center"/>
    </xf>
    <xf numFmtId="0" fontId="1274" fillId="911" borderId="1013" xfId="14" applyAlignment="1">
      <alignment horizontal="center"/>
    </xf>
    <xf numFmtId="0" fontId="1274" fillId="912" borderId="1013" xfId="14" applyAlignment="1">
      <alignment horizontal="center"/>
    </xf>
    <xf numFmtId="0" fontId="1274" fillId="888" borderId="987" xfId="14"/>
    <xf numFmtId="0" fontId="1274" fillId="913" borderId="1013" xfId="14" applyAlignment="1">
      <alignment horizontal="center"/>
    </xf>
    <xf numFmtId="0" fontId="1274" fillId="914" borderId="1013" xfId="14" applyAlignment="1">
      <alignment horizontal="center"/>
    </xf>
    <xf numFmtId="0" fontId="1295" fillId="888" borderId="987" xfId="14" applyAlignment="1">
      <alignment horizontal="center" vertical="bottom"/>
    </xf>
    <xf numFmtId="0" fontId="1274" fillId="915" borderId="1013" xfId="14" applyAlignment="1">
      <alignment horizontal="center"/>
    </xf>
    <xf numFmtId="0" fontId="1274" fillId="916" borderId="1013" xfId="14" applyAlignment="1">
      <alignment horizontal="center"/>
    </xf>
    <xf numFmtId="0" fontId="1274" fillId="917" borderId="1013" xfId="14" applyAlignment="1">
      <alignment horizontal="center"/>
    </xf>
    <xf numFmtId="0" fontId="1274" fillId="918" borderId="1013" xfId="14" applyAlignment="1">
      <alignment horizontal="center"/>
    </xf>
    <xf numFmtId="0" fontId="1274" fillId="919" borderId="1013" xfId="14" applyAlignment="1">
      <alignment horizontal="center"/>
    </xf>
    <xf numFmtId="0" fontId="1274" fillId="920" borderId="1013" xfId="14" applyAlignment="1">
      <alignment horizontal="center"/>
    </xf>
    <xf numFmtId="0" fontId="1274" fillId="921" borderId="1013" xfId="14" applyAlignment="1">
      <alignment horizontal="center"/>
    </xf>
    <xf numFmtId="0" fontId="1274" fillId="922" borderId="1013" xfId="14" applyAlignment="1">
      <alignment horizontal="center"/>
    </xf>
    <xf numFmtId="0" fontId="1274" fillId="923" borderId="1013" xfId="14" applyAlignment="1">
      <alignment horizontal="center"/>
    </xf>
    <xf numFmtId="0" fontId="1274" fillId="924" borderId="1013" xfId="14" applyAlignment="1">
      <alignment horizontal="center"/>
    </xf>
    <xf numFmtId="0" fontId="1274" fillId="925" borderId="1013" xfId="14" applyAlignment="1">
      <alignment horizontal="center"/>
    </xf>
    <xf numFmtId="0" fontId="1274" fillId="926" borderId="1013" xfId="14" applyAlignment="1">
      <alignment horizontal="center"/>
    </xf>
    <xf numFmtId="0" fontId="1276" fillId="888" borderId="1013" xfId="14"/>
    <xf numFmtId="0" fontId="1276" fillId="888" borderId="1013" xfId="14" applyAlignment="1">
      <alignment horizontal="center"/>
    </xf>
    <xf numFmtId="0" fontId="1294" fillId="888" borderId="987" xfId="14" applyAlignment="1">
      <alignment horizontal="center" vertical="center" wrapText="1"/>
    </xf>
    <xf numFmtId="0" fontId="1274" fillId="904" borderId="987" xfId="14"/>
    <xf numFmtId="0" fontId="1296" fillId="904" borderId="987" xfId="14"/>
    <xf numFmtId="0" fontId="1297" fillId="904" borderId="987" xfId="14"/>
    <xf numFmtId="0" fontId="1268" fillId="888" borderId="987" xfId="14"/>
    <xf numFmtId="0" fontId="1283" fillId="888" borderId="1014" xfId="14" applyAlignment="1">
      <alignment horizontal="left" vertical="center" wrapText="1"/>
    </xf>
    <xf numFmtId="0" fontId="1268" fillId="888" borderId="1015" xfId="14" applyAlignment="1">
      <alignment horizontal="left" vertical="center" wrapText="1"/>
    </xf>
    <xf numFmtId="0" fontId="1272" fillId="888" borderId="1016" xfId="14"/>
    <xf numFmtId="0" fontId="1272" fillId="888" borderId="1017" xfId="14"/>
    <xf numFmtId="0" fontId="1268" fillId="888" borderId="1014" xfId="14" applyAlignment="1">
      <alignment horizontal="left" vertical="center" wrapText="1"/>
    </xf>
    <xf numFmtId="0" fontId="1270" fillId="888" borderId="1016" xfId="14"/>
    <xf numFmtId="0" fontId="1270" fillId="888" borderId="1017" xfId="14"/>
    <xf numFmtId="0" fontId="1283" fillId="888" borderId="1014" xfId="14" applyAlignment="1">
      <alignment horizontal="center" vertical="center"/>
    </xf>
    <xf numFmtId="0" fontId="1268" fillId="888" borderId="1014" xfId="14" applyAlignment="1">
      <alignment horizontal="center" vertical="center"/>
    </xf>
    <xf numFmtId="0" fontId="1283" fillId="927" borderId="989" xfId="14" applyAlignment="1">
      <alignment horizontal="left" vertical="center" wrapText="1"/>
    </xf>
    <xf numFmtId="0" fontId="1278" fillId="928" borderId="988" xfId="14" applyAlignment="1">
      <alignment horizontal="center" vertical="center" wrapText="1"/>
    </xf>
    <xf numFmtId="0" fontId="1278" fillId="928" borderId="989" xfId="14" applyAlignment="1">
      <alignment horizontal="center" vertical="center" wrapText="1"/>
    </xf>
    <xf numFmtId="0" fontId="1278" fillId="888" borderId="988" xfId="14" applyAlignment="1">
      <alignment horizontal="center" vertical="center" wrapText="1"/>
    </xf>
    <xf numFmtId="0" fontId="1284" fillId="888" borderId="988" xfId="14" applyAlignment="1">
      <alignment horizontal="center" vertical="center" wrapText="1"/>
    </xf>
    <xf numFmtId="0" fontId="1278" fillId="893" borderId="988" xfId="14" applyAlignment="1">
      <alignment horizontal="center" vertical="center" wrapText="1"/>
    </xf>
    <xf numFmtId="0" fontId="1269" fillId="888" borderId="989" xfId="14" applyAlignment="1">
      <alignment horizontal="left" vertical="center" wrapText="1"/>
    </xf>
    <xf numFmtId="0" fontId="1280" fillId="888" borderId="987" xfId="14" applyAlignment="1">
      <alignment horizontal="left"/>
    </xf>
    <xf numFmtId="0" fontId="1298" fillId="888" borderId="987" xfId="14"/>
    <xf numFmtId="0" fontId="1299" fillId="888" borderId="987" xfId="14" applyAlignment="1">
      <alignment horizontal="left" vertical="center"/>
    </xf>
    <xf numFmtId="0" fontId="1283" fillId="888" borderId="988" xfId="14" applyAlignment="1">
      <alignment horizontal="center" vertical="center"/>
    </xf>
    <xf numFmtId="0" fontId="1283" fillId="888" borderId="987" xfId="14" applyAlignment="1">
      <alignment horizontal="center" vertical="center"/>
    </xf>
    <xf numFmtId="0" fontId="1268" fillId="888" borderId="987" xfId="14" applyAlignment="1">
      <alignment horizontal="left" vertical="center" wrapText="1"/>
    </xf>
    <xf numFmtId="0" fontId="1269" fillId="888" borderId="987" xfId="14" applyAlignment="1">
      <alignment horizontal="left" vertical="center" wrapText="1"/>
    </xf>
    <xf numFmtId="0" fontId="1268" fillId="888" borderId="988" xfId="14" applyAlignment="1">
      <alignment horizontal="center" vertical="center"/>
    </xf>
    <xf numFmtId="0" fontId="1280" fillId="904" borderId="1013" xfId="14" applyAlignment="1">
      <alignment horizontal="center" wrapText="1"/>
    </xf>
    <xf numFmtId="0" fontId="1280" fillId="888" borderId="1013" xfId="14" applyAlignment="1">
      <alignment horizontal="center" wrapText="1"/>
    </xf>
    <xf numFmtId="0" fontId="1274" fillId="888" borderId="1013" xfId="14" applyAlignment="1">
      <alignment vertical="bottom"/>
    </xf>
    <xf numFmtId="0" fontId="1274" fillId="888" borderId="1013" xfId="14" applyAlignment="1">
      <alignment horizontal="center"/>
    </xf>
    <xf numFmtId="3" fontId="1269" fillId="888" borderId="988" xfId="14" applyAlignment="1">
      <alignment horizontal="center" vertical="center"/>
    </xf>
    <xf numFmtId="10" fontId="1274" fillId="888" borderId="1013" xfId="14" applyAlignment="1">
      <alignment horizontal="center"/>
    </xf>
    <xf numFmtId="10" fontId="1274" fillId="904" borderId="1013" xfId="14" applyAlignment="1">
      <alignment horizontal="center"/>
    </xf>
    <xf numFmtId="0" fontId="1280" fillId="888" borderId="987" xfId="14" applyAlignment="1">
      <alignment horizontal="left" vertical="center" wrapText="1"/>
    </xf>
    <xf numFmtId="0" fontId="1280" fillId="888" borderId="987" xfId="14" applyAlignment="1">
      <alignment horizontal="center" vertical="center" wrapText="1"/>
    </xf>
    <xf numFmtId="0" fontId="1280" fillId="888" borderId="987" xfId="14" applyAlignment="1">
      <alignment horizontal="center" wrapText="1"/>
    </xf>
    <xf numFmtId="0" fontId="1300" fillId="928" borderId="988" xfId="14" applyAlignment="1">
      <alignment horizontal="center" vertical="center" wrapText="1"/>
    </xf>
    <xf numFmtId="0" fontId="1274" fillId="888" borderId="1013" xfId="14" applyAlignment="1">
      <alignment horizontal="center" vertical="bottom"/>
    </xf>
    <xf numFmtId="0" fontId="1269" fillId="888" borderId="988" xfId="14" applyAlignment="1">
      <alignment horizontal="center" vertical="center" wrapText="1"/>
    </xf>
    <xf numFmtId="0" fontId="1269" fillId="888" borderId="988" xfId="14" applyAlignment="1">
      <alignment horizontal="center" vertical="center" wrapText="1"/>
    </xf>
    <xf numFmtId="3" fontId="1268" fillId="888" borderId="988" xfId="14" applyAlignment="1">
      <alignment vertical="center"/>
    </xf>
    <xf numFmtId="0" fontId="1274" fillId="888" borderId="1018" xfId="14" applyAlignment="1">
      <alignment horizontal="center"/>
    </xf>
    <xf numFmtId="0" fontId="1276" fillId="888" borderId="1019" xfId="14"/>
    <xf numFmtId="0" fontId="1274" fillId="888" borderId="987" xfId="14" applyAlignment="1">
      <alignment horizontal="left" vertical="center"/>
    </xf>
    <xf numFmtId="0" fontId="1276" fillId="888" borderId="1020" xfId="14"/>
    <xf numFmtId="0" fontId="1274" fillId="888" borderId="987" xfId="14" applyAlignment="1">
      <alignment horizontal="left" vertical="center" wrapText="1"/>
    </xf>
    <xf numFmtId="10" fontId="1276" fillId="888" borderId="1013" xfId="14" applyAlignment="1">
      <alignment horizontal="center"/>
    </xf>
    <xf numFmtId="10" fontId="1274" fillId="888" borderId="987" xfId="14"/>
    <xf numFmtId="0" fontId="1274" fillId="888" borderId="987" xfId="14" applyAlignment="1">
      <alignment wrapText="1"/>
    </xf>
    <xf numFmtId="0" fontId="1274" fillId="888" borderId="987" xfId="14" applyAlignment="1">
      <alignment horizontal="center" vertical="center"/>
    </xf>
    <xf numFmtId="0" fontId="1283" fillId="888" borderId="987" xfId="14" applyAlignment="1">
      <alignment horizontal="left" vertical="center"/>
    </xf>
    <xf numFmtId="0" fontId="1275" fillId="888" borderId="987" xfId="14" applyAlignment="1">
      <alignment horizontal="center" vertical="center" wrapText="1"/>
    </xf>
    <xf numFmtId="10" fontId="1275" fillId="888" borderId="987" xfId="14" applyAlignment="1">
      <alignment horizontal="center" vertical="center" wrapText="1"/>
    </xf>
    <xf numFmtId="0" fontId="1268" fillId="888" borderId="987" xfId="14" applyAlignment="1">
      <alignment horizontal="center" vertical="center"/>
    </xf>
    <xf numFmtId="10" fontId="1269" fillId="888" borderId="987" xfId="14" applyAlignment="1">
      <alignment horizontal="left" vertical="center" wrapText="1"/>
    </xf>
    <xf numFmtId="0" fontId="1283" fillId="927" borderId="988" xfId="14" applyAlignment="1">
      <alignment horizontal="center" vertical="center"/>
    </xf>
    <xf numFmtId="0" fontId="1268" fillId="927" borderId="988" xfId="14" applyAlignment="1">
      <alignment horizontal="left" vertical="center" wrapText="1"/>
    </xf>
    <xf numFmtId="0" fontId="1269" fillId="927" borderId="988" xfId="14" applyAlignment="1">
      <alignment horizontal="center" vertical="center"/>
    </xf>
    <xf numFmtId="0" fontId="1268" fillId="927" borderId="988" xfId="14" applyAlignment="1">
      <alignment horizontal="center" vertical="center"/>
    </xf>
    <xf numFmtId="2" fontId="1268" fillId="927" borderId="988" xfId="14" applyAlignment="1">
      <alignment horizontal="center" vertical="center"/>
    </xf>
    <xf numFmtId="2" fontId="1283" fillId="927" borderId="988" xfId="14" applyAlignment="1">
      <alignment horizontal="center" vertical="center"/>
    </xf>
    <xf numFmtId="0" fontId="1269" fillId="927" borderId="988" xfId="14" applyAlignment="1">
      <alignment horizontal="left" vertical="center" wrapText="1"/>
    </xf>
    <xf numFmtId="0" fontId="1268" fillId="927" borderId="988" xfId="14" applyAlignment="1">
      <alignment vertical="center"/>
    </xf>
    <xf numFmtId="0" fontId="1278" fillId="927" borderId="988" xfId="14" applyAlignment="1">
      <alignment horizontal="right" vertical="center"/>
    </xf>
    <xf numFmtId="0" fontId="1294" fillId="888" borderId="987" xfId="14" applyAlignment="1">
      <alignment horizontal="left" vertical="center" wrapText="1"/>
    </xf>
    <xf numFmtId="0" fontId="1271" fillId="888" borderId="987" xfId="14" applyAlignment="1">
      <alignment horizontal="left" vertical="center"/>
    </xf>
    <xf numFmtId="0" fontId="1295" fillId="888" borderId="1013" xfId="14" applyAlignment="1">
      <alignment horizontal="center" vertical="bottom"/>
    </xf>
    <xf numFmtId="0" fontId="1270" fillId="888" borderId="987" xfId="14" applyAlignment="1">
      <alignment horizontal="center" vertical="center" wrapText="1"/>
    </xf>
    <xf numFmtId="0" fontId="1301" fillId="888" borderId="1013" xfId="14" applyAlignment="1">
      <alignment horizontal="center" vertical="bottom"/>
    </xf>
    <xf numFmtId="0" fontId="1301" fillId="904" borderId="1013" xfId="14" applyAlignment="1">
      <alignment horizontal="center" vertical="bottom"/>
    </xf>
    <xf numFmtId="0" fontId="1274" fillId="904" borderId="1013" xfId="14"/>
    <xf numFmtId="10" fontId="1274" fillId="888" borderId="1013" xfId="14"/>
    <xf numFmtId="0" fontId="1302" fillId="888" borderId="987" xfId="14" applyAlignment="1">
      <alignment horizontal="center" vertical="center" wrapText="1"/>
    </xf>
    <xf numFmtId="0" fontId="1294" fillId="888" borderId="987" xfId="14"/>
    <xf numFmtId="0" fontId="1301" fillId="929" borderId="1013" xfId="14" applyAlignment="1">
      <alignment horizontal="center" vertical="bottom"/>
    </xf>
    <xf numFmtId="0" fontId="1274" fillId="904" borderId="1013" xfId="14" applyAlignment="1">
      <alignment horizontal="center"/>
    </xf>
    <xf numFmtId="0" fontId="1274" fillId="929" borderId="1013" xfId="14" applyAlignment="1">
      <alignment horizontal="center"/>
    </xf>
    <xf numFmtId="0" fontId="1274" fillId="904" borderId="987" xfId="14" applyAlignment="1">
      <alignment horizontal="center"/>
    </xf>
    <xf numFmtId="0" fontId="1275" fillId="888" borderId="987" xfId="14" applyAlignment="1">
      <alignment horizontal="center" vertical="center"/>
    </xf>
    <xf numFmtId="0" fontId="1303" fillId="904" borderId="987" xfId="14"/>
    <xf numFmtId="0" fontId="1295" fillId="888" borderId="1018" xfId="14" applyAlignment="1">
      <alignment horizontal="center" wrapText="1"/>
    </xf>
    <xf numFmtId="0" fontId="1304" fillId="888" borderId="1021" xfId="14" applyAlignment="1">
      <alignment horizontal="left" wrapText="1"/>
    </xf>
    <xf numFmtId="0" fontId="1294" fillId="888" borderId="1013" xfId="14" applyAlignment="1">
      <alignment horizontal="center"/>
    </xf>
    <xf numFmtId="0" fontId="1305" fillId="928" borderId="988" xfId="14" applyAlignment="1">
      <alignment horizontal="center" vertical="center" wrapText="1"/>
    </xf>
    <xf numFmtId="0" fontId="1294" fillId="888" borderId="987" xfId="14" applyAlignment="1">
      <alignment horizontal="center"/>
    </xf>
    <xf numFmtId="0" fontId="1304" fillId="888" borderId="1020" xfId="14" applyAlignment="1">
      <alignment horizontal="left" wrapText="1"/>
    </xf>
    <xf numFmtId="0" fontId="1294" fillId="904" borderId="1013" xfId="14"/>
    <xf numFmtId="0" fontId="1294" fillId="888" borderId="1013" xfId="14"/>
    <xf numFmtId="10" fontId="1294" fillId="888" borderId="1013" xfId="14"/>
    <xf numFmtId="0" fontId="1294" fillId="904" borderId="1013" xfId="14" applyAlignment="1">
      <alignment horizontal="center"/>
    </xf>
    <xf numFmtId="0" fontId="1294" fillId="929" borderId="1013" xfId="14" applyAlignment="1">
      <alignment horizontal="center"/>
    </xf>
    <xf numFmtId="0" fontId="1294" fillId="904" borderId="987" xfId="14" applyAlignment="1">
      <alignment horizontal="center"/>
    </xf>
    <xf numFmtId="0" fontId="1294" fillId="904" borderId="987" xfId="14"/>
    <xf numFmtId="165" fontId="1274" fillId="888" borderId="1013" xfId="14" applyAlignment="1">
      <alignment horizontal="center"/>
    </xf>
    <xf numFmtId="0" fontId="1274" fillId="888" borderId="1013" xfId="14" applyAlignment="1">
      <alignment horizontal="center" vertical="center"/>
    </xf>
    <xf numFmtId="0" fontId="1304" fillId="888" borderId="1013" xfId="14" applyAlignment="1">
      <alignment horizontal="center" vertical="center" wrapText="1"/>
    </xf>
    <xf numFmtId="10" fontId="1274" fillId="888" borderId="1013" xfId="14" applyAlignment="1">
      <alignment horizontal="center" vertical="center"/>
    </xf>
    <xf numFmtId="9" fontId="1274" fillId="888" borderId="1013" xfId="14" applyAlignment="1">
      <alignment horizontal="center" vertical="center"/>
    </xf>
    <xf numFmtId="0" fontId="1274" fillId="888" borderId="1013" xfId="14" applyAlignment="1">
      <alignment horizontal="left" vertical="bottom" wrapText="1"/>
    </xf>
    <xf numFmtId="0" fontId="1295" fillId="888" borderId="1013" xfId="14" applyAlignment="1">
      <alignment horizontal="center" wrapText="1"/>
    </xf>
    <xf numFmtId="0" fontId="1294" fillId="888" borderId="1013" xfId="14" applyAlignment="1">
      <alignment horizontal="center" wrapText="1"/>
    </xf>
    <xf numFmtId="0" fontId="1304" fillId="888" borderId="1013" xfId="14" applyAlignment="1">
      <alignment horizontal="center" wrapText="1"/>
    </xf>
    <xf numFmtId="0" fontId="1294" fillId="888" borderId="1013" xfId="14" applyAlignment="1">
      <alignment horizontal="right" wrapText="1"/>
    </xf>
    <xf numFmtId="0" fontId="1294" fillId="888" borderId="1013" xfId="14" applyAlignment="1">
      <alignment horizontal="left" wrapText="1"/>
    </xf>
    <xf numFmtId="0" fontId="1300" fillId="927" borderId="988" xfId="14" applyAlignment="1">
      <alignment horizontal="center" vertical="center" wrapText="1"/>
    </xf>
    <xf numFmtId="10" fontId="1294" fillId="888" borderId="1013" xfId="14" applyAlignment="1">
      <alignment horizontal="right" wrapText="1"/>
    </xf>
    <xf numFmtId="0" fontId="1274" fillId="929" borderId="1013" xfId="14" applyAlignment="1">
      <alignment horizontal="left" vertical="bottom" wrapText="1"/>
    </xf>
    <xf numFmtId="0" fontId="1268" fillId="888" borderId="987" xfId="14" applyAlignment="1">
      <alignment vertical="center"/>
    </xf>
    <xf numFmtId="0" fontId="1284" fillId="888" borderId="988" xfId="14" applyAlignment="1">
      <alignment horizontal="center" vertical="center"/>
    </xf>
    <xf numFmtId="0" fontId="1306" fillId="888" borderId="987" xfId="14" applyAlignment="1">
      <alignment horizontal="center" vertical="center" wrapText="1"/>
    </xf>
    <xf numFmtId="0" fontId="1306" fillId="888" borderId="987" xfId="14" applyAlignment="1">
      <alignment horizontal="center" vertical="center"/>
    </xf>
    <xf numFmtId="0" fontId="1268" fillId="928" borderId="988" xfId="14" applyAlignment="1">
      <alignment vertical="center"/>
    </xf>
    <xf numFmtId="0" fontId="1278" fillId="888" borderId="988" xfId="14" applyAlignment="1">
      <alignment horizontal="center" vertical="center"/>
    </xf>
    <xf numFmtId="0" fontId="1307" fillId="888" borderId="988" xfId="14" applyAlignment="1">
      <alignment horizontal="center" vertical="center"/>
    </xf>
    <xf numFmtId="0" fontId="1268" fillId="930" borderId="988" xfId="14" applyAlignment="1">
      <alignment vertical="center"/>
    </xf>
    <xf numFmtId="0" fontId="1278" fillId="888" borderId="988" xfId="14" applyAlignment="1">
      <alignment horizontal="center" vertical="center"/>
    </xf>
    <xf numFmtId="0" fontId="1307" fillId="888" borderId="988" xfId="14" applyAlignment="1">
      <alignment horizontal="center" vertical="center"/>
    </xf>
    <xf numFmtId="0" fontId="1274" fillId="888" borderId="987" xfId="14" applyAlignment="1">
      <alignment vertical="center" wrapText="1"/>
    </xf>
    <xf numFmtId="0" fontId="1274" fillId="888" borderId="987" xfId="14" applyAlignment="1">
      <alignment horizontal="center" vertical="center" wrapText="1"/>
    </xf>
    <xf numFmtId="0" fontId="1278" fillId="888" borderId="987" xfId="14" applyAlignment="1">
      <alignment horizontal="center" vertical="center"/>
    </xf>
    <xf numFmtId="0" fontId="1308" fillId="888" borderId="987" xfId="14" applyAlignment="1">
      <alignment horizontal="center" vertical="center"/>
    </xf>
    <xf numFmtId="0" fontId="1269" fillId="931" borderId="988" xfId="14" applyAlignment="1">
      <alignment horizontal="left" vertical="center"/>
    </xf>
    <xf numFmtId="0" fontId="1269" fillId="897" borderId="988" xfId="14" applyAlignment="1">
      <alignment horizontal="left" vertical="center"/>
    </xf>
    <xf numFmtId="0" fontId="1309" fillId="888" borderId="987" xfId="14" applyAlignment="1">
      <alignment horizontal="center" vertical="center"/>
    </xf>
    <xf numFmtId="0" fontId="1269" fillId="932" borderId="988" xfId="14" applyAlignment="1">
      <alignment horizontal="left" vertical="center"/>
    </xf>
    <xf numFmtId="0" fontId="1269" fillId="895" borderId="988" xfId="14" applyAlignment="1">
      <alignment horizontal="left" vertical="center"/>
    </xf>
    <xf numFmtId="166" fontId="1305" fillId="927" borderId="988" xfId="14" applyAlignment="1">
      <alignment horizontal="center" vertical="center"/>
    </xf>
    <xf numFmtId="0" fontId="1278" fillId="927" borderId="988" xfId="14" applyAlignment="1">
      <alignment horizontal="center" vertical="center"/>
    </xf>
    <xf numFmtId="166" fontId="1300" fillId="927" borderId="988" xfId="14" applyAlignment="1">
      <alignment horizontal="center" vertical="center"/>
    </xf>
    <xf numFmtId="0" fontId="1305" fillId="927" borderId="988" xfId="14" applyAlignment="1">
      <alignment horizontal="center" vertical="center"/>
    </xf>
    <xf numFmtId="0" fontId="1270" fillId="888" borderId="987" xfId="14" applyAlignment="1">
      <alignment horizontal="center" vertical="center" wrapText="1"/>
    </xf>
    <xf numFmtId="0" fontId="1302" fillId="888" borderId="987" xfId="14" applyAlignment="1">
      <alignment horizontal="center" vertical="center" wrapText="1"/>
    </xf>
    <xf numFmtId="0" fontId="1278" fillId="888" borderId="987" xfId="14" applyAlignment="1">
      <alignment horizontal="right" vertical="center"/>
    </xf>
    <xf numFmtId="0" fontId="1278" fillId="888" borderId="988" xfId="14" applyAlignment="1">
      <alignment horizontal="right" vertical="center"/>
    </xf>
    <xf numFmtId="0" fontId="1283" fillId="893" borderId="988" xfId="14" applyAlignment="1">
      <alignment horizontal="center" vertical="center"/>
    </xf>
    <xf numFmtId="1" fontId="1300" fillId="888" borderId="987" xfId="14" applyAlignment="1">
      <alignment horizontal="center" vertical="center"/>
    </xf>
    <xf numFmtId="1" fontId="1300" fillId="927" borderId="988" xfId="14" applyAlignment="1">
      <alignment horizontal="center" vertical="center"/>
    </xf>
    <xf numFmtId="0" fontId="1300" fillId="927" borderId="988" xfId="14" applyAlignment="1">
      <alignment horizontal="center" vertical="center"/>
    </xf>
    <xf numFmtId="0" fontId="1305" fillId="893" borderId="988" xfId="14" applyAlignment="1">
      <alignment horizontal="center" vertical="center" wrapText="1"/>
    </xf>
    <xf numFmtId="0" fontId="1300" fillId="888" borderId="987" xfId="14" applyAlignment="1">
      <alignment horizontal="center" vertical="center"/>
    </xf>
    <xf numFmtId="0" fontId="1310" fillId="888" borderId="987" xfId="14" applyAlignment="1">
      <alignment horizontal="center" vertical="center" wrapText="1"/>
    </xf>
    <xf numFmtId="10" fontId="1274" fillId="888" borderId="987" xfId="14" applyAlignment="1">
      <alignment vertical="center" wrapText="1"/>
    </xf>
    <xf numFmtId="0" fontId="1311" fillId="888" borderId="988" xfId="14" applyAlignment="1">
      <alignment horizontal="left" vertical="center" wrapText="1"/>
    </xf>
    <xf numFmtId="0" fontId="1278" fillId="893" borderId="988" xfId="14" applyAlignment="1">
      <alignment horizontal="center" vertical="center"/>
    </xf>
    <xf numFmtId="0" fontId="1269" fillId="888" borderId="987" xfId="14" applyAlignment="1">
      <alignment horizontal="center" vertical="center"/>
    </xf>
    <xf numFmtId="0" fontId="1284" fillId="888" borderId="988" xfId="14" applyAlignment="1">
      <alignment horizontal="left" vertical="center" wrapText="1"/>
    </xf>
    <xf numFmtId="0" fontId="1280" fillId="888" borderId="987" xfId="14"/>
    <xf numFmtId="0" fontId="1278" fillId="896" borderId="988" xfId="14" applyAlignment="1">
      <alignment horizontal="center" vertical="center"/>
    </xf>
    <xf numFmtId="0" fontId="1300" fillId="893" borderId="988" xfId="14" applyAlignment="1">
      <alignment horizontal="center" vertical="center" wrapText="1"/>
    </xf>
    <xf numFmtId="0" fontId="1278" fillId="897" borderId="988" xfId="14" applyAlignment="1">
      <alignment horizontal="center" vertical="center"/>
    </xf>
    <xf numFmtId="0" fontId="1283" fillId="888" borderId="987" xfId="14" applyAlignment="1">
      <alignment horizontal="left" vertical="center" wrapText="1"/>
    </xf>
    <xf numFmtId="0" fontId="1283" fillId="927" borderId="989" xfId="14" applyAlignment="1">
      <alignment horizontal="left" vertical="center"/>
    </xf>
    <xf numFmtId="10" fontId="1268" fillId="888" borderId="988" xfId="14" applyAlignment="1">
      <alignment vertical="center"/>
    </xf>
    <xf numFmtId="0" fontId="1280" fillId="888" borderId="1018" xfId="14" applyAlignment="1">
      <alignment horizontal="center" vertical="center" wrapText="1"/>
    </xf>
    <xf numFmtId="0" fontId="1272" fillId="888" borderId="1020" xfId="14"/>
    <xf numFmtId="0" fontId="1272" fillId="888" borderId="1022" xfId="14"/>
    <xf numFmtId="0" fontId="1280" fillId="933" borderId="1013" xfId="14" applyAlignment="1">
      <alignment horizontal="center" vertical="center" wrapText="1"/>
    </xf>
    <xf numFmtId="0" fontId="1274" fillId="888" borderId="1013" xfId="14" applyAlignment="1">
      <alignment horizontal="center" vertical="center" wrapText="1"/>
    </xf>
    <xf numFmtId="0" fontId="1274" fillId="888" borderId="1013" xfId="14" applyAlignment="1">
      <alignment vertical="center" wrapText="1"/>
    </xf>
    <xf numFmtId="0" fontId="1274" fillId="893" borderId="1013" xfId="14" applyAlignment="1">
      <alignment horizontal="center" vertical="center" wrapText="1"/>
    </xf>
    <xf numFmtId="0" fontId="1294" fillId="888" borderId="1013" xfId="14" applyAlignment="1">
      <alignment horizontal="center" vertical="center" wrapText="1"/>
    </xf>
    <xf numFmtId="0" fontId="1294" fillId="904" borderId="1013" xfId="14" applyAlignment="1">
      <alignment horizontal="left" vertical="center" wrapText="1"/>
    </xf>
    <xf numFmtId="2" fontId="1269" fillId="888" borderId="988" xfId="14" applyAlignment="1">
      <alignment horizontal="center" vertical="center"/>
    </xf>
    <xf numFmtId="2" fontId="1278" fillId="893" borderId="988" xfId="14" applyAlignment="1">
      <alignment horizontal="center" vertical="center"/>
    </xf>
    <xf numFmtId="0" fontId="1280" fillId="888" borderId="1013" xfId="14" applyAlignment="1">
      <alignment horizontal="center"/>
    </xf>
    <xf numFmtId="0" fontId="1310" fillId="928" borderId="1013" xfId="14" applyAlignment="1">
      <alignment horizontal="center" vertical="center"/>
    </xf>
    <xf numFmtId="0" fontId="1304" fillId="888" borderId="987" xfId="14" applyAlignment="1">
      <alignment horizontal="left" vertical="center" wrapText="1"/>
    </xf>
    <xf numFmtId="0" fontId="1302" fillId="888" borderId="1013" xfId="14" applyAlignment="1">
      <alignment wrapText="1"/>
    </xf>
    <xf numFmtId="0" fontId="1280" fillId="928" borderId="1013" xfId="14" applyAlignment="1">
      <alignment horizontal="center" vertical="center" wrapText="1"/>
    </xf>
    <xf numFmtId="0" fontId="1280" fillId="928" borderId="1013" xfId="14" applyAlignment="1">
      <alignment horizontal="center" vertical="center"/>
    </xf>
    <xf numFmtId="0" fontId="1280" fillId="933" borderId="987" xfId="14" applyAlignment="1">
      <alignment horizontal="center" vertical="center"/>
    </xf>
    <xf numFmtId="0" fontId="1310" fillId="888" borderId="1013" xfId="14" applyAlignment="1">
      <alignment horizontal="center" vertical="center" wrapText="1"/>
    </xf>
    <xf numFmtId="3" fontId="1310" fillId="888" borderId="1013" xfId="14" applyAlignment="1">
      <alignment horizontal="center" vertical="center" wrapText="1"/>
    </xf>
    <xf numFmtId="0" fontId="1274" fillId="904" borderId="1013" xfId="14" applyAlignment="1">
      <alignment horizontal="center" wrapText="1"/>
    </xf>
    <xf numFmtId="0" fontId="1274" fillId="888" borderId="1023" xfId="14" applyAlignment="1">
      <alignment horizontal="center"/>
    </xf>
    <xf numFmtId="0" fontId="1274" fillId="888" borderId="1024" xfId="14" applyAlignment="1">
      <alignment horizontal="center"/>
    </xf>
    <xf numFmtId="0" fontId="1274" fillId="934" borderId="1025" xfId="14" applyAlignment="1">
      <alignment horizontal="center" vertical="bottom"/>
    </xf>
    <xf numFmtId="0" fontId="1274" fillId="888" borderId="1026" xfId="14" applyAlignment="1">
      <alignment horizontal="center" vertical="bottom"/>
    </xf>
    <xf numFmtId="0" fontId="1274" fillId="888" borderId="987" xfId="14" applyAlignment="1">
      <alignment horizontal="center" vertical="bottom"/>
    </xf>
    <xf numFmtId="0" fontId="1274" fillId="934" borderId="1027" xfId="14" applyAlignment="1">
      <alignment horizontal="center" vertical="bottom"/>
    </xf>
    <xf numFmtId="0" fontId="1274" fillId="888" borderId="1018" xfId="14" applyAlignment="1">
      <alignment horizontal="center" vertical="bottom"/>
    </xf>
    <xf numFmtId="0" fontId="1274" fillId="888" borderId="1026" xfId="14" applyAlignment="1">
      <alignment horizontal="center"/>
    </xf>
    <xf numFmtId="0" fontId="1274" fillId="934" borderId="1028" xfId="14" applyAlignment="1">
      <alignment horizontal="center" vertical="bottom"/>
    </xf>
    <xf numFmtId="0" fontId="1312" fillId="935" borderId="1013" xfId="14" applyAlignment="1">
      <alignment horizontal="right" vertical="center" wrapText="1"/>
    </xf>
    <xf numFmtId="0" fontId="1280" fillId="934" borderId="1029" xfId="14" applyAlignment="1">
      <alignment horizontal="center" vertical="bottom"/>
    </xf>
    <xf numFmtId="0" fontId="1280" fillId="934" borderId="1030" xfId="14" applyAlignment="1">
      <alignment horizontal="center" vertical="bottom"/>
    </xf>
    <xf numFmtId="0" fontId="1280" fillId="934" borderId="1031" xfId="14" applyAlignment="1">
      <alignment horizontal="center" vertical="bottom"/>
    </xf>
    <xf numFmtId="0" fontId="1274" fillId="934" borderId="1032" xfId="14" applyAlignment="1">
      <alignment horizontal="center"/>
    </xf>
    <xf numFmtId="0" fontId="1274" fillId="934" borderId="1033" xfId="14" applyAlignment="1">
      <alignment horizontal="center"/>
    </xf>
    <xf numFmtId="0" fontId="1274" fillId="934" borderId="1034" xfId="14" applyAlignment="1">
      <alignment horizontal="center"/>
    </xf>
    <xf numFmtId="0" fontId="1274" fillId="934" borderId="1022" xfId="14" applyAlignment="1">
      <alignment horizontal="center"/>
    </xf>
    <xf numFmtId="0" fontId="1274" fillId="934" borderId="1020" xfId="14" applyAlignment="1">
      <alignment horizontal="center"/>
    </xf>
    <xf numFmtId="0" fontId="1280" fillId="893" borderId="1018" xfId="14" applyAlignment="1">
      <alignment horizontal="left" vertical="center" wrapText="1"/>
    </xf>
    <xf numFmtId="0" fontId="1280" fillId="936" borderId="1013" xfId="14" applyAlignment="1">
      <alignment horizontal="left" vertical="center" wrapText="1"/>
    </xf>
    <xf numFmtId="0" fontId="1294" fillId="904" borderId="987" xfId="14" applyAlignment="1">
      <alignment horizontal="center" vertical="center" wrapText="1"/>
    </xf>
    <xf numFmtId="0" fontId="1280" fillId="937" borderId="1013" xfId="14" applyAlignment="1">
      <alignment horizontal="left" vertical="center" wrapText="1"/>
    </xf>
    <xf numFmtId="0" fontId="1313" fillId="888" borderId="987" xfId="14"/>
    <xf numFmtId="0" fontId="1313" fillId="888" borderId="1035" xfId="14"/>
    <xf numFmtId="0" fontId="1314" fillId="888" borderId="987" xfId="14" applyAlignment="1">
      <alignment horizontal="center" vertical="center" wrapText="1"/>
    </xf>
    <xf numFmtId="0" fontId="1315" fillId="888" borderId="987" xfId="14" applyAlignment="1">
      <alignment horizontal="center" vertical="center" wrapText="1"/>
    </xf>
    <xf numFmtId="0" fontId="1313" fillId="888" borderId="987" xfId="14" applyAlignment="1">
      <alignment horizontal="center" vertical="center"/>
    </xf>
    <xf numFmtId="0" fontId="1315" fillId="888" borderId="1032" xfId="14" applyAlignment="1">
      <alignment horizontal="center" vertical="center" wrapText="1"/>
    </xf>
    <xf numFmtId="0" fontId="1272" fillId="888" borderId="1033" xfId="14"/>
    <xf numFmtId="0" fontId="1272" fillId="888" borderId="1034" xfId="14"/>
    <xf numFmtId="0" fontId="1315" fillId="888" borderId="1013" xfId="14" applyAlignment="1">
      <alignment horizontal="center" vertical="center" wrapText="1"/>
    </xf>
    <xf numFmtId="0" fontId="1315" fillId="905" borderId="1013" xfId="14" applyAlignment="1">
      <alignment horizontal="center" vertical="center" wrapText="1"/>
    </xf>
    <xf numFmtId="0" fontId="1313" fillId="904" borderId="987" xfId="14" applyAlignment="1">
      <alignment horizontal="center" vertical="bottom" wrapText="1"/>
    </xf>
    <xf numFmtId="0" fontId="1313" fillId="904" borderId="1013" xfId="14" applyAlignment="1">
      <alignment horizontal="center" vertical="bottom" wrapText="1"/>
    </xf>
    <xf numFmtId="0" fontId="1313" fillId="907" borderId="1013" xfId="14" applyAlignment="1">
      <alignment horizontal="left" wrapText="1"/>
    </xf>
    <xf numFmtId="3" fontId="1316" fillId="904" borderId="1013" xfId="14" applyAlignment="1">
      <alignment horizontal="center" wrapText="1"/>
    </xf>
    <xf numFmtId="0" fontId="1313" fillId="888" borderId="1013" xfId="14" applyAlignment="1">
      <alignment horizontal="center" vertical="bottom" wrapText="1"/>
    </xf>
    <xf numFmtId="0" fontId="1314" fillId="888" borderId="1013" xfId="14" applyAlignment="1">
      <alignment horizontal="center" vertical="bottom" wrapText="1"/>
    </xf>
    <xf numFmtId="0" fontId="1313" fillId="888" borderId="987" xfId="14" applyAlignment="1">
      <alignment horizontal="center"/>
    </xf>
    <xf numFmtId="0" fontId="1313" fillId="888" borderId="987" xfId="14" applyAlignment="1">
      <alignment horizontal="center" vertical="bottom"/>
    </xf>
    <xf numFmtId="0" fontId="1316" fillId="904" borderId="1013" xfId="14" applyAlignment="1">
      <alignment horizontal="center" wrapText="1"/>
    </xf>
    <xf numFmtId="0" fontId="1315" fillId="888" borderId="987" xfId="14" applyAlignment="1">
      <alignment vertical="bottom" wrapText="1"/>
    </xf>
    <xf numFmtId="0" fontId="1315" fillId="928" borderId="1036" xfId="14" applyAlignment="1">
      <alignment vertical="bottom" wrapText="1"/>
    </xf>
    <xf numFmtId="0" fontId="1315" fillId="928" borderId="1037" xfId="14" applyAlignment="1">
      <alignment vertical="bottom" wrapText="1"/>
    </xf>
    <xf numFmtId="1" fontId="1315" fillId="928" borderId="1037" xfId="14" applyAlignment="1">
      <alignment horizontal="center" vertical="bottom" wrapText="1"/>
    </xf>
    <xf numFmtId="1" fontId="1315" fillId="928" borderId="1021" xfId="14" applyAlignment="1">
      <alignment horizontal="center" vertical="bottom" wrapText="1"/>
    </xf>
    <xf numFmtId="0" fontId="1317" fillId="888" borderId="987" xfId="14" applyAlignment="1">
      <alignment vertical="center"/>
    </xf>
    <xf numFmtId="0" fontId="1313" fillId="888" borderId="987" xfId="14" applyAlignment="1">
      <alignment horizontal="left" vertical="center"/>
    </xf>
    <xf numFmtId="0" fontId="1274" fillId="905" borderId="1013" xfId="14" applyAlignment="1">
      <alignment horizontal="center" wrapText="1"/>
    </xf>
    <xf numFmtId="0" fontId="1274" fillId="907" borderId="1013" xfId="14" applyAlignment="1">
      <alignment horizontal="center" wrapText="1"/>
    </xf>
    <xf numFmtId="0" fontId="1274" fillId="888" borderId="1013" xfId="14" applyAlignment="1">
      <alignment horizontal="center" wrapText="1"/>
    </xf>
    <xf numFmtId="0" fontId="1295" fillId="888" borderId="987" xfId="14" applyAlignment="1">
      <alignment vertical="center" wrapText="1"/>
    </xf>
    <xf numFmtId="0" fontId="1274" fillId="908" borderId="1013" xfId="14"/>
    <xf numFmtId="0" fontId="1274" fillId="933" borderId="987" xfId="14"/>
    <xf numFmtId="0" fontId="1318" fillId="888" borderId="987" xfId="14" applyAlignment="1">
      <alignment horizontal="center" vertical="bottom"/>
    </xf>
    <xf numFmtId="0" fontId="1294" fillId="888" borderId="987" xfId="14" applyAlignment="1">
      <alignment vertical="bottom"/>
    </xf>
    <xf numFmtId="0" fontId="1318" fillId="888" borderId="1013" xfId="14" applyAlignment="1">
      <alignment horizontal="center"/>
    </xf>
    <xf numFmtId="0" fontId="1318" fillId="938" borderId="1013" xfId="14" applyAlignment="1">
      <alignment horizontal="center"/>
    </xf>
    <xf numFmtId="0" fontId="1318" fillId="893" borderId="1013" xfId="14" applyAlignment="1">
      <alignment horizontal="center"/>
    </xf>
    <xf numFmtId="0" fontId="1318" fillId="936" borderId="1013" xfId="14" applyAlignment="1">
      <alignment horizontal="center"/>
    </xf>
    <xf numFmtId="0" fontId="1318" fillId="939" borderId="1013" xfId="14" applyAlignment="1">
      <alignment horizontal="center"/>
    </xf>
    <xf numFmtId="0" fontId="1318" fillId="940" borderId="1013" xfId="14" applyAlignment="1">
      <alignment horizontal="center"/>
    </xf>
    <xf numFmtId="0" fontId="1294" fillId="888" borderId="1035" xfId="14" applyAlignment="1">
      <alignment horizontal="center"/>
    </xf>
    <xf numFmtId="0" fontId="1294" fillId="888" borderId="1020" xfId="14" applyAlignment="1">
      <alignment horizontal="center"/>
    </xf>
    <xf numFmtId="0" fontId="1294" fillId="907" borderId="1022" xfId="14" applyAlignment="1">
      <alignment horizontal="center"/>
    </xf>
    <xf numFmtId="0" fontId="1294" fillId="907" borderId="1037" xfId="14" applyAlignment="1">
      <alignment horizontal="center"/>
    </xf>
    <xf numFmtId="0" fontId="1294" fillId="888" borderId="1028" xfId="14" applyAlignment="1">
      <alignment horizontal="center"/>
    </xf>
    <xf numFmtId="0" fontId="1294" fillId="888" borderId="1021" xfId="14" applyAlignment="1">
      <alignment horizontal="center"/>
    </xf>
    <xf numFmtId="0" fontId="1318" fillId="888" borderId="987" xfId="14" applyAlignment="1">
      <alignment horizontal="right"/>
    </xf>
    <xf numFmtId="0" fontId="1319" fillId="928" borderId="987" xfId="14" applyAlignment="1">
      <alignment horizontal="right"/>
    </xf>
    <xf numFmtId="0" fontId="1319" fillId="928" borderId="987" xfId="14" applyAlignment="1">
      <alignment horizontal="left"/>
    </xf>
    <xf numFmtId="0" fontId="1320" fillId="888" borderId="987" xfId="14" applyAlignment="1">
      <alignment vertical="bottom"/>
    </xf>
    <xf numFmtId="0" fontId="1318" fillId="888" borderId="1013" xfId="14" applyAlignment="1">
      <alignment horizontal="left"/>
    </xf>
    <xf numFmtId="0" fontId="1294" fillId="888" borderId="1013" xfId="14" applyAlignment="1">
      <alignment horizontal="left"/>
    </xf>
    <xf numFmtId="0" fontId="1319" fillId="888" borderId="987" xfId="14" applyAlignment="1">
      <alignment vertical="bottom"/>
    </xf>
    <xf numFmtId="0" fontId="1321" fillId="888" borderId="987" xfId="14" applyAlignment="1">
      <alignment horizontal="left" vertical="bottom"/>
    </xf>
    <xf numFmtId="0" fontId="1274" fillId="888" borderId="987" xfId="14" applyAlignment="1">
      <alignment horizontal="left" vertical="bottom"/>
    </xf>
    <xf numFmtId="0" fontId="1322" fillId="888" borderId="987" xfId="14" applyAlignment="1">
      <alignment horizontal="left" vertical="bottom"/>
    </xf>
    <xf numFmtId="0" fontId="1323" fillId="933" borderId="1013" xfId="14" applyAlignment="1">
      <alignment horizontal="center" vertical="bottom"/>
    </xf>
    <xf numFmtId="0" fontId="1323" fillId="941" borderId="1013" xfId="14" applyAlignment="1">
      <alignment horizontal="center" vertical="bottom"/>
    </xf>
    <xf numFmtId="0" fontId="1323" fillId="942" borderId="1013" xfId="14" applyAlignment="1">
      <alignment horizontal="center" vertical="bottom"/>
    </xf>
    <xf numFmtId="0" fontId="1323" fillId="919" borderId="1013" xfId="14" applyAlignment="1">
      <alignment horizontal="center" vertical="bottom"/>
    </xf>
    <xf numFmtId="0" fontId="1323" fillId="918" borderId="1013" xfId="14" applyAlignment="1">
      <alignment horizontal="center" vertical="bottom"/>
    </xf>
    <xf numFmtId="0" fontId="1323" fillId="943" borderId="1013" xfId="14" applyAlignment="1">
      <alignment horizontal="center" vertical="bottom"/>
    </xf>
    <xf numFmtId="0" fontId="1323" fillId="934" borderId="1013" xfId="14" applyAlignment="1">
      <alignment horizontal="center" vertical="center"/>
    </xf>
    <xf numFmtId="0" fontId="1323" fillId="934" borderId="1020" xfId="14" applyAlignment="1">
      <alignment horizontal="left"/>
    </xf>
    <xf numFmtId="0" fontId="1280" fillId="934" borderId="1020" xfId="14" applyAlignment="1">
      <alignment horizontal="left"/>
    </xf>
    <xf numFmtId="0" fontId="1324" fillId="936" borderId="1013" xfId="14" applyAlignment="1">
      <alignment horizontal="center"/>
    </xf>
    <xf numFmtId="0" fontId="1324" fillId="888" borderId="1013" xfId="14" applyAlignment="1">
      <alignment horizontal="center"/>
    </xf>
    <xf numFmtId="0" fontId="1324" fillId="893" borderId="1013" xfId="14" applyAlignment="1">
      <alignment horizontal="center"/>
    </xf>
    <xf numFmtId="0" fontId="1280" fillId="933" borderId="1013" xfId="14" applyAlignment="1">
      <alignment horizontal="right"/>
    </xf>
    <xf numFmtId="0" fontId="1323" fillId="928" borderId="1013" xfId="14" applyAlignment="1">
      <alignment horizontal="center"/>
    </xf>
    <xf numFmtId="0" fontId="1318" fillId="933" borderId="1013" xfId="14" applyAlignment="1">
      <alignment horizontal="left" vertical="bottom"/>
    </xf>
    <xf numFmtId="0" fontId="1294" fillId="888" borderId="1013" xfId="14" applyAlignment="1">
      <alignment horizontal="left" vertical="top" wrapText="1"/>
    </xf>
    <xf numFmtId="0" fontId="1294" fillId="888" borderId="987" xfId="14" applyAlignment="1">
      <alignment horizontal="left" vertical="top"/>
    </xf>
    <xf numFmtId="0" fontId="1318" fillId="888" borderId="987" xfId="14" applyAlignment="1">
      <alignment horizontal="left" vertical="bottom"/>
    </xf>
    <xf numFmtId="0" fontId="1294" fillId="888" borderId="987" xfId="14" applyAlignment="1">
      <alignment horizontal="left" vertical="top" wrapText="1"/>
    </xf>
    <xf numFmtId="0" fontId="1318" fillId="933" borderId="1013" xfId="14" applyAlignment="1">
      <alignment horizontal="center" vertical="bottom"/>
    </xf>
    <xf numFmtId="0" fontId="1280" fillId="888" borderId="1013" xfId="14" applyAlignment="1">
      <alignment horizontal="left" vertical="top"/>
    </xf>
    <xf numFmtId="0" fontId="1324" fillId="888" borderId="987" xfId="14" applyAlignment="1">
      <alignment horizontal="left" vertical="bottom"/>
    </xf>
    <xf numFmtId="0" fontId="1318" fillId="888" borderId="987" xfId="14"/>
    <xf numFmtId="0" fontId="1318" fillId="944" borderId="1013" xfId="14" applyAlignment="1">
      <alignment horizontal="center"/>
    </xf>
    <xf numFmtId="0" fontId="1286" fillId="888" borderId="987" xfId="14" applyAlignment="1">
      <alignment horizontal="center"/>
    </xf>
    <xf numFmtId="0" fontId="1323" fillId="941" borderId="1013" xfId="14" applyAlignment="1">
      <alignment horizontal="center" vertical="center"/>
    </xf>
    <xf numFmtId="0" fontId="1294" fillId="888" borderId="1013" xfId="14" applyAlignment="1">
      <alignment horizontal="left" vertical="center"/>
    </xf>
    <xf numFmtId="0" fontId="1325" fillId="888" borderId="987" xfId="14" applyAlignment="1">
      <alignment horizontal="left"/>
    </xf>
    <xf numFmtId="0" fontId="1274" fillId="888" borderId="987" xfId="14" applyAlignment="1">
      <alignment horizontal="left" vertical="top" wrapText="1"/>
    </xf>
    <xf numFmtId="0" fontId="1323" fillId="945" borderId="1013" xfId="14" applyAlignment="1">
      <alignment horizontal="center" vertical="center"/>
    </xf>
    <xf numFmtId="0" fontId="1274" fillId="888" borderId="987" xfId="14" applyAlignment="1">
      <alignment horizontal="left" vertical="top"/>
    </xf>
    <xf numFmtId="0" fontId="1323" fillId="919" borderId="1013" xfId="14" applyAlignment="1">
      <alignment horizontal="center" vertical="center"/>
    </xf>
    <xf numFmtId="0" fontId="1323" fillId="918" borderId="1013" xfId="14" applyAlignment="1">
      <alignment horizontal="center" vertical="center"/>
    </xf>
    <xf numFmtId="0" fontId="1323" fillId="943" borderId="1013" xfId="14" applyAlignment="1">
      <alignment horizontal="center" vertical="center"/>
    </xf>
    <xf numFmtId="0" fontId="1326" fillId="888" borderId="987" xfId="14" applyAlignment="1">
      <alignment horizontal="left" vertical="bottom"/>
    </xf>
    <xf numFmtId="0" fontId="1327" fillId="888" borderId="987" xfId="14"/>
    <xf numFmtId="0" fontId="1327" fillId="888" borderId="987" xfId="14" applyAlignment="1">
      <alignment vertical="bottom"/>
    </xf>
    <xf numFmtId="0" fontId="1328" fillId="888" borderId="987" xfId="14" applyAlignment="1">
      <alignment horizontal="center" vertical="bottom"/>
    </xf>
    <xf numFmtId="0" fontId="1328" fillId="946" borderId="1013" xfId="14" applyAlignment="1">
      <alignment horizontal="center" vertical="bottom" wrapText="1"/>
    </xf>
    <xf numFmtId="0" fontId="1328" fillId="938" borderId="1013" xfId="14" applyAlignment="1">
      <alignment horizontal="center" vertical="bottom" wrapText="1"/>
    </xf>
    <xf numFmtId="0" fontId="1328" fillId="936" borderId="1013" xfId="14" applyAlignment="1">
      <alignment horizontal="center" vertical="bottom" wrapText="1"/>
    </xf>
    <xf numFmtId="0" fontId="1328" fillId="940" borderId="1013" xfId="14" applyAlignment="1">
      <alignment horizontal="center" vertical="bottom" wrapText="1"/>
    </xf>
    <xf numFmtId="0" fontId="1328" fillId="939" borderId="1013" xfId="14" applyAlignment="1">
      <alignment horizontal="center" vertical="bottom" wrapText="1"/>
    </xf>
    <xf numFmtId="0" fontId="1328" fillId="888" borderId="1035" xfId="14" applyAlignment="1">
      <alignment horizontal="center" vertical="bottom"/>
    </xf>
    <xf numFmtId="0" fontId="1328" fillId="888" borderId="1013" xfId="14" applyAlignment="1">
      <alignment vertical="bottom"/>
    </xf>
    <xf numFmtId="0" fontId="1327" fillId="928" borderId="1013" xfId="14" applyAlignment="1">
      <alignment vertical="bottom"/>
    </xf>
    <xf numFmtId="0" fontId="1327" fillId="888" borderId="1013" xfId="14" applyAlignment="1">
      <alignment horizontal="center" vertical="bottom"/>
    </xf>
    <xf numFmtId="0" fontId="1328" fillId="888" borderId="987" xfId="14" applyAlignment="1">
      <alignment horizontal="right" vertical="bottom"/>
    </xf>
    <xf numFmtId="0" fontId="1328" fillId="946" borderId="1013" xfId="14" applyAlignment="1">
      <alignment horizontal="center" vertical="bottom"/>
    </xf>
    <xf numFmtId="0" fontId="1328" fillId="938" borderId="1013" xfId="14" applyAlignment="1">
      <alignment horizontal="center" vertical="bottom"/>
    </xf>
    <xf numFmtId="0" fontId="1328" fillId="936" borderId="1013" xfId="14" applyAlignment="1">
      <alignment horizontal="center" vertical="bottom"/>
    </xf>
    <xf numFmtId="0" fontId="1328" fillId="940" borderId="1013" xfId="14" applyAlignment="1">
      <alignment horizontal="center" vertical="bottom"/>
    </xf>
    <xf numFmtId="0" fontId="1328" fillId="939" borderId="1013" xfId="14" applyAlignment="1">
      <alignment horizontal="center" vertical="bottom"/>
    </xf>
    <xf numFmtId="0" fontId="1328" fillId="888" borderId="987" xfId="14" applyAlignment="1">
      <alignment vertical="bottom"/>
    </xf>
    <xf numFmtId="0" fontId="1275" fillId="888" borderId="987" xfId="14" applyAlignment="1">
      <alignment vertical="bottom"/>
    </xf>
    <xf numFmtId="0" fontId="1329" fillId="888" borderId="987" xfId="14" applyAlignment="1">
      <alignment vertical="bottom"/>
    </xf>
    <xf numFmtId="0" fontId="1328" fillId="946" borderId="1013" xfId="14" applyAlignment="1">
      <alignment vertical="bottom"/>
    </xf>
    <xf numFmtId="0" fontId="1327" fillId="888" borderId="1013" xfId="14" applyAlignment="1">
      <alignment vertical="bottom" wrapText="1"/>
    </xf>
    <xf numFmtId="0" fontId="1327" fillId="888" borderId="1013" xfId="14" applyAlignment="1">
      <alignment vertical="bottom"/>
    </xf>
    <xf numFmtId="0" fontId="1328" fillId="938" borderId="1013" xfId="14" applyAlignment="1">
      <alignment vertical="bottom"/>
    </xf>
    <xf numFmtId="0" fontId="1328" fillId="936" borderId="1013" xfId="14" applyAlignment="1">
      <alignment vertical="bottom"/>
    </xf>
    <xf numFmtId="0" fontId="1328" fillId="939" borderId="1013" xfId="14" applyAlignment="1">
      <alignment vertical="bottom"/>
    </xf>
    <xf numFmtId="0" fontId="1328" fillId="940" borderId="1013" xfId="14" applyAlignment="1">
      <alignment vertical="bottom"/>
    </xf>
    <xf numFmtId="0" fontId="1280" fillId="888" borderId="987" xfId="14" applyAlignment="1">
      <alignment horizontal="right"/>
    </xf>
    <xf numFmtId="0" fontId="1315" fillId="904" borderId="1013" xfId="14" applyAlignment="1">
      <alignment horizontal="center" vertical="center" wrapText="1"/>
    </xf>
    <xf numFmtId="0" fontId="1274" fillId="888" borderId="987" xfId="14" applyAlignment="1">
      <alignment horizontal="right"/>
    </xf>
    <xf numFmtId="0" fontId="1330" fillId="936" borderId="1013" xfId="14" applyAlignment="1">
      <alignment horizontal="center" wrapText="1"/>
    </xf>
    <xf numFmtId="0" fontId="1274" fillId="888" borderId="1013" xfId="14" applyAlignment="1">
      <alignment horizontal="right" wrapText="1"/>
    </xf>
    <xf numFmtId="165" fontId="1274" fillId="888" borderId="1013" xfId="14" applyAlignment="1">
      <alignment horizontal="right" wrapText="1"/>
    </xf>
    <xf numFmtId="165" fontId="1274" fillId="888" borderId="1013" xfId="14"/>
    <xf numFmtId="0" fontId="1330" fillId="928" borderId="1013" xfId="14" applyAlignment="1">
      <alignment horizontal="center" vertical="center" wrapText="1"/>
    </xf>
    <xf numFmtId="0" fontId="1331" fillId="888" borderId="987" xfId="14" applyAlignment="1">
      <alignment horizontal="left" vertical="center" wrapText="1"/>
    </xf>
    <xf numFmtId="0" fontId="1332" fillId="888" borderId="987" xfId="14" applyAlignment="1">
      <alignment vertical="bottom"/>
    </xf>
    <xf numFmtId="0" fontId="1333" fillId="905" borderId="1013" xfId="14" applyAlignment="1">
      <alignment horizontal="center" vertical="center"/>
    </xf>
    <xf numFmtId="0" fontId="1333" fillId="905" borderId="1013" xfId="14" applyAlignment="1">
      <alignment horizontal="center" vertical="center" wrapText="1"/>
    </xf>
    <xf numFmtId="0" fontId="1334" fillId="933" borderId="1013" xfId="14" applyAlignment="1">
      <alignment horizontal="center" vertical="center"/>
    </xf>
    <xf numFmtId="0" fontId="1334" fillId="905" borderId="1013" xfId="14" applyAlignment="1">
      <alignment horizontal="center" vertical="center" wrapText="1"/>
    </xf>
    <xf numFmtId="0" fontId="1334" fillId="905" borderId="1013" xfId="14" applyAlignment="1">
      <alignment horizontal="center" vertical="center"/>
    </xf>
    <xf numFmtId="0" fontId="1331" fillId="888" borderId="1013" xfId="14" applyAlignment="1">
      <alignment horizontal="left" vertical="center" wrapText="1"/>
    </xf>
    <xf numFmtId="10" fontId="1331" fillId="888" borderId="1013" xfId="14" applyAlignment="1">
      <alignment horizontal="left" vertical="center" wrapText="1"/>
    </xf>
    <xf numFmtId="2" fontId="1331" fillId="888" borderId="1013" xfId="14" applyAlignment="1">
      <alignment horizontal="left" vertical="center" wrapText="1"/>
    </xf>
    <xf numFmtId="0" fontId="1280" fillId="905" borderId="1013" xfId="14" applyAlignment="1">
      <alignment horizontal="center"/>
    </xf>
    <xf numFmtId="0" fontId="1335" fillId="905" borderId="1013" xfId="14" applyAlignment="1">
      <alignment horizontal="center" wrapText="1"/>
    </xf>
    <xf numFmtId="0" fontId="1332" fillId="905" borderId="1013" xfId="14" applyAlignment="1">
      <alignment vertical="bottom"/>
    </xf>
    <xf numFmtId="0" fontId="1336" fillId="905" borderId="1013" xfId="14" applyAlignment="1">
      <alignment horizontal="center" vertical="bottom"/>
    </xf>
    <xf numFmtId="0" fontId="1335" fillId="888" borderId="1013" xfId="14" applyAlignment="1">
      <alignment horizontal="center" vertical="center" wrapText="1"/>
    </xf>
    <xf numFmtId="0" fontId="1331" fillId="947" borderId="1013" xfId="14" applyAlignment="1">
      <alignment horizontal="center" vertical="center" wrapText="1"/>
    </xf>
    <xf numFmtId="0" fontId="1331" fillId="888" borderId="1013" xfId="14" applyAlignment="1">
      <alignment horizontal="center" vertical="center" wrapText="1"/>
    </xf>
    <xf numFmtId="0" fontId="1332" fillId="888" borderId="1013" xfId="14" applyAlignment="1">
      <alignment vertical="center"/>
    </xf>
    <xf numFmtId="0" fontId="1333" fillId="905" borderId="1025" xfId="14" applyAlignment="1">
      <alignment horizontal="center" vertical="center"/>
    </xf>
    <xf numFmtId="0" fontId="1333" fillId="905" borderId="1025" xfId="14" applyAlignment="1">
      <alignment horizontal="center" vertical="center" wrapText="1"/>
    </xf>
    <xf numFmtId="0" fontId="1331" fillId="888" borderId="1013" xfId="14" applyAlignment="1">
      <alignment wrapText="1"/>
    </xf>
    <xf numFmtId="0" fontId="1331" fillId="888" borderId="1020" xfId="14" applyAlignment="1">
      <alignment wrapText="1"/>
    </xf>
    <xf numFmtId="165" fontId="1332" fillId="888" borderId="1020" xfId="14" applyAlignment="1">
      <alignment horizontal="center" vertical="bottom"/>
    </xf>
    <xf numFmtId="10" fontId="1332" fillId="888" borderId="1020" xfId="14" applyAlignment="1">
      <alignment horizontal="center" vertical="bottom"/>
    </xf>
    <xf numFmtId="0" fontId="1331" fillId="888" borderId="1028" xfId="14" applyAlignment="1">
      <alignment wrapText="1"/>
    </xf>
    <xf numFmtId="0" fontId="1331" fillId="888" borderId="1021" xfId="14" applyAlignment="1">
      <alignment wrapText="1"/>
    </xf>
    <xf numFmtId="165" fontId="1332" fillId="888" borderId="1021" xfId="14" applyAlignment="1">
      <alignment horizontal="center" vertical="bottom"/>
    </xf>
    <xf numFmtId="0" fontId="1331" fillId="888" borderId="987" xfId="14" applyAlignment="1">
      <alignment wrapText="1"/>
    </xf>
    <xf numFmtId="0" fontId="1274" fillId="888" borderId="1021" xfId="14"/>
    <xf numFmtId="10" fontId="1332" fillId="888" borderId="1021" xfId="14" applyAlignment="1">
      <alignment horizontal="center" vertical="bottom"/>
    </xf>
    <xf numFmtId="0" fontId="1264" fillId="888" borderId="987" xfId="14"/>
    <xf numFmtId="0" fontId="1271" fillId="898" borderId="988" xfId="14" applyAlignment="1">
      <alignment horizontal="left" vertical="center"/>
    </xf>
    <xf numFmtId="0" fontId="1264" fillId="888" borderId="990" xfId="14"/>
    <xf numFmtId="0" fontId="1264" fillId="888" borderId="991" xfId="14"/>
    <xf numFmtId="0" fontId="1275" fillId="899" borderId="988" xfId="14" applyAlignment="1">
      <alignment horizontal="center" vertical="center"/>
    </xf>
    <xf numFmtId="0" fontId="1264" fillId="888" borderId="993" xfId="14"/>
    <xf numFmtId="0" fontId="1283" fillId="893" borderId="988" xfId="14" applyAlignment="1">
      <alignment horizontal="left" vertical="center" wrapText="1"/>
    </xf>
    <xf numFmtId="0" fontId="1283" fillId="894" borderId="988" xfId="14" applyAlignment="1">
      <alignment horizontal="left" vertical="center" wrapText="1"/>
    </xf>
    <xf numFmtId="0" fontId="1283" fillId="895" borderId="988" xfId="14" applyAlignment="1">
      <alignment horizontal="left" vertical="center" wrapText="1"/>
    </xf>
    <xf numFmtId="0" fontId="1283" fillId="896" borderId="988" xfId="14" applyAlignment="1">
      <alignment horizontal="left" vertical="center" wrapText="1"/>
    </xf>
    <xf numFmtId="0" fontId="1283" fillId="897" borderId="988" xfId="14" applyAlignment="1">
      <alignment horizontal="left" vertical="center" wrapText="1"/>
    </xf>
    <xf numFmtId="0" fontId="1280" fillId="888" borderId="997" xfId="14"/>
    <xf numFmtId="0" fontId="1264" fillId="888" borderId="995" xfId="14"/>
    <xf numFmtId="0" fontId="1264" fillId="888" borderId="1001" xfId="14"/>
    <xf numFmtId="0" fontId="1267" fillId="888" borderId="987" xfId="14"/>
    <xf numFmtId="0" fontId="1266" fillId="888" borderId="1013" xfId="14" applyAlignment="1">
      <alignment horizontal="left" vertical="center"/>
    </xf>
    <xf numFmtId="0" fontId="1267" fillId="888" borderId="1013" xfId="14"/>
    <xf numFmtId="0" fontId="1264" fillId="888" borderId="1016" xfId="14"/>
    <xf numFmtId="0" fontId="1264" fillId="888" borderId="1017" xfId="14"/>
    <xf numFmtId="0" fontId="1283" fillId="927" borderId="988" xfId="14" applyAlignment="1">
      <alignment horizontal="left" vertical="center" wrapText="1"/>
    </xf>
    <xf numFmtId="0" fontId="1275" fillId="888" borderId="987" xfId="14"/>
    <xf numFmtId="0" fontId="1284" fillId="888" borderId="987" xfId="14" applyAlignment="1">
      <alignment horizontal="center" wrapText="1"/>
    </xf>
    <xf numFmtId="0" fontId="1283" fillId="927" borderId="988" xfId="14" applyAlignment="1">
      <alignment horizontal="left" vertical="center"/>
    </xf>
    <xf numFmtId="0" fontId="1280" fillId="888" borderId="1013" xfId="14" applyAlignment="1">
      <alignment horizontal="center" vertical="center" wrapText="1"/>
    </xf>
    <xf numFmtId="0" fontId="1264" fillId="888" borderId="1020" xfId="14"/>
    <xf numFmtId="0" fontId="1264" fillId="888" borderId="1022" xfId="14"/>
    <xf numFmtId="0" fontId="1280" fillId="893" borderId="1013" xfId="14" applyAlignment="1">
      <alignment horizontal="left" vertical="center" wrapText="1"/>
    </xf>
    <xf numFmtId="0" fontId="1315" fillId="888" borderId="1025" xfId="14" applyAlignment="1">
      <alignment horizontal="center" vertical="center" wrapText="1"/>
    </xf>
    <xf numFmtId="0" fontId="1264" fillId="888" borderId="1033" xfId="14"/>
    <xf numFmtId="0" fontId="1264" fillId="888" borderId="1034" xfId="14"/>
    <xf numFmtId="0" fontId="1278" fillId="928" borderId="988" xfId="14" applyAlignment="1">
      <alignment vertical="center" wrapText="1"/>
    </xf>
    <xf numFmtId="0" fontId="1268" fillId="888" borderId="988" xfId="14" applyAlignment="1">
      <alignment vertical="top" wrapText="1"/>
    </xf>
    <xf numFmtId="0" fontId="1337" fillId="888" borderId="987" xfId="14" applyAlignment="1">
      <alignment vertical="top" wrapText="1"/>
    </xf>
    <xf numFmtId="0" fontId="1283" fillId="888" borderId="988" xfId="14" applyAlignment="1">
      <alignment vertical="top" wrapText="1"/>
    </xf>
    <xf numFmtId="0" fontId="1338" fillId="927" borderId="988" xfId="14" applyAlignment="1">
      <alignment horizontal="left" vertical="center"/>
    </xf>
    <xf numFmtId="0" fontId="1338" fillId="888" borderId="987" xfId="14" applyAlignment="1">
      <alignment horizontal="center" vertical="center"/>
    </xf>
    <xf numFmtId="0" fontId="1339" fillId="888" borderId="1046" xfId="14" applyAlignment="1">
      <alignment vertical="top" wrapText="1"/>
    </xf>
    <xf numFmtId="0" fontId="1341" fillId="888" borderId="1046" xfId="14" applyAlignment="1">
      <alignment vertical="top" wrapText="1"/>
    </xf>
    <xf numFmtId="0" fontId="1264" fillId="888" borderId="1049" xfId="14"/>
    <xf numFmtId="0" fontId="1264" fillId="888" borderId="1050" xfId="14"/>
    <xf numFmtId="0" fontId="1338" fillId="888" borderId="987" xfId="14"/>
    <xf numFmtId="0" fontId="1340" fillId="888" borderId="1046" xfId="14" applyAlignment="1">
      <alignment vertical="top" wrapText="1"/>
    </xf>
    <xf numFmtId="0" fontId="1339" fillId="888" borderId="1046" xfId="14" applyAlignment="1">
      <alignment horizontal="left" vertical="center"/>
    </xf>
    <xf numFmtId="1" fontId="1305" fillId="927" borderId="988" xfId="14" applyAlignment="1">
      <alignment horizontal="center" vertical="center"/>
    </xf>
    <xf numFmtId="1" fontId="1269" fillId="888" borderId="988" xfId="14" applyAlignment="1">
      <alignment horizontal="center" vertical="center"/>
    </xf>
    <xf numFmtId="0" fontId="1342" fillId="948" borderId="1013" xfId="14" applyAlignment="1">
      <alignment horizontal="center" vertical="center"/>
    </xf>
    <xf numFmtId="0" fontId="1338" fillId="888" borderId="988" xfId="14" applyAlignment="1">
      <alignment horizontal="center" vertical="center"/>
    </xf>
    <xf numFmtId="0" fontId="1337" fillId="888" borderId="988" xfId="14" applyAlignment="1">
      <alignment vertical="top" wrapText="1"/>
    </xf>
    <xf numFmtId="0" fontId="1264" fillId="888" borderId="1038" xfId="14"/>
    <xf numFmtId="0" fontId="1264" fillId="888" borderId="1039" xfId="14"/>
    <xf numFmtId="0" fontId="1264" fillId="888" borderId="1052" xfId="14"/>
    <xf numFmtId="0" fontId="1264" fillId="888" borderId="1053" xfId="14"/>
    <xf numFmtId="0" fontId="1264" fillId="888" borderId="1054" xfId="14"/>
    <xf numFmtId="0" fontId="1343" fillId="893" borderId="1013" xfId="14" applyAlignment="1">
      <alignment horizontal="left" vertical="center" wrapText="1"/>
    </xf>
    <xf numFmtId="0" fontId="1264" fillId="893" borderId="1013" xfId="14"/>
    <xf numFmtId="0" fontId="1344" fillId="933" borderId="1013" xfId="14" applyAlignment="1">
      <alignment horizontal="center" vertical="center" wrapText="1"/>
    </xf>
    <xf numFmtId="0" fontId="1344" fillId="888" borderId="1013" xfId="14" applyAlignment="1">
      <alignment horizontal="center" vertical="center" wrapText="1"/>
    </xf>
    <xf numFmtId="0" fontId="1345" fillId="888" borderId="1013" xfId="14" applyAlignment="1">
      <alignment horizontal="left" vertical="center" wrapText="1"/>
    </xf>
    <xf numFmtId="0" fontId="1347" fillId="893" borderId="1013" xfId="14" applyAlignment="1">
      <alignment horizontal="left" vertical="center" wrapText="1"/>
    </xf>
    <xf numFmtId="0" fontId="1264" fillId="888" borderId="1013" xfId="14"/>
    <xf numFmtId="0" fontId="1344" fillId="935" borderId="1013" xfId="14" applyAlignment="1">
      <alignment horizontal="center" vertical="center" wrapText="1"/>
    </xf>
    <xf numFmtId="0" fontId="1345" fillId="935" borderId="1013" xfId="14" applyAlignment="1">
      <alignment horizontal="left" vertical="center" wrapText="1"/>
    </xf>
    <xf numFmtId="0" fontId="1344" fillId="897" borderId="1013" xfId="14" applyAlignment="1">
      <alignment horizontal="center" vertical="center" wrapText="1"/>
    </xf>
    <xf numFmtId="0" fontId="1345" fillId="897" borderId="1013" xfId="14" applyAlignment="1">
      <alignment horizontal="left" vertical="center" wrapText="1"/>
    </xf>
    <xf numFmtId="0" fontId="1345" fillId="904" borderId="1013" xfId="14" applyAlignment="1">
      <alignment horizontal="center" vertical="center" wrapText="1"/>
    </xf>
    <xf numFmtId="0" fontId="1345" fillId="907" borderId="1013" xfId="14" applyAlignment="1">
      <alignment horizontal="left" vertical="center" wrapText="1"/>
    </xf>
    <xf numFmtId="3" fontId="1344" fillId="904" borderId="1013" xfId="14" applyAlignment="1">
      <alignment horizontal="center" vertical="center" wrapText="1"/>
    </xf>
    <xf numFmtId="0" fontId="1345" fillId="888" borderId="1013" xfId="14" applyAlignment="1">
      <alignment horizontal="center" vertical="center" wrapText="1"/>
    </xf>
    <xf numFmtId="0" fontId="1345" fillId="935" borderId="1013" xfId="14" applyAlignment="1">
      <alignment horizontal="center" vertical="center" wrapText="1"/>
    </xf>
    <xf numFmtId="0" fontId="1344" fillId="904" borderId="1013" xfId="14" applyAlignment="1">
      <alignment horizontal="center" vertical="center" wrapText="1"/>
    </xf>
    <xf numFmtId="0" fontId="1345" fillId="928" borderId="1013" xfId="14" applyAlignment="1">
      <alignment horizontal="center" vertical="center" wrapText="1"/>
    </xf>
    <xf numFmtId="0" fontId="1345" fillId="928" borderId="1013" xfId="14" applyAlignment="1">
      <alignment horizontal="left" vertical="center" wrapText="1"/>
    </xf>
    <xf numFmtId="0" fontId="1344" fillId="928" borderId="1013" xfId="14" applyAlignment="1">
      <alignment horizontal="center" vertical="center" wrapText="1"/>
    </xf>
    <xf numFmtId="1" fontId="1345" fillId="928" borderId="1013" xfId="14" applyAlignment="1">
      <alignment horizontal="center" vertical="center" wrapText="1"/>
    </xf>
    <xf numFmtId="1" fontId="1345" fillId="935" borderId="1013" xfId="14" applyAlignment="1">
      <alignment horizontal="center" vertical="center" wrapText="1"/>
    </xf>
    <xf numFmtId="0" fontId="1344" fillId="893" borderId="1013" xfId="14"/>
    <xf numFmtId="0" fontId="1344" fillId="893" borderId="1013" xfId="14" applyAlignment="1">
      <alignment horizontal="left" vertical="center" wrapText="1"/>
    </xf>
    <xf numFmtId="0" fontId="1344" fillId="893" borderId="1013" xfId="14" applyAlignment="1">
      <alignment horizontal="center" vertical="center" wrapText="1"/>
    </xf>
    <xf numFmtId="0" fontId="1345" fillId="888" borderId="1013" xfId="14"/>
    <xf numFmtId="0" fontId="1344" fillId="888" borderId="1055" xfId="14"/>
    <xf numFmtId="0" fontId="1344" fillId="888" borderId="1055" xfId="14" applyAlignment="1">
      <alignment horizontal="left" vertical="center" wrapText="1"/>
    </xf>
    <xf numFmtId="0" fontId="1344" fillId="888" borderId="1055" xfId="14" applyAlignment="1">
      <alignment horizontal="center" vertical="center" wrapText="1"/>
    </xf>
    <xf numFmtId="0" fontId="1344" fillId="897" borderId="1055" xfId="14" applyAlignment="1">
      <alignment horizontal="center" vertical="center" wrapText="1"/>
    </xf>
    <xf numFmtId="0" fontId="1344" fillId="888" borderId="987" xfId="14"/>
    <xf numFmtId="0" fontId="1346" fillId="888" borderId="987" xfId="14"/>
    <xf numFmtId="0" fontId="1264" fillId="888" borderId="1036" xfId="14"/>
    <xf numFmtId="0" fontId="1264" fillId="888" borderId="1037" xfId="14"/>
    <xf numFmtId="0" fontId="1264" fillId="888" borderId="1021" xfId="14"/>
    <xf numFmtId="0" fontId="1345" fillId="907" borderId="1013" xfId="14" applyAlignment="1">
      <alignment horizontal="center" vertical="center" wrapText="1"/>
    </xf>
    <xf numFmtId="0" fontId="1344" fillId="904" borderId="1013" xfId="14" applyAlignment="1">
      <alignment horizontal="left" vertical="center" wrapText="1"/>
    </xf>
    <xf numFmtId="0" fontId="1345" fillId="904" borderId="1013" xfId="14" applyAlignment="1">
      <alignment horizontal="left" vertical="center" wrapText="1"/>
    </xf>
    <xf numFmtId="0" fontId="1344" fillId="932" borderId="1013" xfId="14" applyAlignment="1">
      <alignment horizontal="center" vertical="center" wrapText="1"/>
    </xf>
    <xf numFmtId="0" fontId="1344" fillId="896" borderId="1013" xfId="14" applyAlignment="1">
      <alignment horizontal="center" vertical="center" wrapText="1"/>
    </xf>
    <xf numFmtId="0" fontId="1344" fillId="907" borderId="1013" xfId="14" applyAlignment="1">
      <alignment horizontal="center" wrapText="1"/>
    </xf>
    <xf numFmtId="0" fontId="1346" fillId="932" borderId="1013" xfId="14" applyAlignment="1">
      <alignment horizontal="center" wrapText="1"/>
    </xf>
    <xf numFmtId="0" fontId="1346" fillId="896" borderId="1013" xfId="14" applyAlignment="1">
      <alignment horizontal="center" wrapText="1"/>
    </xf>
    <xf numFmtId="0" fontId="1346" fillId="897" borderId="1013" xfId="14" applyAlignment="1">
      <alignment horizontal="center" wrapText="1"/>
    </xf>
    <xf numFmtId="0" fontId="1346" fillId="907" borderId="1013" xfId="14" applyAlignment="1">
      <alignment horizontal="center" wrapText="1"/>
    </xf>
    <xf numFmtId="0" fontId="1345" fillId="933" borderId="1013" xfId="14" applyAlignment="1">
      <alignment horizontal="center" vertical="center" wrapText="1"/>
    </xf>
    <xf numFmtId="0" fontId="1348" fillId="949" borderId="1056" xfId="15" applyAlignment="1">
      <alignment vertical="bottom"/>
    </xf>
    <xf numFmtId="0" fontId="1349" fillId="949" borderId="1056" xfId="15" applyAlignment="1">
      <alignment horizontal="left" vertical="center"/>
    </xf>
    <xf numFmtId="0" fontId="1350" fillId="949" borderId="1056" xfId="15" applyAlignment="1">
      <alignment horizontal="left" vertical="center"/>
    </xf>
    <xf numFmtId="0" fontId="1351" fillId="949" borderId="1056" xfId="15" applyAlignment="1">
      <alignment horizontal="left" vertical="center"/>
    </xf>
    <xf numFmtId="0" fontId="1352" fillId="951" borderId="1057" xfId="15" applyAlignment="1">
      <alignment vertical="center"/>
    </xf>
    <xf numFmtId="0" fontId="1353" fillId="949" borderId="1056" xfId="15" applyAlignment="1">
      <alignment horizontal="left" vertical="center"/>
    </xf>
    <xf numFmtId="0" fontId="1352" fillId="952" borderId="1057" xfId="15" applyAlignment="1">
      <alignment vertical="center"/>
    </xf>
    <xf numFmtId="0" fontId="1352" fillId="953" borderId="1057" xfId="15" applyAlignment="1">
      <alignment vertical="center"/>
    </xf>
    <xf numFmtId="0" fontId="1352" fillId="954" borderId="1057" xfId="15" applyAlignment="1">
      <alignment vertical="center"/>
    </xf>
    <xf numFmtId="0" fontId="1354" fillId="949" borderId="1056" xfId="15"/>
    <xf numFmtId="0" fontId="1352" fillId="955" borderId="1057" xfId="15" applyAlignment="1">
      <alignment vertical="center"/>
    </xf>
    <xf numFmtId="0" fontId="1352" fillId="956" borderId="1057" xfId="15" applyAlignment="1">
      <alignment vertical="center"/>
    </xf>
    <xf numFmtId="0" fontId="1352" fillId="957" borderId="1057" xfId="15" applyAlignment="1">
      <alignment vertical="center"/>
    </xf>
    <xf numFmtId="0" fontId="1352" fillId="958" borderId="1057" xfId="15" applyAlignment="1">
      <alignment vertical="center"/>
    </xf>
    <xf numFmtId="0" fontId="1355" fillId="959" borderId="1058" xfId="15" applyAlignment="1">
      <alignment horizontal="left" vertical="center"/>
    </xf>
    <xf numFmtId="0" fontId="1356" fillId="949" borderId="1059" xfId="15"/>
    <xf numFmtId="0" fontId="1356" fillId="949" borderId="1060" xfId="15"/>
    <xf numFmtId="0" fontId="1357" fillId="960" borderId="1061" xfId="15" applyAlignment="1">
      <alignment horizontal="center" vertical="center" wrapText="1"/>
    </xf>
    <xf numFmtId="0" fontId="1358" fillId="949" borderId="1056" xfId="15"/>
    <xf numFmtId="0" fontId="1359" fillId="960" borderId="1058" xfId="15" applyAlignment="1">
      <alignment horizontal="center" vertical="center"/>
    </xf>
    <xf numFmtId="0" fontId="1356" fillId="949" borderId="1062" xfId="15"/>
    <xf numFmtId="0" fontId="1360" fillId="949" borderId="1056" xfId="15"/>
    <xf numFmtId="0" fontId="1361" fillId="960" borderId="1057" xfId="15" applyAlignment="1">
      <alignment horizontal="center" vertical="center"/>
    </xf>
    <xf numFmtId="0" fontId="1362" fillId="949" borderId="1057" xfId="15" applyAlignment="1">
      <alignment horizontal="left" vertical="center" wrapText="1"/>
    </xf>
    <xf numFmtId="0" fontId="1352" fillId="949" borderId="1057" xfId="15" applyAlignment="1">
      <alignment horizontal="left" vertical="center" wrapText="1"/>
    </xf>
    <xf numFmtId="164" fontId="1353" fillId="949" borderId="1057" xfId="15" applyAlignment="1">
      <alignment horizontal="center" vertical="center"/>
    </xf>
    <xf numFmtId="0" fontId="1363" fillId="949" borderId="1056" xfId="15"/>
    <xf numFmtId="0" fontId="1358" fillId="949" borderId="1056" xfId="15" applyAlignment="1">
      <alignment vertical="bottom"/>
    </xf>
    <xf numFmtId="0" fontId="1364" fillId="949" borderId="1063" xfId="15"/>
    <xf numFmtId="0" fontId="1356" fillId="949" borderId="1064" xfId="15"/>
    <xf numFmtId="0" fontId="1358" fillId="949" borderId="1065" xfId="15"/>
    <xf numFmtId="0" fontId="1364" fillId="949" borderId="1066" xfId="15" applyAlignment="1">
      <alignment horizontal="center"/>
    </xf>
    <xf numFmtId="0" fontId="1364" fillId="949" borderId="1056" xfId="15" applyAlignment="1">
      <alignment horizontal="center"/>
    </xf>
    <xf numFmtId="0" fontId="1358" fillId="949" borderId="1066" xfId="15" applyAlignment="1">
      <alignment horizontal="center"/>
    </xf>
    <xf numFmtId="0" fontId="1358" fillId="949" borderId="1067" xfId="15"/>
    <xf numFmtId="0" fontId="1365" fillId="949" borderId="1068" xfId="15" applyAlignment="1">
      <alignment wrapText="1"/>
    </xf>
    <xf numFmtId="0" fontId="1364" fillId="949" borderId="1066" xfId="15" applyAlignment="1">
      <alignment horizontal="center" wrapText="1"/>
    </xf>
    <xf numFmtId="0" fontId="1365" fillId="949" borderId="1069" xfId="15" applyAlignment="1">
      <alignment wrapText="1"/>
    </xf>
    <xf numFmtId="0" fontId="1365" fillId="949" borderId="1068" xfId="15" applyAlignment="1">
      <alignment wrapText="1"/>
    </xf>
    <xf numFmtId="0" fontId="1353" fillId="949" borderId="1057" xfId="15" applyAlignment="1">
      <alignment horizontal="center" vertical="center"/>
    </xf>
    <xf numFmtId="0" fontId="1356" fillId="949" borderId="1070" xfId="15"/>
    <xf numFmtId="0" fontId="1364" fillId="949" borderId="1063" xfId="15" applyAlignment="1">
      <alignment horizontal="center" wrapText="1"/>
    </xf>
    <xf numFmtId="0" fontId="1364" fillId="949" borderId="1069" xfId="15" applyAlignment="1">
      <alignment wrapText="1"/>
    </xf>
    <xf numFmtId="0" fontId="1364" fillId="949" borderId="1068" xfId="15" applyAlignment="1">
      <alignment wrapText="1"/>
    </xf>
    <xf numFmtId="0" fontId="1352" fillId="949" borderId="1057" xfId="15" applyAlignment="1">
      <alignment vertical="center"/>
    </xf>
    <xf numFmtId="0" fontId="1352" fillId="961" borderId="1057" xfId="15" applyAlignment="1">
      <alignment vertical="center"/>
    </xf>
    <xf numFmtId="0" fontId="1353" fillId="949" borderId="1057" xfId="15" applyAlignment="1">
      <alignment horizontal="left" vertical="center" wrapText="1"/>
    </xf>
    <xf numFmtId="0" fontId="1366" fillId="954" borderId="1057" xfId="15" applyAlignment="1">
      <alignment horizontal="center" vertical="center"/>
    </xf>
    <xf numFmtId="0" fontId="1357" fillId="960" borderId="1057" xfId="15" applyAlignment="1">
      <alignment horizontal="center" vertical="center" wrapText="1"/>
    </xf>
    <xf numFmtId="0" fontId="1357" fillId="960" borderId="1058" xfId="15" applyAlignment="1">
      <alignment horizontal="center" vertical="center" wrapText="1"/>
    </xf>
    <xf numFmtId="0" fontId="1352" fillId="949" borderId="1057" xfId="15" applyAlignment="1">
      <alignment horizontal="left" vertical="center"/>
    </xf>
    <xf numFmtId="164" fontId="1352" fillId="949" borderId="1057" xfId="15" applyAlignment="1">
      <alignment horizontal="center" vertical="center"/>
    </xf>
    <xf numFmtId="0" fontId="1352" fillId="949" borderId="1058" xfId="15" applyAlignment="1">
      <alignment horizontal="left" vertical="center" wrapText="1"/>
    </xf>
    <xf numFmtId="0" fontId="1367" fillId="954" borderId="1057" xfId="15" applyAlignment="1">
      <alignment horizontal="left" vertical="center"/>
    </xf>
    <xf numFmtId="0" fontId="1352" fillId="954" borderId="1057" xfId="15" applyAlignment="1">
      <alignment horizontal="left" vertical="center" wrapText="1"/>
    </xf>
    <xf numFmtId="164" fontId="1352" fillId="954" borderId="1057" xfId="15" applyAlignment="1">
      <alignment horizontal="center" vertical="center"/>
    </xf>
    <xf numFmtId="0" fontId="1367" fillId="954" borderId="1058" xfId="15" applyAlignment="1">
      <alignment horizontal="left" vertical="center" wrapText="1"/>
    </xf>
    <xf numFmtId="0" fontId="1352" fillId="954" borderId="1058" xfId="15" applyAlignment="1">
      <alignment horizontal="left" vertical="center" wrapText="1"/>
    </xf>
    <xf numFmtId="0" fontId="1352" fillId="955" borderId="1057" xfId="15" applyAlignment="1">
      <alignment horizontal="left" vertical="center"/>
    </xf>
    <xf numFmtId="0" fontId="1352" fillId="955" borderId="1057" xfId="15" applyAlignment="1">
      <alignment horizontal="left" vertical="center" wrapText="1"/>
    </xf>
    <xf numFmtId="164" fontId="1352" fillId="955" borderId="1057" xfId="15" applyAlignment="1">
      <alignment horizontal="center" vertical="center"/>
    </xf>
    <xf numFmtId="0" fontId="1367" fillId="955" borderId="1058" xfId="15" applyAlignment="1">
      <alignment horizontal="left" vertical="center" wrapText="1"/>
    </xf>
    <xf numFmtId="0" fontId="1352" fillId="955" borderId="1058" xfId="15" applyAlignment="1">
      <alignment horizontal="left" vertical="center" wrapText="1"/>
    </xf>
    <xf numFmtId="0" fontId="1352" fillId="956" borderId="1057" xfId="15" applyAlignment="1">
      <alignment horizontal="left" vertical="center"/>
    </xf>
    <xf numFmtId="0" fontId="1352" fillId="956" borderId="1057" xfId="15" applyAlignment="1">
      <alignment horizontal="left" vertical="center" wrapText="1"/>
    </xf>
    <xf numFmtId="164" fontId="1352" fillId="956" borderId="1057" xfId="15" applyAlignment="1">
      <alignment horizontal="center" vertical="center"/>
    </xf>
    <xf numFmtId="0" fontId="1367" fillId="956" borderId="1058" xfId="15" applyAlignment="1">
      <alignment horizontal="left" vertical="center" wrapText="1"/>
    </xf>
    <xf numFmtId="0" fontId="1352" fillId="956" borderId="1058" xfId="15" applyAlignment="1">
      <alignment horizontal="left" vertical="center" wrapText="1"/>
    </xf>
    <xf numFmtId="0" fontId="1352" fillId="957" borderId="1057" xfId="15" applyAlignment="1">
      <alignment horizontal="left" vertical="center"/>
    </xf>
    <xf numFmtId="0" fontId="1352" fillId="957" borderId="1057" xfId="15" applyAlignment="1">
      <alignment horizontal="left" vertical="center" wrapText="1"/>
    </xf>
    <xf numFmtId="164" fontId="1352" fillId="957" borderId="1057" xfId="15" applyAlignment="1">
      <alignment horizontal="center" vertical="center"/>
    </xf>
    <xf numFmtId="0" fontId="1367" fillId="957" borderId="1058" xfId="15" applyAlignment="1">
      <alignment horizontal="left" vertical="center" wrapText="1"/>
    </xf>
    <xf numFmtId="0" fontId="1352" fillId="957" borderId="1058" xfId="15" applyAlignment="1">
      <alignment horizontal="left" vertical="center" wrapText="1"/>
    </xf>
    <xf numFmtId="0" fontId="1352" fillId="958" borderId="1057" xfId="15" applyAlignment="1">
      <alignment horizontal="left" vertical="center"/>
    </xf>
    <xf numFmtId="0" fontId="1352" fillId="958" borderId="1057" xfId="15" applyAlignment="1">
      <alignment horizontal="left" vertical="center" wrapText="1"/>
    </xf>
    <xf numFmtId="164" fontId="1352" fillId="958" borderId="1057" xfId="15" applyAlignment="1">
      <alignment horizontal="center" vertical="center"/>
    </xf>
    <xf numFmtId="0" fontId="1367" fillId="958" borderId="1058" xfId="15" applyAlignment="1">
      <alignment horizontal="left" vertical="center" wrapText="1"/>
    </xf>
    <xf numFmtId="0" fontId="1352" fillId="958" borderId="1058" xfId="15" applyAlignment="1">
      <alignment horizontal="left" vertical="center" wrapText="1"/>
    </xf>
    <xf numFmtId="0" fontId="1368" fillId="949" borderId="1056" xfId="15" applyAlignment="1">
      <alignment horizontal="left" vertical="center" wrapText="1"/>
    </xf>
    <xf numFmtId="0" fontId="1369" fillId="949" borderId="1056" xfId="15"/>
    <xf numFmtId="0" fontId="1369" fillId="949" borderId="1056" xfId="15" applyAlignment="1">
      <alignment wrapText="1"/>
    </xf>
    <xf numFmtId="0" fontId="1370" fillId="962" borderId="1071" xfId="15" applyAlignment="1">
      <alignment horizontal="center" wrapText="1"/>
    </xf>
    <xf numFmtId="0" fontId="1370" fillId="962" borderId="1072" xfId="15" applyAlignment="1">
      <alignment horizontal="center" wrapText="1"/>
    </xf>
    <xf numFmtId="0" fontId="1370" fillId="962" borderId="1073" xfId="15" applyAlignment="1">
      <alignment horizontal="center" wrapText="1"/>
    </xf>
    <xf numFmtId="0" fontId="1371" fillId="953" borderId="1074" xfId="15" applyAlignment="1">
      <alignment wrapText="1"/>
    </xf>
    <xf numFmtId="0" fontId="1372" fillId="963" borderId="1075" xfId="15" applyAlignment="1">
      <alignment wrapText="1"/>
    </xf>
    <xf numFmtId="0" fontId="1372" fillId="964" borderId="1075" xfId="15" applyAlignment="1">
      <alignment wrapText="1"/>
    </xf>
    <xf numFmtId="0" fontId="1372" fillId="964" borderId="1076" xfId="15" applyAlignment="1">
      <alignment wrapText="1"/>
    </xf>
    <xf numFmtId="0" fontId="1371" fillId="953" borderId="1077" xfId="15" applyAlignment="1">
      <alignment wrapText="1"/>
    </xf>
    <xf numFmtId="0" fontId="1372" fillId="965" borderId="1075" xfId="15" applyAlignment="1">
      <alignment wrapText="1"/>
    </xf>
    <xf numFmtId="0" fontId="1372" fillId="965" borderId="1078" xfId="15" applyAlignment="1">
      <alignment wrapText="1"/>
    </xf>
    <xf numFmtId="0" fontId="1372" fillId="963" borderId="1078" xfId="15" applyAlignment="1">
      <alignment wrapText="1"/>
    </xf>
    <xf numFmtId="0" fontId="1372" fillId="964" borderId="1078" xfId="15" applyAlignment="1">
      <alignment wrapText="1"/>
    </xf>
    <xf numFmtId="0" fontId="1371" fillId="953" borderId="1079" xfId="15" applyAlignment="1">
      <alignment wrapText="1"/>
    </xf>
    <xf numFmtId="0" fontId="1372" fillId="964" borderId="1080" xfId="15" applyAlignment="1">
      <alignment wrapText="1"/>
    </xf>
    <xf numFmtId="0" fontId="1372" fillId="963" borderId="1080" xfId="15" applyAlignment="1">
      <alignment wrapText="1"/>
    </xf>
    <xf numFmtId="0" fontId="1372" fillId="964" borderId="1081" xfId="15" applyAlignment="1">
      <alignment wrapText="1"/>
    </xf>
    <xf numFmtId="0" fontId="1358" fillId="949" borderId="1082" xfId="15"/>
    <xf numFmtId="0" fontId="1358" fillId="949" borderId="1082" xfId="15" applyAlignment="1">
      <alignment wrapText="1"/>
    </xf>
    <xf numFmtId="0" fontId="1373" fillId="949" borderId="1056" xfId="15"/>
    <xf numFmtId="0" fontId="1365" fillId="959" borderId="1068" xfId="15" applyAlignment="1">
      <alignment wrapText="1"/>
    </xf>
    <xf numFmtId="0" fontId="1374" fillId="959" borderId="1068" xfId="15" applyAlignment="1">
      <alignment wrapText="1"/>
    </xf>
    <xf numFmtId="0" fontId="1375" fillId="949" borderId="1056" xfId="15" applyAlignment="1">
      <alignment vertical="top" wrapText="1"/>
    </xf>
    <xf numFmtId="0" fontId="1358" fillId="949" borderId="1056" xfId="15" applyAlignment="1">
      <alignment vertical="bottom"/>
    </xf>
    <xf numFmtId="0" fontId="1360" fillId="949" borderId="1082" xfId="15"/>
    <xf numFmtId="0" fontId="1376" fillId="949" borderId="1056" xfId="15" applyAlignment="1">
      <alignment horizontal="center" vertical="center"/>
    </xf>
    <xf numFmtId="0" fontId="1358" fillId="949" borderId="1082" xfId="15"/>
    <xf numFmtId="0" fontId="1377" fillId="965" borderId="1056" xfId="15" applyAlignment="1">
      <alignment horizontal="center"/>
    </xf>
    <xf numFmtId="0" fontId="1358" fillId="949" borderId="1056" xfId="15" applyAlignment="1">
      <alignment horizontal="center"/>
    </xf>
    <xf numFmtId="10" fontId="1358" fillId="949" borderId="1056" xfId="15" applyAlignment="1">
      <alignment horizontal="center"/>
    </xf>
    <xf numFmtId="0" fontId="1378" fillId="966" borderId="1082" xfId="15" applyAlignment="1">
      <alignment horizontal="center" vertical="center" wrapText="1"/>
    </xf>
    <xf numFmtId="0" fontId="1378" fillId="965" borderId="1082" xfId="15" applyAlignment="1">
      <alignment horizontal="center" vertical="center" wrapText="1"/>
    </xf>
    <xf numFmtId="0" fontId="1358" fillId="965" borderId="1082" xfId="15" applyAlignment="1">
      <alignment vertical="bottom"/>
    </xf>
    <xf numFmtId="0" fontId="1358" fillId="967" borderId="1082" xfId="15" applyAlignment="1">
      <alignment horizontal="center"/>
    </xf>
    <xf numFmtId="0" fontId="1358" fillId="968" borderId="1056" xfId="15" applyAlignment="1">
      <alignment horizontal="center"/>
    </xf>
    <xf numFmtId="0" fontId="1358" fillId="968" borderId="1056" xfId="15" applyAlignment="1">
      <alignment horizontal="center"/>
    </xf>
    <xf numFmtId="0" fontId="1358" fillId="969" borderId="1082" xfId="15" applyAlignment="1">
      <alignment horizontal="center"/>
    </xf>
    <xf numFmtId="0" fontId="1358" fillId="949" borderId="1056" xfId="15" applyAlignment="1">
      <alignment vertical="bottom" wrapText="1"/>
    </xf>
    <xf numFmtId="0" fontId="1358" fillId="970" borderId="1082" xfId="15" applyAlignment="1">
      <alignment horizontal="center"/>
    </xf>
    <xf numFmtId="0" fontId="1378" fillId="971" borderId="1082" xfId="15" applyAlignment="1">
      <alignment horizontal="center"/>
    </xf>
    <xf numFmtId="0" fontId="1358" fillId="972" borderId="1082" xfId="15" applyAlignment="1">
      <alignment horizontal="center"/>
    </xf>
    <xf numFmtId="0" fontId="1358" fillId="973" borderId="1082" xfId="15" applyAlignment="1">
      <alignment horizontal="center"/>
    </xf>
    <xf numFmtId="0" fontId="1358" fillId="949" borderId="1056" xfId="15"/>
    <xf numFmtId="0" fontId="1358" fillId="974" borderId="1082" xfId="15" applyAlignment="1">
      <alignment horizontal="center"/>
    </xf>
    <xf numFmtId="0" fontId="1358" fillId="975" borderId="1082" xfId="15" applyAlignment="1">
      <alignment horizontal="center"/>
    </xf>
    <xf numFmtId="0" fontId="1379" fillId="949" borderId="1056" xfId="15" applyAlignment="1">
      <alignment horizontal="center" vertical="bottom"/>
    </xf>
    <xf numFmtId="0" fontId="1358" fillId="976" borderId="1082" xfId="15" applyAlignment="1">
      <alignment horizontal="center"/>
    </xf>
    <xf numFmtId="0" fontId="1358" fillId="977" borderId="1082" xfId="15" applyAlignment="1">
      <alignment horizontal="center"/>
    </xf>
    <xf numFmtId="0" fontId="1358" fillId="978" borderId="1082" xfId="15" applyAlignment="1">
      <alignment horizontal="center"/>
    </xf>
    <xf numFmtId="0" fontId="1358" fillId="979" borderId="1082" xfId="15" applyAlignment="1">
      <alignment horizontal="center"/>
    </xf>
    <xf numFmtId="0" fontId="1358" fillId="980" borderId="1082" xfId="15" applyAlignment="1">
      <alignment horizontal="center"/>
    </xf>
    <xf numFmtId="0" fontId="1358" fillId="981" borderId="1082" xfId="15" applyAlignment="1">
      <alignment horizontal="center"/>
    </xf>
    <xf numFmtId="0" fontId="1358" fillId="982" borderId="1082" xfId="15" applyAlignment="1">
      <alignment horizontal="center"/>
    </xf>
    <xf numFmtId="0" fontId="1358" fillId="983" borderId="1082" xfId="15" applyAlignment="1">
      <alignment horizontal="center"/>
    </xf>
    <xf numFmtId="0" fontId="1358" fillId="984" borderId="1082" xfId="15" applyAlignment="1">
      <alignment horizontal="center"/>
    </xf>
    <xf numFmtId="0" fontId="1358" fillId="985" borderId="1082" xfId="15" applyAlignment="1">
      <alignment horizontal="center"/>
    </xf>
    <xf numFmtId="0" fontId="1358" fillId="986" borderId="1082" xfId="15" applyAlignment="1">
      <alignment horizontal="center"/>
    </xf>
    <xf numFmtId="0" fontId="1358" fillId="987" borderId="1082" xfId="15" applyAlignment="1">
      <alignment horizontal="center"/>
    </xf>
    <xf numFmtId="0" fontId="1360" fillId="949" borderId="1082" xfId="15"/>
    <xf numFmtId="0" fontId="1360" fillId="949" borderId="1082" xfId="15" applyAlignment="1">
      <alignment horizontal="center"/>
    </xf>
    <xf numFmtId="0" fontId="1378" fillId="949" borderId="1056" xfId="15" applyAlignment="1">
      <alignment horizontal="center" vertical="center" wrapText="1"/>
    </xf>
    <xf numFmtId="0" fontId="1358" fillId="965" borderId="1056" xfId="15"/>
    <xf numFmtId="0" fontId="1380" fillId="965" borderId="1056" xfId="15"/>
    <xf numFmtId="0" fontId="1381" fillId="965" borderId="1056" xfId="15"/>
    <xf numFmtId="0" fontId="1352" fillId="949" borderId="1056" xfId="15"/>
    <xf numFmtId="0" fontId="1367" fillId="949" borderId="1083" xfId="15" applyAlignment="1">
      <alignment horizontal="left" vertical="center" wrapText="1"/>
    </xf>
    <xf numFmtId="0" fontId="1352" fillId="949" borderId="1084" xfId="15" applyAlignment="1">
      <alignment horizontal="left" vertical="center" wrapText="1"/>
    </xf>
    <xf numFmtId="0" fontId="1356" fillId="949" borderId="1085" xfId="15"/>
    <xf numFmtId="0" fontId="1356" fillId="949" borderId="1086" xfId="15"/>
    <xf numFmtId="0" fontId="1352" fillId="949" borderId="1083" xfId="15" applyAlignment="1">
      <alignment horizontal="left" vertical="center" wrapText="1"/>
    </xf>
    <xf numFmtId="0" fontId="1354" fillId="949" borderId="1085" xfId="15"/>
    <xf numFmtId="0" fontId="1354" fillId="949" borderId="1086" xfId="15"/>
    <xf numFmtId="0" fontId="1367" fillId="949" borderId="1083" xfId="15" applyAlignment="1">
      <alignment horizontal="center" vertical="center"/>
    </xf>
    <xf numFmtId="0" fontId="1352" fillId="949" borderId="1083" xfId="15" applyAlignment="1">
      <alignment horizontal="center" vertical="center"/>
    </xf>
    <xf numFmtId="0" fontId="1367" fillId="988" borderId="1058" xfId="15" applyAlignment="1">
      <alignment horizontal="left" vertical="center" wrapText="1"/>
    </xf>
    <xf numFmtId="0" fontId="1362" fillId="989" borderId="1057" xfId="15" applyAlignment="1">
      <alignment horizontal="center" vertical="center" wrapText="1"/>
    </xf>
    <xf numFmtId="0" fontId="1362" fillId="989" borderId="1058" xfId="15" applyAlignment="1">
      <alignment horizontal="center" vertical="center" wrapText="1"/>
    </xf>
    <xf numFmtId="0" fontId="1362" fillId="949" borderId="1057" xfId="15" applyAlignment="1">
      <alignment horizontal="center" vertical="center" wrapText="1"/>
    </xf>
    <xf numFmtId="0" fontId="1368" fillId="949" borderId="1057" xfId="15" applyAlignment="1">
      <alignment horizontal="center" vertical="center" wrapText="1"/>
    </xf>
    <xf numFmtId="0" fontId="1362" fillId="954" borderId="1057" xfId="15" applyAlignment="1">
      <alignment horizontal="center" vertical="center" wrapText="1"/>
    </xf>
    <xf numFmtId="0" fontId="1353" fillId="949" borderId="1058" xfId="15" applyAlignment="1">
      <alignment horizontal="left" vertical="center" wrapText="1"/>
    </xf>
    <xf numFmtId="0" fontId="1364" fillId="949" borderId="1056" xfId="15" applyAlignment="1">
      <alignment horizontal="left"/>
    </xf>
    <xf numFmtId="0" fontId="1382" fillId="949" borderId="1056" xfId="15"/>
    <xf numFmtId="0" fontId="1383" fillId="949" borderId="1056" xfId="15" applyAlignment="1">
      <alignment horizontal="left" vertical="center"/>
    </xf>
    <xf numFmtId="0" fontId="1367" fillId="949" borderId="1057" xfId="15" applyAlignment="1">
      <alignment horizontal="center" vertical="center"/>
    </xf>
    <xf numFmtId="0" fontId="1367" fillId="949" borderId="1056" xfId="15" applyAlignment="1">
      <alignment horizontal="center" vertical="center"/>
    </xf>
    <xf numFmtId="0" fontId="1352" fillId="949" borderId="1056" xfId="15" applyAlignment="1">
      <alignment horizontal="left" vertical="center" wrapText="1"/>
    </xf>
    <xf numFmtId="0" fontId="1353" fillId="949" borderId="1056" xfId="15" applyAlignment="1">
      <alignment horizontal="left" vertical="center" wrapText="1"/>
    </xf>
    <xf numFmtId="0" fontId="1352" fillId="949" borderId="1057" xfId="15" applyAlignment="1">
      <alignment horizontal="center" vertical="center"/>
    </xf>
    <xf numFmtId="0" fontId="1364" fillId="965" borderId="1082" xfId="15" applyAlignment="1">
      <alignment horizontal="center" wrapText="1"/>
    </xf>
    <xf numFmtId="0" fontId="1364" fillId="949" borderId="1082" xfId="15" applyAlignment="1">
      <alignment horizontal="center" wrapText="1"/>
    </xf>
    <xf numFmtId="0" fontId="1358" fillId="949" borderId="1082" xfId="15" applyAlignment="1">
      <alignment vertical="bottom"/>
    </xf>
    <xf numFmtId="0" fontId="1358" fillId="949" borderId="1082" xfId="15" applyAlignment="1">
      <alignment horizontal="center"/>
    </xf>
    <xf numFmtId="3" fontId="1353" fillId="949" borderId="1057" xfId="15" applyAlignment="1">
      <alignment horizontal="center" vertical="center"/>
    </xf>
    <xf numFmtId="10" fontId="1358" fillId="949" borderId="1082" xfId="15" applyAlignment="1">
      <alignment horizontal="center"/>
    </xf>
    <xf numFmtId="10" fontId="1358" fillId="965" borderId="1082" xfId="15" applyAlignment="1">
      <alignment horizontal="center"/>
    </xf>
    <xf numFmtId="0" fontId="1364" fillId="949" borderId="1056" xfId="15" applyAlignment="1">
      <alignment horizontal="left" vertical="center" wrapText="1"/>
    </xf>
    <xf numFmtId="0" fontId="1364" fillId="949" borderId="1056" xfId="15" applyAlignment="1">
      <alignment horizontal="center" vertical="center" wrapText="1"/>
    </xf>
    <xf numFmtId="0" fontId="1364" fillId="949" borderId="1056" xfId="15" applyAlignment="1">
      <alignment horizontal="center" wrapText="1"/>
    </xf>
    <xf numFmtId="0" fontId="1384" fillId="989" borderId="1057" xfId="15" applyAlignment="1">
      <alignment horizontal="center" vertical="center" wrapText="1"/>
    </xf>
    <xf numFmtId="0" fontId="1358" fillId="949" borderId="1082" xfId="15" applyAlignment="1">
      <alignment horizontal="center" vertical="bottom"/>
    </xf>
    <xf numFmtId="0" fontId="1353" fillId="949" borderId="1057" xfId="15" applyAlignment="1">
      <alignment horizontal="center" vertical="center" wrapText="1"/>
    </xf>
    <xf numFmtId="0" fontId="1353" fillId="949" borderId="1057" xfId="15" applyAlignment="1">
      <alignment horizontal="center" vertical="center" wrapText="1"/>
    </xf>
    <xf numFmtId="3" fontId="1352" fillId="949" borderId="1057" xfId="15" applyAlignment="1">
      <alignment vertical="center"/>
    </xf>
    <xf numFmtId="0" fontId="1358" fillId="949" borderId="1087" xfId="15" applyAlignment="1">
      <alignment horizontal="center"/>
    </xf>
    <xf numFmtId="0" fontId="1360" fillId="949" borderId="1088" xfId="15"/>
    <xf numFmtId="0" fontId="1358" fillId="949" borderId="1056" xfId="15" applyAlignment="1">
      <alignment horizontal="left" vertical="center"/>
    </xf>
    <xf numFmtId="0" fontId="1360" fillId="949" borderId="1089" xfId="15"/>
    <xf numFmtId="0" fontId="1358" fillId="949" borderId="1056" xfId="15" applyAlignment="1">
      <alignment horizontal="left" vertical="center" wrapText="1"/>
    </xf>
    <xf numFmtId="10" fontId="1360" fillId="949" borderId="1082" xfId="15" applyAlignment="1">
      <alignment horizontal="center"/>
    </xf>
    <xf numFmtId="10" fontId="1358" fillId="949" borderId="1056" xfId="15"/>
    <xf numFmtId="0" fontId="1358" fillId="949" borderId="1056" xfId="15" applyAlignment="1">
      <alignment wrapText="1"/>
    </xf>
    <xf numFmtId="0" fontId="1358" fillId="949" borderId="1056" xfId="15" applyAlignment="1">
      <alignment horizontal="center" vertical="center"/>
    </xf>
    <xf numFmtId="0" fontId="1367" fillId="949" borderId="1056" xfId="15" applyAlignment="1">
      <alignment horizontal="left" vertical="center"/>
    </xf>
    <xf numFmtId="0" fontId="1359" fillId="949" borderId="1056" xfId="15" applyAlignment="1">
      <alignment horizontal="center" vertical="center" wrapText="1"/>
    </xf>
    <xf numFmtId="10" fontId="1359" fillId="949" borderId="1056" xfId="15" applyAlignment="1">
      <alignment horizontal="center" vertical="center" wrapText="1"/>
    </xf>
    <xf numFmtId="0" fontId="1352" fillId="949" borderId="1056" xfId="15" applyAlignment="1">
      <alignment horizontal="center" vertical="center"/>
    </xf>
    <xf numFmtId="10" fontId="1353" fillId="949" borderId="1056" xfId="15" applyAlignment="1">
      <alignment horizontal="left" vertical="center" wrapText="1"/>
    </xf>
    <xf numFmtId="0" fontId="1367" fillId="988" borderId="1057" xfId="15" applyAlignment="1">
      <alignment horizontal="center" vertical="center"/>
    </xf>
    <xf numFmtId="0" fontId="1352" fillId="988" borderId="1057" xfId="15" applyAlignment="1">
      <alignment horizontal="left" vertical="center" wrapText="1"/>
    </xf>
    <xf numFmtId="0" fontId="1353" fillId="988" borderId="1057" xfId="15" applyAlignment="1">
      <alignment horizontal="center" vertical="center"/>
    </xf>
    <xf numFmtId="0" fontId="1352" fillId="988" borderId="1057" xfId="15" applyAlignment="1">
      <alignment horizontal="center" vertical="center"/>
    </xf>
    <xf numFmtId="2" fontId="1352" fillId="988" borderId="1057" xfId="15" applyAlignment="1">
      <alignment horizontal="center" vertical="center"/>
    </xf>
    <xf numFmtId="2" fontId="1367" fillId="988" borderId="1057" xfId="15" applyAlignment="1">
      <alignment horizontal="center" vertical="center"/>
    </xf>
    <xf numFmtId="0" fontId="1353" fillId="988" borderId="1057" xfId="15" applyAlignment="1">
      <alignment horizontal="left" vertical="center" wrapText="1"/>
    </xf>
    <xf numFmtId="0" fontId="1352" fillId="988" borderId="1057" xfId="15" applyAlignment="1">
      <alignment vertical="center"/>
    </xf>
    <xf numFmtId="0" fontId="1362" fillId="988" borderId="1057" xfId="15" applyAlignment="1">
      <alignment horizontal="right" vertical="center"/>
    </xf>
    <xf numFmtId="0" fontId="1378" fillId="949" borderId="1056" xfId="15" applyAlignment="1">
      <alignment horizontal="left" vertical="center" wrapText="1"/>
    </xf>
    <xf numFmtId="0" fontId="1355" fillId="949" borderId="1056" xfId="15" applyAlignment="1">
      <alignment horizontal="left" vertical="center"/>
    </xf>
    <xf numFmtId="0" fontId="1379" fillId="949" borderId="1082" xfId="15" applyAlignment="1">
      <alignment horizontal="center" vertical="bottom"/>
    </xf>
    <xf numFmtId="0" fontId="1354" fillId="949" borderId="1056" xfId="15" applyAlignment="1">
      <alignment horizontal="center" vertical="center" wrapText="1"/>
    </xf>
    <xf numFmtId="0" fontId="1385" fillId="949" borderId="1082" xfId="15" applyAlignment="1">
      <alignment horizontal="center" vertical="bottom"/>
    </xf>
    <xf numFmtId="0" fontId="1385" fillId="965" borderId="1082" xfId="15" applyAlignment="1">
      <alignment horizontal="center" vertical="bottom"/>
    </xf>
    <xf numFmtId="0" fontId="1358" fillId="965" borderId="1082" xfId="15"/>
    <xf numFmtId="10" fontId="1358" fillId="949" borderId="1082" xfId="15"/>
    <xf numFmtId="0" fontId="1386" fillId="949" borderId="1056" xfId="15" applyAlignment="1">
      <alignment horizontal="center" vertical="center" wrapText="1"/>
    </xf>
    <xf numFmtId="0" fontId="1378" fillId="949" borderId="1056" xfId="15"/>
    <xf numFmtId="0" fontId="1385" fillId="990" borderId="1082" xfId="15" applyAlignment="1">
      <alignment horizontal="center" vertical="bottom"/>
    </xf>
    <xf numFmtId="0" fontId="1358" fillId="965" borderId="1082" xfId="15" applyAlignment="1">
      <alignment horizontal="center"/>
    </xf>
    <xf numFmtId="0" fontId="1358" fillId="990" borderId="1082" xfId="15" applyAlignment="1">
      <alignment horizontal="center"/>
    </xf>
    <xf numFmtId="0" fontId="1358" fillId="965" borderId="1056" xfId="15" applyAlignment="1">
      <alignment horizontal="center"/>
    </xf>
    <xf numFmtId="0" fontId="1359" fillId="949" borderId="1056" xfId="15" applyAlignment="1">
      <alignment horizontal="center" vertical="center"/>
    </xf>
    <xf numFmtId="0" fontId="1387" fillId="965" borderId="1056" xfId="15"/>
    <xf numFmtId="0" fontId="1379" fillId="949" borderId="1087" xfId="15" applyAlignment="1">
      <alignment horizontal="center" wrapText="1"/>
    </xf>
    <xf numFmtId="0" fontId="1388" fillId="949" borderId="1090" xfId="15" applyAlignment="1">
      <alignment horizontal="left" wrapText="1"/>
    </xf>
    <xf numFmtId="0" fontId="1378" fillId="949" borderId="1082" xfId="15" applyAlignment="1">
      <alignment horizontal="center"/>
    </xf>
    <xf numFmtId="0" fontId="1389" fillId="989" borderId="1057" xfId="15" applyAlignment="1">
      <alignment horizontal="center" vertical="center" wrapText="1"/>
    </xf>
    <xf numFmtId="0" fontId="1378" fillId="949" borderId="1056" xfId="15" applyAlignment="1">
      <alignment horizontal="center"/>
    </xf>
    <xf numFmtId="0" fontId="1388" fillId="949" borderId="1089" xfId="15" applyAlignment="1">
      <alignment horizontal="left" wrapText="1"/>
    </xf>
    <xf numFmtId="0" fontId="1378" fillId="965" borderId="1082" xfId="15"/>
    <xf numFmtId="0" fontId="1378" fillId="949" borderId="1082" xfId="15"/>
    <xf numFmtId="10" fontId="1378" fillId="949" borderId="1082" xfId="15"/>
    <xf numFmtId="0" fontId="1378" fillId="965" borderId="1082" xfId="15" applyAlignment="1">
      <alignment horizontal="center"/>
    </xf>
    <xf numFmtId="0" fontId="1378" fillId="990" borderId="1082" xfId="15" applyAlignment="1">
      <alignment horizontal="center"/>
    </xf>
    <xf numFmtId="0" fontId="1378" fillId="965" borderId="1056" xfId="15" applyAlignment="1">
      <alignment horizontal="center"/>
    </xf>
    <xf numFmtId="0" fontId="1378" fillId="965" borderId="1056" xfId="15"/>
    <xf numFmtId="165" fontId="1358" fillId="949" borderId="1082" xfId="15" applyAlignment="1">
      <alignment horizontal="center"/>
    </xf>
    <xf numFmtId="0" fontId="1358" fillId="949" borderId="1082" xfId="15" applyAlignment="1">
      <alignment horizontal="center" vertical="center"/>
    </xf>
    <xf numFmtId="0" fontId="1388" fillId="949" borderId="1082" xfId="15" applyAlignment="1">
      <alignment horizontal="center" vertical="center" wrapText="1"/>
    </xf>
    <xf numFmtId="10" fontId="1358" fillId="949" borderId="1082" xfId="15" applyAlignment="1">
      <alignment horizontal="center" vertical="center"/>
    </xf>
    <xf numFmtId="9" fontId="1358" fillId="949" borderId="1082" xfId="15" applyAlignment="1">
      <alignment horizontal="center" vertical="center"/>
    </xf>
    <xf numFmtId="0" fontId="1358" fillId="949" borderId="1082" xfId="15" applyAlignment="1">
      <alignment horizontal="left" vertical="bottom" wrapText="1"/>
    </xf>
    <xf numFmtId="0" fontId="1379" fillId="949" borderId="1082" xfId="15" applyAlignment="1">
      <alignment horizontal="center" wrapText="1"/>
    </xf>
    <xf numFmtId="0" fontId="1378" fillId="949" borderId="1082" xfId="15" applyAlignment="1">
      <alignment horizontal="center" wrapText="1"/>
    </xf>
    <xf numFmtId="0" fontId="1388" fillId="949" borderId="1082" xfId="15" applyAlignment="1">
      <alignment horizontal="center" wrapText="1"/>
    </xf>
    <xf numFmtId="0" fontId="1378" fillId="949" borderId="1082" xfId="15" applyAlignment="1">
      <alignment horizontal="right" wrapText="1"/>
    </xf>
    <xf numFmtId="0" fontId="1378" fillId="949" borderId="1082" xfId="15" applyAlignment="1">
      <alignment horizontal="left" wrapText="1"/>
    </xf>
    <xf numFmtId="0" fontId="1384" fillId="988" borderId="1057" xfId="15" applyAlignment="1">
      <alignment horizontal="center" vertical="center" wrapText="1"/>
    </xf>
    <xf numFmtId="10" fontId="1378" fillId="949" borderId="1082" xfId="15" applyAlignment="1">
      <alignment horizontal="right" wrapText="1"/>
    </xf>
    <xf numFmtId="0" fontId="1358" fillId="990" borderId="1082" xfId="15" applyAlignment="1">
      <alignment horizontal="left" vertical="bottom" wrapText="1"/>
    </xf>
    <xf numFmtId="0" fontId="1352" fillId="949" borderId="1056" xfId="15" applyAlignment="1">
      <alignment vertical="center"/>
    </xf>
    <xf numFmtId="0" fontId="1368" fillId="949" borderId="1057" xfId="15" applyAlignment="1">
      <alignment horizontal="center" vertical="center"/>
    </xf>
    <xf numFmtId="0" fontId="1390" fillId="949" borderId="1056" xfId="15" applyAlignment="1">
      <alignment horizontal="center" vertical="center" wrapText="1"/>
    </xf>
    <xf numFmtId="0" fontId="1390" fillId="949" borderId="1056" xfId="15" applyAlignment="1">
      <alignment horizontal="center" vertical="center"/>
    </xf>
    <xf numFmtId="0" fontId="1352" fillId="989" borderId="1057" xfId="15" applyAlignment="1">
      <alignment vertical="center"/>
    </xf>
    <xf numFmtId="0" fontId="1362" fillId="949" borderId="1057" xfId="15" applyAlignment="1">
      <alignment horizontal="center" vertical="center"/>
    </xf>
    <xf numFmtId="0" fontId="1391" fillId="949" borderId="1057" xfId="15" applyAlignment="1">
      <alignment horizontal="center" vertical="center"/>
    </xf>
    <xf numFmtId="0" fontId="1352" fillId="991" borderId="1057" xfId="15" applyAlignment="1">
      <alignment vertical="center"/>
    </xf>
    <xf numFmtId="0" fontId="1362" fillId="949" borderId="1057" xfId="15" applyAlignment="1">
      <alignment horizontal="center" vertical="center"/>
    </xf>
    <xf numFmtId="0" fontId="1391" fillId="949" borderId="1057" xfId="15" applyAlignment="1">
      <alignment horizontal="center" vertical="center"/>
    </xf>
    <xf numFmtId="0" fontId="1358" fillId="949" borderId="1056" xfId="15" applyAlignment="1">
      <alignment vertical="center" wrapText="1"/>
    </xf>
    <xf numFmtId="0" fontId="1358" fillId="949" borderId="1056" xfId="15" applyAlignment="1">
      <alignment horizontal="center" vertical="center" wrapText="1"/>
    </xf>
    <xf numFmtId="0" fontId="1362" fillId="949" borderId="1056" xfId="15" applyAlignment="1">
      <alignment horizontal="center" vertical="center"/>
    </xf>
    <xf numFmtId="0" fontId="1392" fillId="949" borderId="1056" xfId="15" applyAlignment="1">
      <alignment horizontal="center" vertical="center"/>
    </xf>
    <xf numFmtId="0" fontId="1353" fillId="992" borderId="1057" xfId="15" applyAlignment="1">
      <alignment horizontal="left" vertical="center"/>
    </xf>
    <xf numFmtId="0" fontId="1353" fillId="958" borderId="1057" xfId="15" applyAlignment="1">
      <alignment horizontal="left" vertical="center"/>
    </xf>
    <xf numFmtId="0" fontId="1393" fillId="949" borderId="1056" xfId="15" applyAlignment="1">
      <alignment horizontal="center" vertical="center"/>
    </xf>
    <xf numFmtId="0" fontId="1353" fillId="993" borderId="1057" xfId="15" applyAlignment="1">
      <alignment horizontal="left" vertical="center"/>
    </xf>
    <xf numFmtId="0" fontId="1353" fillId="956" borderId="1057" xfId="15" applyAlignment="1">
      <alignment horizontal="left" vertical="center"/>
    </xf>
    <xf numFmtId="166" fontId="1389" fillId="988" borderId="1057" xfId="15" applyAlignment="1">
      <alignment horizontal="center" vertical="center"/>
    </xf>
    <xf numFmtId="0" fontId="1362" fillId="988" borderId="1057" xfId="15" applyAlignment="1">
      <alignment horizontal="center" vertical="center"/>
    </xf>
    <xf numFmtId="166" fontId="1384" fillId="988" borderId="1057" xfId="15" applyAlignment="1">
      <alignment horizontal="center" vertical="center"/>
    </xf>
    <xf numFmtId="0" fontId="1389" fillId="988" borderId="1057" xfId="15" applyAlignment="1">
      <alignment horizontal="center" vertical="center"/>
    </xf>
    <xf numFmtId="0" fontId="1354" fillId="949" borderId="1056" xfId="15" applyAlignment="1">
      <alignment horizontal="center" vertical="center" wrapText="1"/>
    </xf>
    <xf numFmtId="0" fontId="1386" fillId="949" borderId="1056" xfId="15" applyAlignment="1">
      <alignment horizontal="center" vertical="center" wrapText="1"/>
    </xf>
    <xf numFmtId="0" fontId="1362" fillId="949" borderId="1056" xfId="15" applyAlignment="1">
      <alignment horizontal="right" vertical="center"/>
    </xf>
    <xf numFmtId="0" fontId="1362" fillId="949" borderId="1057" xfId="15" applyAlignment="1">
      <alignment horizontal="right" vertical="center"/>
    </xf>
    <xf numFmtId="0" fontId="1367" fillId="954" borderId="1057" xfId="15" applyAlignment="1">
      <alignment horizontal="center" vertical="center"/>
    </xf>
    <xf numFmtId="1" fontId="1384" fillId="949" borderId="1056" xfId="15" applyAlignment="1">
      <alignment horizontal="center" vertical="center"/>
    </xf>
    <xf numFmtId="1" fontId="1384" fillId="988" borderId="1057" xfId="15" applyAlignment="1">
      <alignment horizontal="center" vertical="center"/>
    </xf>
    <xf numFmtId="0" fontId="1384" fillId="988" borderId="1057" xfId="15" applyAlignment="1">
      <alignment horizontal="center" vertical="center"/>
    </xf>
    <xf numFmtId="0" fontId="1389" fillId="954" borderId="1057" xfId="15" applyAlignment="1">
      <alignment horizontal="center" vertical="center" wrapText="1"/>
    </xf>
    <xf numFmtId="0" fontId="1384" fillId="949" borderId="1056" xfId="15" applyAlignment="1">
      <alignment horizontal="center" vertical="center"/>
    </xf>
    <xf numFmtId="0" fontId="1394" fillId="949" borderId="1056" xfId="15" applyAlignment="1">
      <alignment horizontal="center" vertical="center" wrapText="1"/>
    </xf>
    <xf numFmtId="10" fontId="1358" fillId="949" borderId="1056" xfId="15" applyAlignment="1">
      <alignment vertical="center" wrapText="1"/>
    </xf>
    <xf numFmtId="0" fontId="1395" fillId="949" borderId="1057" xfId="15" applyAlignment="1">
      <alignment horizontal="left" vertical="center" wrapText="1"/>
    </xf>
    <xf numFmtId="0" fontId="1362" fillId="954" borderId="1057" xfId="15" applyAlignment="1">
      <alignment horizontal="center" vertical="center"/>
    </xf>
    <xf numFmtId="0" fontId="1353" fillId="949" borderId="1056" xfId="15" applyAlignment="1">
      <alignment horizontal="center" vertical="center"/>
    </xf>
    <xf numFmtId="0" fontId="1368" fillId="949" borderId="1057" xfId="15" applyAlignment="1">
      <alignment horizontal="left" vertical="center" wrapText="1"/>
    </xf>
    <xf numFmtId="0" fontId="1364" fillId="949" borderId="1056" xfId="15"/>
    <xf numFmtId="0" fontId="1362" fillId="957" borderId="1057" xfId="15" applyAlignment="1">
      <alignment horizontal="center" vertical="center"/>
    </xf>
    <xf numFmtId="0" fontId="1384" fillId="954" borderId="1057" xfId="15" applyAlignment="1">
      <alignment horizontal="center" vertical="center" wrapText="1"/>
    </xf>
    <xf numFmtId="0" fontId="1362" fillId="958" borderId="1057" xfId="15" applyAlignment="1">
      <alignment horizontal="center" vertical="center"/>
    </xf>
    <xf numFmtId="0" fontId="1367" fillId="949" borderId="1056" xfId="15" applyAlignment="1">
      <alignment horizontal="left" vertical="center" wrapText="1"/>
    </xf>
    <xf numFmtId="0" fontId="1367" fillId="988" borderId="1058" xfId="15" applyAlignment="1">
      <alignment horizontal="left" vertical="center"/>
    </xf>
    <xf numFmtId="10" fontId="1352" fillId="949" borderId="1057" xfId="15" applyAlignment="1">
      <alignment vertical="center"/>
    </xf>
    <xf numFmtId="0" fontId="1364" fillId="949" borderId="1087" xfId="15" applyAlignment="1">
      <alignment horizontal="center" vertical="center" wrapText="1"/>
    </xf>
    <xf numFmtId="0" fontId="1356" fillId="949" borderId="1089" xfId="15"/>
    <xf numFmtId="0" fontId="1356" fillId="949" borderId="1091" xfId="15"/>
    <xf numFmtId="0" fontId="1364" fillId="994" borderId="1082" xfId="15" applyAlignment="1">
      <alignment horizontal="center" vertical="center" wrapText="1"/>
    </xf>
    <xf numFmtId="0" fontId="1358" fillId="949" borderId="1082" xfId="15" applyAlignment="1">
      <alignment horizontal="center" vertical="center" wrapText="1"/>
    </xf>
    <xf numFmtId="0" fontId="1358" fillId="949" borderId="1082" xfId="15" applyAlignment="1">
      <alignment vertical="center" wrapText="1"/>
    </xf>
    <xf numFmtId="0" fontId="1358" fillId="954" borderId="1082" xfId="15" applyAlignment="1">
      <alignment horizontal="center" vertical="center" wrapText="1"/>
    </xf>
    <xf numFmtId="0" fontId="1378" fillId="949" borderId="1082" xfId="15" applyAlignment="1">
      <alignment horizontal="center" vertical="center" wrapText="1"/>
    </xf>
    <xf numFmtId="0" fontId="1378" fillId="965" borderId="1082" xfId="15" applyAlignment="1">
      <alignment horizontal="left" vertical="center" wrapText="1"/>
    </xf>
    <xf numFmtId="2" fontId="1353" fillId="949" borderId="1057" xfId="15" applyAlignment="1">
      <alignment horizontal="center" vertical="center"/>
    </xf>
    <xf numFmtId="2" fontId="1362" fillId="954" borderId="1057" xfId="15" applyAlignment="1">
      <alignment horizontal="center" vertical="center"/>
    </xf>
    <xf numFmtId="0" fontId="1364" fillId="949" borderId="1082" xfId="15" applyAlignment="1">
      <alignment horizontal="center"/>
    </xf>
    <xf numFmtId="0" fontId="1394" fillId="989" borderId="1082" xfId="15" applyAlignment="1">
      <alignment horizontal="center" vertical="center"/>
    </xf>
    <xf numFmtId="0" fontId="1388" fillId="949" borderId="1056" xfId="15" applyAlignment="1">
      <alignment horizontal="left" vertical="center" wrapText="1"/>
    </xf>
    <xf numFmtId="0" fontId="1386" fillId="949" borderId="1082" xfId="15" applyAlignment="1">
      <alignment wrapText="1"/>
    </xf>
    <xf numFmtId="0" fontId="1364" fillId="989" borderId="1082" xfId="15" applyAlignment="1">
      <alignment horizontal="center" vertical="center" wrapText="1"/>
    </xf>
    <xf numFmtId="0" fontId="1364" fillId="989" borderId="1082" xfId="15" applyAlignment="1">
      <alignment horizontal="center" vertical="center"/>
    </xf>
    <xf numFmtId="0" fontId="1364" fillId="994" borderId="1056" xfId="15" applyAlignment="1">
      <alignment horizontal="center" vertical="center"/>
    </xf>
    <xf numFmtId="0" fontId="1394" fillId="949" borderId="1082" xfId="15" applyAlignment="1">
      <alignment horizontal="center" vertical="center" wrapText="1"/>
    </xf>
    <xf numFmtId="3" fontId="1394" fillId="949" borderId="1082" xfId="15" applyAlignment="1">
      <alignment horizontal="center" vertical="center" wrapText="1"/>
    </xf>
    <xf numFmtId="0" fontId="1358" fillId="965" borderId="1082" xfId="15" applyAlignment="1">
      <alignment horizontal="center" wrapText="1"/>
    </xf>
    <xf numFmtId="0" fontId="1358" fillId="949" borderId="1092" xfId="15" applyAlignment="1">
      <alignment horizontal="center"/>
    </xf>
    <xf numFmtId="0" fontId="1358" fillId="949" borderId="1093" xfId="15" applyAlignment="1">
      <alignment horizontal="center"/>
    </xf>
    <xf numFmtId="0" fontId="1358" fillId="995" borderId="1094" xfId="15" applyAlignment="1">
      <alignment horizontal="center" vertical="bottom"/>
    </xf>
    <xf numFmtId="0" fontId="1358" fillId="949" borderId="1095" xfId="15" applyAlignment="1">
      <alignment horizontal="center" vertical="bottom"/>
    </xf>
    <xf numFmtId="0" fontId="1358" fillId="949" borderId="1056" xfId="15" applyAlignment="1">
      <alignment horizontal="center" vertical="bottom"/>
    </xf>
    <xf numFmtId="0" fontId="1358" fillId="995" borderId="1096" xfId="15" applyAlignment="1">
      <alignment horizontal="center" vertical="bottom"/>
    </xf>
    <xf numFmtId="0" fontId="1358" fillId="949" borderId="1087" xfId="15" applyAlignment="1">
      <alignment horizontal="center" vertical="bottom"/>
    </xf>
    <xf numFmtId="0" fontId="1358" fillId="949" borderId="1095" xfId="15" applyAlignment="1">
      <alignment horizontal="center"/>
    </xf>
    <xf numFmtId="0" fontId="1358" fillId="995" borderId="1097" xfId="15" applyAlignment="1">
      <alignment horizontal="center" vertical="bottom"/>
    </xf>
    <xf numFmtId="0" fontId="1396" fillId="996" borderId="1082" xfId="15" applyAlignment="1">
      <alignment horizontal="right" vertical="center" wrapText="1"/>
    </xf>
    <xf numFmtId="0" fontId="1364" fillId="995" borderId="1098" xfId="15" applyAlignment="1">
      <alignment horizontal="center" vertical="bottom"/>
    </xf>
    <xf numFmtId="0" fontId="1364" fillId="995" borderId="1099" xfId="15" applyAlignment="1">
      <alignment horizontal="center" vertical="bottom"/>
    </xf>
    <xf numFmtId="0" fontId="1364" fillId="995" borderId="1100" xfId="15" applyAlignment="1">
      <alignment horizontal="center" vertical="bottom"/>
    </xf>
    <xf numFmtId="0" fontId="1358" fillId="995" borderId="1101" xfId="15" applyAlignment="1">
      <alignment horizontal="center"/>
    </xf>
    <xf numFmtId="0" fontId="1358" fillId="995" borderId="1102" xfId="15" applyAlignment="1">
      <alignment horizontal="center"/>
    </xf>
    <xf numFmtId="0" fontId="1358" fillId="995" borderId="1103" xfId="15" applyAlignment="1">
      <alignment horizontal="center"/>
    </xf>
    <xf numFmtId="0" fontId="1358" fillId="995" borderId="1091" xfId="15" applyAlignment="1">
      <alignment horizontal="center"/>
    </xf>
    <xf numFmtId="0" fontId="1358" fillId="995" borderId="1089" xfId="15" applyAlignment="1">
      <alignment horizontal="center"/>
    </xf>
    <xf numFmtId="0" fontId="1364" fillId="954" borderId="1087" xfId="15" applyAlignment="1">
      <alignment horizontal="left" vertical="center" wrapText="1"/>
    </xf>
    <xf numFmtId="0" fontId="1364" fillId="997" borderId="1082" xfId="15" applyAlignment="1">
      <alignment horizontal="left" vertical="center" wrapText="1"/>
    </xf>
    <xf numFmtId="0" fontId="1378" fillId="965" borderId="1056" xfId="15" applyAlignment="1">
      <alignment horizontal="center" vertical="center" wrapText="1"/>
    </xf>
    <xf numFmtId="0" fontId="1364" fillId="998" borderId="1082" xfId="15" applyAlignment="1">
      <alignment horizontal="left" vertical="center" wrapText="1"/>
    </xf>
    <xf numFmtId="0" fontId="1397" fillId="949" borderId="1056" xfId="15"/>
    <xf numFmtId="0" fontId="1397" fillId="949" borderId="1104" xfId="15"/>
    <xf numFmtId="0" fontId="1398" fillId="949" borderId="1056" xfId="15" applyAlignment="1">
      <alignment horizontal="center" vertical="center" wrapText="1"/>
    </xf>
    <xf numFmtId="0" fontId="1399" fillId="949" borderId="1056" xfId="15" applyAlignment="1">
      <alignment horizontal="center" vertical="center" wrapText="1"/>
    </xf>
    <xf numFmtId="0" fontId="1397" fillId="949" borderId="1056" xfId="15" applyAlignment="1">
      <alignment horizontal="center" vertical="center"/>
    </xf>
    <xf numFmtId="0" fontId="1399" fillId="949" borderId="1101" xfId="15" applyAlignment="1">
      <alignment horizontal="center" vertical="center" wrapText="1"/>
    </xf>
    <xf numFmtId="0" fontId="1356" fillId="949" borderId="1102" xfId="15"/>
    <xf numFmtId="0" fontId="1356" fillId="949" borderId="1103" xfId="15"/>
    <xf numFmtId="0" fontId="1399" fillId="949" borderId="1082" xfId="15" applyAlignment="1">
      <alignment horizontal="center" vertical="center" wrapText="1"/>
    </xf>
    <xf numFmtId="0" fontId="1399" fillId="966" borderId="1082" xfId="15" applyAlignment="1">
      <alignment horizontal="center" vertical="center" wrapText="1"/>
    </xf>
    <xf numFmtId="0" fontId="1397" fillId="965" borderId="1056" xfId="15" applyAlignment="1">
      <alignment horizontal="center" vertical="bottom" wrapText="1"/>
    </xf>
    <xf numFmtId="0" fontId="1397" fillId="965" borderId="1082" xfId="15" applyAlignment="1">
      <alignment horizontal="center" vertical="bottom" wrapText="1"/>
    </xf>
    <xf numFmtId="0" fontId="1397" fillId="968" borderId="1082" xfId="15" applyAlignment="1">
      <alignment horizontal="left" wrapText="1"/>
    </xf>
    <xf numFmtId="3" fontId="1400" fillId="965" borderId="1082" xfId="15" applyAlignment="1">
      <alignment horizontal="center" wrapText="1"/>
    </xf>
    <xf numFmtId="0" fontId="1397" fillId="949" borderId="1082" xfId="15" applyAlignment="1">
      <alignment horizontal="center" vertical="bottom" wrapText="1"/>
    </xf>
    <xf numFmtId="0" fontId="1398" fillId="949" borderId="1082" xfId="15" applyAlignment="1">
      <alignment horizontal="center" vertical="bottom" wrapText="1"/>
    </xf>
    <xf numFmtId="0" fontId="1397" fillId="949" borderId="1056" xfId="15" applyAlignment="1">
      <alignment horizontal="center"/>
    </xf>
    <xf numFmtId="0" fontId="1397" fillId="949" borderId="1056" xfId="15" applyAlignment="1">
      <alignment horizontal="center" vertical="bottom"/>
    </xf>
    <xf numFmtId="0" fontId="1400" fillId="965" borderId="1082" xfId="15" applyAlignment="1">
      <alignment horizontal="center" wrapText="1"/>
    </xf>
    <xf numFmtId="0" fontId="1399" fillId="949" borderId="1056" xfId="15" applyAlignment="1">
      <alignment vertical="bottom" wrapText="1"/>
    </xf>
    <xf numFmtId="0" fontId="1399" fillId="989" borderId="1105" xfId="15" applyAlignment="1">
      <alignment vertical="bottom" wrapText="1"/>
    </xf>
    <xf numFmtId="0" fontId="1399" fillId="989" borderId="1106" xfId="15" applyAlignment="1">
      <alignment vertical="bottom" wrapText="1"/>
    </xf>
    <xf numFmtId="1" fontId="1399" fillId="989" borderId="1106" xfId="15" applyAlignment="1">
      <alignment horizontal="center" vertical="bottom" wrapText="1"/>
    </xf>
    <xf numFmtId="1" fontId="1399" fillId="989" borderId="1090" xfId="15" applyAlignment="1">
      <alignment horizontal="center" vertical="bottom" wrapText="1"/>
    </xf>
    <xf numFmtId="0" fontId="1401" fillId="949" borderId="1056" xfId="15" applyAlignment="1">
      <alignment vertical="center"/>
    </xf>
    <xf numFmtId="0" fontId="1397" fillId="949" borderId="1056" xfId="15" applyAlignment="1">
      <alignment horizontal="left" vertical="center"/>
    </xf>
    <xf numFmtId="0" fontId="1358" fillId="966" borderId="1082" xfId="15" applyAlignment="1">
      <alignment horizontal="center" wrapText="1"/>
    </xf>
    <xf numFmtId="0" fontId="1358" fillId="968" borderId="1082" xfId="15" applyAlignment="1">
      <alignment horizontal="center" wrapText="1"/>
    </xf>
    <xf numFmtId="0" fontId="1358" fillId="949" borderId="1082" xfId="15" applyAlignment="1">
      <alignment horizontal="center" wrapText="1"/>
    </xf>
    <xf numFmtId="0" fontId="1379" fillId="949" borderId="1056" xfId="15" applyAlignment="1">
      <alignment vertical="center" wrapText="1"/>
    </xf>
    <xf numFmtId="0" fontId="1358" fillId="969" borderId="1082" xfId="15"/>
    <xf numFmtId="0" fontId="1358" fillId="994" borderId="1056" xfId="15"/>
    <xf numFmtId="0" fontId="1402" fillId="949" borderId="1056" xfId="15" applyAlignment="1">
      <alignment horizontal="center" vertical="bottom"/>
    </xf>
    <xf numFmtId="0" fontId="1378" fillId="949" borderId="1056" xfId="15" applyAlignment="1">
      <alignment vertical="bottom"/>
    </xf>
    <xf numFmtId="0" fontId="1402" fillId="949" borderId="1082" xfId="15" applyAlignment="1">
      <alignment horizontal="center"/>
    </xf>
    <xf numFmtId="0" fontId="1402" fillId="999" borderId="1082" xfId="15" applyAlignment="1">
      <alignment horizontal="center"/>
    </xf>
    <xf numFmtId="0" fontId="1402" fillId="954" borderId="1082" xfId="15" applyAlignment="1">
      <alignment horizontal="center"/>
    </xf>
    <xf numFmtId="0" fontId="1402" fillId="997" borderId="1082" xfId="15" applyAlignment="1">
      <alignment horizontal="center"/>
    </xf>
    <xf numFmtId="0" fontId="1402" fillId="1000" borderId="1082" xfId="15" applyAlignment="1">
      <alignment horizontal="center"/>
    </xf>
    <xf numFmtId="0" fontId="1402" fillId="1001" borderId="1082" xfId="15" applyAlignment="1">
      <alignment horizontal="center"/>
    </xf>
    <xf numFmtId="0" fontId="1378" fillId="949" borderId="1104" xfId="15" applyAlignment="1">
      <alignment horizontal="center"/>
    </xf>
    <xf numFmtId="0" fontId="1378" fillId="949" borderId="1089" xfId="15" applyAlignment="1">
      <alignment horizontal="center"/>
    </xf>
    <xf numFmtId="0" fontId="1378" fillId="968" borderId="1091" xfId="15" applyAlignment="1">
      <alignment horizontal="center"/>
    </xf>
    <xf numFmtId="0" fontId="1378" fillId="968" borderId="1106" xfId="15" applyAlignment="1">
      <alignment horizontal="center"/>
    </xf>
    <xf numFmtId="0" fontId="1378" fillId="949" borderId="1097" xfId="15" applyAlignment="1">
      <alignment horizontal="center"/>
    </xf>
    <xf numFmtId="0" fontId="1378" fillId="949" borderId="1090" xfId="15" applyAlignment="1">
      <alignment horizontal="center"/>
    </xf>
    <xf numFmtId="0" fontId="1402" fillId="949" borderId="1056" xfId="15" applyAlignment="1">
      <alignment horizontal="right"/>
    </xf>
    <xf numFmtId="0" fontId="1403" fillId="989" borderId="1056" xfId="15" applyAlignment="1">
      <alignment horizontal="right"/>
    </xf>
    <xf numFmtId="0" fontId="1403" fillId="989" borderId="1056" xfId="15" applyAlignment="1">
      <alignment horizontal="left"/>
    </xf>
    <xf numFmtId="0" fontId="1404" fillId="949" borderId="1056" xfId="15" applyAlignment="1">
      <alignment vertical="bottom"/>
    </xf>
    <xf numFmtId="0" fontId="1402" fillId="949" borderId="1082" xfId="15" applyAlignment="1">
      <alignment horizontal="left"/>
    </xf>
    <xf numFmtId="0" fontId="1378" fillId="949" borderId="1082" xfId="15" applyAlignment="1">
      <alignment horizontal="left"/>
    </xf>
    <xf numFmtId="0" fontId="1403" fillId="949" borderId="1056" xfId="15" applyAlignment="1">
      <alignment vertical="bottom"/>
    </xf>
    <xf numFmtId="0" fontId="1405" fillId="949" borderId="1056" xfId="15" applyAlignment="1">
      <alignment horizontal="left" vertical="bottom"/>
    </xf>
    <xf numFmtId="0" fontId="1358" fillId="949" borderId="1056" xfId="15" applyAlignment="1">
      <alignment horizontal="left" vertical="bottom"/>
    </xf>
    <xf numFmtId="0" fontId="1406" fillId="949" borderId="1056" xfId="15" applyAlignment="1">
      <alignment horizontal="left" vertical="bottom"/>
    </xf>
    <xf numFmtId="0" fontId="1407" fillId="994" borderId="1082" xfId="15" applyAlignment="1">
      <alignment horizontal="center" vertical="bottom"/>
    </xf>
    <xf numFmtId="0" fontId="1407" fillId="1002" borderId="1082" xfId="15" applyAlignment="1">
      <alignment horizontal="center" vertical="bottom"/>
    </xf>
    <xf numFmtId="0" fontId="1407" fillId="1003" borderId="1082" xfId="15" applyAlignment="1">
      <alignment horizontal="center" vertical="bottom"/>
    </xf>
    <xf numFmtId="0" fontId="1407" fillId="980" borderId="1082" xfId="15" applyAlignment="1">
      <alignment horizontal="center" vertical="bottom"/>
    </xf>
    <xf numFmtId="0" fontId="1407" fillId="979" borderId="1082" xfId="15" applyAlignment="1">
      <alignment horizontal="center" vertical="bottom"/>
    </xf>
    <xf numFmtId="0" fontId="1407" fillId="1004" borderId="1082" xfId="15" applyAlignment="1">
      <alignment horizontal="center" vertical="bottom"/>
    </xf>
    <xf numFmtId="0" fontId="1407" fillId="995" borderId="1082" xfId="15" applyAlignment="1">
      <alignment horizontal="center" vertical="center"/>
    </xf>
    <xf numFmtId="0" fontId="1407" fillId="995" borderId="1089" xfId="15" applyAlignment="1">
      <alignment horizontal="left"/>
    </xf>
    <xf numFmtId="0" fontId="1364" fillId="995" borderId="1089" xfId="15" applyAlignment="1">
      <alignment horizontal="left"/>
    </xf>
    <xf numFmtId="0" fontId="1408" fillId="997" borderId="1082" xfId="15" applyAlignment="1">
      <alignment horizontal="center"/>
    </xf>
    <xf numFmtId="0" fontId="1408" fillId="949" borderId="1082" xfId="15" applyAlignment="1">
      <alignment horizontal="center"/>
    </xf>
    <xf numFmtId="0" fontId="1408" fillId="954" borderId="1082" xfId="15" applyAlignment="1">
      <alignment horizontal="center"/>
    </xf>
    <xf numFmtId="0" fontId="1364" fillId="994" borderId="1082" xfId="15" applyAlignment="1">
      <alignment horizontal="right"/>
    </xf>
    <xf numFmtId="0" fontId="1407" fillId="989" borderId="1082" xfId="15" applyAlignment="1">
      <alignment horizontal="center"/>
    </xf>
    <xf numFmtId="0" fontId="1402" fillId="994" borderId="1082" xfId="15" applyAlignment="1">
      <alignment horizontal="left" vertical="bottom"/>
    </xf>
    <xf numFmtId="0" fontId="1378" fillId="949" borderId="1082" xfId="15" applyAlignment="1">
      <alignment horizontal="left" vertical="top" wrapText="1"/>
    </xf>
    <xf numFmtId="0" fontId="1378" fillId="949" borderId="1056" xfId="15" applyAlignment="1">
      <alignment horizontal="left" vertical="top"/>
    </xf>
    <xf numFmtId="0" fontId="1402" fillId="949" borderId="1056" xfId="15" applyAlignment="1">
      <alignment horizontal="left" vertical="bottom"/>
    </xf>
    <xf numFmtId="0" fontId="1378" fillId="949" borderId="1056" xfId="15" applyAlignment="1">
      <alignment horizontal="left" vertical="top" wrapText="1"/>
    </xf>
    <xf numFmtId="0" fontId="1402" fillId="994" borderId="1082" xfId="15" applyAlignment="1">
      <alignment horizontal="center" vertical="bottom"/>
    </xf>
    <xf numFmtId="0" fontId="1364" fillId="949" borderId="1082" xfId="15" applyAlignment="1">
      <alignment horizontal="left" vertical="top"/>
    </xf>
    <xf numFmtId="0" fontId="1408" fillId="949" borderId="1056" xfId="15" applyAlignment="1">
      <alignment horizontal="left" vertical="bottom"/>
    </xf>
    <xf numFmtId="0" fontId="1402" fillId="949" borderId="1056" xfId="15"/>
    <xf numFmtId="0" fontId="1402" fillId="1005" borderId="1082" xfId="15" applyAlignment="1">
      <alignment horizontal="center"/>
    </xf>
    <xf numFmtId="0" fontId="1370" fillId="949" borderId="1056" xfId="15" applyAlignment="1">
      <alignment horizontal="center"/>
    </xf>
    <xf numFmtId="0" fontId="1407" fillId="1002" borderId="1082" xfId="15" applyAlignment="1">
      <alignment horizontal="center" vertical="center"/>
    </xf>
    <xf numFmtId="0" fontId="1378" fillId="949" borderId="1082" xfId="15" applyAlignment="1">
      <alignment horizontal="left" vertical="center"/>
    </xf>
    <xf numFmtId="0" fontId="1409" fillId="949" borderId="1056" xfId="15" applyAlignment="1">
      <alignment horizontal="left"/>
    </xf>
    <xf numFmtId="0" fontId="1358" fillId="949" borderId="1056" xfId="15" applyAlignment="1">
      <alignment horizontal="left" vertical="top" wrapText="1"/>
    </xf>
    <xf numFmtId="0" fontId="1407" fillId="1006" borderId="1082" xfId="15" applyAlignment="1">
      <alignment horizontal="center" vertical="center"/>
    </xf>
    <xf numFmtId="0" fontId="1358" fillId="949" borderId="1056" xfId="15" applyAlignment="1">
      <alignment horizontal="left" vertical="top"/>
    </xf>
    <xf numFmtId="0" fontId="1407" fillId="980" borderId="1082" xfId="15" applyAlignment="1">
      <alignment horizontal="center" vertical="center"/>
    </xf>
    <xf numFmtId="0" fontId="1407" fillId="979" borderId="1082" xfId="15" applyAlignment="1">
      <alignment horizontal="center" vertical="center"/>
    </xf>
    <xf numFmtId="0" fontId="1407" fillId="1004" borderId="1082" xfId="15" applyAlignment="1">
      <alignment horizontal="center" vertical="center"/>
    </xf>
    <xf numFmtId="0" fontId="1410" fillId="949" borderId="1056" xfId="15" applyAlignment="1">
      <alignment horizontal="left" vertical="bottom"/>
    </xf>
    <xf numFmtId="0" fontId="1411" fillId="949" borderId="1056" xfId="15"/>
    <xf numFmtId="0" fontId="1411" fillId="949" borderId="1056" xfId="15" applyAlignment="1">
      <alignment vertical="bottom"/>
    </xf>
    <xf numFmtId="0" fontId="1412" fillId="949" borderId="1056" xfId="15" applyAlignment="1">
      <alignment horizontal="center" vertical="bottom"/>
    </xf>
    <xf numFmtId="0" fontId="1412" fillId="1007" borderId="1082" xfId="15" applyAlignment="1">
      <alignment horizontal="center" vertical="bottom" wrapText="1"/>
    </xf>
    <xf numFmtId="0" fontId="1412" fillId="999" borderId="1082" xfId="15" applyAlignment="1">
      <alignment horizontal="center" vertical="bottom" wrapText="1"/>
    </xf>
    <xf numFmtId="0" fontId="1412" fillId="997" borderId="1082" xfId="15" applyAlignment="1">
      <alignment horizontal="center" vertical="bottom" wrapText="1"/>
    </xf>
    <xf numFmtId="0" fontId="1412" fillId="1001" borderId="1082" xfId="15" applyAlignment="1">
      <alignment horizontal="center" vertical="bottom" wrapText="1"/>
    </xf>
    <xf numFmtId="0" fontId="1412" fillId="1000" borderId="1082" xfId="15" applyAlignment="1">
      <alignment horizontal="center" vertical="bottom" wrapText="1"/>
    </xf>
    <xf numFmtId="0" fontId="1412" fillId="949" borderId="1104" xfId="15" applyAlignment="1">
      <alignment horizontal="center" vertical="bottom"/>
    </xf>
    <xf numFmtId="0" fontId="1412" fillId="949" borderId="1082" xfId="15" applyAlignment="1">
      <alignment vertical="bottom"/>
    </xf>
    <xf numFmtId="0" fontId="1411" fillId="989" borderId="1082" xfId="15" applyAlignment="1">
      <alignment vertical="bottom"/>
    </xf>
    <xf numFmtId="0" fontId="1411" fillId="949" borderId="1082" xfId="15" applyAlignment="1">
      <alignment horizontal="center" vertical="bottom"/>
    </xf>
    <xf numFmtId="0" fontId="1412" fillId="949" borderId="1056" xfId="15" applyAlignment="1">
      <alignment horizontal="right" vertical="bottom"/>
    </xf>
    <xf numFmtId="0" fontId="1412" fillId="1007" borderId="1082" xfId="15" applyAlignment="1">
      <alignment horizontal="center" vertical="bottom"/>
    </xf>
    <xf numFmtId="0" fontId="1412" fillId="999" borderId="1082" xfId="15" applyAlignment="1">
      <alignment horizontal="center" vertical="bottom"/>
    </xf>
    <xf numFmtId="0" fontId="1412" fillId="997" borderId="1082" xfId="15" applyAlignment="1">
      <alignment horizontal="center" vertical="bottom"/>
    </xf>
    <xf numFmtId="0" fontId="1412" fillId="1001" borderId="1082" xfId="15" applyAlignment="1">
      <alignment horizontal="center" vertical="bottom"/>
    </xf>
    <xf numFmtId="0" fontId="1412" fillId="1000" borderId="1082" xfId="15" applyAlignment="1">
      <alignment horizontal="center" vertical="bottom"/>
    </xf>
    <xf numFmtId="0" fontId="1412" fillId="949" borderId="1056" xfId="15" applyAlignment="1">
      <alignment vertical="bottom"/>
    </xf>
    <xf numFmtId="0" fontId="1359" fillId="949" borderId="1056" xfId="15" applyAlignment="1">
      <alignment vertical="bottom"/>
    </xf>
    <xf numFmtId="0" fontId="1413" fillId="949" borderId="1056" xfId="15" applyAlignment="1">
      <alignment vertical="bottom"/>
    </xf>
    <xf numFmtId="0" fontId="1412" fillId="1007" borderId="1082" xfId="15" applyAlignment="1">
      <alignment vertical="bottom"/>
    </xf>
    <xf numFmtId="0" fontId="1411" fillId="949" borderId="1082" xfId="15" applyAlignment="1">
      <alignment vertical="bottom" wrapText="1"/>
    </xf>
    <xf numFmtId="0" fontId="1411" fillId="949" borderId="1082" xfId="15" applyAlignment="1">
      <alignment vertical="bottom"/>
    </xf>
    <xf numFmtId="0" fontId="1412" fillId="999" borderId="1082" xfId="15" applyAlignment="1">
      <alignment vertical="bottom"/>
    </xf>
    <xf numFmtId="0" fontId="1412" fillId="997" borderId="1082" xfId="15" applyAlignment="1">
      <alignment vertical="bottom"/>
    </xf>
    <xf numFmtId="0" fontId="1412" fillId="1000" borderId="1082" xfId="15" applyAlignment="1">
      <alignment vertical="bottom"/>
    </xf>
    <xf numFmtId="0" fontId="1412" fillId="1001" borderId="1082" xfId="15" applyAlignment="1">
      <alignment vertical="bottom"/>
    </xf>
    <xf numFmtId="0" fontId="1364" fillId="949" borderId="1056" xfId="15" applyAlignment="1">
      <alignment horizontal="right"/>
    </xf>
    <xf numFmtId="0" fontId="1399" fillId="965" borderId="1082" xfId="15" applyAlignment="1">
      <alignment horizontal="center" vertical="center" wrapText="1"/>
    </xf>
    <xf numFmtId="0" fontId="1358" fillId="949" borderId="1056" xfId="15" applyAlignment="1">
      <alignment horizontal="right"/>
    </xf>
    <xf numFmtId="0" fontId="1414" fillId="997" borderId="1082" xfId="15" applyAlignment="1">
      <alignment horizontal="center" wrapText="1"/>
    </xf>
    <xf numFmtId="0" fontId="1358" fillId="949" borderId="1082" xfId="15" applyAlignment="1">
      <alignment horizontal="right" wrapText="1"/>
    </xf>
    <xf numFmtId="165" fontId="1358" fillId="949" borderId="1082" xfId="15" applyAlignment="1">
      <alignment horizontal="right" wrapText="1"/>
    </xf>
    <xf numFmtId="165" fontId="1358" fillId="949" borderId="1082" xfId="15"/>
    <xf numFmtId="0" fontId="1414" fillId="989" borderId="1082" xfId="15" applyAlignment="1">
      <alignment horizontal="center" vertical="center" wrapText="1"/>
    </xf>
    <xf numFmtId="0" fontId="1415" fillId="949" borderId="1056" xfId="15" applyAlignment="1">
      <alignment horizontal="left" vertical="center" wrapText="1"/>
    </xf>
    <xf numFmtId="0" fontId="1416" fillId="949" borderId="1056" xfId="15" applyAlignment="1">
      <alignment vertical="bottom"/>
    </xf>
    <xf numFmtId="0" fontId="1417" fillId="966" borderId="1082" xfId="15" applyAlignment="1">
      <alignment horizontal="center" vertical="center"/>
    </xf>
    <xf numFmtId="0" fontId="1417" fillId="966" borderId="1082" xfId="15" applyAlignment="1">
      <alignment horizontal="center" vertical="center" wrapText="1"/>
    </xf>
    <xf numFmtId="0" fontId="1418" fillId="994" borderId="1082" xfId="15" applyAlignment="1">
      <alignment horizontal="center" vertical="center"/>
    </xf>
    <xf numFmtId="0" fontId="1418" fillId="966" borderId="1082" xfId="15" applyAlignment="1">
      <alignment horizontal="center" vertical="center" wrapText="1"/>
    </xf>
    <xf numFmtId="0" fontId="1418" fillId="966" borderId="1082" xfId="15" applyAlignment="1">
      <alignment horizontal="center" vertical="center"/>
    </xf>
    <xf numFmtId="0" fontId="1415" fillId="949" borderId="1082" xfId="15" applyAlignment="1">
      <alignment horizontal="left" vertical="center" wrapText="1"/>
    </xf>
    <xf numFmtId="10" fontId="1415" fillId="949" borderId="1082" xfId="15" applyAlignment="1">
      <alignment horizontal="left" vertical="center" wrapText="1"/>
    </xf>
    <xf numFmtId="2" fontId="1415" fillId="949" borderId="1082" xfId="15" applyAlignment="1">
      <alignment horizontal="left" vertical="center" wrapText="1"/>
    </xf>
    <xf numFmtId="0" fontId="1364" fillId="966" borderId="1082" xfId="15" applyAlignment="1">
      <alignment horizontal="center"/>
    </xf>
    <xf numFmtId="0" fontId="1419" fillId="966" borderId="1082" xfId="15" applyAlignment="1">
      <alignment horizontal="center" wrapText="1"/>
    </xf>
    <xf numFmtId="0" fontId="1416" fillId="966" borderId="1082" xfId="15" applyAlignment="1">
      <alignment vertical="bottom"/>
    </xf>
    <xf numFmtId="0" fontId="1420" fillId="966" borderId="1082" xfId="15" applyAlignment="1">
      <alignment horizontal="center" vertical="bottom"/>
    </xf>
    <xf numFmtId="0" fontId="1419" fillId="949" borderId="1082" xfId="15" applyAlignment="1">
      <alignment horizontal="center" vertical="center" wrapText="1"/>
    </xf>
    <xf numFmtId="0" fontId="1415" fillId="1008" borderId="1082" xfId="15" applyAlignment="1">
      <alignment horizontal="center" vertical="center" wrapText="1"/>
    </xf>
    <xf numFmtId="0" fontId="1415" fillId="949" borderId="1082" xfId="15" applyAlignment="1">
      <alignment horizontal="center" vertical="center" wrapText="1"/>
    </xf>
    <xf numFmtId="0" fontId="1416" fillId="949" borderId="1082" xfId="15" applyAlignment="1">
      <alignment vertical="center"/>
    </xf>
    <xf numFmtId="0" fontId="1417" fillId="966" borderId="1094" xfId="15" applyAlignment="1">
      <alignment horizontal="center" vertical="center"/>
    </xf>
    <xf numFmtId="0" fontId="1417" fillId="966" borderId="1094" xfId="15" applyAlignment="1">
      <alignment horizontal="center" vertical="center" wrapText="1"/>
    </xf>
    <xf numFmtId="0" fontId="1415" fillId="949" borderId="1082" xfId="15" applyAlignment="1">
      <alignment wrapText="1"/>
    </xf>
    <xf numFmtId="0" fontId="1415" fillId="949" borderId="1089" xfId="15" applyAlignment="1">
      <alignment wrapText="1"/>
    </xf>
    <xf numFmtId="165" fontId="1416" fillId="949" borderId="1089" xfId="15" applyAlignment="1">
      <alignment horizontal="center" vertical="bottom"/>
    </xf>
    <xf numFmtId="10" fontId="1416" fillId="949" borderId="1089" xfId="15" applyAlignment="1">
      <alignment horizontal="center" vertical="bottom"/>
    </xf>
    <xf numFmtId="0" fontId="1415" fillId="949" borderId="1097" xfId="15" applyAlignment="1">
      <alignment wrapText="1"/>
    </xf>
    <xf numFmtId="0" fontId="1415" fillId="949" borderId="1090" xfId="15" applyAlignment="1">
      <alignment wrapText="1"/>
    </xf>
    <xf numFmtId="165" fontId="1416" fillId="949" borderId="1090" xfId="15" applyAlignment="1">
      <alignment horizontal="center" vertical="bottom"/>
    </xf>
    <xf numFmtId="0" fontId="1415" fillId="949" borderId="1056" xfId="15" applyAlignment="1">
      <alignment wrapText="1"/>
    </xf>
    <xf numFmtId="0" fontId="1358" fillId="949" borderId="1090" xfId="15"/>
    <xf numFmtId="10" fontId="1416" fillId="949" borderId="1090" xfId="15" applyAlignment="1">
      <alignment horizontal="center" vertical="bottom"/>
    </xf>
    <xf numFmtId="0" fontId="1348" fillId="949" borderId="1056" xfId="15"/>
    <xf numFmtId="0" fontId="1355" fillId="959" borderId="1057" xfId="15" applyAlignment="1">
      <alignment horizontal="left" vertical="center"/>
    </xf>
    <xf numFmtId="0" fontId="1348" fillId="949" borderId="1059" xfId="15"/>
    <xf numFmtId="0" fontId="1348" fillId="949" borderId="1060" xfId="15"/>
    <xf numFmtId="0" fontId="1359" fillId="960" borderId="1057" xfId="15" applyAlignment="1">
      <alignment horizontal="center" vertical="center"/>
    </xf>
    <xf numFmtId="0" fontId="1348" fillId="949" borderId="1062" xfId="15"/>
    <xf numFmtId="0" fontId="1367" fillId="954" borderId="1057" xfId="15" applyAlignment="1">
      <alignment horizontal="left" vertical="center" wrapText="1"/>
    </xf>
    <xf numFmtId="0" fontId="1367" fillId="955" borderId="1057" xfId="15" applyAlignment="1">
      <alignment horizontal="left" vertical="center" wrapText="1"/>
    </xf>
    <xf numFmtId="0" fontId="1367" fillId="956" borderId="1057" xfId="15" applyAlignment="1">
      <alignment horizontal="left" vertical="center" wrapText="1"/>
    </xf>
    <xf numFmtId="0" fontId="1367" fillId="957" borderId="1057" xfId="15" applyAlignment="1">
      <alignment horizontal="left" vertical="center" wrapText="1"/>
    </xf>
    <xf numFmtId="0" fontId="1367" fillId="958" borderId="1057" xfId="15" applyAlignment="1">
      <alignment horizontal="left" vertical="center" wrapText="1"/>
    </xf>
    <xf numFmtId="0" fontId="1364" fillId="949" borderId="1066" xfId="15"/>
    <xf numFmtId="0" fontId="1348" fillId="949" borderId="1064" xfId="15"/>
    <xf numFmtId="0" fontId="1348" fillId="949" borderId="1070" xfId="15"/>
    <xf numFmtId="0" fontId="1351" fillId="949" borderId="1056" xfId="15"/>
    <xf numFmtId="0" fontId="1350" fillId="949" borderId="1082" xfId="15" applyAlignment="1">
      <alignment horizontal="left" vertical="center"/>
    </xf>
    <xf numFmtId="0" fontId="1351" fillId="949" borderId="1082" xfId="15"/>
    <xf numFmtId="0" fontId="1348" fillId="949" borderId="1085" xfId="15"/>
    <xf numFmtId="0" fontId="1348" fillId="949" borderId="1086" xfId="15"/>
    <xf numFmtId="0" fontId="1367" fillId="988" borderId="1057" xfId="15" applyAlignment="1">
      <alignment horizontal="left" vertical="center" wrapText="1"/>
    </xf>
    <xf numFmtId="0" fontId="1359" fillId="949" borderId="1056" xfId="15"/>
    <xf numFmtId="0" fontId="1368" fillId="949" borderId="1056" xfId="15" applyAlignment="1">
      <alignment horizontal="center" wrapText="1"/>
    </xf>
    <xf numFmtId="0" fontId="1367" fillId="988" borderId="1057" xfId="15" applyAlignment="1">
      <alignment horizontal="left" vertical="center"/>
    </xf>
    <xf numFmtId="0" fontId="1364" fillId="949" borderId="1082" xfId="15" applyAlignment="1">
      <alignment horizontal="center" vertical="center" wrapText="1"/>
    </xf>
    <xf numFmtId="0" fontId="1348" fillId="949" borderId="1089" xfId="15"/>
    <xf numFmtId="0" fontId="1348" fillId="949" borderId="1091" xfId="15"/>
    <xf numFmtId="0" fontId="1364" fillId="954" borderId="1082" xfId="15" applyAlignment="1">
      <alignment horizontal="left" vertical="center" wrapText="1"/>
    </xf>
    <xf numFmtId="0" fontId="1399" fillId="949" borderId="1094" xfId="15" applyAlignment="1">
      <alignment horizontal="center" vertical="center" wrapText="1"/>
    </xf>
    <xf numFmtId="0" fontId="1348" fillId="949" borderId="1102" xfId="15"/>
    <xf numFmtId="0" fontId="1348" fillId="949" borderId="1103" xfId="15"/>
    <xf numFmtId="0" fontId="1362" fillId="989" borderId="1057" xfId="15" applyAlignment="1">
      <alignment vertical="center" wrapText="1"/>
    </xf>
    <xf numFmtId="0" fontId="1352" fillId="949" borderId="1057" xfId="15" applyAlignment="1">
      <alignment vertical="top" wrapText="1"/>
    </xf>
    <xf numFmtId="0" fontId="1421" fillId="949" borderId="1056" xfId="15" applyAlignment="1">
      <alignment vertical="top" wrapText="1"/>
    </xf>
    <xf numFmtId="0" fontId="1367" fillId="949" borderId="1057" xfId="15" applyAlignment="1">
      <alignment vertical="top" wrapText="1"/>
    </xf>
    <xf numFmtId="0" fontId="1422" fillId="988" borderId="1057" xfId="15" applyAlignment="1">
      <alignment horizontal="left" vertical="center"/>
    </xf>
    <xf numFmtId="0" fontId="1422" fillId="949" borderId="1056" xfId="15" applyAlignment="1">
      <alignment horizontal="center" vertical="center"/>
    </xf>
    <xf numFmtId="0" fontId="1423" fillId="949" borderId="1115" xfId="15" applyAlignment="1">
      <alignment vertical="top" wrapText="1"/>
    </xf>
    <xf numFmtId="0" fontId="1425" fillId="949" borderId="1115" xfId="15" applyAlignment="1">
      <alignment vertical="top" wrapText="1"/>
    </xf>
    <xf numFmtId="0" fontId="1348" fillId="949" borderId="1118" xfId="15"/>
    <xf numFmtId="0" fontId="1348" fillId="949" borderId="1119" xfId="15"/>
    <xf numFmtId="0" fontId="1422" fillId="949" borderId="1056" xfId="15"/>
    <xf numFmtId="0" fontId="1424" fillId="949" borderId="1115" xfId="15" applyAlignment="1">
      <alignment vertical="top" wrapText="1"/>
    </xf>
    <xf numFmtId="0" fontId="1423" fillId="949" borderId="1115" xfId="15" applyAlignment="1">
      <alignment horizontal="left" vertical="center"/>
    </xf>
    <xf numFmtId="1" fontId="1389" fillId="988" borderId="1057" xfId="15" applyAlignment="1">
      <alignment horizontal="center" vertical="center"/>
    </xf>
    <xf numFmtId="1" fontId="1353" fillId="949" borderId="1057" xfId="15" applyAlignment="1">
      <alignment horizontal="center" vertical="center"/>
    </xf>
    <xf numFmtId="0" fontId="1426" fillId="1009" borderId="1082" xfId="15" applyAlignment="1">
      <alignment horizontal="center" vertical="center"/>
    </xf>
    <xf numFmtId="0" fontId="1422" fillId="949" borderId="1057" xfId="15" applyAlignment="1">
      <alignment horizontal="center" vertical="center"/>
    </xf>
    <xf numFmtId="0" fontId="1421" fillId="949" borderId="1057" xfId="15" applyAlignment="1">
      <alignment vertical="top" wrapText="1"/>
    </xf>
    <xf numFmtId="0" fontId="1348" fillId="949" borderId="1107" xfId="15"/>
    <xf numFmtId="0" fontId="1348" fillId="949" borderId="1108" xfId="15"/>
    <xf numFmtId="0" fontId="1348" fillId="949" borderId="1121" xfId="15"/>
    <xf numFmtId="0" fontId="1348" fillId="949" borderId="1122" xfId="15"/>
    <xf numFmtId="0" fontId="1348" fillId="949" borderId="1123" xfId="15"/>
    <xf numFmtId="0" fontId="1427" fillId="954" borderId="1082" xfId="15" applyAlignment="1">
      <alignment horizontal="left" vertical="center" wrapText="1"/>
    </xf>
    <xf numFmtId="0" fontId="1348" fillId="954" borderId="1082" xfId="15"/>
    <xf numFmtId="0" fontId="1428" fillId="994" borderId="1082" xfId="15" applyAlignment="1">
      <alignment horizontal="center" vertical="center" wrapText="1"/>
    </xf>
    <xf numFmtId="0" fontId="1428" fillId="949" borderId="1082" xfId="15" applyAlignment="1">
      <alignment horizontal="center" vertical="center" wrapText="1"/>
    </xf>
    <xf numFmtId="0" fontId="1429" fillId="949" borderId="1082" xfId="15" applyAlignment="1">
      <alignment horizontal="left" vertical="center" wrapText="1"/>
    </xf>
    <xf numFmtId="0" fontId="1431" fillId="954" borderId="1082" xfId="15" applyAlignment="1">
      <alignment horizontal="left" vertical="center" wrapText="1"/>
    </xf>
    <xf numFmtId="0" fontId="1348" fillId="949" borderId="1082" xfId="15"/>
    <xf numFmtId="0" fontId="1428" fillId="996" borderId="1082" xfId="15" applyAlignment="1">
      <alignment horizontal="center" vertical="center" wrapText="1"/>
    </xf>
    <xf numFmtId="0" fontId="1429" fillId="996" borderId="1082" xfId="15" applyAlignment="1">
      <alignment horizontal="left" vertical="center" wrapText="1"/>
    </xf>
    <xf numFmtId="0" fontId="1428" fillId="958" borderId="1082" xfId="15" applyAlignment="1">
      <alignment horizontal="center" vertical="center" wrapText="1"/>
    </xf>
    <xf numFmtId="0" fontId="1429" fillId="958" borderId="1082" xfId="15" applyAlignment="1">
      <alignment horizontal="left" vertical="center" wrapText="1"/>
    </xf>
    <xf numFmtId="0" fontId="1429" fillId="965" borderId="1082" xfId="15" applyAlignment="1">
      <alignment horizontal="center" vertical="center" wrapText="1"/>
    </xf>
    <xf numFmtId="0" fontId="1429" fillId="968" borderId="1082" xfId="15" applyAlignment="1">
      <alignment horizontal="left" vertical="center" wrapText="1"/>
    </xf>
    <xf numFmtId="3" fontId="1428" fillId="965" borderId="1082" xfId="15" applyAlignment="1">
      <alignment horizontal="center" vertical="center" wrapText="1"/>
    </xf>
    <xf numFmtId="0" fontId="1429" fillId="949" borderId="1082" xfId="15" applyAlignment="1">
      <alignment horizontal="center" vertical="center" wrapText="1"/>
    </xf>
    <xf numFmtId="0" fontId="1429" fillId="996" borderId="1082" xfId="15" applyAlignment="1">
      <alignment horizontal="center" vertical="center" wrapText="1"/>
    </xf>
    <xf numFmtId="0" fontId="1428" fillId="965" borderId="1082" xfId="15" applyAlignment="1">
      <alignment horizontal="center" vertical="center" wrapText="1"/>
    </xf>
    <xf numFmtId="0" fontId="1429" fillId="989" borderId="1082" xfId="15" applyAlignment="1">
      <alignment horizontal="center" vertical="center" wrapText="1"/>
    </xf>
    <xf numFmtId="0" fontId="1429" fillId="989" borderId="1082" xfId="15" applyAlignment="1">
      <alignment horizontal="left" vertical="center" wrapText="1"/>
    </xf>
    <xf numFmtId="0" fontId="1428" fillId="989" borderId="1082" xfId="15" applyAlignment="1">
      <alignment horizontal="center" vertical="center" wrapText="1"/>
    </xf>
    <xf numFmtId="1" fontId="1429" fillId="989" borderId="1082" xfId="15" applyAlignment="1">
      <alignment horizontal="center" vertical="center" wrapText="1"/>
    </xf>
    <xf numFmtId="1" fontId="1429" fillId="996" borderId="1082" xfId="15" applyAlignment="1">
      <alignment horizontal="center" vertical="center" wrapText="1"/>
    </xf>
    <xf numFmtId="0" fontId="1428" fillId="954" borderId="1082" xfId="15"/>
    <xf numFmtId="0" fontId="1428" fillId="954" borderId="1082" xfId="15" applyAlignment="1">
      <alignment horizontal="left" vertical="center" wrapText="1"/>
    </xf>
    <xf numFmtId="0" fontId="1428" fillId="954" borderId="1082" xfId="15" applyAlignment="1">
      <alignment horizontal="center" vertical="center" wrapText="1"/>
    </xf>
    <xf numFmtId="0" fontId="1429" fillId="949" borderId="1082" xfId="15"/>
    <xf numFmtId="0" fontId="1428" fillId="949" borderId="1124" xfId="15"/>
    <xf numFmtId="0" fontId="1428" fillId="949" borderId="1124" xfId="15" applyAlignment="1">
      <alignment horizontal="left" vertical="center" wrapText="1"/>
    </xf>
    <xf numFmtId="0" fontId="1428" fillId="949" borderId="1124" xfId="15" applyAlignment="1">
      <alignment horizontal="center" vertical="center" wrapText="1"/>
    </xf>
    <xf numFmtId="0" fontId="1428" fillId="958" borderId="1124" xfId="15" applyAlignment="1">
      <alignment horizontal="center" vertical="center" wrapText="1"/>
    </xf>
    <xf numFmtId="0" fontId="1428" fillId="949" borderId="1056" xfId="15"/>
    <xf numFmtId="0" fontId="1430" fillId="949" borderId="1056" xfId="15"/>
    <xf numFmtId="0" fontId="1348" fillId="949" borderId="1105" xfId="15"/>
    <xf numFmtId="0" fontId="1348" fillId="949" borderId="1106" xfId="15"/>
    <xf numFmtId="0" fontId="1348" fillId="949" borderId="1090" xfId="15"/>
    <xf numFmtId="0" fontId="1429" fillId="968" borderId="1082" xfId="15" applyAlignment="1">
      <alignment horizontal="center" vertical="center" wrapText="1"/>
    </xf>
    <xf numFmtId="0" fontId="1428" fillId="965" borderId="1082" xfId="15" applyAlignment="1">
      <alignment horizontal="left" vertical="center" wrapText="1"/>
    </xf>
    <xf numFmtId="0" fontId="1429" fillId="965" borderId="1082" xfId="15" applyAlignment="1">
      <alignment horizontal="left" vertical="center" wrapText="1"/>
    </xf>
    <xf numFmtId="0" fontId="1428" fillId="993" borderId="1082" xfId="15" applyAlignment="1">
      <alignment horizontal="center" vertical="center" wrapText="1"/>
    </xf>
    <xf numFmtId="0" fontId="1428" fillId="957" borderId="1082" xfId="15" applyAlignment="1">
      <alignment horizontal="center" vertical="center" wrapText="1"/>
    </xf>
    <xf numFmtId="0" fontId="1428" fillId="968" borderId="1082" xfId="15" applyAlignment="1">
      <alignment horizontal="center" wrapText="1"/>
    </xf>
    <xf numFmtId="0" fontId="1430" fillId="993" borderId="1082" xfId="15" applyAlignment="1">
      <alignment horizontal="center" wrapText="1"/>
    </xf>
    <xf numFmtId="0" fontId="1430" fillId="957" borderId="1082" xfId="15" applyAlignment="1">
      <alignment horizontal="center" wrapText="1"/>
    </xf>
    <xf numFmtId="0" fontId="1430" fillId="958" borderId="1082" xfId="15" applyAlignment="1">
      <alignment horizontal="center" wrapText="1"/>
    </xf>
    <xf numFmtId="0" fontId="1430" fillId="968" borderId="1082" xfId="15" applyAlignment="1">
      <alignment horizontal="center" wrapText="1"/>
    </xf>
    <xf numFmtId="0" fontId="1429" fillId="994" borderId="1082" xfId="15" applyAlignment="1">
      <alignment horizontal="center" vertical="center" wrapText="1"/>
    </xf>
    <xf numFmtId="0" fontId="1378" fillId="965" borderId="1082" xfId="15" applyNumberFormat="1" applyFont="1" applyFill="1" applyBorder="1" applyAlignment="1">
      <alignment horizontal="center" vertical="center" wrapText="1"/>
    </xf>
    <xf numFmtId="0" fontId="1378" fillId="965" borderId="1082" xfId="15" applyNumberFormat="1" applyFont="1" applyFill="1" applyBorder="1" applyAlignment="1">
      <alignment horizontal="center" vertical="top" wrapText="1"/>
    </xf>
    <xf numFmtId="0" fontId="1358" fillId="1010" borderId="1056" xfId="15" applyNumberFormat="1" applyFont="1" applyFill="1" applyBorder="1" applyAlignment="1">
      <alignment horizontal="left" vertical="center" wrapText="1"/>
    </xf>
    <xf numFmtId="0" fontId="1358" fillId="1010" borderId="1056" xfId="15" applyNumberFormat="1" applyFont="1" applyFill="1" applyBorder="1" applyAlignment="1">
      <alignment horizontal="center" vertical="center" wrapText="1"/>
    </xf>
    <xf numFmtId="0" fontId="1354" fillId="1010" borderId="1056" xfId="15" applyNumberFormat="1" applyFont="1" applyFill="1" applyBorder="1"/>
    <xf numFmtId="0" fontId="1358" fillId="1010" borderId="1056" xfId="15" applyNumberFormat="1" applyFont="1" applyFill="1" applyBorder="1" applyAlignment="1">
      <alignment horizontal="center"/>
    </xf>
    <xf numFmtId="0" fontId="1432" fillId="1010" borderId="1056" xfId="15" applyNumberFormat="1" applyFont="1" applyFill="1" applyBorder="1" applyAlignment="1">
      <alignment horizontal="left" vertical="center" wrapText="1"/>
    </xf>
    <xf numFmtId="0" fontId="1432" fillId="1010" borderId="1056" xfId="15" applyNumberFormat="1" applyFont="1" applyFill="1" applyBorder="1" applyAlignment="1">
      <alignment horizontal="center" vertical="center" wrapText="1"/>
    </xf>
    <xf numFmtId="0" fontId="1432" fillId="1010" borderId="1056" xfId="15" applyNumberFormat="1" applyFont="1" applyFill="1" applyBorder="1"/>
    <xf numFmtId="0" fontId="1432" fillId="1010" borderId="1056" xfId="15" applyNumberFormat="1" applyFont="1" applyFill="1" applyBorder="1" applyAlignment="1">
      <alignment horizontal="center"/>
    </xf>
    <xf numFmtId="0" fontId="1432" fillId="1010" borderId="1056" xfId="15" applyNumberFormat="1" applyFont="1" applyFill="1" applyBorder="1" applyAlignment="1">
      <alignment wrapText="1"/>
    </xf>
    <xf numFmtId="0" fontId="1432" fillId="1010" borderId="1056" xfId="15" applyNumberFormat="1" applyFont="1" applyFill="1" applyBorder="1" applyAlignment="1">
      <alignment horizontal="center" wrapText="1"/>
    </xf>
    <xf numFmtId="0" fontId="1432" fillId="1010" borderId="1056" xfId="15" applyNumberFormat="1" applyFont="1" applyFill="1" applyBorder="1" applyAlignment="1">
      <alignment horizontal="left" vertical="top" wrapText="1"/>
    </xf>
    <xf numFmtId="0" fontId="1432" fillId="1010" borderId="1056" xfId="15" applyNumberFormat="1" applyFont="1" applyFill="1" applyBorder="1" applyAlignment="1">
      <alignment horizontal="center" vertical="top" wrapText="1"/>
    </xf>
    <xf numFmtId="0" fontId="1432" fillId="1010" borderId="1056" xfId="15" applyNumberFormat="1" applyFont="1" applyFill="1" applyBorder="1" applyAlignment="1">
      <alignment vertical="top" wrapText="1"/>
    </xf>
    <xf numFmtId="0" fontId="1433" fillId="949" borderId="1082" xfId="15" applyNumberFormat="1" applyFont="1" applyFill="1" applyBorder="1" applyAlignment="1">
      <alignment horizontal="center" vertical="center" wrapText="1"/>
    </xf>
    <xf numFmtId="0" fontId="1434" fillId="949" borderId="1091" xfId="15" applyNumberFormat="1" applyFont="1" applyFill="1" applyBorder="1"/>
    <xf numFmtId="0" fontId="1434" fillId="949" borderId="1089" xfId="15" applyNumberFormat="1" applyFont="1" applyFill="1" applyBorder="1"/>
    <xf numFmtId="0" fontId="1435" fillId="949" borderId="1056" xfId="15" applyNumberFormat="1" applyFont="1" applyFill="1" applyBorder="1" applyAlignment="1">
      <alignment vertical="center" wrapText="1"/>
    </xf>
    <xf numFmtId="0" fontId="1433" fillId="994" borderId="1082" xfId="15" applyNumberFormat="1" applyFont="1" applyFill="1" applyBorder="1" applyAlignment="1">
      <alignment horizontal="center" vertical="center" wrapText="1"/>
    </xf>
    <xf numFmtId="0" fontId="1435" fillId="949" borderId="1082" xfId="15" applyNumberFormat="1" applyFont="1" applyFill="1" applyBorder="1" applyAlignment="1">
      <alignment horizontal="center" vertical="center" wrapText="1"/>
    </xf>
    <xf numFmtId="0" fontId="1435" fillId="949" borderId="1082" xfId="15" applyNumberFormat="1" applyFont="1" applyFill="1" applyBorder="1" applyAlignment="1">
      <alignment vertical="center" wrapText="1"/>
    </xf>
    <xf numFmtId="0" fontId="1435" fillId="954" borderId="1082" xfId="15" applyNumberFormat="1" applyFont="1" applyFill="1" applyBorder="1" applyAlignment="1">
      <alignment horizontal="center" vertical="center" wrapText="1"/>
    </xf>
    <xf numFmtId="0" fontId="1433" fillId="1010" borderId="1082" xfId="15" applyNumberFormat="1" applyFont="1" applyFill="1" applyBorder="1" applyAlignment="1">
      <alignment horizontal="center" vertical="center" wrapText="1"/>
    </xf>
    <xf numFmtId="0" fontId="1434" fillId="1010" borderId="1091" xfId="15" applyNumberFormat="1" applyFont="1" applyFill="1" applyBorder="1"/>
    <xf numFmtId="0" fontId="1434" fillId="1010" borderId="1089" xfId="15" applyNumberFormat="1" applyFont="1" applyFill="1" applyBorder="1"/>
    <xf numFmtId="0" fontId="1435" fillId="1010" borderId="1056" xfId="15" applyNumberFormat="1" applyFont="1" applyFill="1" applyBorder="1" applyAlignment="1">
      <alignment vertical="center" wrapText="1"/>
    </xf>
    <xf numFmtId="0" fontId="1435" fillId="1010" borderId="1082" xfId="15" applyNumberFormat="1" applyFont="1" applyFill="1" applyBorder="1" applyAlignment="1">
      <alignment horizontal="center" vertical="center" wrapText="1"/>
    </xf>
    <xf numFmtId="0" fontId="1435" fillId="1010" borderId="1082" xfId="15" applyNumberFormat="1" applyFont="1" applyFill="1" applyBorder="1" applyAlignment="1">
      <alignment vertical="center" wrapText="1"/>
    </xf>
    <xf numFmtId="0" fontId="1434" fillId="1010" borderId="1091" xfId="15" applyNumberFormat="1" applyFont="1" applyFill="1" applyBorder="1" applyAlignment="1">
      <alignment wrapText="1"/>
    </xf>
    <xf numFmtId="0" fontId="1434" fillId="1010" borderId="1089" xfId="15" applyNumberFormat="1" applyFont="1" applyFill="1" applyBorder="1" applyAlignment="1">
      <alignment wrapText="1"/>
    </xf>
    <xf numFmtId="0" fontId="1433" fillId="1010" borderId="1082" xfId="15" applyNumberFormat="1" applyFont="1" applyFill="1" applyBorder="1" applyAlignment="1">
      <alignment horizontal="center" vertical="top" wrapText="1"/>
    </xf>
    <xf numFmtId="0" fontId="1434" fillId="1010" borderId="1091" xfId="15" applyNumberFormat="1" applyFont="1" applyFill="1" applyBorder="1" applyAlignment="1">
      <alignment vertical="top" wrapText="1"/>
    </xf>
    <xf numFmtId="0" fontId="1434" fillId="1010" borderId="1089" xfId="15" applyNumberFormat="1" applyFont="1" applyFill="1" applyBorder="1" applyAlignment="1">
      <alignment vertical="top" wrapText="1"/>
    </xf>
    <xf numFmtId="0" fontId="1435" fillId="1010" borderId="1056" xfId="15" applyNumberFormat="1" applyFont="1" applyFill="1" applyBorder="1" applyAlignment="1">
      <alignment vertical="top" wrapText="1"/>
    </xf>
    <xf numFmtId="0" fontId="1435" fillId="1010" borderId="1082" xfId="15" applyNumberFormat="1" applyFont="1" applyFill="1" applyBorder="1" applyAlignment="1">
      <alignment horizontal="center" vertical="top" wrapText="1"/>
    </xf>
    <xf numFmtId="0" fontId="1435" fillId="1010" borderId="1082" xfId="15" applyNumberFormat="1" applyFont="1" applyFill="1" applyBorder="1" applyAlignment="1">
      <alignment vertical="top" wrapText="1"/>
    </xf>
    <xf numFmtId="0" fontId="1433" fillId="1011" borderId="1082" xfId="15" applyNumberFormat="1" applyFont="1" applyFill="1" applyBorder="1" applyAlignment="1">
      <alignment horizontal="center" vertical="top" wrapText="1"/>
    </xf>
    <xf numFmtId="0" fontId="1434" fillId="1011" borderId="1091" xfId="15" applyNumberFormat="1" applyFont="1" applyFill="1" applyBorder="1" applyAlignment="1">
      <alignment vertical="top" wrapText="1"/>
    </xf>
    <xf numFmtId="0" fontId="1434" fillId="1011" borderId="1089" xfId="15" applyNumberFormat="1" applyFont="1" applyFill="1" applyBorder="1" applyAlignment="1">
      <alignment vertical="top" wrapText="1"/>
    </xf>
    <xf numFmtId="0" fontId="1435" fillId="1011" borderId="1056" xfId="15" applyNumberFormat="1" applyFont="1" applyFill="1" applyBorder="1" applyAlignment="1">
      <alignment vertical="top" wrapText="1"/>
    </xf>
    <xf numFmtId="0" fontId="1436" fillId="1011" borderId="1082" xfId="15" applyNumberFormat="1" applyFont="1" applyFill="1" applyBorder="1" applyAlignment="1">
      <alignment horizontal="center" vertical="top" wrapText="1"/>
    </xf>
    <xf numFmtId="0" fontId="1437" fillId="1011" borderId="1091" xfId="15" applyNumberFormat="1" applyFont="1" applyFill="1" applyBorder="1" applyAlignment="1">
      <alignment vertical="top" wrapText="1"/>
    </xf>
    <xf numFmtId="0" fontId="1437" fillId="1011" borderId="1089" xfId="15" applyNumberFormat="1" applyFont="1" applyFill="1" applyBorder="1" applyAlignment="1">
      <alignment vertical="top" wrapText="1"/>
    </xf>
    <xf numFmtId="0" fontId="1436" fillId="1011" borderId="1056" xfId="15" applyNumberFormat="1" applyFont="1" applyFill="1" applyBorder="1" applyAlignment="1">
      <alignment vertical="top" wrapText="1"/>
    </xf>
    <xf numFmtId="0" fontId="1433" fillId="1012" borderId="1082" xfId="15" applyNumberFormat="1" applyFont="1" applyFill="1" applyBorder="1" applyAlignment="1">
      <alignment horizontal="center" vertical="top" wrapText="1"/>
    </xf>
    <xf numFmtId="0" fontId="1435" fillId="1012" borderId="1056" xfId="15" applyNumberFormat="1" applyFont="1" applyFill="1" applyBorder="1" applyAlignment="1">
      <alignment vertical="top" wrapText="1"/>
    </xf>
    <xf numFmtId="0" fontId="1433" fillId="1012" borderId="1056" xfId="15" applyNumberFormat="1" applyFont="1" applyFill="1" applyBorder="1" applyAlignment="1">
      <alignment vertical="top" wrapText="1"/>
    </xf>
    <xf numFmtId="0" fontId="1433" fillId="1012" borderId="1056" xfId="15" applyNumberFormat="1" applyFont="1" applyFill="1" applyBorder="1" applyAlignment="1">
      <alignment horizontal="center" vertical="top" wrapText="1"/>
    </xf>
    <xf numFmtId="0" fontId="1433" fillId="1012" borderId="1082" xfId="15" applyNumberFormat="1" applyFont="1" applyFill="1" applyBorder="1" applyAlignment="1">
      <alignment horizontal="center" vertical="center" wrapText="1"/>
    </xf>
    <xf numFmtId="0" fontId="1433" fillId="1012" borderId="1056" xfId="15" applyNumberFormat="1" applyFont="1" applyFill="1" applyBorder="1" applyAlignment="1">
      <alignment horizontal="center" vertical="center" wrapText="1"/>
    </xf>
    <xf numFmtId="0" fontId="1433" fillId="1012" borderId="1125" xfId="15" applyNumberFormat="1" applyFont="1" applyFill="1" applyBorder="1" applyAlignment="1">
      <alignment horizontal="center" vertical="center" wrapText="1"/>
    </xf>
    <xf numFmtId="0" fontId="1435" fillId="1010" borderId="1125" xfId="15" applyNumberFormat="1" applyFont="1" applyFill="1" applyBorder="1" applyAlignment="1">
      <alignment horizontal="center" vertical="top" wrapText="1"/>
    </xf>
    <xf numFmtId="0" fontId="1435" fillId="1010" borderId="1125" xfId="15" applyNumberFormat="1" applyFont="1" applyFill="1" applyBorder="1" applyAlignment="1">
      <alignment vertical="top" wrapText="1"/>
    </xf>
    <xf numFmtId="0" fontId="1358" fillId="1010" borderId="1082" xfId="15" applyNumberFormat="1" applyFont="1" applyFill="1" applyBorder="1" applyAlignment="1">
      <alignment horizontal="center" vertical="center" wrapText="1"/>
    </xf>
    <xf numFmtId="0" fontId="1358" fillId="1010" borderId="1082" xfId="15" applyNumberFormat="1" applyFont="1" applyFill="1" applyBorder="1" applyAlignment="1">
      <alignment vertical="center" wrapText="1"/>
    </xf>
    <xf numFmtId="0" fontId="1358" fillId="1010" borderId="1056" xfId="15" applyNumberFormat="1" applyFont="1" applyFill="1" applyBorder="1" applyAlignment="1">
      <alignment vertical="center" wrapText="1"/>
    </xf>
    <xf numFmtId="0" fontId="1432" fillId="1010" borderId="1082" xfId="15" applyNumberFormat="1" applyFont="1" applyFill="1" applyBorder="1" applyAlignment="1">
      <alignment horizontal="center" vertical="center" wrapText="1"/>
    </xf>
    <xf numFmtId="0" fontId="1432" fillId="1010" borderId="1082" xfId="15" applyNumberFormat="1" applyFont="1" applyFill="1" applyBorder="1" applyAlignment="1">
      <alignment vertical="center" wrapText="1"/>
    </xf>
    <xf numFmtId="0" fontId="1432" fillId="1010" borderId="1056" xfId="15" applyNumberFormat="1" applyFont="1" applyFill="1" applyBorder="1" applyAlignment="1">
      <alignment vertical="center" wrapText="1"/>
    </xf>
    <xf numFmtId="0" fontId="1432" fillId="1010" borderId="1082" xfId="15" applyNumberFormat="1" applyFont="1" applyFill="1" applyBorder="1" applyAlignment="1">
      <alignment horizontal="center" vertical="top" wrapText="1"/>
    </xf>
    <xf numFmtId="0" fontId="1432" fillId="1010" borderId="1082" xfId="15" applyNumberFormat="1" applyFont="1" applyFill="1" applyBorder="1" applyAlignment="1">
      <alignment vertical="top" wrapText="1"/>
    </xf>
    <xf numFmtId="0" fontId="1364" fillId="954" borderId="1082" xfId="15" applyNumberFormat="1" applyFont="1" applyFill="1" applyBorder="1" applyAlignment="1">
      <alignment horizontal="left" vertical="center" wrapText="1"/>
    </xf>
    <xf numFmtId="0" fontId="1348" fillId="949" borderId="1091" xfId="15" applyNumberFormat="1" applyFont="1" applyFill="1" applyBorder="1" applyAlignment="1">
      <alignment wrapText="1"/>
    </xf>
    <xf numFmtId="0" fontId="1348" fillId="949" borderId="1089" xfId="15" applyNumberFormat="1" applyFont="1" applyFill="1" applyBorder="1" applyAlignment="1">
      <alignment wrapText="1"/>
    </xf>
    <xf numFmtId="0" fontId="1358" fillId="949" borderId="1082" xfId="15" applyNumberFormat="1" applyFont="1" applyFill="1" applyBorder="1" applyAlignment="1">
      <alignment horizontal="center" vertical="center" wrapText="1"/>
    </xf>
    <xf numFmtId="0" fontId="1358" fillId="949" borderId="1082" xfId="15" applyNumberFormat="1" applyFont="1" applyFill="1" applyBorder="1" applyAlignment="1">
      <alignment vertical="center" wrapText="1"/>
    </xf>
    <xf numFmtId="0" fontId="1358" fillId="954" borderId="1082" xfId="15" applyNumberFormat="1" applyFont="1" applyFill="1" applyBorder="1" applyAlignment="1">
      <alignment horizontal="center" vertical="center" wrapText="1"/>
    </xf>
    <xf numFmtId="0" fontId="1358" fillId="949" borderId="1056" xfId="15" applyNumberFormat="1" applyFont="1" applyFill="1" applyBorder="1" applyAlignment="1">
      <alignment horizontal="center" wrapText="1"/>
    </xf>
    <xf numFmtId="0" fontId="1364" fillId="954" borderId="1082" xfId="15" applyNumberFormat="1" applyFont="1" applyFill="1" applyBorder="1" applyAlignment="1">
      <alignment horizontal="left" vertical="top" wrapText="1"/>
    </xf>
    <xf numFmtId="0" fontId="1348" fillId="949" borderId="1091" xfId="15" applyNumberFormat="1" applyFont="1" applyFill="1" applyBorder="1" applyAlignment="1">
      <alignment vertical="top" wrapText="1"/>
    </xf>
    <xf numFmtId="0" fontId="1348" fillId="949" borderId="1089" xfId="15" applyNumberFormat="1" applyFont="1" applyFill="1" applyBorder="1" applyAlignment="1">
      <alignment vertical="top" wrapText="1"/>
    </xf>
    <xf numFmtId="0" fontId="1358" fillId="949" borderId="1082" xfId="15" applyNumberFormat="1" applyFont="1" applyFill="1" applyBorder="1" applyAlignment="1">
      <alignment horizontal="center" vertical="top" wrapText="1"/>
    </xf>
    <xf numFmtId="0" fontId="1358" fillId="949" borderId="1082" xfId="15" applyNumberFormat="1" applyFont="1" applyFill="1" applyBorder="1" applyAlignment="1">
      <alignment vertical="top" wrapText="1"/>
    </xf>
    <xf numFmtId="0" fontId="1358" fillId="954" borderId="1082" xfId="15" applyNumberFormat="1" applyFont="1" applyFill="1" applyBorder="1" applyAlignment="1">
      <alignment horizontal="center" vertical="top" wrapText="1"/>
    </xf>
    <xf numFmtId="0" fontId="1358" fillId="949" borderId="1056" xfId="15" applyNumberFormat="1" applyFont="1" applyFill="1" applyBorder="1" applyAlignment="1">
      <alignment horizontal="center" vertical="top" wrapText="1"/>
    </xf>
    <xf numFmtId="0" fontId="1433" fillId="954" borderId="1082" xfId="15" applyNumberFormat="1" applyFont="1" applyFill="1" applyBorder="1" applyAlignment="1">
      <alignment horizontal="left" vertical="center" wrapText="1"/>
    </xf>
    <xf numFmtId="0" fontId="1435" fillId="949" borderId="1082" xfId="15" applyNumberFormat="1" applyFont="1" applyFill="1" applyBorder="1" applyAlignment="1">
      <alignment horizontal="left" vertical="center" wrapText="1"/>
    </xf>
    <xf numFmtId="0" fontId="1433" fillId="1010" borderId="1082" xfId="15" applyNumberFormat="1" applyFont="1" applyFill="1" applyBorder="1" applyAlignment="1">
      <alignment horizontal="left" vertical="center" wrapText="1"/>
    </xf>
    <xf numFmtId="0" fontId="1435" fillId="1010" borderId="1082" xfId="15" applyNumberFormat="1" applyFont="1" applyFill="1" applyBorder="1" applyAlignment="1">
      <alignment horizontal="left" vertical="center" wrapText="1"/>
    </xf>
    <xf numFmtId="0" fontId="1433" fillId="1010" borderId="1082" xfId="15" applyNumberFormat="1" applyFont="1" applyFill="1" applyBorder="1" applyAlignment="1">
      <alignment horizontal="left" vertical="top" wrapText="1"/>
    </xf>
    <xf numFmtId="0" fontId="1435" fillId="1010" borderId="1082" xfId="15" applyNumberFormat="1" applyFont="1" applyFill="1" applyBorder="1" applyAlignment="1">
      <alignment horizontal="left" vertical="top" wrapText="1"/>
    </xf>
    <xf numFmtId="0" fontId="1433" fillId="1011" borderId="1082" xfId="15" applyNumberFormat="1" applyFont="1" applyFill="1" applyBorder="1" applyAlignment="1">
      <alignment horizontal="left" vertical="top" wrapText="1"/>
    </xf>
    <xf numFmtId="0" fontId="1436" fillId="1011" borderId="1082" xfId="15" applyNumberFormat="1" applyFont="1" applyFill="1" applyBorder="1" applyAlignment="1">
      <alignment horizontal="left" vertical="top" wrapText="1"/>
    </xf>
    <xf numFmtId="0" fontId="1433" fillId="1010" borderId="1125" xfId="15" applyNumberFormat="1" applyFont="1" applyFill="1" applyBorder="1" applyAlignment="1">
      <alignment horizontal="center" vertical="top" wrapText="1"/>
    </xf>
    <xf numFmtId="0" fontId="1435" fillId="1010" borderId="1125" xfId="15" applyNumberFormat="1" applyFont="1" applyFill="1" applyBorder="1" applyAlignment="1">
      <alignment horizontal="left" vertical="top" wrapText="1"/>
    </xf>
    <xf numFmtId="0" fontId="1429" fillId="1010" borderId="1082" xfId="15" applyNumberFormat="1" applyFont="1" applyFill="1" applyBorder="1" applyAlignment="1">
      <alignment horizontal="left" vertical="center" wrapText="1"/>
    </xf>
    <xf numFmtId="0" fontId="1348" fillId="1010" borderId="1102" xfId="15" applyNumberFormat="1" applyFont="1" applyFill="1" applyBorder="1"/>
    <xf numFmtId="0" fontId="1348" fillId="1010" borderId="1103" xfId="15" applyNumberFormat="1" applyFont="1" applyFill="1" applyBorder="1"/>
    <xf numFmtId="0" fontId="1432" fillId="1010" borderId="1082" xfId="15" applyNumberFormat="1" applyFont="1" applyFill="1" applyBorder="1" applyAlignment="1">
      <alignment horizontal="left" vertical="center" wrapText="1"/>
    </xf>
    <xf numFmtId="0" fontId="1438" fillId="1010" borderId="1102" xfId="15" applyNumberFormat="1" applyFont="1" applyFill="1" applyBorder="1"/>
    <xf numFmtId="0" fontId="1438" fillId="1010" borderId="1103" xfId="15" applyNumberFormat="1" applyFont="1" applyFill="1" applyBorder="1"/>
    <xf numFmtId="0" fontId="1438" fillId="1010" borderId="1102" xfId="15" applyNumberFormat="1" applyFont="1" applyFill="1" applyBorder="1" applyAlignment="1">
      <alignment wrapText="1"/>
    </xf>
    <xf numFmtId="0" fontId="1438" fillId="1010" borderId="1103" xfId="15" applyNumberFormat="1" applyFont="1" applyFill="1" applyBorder="1" applyAlignment="1">
      <alignment wrapText="1"/>
    </xf>
    <xf numFmtId="0" fontId="1432" fillId="1010" borderId="1082" xfId="15" applyNumberFormat="1" applyFont="1" applyFill="1" applyBorder="1" applyAlignment="1">
      <alignment horizontal="left" vertical="top" wrapText="1"/>
    </xf>
    <xf numFmtId="0" fontId="1438" fillId="1010" borderId="1102" xfId="15" applyNumberFormat="1" applyFont="1" applyFill="1" applyBorder="1" applyAlignment="1">
      <alignment vertical="top" wrapText="1"/>
    </xf>
    <xf numFmtId="0" fontId="1438" fillId="1010" borderId="1103" xfId="15" applyNumberFormat="1" applyFont="1" applyFill="1" applyBorder="1" applyAlignment="1">
      <alignment vertical="top" wrapText="1"/>
    </xf>
    <xf numFmtId="0" fontId="1433" fillId="996" borderId="1082" xfId="15" applyNumberFormat="1" applyFont="1" applyFill="1" applyBorder="1" applyAlignment="1">
      <alignment horizontal="center" vertical="center" wrapText="1"/>
    </xf>
    <xf numFmtId="0" fontId="1435" fillId="996" borderId="1082" xfId="15" applyNumberFormat="1" applyFont="1" applyFill="1" applyBorder="1" applyAlignment="1">
      <alignment horizontal="left" vertical="center" wrapText="1"/>
    </xf>
    <xf numFmtId="0" fontId="1433" fillId="958" borderId="1082" xfId="15" applyNumberFormat="1" applyFont="1" applyFill="1" applyBorder="1" applyAlignment="1">
      <alignment horizontal="center" vertical="center" wrapText="1"/>
    </xf>
    <xf numFmtId="0" fontId="1435" fillId="958" borderId="1082" xfId="15" applyNumberFormat="1" applyFont="1" applyFill="1" applyBorder="1" applyAlignment="1">
      <alignment horizontal="left" vertical="center" wrapText="1"/>
    </xf>
    <xf numFmtId="0" fontId="1428" fillId="1010" borderId="1082" xfId="15" applyNumberFormat="1" applyFont="1" applyFill="1" applyBorder="1" applyAlignment="1">
      <alignment horizontal="center" vertical="center" wrapText="1"/>
    </xf>
    <xf numFmtId="0" fontId="1433" fillId="1012" borderId="1125" xfId="15" applyNumberFormat="1" applyFont="1" applyFill="1" applyBorder="1" applyAlignment="1">
      <alignment horizontal="center" vertical="top" wrapText="1"/>
    </xf>
    <xf numFmtId="0" fontId="1397" fillId="1010" borderId="1056" xfId="15" applyNumberFormat="1" applyFont="1" applyFill="1" applyBorder="1"/>
    <xf numFmtId="0" fontId="1397" fillId="1010" borderId="1104" xfId="15" applyNumberFormat="1" applyFont="1" applyFill="1" applyBorder="1"/>
    <xf numFmtId="0" fontId="1432" fillId="1010" borderId="1104" xfId="15" applyNumberFormat="1" applyFont="1" applyFill="1" applyBorder="1"/>
    <xf numFmtId="0" fontId="1432" fillId="1010" borderId="1104" xfId="15" applyNumberFormat="1" applyFont="1" applyFill="1" applyBorder="1" applyAlignment="1">
      <alignment wrapText="1"/>
    </xf>
    <xf numFmtId="0" fontId="1432" fillId="1010" borderId="1104" xfId="15" applyNumberFormat="1" applyFont="1" applyFill="1" applyBorder="1" applyAlignment="1">
      <alignment vertical="top" wrapText="1"/>
    </xf>
    <xf numFmtId="0" fontId="1435" fillId="1010" borderId="1056" xfId="15" applyNumberFormat="1" applyFont="1" applyFill="1" applyBorder="1"/>
    <xf numFmtId="0" fontId="1435" fillId="1010" borderId="1104" xfId="15" applyNumberFormat="1" applyFont="1" applyFill="1" applyBorder="1"/>
    <xf numFmtId="0" fontId="1435" fillId="1010" borderId="1056" xfId="15" applyNumberFormat="1" applyFont="1" applyFill="1" applyBorder="1" applyAlignment="1">
      <alignment wrapText="1"/>
    </xf>
    <xf numFmtId="0" fontId="1435" fillId="1010" borderId="1104" xfId="15" applyNumberFormat="1" applyFont="1" applyFill="1" applyBorder="1" applyAlignment="1">
      <alignment wrapText="1"/>
    </xf>
    <xf numFmtId="0" fontId="1435" fillId="1010" borderId="1104" xfId="15" applyNumberFormat="1" applyFont="1" applyFill="1" applyBorder="1" applyAlignment="1">
      <alignment vertical="top" wrapText="1"/>
    </xf>
    <xf numFmtId="0" fontId="1435" fillId="1012" borderId="1104" xfId="15" applyNumberFormat="1" applyFont="1" applyFill="1" applyBorder="1" applyAlignment="1">
      <alignment vertical="top" wrapText="1"/>
    </xf>
    <xf numFmtId="0" fontId="1433" fillId="1012" borderId="1104" xfId="15" applyNumberFormat="1" applyFont="1" applyFill="1" applyBorder="1" applyAlignment="1">
      <alignment vertical="top" wrapText="1"/>
    </xf>
    <xf numFmtId="0" fontId="1433" fillId="1012" borderId="1125" xfId="15" applyNumberFormat="1" applyFont="1" applyFill="1" applyBorder="1" applyAlignment="1">
      <alignment vertical="top" wrapText="1"/>
    </xf>
    <xf numFmtId="0" fontId="1435" fillId="1011" borderId="1125" xfId="15" applyNumberFormat="1" applyFont="1" applyFill="1" applyBorder="1" applyAlignment="1">
      <alignment vertical="top" wrapText="1"/>
    </xf>
    <xf numFmtId="166" fontId="1435" fillId="1011" borderId="1125" xfId="15" applyNumberFormat="1" applyFont="1" applyFill="1" applyBorder="1" applyAlignment="1">
      <alignment vertical="top" wrapText="1"/>
    </xf>
    <xf numFmtId="167" fontId="1435" fillId="1010" borderId="1125" xfId="15" applyNumberFormat="1" applyFont="1" applyFill="1" applyBorder="1" applyAlignment="1">
      <alignment vertical="top" wrapText="1"/>
    </xf>
    <xf numFmtId="0" fontId="1435" fillId="949" borderId="1056" xfId="15" applyNumberFormat="1" applyFont="1" applyFill="1" applyBorder="1" applyAlignment="1">
      <alignment horizontal="center" vertical="center"/>
    </xf>
    <xf numFmtId="0" fontId="1435" fillId="949" borderId="1056" xfId="15" applyNumberFormat="1" applyFont="1" applyFill="1" applyBorder="1"/>
    <xf numFmtId="0" fontId="1435" fillId="965" borderId="1082" xfId="15" applyNumberFormat="1" applyFont="1" applyFill="1" applyBorder="1" applyAlignment="1">
      <alignment horizontal="center" vertical="center" wrapText="1"/>
    </xf>
    <xf numFmtId="0" fontId="1435" fillId="968" borderId="1082" xfId="15" applyNumberFormat="1" applyFont="1" applyFill="1" applyBorder="1" applyAlignment="1">
      <alignment horizontal="left" vertical="center" wrapText="1"/>
    </xf>
    <xf numFmtId="3" fontId="1433" fillId="965" borderId="1082" xfId="15" applyNumberFormat="1" applyFont="1" applyFill="1" applyBorder="1" applyAlignment="1">
      <alignment horizontal="center" vertical="center" wrapText="1"/>
    </xf>
    <xf numFmtId="0" fontId="1435" fillId="996" borderId="1082" xfId="15" applyNumberFormat="1" applyFont="1" applyFill="1" applyBorder="1" applyAlignment="1">
      <alignment horizontal="center" vertical="center" wrapText="1"/>
    </xf>
    <xf numFmtId="0" fontId="1435" fillId="949" borderId="1056" xfId="15" applyNumberFormat="1" applyFont="1" applyFill="1" applyBorder="1" applyAlignment="1">
      <alignment horizontal="center"/>
    </xf>
    <xf numFmtId="0" fontId="1435" fillId="949" borderId="1056" xfId="15" applyNumberFormat="1" applyFont="1" applyFill="1" applyBorder="1" applyAlignment="1">
      <alignment horizontal="center" vertical="bottom"/>
    </xf>
    <xf numFmtId="0" fontId="1433" fillId="965" borderId="1082" xfId="15" applyNumberFormat="1" applyFont="1" applyFill="1" applyBorder="1" applyAlignment="1">
      <alignment horizontal="center" vertical="center" wrapText="1"/>
    </xf>
    <xf numFmtId="0" fontId="1435" fillId="989" borderId="1082" xfId="15" applyNumberFormat="1" applyFont="1" applyFill="1" applyBorder="1" applyAlignment="1">
      <alignment horizontal="center" vertical="center" wrapText="1"/>
    </xf>
    <xf numFmtId="0" fontId="1435" fillId="989" borderId="1082" xfId="15" applyNumberFormat="1" applyFont="1" applyFill="1" applyBorder="1" applyAlignment="1">
      <alignment horizontal="left" vertical="center" wrapText="1"/>
    </xf>
    <xf numFmtId="0" fontId="1433" fillId="989" borderId="1082" xfId="15" applyNumberFormat="1" applyFont="1" applyFill="1" applyBorder="1" applyAlignment="1">
      <alignment horizontal="center" vertical="center" wrapText="1"/>
    </xf>
    <xf numFmtId="1" fontId="1435" fillId="989" borderId="1082" xfId="15" applyNumberFormat="1" applyFont="1" applyFill="1" applyBorder="1" applyAlignment="1">
      <alignment horizontal="center" vertical="center" wrapText="1"/>
    </xf>
    <xf numFmtId="1" fontId="1435" fillId="996" borderId="1082" xfId="15" applyNumberFormat="1" applyFont="1" applyFill="1" applyBorder="1" applyAlignment="1">
      <alignment horizontal="center" vertical="center" wrapText="1"/>
    </xf>
    <xf numFmtId="0" fontId="1433" fillId="949" borderId="1056" xfId="15" applyNumberFormat="1" applyFont="1" applyFill="1" applyBorder="1" applyAlignment="1">
      <alignment vertical="center"/>
    </xf>
    <xf numFmtId="0" fontId="1435" fillId="1010" borderId="1056" xfId="15" applyNumberFormat="1" applyFont="1" applyFill="1" applyBorder="1" applyAlignment="1">
      <alignment horizontal="center" vertical="center"/>
    </xf>
    <xf numFmtId="3" fontId="1433" fillId="1010" borderId="1082" xfId="15" applyNumberFormat="1" applyFont="1" applyFill="1" applyBorder="1" applyAlignment="1">
      <alignment horizontal="center" vertical="center" wrapText="1"/>
    </xf>
    <xf numFmtId="0" fontId="1435" fillId="1010" borderId="1056" xfId="15" applyNumberFormat="1" applyFont="1" applyFill="1" applyBorder="1" applyAlignment="1">
      <alignment horizontal="center"/>
    </xf>
    <xf numFmtId="0" fontId="1435" fillId="1010" borderId="1056" xfId="15" applyNumberFormat="1" applyFont="1" applyFill="1" applyBorder="1" applyAlignment="1">
      <alignment horizontal="center" vertical="bottom"/>
    </xf>
    <xf numFmtId="1" fontId="1435" fillId="1010" borderId="1082" xfId="15" applyNumberFormat="1" applyFont="1" applyFill="1" applyBorder="1" applyAlignment="1">
      <alignment horizontal="center" vertical="center" wrapText="1"/>
    </xf>
    <xf numFmtId="0" fontId="1433" fillId="1010" borderId="1056" xfId="15" applyNumberFormat="1" applyFont="1" applyFill="1" applyBorder="1" applyAlignment="1">
      <alignment vertical="center"/>
    </xf>
    <xf numFmtId="0" fontId="1435" fillId="1010" borderId="1056" xfId="15" applyNumberFormat="1" applyFont="1" applyFill="1" applyBorder="1" applyAlignment="1">
      <alignment horizontal="center" vertical="center" wrapText="1"/>
    </xf>
    <xf numFmtId="0" fontId="1435" fillId="1010" borderId="1056" xfId="15" applyNumberFormat="1" applyFont="1" applyFill="1" applyBorder="1" applyAlignment="1">
      <alignment horizontal="center" wrapText="1"/>
    </xf>
    <xf numFmtId="0" fontId="1435" fillId="1010" borderId="1056" xfId="15" applyNumberFormat="1" applyFont="1" applyFill="1" applyBorder="1" applyAlignment="1">
      <alignment horizontal="center" vertical="bottom" wrapText="1"/>
    </xf>
    <xf numFmtId="0" fontId="1433" fillId="1010" borderId="1056" xfId="15" applyNumberFormat="1" applyFont="1" applyFill="1" applyBorder="1" applyAlignment="1">
      <alignment vertical="center" wrapText="1"/>
    </xf>
    <xf numFmtId="0" fontId="1435" fillId="1010" borderId="1056" xfId="15" applyNumberFormat="1" applyFont="1" applyFill="1" applyBorder="1" applyAlignment="1">
      <alignment horizontal="center" vertical="top" wrapText="1"/>
    </xf>
    <xf numFmtId="3" fontId="1433" fillId="1010" borderId="1082" xfId="15" applyNumberFormat="1" applyFont="1" applyFill="1" applyBorder="1" applyAlignment="1">
      <alignment horizontal="center" vertical="top" wrapText="1"/>
    </xf>
    <xf numFmtId="1" fontId="1435" fillId="1010" borderId="1082" xfId="15" applyNumberFormat="1" applyFont="1" applyFill="1" applyBorder="1" applyAlignment="1">
      <alignment horizontal="center" vertical="top" wrapText="1"/>
    </xf>
    <xf numFmtId="0" fontId="1433" fillId="1010" borderId="1056" xfId="15" applyNumberFormat="1" applyFont="1" applyFill="1" applyBorder="1" applyAlignment="1">
      <alignment vertical="top" wrapText="1"/>
    </xf>
    <xf numFmtId="0" fontId="1435" fillId="1011" borderId="1056" xfId="15" applyNumberFormat="1" applyFont="1" applyFill="1" applyBorder="1" applyAlignment="1">
      <alignment horizontal="center" vertical="top" wrapText="1"/>
    </xf>
    <xf numFmtId="0" fontId="1436" fillId="1011" borderId="1056" xfId="15" applyNumberFormat="1" applyFont="1" applyFill="1" applyBorder="1" applyAlignment="1">
      <alignment horizontal="center" vertical="top" wrapText="1"/>
    </xf>
    <xf numFmtId="0" fontId="1435" fillId="1012" borderId="1056" xfId="15" applyNumberFormat="1" applyFont="1" applyFill="1" applyBorder="1" applyAlignment="1">
      <alignment horizontal="center" vertical="top" wrapText="1"/>
    </xf>
    <xf numFmtId="3" fontId="1433" fillId="1010" borderId="1125" xfId="15" applyNumberFormat="1" applyFont="1" applyFill="1" applyBorder="1" applyAlignment="1">
      <alignment horizontal="center" vertical="top" wrapText="1"/>
    </xf>
    <xf numFmtId="1" fontId="1435" fillId="1010" borderId="1125" xfId="15" applyNumberFormat="1" applyFont="1" applyFill="1" applyBorder="1" applyAlignment="1">
      <alignment horizontal="center" vertical="top" wrapText="1"/>
    </xf>
    <xf numFmtId="0" fontId="1433" fillId="1010" borderId="1125" xfId="15" applyNumberFormat="1" applyFont="1" applyFill="1" applyBorder="1" applyAlignment="1">
      <alignment vertical="top" wrapText="1"/>
    </xf>
    <xf numFmtId="0" fontId="1428" fillId="1010" borderId="1082" xfId="15" applyNumberFormat="1" applyFont="1" applyFill="1" applyBorder="1"/>
    <xf numFmtId="0" fontId="1428" fillId="1010" borderId="1082" xfId="15" applyNumberFormat="1" applyFont="1" applyFill="1" applyBorder="1" applyAlignment="1">
      <alignment horizontal="left" vertical="center" wrapText="1"/>
    </xf>
    <xf numFmtId="0" fontId="1429" fillId="1010" borderId="1082" xfId="15" applyNumberFormat="1" applyFont="1" applyFill="1" applyBorder="1"/>
    <xf numFmtId="0" fontId="1429" fillId="1010" borderId="1082" xfId="15" applyNumberFormat="1" applyFont="1" applyFill="1" applyBorder="1" applyAlignment="1">
      <alignment horizontal="center" vertical="center" wrapText="1"/>
    </xf>
    <xf numFmtId="0" fontId="1428" fillId="1010" borderId="1124" xfId="15" applyNumberFormat="1" applyFont="1" applyFill="1" applyBorder="1"/>
    <xf numFmtId="0" fontId="1428" fillId="1010" borderId="1124" xfId="15" applyNumberFormat="1" applyFont="1" applyFill="1" applyBorder="1" applyAlignment="1">
      <alignment horizontal="left" vertical="center" wrapText="1"/>
    </xf>
    <xf numFmtId="0" fontId="1428" fillId="1010" borderId="1124" xfId="15" applyNumberFormat="1" applyFont="1" applyFill="1" applyBorder="1" applyAlignment="1">
      <alignment horizontal="center" vertical="center" wrapText="1"/>
    </xf>
    <xf numFmtId="0" fontId="1433" fillId="1010" borderId="1082" xfId="15" applyNumberFormat="1" applyFont="1" applyFill="1" applyBorder="1"/>
    <xf numFmtId="0" fontId="1435" fillId="1010" borderId="1082" xfId="15" applyNumberFormat="1" applyFont="1" applyFill="1" applyBorder="1"/>
    <xf numFmtId="0" fontId="1433" fillId="1010" borderId="1124" xfId="15" applyNumberFormat="1" applyFont="1" applyFill="1" applyBorder="1"/>
    <xf numFmtId="0" fontId="1433" fillId="1010" borderId="1124" xfId="15" applyNumberFormat="1" applyFont="1" applyFill="1" applyBorder="1" applyAlignment="1">
      <alignment horizontal="left" vertical="center" wrapText="1"/>
    </xf>
    <xf numFmtId="0" fontId="1433" fillId="1010" borderId="1124" xfId="15" applyNumberFormat="1" applyFont="1" applyFill="1" applyBorder="1" applyAlignment="1">
      <alignment horizontal="center" vertical="center" wrapText="1"/>
    </xf>
    <xf numFmtId="0" fontId="1433" fillId="1010" borderId="1126" xfId="15" applyNumberFormat="1" applyFont="1" applyFill="1" applyBorder="1"/>
    <xf numFmtId="0" fontId="1433" fillId="1010" borderId="1126" xfId="15" applyNumberFormat="1" applyFont="1" applyFill="1" applyBorder="1" applyAlignment="1">
      <alignment horizontal="left" vertical="center" wrapText="1"/>
    </xf>
    <xf numFmtId="0" fontId="1433" fillId="1010" borderId="1126" xfId="15" applyNumberFormat="1" applyFont="1" applyFill="1" applyBorder="1" applyAlignment="1">
      <alignment horizontal="center" vertical="center" wrapText="1"/>
    </xf>
    <xf numFmtId="0" fontId="1435" fillId="1010" borderId="1126" xfId="15" applyNumberFormat="1" applyFont="1" applyFill="1" applyBorder="1"/>
    <xf numFmtId="0" fontId="1435" fillId="1010" borderId="1126" xfId="15" applyNumberFormat="1" applyFont="1" applyFill="1" applyBorder="1" applyAlignment="1">
      <alignment horizontal="left" vertical="center" wrapText="1"/>
    </xf>
    <xf numFmtId="0" fontId="1435" fillId="1010" borderId="1126" xfId="15" applyNumberFormat="1" applyFont="1" applyFill="1" applyBorder="1" applyAlignment="1">
      <alignment horizontal="center" vertical="center" wrapText="1"/>
    </xf>
    <xf numFmtId="0" fontId="1433" fillId="1010" borderId="1126" xfId="15" applyNumberFormat="1" applyFont="1" applyFill="1" applyBorder="1" applyAlignment="1">
      <alignment wrapText="1"/>
    </xf>
    <xf numFmtId="0" fontId="1435" fillId="1010" borderId="1126" xfId="15" applyNumberFormat="1" applyFont="1" applyFill="1" applyBorder="1" applyAlignment="1">
      <alignment wrapText="1"/>
    </xf>
    <xf numFmtId="0" fontId="1433" fillId="1010" borderId="1126" xfId="15" applyNumberFormat="1" applyFont="1" applyFill="1" applyBorder="1" applyAlignment="1">
      <alignment vertical="center" wrapText="1"/>
    </xf>
    <xf numFmtId="0" fontId="1435" fillId="1010" borderId="1126" xfId="15" applyNumberFormat="1" applyFont="1" applyFill="1" applyBorder="1" applyAlignment="1">
      <alignment vertical="center" wrapText="1"/>
    </xf>
    <xf numFmtId="0" fontId="1433" fillId="1010" borderId="1127" xfId="15" applyNumberFormat="1" applyFont="1" applyFill="1" applyBorder="1" applyAlignment="1">
      <alignment vertical="center" wrapText="1"/>
    </xf>
    <xf numFmtId="0" fontId="1433" fillId="1010" borderId="1127" xfId="15" applyNumberFormat="1" applyFont="1" applyFill="1" applyBorder="1" applyAlignment="1">
      <alignment horizontal="left" vertical="center" wrapText="1"/>
    </xf>
    <xf numFmtId="0" fontId="1433" fillId="1010" borderId="1127" xfId="15" applyNumberFormat="1" applyFont="1" applyFill="1" applyBorder="1" applyAlignment="1">
      <alignment horizontal="center" vertical="center" wrapText="1"/>
    </xf>
    <xf numFmtId="0" fontId="1435" fillId="1010" borderId="1127" xfId="15" applyNumberFormat="1" applyFont="1" applyFill="1" applyBorder="1" applyAlignment="1">
      <alignment vertical="center" wrapText="1"/>
    </xf>
    <xf numFmtId="0" fontId="1435" fillId="1010" borderId="1127" xfId="15" applyNumberFormat="1" applyFont="1" applyFill="1" applyBorder="1" applyAlignment="1">
      <alignment horizontal="left" vertical="center" wrapText="1"/>
    </xf>
    <xf numFmtId="0" fontId="1435" fillId="1010" borderId="1127" xfId="15" applyNumberFormat="1" applyFont="1" applyFill="1" applyBorder="1" applyAlignment="1">
      <alignment horizontal="center" vertical="center" wrapText="1"/>
    </xf>
    <xf numFmtId="0" fontId="1433" fillId="1011" borderId="1127" xfId="15" applyNumberFormat="1" applyFont="1" applyFill="1" applyBorder="1" applyAlignment="1">
      <alignment vertical="center" wrapText="1"/>
    </xf>
    <xf numFmtId="0" fontId="1433" fillId="1011" borderId="1127" xfId="15" applyNumberFormat="1" applyFont="1" applyFill="1" applyBorder="1" applyAlignment="1">
      <alignment horizontal="left" vertical="center" wrapText="1"/>
    </xf>
    <xf numFmtId="0" fontId="1433" fillId="1011" borderId="1127" xfId="15" applyNumberFormat="1" applyFont="1" applyFill="1" applyBorder="1" applyAlignment="1">
      <alignment horizontal="center" vertical="center" wrapText="1"/>
    </xf>
    <xf numFmtId="0" fontId="1430" fillId="1010" borderId="1056" xfId="15" applyNumberFormat="1" applyFont="1" applyFill="1" applyBorder="1"/>
    <xf numFmtId="0" fontId="1439" fillId="1010" borderId="1056" xfId="15" applyNumberFormat="1" applyFont="1" applyFill="1" applyBorder="1"/>
    <xf numFmtId="0" fontId="1439" fillId="1010" borderId="1056" xfId="15" applyNumberFormat="1" applyFont="1" applyFill="1" applyBorder="1" applyAlignment="1">
      <alignment wrapText="1"/>
    </xf>
    <xf numFmtId="0" fontId="1439" fillId="1010" borderId="1056" xfId="15" applyNumberFormat="1" applyFont="1" applyFill="1" applyBorder="1" applyAlignment="1">
      <alignment vertical="top" wrapText="1"/>
    </xf>
    <xf numFmtId="0" fontId="1435" fillId="1011" borderId="1125" xfId="15" applyNumberFormat="1" applyFont="1" applyFill="1" applyBorder="1" applyAlignment="1">
      <alignment horizontal="center" vertical="top" wrapText="1"/>
    </xf>
    <xf numFmtId="0" fontId="1433" fillId="1011" borderId="1125" xfId="15" applyNumberFormat="1" applyFont="1" applyFill="1" applyBorder="1" applyAlignment="1">
      <alignment vertical="top" wrapText="1"/>
    </xf>
    <xf numFmtId="0" fontId="1433" fillId="954" borderId="1082" xfId="15" applyNumberFormat="1" applyFont="1" applyFill="1" applyBorder="1" applyAlignment="1">
      <alignment horizontal="center" vertical="center" wrapText="1"/>
    </xf>
    <xf numFmtId="0" fontId="1435" fillId="994" borderId="1082" xfId="15" applyNumberFormat="1" applyFont="1" applyFill="1" applyBorder="1" applyAlignment="1">
      <alignment horizontal="center" vertical="center" wrapText="1"/>
    </xf>
    <xf numFmtId="0" fontId="1348" fillId="1010" borderId="1056" xfId="15" applyNumberFormat="1" applyFont="1" applyFill="1" applyBorder="1"/>
    <xf numFmtId="0" fontId="1438" fillId="1010" borderId="1056" xfId="15" applyNumberFormat="1" applyFont="1" applyFill="1" applyBorder="1"/>
    <xf numFmtId="0" fontId="1438" fillId="1010" borderId="1056" xfId="15" applyNumberFormat="1" applyFont="1" applyFill="1" applyBorder="1" applyAlignment="1">
      <alignment wrapText="1"/>
    </xf>
    <xf numFmtId="0" fontId="1438" fillId="1010" borderId="1056" xfId="15" applyNumberFormat="1" applyFont="1" applyFill="1" applyBorder="1" applyAlignment="1">
      <alignment vertical="top" wrapText="1"/>
    </xf>
    <xf numFmtId="0" fontId="1435" fillId="968" borderId="1082" xfId="15" applyNumberFormat="1" applyFont="1" applyFill="1" applyBorder="1" applyAlignment="1">
      <alignment horizontal="center" vertical="center" wrapText="1"/>
    </xf>
    <xf numFmtId="0" fontId="1433" fillId="965" borderId="1082" xfId="15" applyNumberFormat="1" applyFont="1" applyFill="1" applyBorder="1" applyAlignment="1">
      <alignment horizontal="left" vertical="center" wrapText="1"/>
    </xf>
    <xf numFmtId="0" fontId="1435" fillId="965" borderId="1082" xfId="15" applyNumberFormat="1" applyFont="1" applyFill="1" applyBorder="1" applyAlignment="1">
      <alignment horizontal="left" vertical="center" wrapText="1"/>
    </xf>
    <xf numFmtId="0" fontId="1433" fillId="993" borderId="1082" xfId="15" applyNumberFormat="1" applyFont="1" applyFill="1" applyBorder="1" applyAlignment="1">
      <alignment horizontal="center" vertical="center" wrapText="1"/>
    </xf>
    <xf numFmtId="0" fontId="1433" fillId="957" borderId="1082" xfId="15" applyNumberFormat="1" applyFont="1" applyFill="1" applyBorder="1" applyAlignment="1">
      <alignment horizontal="center" vertical="center" wrapText="1"/>
    </xf>
    <xf numFmtId="0" fontId="1435" fillId="968" borderId="1082" xfId="15" applyNumberFormat="1" applyFont="1" applyFill="1" applyBorder="1" applyAlignment="1">
      <alignment horizontal="center" wrapText="1"/>
    </xf>
    <xf numFmtId="0" fontId="1435" fillId="965" borderId="1082" xfId="15" applyNumberFormat="1" applyFont="1" applyFill="1" applyBorder="1" applyAlignment="1">
      <alignment horizontal="center" wrapText="1"/>
    </xf>
    <xf numFmtId="0" fontId="1435" fillId="949" borderId="1082" xfId="15" applyNumberFormat="1" applyFont="1" applyFill="1" applyBorder="1" applyAlignment="1">
      <alignment horizontal="center" wrapText="1"/>
    </xf>
    <xf numFmtId="0" fontId="1433" fillId="968" borderId="1082" xfId="15" applyNumberFormat="1" applyFont="1" applyFill="1" applyBorder="1" applyAlignment="1">
      <alignment horizontal="center" wrapText="1"/>
    </xf>
    <xf numFmtId="0" fontId="1440" fillId="993" borderId="1082" xfId="15" applyNumberFormat="1" applyFont="1" applyFill="1" applyBorder="1" applyAlignment="1">
      <alignment horizontal="center" wrapText="1"/>
    </xf>
    <xf numFmtId="0" fontId="1435" fillId="1010" borderId="1082" xfId="15" applyNumberFormat="1" applyFont="1" applyFill="1" applyBorder="1" applyAlignment="1">
      <alignment horizontal="center" wrapText="1"/>
    </xf>
    <xf numFmtId="0" fontId="1433" fillId="1010" borderId="1082" xfId="15" applyNumberFormat="1" applyFont="1" applyFill="1" applyBorder="1" applyAlignment="1">
      <alignment horizontal="center" wrapText="1"/>
    </xf>
    <xf numFmtId="0" fontId="1440" fillId="1010" borderId="1082" xfId="15" applyNumberFormat="1" applyFont="1" applyFill="1" applyBorder="1" applyAlignment="1">
      <alignment horizontal="center" wrapText="1"/>
    </xf>
    <xf numFmtId="0" fontId="1440" fillId="1010" borderId="1082" xfId="15" applyNumberFormat="1" applyFont="1" applyFill="1" applyBorder="1" applyAlignment="1">
      <alignment horizontal="center" vertical="top" wrapText="1"/>
    </xf>
    <xf numFmtId="0" fontId="1433" fillId="1010" borderId="1125" xfId="15" applyNumberFormat="1" applyFont="1" applyFill="1" applyBorder="1" applyAlignment="1">
      <alignment horizontal="left" vertical="top" wrapText="1"/>
    </xf>
    <xf numFmtId="0" fontId="1440" fillId="1010" borderId="1125" xfId="15" applyNumberFormat="1" applyFont="1" applyFill="1" applyBorder="1" applyAlignment="1">
      <alignment horizontal="center" vertical="top" wrapText="1"/>
    </xf>
    <xf numFmtId="0" fontId="1430" fillId="1010" borderId="1082" xfId="15" applyNumberFormat="1" applyFont="1" applyFill="1" applyBorder="1" applyAlignment="1">
      <alignment horizontal="center" wrapText="1"/>
    </xf>
    <xf numFmtId="0" fontId="1358" fillId="1010" borderId="1082" xfId="15" applyNumberFormat="1" applyFont="1" applyFill="1" applyBorder="1" applyAlignment="1">
      <alignment horizontal="center" wrapText="1"/>
    </xf>
    <xf numFmtId="0" fontId="1378" fillId="1010" borderId="1056" xfId="15" applyNumberFormat="1" applyFont="1" applyFill="1" applyBorder="1"/>
    <xf numFmtId="0" fontId="1358" fillId="1010" borderId="1056" xfId="15" applyNumberFormat="1" applyFont="1" applyFill="1" applyBorder="1"/>
    <xf numFmtId="0" fontId="1439" fillId="1010" borderId="1082" xfId="15" applyNumberFormat="1" applyFont="1" applyFill="1" applyBorder="1" applyAlignment="1">
      <alignment horizontal="center" wrapText="1"/>
    </xf>
    <xf numFmtId="0" fontId="1432" fillId="1010" borderId="1082" xfId="15" applyNumberFormat="1" applyFont="1" applyFill="1" applyBorder="1" applyAlignment="1">
      <alignment horizontal="center" wrapText="1"/>
    </xf>
    <xf numFmtId="0" fontId="1439" fillId="1010" borderId="1082" xfId="15" applyNumberFormat="1" applyFont="1" applyFill="1" applyBorder="1" applyAlignment="1">
      <alignment horizontal="center" vertical="top" wrapText="1"/>
    </xf>
    <xf numFmtId="0" fontId="1367" fillId="949" borderId="1057" xfId="15" applyNumberFormat="1" applyFont="1" applyFill="1" applyBorder="1" applyAlignment="1">
      <alignment horizontal="center" vertical="center" wrapText="1"/>
    </xf>
    <xf numFmtId="0" fontId="1353" fillId="949" borderId="1057" xfId="15" applyNumberFormat="1" applyFont="1" applyFill="1" applyBorder="1" applyAlignment="1">
      <alignment horizontal="left" vertical="center" wrapText="1"/>
    </xf>
    <xf numFmtId="0" fontId="1362" fillId="949" borderId="1057" xfId="15" applyNumberFormat="1" applyFont="1" applyFill="1" applyBorder="1" applyAlignment="1">
      <alignment horizontal="center" vertical="center" wrapText="1"/>
    </xf>
    <xf numFmtId="0" fontId="1352" fillId="949" borderId="1057" xfId="15" applyNumberFormat="1" applyFont="1" applyFill="1" applyBorder="1" applyAlignment="1">
      <alignment vertical="center" wrapText="1"/>
    </xf>
    <xf numFmtId="0" fontId="1358" fillId="949" borderId="1056" xfId="15" applyNumberFormat="1" applyFont="1" applyFill="1" applyBorder="1" applyAlignment="1">
      <alignment vertical="center" wrapText="1"/>
    </xf>
    <xf numFmtId="0" fontId="1375" fillId="949" borderId="1057" xfId="15" applyNumberFormat="1" applyFont="1" applyFill="1" applyBorder="1" applyAlignment="1">
      <alignment vertical="top" wrapText="1"/>
    </xf>
    <xf numFmtId="0" fontId="1348" fillId="949" borderId="1107" xfId="15" applyNumberFormat="1" applyFont="1" applyFill="1" applyBorder="1" applyAlignment="1">
      <alignment wrapText="1"/>
    </xf>
    <xf numFmtId="0" fontId="1348" fillId="949" borderId="1108" xfId="15" applyNumberFormat="1" applyFont="1" applyFill="1" applyBorder="1" applyAlignment="1">
      <alignment wrapText="1"/>
    </xf>
    <xf numFmtId="0" fontId="1348" fillId="949" borderId="1121" xfId="15" applyNumberFormat="1" applyFont="1" applyFill="1" applyBorder="1" applyAlignment="1">
      <alignment wrapText="1"/>
    </xf>
    <xf numFmtId="0" fontId="1348" fillId="949" borderId="1122" xfId="15" applyNumberFormat="1" applyFont="1" applyFill="1" applyBorder="1" applyAlignment="1">
      <alignment wrapText="1"/>
    </xf>
    <xf numFmtId="0" fontId="1348" fillId="949" borderId="1123" xfId="15" applyNumberFormat="1" applyFont="1" applyFill="1" applyBorder="1" applyAlignment="1">
      <alignment wrapText="1"/>
    </xf>
    <xf numFmtId="0" fontId="1353" fillId="949" borderId="1057" xfId="15" applyNumberFormat="1" applyFont="1" applyFill="1" applyBorder="1" applyAlignment="1">
      <alignment horizontal="center" vertical="center" wrapText="1"/>
    </xf>
    <xf numFmtId="10" fontId="1352" fillId="949" borderId="1057" xfId="15" applyNumberFormat="1" applyFont="1" applyFill="1" applyBorder="1" applyAlignment="1">
      <alignment vertical="center" wrapText="1"/>
    </xf>
    <xf numFmtId="0" fontId="1367" fillId="949" borderId="1057" xfId="15" applyNumberFormat="1" applyFont="1" applyFill="1" applyBorder="1" applyAlignment="1">
      <alignment horizontal="center" vertical="top" wrapText="1"/>
    </xf>
    <xf numFmtId="0" fontId="1353" fillId="949" borderId="1057" xfId="15" applyNumberFormat="1" applyFont="1" applyFill="1" applyBorder="1" applyAlignment="1">
      <alignment horizontal="left" vertical="top" wrapText="1"/>
    </xf>
    <xf numFmtId="0" fontId="1362" fillId="949" borderId="1057" xfId="15" applyNumberFormat="1" applyFont="1" applyFill="1" applyBorder="1" applyAlignment="1">
      <alignment horizontal="center" vertical="top" wrapText="1"/>
    </xf>
    <xf numFmtId="0" fontId="1352" fillId="949" borderId="1057" xfId="15" applyNumberFormat="1" applyFont="1" applyFill="1" applyBorder="1" applyAlignment="1">
      <alignment vertical="top" wrapText="1"/>
    </xf>
    <xf numFmtId="0" fontId="1358" fillId="949" borderId="1056" xfId="15" applyNumberFormat="1" applyFont="1" applyFill="1" applyBorder="1" applyAlignment="1">
      <alignment vertical="top" wrapText="1"/>
    </xf>
    <xf numFmtId="0" fontId="1348" fillId="949" borderId="1107" xfId="15" applyNumberFormat="1" applyFont="1" applyFill="1" applyBorder="1" applyAlignment="1">
      <alignment vertical="top" wrapText="1"/>
    </xf>
    <xf numFmtId="0" fontId="1348" fillId="949" borderId="1108" xfId="15" applyNumberFormat="1" applyFont="1" applyFill="1" applyBorder="1" applyAlignment="1">
      <alignment vertical="top" wrapText="1"/>
    </xf>
    <xf numFmtId="0" fontId="1348" fillId="949" borderId="1121" xfId="15" applyNumberFormat="1" applyFont="1" applyFill="1" applyBorder="1" applyAlignment="1">
      <alignment vertical="top" wrapText="1"/>
    </xf>
    <xf numFmtId="0" fontId="1348" fillId="949" borderId="1122" xfId="15" applyNumberFormat="1" applyFont="1" applyFill="1" applyBorder="1" applyAlignment="1">
      <alignment vertical="top" wrapText="1"/>
    </xf>
    <xf numFmtId="0" fontId="1348" fillId="949" borderId="1123" xfId="15" applyNumberFormat="1" applyFont="1" applyFill="1" applyBorder="1" applyAlignment="1">
      <alignment vertical="top" wrapText="1"/>
    </xf>
    <xf numFmtId="0" fontId="1353" fillId="949" borderId="1057" xfId="15" applyNumberFormat="1" applyFont="1" applyFill="1" applyBorder="1" applyAlignment="1">
      <alignment horizontal="center" vertical="top" wrapText="1"/>
    </xf>
    <xf numFmtId="10" fontId="1352" fillId="949" borderId="1057" xfId="15" applyNumberFormat="1" applyFont="1" applyFill="1" applyBorder="1" applyAlignment="1">
      <alignment vertical="top" wrapText="1"/>
    </xf>
    <xf numFmtId="0" fontId="1395" fillId="949" borderId="1057" xfId="15" applyNumberFormat="1" applyFont="1" applyFill="1" applyBorder="1" applyAlignment="1">
      <alignment horizontal="left" vertical="center" wrapText="1"/>
    </xf>
    <xf numFmtId="0" fontId="1362" fillId="954" borderId="1057" xfId="15" applyNumberFormat="1" applyFont="1" applyFill="1" applyBorder="1" applyAlignment="1">
      <alignment horizontal="center" vertical="center" wrapText="1"/>
    </xf>
    <xf numFmtId="0" fontId="1368" fillId="949" borderId="1057" xfId="15" applyNumberFormat="1" applyFont="1" applyFill="1" applyBorder="1" applyAlignment="1">
      <alignment horizontal="left" vertical="center" wrapText="1"/>
    </xf>
    <xf numFmtId="0" fontId="1362" fillId="957" borderId="1057" xfId="15" applyNumberFormat="1" applyFont="1" applyFill="1" applyBorder="1" applyAlignment="1">
      <alignment horizontal="center" vertical="center" wrapText="1"/>
    </xf>
    <xf numFmtId="0" fontId="1362" fillId="958" borderId="1057" xfId="15" applyNumberFormat="1" applyFont="1" applyFill="1" applyBorder="1" applyAlignment="1">
      <alignment horizontal="center" vertical="center" wrapText="1"/>
    </xf>
    <xf numFmtId="0" fontId="1395" fillId="949" borderId="1057" xfId="15" applyNumberFormat="1" applyFont="1" applyFill="1" applyBorder="1" applyAlignment="1">
      <alignment horizontal="left" vertical="top" wrapText="1"/>
    </xf>
    <xf numFmtId="0" fontId="1362" fillId="954" borderId="1057" xfId="15" applyNumberFormat="1" applyFont="1" applyFill="1" applyBorder="1" applyAlignment="1">
      <alignment horizontal="center" vertical="top" wrapText="1"/>
    </xf>
    <xf numFmtId="0" fontId="1368" fillId="949" borderId="1057" xfId="15" applyNumberFormat="1" applyFont="1" applyFill="1" applyBorder="1" applyAlignment="1">
      <alignment horizontal="left" vertical="top" wrapText="1"/>
    </xf>
    <xf numFmtId="0" fontId="1362" fillId="957" borderId="1057" xfId="15" applyNumberFormat="1" applyFont="1" applyFill="1" applyBorder="1" applyAlignment="1">
      <alignment horizontal="center" vertical="top" wrapText="1"/>
    </xf>
    <xf numFmtId="0" fontId="1362" fillId="958" borderId="1057" xfId="15" applyNumberFormat="1" applyFont="1" applyFill="1" applyBorder="1" applyAlignment="1">
      <alignment horizontal="center" vertical="top" wrapText="1"/>
    </xf>
    <xf numFmtId="10" fontId="1358" fillId="1010" borderId="1056" xfId="15" applyNumberFormat="1" applyFont="1" applyFill="1" applyBorder="1" applyAlignment="1">
      <alignment vertical="center" wrapText="1"/>
    </xf>
    <xf numFmtId="10" fontId="1432" fillId="1010" borderId="1056" xfId="15" applyNumberFormat="1" applyFont="1" applyFill="1" applyBorder="1" applyAlignment="1">
      <alignment vertical="center" wrapText="1"/>
    </xf>
    <xf numFmtId="10" fontId="1432" fillId="1010" borderId="1056" xfId="15" applyNumberFormat="1" applyFont="1" applyFill="1" applyBorder="1" applyAlignment="1">
      <alignment vertical="top" wrapText="1"/>
    </xf>
    <xf numFmtId="0" fontId="1435" fillId="949" borderId="1056" xfId="15" applyNumberFormat="1" applyFont="1" applyFill="1" applyBorder="1" applyAlignment="1">
      <alignment horizontal="left" vertical="bottom"/>
    </xf>
    <xf numFmtId="0" fontId="1433" fillId="994" borderId="1082" xfId="15" applyNumberFormat="1" applyFont="1" applyFill="1" applyBorder="1" applyAlignment="1">
      <alignment horizontal="center" vertical="bottom"/>
    </xf>
    <xf numFmtId="0" fontId="1433" fillId="1002" borderId="1082" xfId="15" applyNumberFormat="1" applyFont="1" applyFill="1" applyBorder="1" applyAlignment="1">
      <alignment horizontal="center" vertical="bottom"/>
    </xf>
    <xf numFmtId="0" fontId="1433" fillId="995" borderId="1089" xfId="15" applyNumberFormat="1" applyFont="1" applyFill="1" applyBorder="1" applyAlignment="1">
      <alignment horizontal="left"/>
    </xf>
    <xf numFmtId="0" fontId="1435" fillId="997" borderId="1082" xfId="15" applyNumberFormat="1" applyFont="1" applyFill="1" applyBorder="1" applyAlignment="1">
      <alignment horizontal="center"/>
    </xf>
    <xf numFmtId="0" fontId="1435" fillId="949" borderId="1082" xfId="15" applyNumberFormat="1" applyFont="1" applyFill="1" applyBorder="1" applyAlignment="1">
      <alignment horizontal="center"/>
    </xf>
    <xf numFmtId="0" fontId="1435" fillId="954" borderId="1082" xfId="15" applyNumberFormat="1" applyFont="1" applyFill="1" applyBorder="1" applyAlignment="1">
      <alignment horizontal="center"/>
    </xf>
    <xf numFmtId="0" fontId="1433" fillId="994" borderId="1082" xfId="15" applyNumberFormat="1" applyFont="1" applyFill="1" applyBorder="1" applyAlignment="1">
      <alignment horizontal="right"/>
    </xf>
    <xf numFmtId="0" fontId="1433" fillId="989" borderId="1082" xfId="15" applyNumberFormat="1" applyFont="1" applyFill="1" applyBorder="1" applyAlignment="1">
      <alignment horizontal="center"/>
    </xf>
    <xf numFmtId="0" fontId="1433" fillId="994" borderId="1082" xfId="15" applyNumberFormat="1" applyFont="1" applyFill="1" applyBorder="1" applyAlignment="1">
      <alignment horizontal="left" vertical="bottom"/>
    </xf>
    <xf numFmtId="0" fontId="1435" fillId="949" borderId="1082" xfId="15" applyNumberFormat="1" applyFont="1" applyFill="1" applyBorder="1" applyAlignment="1">
      <alignment horizontal="left" vertical="top" wrapText="1"/>
    </xf>
    <xf numFmtId="0" fontId="1435" fillId="1010" borderId="1056" xfId="15" applyNumberFormat="1" applyFont="1" applyFill="1" applyBorder="1" applyAlignment="1">
      <alignment horizontal="left" vertical="bottom"/>
    </xf>
    <xf numFmtId="0" fontId="1433" fillId="1010" borderId="1082" xfId="15" applyNumberFormat="1" applyFont="1" applyFill="1" applyBorder="1" applyAlignment="1">
      <alignment horizontal="center" vertical="bottom"/>
    </xf>
    <xf numFmtId="0" fontId="1433" fillId="1010" borderId="1089" xfId="15" applyNumberFormat="1" applyFont="1" applyFill="1" applyBorder="1" applyAlignment="1">
      <alignment horizontal="left"/>
    </xf>
    <xf numFmtId="0" fontId="1435" fillId="1010" borderId="1082" xfId="15" applyNumberFormat="1" applyFont="1" applyFill="1" applyBorder="1" applyAlignment="1">
      <alignment horizontal="center"/>
    </xf>
    <xf numFmtId="0" fontId="1433" fillId="1010" borderId="1082" xfId="15" applyNumberFormat="1" applyFont="1" applyFill="1" applyBorder="1" applyAlignment="1">
      <alignment horizontal="right"/>
    </xf>
    <xf numFmtId="0" fontId="1433" fillId="1010" borderId="1082" xfId="15" applyNumberFormat="1" applyFont="1" applyFill="1" applyBorder="1" applyAlignment="1">
      <alignment horizontal="center"/>
    </xf>
    <xf numFmtId="0" fontId="1433" fillId="1010" borderId="1082" xfId="15" applyNumberFormat="1" applyFont="1" applyFill="1" applyBorder="1" applyAlignment="1">
      <alignment horizontal="left" vertical="bottom"/>
    </xf>
    <xf numFmtId="0" fontId="1435" fillId="1010" borderId="1056" xfId="15" applyNumberFormat="1" applyFont="1" applyFill="1" applyBorder="1" applyAlignment="1">
      <alignment horizontal="left" vertical="bottom" wrapText="1"/>
    </xf>
    <xf numFmtId="0" fontId="1433" fillId="1010" borderId="1082" xfId="15" applyNumberFormat="1" applyFont="1" applyFill="1" applyBorder="1" applyAlignment="1">
      <alignment horizontal="center" vertical="bottom" wrapText="1"/>
    </xf>
    <xf numFmtId="0" fontId="1433" fillId="1010" borderId="1089" xfId="15" applyNumberFormat="1" applyFont="1" applyFill="1" applyBorder="1" applyAlignment="1">
      <alignment horizontal="left" wrapText="1"/>
    </xf>
    <xf numFmtId="0" fontId="1433" fillId="1010" borderId="1082" xfId="15" applyNumberFormat="1" applyFont="1" applyFill="1" applyBorder="1" applyAlignment="1">
      <alignment horizontal="right" wrapText="1"/>
    </xf>
    <xf numFmtId="0" fontId="1433" fillId="1010" borderId="1082" xfId="15" applyNumberFormat="1" applyFont="1" applyFill="1" applyBorder="1" applyAlignment="1">
      <alignment horizontal="left" vertical="bottom" wrapText="1"/>
    </xf>
    <xf numFmtId="0" fontId="1435" fillId="1010" borderId="1056" xfId="15" applyNumberFormat="1" applyFont="1" applyFill="1" applyBorder="1" applyAlignment="1">
      <alignment horizontal="left" vertical="top" wrapText="1"/>
    </xf>
    <xf numFmtId="0" fontId="1433" fillId="1010" borderId="1089" xfId="15" applyNumberFormat="1" applyFont="1" applyFill="1" applyBorder="1" applyAlignment="1">
      <alignment horizontal="left" vertical="top" wrapText="1"/>
    </xf>
    <xf numFmtId="0" fontId="1433" fillId="1010" borderId="1082" xfId="15" applyNumberFormat="1" applyFont="1" applyFill="1" applyBorder="1" applyAlignment="1">
      <alignment horizontal="right" vertical="top" wrapText="1"/>
    </xf>
    <xf numFmtId="0" fontId="1435" fillId="1011" borderId="1056" xfId="15" applyNumberFormat="1" applyFont="1" applyFill="1" applyBorder="1" applyAlignment="1">
      <alignment horizontal="left" vertical="top" wrapText="1"/>
    </xf>
    <xf numFmtId="0" fontId="1436" fillId="1011" borderId="1056" xfId="15" applyNumberFormat="1" applyFont="1" applyFill="1" applyBorder="1" applyAlignment="1">
      <alignment horizontal="left" vertical="top" wrapText="1"/>
    </xf>
    <xf numFmtId="0" fontId="1435" fillId="1012" borderId="1056" xfId="15" applyNumberFormat="1" applyFont="1" applyFill="1" applyBorder="1" applyAlignment="1">
      <alignment horizontal="left" vertical="top" wrapText="1"/>
    </xf>
    <xf numFmtId="0" fontId="1433" fillId="1012" borderId="1056" xfId="15" applyNumberFormat="1" applyFont="1" applyFill="1" applyBorder="1" applyAlignment="1">
      <alignment horizontal="left" vertical="top" wrapText="1"/>
    </xf>
    <xf numFmtId="0" fontId="1433" fillId="1010" borderId="1125" xfId="15" applyNumberFormat="1" applyFont="1" applyFill="1" applyBorder="1" applyAlignment="1">
      <alignment horizontal="right" vertical="top" wrapText="1"/>
    </xf>
    <xf numFmtId="0" fontId="1378" fillId="1010" borderId="1056" xfId="15" applyNumberFormat="1" applyFont="1" applyFill="1" applyBorder="1" applyAlignment="1">
      <alignment horizontal="left" vertical="top" wrapText="1"/>
    </xf>
    <xf numFmtId="0" fontId="1402" fillId="1010" borderId="1082" xfId="15" applyNumberFormat="1" applyFont="1" applyFill="1" applyBorder="1" applyAlignment="1">
      <alignment horizontal="center" vertical="bottom"/>
    </xf>
    <xf numFmtId="0" fontId="1441" fillId="1010" borderId="1082" xfId="15" applyNumberFormat="1" applyFont="1" applyFill="1" applyBorder="1" applyAlignment="1">
      <alignment horizontal="center" vertical="bottom"/>
    </xf>
    <xf numFmtId="0" fontId="1441" fillId="1010" borderId="1082" xfId="15" applyNumberFormat="1" applyFont="1" applyFill="1" applyBorder="1" applyAlignment="1">
      <alignment horizontal="center" vertical="bottom" wrapText="1"/>
    </xf>
    <xf numFmtId="0" fontId="1441" fillId="1010" borderId="1082" xfId="15" applyNumberFormat="1" applyFont="1" applyFill="1" applyBorder="1" applyAlignment="1">
      <alignment horizontal="center" vertical="top" wrapText="1"/>
    </xf>
    <xf numFmtId="0" fontId="1433" fillId="949" borderId="1082" xfId="15" applyNumberFormat="1" applyFont="1" applyFill="1" applyBorder="1" applyAlignment="1">
      <alignment horizontal="center"/>
    </xf>
    <xf numFmtId="0" fontId="1433" fillId="949" borderId="1082" xfId="15" applyNumberFormat="1" applyFont="1" applyFill="1" applyBorder="1" applyAlignment="1">
      <alignment horizontal="center" wrapText="1"/>
    </xf>
    <xf numFmtId="0" fontId="1434" fillId="949" borderId="1056" xfId="15" applyNumberFormat="1" applyFont="1" applyFill="1" applyBorder="1"/>
    <xf numFmtId="0" fontId="1435" fillId="949" borderId="1082" xfId="15" applyNumberFormat="1" applyFont="1" applyFill="1" applyBorder="1"/>
    <xf numFmtId="0" fontId="1435" fillId="949" borderId="1082" xfId="15" applyNumberFormat="1" applyFont="1" applyFill="1" applyBorder="1" applyAlignment="1">
      <alignment wrapText="1"/>
    </xf>
    <xf numFmtId="0" fontId="1435" fillId="949" borderId="1056" xfId="15" applyNumberFormat="1" applyFont="1" applyFill="1" applyBorder="1" applyAlignment="1">
      <alignment wrapText="1"/>
    </xf>
    <xf numFmtId="0" fontId="1434" fillId="1010" borderId="1056" xfId="15" applyNumberFormat="1" applyFont="1" applyFill="1" applyBorder="1"/>
    <xf numFmtId="0" fontId="1435" fillId="1010" borderId="1082" xfId="15" applyNumberFormat="1" applyFont="1" applyFill="1" applyBorder="1" applyAlignment="1">
      <alignment wrapText="1"/>
    </xf>
    <xf numFmtId="0" fontId="1434" fillId="1010" borderId="1056" xfId="15" applyNumberFormat="1" applyFont="1" applyFill="1" applyBorder="1" applyAlignment="1">
      <alignment wrapText="1"/>
    </xf>
    <xf numFmtId="0" fontId="1434" fillId="1010" borderId="1056" xfId="15" applyNumberFormat="1" applyFont="1" applyFill="1" applyBorder="1" applyAlignment="1">
      <alignment vertical="top" wrapText="1"/>
    </xf>
    <xf numFmtId="0" fontId="1434" fillId="1011" borderId="1056" xfId="15" applyNumberFormat="1" applyFont="1" applyFill="1" applyBorder="1" applyAlignment="1">
      <alignment vertical="top" wrapText="1"/>
    </xf>
    <xf numFmtId="0" fontId="1437" fillId="1011" borderId="1056" xfId="15" applyNumberFormat="1" applyFont="1" applyFill="1" applyBorder="1" applyAlignment="1">
      <alignment vertical="top" wrapText="1"/>
    </xf>
    <xf numFmtId="0" fontId="1435" fillId="1012" borderId="1082" xfId="15" applyNumberFormat="1" applyFont="1" applyFill="1" applyBorder="1" applyAlignment="1">
      <alignment vertical="top" wrapText="1"/>
    </xf>
    <xf numFmtId="0" fontId="1434" fillId="1012" borderId="1056" xfId="15" applyNumberFormat="1" applyFont="1" applyFill="1" applyBorder="1" applyAlignment="1">
      <alignment vertical="top" wrapText="1"/>
    </xf>
    <xf numFmtId="0" fontId="1433" fillId="1012" borderId="1082" xfId="15" applyNumberFormat="1" applyFont="1" applyFill="1" applyBorder="1" applyAlignment="1">
      <alignment vertical="top" wrapText="1"/>
    </xf>
    <xf numFmtId="0" fontId="1442" fillId="1012" borderId="1056" xfId="15" applyNumberFormat="1" applyFont="1" applyFill="1" applyBorder="1" applyAlignment="1">
      <alignment vertical="top" wrapText="1"/>
    </xf>
    <xf numFmtId="0" fontId="1442" fillId="1012" borderId="1056" xfId="15" applyNumberFormat="1" applyFont="1" applyFill="1" applyBorder="1" applyAlignment="1">
      <alignment horizontal="center" vertical="top" wrapText="1"/>
    </xf>
    <xf numFmtId="0" fontId="1442" fillId="1012" borderId="1056" xfId="15" applyNumberFormat="1" applyFont="1" applyFill="1" applyBorder="1" applyAlignment="1">
      <alignment horizontal="center" vertical="center" wrapText="1"/>
    </xf>
    <xf numFmtId="0" fontId="1442" fillId="1012" borderId="1125" xfId="15" applyNumberFormat="1" applyFont="1" applyFill="1" applyBorder="1" applyAlignment="1">
      <alignment horizontal="center" vertical="center" wrapText="1"/>
    </xf>
    <xf numFmtId="0" fontId="1434" fillId="1010" borderId="1125" xfId="15" applyNumberFormat="1" applyFont="1" applyFill="1" applyBorder="1" applyAlignment="1">
      <alignment vertical="top" wrapText="1"/>
    </xf>
    <xf numFmtId="0" fontId="1358" fillId="1010" borderId="1056" xfId="15" applyNumberFormat="1" applyFont="1" applyFill="1" applyBorder="1" applyAlignment="1">
      <alignment wrapText="1"/>
    </xf>
    <xf numFmtId="0" fontId="1433" fillId="949" borderId="1094" xfId="15" applyNumberFormat="1" applyFont="1" applyFill="1" applyBorder="1" applyAlignment="1">
      <alignment horizontal="center" vertical="center" wrapText="1"/>
    </xf>
    <xf numFmtId="0" fontId="1434" fillId="949" borderId="1102" xfId="15" applyNumberFormat="1" applyFont="1" applyFill="1" applyBorder="1"/>
    <xf numFmtId="0" fontId="1434" fillId="949" borderId="1103" xfId="15" applyNumberFormat="1" applyFont="1" applyFill="1" applyBorder="1"/>
    <xf numFmtId="0" fontId="1435" fillId="965" borderId="1082" xfId="15" applyNumberFormat="1" applyFont="1" applyFill="1" applyBorder="1" applyAlignment="1">
      <alignment horizontal="center" vertical="bottom" wrapText="1"/>
    </xf>
    <xf numFmtId="0" fontId="1435" fillId="968" borderId="1082" xfId="15" applyNumberFormat="1" applyFont="1" applyFill="1" applyBorder="1" applyAlignment="1">
      <alignment horizontal="left" wrapText="1"/>
    </xf>
    <xf numFmtId="3" fontId="1435" fillId="965" borderId="1082" xfId="15" applyNumberFormat="1" applyFont="1" applyFill="1" applyBorder="1" applyAlignment="1">
      <alignment horizontal="center" wrapText="1"/>
    </xf>
    <xf numFmtId="0" fontId="1435" fillId="949" borderId="1082" xfId="15" applyNumberFormat="1" applyFont="1" applyFill="1" applyBorder="1" applyAlignment="1">
      <alignment horizontal="center" vertical="bottom" wrapText="1"/>
    </xf>
    <xf numFmtId="0" fontId="1433" fillId="989" borderId="1105" xfId="15" applyNumberFormat="1" applyFont="1" applyFill="1" applyBorder="1" applyAlignment="1">
      <alignment vertical="bottom" wrapText="1"/>
    </xf>
    <xf numFmtId="0" fontId="1433" fillId="989" borderId="1106" xfId="15" applyNumberFormat="1" applyFont="1" applyFill="1" applyBorder="1" applyAlignment="1">
      <alignment vertical="bottom" wrapText="1"/>
    </xf>
    <xf numFmtId="1" fontId="1433" fillId="989" borderId="1106" xfId="15" applyNumberFormat="1" applyFont="1" applyFill="1" applyBorder="1" applyAlignment="1">
      <alignment horizontal="center" vertical="bottom" wrapText="1"/>
    </xf>
    <xf numFmtId="1" fontId="1433" fillId="989" borderId="1090" xfId="15" applyNumberFormat="1" applyFont="1" applyFill="1" applyBorder="1" applyAlignment="1">
      <alignment horizontal="center" vertical="bottom" wrapText="1"/>
    </xf>
    <xf numFmtId="0" fontId="1435" fillId="949" borderId="1056" xfId="15" applyNumberFormat="1" applyFont="1" applyFill="1" applyBorder="1" applyAlignment="1">
      <alignment horizontal="left" vertical="center"/>
    </xf>
    <xf numFmtId="0" fontId="1433" fillId="1010" borderId="1094" xfId="15" applyNumberFormat="1" applyFont="1" applyFill="1" applyBorder="1" applyAlignment="1">
      <alignment horizontal="center" vertical="center" wrapText="1"/>
    </xf>
    <xf numFmtId="0" fontId="1434" fillId="1010" borderId="1102" xfId="15" applyNumberFormat="1" applyFont="1" applyFill="1" applyBorder="1"/>
    <xf numFmtId="0" fontId="1434" fillId="1010" borderId="1103" xfId="15" applyNumberFormat="1" applyFont="1" applyFill="1" applyBorder="1"/>
    <xf numFmtId="0" fontId="1435" fillId="1010" borderId="1082" xfId="15" applyNumberFormat="1" applyFont="1" applyFill="1" applyBorder="1" applyAlignment="1">
      <alignment horizontal="center" vertical="bottom" wrapText="1"/>
    </xf>
    <xf numFmtId="0" fontId="1435" fillId="1010" borderId="1082" xfId="15" applyNumberFormat="1" applyFont="1" applyFill="1" applyBorder="1" applyAlignment="1">
      <alignment horizontal="left" wrapText="1"/>
    </xf>
    <xf numFmtId="3" fontId="1435" fillId="1010" borderId="1082" xfId="15" applyNumberFormat="1" applyFont="1" applyFill="1" applyBorder="1" applyAlignment="1">
      <alignment horizontal="center" wrapText="1"/>
    </xf>
    <xf numFmtId="0" fontId="1433" fillId="1010" borderId="1105" xfId="15" applyNumberFormat="1" applyFont="1" applyFill="1" applyBorder="1" applyAlignment="1">
      <alignment vertical="bottom" wrapText="1"/>
    </xf>
    <xf numFmtId="0" fontId="1433" fillId="1010" borderId="1106" xfId="15" applyNumberFormat="1" applyFont="1" applyFill="1" applyBorder="1" applyAlignment="1">
      <alignment vertical="bottom" wrapText="1"/>
    </xf>
    <xf numFmtId="1" fontId="1433" fillId="1010" borderId="1106" xfId="15" applyNumberFormat="1" applyFont="1" applyFill="1" applyBorder="1" applyAlignment="1">
      <alignment horizontal="center" vertical="bottom" wrapText="1"/>
    </xf>
    <xf numFmtId="1" fontId="1433" fillId="1010" borderId="1090" xfId="15" applyNumberFormat="1" applyFont="1" applyFill="1" applyBorder="1" applyAlignment="1">
      <alignment horizontal="center" vertical="bottom" wrapText="1"/>
    </xf>
    <xf numFmtId="0" fontId="1435" fillId="1010" borderId="1056" xfId="15" applyNumberFormat="1" applyFont="1" applyFill="1" applyBorder="1" applyAlignment="1">
      <alignment horizontal="left" vertical="center"/>
    </xf>
    <xf numFmtId="0" fontId="1434" fillId="1010" borderId="1102" xfId="15" applyNumberFormat="1" applyFont="1" applyFill="1" applyBorder="1" applyAlignment="1">
      <alignment wrapText="1"/>
    </xf>
    <xf numFmtId="0" fontId="1434" fillId="1010" borderId="1103" xfId="15" applyNumberFormat="1" applyFont="1" applyFill="1" applyBorder="1" applyAlignment="1">
      <alignment wrapText="1"/>
    </xf>
    <xf numFmtId="0" fontId="1435" fillId="1010" borderId="1056" xfId="15" applyNumberFormat="1" applyFont="1" applyFill="1" applyBorder="1" applyAlignment="1">
      <alignment horizontal="left" vertical="center" wrapText="1"/>
    </xf>
    <xf numFmtId="0" fontId="1433" fillId="1010" borderId="1094" xfId="15" applyNumberFormat="1" applyFont="1" applyFill="1" applyBorder="1" applyAlignment="1">
      <alignment horizontal="center" vertical="top" wrapText="1"/>
    </xf>
    <xf numFmtId="0" fontId="1434" fillId="1010" borderId="1102" xfId="15" applyNumberFormat="1" applyFont="1" applyFill="1" applyBorder="1" applyAlignment="1">
      <alignment vertical="top" wrapText="1"/>
    </xf>
    <xf numFmtId="0" fontId="1434" fillId="1010" borderId="1103" xfId="15" applyNumberFormat="1" applyFont="1" applyFill="1" applyBorder="1" applyAlignment="1">
      <alignment vertical="top" wrapText="1"/>
    </xf>
    <xf numFmtId="3" fontId="1435" fillId="1010" borderId="1082" xfId="15" applyNumberFormat="1" applyFont="1" applyFill="1" applyBorder="1" applyAlignment="1">
      <alignment horizontal="center" vertical="top" wrapText="1"/>
    </xf>
    <xf numFmtId="0" fontId="1433" fillId="1010" borderId="1105" xfId="15" applyNumberFormat="1" applyFont="1" applyFill="1" applyBorder="1" applyAlignment="1">
      <alignment vertical="top" wrapText="1"/>
    </xf>
    <xf numFmtId="0" fontId="1433" fillId="1010" borderId="1106" xfId="15" applyNumberFormat="1" applyFont="1" applyFill="1" applyBorder="1" applyAlignment="1">
      <alignment vertical="top" wrapText="1"/>
    </xf>
    <xf numFmtId="1" fontId="1433" fillId="1010" borderId="1106" xfId="15" applyNumberFormat="1" applyFont="1" applyFill="1" applyBorder="1" applyAlignment="1">
      <alignment horizontal="center" vertical="top" wrapText="1"/>
    </xf>
    <xf numFmtId="1" fontId="1433" fillId="1010" borderId="1090" xfId="15" applyNumberFormat="1" applyFont="1" applyFill="1" applyBorder="1" applyAlignment="1">
      <alignment horizontal="center" vertical="top" wrapText="1"/>
    </xf>
    <xf numFmtId="0" fontId="1433" fillId="1011" borderId="1094" xfId="15" applyNumberFormat="1" applyFont="1" applyFill="1" applyBorder="1" applyAlignment="1">
      <alignment horizontal="center" vertical="top" wrapText="1"/>
    </xf>
    <xf numFmtId="0" fontId="1434" fillId="1011" borderId="1102" xfId="15" applyNumberFormat="1" applyFont="1" applyFill="1" applyBorder="1" applyAlignment="1">
      <alignment vertical="top" wrapText="1"/>
    </xf>
    <xf numFmtId="0" fontId="1434" fillId="1011" borderId="1103" xfId="15" applyNumberFormat="1" applyFont="1" applyFill="1" applyBorder="1" applyAlignment="1">
      <alignment vertical="top" wrapText="1"/>
    </xf>
    <xf numFmtId="0" fontId="1436" fillId="1011" borderId="1094" xfId="15" applyNumberFormat="1" applyFont="1" applyFill="1" applyBorder="1" applyAlignment="1">
      <alignment horizontal="center" vertical="top" wrapText="1"/>
    </xf>
    <xf numFmtId="0" fontId="1437" fillId="1011" borderId="1102" xfId="15" applyNumberFormat="1" applyFont="1" applyFill="1" applyBorder="1" applyAlignment="1">
      <alignment vertical="top" wrapText="1"/>
    </xf>
    <xf numFmtId="0" fontId="1437" fillId="1011" borderId="1103" xfId="15" applyNumberFormat="1" applyFont="1" applyFill="1" applyBorder="1" applyAlignment="1">
      <alignment vertical="top" wrapText="1"/>
    </xf>
    <xf numFmtId="3" fontId="1435" fillId="1010" borderId="1125" xfId="15" applyNumberFormat="1" applyFont="1" applyFill="1" applyBorder="1" applyAlignment="1">
      <alignment horizontal="center" vertical="top" wrapText="1"/>
    </xf>
    <xf numFmtId="1" fontId="1433" fillId="1010" borderId="1125" xfId="15" applyNumberFormat="1" applyFont="1" applyFill="1" applyBorder="1" applyAlignment="1">
      <alignment horizontal="center" vertical="top" wrapText="1"/>
    </xf>
    <xf numFmtId="0" fontId="1358" fillId="1010" borderId="1056" xfId="15" applyNumberFormat="1" applyFont="1" applyFill="1" applyBorder="1" applyAlignment="1">
      <alignment vertical="bottom"/>
    </xf>
    <xf numFmtId="0" fontId="1432" fillId="1010" borderId="1056" xfId="15" applyNumberFormat="1" applyFont="1" applyFill="1" applyBorder="1" applyAlignment="1">
      <alignment vertical="bottom"/>
    </xf>
    <xf numFmtId="0" fontId="1432" fillId="1010" borderId="1056" xfId="15" applyNumberFormat="1" applyFont="1" applyFill="1" applyBorder="1" applyAlignment="1">
      <alignment vertical="bottom" wrapText="1"/>
    </xf>
    <xf numFmtId="0" fontId="1281" fillId="888" borderId="1000" xfId="14" applyNumberFormat="1" applyFont="1" applyFill="1" applyBorder="1" applyAlignment="1">
      <alignment wrapText="1"/>
    </xf>
    <xf numFmtId="0" fontId="1281" fillId="888" borderId="999" xfId="14" applyNumberFormat="1" applyFont="1" applyFill="1" applyBorder="1" applyAlignment="1">
      <alignment wrapText="1"/>
    </xf>
    <xf numFmtId="0" fontId="1281" fillId="888" borderId="1000" xfId="14" applyNumberFormat="1" applyFont="1" applyFill="1" applyBorder="1" applyAlignment="1">
      <alignment vertical="top" wrapText="1"/>
    </xf>
    <xf numFmtId="0" fontId="1281" fillId="888" borderId="999" xfId="14" applyNumberFormat="1" applyFont="1" applyFill="1" applyBorder="1" applyAlignment="1">
      <alignment vertical="top" wrapText="1"/>
    </xf>
    <xf numFmtId="0" fontId="1274" fillId="888" borderId="997" xfId="14" applyNumberFormat="1" applyFont="1" applyFill="1" applyBorder="1" applyAlignment="1">
      <alignment horizontal="center" wrapText="1"/>
    </xf>
    <xf numFmtId="0" fontId="1274" fillId="1013" borderId="987" xfId="14" applyNumberFormat="1" applyFont="1" applyFill="1" applyBorder="1" applyAlignment="1">
      <alignment vertical="bottom"/>
    </xf>
    <xf numFmtId="0" fontId="1443" fillId="1013" borderId="987" xfId="14" applyNumberFormat="1" applyFont="1" applyFill="1" applyBorder="1" applyAlignment="1">
      <alignment vertical="bottom"/>
    </xf>
    <xf numFmtId="0" fontId="1443" fillId="1013" borderId="987" xfId="14" applyNumberFormat="1" applyFont="1" applyFill="1" applyBorder="1" applyAlignment="1">
      <alignment vertical="bottom" wrapText="1"/>
    </xf>
    <xf numFmtId="0" fontId="1443" fillId="1013" borderId="987" xfId="14" applyNumberFormat="1" applyFont="1" applyFill="1" applyBorder="1" applyAlignment="1">
      <alignment horizontal="left" vertical="bottom" wrapText="1"/>
    </xf>
    <xf numFmtId="0" fontId="1443" fillId="1013" borderId="987" xfId="14" applyNumberFormat="1" applyFont="1" applyFill="1" applyBorder="1" applyAlignment="1">
      <alignment horizontal="left" vertical="top" wrapText="1"/>
    </xf>
    <xf numFmtId="0" fontId="1435" fillId="1013" borderId="987" xfId="14" applyNumberFormat="1" applyFont="1" applyFill="1" applyBorder="1" applyAlignment="1">
      <alignment vertical="bottom"/>
    </xf>
    <xf numFmtId="0" fontId="1435" fillId="1013" borderId="1125" xfId="14" applyNumberFormat="1" applyFont="1" applyFill="1" applyBorder="1" applyAlignment="1">
      <alignment vertical="bottom"/>
    </xf>
    <xf numFmtId="0" fontId="1435" fillId="1013" borderId="1125" xfId="14" applyNumberFormat="1" applyFont="1" applyFill="1" applyBorder="1" applyAlignment="1">
      <alignment vertical="bottom" wrapText="1"/>
    </xf>
    <xf numFmtId="0" fontId="1435" fillId="1013" borderId="1125" xfId="14" applyNumberFormat="1" applyFont="1" applyFill="1" applyBorder="1" applyAlignment="1">
      <alignment vertical="top" wrapText="1"/>
    </xf>
    <xf numFmtId="0" fontId="1435" fillId="1014" borderId="1125" xfId="14" applyNumberFormat="1" applyFont="1" applyFill="1" applyBorder="1" applyAlignment="1">
      <alignment vertical="top" wrapText="1"/>
    </xf>
    <xf numFmtId="0" fontId="1433" fillId="1014" borderId="1125" xfId="14" applyNumberFormat="1" applyFont="1" applyFill="1" applyBorder="1" applyAlignment="1">
      <alignment vertical="top" wrapText="1"/>
    </xf>
    <xf numFmtId="0" fontId="1433" fillId="1014" borderId="1125" xfId="14" applyNumberFormat="1" applyFont="1" applyFill="1" applyBorder="1" applyAlignment="1">
      <alignment horizontal="center" vertical="top" wrapText="1"/>
    </xf>
    <xf numFmtId="0" fontId="1433" fillId="1014" borderId="1125" xfId="14" applyNumberFormat="1" applyFont="1" applyFill="1" applyBorder="1" applyAlignment="1">
      <alignment horizontal="center" vertical="center" wrapText="1"/>
    </xf>
    <xf numFmtId="0" fontId="1293" fillId="1013" borderId="987" xfId="14" applyNumberFormat="1" applyFont="1" applyFill="1" applyBorder="1" applyAlignment="1">
      <alignment horizontal="center"/>
    </xf>
    <xf numFmtId="0" fontId="1264" fillId="1013" borderId="987" xfId="14" applyNumberFormat="1" applyFont="1" applyFill="1" applyBorder="1"/>
    <xf numFmtId="0" fontId="1443" fillId="1013" borderId="987" xfId="14" applyNumberFormat="1" applyFont="1" applyFill="1" applyBorder="1" applyAlignment="1">
      <alignment horizontal="center"/>
    </xf>
    <xf numFmtId="0" fontId="1444" fillId="1013" borderId="987" xfId="14" applyNumberFormat="1" applyFont="1" applyFill="1" applyBorder="1"/>
    <xf numFmtId="0" fontId="1443" fillId="1013" borderId="987" xfId="14" applyNumberFormat="1" applyFont="1" applyFill="1" applyBorder="1" applyAlignment="1">
      <alignment horizontal="center" wrapText="1"/>
    </xf>
    <xf numFmtId="0" fontId="1444" fillId="1013" borderId="987" xfId="14" applyNumberFormat="1" applyFont="1" applyFill="1" applyBorder="1" applyAlignment="1">
      <alignment wrapText="1"/>
    </xf>
    <xf numFmtId="0" fontId="1443" fillId="1013" borderId="987" xfId="14" applyNumberFormat="1" applyFont="1" applyFill="1" applyBorder="1" applyAlignment="1">
      <alignment horizontal="left" wrapText="1"/>
    </xf>
    <xf numFmtId="0" fontId="1444" fillId="1013" borderId="987" xfId="14" applyNumberFormat="1" applyFont="1" applyFill="1" applyBorder="1" applyAlignment="1">
      <alignment horizontal="left" wrapText="1"/>
    </xf>
    <xf numFmtId="0" fontId="1444" fillId="1013" borderId="987" xfId="14" applyNumberFormat="1" applyFont="1" applyFill="1" applyBorder="1" applyAlignment="1">
      <alignment horizontal="left" vertical="top" wrapText="1"/>
    </xf>
    <xf numFmtId="0" fontId="1275" fillId="1013" borderId="987" xfId="14" applyNumberFormat="1" applyFont="1" applyFill="1" applyBorder="1"/>
    <xf numFmtId="0" fontId="1270" fillId="1013" borderId="987" xfId="14" applyNumberFormat="1" applyFont="1" applyFill="1" applyBorder="1"/>
    <xf numFmtId="10" fontId="1274" fillId="1013" borderId="987" xfId="14" applyNumberFormat="1" applyFont="1" applyFill="1" applyBorder="1"/>
    <xf numFmtId="0" fontId="1443" fillId="1013" borderId="987" xfId="14" applyNumberFormat="1" applyFont="1" applyFill="1" applyBorder="1"/>
    <xf numFmtId="10" fontId="1443" fillId="1013" borderId="987" xfId="14" applyNumberFormat="1" applyFont="1" applyFill="1" applyBorder="1"/>
    <xf numFmtId="0" fontId="1443" fillId="1013" borderId="987" xfId="14" applyNumberFormat="1" applyFont="1" applyFill="1" applyBorder="1" applyAlignment="1">
      <alignment wrapText="1"/>
    </xf>
    <xf numFmtId="10" fontId="1443" fillId="1013" borderId="987" xfId="14" applyNumberFormat="1" applyFont="1" applyFill="1" applyBorder="1" applyAlignment="1">
      <alignment wrapText="1"/>
    </xf>
    <xf numFmtId="10" fontId="1443" fillId="1013" borderId="987" xfId="14" applyNumberFormat="1" applyFont="1" applyFill="1" applyBorder="1" applyAlignment="1">
      <alignment horizontal="left" wrapText="1"/>
    </xf>
    <xf numFmtId="10" fontId="1443" fillId="1013" borderId="987" xfId="14" applyNumberFormat="1" applyFont="1" applyFill="1" applyBorder="1" applyAlignment="1">
      <alignment horizontal="left" vertical="top" wrapText="1"/>
    </xf>
    <xf numFmtId="0" fontId="1435" fillId="1013" borderId="987" xfId="14" applyNumberFormat="1" applyFont="1" applyFill="1" applyBorder="1"/>
    <xf numFmtId="10" fontId="1435" fillId="1013" borderId="987" xfId="14" applyNumberFormat="1" applyFont="1" applyFill="1" applyBorder="1"/>
    <xf numFmtId="0" fontId="1434" fillId="1013" borderId="987" xfId="14" applyNumberFormat="1" applyFont="1" applyFill="1" applyBorder="1"/>
    <xf numFmtId="0" fontId="1435" fillId="1013" borderId="1125" xfId="14" applyNumberFormat="1" applyFont="1" applyFill="1" applyBorder="1"/>
    <xf numFmtId="10" fontId="1435" fillId="1013" borderId="1125" xfId="14" applyNumberFormat="1" applyFont="1" applyFill="1" applyBorder="1"/>
    <xf numFmtId="0" fontId="1434" fillId="1013" borderId="1125" xfId="14" applyNumberFormat="1" applyFont="1" applyFill="1" applyBorder="1"/>
    <xf numFmtId="0" fontId="1435" fillId="1013" borderId="1125" xfId="14" applyNumberFormat="1" applyFont="1" applyFill="1" applyBorder="1" applyAlignment="1">
      <alignment wrapText="1"/>
    </xf>
    <xf numFmtId="10" fontId="1435" fillId="1013" borderId="1125" xfId="14" applyNumberFormat="1" applyFont="1" applyFill="1" applyBorder="1" applyAlignment="1">
      <alignment wrapText="1"/>
    </xf>
    <xf numFmtId="0" fontId="1434" fillId="1013" borderId="1125" xfId="14" applyNumberFormat="1" applyFont="1" applyFill="1" applyBorder="1" applyAlignment="1">
      <alignment wrapText="1"/>
    </xf>
    <xf numFmtId="10" fontId="1435" fillId="1013" borderId="1125" xfId="14" applyNumberFormat="1" applyFont="1" applyFill="1" applyBorder="1" applyAlignment="1">
      <alignment vertical="top" wrapText="1"/>
    </xf>
    <xf numFmtId="0" fontId="1434" fillId="1013" borderId="1125" xfId="14" applyNumberFormat="1" applyFont="1" applyFill="1" applyBorder="1" applyAlignment="1">
      <alignment vertical="top" wrapText="1"/>
    </xf>
    <xf numFmtId="10" fontId="1435" fillId="1014" borderId="1125" xfId="14" applyNumberFormat="1" applyFont="1" applyFill="1" applyBorder="1" applyAlignment="1">
      <alignment vertical="top" wrapText="1"/>
    </xf>
    <xf numFmtId="0" fontId="1434" fillId="1014" borderId="1125" xfId="14" applyNumberFormat="1" applyFont="1" applyFill="1" applyBorder="1" applyAlignment="1">
      <alignment vertical="top" wrapText="1"/>
    </xf>
    <xf numFmtId="10" fontId="1433" fillId="1014" borderId="1125" xfId="14" applyNumberFormat="1" applyFont="1" applyFill="1" applyBorder="1" applyAlignment="1">
      <alignment vertical="top" wrapText="1"/>
    </xf>
    <xf numFmtId="0" fontId="1442" fillId="1014" borderId="1125" xfId="14" applyNumberFormat="1" applyFont="1" applyFill="1" applyBorder="1" applyAlignment="1">
      <alignment vertical="top" wrapText="1"/>
    </xf>
    <xf numFmtId="10" fontId="1433" fillId="1014" borderId="1125" xfId="14" applyNumberFormat="1" applyFont="1" applyFill="1" applyBorder="1" applyAlignment="1">
      <alignment horizontal="center" vertical="top" wrapText="1"/>
    </xf>
    <xf numFmtId="0" fontId="1442" fillId="1014" borderId="1125" xfId="14" applyNumberFormat="1" applyFont="1" applyFill="1" applyBorder="1" applyAlignment="1">
      <alignment horizontal="center" vertical="top" wrapText="1"/>
    </xf>
    <xf numFmtId="10" fontId="1433" fillId="1014" borderId="1125" xfId="14" applyNumberFormat="1" applyFont="1" applyFill="1" applyBorder="1" applyAlignment="1">
      <alignment horizontal="center" vertical="center" wrapText="1"/>
    </xf>
    <xf numFmtId="0" fontId="1442" fillId="1014" borderId="1125" xfId="14" applyNumberFormat="1" applyFont="1" applyFill="1" applyBorder="1" applyAlignment="1">
      <alignment horizontal="center" vertical="center" wrapText="1"/>
    </xf>
    <xf numFmtId="168" fontId="1435" fillId="1013" borderId="1125" xfId="14" applyNumberFormat="1" applyFont="1" applyFill="1" applyBorder="1" applyAlignment="1">
      <alignment vertical="top" wrapText="1"/>
    </xf>
    <xf numFmtId="0" fontId="1283" fillId="1013" borderId="988" xfId="14" applyNumberFormat="1" applyFont="1" applyFill="1" applyBorder="1" applyAlignment="1">
      <alignment horizontal="left" vertical="center"/>
    </xf>
    <xf numFmtId="0" fontId="1443" fillId="1013" borderId="988" xfId="14" applyNumberFormat="1" applyFont="1" applyFill="1" applyBorder="1" applyAlignment="1">
      <alignment horizontal="left" vertical="center"/>
    </xf>
    <xf numFmtId="0" fontId="1443" fillId="1013" borderId="988" xfId="14" applyNumberFormat="1" applyFont="1" applyFill="1" applyBorder="1" applyAlignment="1">
      <alignment horizontal="left" vertical="center" wrapText="1"/>
    </xf>
    <xf numFmtId="0" fontId="1443" fillId="1013" borderId="988" xfId="14" applyNumberFormat="1" applyFont="1" applyFill="1" applyBorder="1" applyAlignment="1">
      <alignment horizontal="left" vertical="top" wrapText="1"/>
    </xf>
    <xf numFmtId="0" fontId="1278" fillId="1013" borderId="988" xfId="14" applyNumberFormat="1" applyFont="1" applyFill="1" applyBorder="1" applyAlignment="1">
      <alignment horizontal="center" vertical="center" wrapText="1"/>
    </xf>
    <xf numFmtId="0" fontId="1274" fillId="1013" borderId="987" xfId="14" applyNumberFormat="1" applyFont="1" applyFill="1" applyBorder="1" applyAlignment="1">
      <alignment vertical="center" wrapText="1"/>
    </xf>
    <xf numFmtId="0" fontId="1283" fillId="1013" borderId="988" xfId="14" applyNumberFormat="1" applyFont="1" applyFill="1" applyBorder="1" applyAlignment="1">
      <alignment horizontal="center" vertical="top" wrapText="1"/>
    </xf>
    <xf numFmtId="0" fontId="1269" fillId="1013" borderId="988" xfId="14" applyNumberFormat="1" applyFont="1" applyFill="1" applyBorder="1" applyAlignment="1">
      <alignment horizontal="left" vertical="top" wrapText="1"/>
    </xf>
    <xf numFmtId="0" fontId="1278" fillId="1013" borderId="988" xfId="14" applyNumberFormat="1" applyFont="1" applyFill="1" applyBorder="1" applyAlignment="1">
      <alignment horizontal="center" vertical="top" wrapText="1"/>
    </xf>
    <xf numFmtId="0" fontId="1268" fillId="1013" borderId="988" xfId="14" applyNumberFormat="1" applyFont="1" applyFill="1" applyBorder="1" applyAlignment="1">
      <alignment vertical="top" wrapText="1"/>
    </xf>
    <xf numFmtId="0" fontId="1274" fillId="1013" borderId="987" xfId="14" applyNumberFormat="1" applyFont="1" applyFill="1" applyBorder="1" applyAlignment="1">
      <alignment vertical="top" wrapText="1"/>
    </xf>
    <xf numFmtId="0" fontId="1291" fillId="1013" borderId="988" xfId="14" applyNumberFormat="1" applyFont="1" applyFill="1" applyBorder="1" applyAlignment="1">
      <alignment vertical="top" wrapText="1"/>
    </xf>
    <xf numFmtId="0" fontId="1264" fillId="1013" borderId="1038" xfId="14" applyNumberFormat="1" applyFont="1" applyFill="1" applyBorder="1" applyAlignment="1">
      <alignment vertical="top" wrapText="1"/>
    </xf>
    <xf numFmtId="0" fontId="1264" fillId="1013" borderId="1039" xfId="14" applyNumberFormat="1" applyFont="1" applyFill="1" applyBorder="1" applyAlignment="1">
      <alignment vertical="top" wrapText="1"/>
    </xf>
    <xf numFmtId="0" fontId="1264" fillId="1013" borderId="1052" xfId="14" applyNumberFormat="1" applyFont="1" applyFill="1" applyBorder="1" applyAlignment="1">
      <alignment vertical="top" wrapText="1"/>
    </xf>
    <xf numFmtId="0" fontId="1264" fillId="1013" borderId="1053" xfId="14" applyNumberFormat="1" applyFont="1" applyFill="1" applyBorder="1" applyAlignment="1">
      <alignment vertical="top" wrapText="1"/>
    </xf>
    <xf numFmtId="0" fontId="1264" fillId="1013" borderId="1054" xfId="14" applyNumberFormat="1" applyFont="1" applyFill="1" applyBorder="1" applyAlignment="1">
      <alignment vertical="top" wrapText="1"/>
    </xf>
    <xf numFmtId="0" fontId="1269" fillId="1013" borderId="988" xfId="14" applyNumberFormat="1" applyFont="1" applyFill="1" applyBorder="1" applyAlignment="1">
      <alignment horizontal="center" vertical="top" wrapText="1"/>
    </xf>
    <xf numFmtId="10" fontId="1268" fillId="1013" borderId="988" xfId="14" applyNumberFormat="1" applyFont="1" applyFill="1" applyBorder="1" applyAlignment="1">
      <alignment vertical="top" wrapText="1"/>
    </xf>
    <xf numFmtId="0" fontId="1284" fillId="1013" borderId="987" xfId="14" applyNumberFormat="1" applyFont="1" applyFill="1" applyBorder="1" applyAlignment="1">
      <alignment horizontal="left" vertical="center" wrapText="1"/>
    </xf>
    <xf numFmtId="0" fontId="1274" fillId="1013" borderId="987" xfId="14" applyNumberFormat="1" applyFont="1" applyFill="1" applyBorder="1" applyAlignment="1">
      <alignment horizontal="left" vertical="center" wrapText="1"/>
    </xf>
    <xf numFmtId="0" fontId="1274" fillId="1013" borderId="987" xfId="14" applyNumberFormat="1" applyFont="1" applyFill="1" applyBorder="1" applyAlignment="1">
      <alignment horizontal="center" vertical="center" wrapText="1"/>
    </xf>
    <xf numFmtId="10" fontId="1274" fillId="1013" borderId="987" xfId="14" applyNumberFormat="1" applyFont="1" applyFill="1" applyBorder="1" applyAlignment="1">
      <alignment vertical="center" wrapText="1"/>
    </xf>
    <xf numFmtId="0" fontId="1432" fillId="1013" borderId="987" xfId="14" applyNumberFormat="1" applyFont="1" applyFill="1" applyBorder="1" applyAlignment="1">
      <alignment horizontal="left" vertical="top" wrapText="1"/>
    </xf>
    <xf numFmtId="0" fontId="1432" fillId="1013" borderId="987" xfId="14" applyNumberFormat="1" applyFont="1" applyFill="1" applyBorder="1" applyAlignment="1">
      <alignment horizontal="center" vertical="top" wrapText="1"/>
    </xf>
    <xf numFmtId="0" fontId="1432" fillId="1013" borderId="987" xfId="14" applyNumberFormat="1" applyFont="1" applyFill="1" applyBorder="1" applyAlignment="1">
      <alignment vertical="top" wrapText="1"/>
    </xf>
    <xf numFmtId="10" fontId="1432" fillId="1013" borderId="987" xfId="14" applyNumberFormat="1" applyFont="1" applyFill="1" applyBorder="1" applyAlignment="1">
      <alignment vertical="top" wrapText="1"/>
    </xf>
    <xf numFmtId="0" fontId="1433" fillId="1013" borderId="988" xfId="14" applyNumberFormat="1" applyFont="1" applyFill="1" applyBorder="1" applyAlignment="1">
      <alignment horizontal="center" vertical="center" wrapText="1"/>
    </xf>
    <xf numFmtId="0" fontId="1435" fillId="1013" borderId="987" xfId="14" applyNumberFormat="1" applyFont="1" applyFill="1" applyBorder="1" applyAlignment="1">
      <alignment vertical="center" wrapText="1"/>
    </xf>
    <xf numFmtId="0" fontId="1433" fillId="1013" borderId="988" xfId="14" applyNumberFormat="1" applyFont="1" applyFill="1" applyBorder="1" applyAlignment="1">
      <alignment horizontal="center" vertical="top" wrapText="1"/>
    </xf>
    <xf numFmtId="0" fontId="1435" fillId="1013" borderId="988" xfId="14" applyNumberFormat="1" applyFont="1" applyFill="1" applyBorder="1" applyAlignment="1">
      <alignment horizontal="left" vertical="top" wrapText="1"/>
    </xf>
    <xf numFmtId="0" fontId="1435" fillId="1013" borderId="988" xfId="14" applyNumberFormat="1" applyFont="1" applyFill="1" applyBorder="1" applyAlignment="1">
      <alignment vertical="top" wrapText="1"/>
    </xf>
    <xf numFmtId="0" fontId="1435" fillId="1013" borderId="987" xfId="14" applyNumberFormat="1" applyFont="1" applyFill="1" applyBorder="1" applyAlignment="1">
      <alignment vertical="top" wrapText="1"/>
    </xf>
    <xf numFmtId="0" fontId="1440" fillId="1013" borderId="988" xfId="14" applyNumberFormat="1" applyFont="1" applyFill="1" applyBorder="1" applyAlignment="1">
      <alignment vertical="top" wrapText="1"/>
    </xf>
    <xf numFmtId="0" fontId="1434" fillId="1013" borderId="1038" xfId="14" applyNumberFormat="1" applyFont="1" applyFill="1" applyBorder="1" applyAlignment="1">
      <alignment vertical="top" wrapText="1"/>
    </xf>
    <xf numFmtId="0" fontId="1434" fillId="1013" borderId="1039" xfId="14" applyNumberFormat="1" applyFont="1" applyFill="1" applyBorder="1" applyAlignment="1">
      <alignment vertical="top" wrapText="1"/>
    </xf>
    <xf numFmtId="0" fontId="1434" fillId="1013" borderId="1052" xfId="14" applyNumberFormat="1" applyFont="1" applyFill="1" applyBorder="1" applyAlignment="1">
      <alignment vertical="top" wrapText="1"/>
    </xf>
    <xf numFmtId="0" fontId="1434" fillId="1013" borderId="1053" xfId="14" applyNumberFormat="1" applyFont="1" applyFill="1" applyBorder="1" applyAlignment="1">
      <alignment vertical="top" wrapText="1"/>
    </xf>
    <xf numFmtId="0" fontId="1434" fillId="1013" borderId="1054" xfId="14" applyNumberFormat="1" applyFont="1" applyFill="1" applyBorder="1" applyAlignment="1">
      <alignment vertical="top" wrapText="1"/>
    </xf>
    <xf numFmtId="0" fontId="1435" fillId="1013" borderId="988" xfId="14" applyNumberFormat="1" applyFont="1" applyFill="1" applyBorder="1" applyAlignment="1">
      <alignment horizontal="center" vertical="top" wrapText="1"/>
    </xf>
    <xf numFmtId="10" fontId="1435" fillId="1013" borderId="988" xfId="14" applyNumberFormat="1" applyFont="1" applyFill="1" applyBorder="1" applyAlignment="1">
      <alignment vertical="top" wrapText="1"/>
    </xf>
    <xf numFmtId="0" fontId="1435" fillId="1013" borderId="987" xfId="14" applyNumberFormat="1" applyFont="1" applyFill="1" applyBorder="1" applyAlignment="1">
      <alignment horizontal="left" vertical="center" wrapText="1"/>
    </xf>
    <xf numFmtId="0" fontId="1435" fillId="1013" borderId="987" xfId="14" applyNumberFormat="1" applyFont="1" applyFill="1" applyBorder="1" applyAlignment="1">
      <alignment horizontal="center" vertical="center" wrapText="1"/>
    </xf>
    <xf numFmtId="10" fontId="1435" fillId="1013" borderId="987" xfId="14" applyNumberFormat="1" applyFont="1" applyFill="1" applyBorder="1" applyAlignment="1">
      <alignment vertical="center" wrapText="1"/>
    </xf>
    <xf numFmtId="0" fontId="1435" fillId="1013" borderId="987" xfId="14" applyNumberFormat="1" applyFont="1" applyFill="1" applyBorder="1" applyAlignment="1">
      <alignment horizontal="left" vertical="top" wrapText="1"/>
    </xf>
    <xf numFmtId="0" fontId="1435" fillId="1013" borderId="987" xfId="14" applyNumberFormat="1" applyFont="1" applyFill="1" applyBorder="1" applyAlignment="1">
      <alignment horizontal="center" vertical="top" wrapText="1"/>
    </xf>
    <xf numFmtId="10" fontId="1435" fillId="1013" borderId="987" xfId="14" applyNumberFormat="1" applyFont="1" applyFill="1" applyBorder="1" applyAlignment="1">
      <alignment vertical="top" wrapText="1"/>
    </xf>
    <xf numFmtId="0" fontId="1433" fillId="1013" borderId="1125" xfId="14" applyNumberFormat="1" applyFont="1" applyFill="1" applyBorder="1" applyAlignment="1">
      <alignment horizontal="center" vertical="center" wrapText="1"/>
    </xf>
    <xf numFmtId="0" fontId="1435" fillId="1013" borderId="1125" xfId="14" applyNumberFormat="1" applyFont="1" applyFill="1" applyBorder="1" applyAlignment="1">
      <alignment vertical="center" wrapText="1"/>
    </xf>
    <xf numFmtId="0" fontId="1433" fillId="1013" borderId="1125" xfId="14" applyNumberFormat="1" applyFont="1" applyFill="1" applyBorder="1" applyAlignment="1">
      <alignment horizontal="center" vertical="top" wrapText="1"/>
    </xf>
    <xf numFmtId="0" fontId="1435" fillId="1013" borderId="1125" xfId="14" applyNumberFormat="1" applyFont="1" applyFill="1" applyBorder="1" applyAlignment="1">
      <alignment horizontal="left" vertical="top" wrapText="1"/>
    </xf>
    <xf numFmtId="0" fontId="1440" fillId="1013" borderId="1125" xfId="14" applyNumberFormat="1" applyFont="1" applyFill="1" applyBorder="1" applyAlignment="1">
      <alignment vertical="top" wrapText="1"/>
    </xf>
    <xf numFmtId="0" fontId="1435" fillId="1013" borderId="1125" xfId="14" applyNumberFormat="1" applyFont="1" applyFill="1" applyBorder="1" applyAlignment="1">
      <alignment horizontal="center" vertical="top" wrapText="1"/>
    </xf>
    <xf numFmtId="0" fontId="1435" fillId="1013" borderId="1125" xfId="14" applyNumberFormat="1" applyFont="1" applyFill="1" applyBorder="1" applyAlignment="1">
      <alignment horizontal="left" vertical="center" wrapText="1"/>
    </xf>
    <xf numFmtId="0" fontId="1435" fillId="1013" borderId="1125" xfId="14" applyNumberFormat="1" applyFont="1" applyFill="1" applyBorder="1" applyAlignment="1">
      <alignment horizontal="center" vertical="center" wrapText="1"/>
    </xf>
    <xf numFmtId="10" fontId="1435" fillId="1013" borderId="1125" xfId="14" applyNumberFormat="1" applyFont="1" applyFill="1" applyBorder="1" applyAlignment="1">
      <alignment vertical="center" wrapText="1"/>
    </xf>
    <xf numFmtId="0" fontId="1435" fillId="1015" borderId="1125" xfId="14" applyNumberFormat="1" applyFont="1" applyFill="1" applyBorder="1" applyAlignment="1">
      <alignment vertical="top" wrapText="1"/>
    </xf>
    <xf numFmtId="0" fontId="1435" fillId="1015" borderId="1125" xfId="14" applyNumberFormat="1" applyFont="1" applyFill="1" applyBorder="1" applyAlignment="1">
      <alignment horizontal="left" vertical="top" wrapText="1"/>
    </xf>
    <xf numFmtId="0" fontId="1434" fillId="1015" borderId="1125" xfId="14" applyNumberFormat="1" applyFont="1" applyFill="1" applyBorder="1" applyAlignment="1">
      <alignment vertical="top" wrapText="1"/>
    </xf>
    <xf numFmtId="10" fontId="1435" fillId="1015" borderId="1125" xfId="14" applyNumberFormat="1" applyFont="1" applyFill="1" applyBorder="1" applyAlignment="1">
      <alignment vertical="top" wrapText="1"/>
    </xf>
    <xf numFmtId="0" fontId="1443" fillId="1013" borderId="987" xfId="14" applyNumberFormat="1" applyFont="1" applyFill="1" applyBorder="1" applyAlignment="1">
      <alignment horizontal="left" vertical="center" wrapText="1"/>
    </xf>
    <xf numFmtId="0" fontId="1443" fillId="1013" borderId="987" xfId="14" applyNumberFormat="1" applyFont="1" applyFill="1" applyBorder="1" applyAlignment="1">
      <alignment horizontal="center" vertical="center" wrapText="1"/>
    </xf>
    <xf numFmtId="0" fontId="1443" fillId="1013" borderId="987" xfId="14" applyNumberFormat="1" applyFont="1" applyFill="1" applyBorder="1" applyAlignment="1">
      <alignment vertical="center" wrapText="1"/>
    </xf>
    <xf numFmtId="10" fontId="1443" fillId="1013" borderId="987" xfId="14" applyNumberFormat="1" applyFont="1" applyFill="1" applyBorder="1" applyAlignment="1">
      <alignment vertical="center" wrapText="1"/>
    </xf>
    <xf numFmtId="10" fontId="1443" fillId="1013" borderId="987" xfId="14" applyNumberFormat="1" applyFont="1" applyFill="1" applyBorder="1" applyAlignment="1">
      <alignment horizontal="left" vertical="center" wrapText="1"/>
    </xf>
    <xf numFmtId="0" fontId="1085" fillId="1016" borderId="846" xfId="12" applyNumberFormat="1" applyFont="1" applyFill="1" applyBorder="1" applyAlignment="1">
      <alignment vertical="bottom"/>
    </xf>
    <xf numFmtId="0" fontId="1445" fillId="1016" borderId="846" xfId="12" applyNumberFormat="1" applyFont="1" applyFill="1" applyBorder="1" applyAlignment="1">
      <alignment vertical="bottom"/>
    </xf>
    <xf numFmtId="0" fontId="1445" fillId="1016" borderId="985" xfId="12" applyNumberFormat="1" applyFont="1" applyFill="1" applyBorder="1" applyAlignment="1">
      <alignment vertical="bottom"/>
    </xf>
    <xf numFmtId="0" fontId="1445" fillId="1016" borderId="985" xfId="12" applyNumberFormat="1" applyFont="1" applyFill="1" applyBorder="1" applyAlignment="1">
      <alignment vertical="bottom" wrapText="1"/>
    </xf>
    <xf numFmtId="0" fontId="1445" fillId="1016" borderId="985" xfId="12" applyNumberFormat="1" applyFont="1" applyFill="1" applyBorder="1" applyAlignment="1">
      <alignment horizontal="left" vertical="bottom" wrapText="1"/>
    </xf>
    <xf numFmtId="0" fontId="1445" fillId="1016" borderId="985" xfId="12" applyNumberFormat="1" applyFont="1" applyFill="1" applyBorder="1" applyAlignment="1">
      <alignment horizontal="left" vertical="top" wrapText="1"/>
    </xf>
    <xf numFmtId="0" fontId="1446" fillId="1016" borderId="985" xfId="12" applyNumberFormat="1" applyFont="1" applyFill="1" applyBorder="1" applyAlignment="1">
      <alignment horizontal="left" vertical="top" wrapText="1"/>
    </xf>
    <xf numFmtId="0" fontId="1258" fillId="1016" borderId="985" xfId="12" applyNumberFormat="1" applyFont="1" applyFill="1" applyBorder="1" applyAlignment="1">
      <alignment horizontal="left" vertical="top" wrapText="1"/>
    </xf>
    <xf numFmtId="0" fontId="1445" fillId="1017" borderId="985" xfId="12" applyNumberFormat="1" applyFont="1" applyFill="1" applyBorder="1" applyAlignment="1">
      <alignment horizontal="left" vertical="top" wrapText="1"/>
    </xf>
    <xf numFmtId="0" fontId="1447" fillId="1017" borderId="985" xfId="12" applyNumberFormat="1" applyFont="1" applyFill="1" applyBorder="1" applyAlignment="1">
      <alignment horizontal="left" vertical="top" wrapText="1"/>
    </xf>
    <xf numFmtId="0" fontId="1447" fillId="1017" borderId="985" xfId="12" applyNumberFormat="1" applyFont="1" applyFill="1" applyBorder="1" applyAlignment="1">
      <alignment horizontal="center" vertical="top" wrapText="1"/>
    </xf>
    <xf numFmtId="0" fontId="1447" fillId="1017" borderId="985" xfId="12" applyNumberFormat="1" applyFont="1" applyFill="1" applyBorder="1" applyAlignment="1">
      <alignment horizontal="center" vertical="center" wrapText="1"/>
    </xf>
    <xf numFmtId="0" fontId="1445" fillId="1018" borderId="985" xfId="12" applyNumberFormat="1" applyFont="1" applyFill="1" applyBorder="1" applyAlignment="1">
      <alignment horizontal="left" vertical="top" wrapText="1"/>
    </xf>
    <xf numFmtId="0" fontId="1263" fillId="1018" borderId="985" xfId="12" applyNumberFormat="1" applyFont="1" applyFill="1" applyBorder="1" applyAlignment="1">
      <alignment horizontal="left" vertical="top" wrapText="1"/>
    </xf>
    <xf numFmtId="0" fontId="1263" fillId="1018" borderId="986" xfId="12" applyNumberFormat="1" applyFont="1" applyFill="1" applyBorder="1" applyAlignment="1">
      <alignment horizontal="left" vertical="top" wrapText="1"/>
    </xf>
    <xf numFmtId="0" fontId="1263" fillId="1018" borderId="986" xfId="12" applyNumberFormat="1" applyFont="1" applyFill="1" applyBorder="1" applyAlignment="1">
      <alignment horizontal="center" vertical="top" wrapText="1"/>
    </xf>
    <xf numFmtId="0" fontId="1263" fillId="1018" borderId="986" xfId="12" applyNumberFormat="1" applyFont="1" applyFill="1" applyBorder="1" applyAlignment="1">
      <alignment horizontal="center" vertical="center" wrapText="1"/>
    </xf>
    <xf numFmtId="0" fontId="1445" fillId="1019" borderId="985" xfId="12" applyNumberFormat="1" applyFont="1" applyFill="1" applyBorder="1" applyAlignment="1">
      <alignment horizontal="left" vertical="top" wrapText="1"/>
    </xf>
    <xf numFmtId="0" fontId="1448" fillId="1019" borderId="985" xfId="12" applyNumberFormat="1" applyFont="1" applyFill="1" applyBorder="1" applyAlignment="1">
      <alignment horizontal="left" vertical="top" wrapText="1"/>
    </xf>
    <xf numFmtId="0" fontId="1448" fillId="1019" borderId="985" xfId="12" applyNumberFormat="1" applyFont="1" applyFill="1" applyBorder="1" applyAlignment="1">
      <alignment horizontal="center" vertical="top" wrapText="1"/>
    </xf>
    <xf numFmtId="0" fontId="1448" fillId="1019" borderId="985" xfId="12" applyNumberFormat="1" applyFont="1" applyFill="1" applyBorder="1" applyAlignment="1">
      <alignment horizontal="center" vertical="center" wrapText="1"/>
    </xf>
    <xf numFmtId="168" fontId="1448" fillId="1019" borderId="985" xfId="12" applyNumberFormat="1" applyFont="1" applyFill="1" applyBorder="1" applyAlignment="1">
      <alignment horizontal="center" vertical="center" wrapText="1"/>
    </xf>
    <xf numFmtId="0" fontId="1445" fillId="1016" borderId="986" xfId="12" applyNumberFormat="1" applyFont="1" applyFill="1" applyBorder="1" applyAlignment="1">
      <alignment horizontal="left" vertical="top" wrapText="1"/>
    </xf>
    <xf numFmtId="168" fontId="1448" fillId="1019" borderId="986" xfId="12" applyNumberFormat="1" applyFont="1" applyFill="1" applyBorder="1" applyAlignment="1">
      <alignment horizontal="center" vertical="center" wrapText="1"/>
    </xf>
    <xf numFmtId="0" fontId="1445" fillId="1016" borderId="985" xfId="12" applyNumberFormat="1" applyFont="1" applyFill="1" applyBorder="1" applyAlignment="1">
      <alignment horizontal="center" vertical="top" wrapText="1"/>
    </xf>
    <xf numFmtId="0" fontId="1445" fillId="1016" borderId="985" xfId="12" applyNumberFormat="1" applyFont="1" applyFill="1" applyBorder="1" applyAlignment="1">
      <alignment horizontal="center" vertical="center" wrapText="1"/>
    </xf>
    <xf numFmtId="0" fontId="1445" fillId="1016" borderId="986" xfId="12" applyNumberFormat="1" applyFont="1" applyFill="1" applyBorder="1" applyAlignment="1">
      <alignment horizontal="center" vertical="center" wrapText="1"/>
    </xf>
    <xf numFmtId="0" fontId="1446" fillId="1018" borderId="985" xfId="12" applyNumberFormat="1" applyFont="1" applyFill="1" applyBorder="1" applyAlignment="1">
      <alignment horizontal="left" vertical="top" wrapText="1"/>
    </xf>
    <xf numFmtId="0" fontId="1085" fillId="1016" borderId="846" xfId="12" applyNumberFormat="1" applyFont="1" applyFill="1" applyBorder="1"/>
    <xf numFmtId="0" fontId="1445" fillId="1016" borderId="846" xfId="12" applyNumberFormat="1" applyFont="1" applyFill="1" applyBorder="1"/>
    <xf numFmtId="0" fontId="1445" fillId="1016" borderId="985" xfId="12" applyNumberFormat="1" applyFont="1" applyFill="1" applyBorder="1"/>
    <xf numFmtId="0" fontId="1445" fillId="1016" borderId="985" xfId="12" applyNumberFormat="1" applyFont="1" applyFill="1" applyBorder="1" applyAlignment="1">
      <alignment wrapText="1"/>
    </xf>
    <xf numFmtId="0" fontId="1445" fillId="1016" borderId="985" xfId="12" applyNumberFormat="1" applyFont="1" applyFill="1" applyBorder="1" applyAlignment="1">
      <alignment horizontal="left" wrapText="1"/>
    </xf>
    <xf numFmtId="0" fontId="1446" fillId="1016" borderId="846" xfId="12" applyNumberFormat="1" applyFont="1" applyFill="1" applyBorder="1"/>
    <xf numFmtId="0" fontId="1446" fillId="1016" borderId="846" xfId="12" applyNumberFormat="1" applyFont="1" applyFill="1" applyBorder="1" applyAlignment="1">
      <alignment wrapText="1"/>
    </xf>
    <xf numFmtId="0" fontId="1446" fillId="1016" borderId="846" xfId="12" applyNumberFormat="1" applyFont="1" applyFill="1" applyBorder="1" applyAlignment="1">
      <alignment horizontal="left" wrapText="1"/>
    </xf>
    <xf numFmtId="0" fontId="1446" fillId="1016" borderId="846" xfId="12" applyNumberFormat="1" applyFont="1" applyFill="1" applyBorder="1" applyAlignment="1">
      <alignment horizontal="left" vertical="top" wrapText="1"/>
    </xf>
    <xf numFmtId="0" fontId="1095" fillId="1016" borderId="846" xfId="12" applyNumberFormat="1" applyFont="1" applyFill="1" applyBorder="1" applyAlignment="1">
      <alignment vertical="bottom"/>
    </xf>
    <xf numFmtId="0" fontId="1449" fillId="1016" borderId="846" xfId="12" applyNumberFormat="1" applyFont="1" applyFill="1" applyBorder="1" applyAlignment="1">
      <alignment vertical="bottom"/>
    </xf>
    <xf numFmtId="0" fontId="1449" fillId="1016" borderId="846" xfId="12" applyNumberFormat="1" applyFont="1" applyFill="1" applyBorder="1" applyAlignment="1">
      <alignment vertical="bottom" wrapText="1"/>
    </xf>
    <xf numFmtId="0" fontId="1449" fillId="1016" borderId="846" xfId="12" applyNumberFormat="1" applyFont="1" applyFill="1" applyBorder="1" applyAlignment="1">
      <alignment horizontal="left" vertical="bottom" wrapText="1"/>
    </xf>
    <xf numFmtId="0" fontId="1449" fillId="1016" borderId="846" xfId="12" applyNumberFormat="1" applyFont="1" applyFill="1" applyBorder="1" applyAlignment="1">
      <alignment horizontal="left" vertical="top" wrapText="1"/>
    </xf>
    <xf numFmtId="0" fontId="1090" fillId="763" borderId="847" xfId="12" applyNumberFormat="1" applyFont="1" applyFill="1" applyBorder="1" applyAlignment="1">
      <alignment horizontal="center" vertical="center" wrapText="1"/>
    </xf>
    <xf numFmtId="0" fontId="741" fillId="1020" borderId="590" xfId="8" applyNumberFormat="1" applyFont="1" applyFill="1" applyBorder="1" applyAlignment="1">
      <alignment horizontal="center" vertical="center" wrapText="1"/>
    </xf>
    <xf numFmtId="0" fontId="725" fillId="1020" borderId="597" xfId="8" applyNumberFormat="1" applyFont="1" applyFill="1" applyBorder="1"/>
    <xf numFmtId="0" fontId="735" fillId="1020" borderId="564" xfId="8" applyNumberFormat="1" applyFont="1" applyFill="1" applyBorder="1" applyAlignment="1">
      <alignment vertical="center" wrapText="1"/>
    </xf>
    <xf numFmtId="0" fontId="725" fillId="1020" borderId="599" xfId="8" applyNumberFormat="1" applyFont="1" applyFill="1" applyBorder="1"/>
    <xf numFmtId="0" fontId="725" fillId="1020" borderId="564" xfId="8" applyNumberFormat="1" applyFont="1" applyFill="1" applyBorder="1" applyAlignment="1">
      <alignment vertical="bottom"/>
    </xf>
    <xf numFmtId="0" fontId="735" fillId="1020" borderId="590" xfId="8" applyNumberFormat="1" applyFont="1" applyFill="1" applyBorder="1" applyAlignment="1">
      <alignment horizontal="center" vertical="center" wrapText="1"/>
    </xf>
    <xf numFmtId="0" fontId="735" fillId="1020" borderId="590" xfId="8" applyNumberFormat="1" applyFont="1" applyFill="1" applyBorder="1" applyAlignment="1">
      <alignment vertical="center" wrapText="1"/>
    </xf>
    <xf numFmtId="0" fontId="755" fillId="1020" borderId="590" xfId="8" applyNumberFormat="1" applyFont="1" applyFill="1" applyBorder="1" applyAlignment="1">
      <alignment horizontal="center" vertical="top" wrapText="1"/>
    </xf>
    <xf numFmtId="0" fontId="725" fillId="1020" borderId="564" xfId="8" applyNumberFormat="1" applyFont="1" applyFill="1" applyBorder="1"/>
    <xf numFmtId="0" fontId="731" fillId="1020" borderId="564" xfId="8" applyNumberFormat="1" applyFont="1" applyFill="1" applyBorder="1"/>
    <xf numFmtId="0" fontId="735" fillId="1020" borderId="564" xfId="8" applyNumberFormat="1" applyFont="1" applyFill="1" applyBorder="1" applyAlignment="1">
      <alignment horizontal="center"/>
    </xf>
    <xf numFmtId="0" fontId="893" fillId="1020" borderId="564" xfId="8" applyNumberFormat="1" applyFont="1" applyFill="1" applyBorder="1" applyAlignment="1">
      <alignment horizontal="left" vertical="top" wrapText="1"/>
    </xf>
    <xf numFmtId="0" fontId="893" fillId="1020" borderId="564" xfId="8" applyNumberFormat="1" applyFont="1" applyFill="1" applyBorder="1" applyAlignment="1">
      <alignment horizontal="center" vertical="top" wrapText="1"/>
    </xf>
    <xf numFmtId="0" fontId="893" fillId="1020" borderId="564" xfId="8" applyNumberFormat="1" applyFont="1" applyFill="1" applyBorder="1" applyAlignment="1">
      <alignment vertical="top" wrapText="1"/>
    </xf>
    <xf numFmtId="0" fontId="735" fillId="1020" borderId="564" xfId="8" applyNumberFormat="1" applyFont="1" applyFill="1" applyBorder="1" applyAlignment="1">
      <alignment horizontal="left" vertical="center" wrapText="1"/>
    </xf>
    <xf numFmtId="0" fontId="735" fillId="1020" borderId="564" xfId="8" applyNumberFormat="1" applyFont="1" applyFill="1" applyBorder="1" applyAlignment="1">
      <alignment horizontal="center" vertical="center" wrapText="1"/>
    </xf>
    <xf numFmtId="0" fontId="735" fillId="1020" borderId="564" xfId="8" applyNumberFormat="1" applyFont="1" applyFill="1" applyBorder="1" applyAlignment="1">
      <alignment horizontal="center" vertical="center"/>
    </xf>
    <xf numFmtId="0" fontId="894" fillId="1020" borderId="590" xfId="8" applyNumberFormat="1" applyFont="1" applyFill="1" applyBorder="1" applyAlignment="1">
      <alignment horizontal="center" vertical="center" wrapText="1"/>
    </xf>
    <xf numFmtId="0" fontId="895" fillId="1020" borderId="597" xfId="8" applyNumberFormat="1" applyFont="1" applyFill="1" applyBorder="1"/>
    <xf numFmtId="0" fontId="896" fillId="1020" borderId="564" xfId="8" applyNumberFormat="1" applyFont="1" applyFill="1" applyBorder="1" applyAlignment="1">
      <alignment vertical="center" wrapText="1"/>
    </xf>
    <xf numFmtId="0" fontId="895" fillId="1020" borderId="599" xfId="8" applyNumberFormat="1" applyFont="1" applyFill="1" applyBorder="1"/>
    <xf numFmtId="0" fontId="895" fillId="1020" borderId="564" xfId="8" applyNumberFormat="1" applyFont="1" applyFill="1" applyBorder="1" applyAlignment="1">
      <alignment vertical="bottom"/>
    </xf>
    <xf numFmtId="0" fontId="896" fillId="1020" borderId="590" xfId="8" applyNumberFormat="1" applyFont="1" applyFill="1" applyBorder="1" applyAlignment="1">
      <alignment horizontal="center" vertical="center" wrapText="1"/>
    </xf>
    <xf numFmtId="0" fontId="896" fillId="1020" borderId="590" xfId="8" applyNumberFormat="1" applyFont="1" applyFill="1" applyBorder="1" applyAlignment="1">
      <alignment vertical="center" wrapText="1"/>
    </xf>
    <xf numFmtId="0" fontId="896" fillId="1020" borderId="590" xfId="8" applyNumberFormat="1" applyFont="1" applyFill="1" applyBorder="1" applyAlignment="1">
      <alignment horizontal="center" vertical="top" wrapText="1"/>
    </xf>
    <xf numFmtId="0" fontId="895" fillId="1020" borderId="564" xfId="8" applyNumberFormat="1" applyFont="1" applyFill="1" applyBorder="1"/>
    <xf numFmtId="0" fontId="896" fillId="1020" borderId="564" xfId="8" applyNumberFormat="1" applyFont="1" applyFill="1" applyBorder="1"/>
    <xf numFmtId="0" fontId="896" fillId="1020" borderId="564" xfId="8" applyNumberFormat="1" applyFont="1" applyFill="1" applyBorder="1" applyAlignment="1">
      <alignment horizontal="center"/>
    </xf>
    <xf numFmtId="0" fontId="896" fillId="1020" borderId="564" xfId="8" applyNumberFormat="1" applyFont="1" applyFill="1" applyBorder="1" applyAlignment="1">
      <alignment horizontal="left" vertical="top" wrapText="1"/>
    </xf>
    <xf numFmtId="0" fontId="896" fillId="1020" borderId="564" xfId="8" applyNumberFormat="1" applyFont="1" applyFill="1" applyBorder="1" applyAlignment="1">
      <alignment horizontal="center" vertical="top" wrapText="1"/>
    </xf>
    <xf numFmtId="0" fontId="896" fillId="1020" borderId="564" xfId="8" applyNumberFormat="1" applyFont="1" applyFill="1" applyBorder="1" applyAlignment="1">
      <alignment vertical="top" wrapText="1"/>
    </xf>
    <xf numFmtId="0" fontId="896" fillId="1020" borderId="564" xfId="8" applyNumberFormat="1" applyFont="1" applyFill="1" applyBorder="1" applyAlignment="1">
      <alignment horizontal="left" vertical="center" wrapText="1"/>
    </xf>
    <xf numFmtId="0" fontId="896" fillId="1020" borderId="564" xfId="8" applyNumberFormat="1" applyFont="1" applyFill="1" applyBorder="1" applyAlignment="1">
      <alignment horizontal="center" vertical="center" wrapText="1"/>
    </xf>
    <xf numFmtId="0" fontId="896" fillId="1020" borderId="564" xfId="8" applyNumberFormat="1" applyFont="1" applyFill="1" applyBorder="1" applyAlignment="1">
      <alignment horizontal="center" vertical="center"/>
    </xf>
    <xf numFmtId="0" fontId="894" fillId="1020" borderId="703" xfId="8" applyNumberFormat="1" applyFont="1" applyFill="1" applyBorder="1" applyAlignment="1">
      <alignment horizontal="center" vertical="center" wrapText="1"/>
    </xf>
    <xf numFmtId="0" fontId="895" fillId="1020" borderId="703" xfId="8" applyNumberFormat="1" applyFont="1" applyFill="1" applyBorder="1"/>
    <xf numFmtId="0" fontId="896" fillId="1020" borderId="703" xfId="8" applyNumberFormat="1" applyFont="1" applyFill="1" applyBorder="1" applyAlignment="1">
      <alignment vertical="center" wrapText="1"/>
    </xf>
    <xf numFmtId="0" fontId="895" fillId="1020" borderId="703" xfId="8" applyNumberFormat="1" applyFont="1" applyFill="1" applyBorder="1" applyAlignment="1">
      <alignment vertical="bottom"/>
    </xf>
    <xf numFmtId="0" fontId="896" fillId="1020" borderId="703" xfId="8" applyNumberFormat="1" applyFont="1" applyFill="1" applyBorder="1" applyAlignment="1">
      <alignment horizontal="center" vertical="center" wrapText="1"/>
    </xf>
    <xf numFmtId="0" fontId="896" fillId="1020" borderId="703" xfId="8" applyNumberFormat="1" applyFont="1" applyFill="1" applyBorder="1" applyAlignment="1">
      <alignment horizontal="center" vertical="top" wrapText="1"/>
    </xf>
    <xf numFmtId="0" fontId="896" fillId="1020" borderId="703" xfId="8" applyNumberFormat="1" applyFont="1" applyFill="1" applyBorder="1"/>
    <xf numFmtId="0" fontId="896" fillId="1020" borderId="703" xfId="8" applyNumberFormat="1" applyFont="1" applyFill="1" applyBorder="1" applyAlignment="1">
      <alignment horizontal="center"/>
    </xf>
    <xf numFmtId="0" fontId="896" fillId="1020" borderId="703" xfId="8" applyNumberFormat="1" applyFont="1" applyFill="1" applyBorder="1" applyAlignment="1">
      <alignment horizontal="left" vertical="top" wrapText="1"/>
    </xf>
    <xf numFmtId="0" fontId="896" fillId="1020" borderId="703" xfId="8" applyNumberFormat="1" applyFont="1" applyFill="1" applyBorder="1" applyAlignment="1">
      <alignment vertical="top" wrapText="1"/>
    </xf>
    <xf numFmtId="0" fontId="896" fillId="1020" borderId="703" xfId="8" applyNumberFormat="1" applyFont="1" applyFill="1" applyBorder="1" applyAlignment="1">
      <alignment horizontal="left" vertical="center" wrapText="1"/>
    </xf>
    <xf numFmtId="0" fontId="896" fillId="1020" borderId="703" xfId="8" applyNumberFormat="1" applyFont="1" applyFill="1" applyBorder="1" applyAlignment="1">
      <alignment horizontal="center" vertical="center"/>
    </xf>
    <xf numFmtId="0" fontId="895" fillId="1020" borderId="703" xfId="8" applyNumberFormat="1" applyFont="1" applyFill="1" applyBorder="1" applyAlignment="1">
      <alignment wrapText="1"/>
    </xf>
    <xf numFmtId="0" fontId="895" fillId="1020" borderId="703" xfId="8" applyNumberFormat="1" applyFont="1" applyFill="1" applyBorder="1" applyAlignment="1">
      <alignment vertical="bottom" wrapText="1"/>
    </xf>
    <xf numFmtId="0" fontId="896" fillId="1020" borderId="703" xfId="8" applyNumberFormat="1" applyFont="1" applyFill="1" applyBorder="1" applyAlignment="1">
      <alignment wrapText="1"/>
    </xf>
    <xf numFmtId="0" fontId="896" fillId="1020" borderId="703" xfId="8" applyNumberFormat="1" applyFont="1" applyFill="1" applyBorder="1" applyAlignment="1">
      <alignment horizontal="center" wrapText="1"/>
    </xf>
    <xf numFmtId="0" fontId="894" fillId="1020" borderId="703" xfId="8" applyNumberFormat="1" applyFont="1" applyFill="1" applyBorder="1" applyAlignment="1">
      <alignment horizontal="left" vertical="center" wrapText="1"/>
    </xf>
    <xf numFmtId="0" fontId="895" fillId="1020" borderId="703" xfId="8" applyNumberFormat="1" applyFont="1" applyFill="1" applyBorder="1" applyAlignment="1">
      <alignment horizontal="left" wrapText="1"/>
    </xf>
    <xf numFmtId="0" fontId="895" fillId="1020" borderId="703" xfId="8" applyNumberFormat="1" applyFont="1" applyFill="1" applyBorder="1" applyAlignment="1">
      <alignment horizontal="left" vertical="bottom" wrapText="1"/>
    </xf>
    <xf numFmtId="0" fontId="896" fillId="1020" borderId="703" xfId="8" applyNumberFormat="1" applyFont="1" applyFill="1" applyBorder="1" applyAlignment="1">
      <alignment horizontal="left" wrapText="1"/>
    </xf>
    <xf numFmtId="0" fontId="894" fillId="1020" borderId="703" xfId="8" applyNumberFormat="1" applyFont="1" applyFill="1" applyBorder="1" applyAlignment="1">
      <alignment horizontal="left" vertical="top" wrapText="1"/>
    </xf>
    <xf numFmtId="0" fontId="895" fillId="1020" borderId="703" xfId="8" applyNumberFormat="1" applyFont="1" applyFill="1" applyBorder="1" applyAlignment="1">
      <alignment horizontal="left" vertical="top" wrapText="1"/>
    </xf>
    <xf numFmtId="0" fontId="1450" fillId="1020" borderId="703" xfId="8" applyNumberFormat="1" applyFont="1" applyFill="1" applyBorder="1" applyAlignment="1">
      <alignment horizontal="left" vertical="top" wrapText="1"/>
    </xf>
    <xf numFmtId="0" fontId="1084" fillId="1020" borderId="703" xfId="8" applyNumberFormat="1" applyFont="1" applyFill="1" applyBorder="1" applyAlignment="1">
      <alignment horizontal="left" vertical="top" wrapText="1"/>
    </xf>
    <xf numFmtId="0" fontId="1083" fillId="1020" borderId="703" xfId="8" applyNumberFormat="1" applyFont="1" applyFill="1" applyBorder="1" applyAlignment="1">
      <alignment horizontal="left" vertical="top" wrapText="1"/>
    </xf>
    <xf numFmtId="0" fontId="894" fillId="1021" borderId="703" xfId="8" applyNumberFormat="1" applyFont="1" applyFill="1" applyBorder="1" applyAlignment="1">
      <alignment horizontal="left" vertical="top" wrapText="1"/>
    </xf>
    <xf numFmtId="0" fontId="894" fillId="1021" borderId="1128" xfId="8" applyNumberFormat="1" applyFont="1" applyFill="1" applyBorder="1" applyAlignment="1">
      <alignment horizontal="left" vertical="top" wrapText="1"/>
    </xf>
    <xf numFmtId="0" fontId="894" fillId="1021" borderId="1128" xfId="8" applyNumberFormat="1" applyFont="1" applyFill="1" applyBorder="1" applyAlignment="1">
      <alignment horizontal="center" vertical="top" wrapText="1"/>
    </xf>
    <xf numFmtId="0" fontId="894" fillId="1021" borderId="1128" xfId="8" applyNumberFormat="1" applyFont="1" applyFill="1" applyBorder="1" applyAlignment="1">
      <alignment horizontal="center" vertical="center" wrapText="1"/>
    </xf>
    <xf numFmtId="0" fontId="895" fillId="1021" borderId="703" xfId="8" applyNumberFormat="1" applyFont="1" applyFill="1" applyBorder="1" applyAlignment="1">
      <alignment horizontal="left" vertical="top" wrapText="1"/>
    </xf>
    <xf numFmtId="0" fontId="903" fillId="1021" borderId="703" xfId="8" applyNumberFormat="1" applyFont="1" applyFill="1" applyBorder="1" applyAlignment="1">
      <alignment horizontal="left" vertical="top" wrapText="1"/>
    </xf>
    <xf numFmtId="0" fontId="903" fillId="1021" borderId="1128" xfId="8" applyNumberFormat="1" applyFont="1" applyFill="1" applyBorder="1" applyAlignment="1">
      <alignment horizontal="left" vertical="top" wrapText="1"/>
    </xf>
    <xf numFmtId="0" fontId="903" fillId="1021" borderId="1128" xfId="8" applyNumberFormat="1" applyFont="1" applyFill="1" applyBorder="1" applyAlignment="1">
      <alignment horizontal="center" vertical="top" wrapText="1"/>
    </xf>
    <xf numFmtId="0" fontId="903" fillId="1021" borderId="1128" xfId="8" applyNumberFormat="1" applyFont="1" applyFill="1" applyBorder="1" applyAlignment="1">
      <alignment horizontal="center" vertical="center" wrapText="1"/>
    </xf>
    <xf numFmtId="0" fontId="896" fillId="1021" borderId="703" xfId="8" applyNumberFormat="1" applyFont="1" applyFill="1" applyBorder="1" applyAlignment="1">
      <alignment horizontal="left" vertical="top" wrapText="1"/>
    </xf>
    <xf numFmtId="0" fontId="1083" fillId="1021" borderId="703" xfId="8" applyNumberFormat="1" applyFont="1" applyFill="1" applyBorder="1" applyAlignment="1">
      <alignment horizontal="left" vertical="top" wrapText="1"/>
    </xf>
    <xf numFmtId="0" fontId="1084" fillId="1021" borderId="703" xfId="8" applyNumberFormat="1" applyFont="1" applyFill="1" applyBorder="1" applyAlignment="1">
      <alignment horizontal="left" vertical="top" wrapText="1"/>
    </xf>
    <xf numFmtId="0" fontId="1083" fillId="1020" borderId="590" xfId="8" applyNumberFormat="1" applyFont="1" applyFill="1" applyBorder="1" applyAlignment="1">
      <alignment horizontal="center" vertical="center" wrapText="1"/>
    </xf>
    <xf numFmtId="0" fontId="1083" fillId="1020" borderId="590" xfId="8" applyNumberFormat="1" applyFont="1" applyFill="1" applyBorder="1" applyAlignment="1">
      <alignment vertical="center" wrapText="1"/>
    </xf>
    <xf numFmtId="0" fontId="1083" fillId="1020" borderId="564" xfId="8" applyNumberFormat="1" applyFont="1" applyFill="1" applyBorder="1" applyAlignment="1">
      <alignment vertical="center" wrapText="1"/>
    </xf>
    <xf numFmtId="0" fontId="1083" fillId="1020" borderId="590" xfId="8" applyNumberFormat="1" applyFont="1" applyFill="1" applyBorder="1" applyAlignment="1">
      <alignment horizontal="left" vertical="center" wrapText="1"/>
    </xf>
    <xf numFmtId="0" fontId="1083" fillId="1020" borderId="564" xfId="8" applyNumberFormat="1" applyFont="1" applyFill="1" applyBorder="1" applyAlignment="1">
      <alignment horizontal="left" vertical="center" wrapText="1"/>
    </xf>
    <xf numFmtId="0" fontId="1083" fillId="1020" borderId="590" xfId="8" applyNumberFormat="1" applyFont="1" applyFill="1" applyBorder="1" applyAlignment="1">
      <alignment horizontal="left" vertical="top" wrapText="1"/>
    </xf>
    <xf numFmtId="0" fontId="1083" fillId="1020" borderId="564" xfId="8" applyNumberFormat="1" applyFont="1" applyFill="1" applyBorder="1" applyAlignment="1">
      <alignment horizontal="left" vertical="top" wrapText="1"/>
    </xf>
    <xf numFmtId="0" fontId="741" fillId="1021" borderId="590" xfId="8" applyNumberFormat="1" applyFont="1" applyFill="1" applyBorder="1" applyAlignment="1">
      <alignment horizontal="center" vertical="center" wrapText="1"/>
    </xf>
    <xf numFmtId="0" fontId="735" fillId="1021" borderId="564" xfId="8" applyNumberFormat="1" applyFont="1" applyFill="1" applyBorder="1" applyAlignment="1">
      <alignment vertical="center" wrapText="1"/>
    </xf>
    <xf numFmtId="0" fontId="894" fillId="1021" borderId="590" xfId="8" applyNumberFormat="1" applyFont="1" applyFill="1" applyBorder="1" applyAlignment="1">
      <alignment horizontal="center" vertical="center" wrapText="1"/>
    </xf>
    <xf numFmtId="0" fontId="894" fillId="1021" borderId="564" xfId="8" applyNumberFormat="1" applyFont="1" applyFill="1" applyBorder="1" applyAlignment="1">
      <alignment vertical="center" wrapText="1"/>
    </xf>
    <xf numFmtId="0" fontId="894" fillId="1021" borderId="1129" xfId="8" applyNumberFormat="1" applyFont="1" applyFill="1" applyBorder="1" applyAlignment="1">
      <alignment horizontal="center" vertical="center" wrapText="1"/>
    </xf>
    <xf numFmtId="0" fontId="894" fillId="1021" borderId="1129" xfId="8" applyNumberFormat="1" applyFont="1" applyFill="1" applyBorder="1" applyAlignment="1">
      <alignment vertical="center" wrapText="1"/>
    </xf>
    <xf numFmtId="0" fontId="896" fillId="510" borderId="564" xfId="8" applyNumberFormat="1" applyFont="1" applyFill="1" applyBorder="1" applyAlignment="1">
      <alignment vertical="center" wrapText="1"/>
    </xf>
    <xf numFmtId="0" fontId="896" fillId="510" borderId="564" xfId="8" applyNumberFormat="1" applyFont="1" applyFill="1" applyBorder="1"/>
    <xf numFmtId="0" fontId="896" fillId="510" borderId="564" xfId="8" applyNumberFormat="1" applyFont="1" applyFill="1" applyBorder="1" applyAlignment="1">
      <alignment wrapText="1"/>
    </xf>
    <xf numFmtId="0" fontId="896" fillId="510" borderId="564" xfId="8" applyNumberFormat="1" applyFont="1" applyFill="1" applyBorder="1" applyAlignment="1">
      <alignment horizontal="left" vertical="center" wrapText="1"/>
    </xf>
    <xf numFmtId="0" fontId="896" fillId="510" borderId="564" xfId="8" applyNumberFormat="1" applyFont="1" applyFill="1" applyBorder="1" applyAlignment="1">
      <alignment horizontal="left" wrapText="1"/>
    </xf>
    <xf numFmtId="0" fontId="896" fillId="510" borderId="564" xfId="8" applyNumberFormat="1" applyFont="1" applyFill="1" applyBorder="1" applyAlignment="1">
      <alignment horizontal="left" vertical="top" wrapText="1"/>
    </xf>
    <xf numFmtId="0" fontId="741" fillId="1020" borderId="590" xfId="8" applyNumberFormat="1" applyFont="1" applyFill="1" applyBorder="1" applyAlignment="1">
      <alignment horizontal="left" vertical="top" wrapText="1"/>
    </xf>
    <xf numFmtId="0" fontId="725" fillId="1020" borderId="599" xfId="8" applyNumberFormat="1" applyFont="1" applyFill="1" applyBorder="1" applyAlignment="1">
      <alignment vertical="top" wrapText="1"/>
    </xf>
    <xf numFmtId="0" fontId="725" fillId="1020" borderId="597" xfId="8" applyNumberFormat="1" applyFont="1" applyFill="1" applyBorder="1" applyAlignment="1">
      <alignment vertical="top" wrapText="1"/>
    </xf>
    <xf numFmtId="0" fontId="1450" fillId="1020" borderId="590" xfId="8" applyNumberFormat="1" applyFont="1" applyFill="1" applyBorder="1" applyAlignment="1">
      <alignment horizontal="left" vertical="top" wrapText="1"/>
    </xf>
    <xf numFmtId="0" fontId="1084" fillId="1020" borderId="599" xfId="8" applyNumberFormat="1" applyFont="1" applyFill="1" applyBorder="1" applyAlignment="1">
      <alignment vertical="top" wrapText="1"/>
    </xf>
    <xf numFmtId="0" fontId="1084" fillId="1020" borderId="597" xfId="8" applyNumberFormat="1" applyFont="1" applyFill="1" applyBorder="1" applyAlignment="1">
      <alignment vertical="top" wrapText="1"/>
    </xf>
    <xf numFmtId="0" fontId="1084" fillId="1020" borderId="599" xfId="8" applyNumberFormat="1" applyFont="1" applyFill="1" applyBorder="1" applyAlignment="1">
      <alignment horizontal="left" vertical="top" wrapText="1"/>
    </xf>
    <xf numFmtId="0" fontId="1084" fillId="1020" borderId="597" xfId="8" applyNumberFormat="1" applyFont="1" applyFill="1" applyBorder="1" applyAlignment="1">
      <alignment horizontal="left" vertical="top" wrapText="1"/>
    </xf>
    <xf numFmtId="0" fontId="1450" fillId="1022" borderId="590" xfId="8" applyNumberFormat="1" applyFont="1" applyFill="1" applyBorder="1" applyAlignment="1">
      <alignment horizontal="left" vertical="top" wrapText="1"/>
    </xf>
    <xf numFmtId="0" fontId="1084" fillId="1022" borderId="599" xfId="8" applyNumberFormat="1" applyFont="1" applyFill="1" applyBorder="1" applyAlignment="1">
      <alignment horizontal="left" vertical="top" wrapText="1"/>
    </xf>
    <xf numFmtId="0" fontId="1084" fillId="1022" borderId="597" xfId="8" applyNumberFormat="1" applyFont="1" applyFill="1" applyBorder="1" applyAlignment="1">
      <alignment horizontal="left" vertical="top" wrapText="1"/>
    </xf>
    <xf numFmtId="0" fontId="1083" fillId="1022" borderId="564" xfId="8" applyNumberFormat="1" applyFont="1" applyFill="1" applyBorder="1" applyAlignment="1">
      <alignment horizontal="left" vertical="top" wrapText="1"/>
    </xf>
    <xf numFmtId="0" fontId="1083" fillId="1020" borderId="564" xfId="8" applyNumberFormat="1" applyFont="1" applyFill="1" applyBorder="1"/>
    <xf numFmtId="0" fontId="1083" fillId="1020" borderId="564" xfId="8" applyNumberFormat="1" applyFont="1" applyFill="1" applyBorder="1" applyAlignment="1">
      <alignment wrapText="1"/>
    </xf>
    <xf numFmtId="0" fontId="1083" fillId="1020" borderId="564" xfId="8" applyNumberFormat="1" applyFont="1" applyFill="1" applyBorder="1" applyAlignment="1">
      <alignment horizontal="left" wrapText="1"/>
    </xf>
    <xf numFmtId="0" fontId="731" fillId="1021" borderId="564" xfId="8" applyNumberFormat="1" applyFont="1" applyFill="1" applyBorder="1"/>
    <xf numFmtId="0" fontId="894" fillId="1021" borderId="564" xfId="8" applyNumberFormat="1" applyFont="1" applyFill="1" applyBorder="1"/>
    <xf numFmtId="0" fontId="894" fillId="1021" borderId="1129" xfId="8" applyNumberFormat="1" applyFont="1" applyFill="1" applyBorder="1"/>
    <xf numFmtId="0" fontId="894" fillId="1021" borderId="1129" xfId="8" applyNumberFormat="1" applyFont="1" applyFill="1" applyBorder="1" applyAlignment="1">
      <alignment wrapText="1"/>
    </xf>
    <xf numFmtId="0" fontId="894" fillId="1021" borderId="1129" xfId="8" applyNumberFormat="1" applyFont="1" applyFill="1" applyBorder="1" applyAlignment="1">
      <alignment horizontal="center" wrapText="1"/>
    </xf>
    <xf numFmtId="0" fontId="735" fillId="1020" borderId="564" xfId="8" applyNumberFormat="1" applyFont="1" applyFill="1" applyBorder="1"/>
    <xf numFmtId="0" fontId="1083" fillId="1020" borderId="564" xfId="8" applyNumberFormat="1" applyFont="1" applyFill="1" applyBorder="1" applyAlignment="1">
      <alignment vertical="top" wrapText="1"/>
    </xf>
    <xf numFmtId="0" fontId="1084" fillId="1020" borderId="564" xfId="8" applyNumberFormat="1" applyFont="1" applyFill="1" applyBorder="1"/>
    <xf numFmtId="0" fontId="1084" fillId="1020" borderId="564" xfId="8" applyNumberFormat="1" applyFont="1" applyFill="1" applyBorder="1" applyAlignment="1">
      <alignment wrapText="1"/>
    </xf>
    <xf numFmtId="0" fontId="1084" fillId="1020" borderId="564" xfId="8" applyNumberFormat="1" applyFont="1" applyFill="1" applyBorder="1" applyAlignment="1">
      <alignment horizontal="left" wrapText="1"/>
    </xf>
    <xf numFmtId="0" fontId="1084" fillId="1020" borderId="564" xfId="8" applyNumberFormat="1" applyFont="1" applyFill="1" applyBorder="1" applyAlignment="1">
      <alignment horizontal="left" vertical="top" wrapText="1"/>
    </xf>
    <xf numFmtId="0" fontId="735" fillId="1020" borderId="564" xfId="8" applyNumberFormat="1" applyFont="1" applyFill="1" applyBorder="1" applyAlignment="1">
      <alignment vertical="bottom"/>
    </xf>
    <xf numFmtId="0" fontId="1083" fillId="1020" borderId="564" xfId="8" applyNumberFormat="1" applyFont="1" applyFill="1" applyBorder="1" applyAlignment="1">
      <alignment vertical="bottom"/>
    </xf>
    <xf numFmtId="0" fontId="1083" fillId="1020" borderId="564" xfId="8" applyNumberFormat="1" applyFont="1" applyFill="1" applyBorder="1" applyAlignment="1">
      <alignment vertical="bottom" wrapText="1"/>
    </xf>
    <xf numFmtId="0" fontId="1083" fillId="1020" borderId="564" xfId="8" applyNumberFormat="1" applyFont="1" applyFill="1" applyBorder="1" applyAlignment="1">
      <alignment horizontal="left" vertical="bottom" wrapText="1"/>
    </xf>
    <xf numFmtId="0" fontId="1451" fillId="1023" borderId="1130" xfId="16" applyAlignment="1">
      <alignment vertical="bottom"/>
    </xf>
    <xf numFmtId="0" fontId="1452" fillId="1023" borderId="1130" xfId="16" applyAlignment="1">
      <alignment horizontal="left" vertical="center"/>
    </xf>
    <xf numFmtId="0" fontId="1453" fillId="1023" borderId="1130" xfId="16" applyAlignment="1">
      <alignment horizontal="left" vertical="center"/>
    </xf>
    <xf numFmtId="0" fontId="1454" fillId="1023" borderId="1130" xfId="16" applyAlignment="1">
      <alignment horizontal="left" vertical="center"/>
    </xf>
    <xf numFmtId="0" fontId="1455" fillId="1025" borderId="1131" xfId="16" applyAlignment="1">
      <alignment vertical="center"/>
    </xf>
    <xf numFmtId="0" fontId="1456" fillId="1023" borderId="1130" xfId="16" applyAlignment="1">
      <alignment horizontal="left" vertical="center"/>
    </xf>
    <xf numFmtId="0" fontId="1455" fillId="1026" borderId="1131" xfId="16" applyAlignment="1">
      <alignment vertical="center"/>
    </xf>
    <xf numFmtId="0" fontId="1455" fillId="1027" borderId="1131" xfId="16" applyAlignment="1">
      <alignment vertical="center"/>
    </xf>
    <xf numFmtId="0" fontId="1455" fillId="1028" borderId="1131" xfId="16" applyAlignment="1">
      <alignment vertical="center"/>
    </xf>
    <xf numFmtId="0" fontId="1457" fillId="1023" borderId="1130" xfId="16"/>
    <xf numFmtId="0" fontId="1455" fillId="1029" borderId="1131" xfId="16" applyAlignment="1">
      <alignment vertical="center"/>
    </xf>
    <xf numFmtId="0" fontId="1455" fillId="1030" borderId="1131" xfId="16" applyAlignment="1">
      <alignment vertical="center"/>
    </xf>
    <xf numFmtId="0" fontId="1455" fillId="1031" borderId="1131" xfId="16" applyAlignment="1">
      <alignment vertical="center"/>
    </xf>
    <xf numFmtId="0" fontId="1455" fillId="1032" borderId="1131" xfId="16" applyAlignment="1">
      <alignment vertical="center"/>
    </xf>
    <xf numFmtId="0" fontId="1458" fillId="1033" borderId="1132" xfId="16" applyAlignment="1">
      <alignment horizontal="left" vertical="center"/>
    </xf>
    <xf numFmtId="0" fontId="1459" fillId="1023" borderId="1133" xfId="16"/>
    <xf numFmtId="0" fontId="1459" fillId="1023" borderId="1134" xfId="16"/>
    <xf numFmtId="0" fontId="1460" fillId="1034" borderId="1135" xfId="16" applyAlignment="1">
      <alignment horizontal="center" vertical="center" wrapText="1"/>
    </xf>
    <xf numFmtId="0" fontId="1461" fillId="1023" borderId="1130" xfId="16"/>
    <xf numFmtId="0" fontId="1462" fillId="1034" borderId="1132" xfId="16" applyAlignment="1">
      <alignment horizontal="center" vertical="center"/>
    </xf>
    <xf numFmtId="0" fontId="1459" fillId="1023" borderId="1136" xfId="16"/>
    <xf numFmtId="0" fontId="1463" fillId="1023" borderId="1130" xfId="16"/>
    <xf numFmtId="0" fontId="1464" fillId="1034" borderId="1131" xfId="16" applyAlignment="1">
      <alignment horizontal="center" vertical="center"/>
    </xf>
    <xf numFmtId="0" fontId="1465" fillId="1023" borderId="1131" xfId="16" applyAlignment="1">
      <alignment horizontal="left" vertical="center" wrapText="1"/>
    </xf>
    <xf numFmtId="0" fontId="1455" fillId="1023" borderId="1131" xfId="16" applyAlignment="1">
      <alignment horizontal="left" vertical="center" wrapText="1"/>
    </xf>
    <xf numFmtId="164" fontId="1456" fillId="1023" borderId="1131" xfId="16" applyAlignment="1">
      <alignment horizontal="center" vertical="center"/>
    </xf>
    <xf numFmtId="0" fontId="1466" fillId="1023" borderId="1130" xfId="16"/>
    <xf numFmtId="0" fontId="1461" fillId="1023" borderId="1130" xfId="16" applyAlignment="1">
      <alignment vertical="bottom"/>
    </xf>
    <xf numFmtId="0" fontId="1467" fillId="1023" borderId="1137" xfId="16"/>
    <xf numFmtId="0" fontId="1459" fillId="1023" borderId="1138" xfId="16"/>
    <xf numFmtId="0" fontId="1461" fillId="1023" borderId="1139" xfId="16"/>
    <xf numFmtId="0" fontId="1467" fillId="1023" borderId="1140" xfId="16" applyAlignment="1">
      <alignment horizontal="center"/>
    </xf>
    <xf numFmtId="0" fontId="1467" fillId="1023" borderId="1130" xfId="16" applyAlignment="1">
      <alignment horizontal="center"/>
    </xf>
    <xf numFmtId="0" fontId="1461" fillId="1023" borderId="1140" xfId="16" applyAlignment="1">
      <alignment horizontal="center"/>
    </xf>
    <xf numFmtId="0" fontId="1461" fillId="1023" borderId="1141" xfId="16"/>
    <xf numFmtId="0" fontId="1468" fillId="1023" borderId="1142" xfId="16" applyAlignment="1">
      <alignment wrapText="1"/>
    </xf>
    <xf numFmtId="0" fontId="1467" fillId="1023" borderId="1140" xfId="16" applyAlignment="1">
      <alignment horizontal="center" wrapText="1"/>
    </xf>
    <xf numFmtId="0" fontId="1468" fillId="1023" borderId="1143" xfId="16" applyAlignment="1">
      <alignment wrapText="1"/>
    </xf>
    <xf numFmtId="0" fontId="1468" fillId="1023" borderId="1142" xfId="16" applyAlignment="1">
      <alignment wrapText="1"/>
    </xf>
    <xf numFmtId="0" fontId="1456" fillId="1023" borderId="1131" xfId="16" applyAlignment="1">
      <alignment horizontal="center" vertical="center"/>
    </xf>
    <xf numFmtId="0" fontId="1459" fillId="1023" borderId="1144" xfId="16"/>
    <xf numFmtId="0" fontId="1467" fillId="1023" borderId="1137" xfId="16" applyAlignment="1">
      <alignment horizontal="center" wrapText="1"/>
    </xf>
    <xf numFmtId="0" fontId="1467" fillId="1023" borderId="1143" xfId="16" applyAlignment="1">
      <alignment wrapText="1"/>
    </xf>
    <xf numFmtId="0" fontId="1467" fillId="1023" borderId="1142" xfId="16" applyAlignment="1">
      <alignment wrapText="1"/>
    </xf>
    <xf numFmtId="0" fontId="1455" fillId="1023" borderId="1131" xfId="16" applyAlignment="1">
      <alignment vertical="center"/>
    </xf>
    <xf numFmtId="0" fontId="1455" fillId="1035" borderId="1131" xfId="16" applyAlignment="1">
      <alignment vertical="center"/>
    </xf>
    <xf numFmtId="0" fontId="1456" fillId="1023" borderId="1131" xfId="16" applyAlignment="1">
      <alignment horizontal="left" vertical="center" wrapText="1"/>
    </xf>
    <xf numFmtId="0" fontId="1469" fillId="1028" borderId="1131" xfId="16" applyAlignment="1">
      <alignment horizontal="center" vertical="center"/>
    </xf>
    <xf numFmtId="0" fontId="1460" fillId="1034" borderId="1131" xfId="16" applyAlignment="1">
      <alignment horizontal="center" vertical="center" wrapText="1"/>
    </xf>
    <xf numFmtId="0" fontId="1460" fillId="1034" borderId="1132" xfId="16" applyAlignment="1">
      <alignment horizontal="center" vertical="center" wrapText="1"/>
    </xf>
    <xf numFmtId="0" fontId="1455" fillId="1023" borderId="1131" xfId="16" applyAlignment="1">
      <alignment horizontal="left" vertical="center"/>
    </xf>
    <xf numFmtId="164" fontId="1455" fillId="1023" borderId="1131" xfId="16" applyAlignment="1">
      <alignment horizontal="center" vertical="center"/>
    </xf>
    <xf numFmtId="0" fontId="1455" fillId="1023" borderId="1132" xfId="16" applyAlignment="1">
      <alignment horizontal="left" vertical="center" wrapText="1"/>
    </xf>
    <xf numFmtId="0" fontId="1470" fillId="1028" borderId="1131" xfId="16" applyAlignment="1">
      <alignment horizontal="left" vertical="center"/>
    </xf>
    <xf numFmtId="0" fontId="1455" fillId="1028" borderId="1131" xfId="16" applyAlignment="1">
      <alignment horizontal="left" vertical="center" wrapText="1"/>
    </xf>
    <xf numFmtId="164" fontId="1455" fillId="1028" borderId="1131" xfId="16" applyAlignment="1">
      <alignment horizontal="center" vertical="center"/>
    </xf>
    <xf numFmtId="0" fontId="1470" fillId="1028" borderId="1132" xfId="16" applyAlignment="1">
      <alignment horizontal="left" vertical="center" wrapText="1"/>
    </xf>
    <xf numFmtId="0" fontId="1455" fillId="1028" borderId="1132" xfId="16" applyAlignment="1">
      <alignment horizontal="left" vertical="center" wrapText="1"/>
    </xf>
    <xf numFmtId="0" fontId="1455" fillId="1029" borderId="1131" xfId="16" applyAlignment="1">
      <alignment horizontal="left" vertical="center"/>
    </xf>
    <xf numFmtId="0" fontId="1455" fillId="1029" borderId="1131" xfId="16" applyAlignment="1">
      <alignment horizontal="left" vertical="center" wrapText="1"/>
    </xf>
    <xf numFmtId="164" fontId="1455" fillId="1029" borderId="1131" xfId="16" applyAlignment="1">
      <alignment horizontal="center" vertical="center"/>
    </xf>
    <xf numFmtId="0" fontId="1470" fillId="1029" borderId="1132" xfId="16" applyAlignment="1">
      <alignment horizontal="left" vertical="center" wrapText="1"/>
    </xf>
    <xf numFmtId="0" fontId="1455" fillId="1029" borderId="1132" xfId="16" applyAlignment="1">
      <alignment horizontal="left" vertical="center" wrapText="1"/>
    </xf>
    <xf numFmtId="0" fontId="1455" fillId="1030" borderId="1131" xfId="16" applyAlignment="1">
      <alignment horizontal="left" vertical="center"/>
    </xf>
    <xf numFmtId="0" fontId="1455" fillId="1030" borderId="1131" xfId="16" applyAlignment="1">
      <alignment horizontal="left" vertical="center" wrapText="1"/>
    </xf>
    <xf numFmtId="164" fontId="1455" fillId="1030" borderId="1131" xfId="16" applyAlignment="1">
      <alignment horizontal="center" vertical="center"/>
    </xf>
    <xf numFmtId="0" fontId="1470" fillId="1030" borderId="1132" xfId="16" applyAlignment="1">
      <alignment horizontal="left" vertical="center" wrapText="1"/>
    </xf>
    <xf numFmtId="0" fontId="1455" fillId="1030" borderId="1132" xfId="16" applyAlignment="1">
      <alignment horizontal="left" vertical="center" wrapText="1"/>
    </xf>
    <xf numFmtId="0" fontId="1455" fillId="1031" borderId="1131" xfId="16" applyAlignment="1">
      <alignment horizontal="left" vertical="center"/>
    </xf>
    <xf numFmtId="0" fontId="1455" fillId="1031" borderId="1131" xfId="16" applyAlignment="1">
      <alignment horizontal="left" vertical="center" wrapText="1"/>
    </xf>
    <xf numFmtId="164" fontId="1455" fillId="1031" borderId="1131" xfId="16" applyAlignment="1">
      <alignment horizontal="center" vertical="center"/>
    </xf>
    <xf numFmtId="0" fontId="1470" fillId="1031" borderId="1132" xfId="16" applyAlignment="1">
      <alignment horizontal="left" vertical="center" wrapText="1"/>
    </xf>
    <xf numFmtId="0" fontId="1455" fillId="1031" borderId="1132" xfId="16" applyAlignment="1">
      <alignment horizontal="left" vertical="center" wrapText="1"/>
    </xf>
    <xf numFmtId="0" fontId="1455" fillId="1032" borderId="1131" xfId="16" applyAlignment="1">
      <alignment horizontal="left" vertical="center"/>
    </xf>
    <xf numFmtId="0" fontId="1455" fillId="1032" borderId="1131" xfId="16" applyAlignment="1">
      <alignment horizontal="left" vertical="center" wrapText="1"/>
    </xf>
    <xf numFmtId="164" fontId="1455" fillId="1032" borderId="1131" xfId="16" applyAlignment="1">
      <alignment horizontal="center" vertical="center"/>
    </xf>
    <xf numFmtId="0" fontId="1470" fillId="1032" borderId="1132" xfId="16" applyAlignment="1">
      <alignment horizontal="left" vertical="center" wrapText="1"/>
    </xf>
    <xf numFmtId="0" fontId="1455" fillId="1032" borderId="1132" xfId="16" applyAlignment="1">
      <alignment horizontal="left" vertical="center" wrapText="1"/>
    </xf>
    <xf numFmtId="0" fontId="1471" fillId="1023" borderId="1130" xfId="16" applyAlignment="1">
      <alignment horizontal="left" vertical="center" wrapText="1"/>
    </xf>
    <xf numFmtId="0" fontId="1472" fillId="1023" borderId="1130" xfId="16"/>
    <xf numFmtId="0" fontId="1472" fillId="1023" borderId="1130" xfId="16" applyAlignment="1">
      <alignment wrapText="1"/>
    </xf>
    <xf numFmtId="0" fontId="1473" fillId="1036" borderId="1145" xfId="16" applyAlignment="1">
      <alignment horizontal="center" wrapText="1"/>
    </xf>
    <xf numFmtId="0" fontId="1473" fillId="1036" borderId="1146" xfId="16" applyAlignment="1">
      <alignment horizontal="center" wrapText="1"/>
    </xf>
    <xf numFmtId="0" fontId="1473" fillId="1036" borderId="1147" xfId="16" applyAlignment="1">
      <alignment horizontal="center" wrapText="1"/>
    </xf>
    <xf numFmtId="0" fontId="1474" fillId="1027" borderId="1148" xfId="16" applyAlignment="1">
      <alignment wrapText="1"/>
    </xf>
    <xf numFmtId="0" fontId="1475" fillId="1037" borderId="1149" xfId="16" applyAlignment="1">
      <alignment wrapText="1"/>
    </xf>
    <xf numFmtId="0" fontId="1475" fillId="1038" borderId="1149" xfId="16" applyAlignment="1">
      <alignment wrapText="1"/>
    </xf>
    <xf numFmtId="0" fontId="1475" fillId="1038" borderId="1150" xfId="16" applyAlignment="1">
      <alignment wrapText="1"/>
    </xf>
    <xf numFmtId="0" fontId="1474" fillId="1027" borderId="1151" xfId="16" applyAlignment="1">
      <alignment wrapText="1"/>
    </xf>
    <xf numFmtId="0" fontId="1475" fillId="1039" borderId="1149" xfId="16" applyAlignment="1">
      <alignment wrapText="1"/>
    </xf>
    <xf numFmtId="0" fontId="1475" fillId="1039" borderId="1152" xfId="16" applyAlignment="1">
      <alignment wrapText="1"/>
    </xf>
    <xf numFmtId="0" fontId="1475" fillId="1037" borderId="1152" xfId="16" applyAlignment="1">
      <alignment wrapText="1"/>
    </xf>
    <xf numFmtId="0" fontId="1475" fillId="1038" borderId="1152" xfId="16" applyAlignment="1">
      <alignment wrapText="1"/>
    </xf>
    <xf numFmtId="0" fontId="1474" fillId="1027" borderId="1153" xfId="16" applyAlignment="1">
      <alignment wrapText="1"/>
    </xf>
    <xf numFmtId="0" fontId="1475" fillId="1038" borderId="1154" xfId="16" applyAlignment="1">
      <alignment wrapText="1"/>
    </xf>
    <xf numFmtId="0" fontId="1475" fillId="1037" borderId="1154" xfId="16" applyAlignment="1">
      <alignment wrapText="1"/>
    </xf>
    <xf numFmtId="0" fontId="1475" fillId="1038" borderId="1155" xfId="16" applyAlignment="1">
      <alignment wrapText="1"/>
    </xf>
    <xf numFmtId="0" fontId="1461" fillId="1023" borderId="1156" xfId="16"/>
    <xf numFmtId="0" fontId="1461" fillId="1023" borderId="1156" xfId="16" applyAlignment="1">
      <alignment wrapText="1"/>
    </xf>
    <xf numFmtId="0" fontId="1476" fillId="1023" borderId="1130" xfId="16"/>
    <xf numFmtId="0" fontId="1468" fillId="1033" borderId="1142" xfId="16" applyAlignment="1">
      <alignment wrapText="1"/>
    </xf>
    <xf numFmtId="0" fontId="1477" fillId="1033" borderId="1142" xfId="16" applyAlignment="1">
      <alignment wrapText="1"/>
    </xf>
    <xf numFmtId="0" fontId="1478" fillId="1023" borderId="1130" xfId="16" applyAlignment="1">
      <alignment vertical="top" wrapText="1"/>
    </xf>
    <xf numFmtId="0" fontId="1461" fillId="1023" borderId="1130" xfId="16" applyAlignment="1">
      <alignment vertical="bottom"/>
    </xf>
    <xf numFmtId="0" fontId="1463" fillId="1023" borderId="1156" xfId="16"/>
    <xf numFmtId="0" fontId="1479" fillId="1023" borderId="1130" xfId="16" applyAlignment="1">
      <alignment horizontal="center" vertical="center"/>
    </xf>
    <xf numFmtId="0" fontId="1461" fillId="1023" borderId="1156" xfId="16"/>
    <xf numFmtId="0" fontId="1480" fillId="1039" borderId="1130" xfId="16" applyAlignment="1">
      <alignment horizontal="center"/>
    </xf>
    <xf numFmtId="0" fontId="1461" fillId="1023" borderId="1130" xfId="16" applyAlignment="1">
      <alignment horizontal="center"/>
    </xf>
    <xf numFmtId="10" fontId="1461" fillId="1023" borderId="1130" xfId="16" applyAlignment="1">
      <alignment horizontal="center"/>
    </xf>
    <xf numFmtId="0" fontId="1481" fillId="1040" borderId="1156" xfId="16" applyAlignment="1">
      <alignment horizontal="center" vertical="center" wrapText="1"/>
    </xf>
    <xf numFmtId="0" fontId="1481" fillId="1039" borderId="1156" xfId="16" applyAlignment="1">
      <alignment horizontal="center" vertical="center" wrapText="1"/>
    </xf>
    <xf numFmtId="0" fontId="1461" fillId="1039" borderId="1156" xfId="16" applyAlignment="1">
      <alignment vertical="bottom"/>
    </xf>
    <xf numFmtId="0" fontId="1461" fillId="1041" borderId="1156" xfId="16" applyAlignment="1">
      <alignment horizontal="center"/>
    </xf>
    <xf numFmtId="0" fontId="1461" fillId="1042" borderId="1130" xfId="16" applyAlignment="1">
      <alignment horizontal="center"/>
    </xf>
    <xf numFmtId="0" fontId="1461" fillId="1042" borderId="1130" xfId="16" applyAlignment="1">
      <alignment horizontal="center"/>
    </xf>
    <xf numFmtId="0" fontId="1461" fillId="1043" borderId="1156" xfId="16" applyAlignment="1">
      <alignment horizontal="center"/>
    </xf>
    <xf numFmtId="0" fontId="1461" fillId="1023" borderId="1130" xfId="16" applyAlignment="1">
      <alignment vertical="bottom" wrapText="1"/>
    </xf>
    <xf numFmtId="0" fontId="1461" fillId="1044" borderId="1156" xfId="16" applyAlignment="1">
      <alignment horizontal="center"/>
    </xf>
    <xf numFmtId="0" fontId="1481" fillId="1045" borderId="1156" xfId="16" applyAlignment="1">
      <alignment horizontal="center"/>
    </xf>
    <xf numFmtId="0" fontId="1461" fillId="1046" borderId="1156" xfId="16" applyAlignment="1">
      <alignment horizontal="center"/>
    </xf>
    <xf numFmtId="0" fontId="1461" fillId="1047" borderId="1156" xfId="16" applyAlignment="1">
      <alignment horizontal="center"/>
    </xf>
    <xf numFmtId="0" fontId="1461" fillId="1023" borderId="1130" xfId="16"/>
    <xf numFmtId="0" fontId="1461" fillId="1048" borderId="1156" xfId="16" applyAlignment="1">
      <alignment horizontal="center"/>
    </xf>
    <xf numFmtId="0" fontId="1461" fillId="1049" borderId="1156" xfId="16" applyAlignment="1">
      <alignment horizontal="center"/>
    </xf>
    <xf numFmtId="0" fontId="1482" fillId="1023" borderId="1130" xfId="16" applyAlignment="1">
      <alignment horizontal="center" vertical="bottom"/>
    </xf>
    <xf numFmtId="0" fontId="1461" fillId="1050" borderId="1156" xfId="16" applyAlignment="1">
      <alignment horizontal="center"/>
    </xf>
    <xf numFmtId="0" fontId="1461" fillId="1051" borderId="1156" xfId="16" applyAlignment="1">
      <alignment horizontal="center"/>
    </xf>
    <xf numFmtId="0" fontId="1461" fillId="1052" borderId="1156" xfId="16" applyAlignment="1">
      <alignment horizontal="center"/>
    </xf>
    <xf numFmtId="0" fontId="1461" fillId="1053" borderId="1156" xfId="16" applyAlignment="1">
      <alignment horizontal="center"/>
    </xf>
    <xf numFmtId="0" fontId="1461" fillId="1054" borderId="1156" xfId="16" applyAlignment="1">
      <alignment horizontal="center"/>
    </xf>
    <xf numFmtId="0" fontId="1461" fillId="1055" borderId="1156" xfId="16" applyAlignment="1">
      <alignment horizontal="center"/>
    </xf>
    <xf numFmtId="0" fontId="1461" fillId="1056" borderId="1156" xfId="16" applyAlignment="1">
      <alignment horizontal="center"/>
    </xf>
    <xf numFmtId="0" fontId="1461" fillId="1057" borderId="1156" xfId="16" applyAlignment="1">
      <alignment horizontal="center"/>
    </xf>
    <xf numFmtId="0" fontId="1461" fillId="1058" borderId="1156" xfId="16" applyAlignment="1">
      <alignment horizontal="center"/>
    </xf>
    <xf numFmtId="0" fontId="1461" fillId="1059" borderId="1156" xfId="16" applyAlignment="1">
      <alignment horizontal="center"/>
    </xf>
    <xf numFmtId="0" fontId="1461" fillId="1060" borderId="1156" xfId="16" applyAlignment="1">
      <alignment horizontal="center"/>
    </xf>
    <xf numFmtId="0" fontId="1461" fillId="1061" borderId="1156" xfId="16" applyAlignment="1">
      <alignment horizontal="center"/>
    </xf>
    <xf numFmtId="0" fontId="1463" fillId="1023" borderId="1156" xfId="16"/>
    <xf numFmtId="0" fontId="1463" fillId="1023" borderId="1156" xfId="16" applyAlignment="1">
      <alignment horizontal="center"/>
    </xf>
    <xf numFmtId="0" fontId="1481" fillId="1023" borderId="1130" xfId="16" applyAlignment="1">
      <alignment horizontal="center" vertical="center" wrapText="1"/>
    </xf>
    <xf numFmtId="0" fontId="1461" fillId="1039" borderId="1130" xfId="16"/>
    <xf numFmtId="0" fontId="1483" fillId="1039" borderId="1130" xfId="16"/>
    <xf numFmtId="0" fontId="1484" fillId="1039" borderId="1130" xfId="16"/>
    <xf numFmtId="0" fontId="1455" fillId="1023" borderId="1130" xfId="16"/>
    <xf numFmtId="0" fontId="1470" fillId="1023" borderId="1157" xfId="16" applyAlignment="1">
      <alignment horizontal="left" vertical="center" wrapText="1"/>
    </xf>
    <xf numFmtId="0" fontId="1455" fillId="1023" borderId="1158" xfId="16" applyAlignment="1">
      <alignment horizontal="left" vertical="center" wrapText="1"/>
    </xf>
    <xf numFmtId="0" fontId="1459" fillId="1023" borderId="1159" xfId="16"/>
    <xf numFmtId="0" fontId="1459" fillId="1023" borderId="1160" xfId="16"/>
    <xf numFmtId="0" fontId="1455" fillId="1023" borderId="1157" xfId="16" applyAlignment="1">
      <alignment horizontal="left" vertical="center" wrapText="1"/>
    </xf>
    <xf numFmtId="0" fontId="1457" fillId="1023" borderId="1159" xfId="16"/>
    <xf numFmtId="0" fontId="1457" fillId="1023" borderId="1160" xfId="16"/>
    <xf numFmtId="0" fontId="1470" fillId="1023" borderId="1157" xfId="16" applyAlignment="1">
      <alignment horizontal="center" vertical="center"/>
    </xf>
    <xf numFmtId="0" fontId="1455" fillId="1023" borderId="1157" xfId="16" applyAlignment="1">
      <alignment horizontal="center" vertical="center"/>
    </xf>
    <xf numFmtId="0" fontId="1470" fillId="1062" borderId="1132" xfId="16" applyAlignment="1">
      <alignment horizontal="left" vertical="center" wrapText="1"/>
    </xf>
    <xf numFmtId="0" fontId="1465" fillId="1063" borderId="1131" xfId="16" applyAlignment="1">
      <alignment horizontal="center" vertical="center" wrapText="1"/>
    </xf>
    <xf numFmtId="0" fontId="1465" fillId="1063" borderId="1132" xfId="16" applyAlignment="1">
      <alignment horizontal="center" vertical="center" wrapText="1"/>
    </xf>
    <xf numFmtId="0" fontId="1465" fillId="1023" borderId="1131" xfId="16" applyAlignment="1">
      <alignment horizontal="center" vertical="center" wrapText="1"/>
    </xf>
    <xf numFmtId="0" fontId="1471" fillId="1023" borderId="1131" xfId="16" applyAlignment="1">
      <alignment horizontal="center" vertical="center" wrapText="1"/>
    </xf>
    <xf numFmtId="0" fontId="1465" fillId="1028" borderId="1131" xfId="16" applyAlignment="1">
      <alignment horizontal="center" vertical="center" wrapText="1"/>
    </xf>
    <xf numFmtId="0" fontId="1456" fillId="1023" borderId="1132" xfId="16" applyAlignment="1">
      <alignment horizontal="left" vertical="center" wrapText="1"/>
    </xf>
    <xf numFmtId="0" fontId="1467" fillId="1023" borderId="1130" xfId="16" applyAlignment="1">
      <alignment horizontal="left"/>
    </xf>
    <xf numFmtId="0" fontId="1485" fillId="1023" borderId="1130" xfId="16"/>
    <xf numFmtId="0" fontId="1486" fillId="1023" borderId="1130" xfId="16" applyAlignment="1">
      <alignment horizontal="left" vertical="center"/>
    </xf>
    <xf numFmtId="0" fontId="1470" fillId="1023" borderId="1131" xfId="16" applyAlignment="1">
      <alignment horizontal="center" vertical="center"/>
    </xf>
    <xf numFmtId="0" fontId="1470" fillId="1023" borderId="1130" xfId="16" applyAlignment="1">
      <alignment horizontal="center" vertical="center"/>
    </xf>
    <xf numFmtId="0" fontId="1455" fillId="1023" borderId="1130" xfId="16" applyAlignment="1">
      <alignment horizontal="left" vertical="center" wrapText="1"/>
    </xf>
    <xf numFmtId="0" fontId="1456" fillId="1023" borderId="1130" xfId="16" applyAlignment="1">
      <alignment horizontal="left" vertical="center" wrapText="1"/>
    </xf>
    <xf numFmtId="0" fontId="1455" fillId="1023" borderId="1131" xfId="16" applyAlignment="1">
      <alignment horizontal="center" vertical="center"/>
    </xf>
    <xf numFmtId="0" fontId="1467" fillId="1039" borderId="1156" xfId="16" applyAlignment="1">
      <alignment horizontal="center" wrapText="1"/>
    </xf>
    <xf numFmtId="0" fontId="1467" fillId="1023" borderId="1156" xfId="16" applyAlignment="1">
      <alignment horizontal="center" wrapText="1"/>
    </xf>
    <xf numFmtId="0" fontId="1461" fillId="1023" borderId="1156" xfId="16" applyAlignment="1">
      <alignment vertical="bottom"/>
    </xf>
    <xf numFmtId="0" fontId="1461" fillId="1023" borderId="1156" xfId="16" applyAlignment="1">
      <alignment horizontal="center"/>
    </xf>
    <xf numFmtId="3" fontId="1456" fillId="1023" borderId="1131" xfId="16" applyAlignment="1">
      <alignment horizontal="center" vertical="center"/>
    </xf>
    <xf numFmtId="10" fontId="1461" fillId="1023" borderId="1156" xfId="16" applyAlignment="1">
      <alignment horizontal="center"/>
    </xf>
    <xf numFmtId="10" fontId="1461" fillId="1039" borderId="1156" xfId="16" applyAlignment="1">
      <alignment horizontal="center"/>
    </xf>
    <xf numFmtId="0" fontId="1467" fillId="1023" borderId="1130" xfId="16" applyAlignment="1">
      <alignment horizontal="left" vertical="center" wrapText="1"/>
    </xf>
    <xf numFmtId="0" fontId="1467" fillId="1023" borderId="1130" xfId="16" applyAlignment="1">
      <alignment horizontal="center" vertical="center" wrapText="1"/>
    </xf>
    <xf numFmtId="0" fontId="1467" fillId="1023" borderId="1130" xfId="16" applyAlignment="1">
      <alignment horizontal="center" wrapText="1"/>
    </xf>
    <xf numFmtId="0" fontId="1487" fillId="1063" borderId="1131" xfId="16" applyAlignment="1">
      <alignment horizontal="center" vertical="center" wrapText="1"/>
    </xf>
    <xf numFmtId="0" fontId="1461" fillId="1023" borderId="1156" xfId="16" applyAlignment="1">
      <alignment horizontal="center" vertical="bottom"/>
    </xf>
    <xf numFmtId="0" fontId="1456" fillId="1023" borderId="1131" xfId="16" applyAlignment="1">
      <alignment horizontal="center" vertical="center" wrapText="1"/>
    </xf>
    <xf numFmtId="0" fontId="1456" fillId="1023" borderId="1131" xfId="16" applyAlignment="1">
      <alignment horizontal="center" vertical="center" wrapText="1"/>
    </xf>
    <xf numFmtId="3" fontId="1455" fillId="1023" borderId="1131" xfId="16" applyAlignment="1">
      <alignment vertical="center"/>
    </xf>
    <xf numFmtId="0" fontId="1461" fillId="1023" borderId="1161" xfId="16" applyAlignment="1">
      <alignment horizontal="center"/>
    </xf>
    <xf numFmtId="0" fontId="1463" fillId="1023" borderId="1162" xfId="16"/>
    <xf numFmtId="0" fontId="1461" fillId="1023" borderId="1130" xfId="16" applyAlignment="1">
      <alignment horizontal="left" vertical="center"/>
    </xf>
    <xf numFmtId="0" fontId="1463" fillId="1023" borderId="1163" xfId="16"/>
    <xf numFmtId="0" fontId="1461" fillId="1023" borderId="1130" xfId="16" applyAlignment="1">
      <alignment horizontal="left" vertical="center" wrapText="1"/>
    </xf>
    <xf numFmtId="10" fontId="1463" fillId="1023" borderId="1156" xfId="16" applyAlignment="1">
      <alignment horizontal="center"/>
    </xf>
    <xf numFmtId="10" fontId="1461" fillId="1023" borderId="1130" xfId="16"/>
    <xf numFmtId="0" fontId="1461" fillId="1023" borderId="1130" xfId="16" applyAlignment="1">
      <alignment wrapText="1"/>
    </xf>
    <xf numFmtId="0" fontId="1461" fillId="1023" borderId="1130" xfId="16" applyAlignment="1">
      <alignment horizontal="center" vertical="center"/>
    </xf>
    <xf numFmtId="0" fontId="1470" fillId="1023" borderId="1130" xfId="16" applyAlignment="1">
      <alignment horizontal="left" vertical="center"/>
    </xf>
    <xf numFmtId="0" fontId="1462" fillId="1023" borderId="1130" xfId="16" applyAlignment="1">
      <alignment horizontal="center" vertical="center" wrapText="1"/>
    </xf>
    <xf numFmtId="10" fontId="1462" fillId="1023" borderId="1130" xfId="16" applyAlignment="1">
      <alignment horizontal="center" vertical="center" wrapText="1"/>
    </xf>
    <xf numFmtId="0" fontId="1455" fillId="1023" borderId="1130" xfId="16" applyAlignment="1">
      <alignment horizontal="center" vertical="center"/>
    </xf>
    <xf numFmtId="10" fontId="1456" fillId="1023" borderId="1130" xfId="16" applyAlignment="1">
      <alignment horizontal="left" vertical="center" wrapText="1"/>
    </xf>
    <xf numFmtId="0" fontId="1470" fillId="1062" borderId="1131" xfId="16" applyAlignment="1">
      <alignment horizontal="center" vertical="center"/>
    </xf>
    <xf numFmtId="0" fontId="1455" fillId="1062" borderId="1131" xfId="16" applyAlignment="1">
      <alignment horizontal="left" vertical="center" wrapText="1"/>
    </xf>
    <xf numFmtId="0" fontId="1456" fillId="1062" borderId="1131" xfId="16" applyAlignment="1">
      <alignment horizontal="center" vertical="center"/>
    </xf>
    <xf numFmtId="0" fontId="1455" fillId="1062" borderId="1131" xfId="16" applyAlignment="1">
      <alignment horizontal="center" vertical="center"/>
    </xf>
    <xf numFmtId="2" fontId="1455" fillId="1062" borderId="1131" xfId="16" applyAlignment="1">
      <alignment horizontal="center" vertical="center"/>
    </xf>
    <xf numFmtId="2" fontId="1470" fillId="1062" borderId="1131" xfId="16" applyAlignment="1">
      <alignment horizontal="center" vertical="center"/>
    </xf>
    <xf numFmtId="0" fontId="1456" fillId="1062" borderId="1131" xfId="16" applyAlignment="1">
      <alignment horizontal="left" vertical="center" wrapText="1"/>
    </xf>
    <xf numFmtId="0" fontId="1455" fillId="1062" borderId="1131" xfId="16" applyAlignment="1">
      <alignment vertical="center"/>
    </xf>
    <xf numFmtId="0" fontId="1465" fillId="1062" borderId="1131" xfId="16" applyAlignment="1">
      <alignment horizontal="right" vertical="center"/>
    </xf>
    <xf numFmtId="0" fontId="1481" fillId="1023" borderId="1130" xfId="16" applyAlignment="1">
      <alignment horizontal="left" vertical="center" wrapText="1"/>
    </xf>
    <xf numFmtId="0" fontId="1458" fillId="1023" borderId="1130" xfId="16" applyAlignment="1">
      <alignment horizontal="left" vertical="center"/>
    </xf>
    <xf numFmtId="0" fontId="1482" fillId="1023" borderId="1156" xfId="16" applyAlignment="1">
      <alignment horizontal="center" vertical="bottom"/>
    </xf>
    <xf numFmtId="0" fontId="1457" fillId="1023" borderId="1130" xfId="16" applyAlignment="1">
      <alignment horizontal="center" vertical="center" wrapText="1"/>
    </xf>
    <xf numFmtId="0" fontId="1488" fillId="1023" borderId="1156" xfId="16" applyAlignment="1">
      <alignment horizontal="center" vertical="bottom"/>
    </xf>
    <xf numFmtId="0" fontId="1488" fillId="1039" borderId="1156" xfId="16" applyAlignment="1">
      <alignment horizontal="center" vertical="bottom"/>
    </xf>
    <xf numFmtId="0" fontId="1461" fillId="1039" borderId="1156" xfId="16"/>
    <xf numFmtId="10" fontId="1461" fillId="1023" borderId="1156" xfId="16"/>
    <xf numFmtId="0" fontId="1489" fillId="1023" borderId="1130" xfId="16" applyAlignment="1">
      <alignment horizontal="center" vertical="center" wrapText="1"/>
    </xf>
    <xf numFmtId="0" fontId="1481" fillId="1023" borderId="1130" xfId="16"/>
    <xf numFmtId="0" fontId="1488" fillId="1064" borderId="1156" xfId="16" applyAlignment="1">
      <alignment horizontal="center" vertical="bottom"/>
    </xf>
    <xf numFmtId="0" fontId="1461" fillId="1039" borderId="1156" xfId="16" applyAlignment="1">
      <alignment horizontal="center"/>
    </xf>
    <xf numFmtId="0" fontId="1461" fillId="1064" borderId="1156" xfId="16" applyAlignment="1">
      <alignment horizontal="center"/>
    </xf>
    <xf numFmtId="0" fontId="1461" fillId="1039" borderId="1130" xfId="16" applyAlignment="1">
      <alignment horizontal="center"/>
    </xf>
    <xf numFmtId="0" fontId="1462" fillId="1023" borderId="1130" xfId="16" applyAlignment="1">
      <alignment horizontal="center" vertical="center"/>
    </xf>
    <xf numFmtId="0" fontId="1490" fillId="1039" borderId="1130" xfId="16"/>
    <xf numFmtId="0" fontId="1482" fillId="1023" borderId="1161" xfId="16" applyAlignment="1">
      <alignment horizontal="center" wrapText="1"/>
    </xf>
    <xf numFmtId="0" fontId="1491" fillId="1023" borderId="1164" xfId="16" applyAlignment="1">
      <alignment horizontal="left" wrapText="1"/>
    </xf>
    <xf numFmtId="0" fontId="1481" fillId="1023" borderId="1156" xfId="16" applyAlignment="1">
      <alignment horizontal="center"/>
    </xf>
    <xf numFmtId="0" fontId="1492" fillId="1063" borderId="1131" xfId="16" applyAlignment="1">
      <alignment horizontal="center" vertical="center" wrapText="1"/>
    </xf>
    <xf numFmtId="0" fontId="1481" fillId="1023" borderId="1130" xfId="16" applyAlignment="1">
      <alignment horizontal="center"/>
    </xf>
    <xf numFmtId="0" fontId="1491" fillId="1023" borderId="1163" xfId="16" applyAlignment="1">
      <alignment horizontal="left" wrapText="1"/>
    </xf>
    <xf numFmtId="0" fontId="1481" fillId="1039" borderId="1156" xfId="16"/>
    <xf numFmtId="0" fontId="1481" fillId="1023" borderId="1156" xfId="16"/>
    <xf numFmtId="10" fontId="1481" fillId="1023" borderId="1156" xfId="16"/>
    <xf numFmtId="0" fontId="1481" fillId="1039" borderId="1156" xfId="16" applyAlignment="1">
      <alignment horizontal="center"/>
    </xf>
    <xf numFmtId="0" fontId="1481" fillId="1064" borderId="1156" xfId="16" applyAlignment="1">
      <alignment horizontal="center"/>
    </xf>
    <xf numFmtId="0" fontId="1481" fillId="1039" borderId="1130" xfId="16" applyAlignment="1">
      <alignment horizontal="center"/>
    </xf>
    <xf numFmtId="0" fontId="1481" fillId="1039" borderId="1130" xfId="16"/>
    <xf numFmtId="165" fontId="1461" fillId="1023" borderId="1156" xfId="16" applyAlignment="1">
      <alignment horizontal="center"/>
    </xf>
    <xf numFmtId="0" fontId="1461" fillId="1023" borderId="1156" xfId="16" applyAlignment="1">
      <alignment horizontal="center" vertical="center"/>
    </xf>
    <xf numFmtId="0" fontId="1491" fillId="1023" borderId="1156" xfId="16" applyAlignment="1">
      <alignment horizontal="center" vertical="center" wrapText="1"/>
    </xf>
    <xf numFmtId="10" fontId="1461" fillId="1023" borderId="1156" xfId="16" applyAlignment="1">
      <alignment horizontal="center" vertical="center"/>
    </xf>
    <xf numFmtId="9" fontId="1461" fillId="1023" borderId="1156" xfId="16" applyAlignment="1">
      <alignment horizontal="center" vertical="center"/>
    </xf>
    <xf numFmtId="0" fontId="1461" fillId="1023" borderId="1156" xfId="16" applyAlignment="1">
      <alignment horizontal="left" vertical="bottom" wrapText="1"/>
    </xf>
    <xf numFmtId="0" fontId="1482" fillId="1023" borderId="1156" xfId="16" applyAlignment="1">
      <alignment horizontal="center" wrapText="1"/>
    </xf>
    <xf numFmtId="0" fontId="1481" fillId="1023" borderId="1156" xfId="16" applyAlignment="1">
      <alignment horizontal="center" wrapText="1"/>
    </xf>
    <xf numFmtId="0" fontId="1491" fillId="1023" borderId="1156" xfId="16" applyAlignment="1">
      <alignment horizontal="center" wrapText="1"/>
    </xf>
    <xf numFmtId="0" fontId="1481" fillId="1023" borderId="1156" xfId="16" applyAlignment="1">
      <alignment horizontal="right" wrapText="1"/>
    </xf>
    <xf numFmtId="0" fontId="1481" fillId="1023" borderId="1156" xfId="16" applyAlignment="1">
      <alignment horizontal="left" wrapText="1"/>
    </xf>
    <xf numFmtId="0" fontId="1487" fillId="1062" borderId="1131" xfId="16" applyAlignment="1">
      <alignment horizontal="center" vertical="center" wrapText="1"/>
    </xf>
    <xf numFmtId="10" fontId="1481" fillId="1023" borderId="1156" xfId="16" applyAlignment="1">
      <alignment horizontal="right" wrapText="1"/>
    </xf>
    <xf numFmtId="0" fontId="1461" fillId="1064" borderId="1156" xfId="16" applyAlignment="1">
      <alignment horizontal="left" vertical="bottom" wrapText="1"/>
    </xf>
    <xf numFmtId="0" fontId="1455" fillId="1023" borderId="1130" xfId="16" applyAlignment="1">
      <alignment vertical="center"/>
    </xf>
    <xf numFmtId="0" fontId="1471" fillId="1023" borderId="1131" xfId="16" applyAlignment="1">
      <alignment horizontal="center" vertical="center"/>
    </xf>
    <xf numFmtId="0" fontId="1493" fillId="1023" borderId="1130" xfId="16" applyAlignment="1">
      <alignment horizontal="center" vertical="center" wrapText="1"/>
    </xf>
    <xf numFmtId="0" fontId="1493" fillId="1023" borderId="1130" xfId="16" applyAlignment="1">
      <alignment horizontal="center" vertical="center"/>
    </xf>
    <xf numFmtId="0" fontId="1455" fillId="1063" borderId="1131" xfId="16" applyAlignment="1">
      <alignment vertical="center"/>
    </xf>
    <xf numFmtId="0" fontId="1465" fillId="1023" borderId="1131" xfId="16" applyAlignment="1">
      <alignment horizontal="center" vertical="center"/>
    </xf>
    <xf numFmtId="0" fontId="1494" fillId="1023" borderId="1131" xfId="16" applyAlignment="1">
      <alignment horizontal="center" vertical="center"/>
    </xf>
    <xf numFmtId="0" fontId="1455" fillId="1065" borderId="1131" xfId="16" applyAlignment="1">
      <alignment vertical="center"/>
    </xf>
    <xf numFmtId="0" fontId="1465" fillId="1023" borderId="1131" xfId="16" applyAlignment="1">
      <alignment horizontal="center" vertical="center"/>
    </xf>
    <xf numFmtId="0" fontId="1494" fillId="1023" borderId="1131" xfId="16" applyAlignment="1">
      <alignment horizontal="center" vertical="center"/>
    </xf>
    <xf numFmtId="0" fontId="1461" fillId="1023" borderId="1130" xfId="16" applyAlignment="1">
      <alignment vertical="center" wrapText="1"/>
    </xf>
    <xf numFmtId="0" fontId="1461" fillId="1023" borderId="1130" xfId="16" applyAlignment="1">
      <alignment horizontal="center" vertical="center" wrapText="1"/>
    </xf>
    <xf numFmtId="0" fontId="1465" fillId="1023" borderId="1130" xfId="16" applyAlignment="1">
      <alignment horizontal="center" vertical="center"/>
    </xf>
    <xf numFmtId="0" fontId="1495" fillId="1023" borderId="1130" xfId="16" applyAlignment="1">
      <alignment horizontal="center" vertical="center"/>
    </xf>
    <xf numFmtId="0" fontId="1456" fillId="1066" borderId="1131" xfId="16" applyAlignment="1">
      <alignment horizontal="left" vertical="center"/>
    </xf>
    <xf numFmtId="0" fontId="1456" fillId="1032" borderId="1131" xfId="16" applyAlignment="1">
      <alignment horizontal="left" vertical="center"/>
    </xf>
    <xf numFmtId="0" fontId="1496" fillId="1023" borderId="1130" xfId="16" applyAlignment="1">
      <alignment horizontal="center" vertical="center"/>
    </xf>
    <xf numFmtId="0" fontId="1456" fillId="1067" borderId="1131" xfId="16" applyAlignment="1">
      <alignment horizontal="left" vertical="center"/>
    </xf>
    <xf numFmtId="0" fontId="1456" fillId="1030" borderId="1131" xfId="16" applyAlignment="1">
      <alignment horizontal="left" vertical="center"/>
    </xf>
    <xf numFmtId="166" fontId="1492" fillId="1062" borderId="1131" xfId="16" applyAlignment="1">
      <alignment horizontal="center" vertical="center"/>
    </xf>
    <xf numFmtId="0" fontId="1465" fillId="1062" borderId="1131" xfId="16" applyAlignment="1">
      <alignment horizontal="center" vertical="center"/>
    </xf>
    <xf numFmtId="166" fontId="1487" fillId="1062" borderId="1131" xfId="16" applyAlignment="1">
      <alignment horizontal="center" vertical="center"/>
    </xf>
    <xf numFmtId="0" fontId="1492" fillId="1062" borderId="1131" xfId="16" applyAlignment="1">
      <alignment horizontal="center" vertical="center"/>
    </xf>
    <xf numFmtId="0" fontId="1457" fillId="1023" borderId="1130" xfId="16" applyAlignment="1">
      <alignment horizontal="center" vertical="center" wrapText="1"/>
    </xf>
    <xf numFmtId="0" fontId="1489" fillId="1023" borderId="1130" xfId="16" applyAlignment="1">
      <alignment horizontal="center" vertical="center" wrapText="1"/>
    </xf>
    <xf numFmtId="0" fontId="1465" fillId="1023" borderId="1130" xfId="16" applyAlignment="1">
      <alignment horizontal="right" vertical="center"/>
    </xf>
    <xf numFmtId="0" fontId="1465" fillId="1023" borderId="1131" xfId="16" applyAlignment="1">
      <alignment horizontal="right" vertical="center"/>
    </xf>
    <xf numFmtId="0" fontId="1470" fillId="1028" borderId="1131" xfId="16" applyAlignment="1">
      <alignment horizontal="center" vertical="center"/>
    </xf>
    <xf numFmtId="1" fontId="1487" fillId="1023" borderId="1130" xfId="16" applyAlignment="1">
      <alignment horizontal="center" vertical="center"/>
    </xf>
    <xf numFmtId="1" fontId="1487" fillId="1062" borderId="1131" xfId="16" applyAlignment="1">
      <alignment horizontal="center" vertical="center"/>
    </xf>
    <xf numFmtId="0" fontId="1487" fillId="1062" borderId="1131" xfId="16" applyAlignment="1">
      <alignment horizontal="center" vertical="center"/>
    </xf>
    <xf numFmtId="0" fontId="1492" fillId="1028" borderId="1131" xfId="16" applyAlignment="1">
      <alignment horizontal="center" vertical="center" wrapText="1"/>
    </xf>
    <xf numFmtId="0" fontId="1487" fillId="1023" borderId="1130" xfId="16" applyAlignment="1">
      <alignment horizontal="center" vertical="center"/>
    </xf>
    <xf numFmtId="0" fontId="1497" fillId="1023" borderId="1130" xfId="16" applyAlignment="1">
      <alignment horizontal="center" vertical="center" wrapText="1"/>
    </xf>
    <xf numFmtId="10" fontId="1461" fillId="1023" borderId="1130" xfId="16" applyAlignment="1">
      <alignment vertical="center" wrapText="1"/>
    </xf>
    <xf numFmtId="0" fontId="1498" fillId="1023" borderId="1131" xfId="16" applyAlignment="1">
      <alignment horizontal="left" vertical="center" wrapText="1"/>
    </xf>
    <xf numFmtId="0" fontId="1465" fillId="1028" borderId="1131" xfId="16" applyAlignment="1">
      <alignment horizontal="center" vertical="center"/>
    </xf>
    <xf numFmtId="0" fontId="1456" fillId="1023" borderId="1130" xfId="16" applyAlignment="1">
      <alignment horizontal="center" vertical="center"/>
    </xf>
    <xf numFmtId="0" fontId="1471" fillId="1023" borderId="1131" xfId="16" applyAlignment="1">
      <alignment horizontal="left" vertical="center" wrapText="1"/>
    </xf>
    <xf numFmtId="0" fontId="1467" fillId="1023" borderId="1130" xfId="16"/>
    <xf numFmtId="0" fontId="1465" fillId="1031" borderId="1131" xfId="16" applyAlignment="1">
      <alignment horizontal="center" vertical="center"/>
    </xf>
    <xf numFmtId="0" fontId="1487" fillId="1028" borderId="1131" xfId="16" applyAlignment="1">
      <alignment horizontal="center" vertical="center" wrapText="1"/>
    </xf>
    <xf numFmtId="0" fontId="1465" fillId="1032" borderId="1131" xfId="16" applyAlignment="1">
      <alignment horizontal="center" vertical="center"/>
    </xf>
    <xf numFmtId="0" fontId="1470" fillId="1023" borderId="1130" xfId="16" applyAlignment="1">
      <alignment horizontal="left" vertical="center" wrapText="1"/>
    </xf>
    <xf numFmtId="0" fontId="1470" fillId="1062" borderId="1132" xfId="16" applyAlignment="1">
      <alignment horizontal="left" vertical="center"/>
    </xf>
    <xf numFmtId="10" fontId="1455" fillId="1023" borderId="1131" xfId="16" applyAlignment="1">
      <alignment vertical="center"/>
    </xf>
    <xf numFmtId="0" fontId="1467" fillId="1023" borderId="1161" xfId="16" applyAlignment="1">
      <alignment horizontal="center" vertical="center" wrapText="1"/>
    </xf>
    <xf numFmtId="0" fontId="1459" fillId="1023" borderId="1163" xfId="16"/>
    <xf numFmtId="0" fontId="1459" fillId="1023" borderId="1165" xfId="16"/>
    <xf numFmtId="0" fontId="1467" fillId="1068" borderId="1156" xfId="16" applyAlignment="1">
      <alignment horizontal="center" vertical="center" wrapText="1"/>
    </xf>
    <xf numFmtId="0" fontId="1461" fillId="1023" borderId="1156" xfId="16" applyAlignment="1">
      <alignment horizontal="center" vertical="center" wrapText="1"/>
    </xf>
    <xf numFmtId="0" fontId="1461" fillId="1023" borderId="1156" xfId="16" applyAlignment="1">
      <alignment vertical="center" wrapText="1"/>
    </xf>
    <xf numFmtId="0" fontId="1461" fillId="1028" borderId="1156" xfId="16" applyAlignment="1">
      <alignment horizontal="center" vertical="center" wrapText="1"/>
    </xf>
    <xf numFmtId="0" fontId="1481" fillId="1023" borderId="1156" xfId="16" applyAlignment="1">
      <alignment horizontal="center" vertical="center" wrapText="1"/>
    </xf>
    <xf numFmtId="0" fontId="1481" fillId="1039" borderId="1156" xfId="16" applyAlignment="1">
      <alignment horizontal="left" vertical="center" wrapText="1"/>
    </xf>
    <xf numFmtId="2" fontId="1456" fillId="1023" borderId="1131" xfId="16" applyAlignment="1">
      <alignment horizontal="center" vertical="center"/>
    </xf>
    <xf numFmtId="2" fontId="1465" fillId="1028" borderId="1131" xfId="16" applyAlignment="1">
      <alignment horizontal="center" vertical="center"/>
    </xf>
    <xf numFmtId="0" fontId="1467" fillId="1023" borderId="1156" xfId="16" applyAlignment="1">
      <alignment horizontal="center"/>
    </xf>
    <xf numFmtId="0" fontId="1497" fillId="1063" borderId="1156" xfId="16" applyAlignment="1">
      <alignment horizontal="center" vertical="center"/>
    </xf>
    <xf numFmtId="0" fontId="1491" fillId="1023" borderId="1130" xfId="16" applyAlignment="1">
      <alignment horizontal="left" vertical="center" wrapText="1"/>
    </xf>
    <xf numFmtId="0" fontId="1489" fillId="1023" borderId="1156" xfId="16" applyAlignment="1">
      <alignment wrapText="1"/>
    </xf>
    <xf numFmtId="0" fontId="1467" fillId="1063" borderId="1156" xfId="16" applyAlignment="1">
      <alignment horizontal="center" vertical="center" wrapText="1"/>
    </xf>
    <xf numFmtId="0" fontId="1467" fillId="1063" borderId="1156" xfId="16" applyAlignment="1">
      <alignment horizontal="center" vertical="center"/>
    </xf>
    <xf numFmtId="0" fontId="1467" fillId="1068" borderId="1130" xfId="16" applyAlignment="1">
      <alignment horizontal="center" vertical="center"/>
    </xf>
    <xf numFmtId="0" fontId="1497" fillId="1023" borderId="1156" xfId="16" applyAlignment="1">
      <alignment horizontal="center" vertical="center" wrapText="1"/>
    </xf>
    <xf numFmtId="3" fontId="1497" fillId="1023" borderId="1156" xfId="16" applyAlignment="1">
      <alignment horizontal="center" vertical="center" wrapText="1"/>
    </xf>
    <xf numFmtId="0" fontId="1461" fillId="1039" borderId="1156" xfId="16" applyAlignment="1">
      <alignment horizontal="center" wrapText="1"/>
    </xf>
    <xf numFmtId="0" fontId="1461" fillId="1023" borderId="1166" xfId="16" applyAlignment="1">
      <alignment horizontal="center"/>
    </xf>
    <xf numFmtId="0" fontId="1461" fillId="1023" borderId="1167" xfId="16" applyAlignment="1">
      <alignment horizontal="center"/>
    </xf>
    <xf numFmtId="0" fontId="1461" fillId="1069" borderId="1168" xfId="16" applyAlignment="1">
      <alignment horizontal="center" vertical="bottom"/>
    </xf>
    <xf numFmtId="0" fontId="1461" fillId="1023" borderId="1169" xfId="16" applyAlignment="1">
      <alignment horizontal="center" vertical="bottom"/>
    </xf>
    <xf numFmtId="0" fontId="1461" fillId="1023" borderId="1130" xfId="16" applyAlignment="1">
      <alignment horizontal="center" vertical="bottom"/>
    </xf>
    <xf numFmtId="0" fontId="1461" fillId="1069" borderId="1170" xfId="16" applyAlignment="1">
      <alignment horizontal="center" vertical="bottom"/>
    </xf>
    <xf numFmtId="0" fontId="1461" fillId="1023" borderId="1161" xfId="16" applyAlignment="1">
      <alignment horizontal="center" vertical="bottom"/>
    </xf>
    <xf numFmtId="0" fontId="1461" fillId="1023" borderId="1169" xfId="16" applyAlignment="1">
      <alignment horizontal="center"/>
    </xf>
    <xf numFmtId="0" fontId="1461" fillId="1069" borderId="1171" xfId="16" applyAlignment="1">
      <alignment horizontal="center" vertical="bottom"/>
    </xf>
    <xf numFmtId="0" fontId="1499" fillId="1070" borderId="1156" xfId="16" applyAlignment="1">
      <alignment horizontal="right" vertical="center" wrapText="1"/>
    </xf>
    <xf numFmtId="0" fontId="1467" fillId="1069" borderId="1172" xfId="16" applyAlignment="1">
      <alignment horizontal="center" vertical="bottom"/>
    </xf>
    <xf numFmtId="0" fontId="1467" fillId="1069" borderId="1173" xfId="16" applyAlignment="1">
      <alignment horizontal="center" vertical="bottom"/>
    </xf>
    <xf numFmtId="0" fontId="1467" fillId="1069" borderId="1174" xfId="16" applyAlignment="1">
      <alignment horizontal="center" vertical="bottom"/>
    </xf>
    <xf numFmtId="0" fontId="1461" fillId="1069" borderId="1175" xfId="16" applyAlignment="1">
      <alignment horizontal="center"/>
    </xf>
    <xf numFmtId="0" fontId="1461" fillId="1069" borderId="1176" xfId="16" applyAlignment="1">
      <alignment horizontal="center"/>
    </xf>
    <xf numFmtId="0" fontId="1461" fillId="1069" borderId="1177" xfId="16" applyAlignment="1">
      <alignment horizontal="center"/>
    </xf>
    <xf numFmtId="0" fontId="1461" fillId="1069" borderId="1165" xfId="16" applyAlignment="1">
      <alignment horizontal="center"/>
    </xf>
    <xf numFmtId="0" fontId="1461" fillId="1069" borderId="1163" xfId="16" applyAlignment="1">
      <alignment horizontal="center"/>
    </xf>
    <xf numFmtId="0" fontId="1467" fillId="1028" borderId="1161" xfId="16" applyAlignment="1">
      <alignment horizontal="left" vertical="center" wrapText="1"/>
    </xf>
    <xf numFmtId="0" fontId="1467" fillId="1071" borderId="1156" xfId="16" applyAlignment="1">
      <alignment horizontal="left" vertical="center" wrapText="1"/>
    </xf>
    <xf numFmtId="0" fontId="1481" fillId="1039" borderId="1130" xfId="16" applyAlignment="1">
      <alignment horizontal="center" vertical="center" wrapText="1"/>
    </xf>
    <xf numFmtId="0" fontId="1467" fillId="1072" borderId="1156" xfId="16" applyAlignment="1">
      <alignment horizontal="left" vertical="center" wrapText="1"/>
    </xf>
    <xf numFmtId="0" fontId="1500" fillId="1023" borderId="1130" xfId="16"/>
    <xf numFmtId="0" fontId="1500" fillId="1023" borderId="1178" xfId="16"/>
    <xf numFmtId="0" fontId="1501" fillId="1023" borderId="1130" xfId="16" applyAlignment="1">
      <alignment horizontal="center" vertical="center" wrapText="1"/>
    </xf>
    <xf numFmtId="0" fontId="1502" fillId="1023" borderId="1130" xfId="16" applyAlignment="1">
      <alignment horizontal="center" vertical="center" wrapText="1"/>
    </xf>
    <xf numFmtId="0" fontId="1500" fillId="1023" borderId="1130" xfId="16" applyAlignment="1">
      <alignment horizontal="center" vertical="center"/>
    </xf>
    <xf numFmtId="0" fontId="1502" fillId="1023" borderId="1175" xfId="16" applyAlignment="1">
      <alignment horizontal="center" vertical="center" wrapText="1"/>
    </xf>
    <xf numFmtId="0" fontId="1459" fillId="1023" borderId="1176" xfId="16"/>
    <xf numFmtId="0" fontId="1459" fillId="1023" borderId="1177" xfId="16"/>
    <xf numFmtId="0" fontId="1502" fillId="1023" borderId="1156" xfId="16" applyAlignment="1">
      <alignment horizontal="center" vertical="center" wrapText="1"/>
    </xf>
    <xf numFmtId="0" fontId="1502" fillId="1040" borderId="1156" xfId="16" applyAlignment="1">
      <alignment horizontal="center" vertical="center" wrapText="1"/>
    </xf>
    <xf numFmtId="0" fontId="1500" fillId="1039" borderId="1130" xfId="16" applyAlignment="1">
      <alignment horizontal="center" vertical="bottom" wrapText="1"/>
    </xf>
    <xf numFmtId="0" fontId="1500" fillId="1039" borderId="1156" xfId="16" applyAlignment="1">
      <alignment horizontal="center" vertical="bottom" wrapText="1"/>
    </xf>
    <xf numFmtId="0" fontId="1500" fillId="1042" borderId="1156" xfId="16" applyAlignment="1">
      <alignment horizontal="left" wrapText="1"/>
    </xf>
    <xf numFmtId="3" fontId="1503" fillId="1039" borderId="1156" xfId="16" applyAlignment="1">
      <alignment horizontal="center" wrapText="1"/>
    </xf>
    <xf numFmtId="0" fontId="1500" fillId="1023" borderId="1156" xfId="16" applyAlignment="1">
      <alignment horizontal="center" vertical="bottom" wrapText="1"/>
    </xf>
    <xf numFmtId="0" fontId="1501" fillId="1023" borderId="1156" xfId="16" applyAlignment="1">
      <alignment horizontal="center" vertical="bottom" wrapText="1"/>
    </xf>
    <xf numFmtId="0" fontId="1500" fillId="1023" borderId="1130" xfId="16" applyAlignment="1">
      <alignment horizontal="center"/>
    </xf>
    <xf numFmtId="0" fontId="1500" fillId="1023" borderId="1130" xfId="16" applyAlignment="1">
      <alignment horizontal="center" vertical="bottom"/>
    </xf>
    <xf numFmtId="0" fontId="1503" fillId="1039" borderId="1156" xfId="16" applyAlignment="1">
      <alignment horizontal="center" wrapText="1"/>
    </xf>
    <xf numFmtId="0" fontId="1502" fillId="1023" borderId="1130" xfId="16" applyAlignment="1">
      <alignment vertical="bottom" wrapText="1"/>
    </xf>
    <xf numFmtId="0" fontId="1502" fillId="1063" borderId="1179" xfId="16" applyAlignment="1">
      <alignment vertical="bottom" wrapText="1"/>
    </xf>
    <xf numFmtId="0" fontId="1502" fillId="1063" borderId="1180" xfId="16" applyAlignment="1">
      <alignment vertical="bottom" wrapText="1"/>
    </xf>
    <xf numFmtId="1" fontId="1502" fillId="1063" borderId="1180" xfId="16" applyAlignment="1">
      <alignment horizontal="center" vertical="bottom" wrapText="1"/>
    </xf>
    <xf numFmtId="1" fontId="1502" fillId="1063" borderId="1164" xfId="16" applyAlignment="1">
      <alignment horizontal="center" vertical="bottom" wrapText="1"/>
    </xf>
    <xf numFmtId="0" fontId="1504" fillId="1023" borderId="1130" xfId="16" applyAlignment="1">
      <alignment vertical="center"/>
    </xf>
    <xf numFmtId="0" fontId="1500" fillId="1023" borderId="1130" xfId="16" applyAlignment="1">
      <alignment horizontal="left" vertical="center"/>
    </xf>
    <xf numFmtId="0" fontId="1461" fillId="1040" borderId="1156" xfId="16" applyAlignment="1">
      <alignment horizontal="center" wrapText="1"/>
    </xf>
    <xf numFmtId="0" fontId="1461" fillId="1042" borderId="1156" xfId="16" applyAlignment="1">
      <alignment horizontal="center" wrapText="1"/>
    </xf>
    <xf numFmtId="0" fontId="1461" fillId="1023" borderId="1156" xfId="16" applyAlignment="1">
      <alignment horizontal="center" wrapText="1"/>
    </xf>
    <xf numFmtId="0" fontId="1482" fillId="1023" borderId="1130" xfId="16" applyAlignment="1">
      <alignment vertical="center" wrapText="1"/>
    </xf>
    <xf numFmtId="0" fontId="1461" fillId="1043" borderId="1156" xfId="16"/>
    <xf numFmtId="0" fontId="1461" fillId="1068" borderId="1130" xfId="16"/>
    <xf numFmtId="0" fontId="1505" fillId="1023" borderId="1130" xfId="16" applyAlignment="1">
      <alignment horizontal="center" vertical="bottom"/>
    </xf>
    <xf numFmtId="0" fontId="1481" fillId="1023" borderId="1130" xfId="16" applyAlignment="1">
      <alignment vertical="bottom"/>
    </xf>
    <xf numFmtId="0" fontId="1505" fillId="1023" borderId="1156" xfId="16" applyAlignment="1">
      <alignment horizontal="center"/>
    </xf>
    <xf numFmtId="0" fontId="1505" fillId="1073" borderId="1156" xfId="16" applyAlignment="1">
      <alignment horizontal="center"/>
    </xf>
    <xf numFmtId="0" fontId="1505" fillId="1028" borderId="1156" xfId="16" applyAlignment="1">
      <alignment horizontal="center"/>
    </xf>
    <xf numFmtId="0" fontId="1505" fillId="1071" borderId="1156" xfId="16" applyAlignment="1">
      <alignment horizontal="center"/>
    </xf>
    <xf numFmtId="0" fontId="1505" fillId="1074" borderId="1156" xfId="16" applyAlignment="1">
      <alignment horizontal="center"/>
    </xf>
    <xf numFmtId="0" fontId="1505" fillId="1075" borderId="1156" xfId="16" applyAlignment="1">
      <alignment horizontal="center"/>
    </xf>
    <xf numFmtId="0" fontId="1481" fillId="1023" borderId="1178" xfId="16" applyAlignment="1">
      <alignment horizontal="center"/>
    </xf>
    <xf numFmtId="0" fontId="1481" fillId="1023" borderId="1163" xfId="16" applyAlignment="1">
      <alignment horizontal="center"/>
    </xf>
    <xf numFmtId="0" fontId="1481" fillId="1042" borderId="1165" xfId="16" applyAlignment="1">
      <alignment horizontal="center"/>
    </xf>
    <xf numFmtId="0" fontId="1481" fillId="1042" borderId="1180" xfId="16" applyAlignment="1">
      <alignment horizontal="center"/>
    </xf>
    <xf numFmtId="0" fontId="1481" fillId="1023" borderId="1171" xfId="16" applyAlignment="1">
      <alignment horizontal="center"/>
    </xf>
    <xf numFmtId="0" fontId="1481" fillId="1023" borderId="1164" xfId="16" applyAlignment="1">
      <alignment horizontal="center"/>
    </xf>
    <xf numFmtId="0" fontId="1505" fillId="1023" borderId="1130" xfId="16" applyAlignment="1">
      <alignment horizontal="right"/>
    </xf>
    <xf numFmtId="0" fontId="1506" fillId="1063" borderId="1130" xfId="16" applyAlignment="1">
      <alignment horizontal="right"/>
    </xf>
    <xf numFmtId="0" fontId="1506" fillId="1063" borderId="1130" xfId="16" applyAlignment="1">
      <alignment horizontal="left"/>
    </xf>
    <xf numFmtId="0" fontId="1507" fillId="1023" borderId="1130" xfId="16" applyAlignment="1">
      <alignment vertical="bottom"/>
    </xf>
    <xf numFmtId="0" fontId="1505" fillId="1023" borderId="1156" xfId="16" applyAlignment="1">
      <alignment horizontal="left"/>
    </xf>
    <xf numFmtId="0" fontId="1481" fillId="1023" borderId="1156" xfId="16" applyAlignment="1">
      <alignment horizontal="left"/>
    </xf>
    <xf numFmtId="0" fontId="1506" fillId="1023" borderId="1130" xfId="16" applyAlignment="1">
      <alignment vertical="bottom"/>
    </xf>
    <xf numFmtId="0" fontId="1508" fillId="1023" borderId="1130" xfId="16" applyAlignment="1">
      <alignment horizontal="left" vertical="bottom"/>
    </xf>
    <xf numFmtId="0" fontId="1461" fillId="1023" borderId="1130" xfId="16" applyAlignment="1">
      <alignment horizontal="left" vertical="bottom"/>
    </xf>
    <xf numFmtId="0" fontId="1509" fillId="1023" borderId="1130" xfId="16" applyAlignment="1">
      <alignment horizontal="left" vertical="bottom"/>
    </xf>
    <xf numFmtId="0" fontId="1510" fillId="1068" borderId="1156" xfId="16" applyAlignment="1">
      <alignment horizontal="center" vertical="bottom"/>
    </xf>
    <xf numFmtId="0" fontId="1510" fillId="1076" borderId="1156" xfId="16" applyAlignment="1">
      <alignment horizontal="center" vertical="bottom"/>
    </xf>
    <xf numFmtId="0" fontId="1510" fillId="1077" borderId="1156" xfId="16" applyAlignment="1">
      <alignment horizontal="center" vertical="bottom"/>
    </xf>
    <xf numFmtId="0" fontId="1510" fillId="1054" borderId="1156" xfId="16" applyAlignment="1">
      <alignment horizontal="center" vertical="bottom"/>
    </xf>
    <xf numFmtId="0" fontId="1510" fillId="1053" borderId="1156" xfId="16" applyAlignment="1">
      <alignment horizontal="center" vertical="bottom"/>
    </xf>
    <xf numFmtId="0" fontId="1510" fillId="1078" borderId="1156" xfId="16" applyAlignment="1">
      <alignment horizontal="center" vertical="bottom"/>
    </xf>
    <xf numFmtId="0" fontId="1510" fillId="1069" borderId="1156" xfId="16" applyAlignment="1">
      <alignment horizontal="center" vertical="center"/>
    </xf>
    <xf numFmtId="0" fontId="1510" fillId="1069" borderId="1163" xfId="16" applyAlignment="1">
      <alignment horizontal="left"/>
    </xf>
    <xf numFmtId="0" fontId="1467" fillId="1069" borderId="1163" xfId="16" applyAlignment="1">
      <alignment horizontal="left"/>
    </xf>
    <xf numFmtId="0" fontId="1511" fillId="1071" borderId="1156" xfId="16" applyAlignment="1">
      <alignment horizontal="center"/>
    </xf>
    <xf numFmtId="0" fontId="1511" fillId="1023" borderId="1156" xfId="16" applyAlignment="1">
      <alignment horizontal="center"/>
    </xf>
    <xf numFmtId="0" fontId="1511" fillId="1028" borderId="1156" xfId="16" applyAlignment="1">
      <alignment horizontal="center"/>
    </xf>
    <xf numFmtId="0" fontId="1467" fillId="1068" borderId="1156" xfId="16" applyAlignment="1">
      <alignment horizontal="right"/>
    </xf>
    <xf numFmtId="0" fontId="1510" fillId="1063" borderId="1156" xfId="16" applyAlignment="1">
      <alignment horizontal="center"/>
    </xf>
    <xf numFmtId="0" fontId="1505" fillId="1068" borderId="1156" xfId="16" applyAlignment="1">
      <alignment horizontal="left" vertical="bottom"/>
    </xf>
    <xf numFmtId="0" fontId="1481" fillId="1023" borderId="1156" xfId="16" applyAlignment="1">
      <alignment horizontal="left" vertical="top" wrapText="1"/>
    </xf>
    <xf numFmtId="0" fontId="1481" fillId="1023" borderId="1130" xfId="16" applyAlignment="1">
      <alignment horizontal="left" vertical="top"/>
    </xf>
    <xf numFmtId="0" fontId="1505" fillId="1023" borderId="1130" xfId="16" applyAlignment="1">
      <alignment horizontal="left" vertical="bottom"/>
    </xf>
    <xf numFmtId="0" fontId="1481" fillId="1023" borderId="1130" xfId="16" applyAlignment="1">
      <alignment horizontal="left" vertical="top" wrapText="1"/>
    </xf>
    <xf numFmtId="0" fontId="1505" fillId="1068" borderId="1156" xfId="16" applyAlignment="1">
      <alignment horizontal="center" vertical="bottom"/>
    </xf>
    <xf numFmtId="0" fontId="1467" fillId="1023" borderId="1156" xfId="16" applyAlignment="1">
      <alignment horizontal="left" vertical="top"/>
    </xf>
    <xf numFmtId="0" fontId="1511" fillId="1023" borderId="1130" xfId="16" applyAlignment="1">
      <alignment horizontal="left" vertical="bottom"/>
    </xf>
    <xf numFmtId="0" fontId="1505" fillId="1023" borderId="1130" xfId="16"/>
    <xf numFmtId="0" fontId="1505" fillId="1079" borderId="1156" xfId="16" applyAlignment="1">
      <alignment horizontal="center"/>
    </xf>
    <xf numFmtId="0" fontId="1473" fillId="1023" borderId="1130" xfId="16" applyAlignment="1">
      <alignment horizontal="center"/>
    </xf>
    <xf numFmtId="0" fontId="1510" fillId="1076" borderId="1156" xfId="16" applyAlignment="1">
      <alignment horizontal="center" vertical="center"/>
    </xf>
    <xf numFmtId="0" fontId="1481" fillId="1023" borderId="1156" xfId="16" applyAlignment="1">
      <alignment horizontal="left" vertical="center"/>
    </xf>
    <xf numFmtId="0" fontId="1512" fillId="1023" borderId="1130" xfId="16" applyAlignment="1">
      <alignment horizontal="left"/>
    </xf>
    <xf numFmtId="0" fontId="1461" fillId="1023" borderId="1130" xfId="16" applyAlignment="1">
      <alignment horizontal="left" vertical="top" wrapText="1"/>
    </xf>
    <xf numFmtId="0" fontId="1510" fillId="1080" borderId="1156" xfId="16" applyAlignment="1">
      <alignment horizontal="center" vertical="center"/>
    </xf>
    <xf numFmtId="0" fontId="1461" fillId="1023" borderId="1130" xfId="16" applyAlignment="1">
      <alignment horizontal="left" vertical="top"/>
    </xf>
    <xf numFmtId="0" fontId="1510" fillId="1054" borderId="1156" xfId="16" applyAlignment="1">
      <alignment horizontal="center" vertical="center"/>
    </xf>
    <xf numFmtId="0" fontId="1510" fillId="1053" borderId="1156" xfId="16" applyAlignment="1">
      <alignment horizontal="center" vertical="center"/>
    </xf>
    <xf numFmtId="0" fontId="1510" fillId="1078" borderId="1156" xfId="16" applyAlignment="1">
      <alignment horizontal="center" vertical="center"/>
    </xf>
    <xf numFmtId="0" fontId="1513" fillId="1023" borderId="1130" xfId="16" applyAlignment="1">
      <alignment horizontal="left" vertical="bottom"/>
    </xf>
    <xf numFmtId="0" fontId="1514" fillId="1023" borderId="1130" xfId="16"/>
    <xf numFmtId="0" fontId="1514" fillId="1023" borderId="1130" xfId="16" applyAlignment="1">
      <alignment vertical="bottom"/>
    </xf>
    <xf numFmtId="0" fontId="1515" fillId="1023" borderId="1130" xfId="16" applyAlignment="1">
      <alignment horizontal="center" vertical="bottom"/>
    </xf>
    <xf numFmtId="0" fontId="1515" fillId="1081" borderId="1156" xfId="16" applyAlignment="1">
      <alignment horizontal="center" vertical="bottom" wrapText="1"/>
    </xf>
    <xf numFmtId="0" fontId="1515" fillId="1073" borderId="1156" xfId="16" applyAlignment="1">
      <alignment horizontal="center" vertical="bottom" wrapText="1"/>
    </xf>
    <xf numFmtId="0" fontId="1515" fillId="1071" borderId="1156" xfId="16" applyAlignment="1">
      <alignment horizontal="center" vertical="bottom" wrapText="1"/>
    </xf>
    <xf numFmtId="0" fontId="1515" fillId="1075" borderId="1156" xfId="16" applyAlignment="1">
      <alignment horizontal="center" vertical="bottom" wrapText="1"/>
    </xf>
    <xf numFmtId="0" fontId="1515" fillId="1074" borderId="1156" xfId="16" applyAlignment="1">
      <alignment horizontal="center" vertical="bottom" wrapText="1"/>
    </xf>
    <xf numFmtId="0" fontId="1515" fillId="1023" borderId="1178" xfId="16" applyAlignment="1">
      <alignment horizontal="center" vertical="bottom"/>
    </xf>
    <xf numFmtId="0" fontId="1515" fillId="1023" borderId="1156" xfId="16" applyAlignment="1">
      <alignment vertical="bottom"/>
    </xf>
    <xf numFmtId="0" fontId="1514" fillId="1063" borderId="1156" xfId="16" applyAlignment="1">
      <alignment vertical="bottom"/>
    </xf>
    <xf numFmtId="0" fontId="1514" fillId="1023" borderId="1156" xfId="16" applyAlignment="1">
      <alignment horizontal="center" vertical="bottom"/>
    </xf>
    <xf numFmtId="0" fontId="1515" fillId="1023" borderId="1130" xfId="16" applyAlignment="1">
      <alignment horizontal="right" vertical="bottom"/>
    </xf>
    <xf numFmtId="0" fontId="1515" fillId="1081" borderId="1156" xfId="16" applyAlignment="1">
      <alignment horizontal="center" vertical="bottom"/>
    </xf>
    <xf numFmtId="0" fontId="1515" fillId="1073" borderId="1156" xfId="16" applyAlignment="1">
      <alignment horizontal="center" vertical="bottom"/>
    </xf>
    <xf numFmtId="0" fontId="1515" fillId="1071" borderId="1156" xfId="16" applyAlignment="1">
      <alignment horizontal="center" vertical="bottom"/>
    </xf>
    <xf numFmtId="0" fontId="1515" fillId="1075" borderId="1156" xfId="16" applyAlignment="1">
      <alignment horizontal="center" vertical="bottom"/>
    </xf>
    <xf numFmtId="0" fontId="1515" fillId="1074" borderId="1156" xfId="16" applyAlignment="1">
      <alignment horizontal="center" vertical="bottom"/>
    </xf>
    <xf numFmtId="0" fontId="1515" fillId="1023" borderId="1130" xfId="16" applyAlignment="1">
      <alignment vertical="bottom"/>
    </xf>
    <xf numFmtId="0" fontId="1462" fillId="1023" borderId="1130" xfId="16" applyAlignment="1">
      <alignment vertical="bottom"/>
    </xf>
    <xf numFmtId="0" fontId="1516" fillId="1023" borderId="1130" xfId="16" applyAlignment="1">
      <alignment vertical="bottom"/>
    </xf>
    <xf numFmtId="0" fontId="1515" fillId="1081" borderId="1156" xfId="16" applyAlignment="1">
      <alignment vertical="bottom"/>
    </xf>
    <xf numFmtId="0" fontId="1514" fillId="1023" borderId="1156" xfId="16" applyAlignment="1">
      <alignment vertical="bottom" wrapText="1"/>
    </xf>
    <xf numFmtId="0" fontId="1514" fillId="1023" borderId="1156" xfId="16" applyAlignment="1">
      <alignment vertical="bottom"/>
    </xf>
    <xf numFmtId="0" fontId="1515" fillId="1073" borderId="1156" xfId="16" applyAlignment="1">
      <alignment vertical="bottom"/>
    </xf>
    <xf numFmtId="0" fontId="1515" fillId="1071" borderId="1156" xfId="16" applyAlignment="1">
      <alignment vertical="bottom"/>
    </xf>
    <xf numFmtId="0" fontId="1515" fillId="1074" borderId="1156" xfId="16" applyAlignment="1">
      <alignment vertical="bottom"/>
    </xf>
    <xf numFmtId="0" fontId="1515" fillId="1075" borderId="1156" xfId="16" applyAlignment="1">
      <alignment vertical="bottom"/>
    </xf>
    <xf numFmtId="0" fontId="1467" fillId="1023" borderId="1130" xfId="16" applyAlignment="1">
      <alignment horizontal="right"/>
    </xf>
    <xf numFmtId="0" fontId="1502" fillId="1039" borderId="1156" xfId="16" applyAlignment="1">
      <alignment horizontal="center" vertical="center" wrapText="1"/>
    </xf>
    <xf numFmtId="0" fontId="1461" fillId="1023" borderId="1130" xfId="16" applyAlignment="1">
      <alignment horizontal="right"/>
    </xf>
    <xf numFmtId="0" fontId="1517" fillId="1071" borderId="1156" xfId="16" applyAlignment="1">
      <alignment horizontal="center" wrapText="1"/>
    </xf>
    <xf numFmtId="0" fontId="1461" fillId="1023" borderId="1156" xfId="16" applyAlignment="1">
      <alignment horizontal="right" wrapText="1"/>
    </xf>
    <xf numFmtId="165" fontId="1461" fillId="1023" borderId="1156" xfId="16" applyAlignment="1">
      <alignment horizontal="right" wrapText="1"/>
    </xf>
    <xf numFmtId="165" fontId="1461" fillId="1023" borderId="1156" xfId="16"/>
    <xf numFmtId="0" fontId="1517" fillId="1063" borderId="1156" xfId="16" applyAlignment="1">
      <alignment horizontal="center" vertical="center" wrapText="1"/>
    </xf>
    <xf numFmtId="0" fontId="1518" fillId="1023" borderId="1130" xfId="16" applyAlignment="1">
      <alignment horizontal="left" vertical="center" wrapText="1"/>
    </xf>
    <xf numFmtId="0" fontId="1519" fillId="1023" borderId="1130" xfId="16" applyAlignment="1">
      <alignment vertical="bottom"/>
    </xf>
    <xf numFmtId="0" fontId="1520" fillId="1040" borderId="1156" xfId="16" applyAlignment="1">
      <alignment horizontal="center" vertical="center"/>
    </xf>
    <xf numFmtId="0" fontId="1520" fillId="1040" borderId="1156" xfId="16" applyAlignment="1">
      <alignment horizontal="center" vertical="center" wrapText="1"/>
    </xf>
    <xf numFmtId="0" fontId="1521" fillId="1068" borderId="1156" xfId="16" applyAlignment="1">
      <alignment horizontal="center" vertical="center"/>
    </xf>
    <xf numFmtId="0" fontId="1521" fillId="1040" borderId="1156" xfId="16" applyAlignment="1">
      <alignment horizontal="center" vertical="center" wrapText="1"/>
    </xf>
    <xf numFmtId="0" fontId="1521" fillId="1040" borderId="1156" xfId="16" applyAlignment="1">
      <alignment horizontal="center" vertical="center"/>
    </xf>
    <xf numFmtId="0" fontId="1518" fillId="1023" borderId="1156" xfId="16" applyAlignment="1">
      <alignment horizontal="left" vertical="center" wrapText="1"/>
    </xf>
    <xf numFmtId="10" fontId="1518" fillId="1023" borderId="1156" xfId="16" applyAlignment="1">
      <alignment horizontal="left" vertical="center" wrapText="1"/>
    </xf>
    <xf numFmtId="2" fontId="1518" fillId="1023" borderId="1156" xfId="16" applyAlignment="1">
      <alignment horizontal="left" vertical="center" wrapText="1"/>
    </xf>
    <xf numFmtId="0" fontId="1467" fillId="1040" borderId="1156" xfId="16" applyAlignment="1">
      <alignment horizontal="center"/>
    </xf>
    <xf numFmtId="0" fontId="1522" fillId="1040" borderId="1156" xfId="16" applyAlignment="1">
      <alignment horizontal="center" wrapText="1"/>
    </xf>
    <xf numFmtId="0" fontId="1519" fillId="1040" borderId="1156" xfId="16" applyAlignment="1">
      <alignment vertical="bottom"/>
    </xf>
    <xf numFmtId="0" fontId="1523" fillId="1040" borderId="1156" xfId="16" applyAlignment="1">
      <alignment horizontal="center" vertical="bottom"/>
    </xf>
    <xf numFmtId="0" fontId="1522" fillId="1023" borderId="1156" xfId="16" applyAlignment="1">
      <alignment horizontal="center" vertical="center" wrapText="1"/>
    </xf>
    <xf numFmtId="0" fontId="1518" fillId="1082" borderId="1156" xfId="16" applyAlignment="1">
      <alignment horizontal="center" vertical="center" wrapText="1"/>
    </xf>
    <xf numFmtId="0" fontId="1518" fillId="1023" borderId="1156" xfId="16" applyAlignment="1">
      <alignment horizontal="center" vertical="center" wrapText="1"/>
    </xf>
    <xf numFmtId="0" fontId="1519" fillId="1023" borderId="1156" xfId="16" applyAlignment="1">
      <alignment vertical="center"/>
    </xf>
    <xf numFmtId="0" fontId="1520" fillId="1040" borderId="1168" xfId="16" applyAlignment="1">
      <alignment horizontal="center" vertical="center"/>
    </xf>
    <xf numFmtId="0" fontId="1520" fillId="1040" borderId="1168" xfId="16" applyAlignment="1">
      <alignment horizontal="center" vertical="center" wrapText="1"/>
    </xf>
    <xf numFmtId="0" fontId="1518" fillId="1023" borderId="1156" xfId="16" applyAlignment="1">
      <alignment wrapText="1"/>
    </xf>
    <xf numFmtId="0" fontId="1518" fillId="1023" borderId="1163" xfId="16" applyAlignment="1">
      <alignment wrapText="1"/>
    </xf>
    <xf numFmtId="165" fontId="1519" fillId="1023" borderId="1163" xfId="16" applyAlignment="1">
      <alignment horizontal="center" vertical="bottom"/>
    </xf>
    <xf numFmtId="10" fontId="1519" fillId="1023" borderId="1163" xfId="16" applyAlignment="1">
      <alignment horizontal="center" vertical="bottom"/>
    </xf>
    <xf numFmtId="0" fontId="1518" fillId="1023" borderId="1171" xfId="16" applyAlignment="1">
      <alignment wrapText="1"/>
    </xf>
    <xf numFmtId="0" fontId="1518" fillId="1023" borderId="1164" xfId="16" applyAlignment="1">
      <alignment wrapText="1"/>
    </xf>
    <xf numFmtId="165" fontId="1519" fillId="1023" borderId="1164" xfId="16" applyAlignment="1">
      <alignment horizontal="center" vertical="bottom"/>
    </xf>
    <xf numFmtId="0" fontId="1518" fillId="1023" borderId="1130" xfId="16" applyAlignment="1">
      <alignment wrapText="1"/>
    </xf>
    <xf numFmtId="0" fontId="1461" fillId="1023" borderId="1164" xfId="16"/>
    <xf numFmtId="10" fontId="1519" fillId="1023" borderId="1164" xfId="16" applyAlignment="1">
      <alignment horizontal="center" vertical="bottom"/>
    </xf>
    <xf numFmtId="0" fontId="1451" fillId="1023" borderId="1130" xfId="16"/>
    <xf numFmtId="0" fontId="1458" fillId="1033" borderId="1131" xfId="16" applyAlignment="1">
      <alignment horizontal="left" vertical="center"/>
    </xf>
    <xf numFmtId="0" fontId="1451" fillId="1023" borderId="1133" xfId="16"/>
    <xf numFmtId="0" fontId="1451" fillId="1023" borderId="1134" xfId="16"/>
    <xf numFmtId="0" fontId="1462" fillId="1034" borderId="1131" xfId="16" applyAlignment="1">
      <alignment horizontal="center" vertical="center"/>
    </xf>
    <xf numFmtId="0" fontId="1451" fillId="1023" borderId="1136" xfId="16"/>
    <xf numFmtId="0" fontId="1470" fillId="1028" borderId="1131" xfId="16" applyAlignment="1">
      <alignment horizontal="left" vertical="center" wrapText="1"/>
    </xf>
    <xf numFmtId="0" fontId="1470" fillId="1029" borderId="1131" xfId="16" applyAlignment="1">
      <alignment horizontal="left" vertical="center" wrapText="1"/>
    </xf>
    <xf numFmtId="0" fontId="1470" fillId="1030" borderId="1131" xfId="16" applyAlignment="1">
      <alignment horizontal="left" vertical="center" wrapText="1"/>
    </xf>
    <xf numFmtId="0" fontId="1470" fillId="1031" borderId="1131" xfId="16" applyAlignment="1">
      <alignment horizontal="left" vertical="center" wrapText="1"/>
    </xf>
    <xf numFmtId="0" fontId="1470" fillId="1032" borderId="1131" xfId="16" applyAlignment="1">
      <alignment horizontal="left" vertical="center" wrapText="1"/>
    </xf>
    <xf numFmtId="0" fontId="1467" fillId="1023" borderId="1140" xfId="16"/>
    <xf numFmtId="0" fontId="1451" fillId="1023" borderId="1138" xfId="16"/>
    <xf numFmtId="0" fontId="1451" fillId="1023" borderId="1144" xfId="16"/>
    <xf numFmtId="0" fontId="1454" fillId="1023" borderId="1130" xfId="16"/>
    <xf numFmtId="0" fontId="1453" fillId="1023" borderId="1156" xfId="16" applyAlignment="1">
      <alignment horizontal="left" vertical="center"/>
    </xf>
    <xf numFmtId="0" fontId="1454" fillId="1023" borderId="1156" xfId="16"/>
    <xf numFmtId="0" fontId="1451" fillId="1023" borderId="1159" xfId="16"/>
    <xf numFmtId="0" fontId="1451" fillId="1023" borderId="1160" xfId="16"/>
    <xf numFmtId="0" fontId="1470" fillId="1062" borderId="1131" xfId="16" applyAlignment="1">
      <alignment horizontal="left" vertical="center" wrapText="1"/>
    </xf>
    <xf numFmtId="0" fontId="1462" fillId="1023" borderId="1130" xfId="16"/>
    <xf numFmtId="0" fontId="1471" fillId="1023" borderId="1130" xfId="16" applyAlignment="1">
      <alignment horizontal="center" wrapText="1"/>
    </xf>
    <xf numFmtId="0" fontId="1470" fillId="1062" borderId="1131" xfId="16" applyAlignment="1">
      <alignment horizontal="left" vertical="center"/>
    </xf>
    <xf numFmtId="0" fontId="1467" fillId="1023" borderId="1156" xfId="16" applyAlignment="1">
      <alignment horizontal="center" vertical="center" wrapText="1"/>
    </xf>
    <xf numFmtId="0" fontId="1451" fillId="1023" borderId="1163" xfId="16"/>
    <xf numFmtId="0" fontId="1451" fillId="1023" borderId="1165" xfId="16"/>
    <xf numFmtId="0" fontId="1467" fillId="1028" borderId="1156" xfId="16" applyAlignment="1">
      <alignment horizontal="left" vertical="center" wrapText="1"/>
    </xf>
    <xf numFmtId="0" fontId="1502" fillId="1023" borderId="1168" xfId="16" applyAlignment="1">
      <alignment horizontal="center" vertical="center" wrapText="1"/>
    </xf>
    <xf numFmtId="0" fontId="1451" fillId="1023" borderId="1176" xfId="16"/>
    <xf numFmtId="0" fontId="1451" fillId="1023" borderId="1177" xfId="16"/>
    <xf numFmtId="0" fontId="1465" fillId="1063" borderId="1131" xfId="16" applyAlignment="1">
      <alignment vertical="center" wrapText="1"/>
    </xf>
    <xf numFmtId="0" fontId="1455" fillId="1023" borderId="1131" xfId="16" applyAlignment="1">
      <alignment vertical="top" wrapText="1"/>
    </xf>
    <xf numFmtId="0" fontId="1524" fillId="1023" borderId="1130" xfId="16" applyAlignment="1">
      <alignment vertical="top" wrapText="1"/>
    </xf>
    <xf numFmtId="0" fontId="1470" fillId="1023" borderId="1131" xfId="16" applyAlignment="1">
      <alignment vertical="top" wrapText="1"/>
    </xf>
    <xf numFmtId="0" fontId="1525" fillId="1062" borderId="1131" xfId="16" applyAlignment="1">
      <alignment horizontal="left" vertical="center"/>
    </xf>
    <xf numFmtId="0" fontId="1525" fillId="1023" borderId="1130" xfId="16" applyAlignment="1">
      <alignment horizontal="center" vertical="center"/>
    </xf>
    <xf numFmtId="0" fontId="1526" fillId="1023" borderId="1189" xfId="16" applyAlignment="1">
      <alignment vertical="top" wrapText="1"/>
    </xf>
    <xf numFmtId="0" fontId="1528" fillId="1023" borderId="1189" xfId="16" applyAlignment="1">
      <alignment vertical="top" wrapText="1"/>
    </xf>
    <xf numFmtId="0" fontId="1451" fillId="1023" borderId="1192" xfId="16"/>
    <xf numFmtId="0" fontId="1451" fillId="1023" borderId="1193" xfId="16"/>
    <xf numFmtId="0" fontId="1525" fillId="1023" borderId="1130" xfId="16"/>
    <xf numFmtId="0" fontId="1527" fillId="1023" borderId="1189" xfId="16" applyAlignment="1">
      <alignment vertical="top" wrapText="1"/>
    </xf>
    <xf numFmtId="0" fontId="1526" fillId="1023" borderId="1189" xfId="16" applyAlignment="1">
      <alignment horizontal="left" vertical="center"/>
    </xf>
    <xf numFmtId="1" fontId="1492" fillId="1062" borderId="1131" xfId="16" applyAlignment="1">
      <alignment horizontal="center" vertical="center"/>
    </xf>
    <xf numFmtId="1" fontId="1456" fillId="1023" borderId="1131" xfId="16" applyAlignment="1">
      <alignment horizontal="center" vertical="center"/>
    </xf>
    <xf numFmtId="0" fontId="1529" fillId="1083" borderId="1156" xfId="16" applyAlignment="1">
      <alignment horizontal="center" vertical="center"/>
    </xf>
    <xf numFmtId="0" fontId="1525" fillId="1023" borderId="1131" xfId="16" applyAlignment="1">
      <alignment horizontal="center" vertical="center"/>
    </xf>
    <xf numFmtId="0" fontId="1524" fillId="1023" borderId="1131" xfId="16" applyAlignment="1">
      <alignment vertical="top" wrapText="1"/>
    </xf>
    <xf numFmtId="0" fontId="1451" fillId="1023" borderId="1181" xfId="16"/>
    <xf numFmtId="0" fontId="1451" fillId="1023" borderId="1182" xfId="16"/>
    <xf numFmtId="0" fontId="1451" fillId="1023" borderId="1195" xfId="16"/>
    <xf numFmtId="0" fontId="1451" fillId="1023" borderId="1196" xfId="16"/>
    <xf numFmtId="0" fontId="1451" fillId="1023" borderId="1197" xfId="16"/>
    <xf numFmtId="0" fontId="1530" fillId="1028" borderId="1156" xfId="16" applyAlignment="1">
      <alignment horizontal="left" vertical="center" wrapText="1"/>
    </xf>
    <xf numFmtId="0" fontId="1451" fillId="1028" borderId="1156" xfId="16"/>
    <xf numFmtId="0" fontId="1531" fillId="1068" borderId="1156" xfId="16" applyAlignment="1">
      <alignment horizontal="center" vertical="center" wrapText="1"/>
    </xf>
    <xf numFmtId="0" fontId="1531" fillId="1023" borderId="1156" xfId="16" applyAlignment="1">
      <alignment horizontal="center" vertical="center" wrapText="1"/>
    </xf>
    <xf numFmtId="0" fontId="1532" fillId="1023" borderId="1156" xfId="16" applyAlignment="1">
      <alignment horizontal="left" vertical="center" wrapText="1"/>
    </xf>
    <xf numFmtId="0" fontId="1534" fillId="1028" borderId="1156" xfId="16" applyAlignment="1">
      <alignment horizontal="left" vertical="center" wrapText="1"/>
    </xf>
    <xf numFmtId="0" fontId="1451" fillId="1023" borderId="1156" xfId="16"/>
    <xf numFmtId="0" fontId="1531" fillId="1070" borderId="1156" xfId="16" applyAlignment="1">
      <alignment horizontal="center" vertical="center" wrapText="1"/>
    </xf>
    <xf numFmtId="0" fontId="1532" fillId="1070" borderId="1156" xfId="16" applyAlignment="1">
      <alignment horizontal="left" vertical="center" wrapText="1"/>
    </xf>
    <xf numFmtId="0" fontId="1531" fillId="1032" borderId="1156" xfId="16" applyAlignment="1">
      <alignment horizontal="center" vertical="center" wrapText="1"/>
    </xf>
    <xf numFmtId="0" fontId="1532" fillId="1032" borderId="1156" xfId="16" applyAlignment="1">
      <alignment horizontal="left" vertical="center" wrapText="1"/>
    </xf>
    <xf numFmtId="0" fontId="1532" fillId="1039" borderId="1156" xfId="16" applyAlignment="1">
      <alignment horizontal="center" vertical="center" wrapText="1"/>
    </xf>
    <xf numFmtId="0" fontId="1532" fillId="1042" borderId="1156" xfId="16" applyAlignment="1">
      <alignment horizontal="left" vertical="center" wrapText="1"/>
    </xf>
    <xf numFmtId="3" fontId="1531" fillId="1039" borderId="1156" xfId="16" applyAlignment="1">
      <alignment horizontal="center" vertical="center" wrapText="1"/>
    </xf>
    <xf numFmtId="0" fontId="1532" fillId="1023" borderId="1156" xfId="16" applyAlignment="1">
      <alignment horizontal="center" vertical="center" wrapText="1"/>
    </xf>
    <xf numFmtId="0" fontId="1532" fillId="1070" borderId="1156" xfId="16" applyAlignment="1">
      <alignment horizontal="center" vertical="center" wrapText="1"/>
    </xf>
    <xf numFmtId="0" fontId="1531" fillId="1039" borderId="1156" xfId="16" applyAlignment="1">
      <alignment horizontal="center" vertical="center" wrapText="1"/>
    </xf>
    <xf numFmtId="0" fontId="1532" fillId="1063" borderId="1156" xfId="16" applyAlignment="1">
      <alignment horizontal="center" vertical="center" wrapText="1"/>
    </xf>
    <xf numFmtId="0" fontId="1532" fillId="1063" borderId="1156" xfId="16" applyAlignment="1">
      <alignment horizontal="left" vertical="center" wrapText="1"/>
    </xf>
    <xf numFmtId="0" fontId="1531" fillId="1063" borderId="1156" xfId="16" applyAlignment="1">
      <alignment horizontal="center" vertical="center" wrapText="1"/>
    </xf>
    <xf numFmtId="1" fontId="1532" fillId="1063" borderId="1156" xfId="16" applyAlignment="1">
      <alignment horizontal="center" vertical="center" wrapText="1"/>
    </xf>
    <xf numFmtId="1" fontId="1532" fillId="1070" borderId="1156" xfId="16" applyAlignment="1">
      <alignment horizontal="center" vertical="center" wrapText="1"/>
    </xf>
    <xf numFmtId="0" fontId="1531" fillId="1028" borderId="1156" xfId="16"/>
    <xf numFmtId="0" fontId="1531" fillId="1028" borderId="1156" xfId="16" applyAlignment="1">
      <alignment horizontal="left" vertical="center" wrapText="1"/>
    </xf>
    <xf numFmtId="0" fontId="1531" fillId="1028" borderId="1156" xfId="16" applyAlignment="1">
      <alignment horizontal="center" vertical="center" wrapText="1"/>
    </xf>
    <xf numFmtId="0" fontId="1532" fillId="1023" borderId="1156" xfId="16"/>
    <xf numFmtId="0" fontId="1531" fillId="1023" borderId="1198" xfId="16"/>
    <xf numFmtId="0" fontId="1531" fillId="1023" borderId="1198" xfId="16" applyAlignment="1">
      <alignment horizontal="left" vertical="center" wrapText="1"/>
    </xf>
    <xf numFmtId="0" fontId="1531" fillId="1023" borderId="1198" xfId="16" applyAlignment="1">
      <alignment horizontal="center" vertical="center" wrapText="1"/>
    </xf>
    <xf numFmtId="0" fontId="1531" fillId="1032" borderId="1198" xfId="16" applyAlignment="1">
      <alignment horizontal="center" vertical="center" wrapText="1"/>
    </xf>
    <xf numFmtId="0" fontId="1531" fillId="1023" borderId="1130" xfId="16"/>
    <xf numFmtId="0" fontId="1533" fillId="1023" borderId="1130" xfId="16"/>
    <xf numFmtId="0" fontId="1451" fillId="1023" borderId="1179" xfId="16"/>
    <xf numFmtId="0" fontId="1451" fillId="1023" borderId="1180" xfId="16"/>
    <xf numFmtId="0" fontId="1451" fillId="1023" borderId="1164" xfId="16"/>
    <xf numFmtId="0" fontId="1532" fillId="1042" borderId="1156" xfId="16" applyAlignment="1">
      <alignment horizontal="center" vertical="center" wrapText="1"/>
    </xf>
    <xf numFmtId="0" fontId="1531" fillId="1039" borderId="1156" xfId="16" applyAlignment="1">
      <alignment horizontal="left" vertical="center" wrapText="1"/>
    </xf>
    <xf numFmtId="0" fontId="1532" fillId="1039" borderId="1156" xfId="16" applyAlignment="1">
      <alignment horizontal="left" vertical="center" wrapText="1"/>
    </xf>
    <xf numFmtId="0" fontId="1531" fillId="1067" borderId="1156" xfId="16" applyAlignment="1">
      <alignment horizontal="center" vertical="center" wrapText="1"/>
    </xf>
    <xf numFmtId="0" fontId="1531" fillId="1031" borderId="1156" xfId="16" applyAlignment="1">
      <alignment horizontal="center" vertical="center" wrapText="1"/>
    </xf>
    <xf numFmtId="0" fontId="1531" fillId="1042" borderId="1156" xfId="16" applyAlignment="1">
      <alignment horizontal="center" wrapText="1"/>
    </xf>
    <xf numFmtId="0" fontId="1533" fillId="1067" borderId="1156" xfId="16" applyAlignment="1">
      <alignment horizontal="center" wrapText="1"/>
    </xf>
    <xf numFmtId="0" fontId="1533" fillId="1031" borderId="1156" xfId="16" applyAlignment="1">
      <alignment horizontal="center" wrapText="1"/>
    </xf>
    <xf numFmtId="0" fontId="1533" fillId="1032" borderId="1156" xfId="16" applyAlignment="1">
      <alignment horizontal="center" wrapText="1"/>
    </xf>
    <xf numFmtId="0" fontId="1533" fillId="1042" borderId="1156" xfId="16" applyAlignment="1">
      <alignment horizontal="center" wrapText="1"/>
    </xf>
    <xf numFmtId="0" fontId="1532" fillId="1068" borderId="1156" xfId="16" applyAlignment="1">
      <alignment horizontal="center" vertical="center" wrapText="1"/>
    </xf>
    <xf numFmtId="0" fontId="1535" fillId="1084" borderId="1199" xfId="17" applyAlignment="1">
      <alignment vertical="bottom"/>
    </xf>
    <xf numFmtId="0" fontId="1536" fillId="1084" borderId="1199" xfId="17" applyAlignment="1">
      <alignment horizontal="left" vertical="center"/>
    </xf>
    <xf numFmtId="0" fontId="1537" fillId="1084" borderId="1199" xfId="17" applyAlignment="1">
      <alignment horizontal="left" vertical="center"/>
    </xf>
    <xf numFmtId="0" fontId="1538" fillId="1084" borderId="1199" xfId="17" applyAlignment="1">
      <alignment horizontal="left" vertical="center"/>
    </xf>
    <xf numFmtId="0" fontId="1539" fillId="1086" borderId="1200" xfId="17" applyAlignment="1">
      <alignment vertical="center"/>
    </xf>
    <xf numFmtId="0" fontId="1540" fillId="1084" borderId="1199" xfId="17" applyAlignment="1">
      <alignment horizontal="left" vertical="center"/>
    </xf>
    <xf numFmtId="0" fontId="1539" fillId="1087" borderId="1200" xfId="17" applyAlignment="1">
      <alignment vertical="center"/>
    </xf>
    <xf numFmtId="0" fontId="1539" fillId="1088" borderId="1200" xfId="17" applyAlignment="1">
      <alignment vertical="center"/>
    </xf>
    <xf numFmtId="0" fontId="1539" fillId="1089" borderId="1200" xfId="17" applyAlignment="1">
      <alignment vertical="center"/>
    </xf>
    <xf numFmtId="0" fontId="1541" fillId="1084" borderId="1199" xfId="17"/>
    <xf numFmtId="0" fontId="1539" fillId="1090" borderId="1200" xfId="17" applyAlignment="1">
      <alignment vertical="center"/>
    </xf>
    <xf numFmtId="0" fontId="1539" fillId="1091" borderId="1200" xfId="17" applyAlignment="1">
      <alignment vertical="center"/>
    </xf>
    <xf numFmtId="0" fontId="1539" fillId="1092" borderId="1200" xfId="17" applyAlignment="1">
      <alignment vertical="center"/>
    </xf>
    <xf numFmtId="0" fontId="1539" fillId="1093" borderId="1200" xfId="17" applyAlignment="1">
      <alignment vertical="center"/>
    </xf>
    <xf numFmtId="0" fontId="1542" fillId="1094" borderId="1201" xfId="17" applyAlignment="1">
      <alignment horizontal="left" vertical="center"/>
    </xf>
    <xf numFmtId="0" fontId="1543" fillId="1084" borderId="1202" xfId="17"/>
    <xf numFmtId="0" fontId="1543" fillId="1084" borderId="1203" xfId="17"/>
    <xf numFmtId="0" fontId="1544" fillId="1095" borderId="1204" xfId="17" applyAlignment="1">
      <alignment horizontal="center" vertical="center" wrapText="1"/>
    </xf>
    <xf numFmtId="0" fontId="1545" fillId="1084" borderId="1199" xfId="17"/>
    <xf numFmtId="0" fontId="1546" fillId="1095" borderId="1201" xfId="17" applyAlignment="1">
      <alignment horizontal="center" vertical="center"/>
    </xf>
    <xf numFmtId="0" fontId="1543" fillId="1084" borderId="1205" xfId="17"/>
    <xf numFmtId="0" fontId="1547" fillId="1084" borderId="1199" xfId="17"/>
    <xf numFmtId="0" fontId="1548" fillId="1095" borderId="1200" xfId="17" applyAlignment="1">
      <alignment horizontal="center" vertical="center"/>
    </xf>
    <xf numFmtId="0" fontId="1549" fillId="1084" borderId="1200" xfId="17" applyAlignment="1">
      <alignment horizontal="left" vertical="center" wrapText="1"/>
    </xf>
    <xf numFmtId="0" fontId="1539" fillId="1084" borderId="1200" xfId="17" applyAlignment="1">
      <alignment horizontal="left" vertical="center" wrapText="1"/>
    </xf>
    <xf numFmtId="164" fontId="1540" fillId="1084" borderId="1200" xfId="17" applyAlignment="1">
      <alignment horizontal="center" vertical="center"/>
    </xf>
    <xf numFmtId="0" fontId="1550" fillId="1084" borderId="1199" xfId="17"/>
    <xf numFmtId="0" fontId="1545" fillId="1084" borderId="1199" xfId="17" applyAlignment="1">
      <alignment vertical="bottom"/>
    </xf>
    <xf numFmtId="0" fontId="1551" fillId="1084" borderId="1206" xfId="17"/>
    <xf numFmtId="0" fontId="1543" fillId="1084" borderId="1207" xfId="17"/>
    <xf numFmtId="0" fontId="1545" fillId="1084" borderId="1208" xfId="17"/>
    <xf numFmtId="0" fontId="1551" fillId="1084" borderId="1209" xfId="17" applyAlignment="1">
      <alignment horizontal="center"/>
    </xf>
    <xf numFmtId="0" fontId="1551" fillId="1084" borderId="1199" xfId="17" applyAlignment="1">
      <alignment horizontal="center"/>
    </xf>
    <xf numFmtId="0" fontId="1545" fillId="1084" borderId="1209" xfId="17" applyAlignment="1">
      <alignment horizontal="center"/>
    </xf>
    <xf numFmtId="0" fontId="1545" fillId="1084" borderId="1210" xfId="17"/>
    <xf numFmtId="0" fontId="1552" fillId="1084" borderId="1211" xfId="17" applyAlignment="1">
      <alignment wrapText="1"/>
    </xf>
    <xf numFmtId="0" fontId="1551" fillId="1084" borderId="1209" xfId="17" applyAlignment="1">
      <alignment horizontal="center" wrapText="1"/>
    </xf>
    <xf numFmtId="0" fontId="1552" fillId="1084" borderId="1212" xfId="17" applyAlignment="1">
      <alignment wrapText="1"/>
    </xf>
    <xf numFmtId="0" fontId="1552" fillId="1084" borderId="1211" xfId="17" applyAlignment="1">
      <alignment wrapText="1"/>
    </xf>
    <xf numFmtId="0" fontId="1540" fillId="1084" borderId="1200" xfId="17" applyAlignment="1">
      <alignment horizontal="center" vertical="center"/>
    </xf>
    <xf numFmtId="0" fontId="1543" fillId="1084" borderId="1213" xfId="17"/>
    <xf numFmtId="0" fontId="1551" fillId="1084" borderId="1206" xfId="17" applyAlignment="1">
      <alignment horizontal="center" wrapText="1"/>
    </xf>
    <xf numFmtId="0" fontId="1551" fillId="1084" borderId="1212" xfId="17" applyAlignment="1">
      <alignment wrapText="1"/>
    </xf>
    <xf numFmtId="0" fontId="1551" fillId="1084" borderId="1211" xfId="17" applyAlignment="1">
      <alignment wrapText="1"/>
    </xf>
    <xf numFmtId="0" fontId="1539" fillId="1084" borderId="1200" xfId="17" applyAlignment="1">
      <alignment vertical="center"/>
    </xf>
    <xf numFmtId="0" fontId="1539" fillId="1096" borderId="1200" xfId="17" applyAlignment="1">
      <alignment vertical="center"/>
    </xf>
    <xf numFmtId="0" fontId="1540" fillId="1084" borderId="1200" xfId="17" applyAlignment="1">
      <alignment horizontal="left" vertical="center" wrapText="1"/>
    </xf>
    <xf numFmtId="0" fontId="1553" fillId="1089" borderId="1200" xfId="17" applyAlignment="1">
      <alignment horizontal="center" vertical="center"/>
    </xf>
    <xf numFmtId="0" fontId="1544" fillId="1095" borderId="1200" xfId="17" applyAlignment="1">
      <alignment horizontal="center" vertical="center" wrapText="1"/>
    </xf>
    <xf numFmtId="0" fontId="1544" fillId="1095" borderId="1201" xfId="17" applyAlignment="1">
      <alignment horizontal="center" vertical="center" wrapText="1"/>
    </xf>
    <xf numFmtId="0" fontId="1539" fillId="1084" borderId="1200" xfId="17" applyAlignment="1">
      <alignment horizontal="left" vertical="center"/>
    </xf>
    <xf numFmtId="164" fontId="1539" fillId="1084" borderId="1200" xfId="17" applyAlignment="1">
      <alignment horizontal="center" vertical="center"/>
    </xf>
    <xf numFmtId="0" fontId="1539" fillId="1084" borderId="1201" xfId="17" applyAlignment="1">
      <alignment horizontal="left" vertical="center" wrapText="1"/>
    </xf>
    <xf numFmtId="0" fontId="1554" fillId="1089" borderId="1200" xfId="17" applyAlignment="1">
      <alignment horizontal="left" vertical="center"/>
    </xf>
    <xf numFmtId="0" fontId="1539" fillId="1089" borderId="1200" xfId="17" applyAlignment="1">
      <alignment horizontal="left" vertical="center" wrapText="1"/>
    </xf>
    <xf numFmtId="164" fontId="1539" fillId="1089" borderId="1200" xfId="17" applyAlignment="1">
      <alignment horizontal="center" vertical="center"/>
    </xf>
    <xf numFmtId="0" fontId="1554" fillId="1089" borderId="1201" xfId="17" applyAlignment="1">
      <alignment horizontal="left" vertical="center" wrapText="1"/>
    </xf>
    <xf numFmtId="0" fontId="1539" fillId="1089" borderId="1201" xfId="17" applyAlignment="1">
      <alignment horizontal="left" vertical="center" wrapText="1"/>
    </xf>
    <xf numFmtId="0" fontId="1539" fillId="1090" borderId="1200" xfId="17" applyAlignment="1">
      <alignment horizontal="left" vertical="center"/>
    </xf>
    <xf numFmtId="0" fontId="1539" fillId="1090" borderId="1200" xfId="17" applyAlignment="1">
      <alignment horizontal="left" vertical="center" wrapText="1"/>
    </xf>
    <xf numFmtId="164" fontId="1539" fillId="1090" borderId="1200" xfId="17" applyAlignment="1">
      <alignment horizontal="center" vertical="center"/>
    </xf>
    <xf numFmtId="0" fontId="1554" fillId="1090" borderId="1201" xfId="17" applyAlignment="1">
      <alignment horizontal="left" vertical="center" wrapText="1"/>
    </xf>
    <xf numFmtId="0" fontId="1539" fillId="1090" borderId="1201" xfId="17" applyAlignment="1">
      <alignment horizontal="left" vertical="center" wrapText="1"/>
    </xf>
    <xf numFmtId="0" fontId="1539" fillId="1091" borderId="1200" xfId="17" applyAlignment="1">
      <alignment horizontal="left" vertical="center"/>
    </xf>
    <xf numFmtId="0" fontId="1539" fillId="1091" borderId="1200" xfId="17" applyAlignment="1">
      <alignment horizontal="left" vertical="center" wrapText="1"/>
    </xf>
    <xf numFmtId="164" fontId="1539" fillId="1091" borderId="1200" xfId="17" applyAlignment="1">
      <alignment horizontal="center" vertical="center"/>
    </xf>
    <xf numFmtId="0" fontId="1554" fillId="1091" borderId="1201" xfId="17" applyAlignment="1">
      <alignment horizontal="left" vertical="center" wrapText="1"/>
    </xf>
    <xf numFmtId="0" fontId="1539" fillId="1091" borderId="1201" xfId="17" applyAlignment="1">
      <alignment horizontal="left" vertical="center" wrapText="1"/>
    </xf>
    <xf numFmtId="0" fontId="1539" fillId="1092" borderId="1200" xfId="17" applyAlignment="1">
      <alignment horizontal="left" vertical="center"/>
    </xf>
    <xf numFmtId="0" fontId="1539" fillId="1092" borderId="1200" xfId="17" applyAlignment="1">
      <alignment horizontal="left" vertical="center" wrapText="1"/>
    </xf>
    <xf numFmtId="164" fontId="1539" fillId="1092" borderId="1200" xfId="17" applyAlignment="1">
      <alignment horizontal="center" vertical="center"/>
    </xf>
    <xf numFmtId="0" fontId="1554" fillId="1092" borderId="1201" xfId="17" applyAlignment="1">
      <alignment horizontal="left" vertical="center" wrapText="1"/>
    </xf>
    <xf numFmtId="0" fontId="1539" fillId="1092" borderId="1201" xfId="17" applyAlignment="1">
      <alignment horizontal="left" vertical="center" wrapText="1"/>
    </xf>
    <xf numFmtId="0" fontId="1539" fillId="1093" borderId="1200" xfId="17" applyAlignment="1">
      <alignment horizontal="left" vertical="center"/>
    </xf>
    <xf numFmtId="0" fontId="1539" fillId="1093" borderId="1200" xfId="17" applyAlignment="1">
      <alignment horizontal="left" vertical="center" wrapText="1"/>
    </xf>
    <xf numFmtId="164" fontId="1539" fillId="1093" borderId="1200" xfId="17" applyAlignment="1">
      <alignment horizontal="center" vertical="center"/>
    </xf>
    <xf numFmtId="0" fontId="1554" fillId="1093" borderId="1201" xfId="17" applyAlignment="1">
      <alignment horizontal="left" vertical="center" wrapText="1"/>
    </xf>
    <xf numFmtId="0" fontId="1539" fillId="1093" borderId="1201" xfId="17" applyAlignment="1">
      <alignment horizontal="left" vertical="center" wrapText="1"/>
    </xf>
    <xf numFmtId="0" fontId="1555" fillId="1084" borderId="1199" xfId="17" applyAlignment="1">
      <alignment horizontal="left" vertical="center" wrapText="1"/>
    </xf>
    <xf numFmtId="0" fontId="1556" fillId="1084" borderId="1199" xfId="17"/>
    <xf numFmtId="0" fontId="1556" fillId="1084" borderId="1199" xfId="17" applyAlignment="1">
      <alignment wrapText="1"/>
    </xf>
    <xf numFmtId="0" fontId="1557" fillId="1097" borderId="1214" xfId="17" applyAlignment="1">
      <alignment horizontal="center" wrapText="1"/>
    </xf>
    <xf numFmtId="0" fontId="1557" fillId="1097" borderId="1215" xfId="17" applyAlignment="1">
      <alignment horizontal="center" wrapText="1"/>
    </xf>
    <xf numFmtId="0" fontId="1557" fillId="1097" borderId="1216" xfId="17" applyAlignment="1">
      <alignment horizontal="center" wrapText="1"/>
    </xf>
    <xf numFmtId="0" fontId="1558" fillId="1088" borderId="1217" xfId="17" applyAlignment="1">
      <alignment wrapText="1"/>
    </xf>
    <xf numFmtId="0" fontId="1559" fillId="1098" borderId="1218" xfId="17" applyAlignment="1">
      <alignment wrapText="1"/>
    </xf>
    <xf numFmtId="0" fontId="1559" fillId="1099" borderId="1218" xfId="17" applyAlignment="1">
      <alignment wrapText="1"/>
    </xf>
    <xf numFmtId="0" fontId="1559" fillId="1099" borderId="1219" xfId="17" applyAlignment="1">
      <alignment wrapText="1"/>
    </xf>
    <xf numFmtId="0" fontId="1558" fillId="1088" borderId="1220" xfId="17" applyAlignment="1">
      <alignment wrapText="1"/>
    </xf>
    <xf numFmtId="0" fontId="1559" fillId="1100" borderId="1218" xfId="17" applyAlignment="1">
      <alignment wrapText="1"/>
    </xf>
    <xf numFmtId="0" fontId="1559" fillId="1100" borderId="1221" xfId="17" applyAlignment="1">
      <alignment wrapText="1"/>
    </xf>
    <xf numFmtId="0" fontId="1559" fillId="1098" borderId="1221" xfId="17" applyAlignment="1">
      <alignment wrapText="1"/>
    </xf>
    <xf numFmtId="0" fontId="1559" fillId="1099" borderId="1221" xfId="17" applyAlignment="1">
      <alignment wrapText="1"/>
    </xf>
    <xf numFmtId="0" fontId="1558" fillId="1088" borderId="1222" xfId="17" applyAlignment="1">
      <alignment wrapText="1"/>
    </xf>
    <xf numFmtId="0" fontId="1559" fillId="1099" borderId="1223" xfId="17" applyAlignment="1">
      <alignment wrapText="1"/>
    </xf>
    <xf numFmtId="0" fontId="1559" fillId="1098" borderId="1223" xfId="17" applyAlignment="1">
      <alignment wrapText="1"/>
    </xf>
    <xf numFmtId="0" fontId="1559" fillId="1099" borderId="1224" xfId="17" applyAlignment="1">
      <alignment wrapText="1"/>
    </xf>
    <xf numFmtId="0" fontId="1545" fillId="1084" borderId="1225" xfId="17"/>
    <xf numFmtId="0" fontId="1545" fillId="1084" borderId="1225" xfId="17" applyAlignment="1">
      <alignment wrapText="1"/>
    </xf>
    <xf numFmtId="0" fontId="1560" fillId="1084" borderId="1199" xfId="17"/>
    <xf numFmtId="0" fontId="1552" fillId="1094" borderId="1211" xfId="17" applyAlignment="1">
      <alignment wrapText="1"/>
    </xf>
    <xf numFmtId="0" fontId="1561" fillId="1094" borderId="1211" xfId="17" applyAlignment="1">
      <alignment wrapText="1"/>
    </xf>
    <xf numFmtId="0" fontId="1562" fillId="1084" borderId="1199" xfId="17" applyAlignment="1">
      <alignment vertical="top" wrapText="1"/>
    </xf>
    <xf numFmtId="0" fontId="1545" fillId="1084" borderId="1199" xfId="17" applyAlignment="1">
      <alignment vertical="bottom"/>
    </xf>
    <xf numFmtId="0" fontId="1547" fillId="1084" borderId="1225" xfId="17"/>
    <xf numFmtId="0" fontId="1563" fillId="1084" borderId="1199" xfId="17" applyAlignment="1">
      <alignment horizontal="center" vertical="center"/>
    </xf>
    <xf numFmtId="0" fontId="1545" fillId="1084" borderId="1225" xfId="17"/>
    <xf numFmtId="0" fontId="1564" fillId="1100" borderId="1199" xfId="17" applyAlignment="1">
      <alignment horizontal="center"/>
    </xf>
    <xf numFmtId="0" fontId="1545" fillId="1084" borderId="1199" xfId="17" applyAlignment="1">
      <alignment horizontal="center"/>
    </xf>
    <xf numFmtId="10" fontId="1545" fillId="1084" borderId="1199" xfId="17" applyAlignment="1">
      <alignment horizontal="center"/>
    </xf>
    <xf numFmtId="0" fontId="1565" fillId="1101" borderId="1225" xfId="17" applyAlignment="1">
      <alignment horizontal="center" vertical="center" wrapText="1"/>
    </xf>
    <xf numFmtId="0" fontId="1565" fillId="1100" borderId="1225" xfId="17" applyAlignment="1">
      <alignment horizontal="center" vertical="center" wrapText="1"/>
    </xf>
    <xf numFmtId="0" fontId="1545" fillId="1100" borderId="1225" xfId="17" applyAlignment="1">
      <alignment vertical="bottom"/>
    </xf>
    <xf numFmtId="0" fontId="1545" fillId="1102" borderId="1225" xfId="17" applyAlignment="1">
      <alignment horizontal="center"/>
    </xf>
    <xf numFmtId="0" fontId="1545" fillId="1103" borderId="1199" xfId="17" applyAlignment="1">
      <alignment horizontal="center"/>
    </xf>
    <xf numFmtId="0" fontId="1545" fillId="1103" borderId="1199" xfId="17" applyAlignment="1">
      <alignment horizontal="center"/>
    </xf>
    <xf numFmtId="0" fontId="1545" fillId="1104" borderId="1225" xfId="17" applyAlignment="1">
      <alignment horizontal="center"/>
    </xf>
    <xf numFmtId="0" fontId="1545" fillId="1084" borderId="1199" xfId="17" applyAlignment="1">
      <alignment vertical="bottom" wrapText="1"/>
    </xf>
    <xf numFmtId="0" fontId="1545" fillId="1105" borderId="1225" xfId="17" applyAlignment="1">
      <alignment horizontal="center"/>
    </xf>
    <xf numFmtId="0" fontId="1565" fillId="1106" borderId="1225" xfId="17" applyAlignment="1">
      <alignment horizontal="center"/>
    </xf>
    <xf numFmtId="0" fontId="1545" fillId="1107" borderId="1225" xfId="17" applyAlignment="1">
      <alignment horizontal="center"/>
    </xf>
    <xf numFmtId="0" fontId="1545" fillId="1108" borderId="1225" xfId="17" applyAlignment="1">
      <alignment horizontal="center"/>
    </xf>
    <xf numFmtId="0" fontId="1545" fillId="1084" borderId="1199" xfId="17"/>
    <xf numFmtId="0" fontId="1545" fillId="1109" borderId="1225" xfId="17" applyAlignment="1">
      <alignment horizontal="center"/>
    </xf>
    <xf numFmtId="0" fontId="1545" fillId="1110" borderId="1225" xfId="17" applyAlignment="1">
      <alignment horizontal="center"/>
    </xf>
    <xf numFmtId="0" fontId="1566" fillId="1084" borderId="1199" xfId="17" applyAlignment="1">
      <alignment horizontal="center" vertical="bottom"/>
    </xf>
    <xf numFmtId="0" fontId="1545" fillId="1111" borderId="1225" xfId="17" applyAlignment="1">
      <alignment horizontal="center"/>
    </xf>
    <xf numFmtId="0" fontId="1545" fillId="1112" borderId="1225" xfId="17" applyAlignment="1">
      <alignment horizontal="center"/>
    </xf>
    <xf numFmtId="0" fontId="1545" fillId="1113" borderId="1225" xfId="17" applyAlignment="1">
      <alignment horizontal="center"/>
    </xf>
    <xf numFmtId="0" fontId="1545" fillId="1114" borderId="1225" xfId="17" applyAlignment="1">
      <alignment horizontal="center"/>
    </xf>
    <xf numFmtId="0" fontId="1545" fillId="1115" borderId="1225" xfId="17" applyAlignment="1">
      <alignment horizontal="center"/>
    </xf>
    <xf numFmtId="0" fontId="1545" fillId="1116" borderId="1225" xfId="17" applyAlignment="1">
      <alignment horizontal="center"/>
    </xf>
    <xf numFmtId="0" fontId="1545" fillId="1117" borderId="1225" xfId="17" applyAlignment="1">
      <alignment horizontal="center"/>
    </xf>
    <xf numFmtId="0" fontId="1545" fillId="1118" borderId="1225" xfId="17" applyAlignment="1">
      <alignment horizontal="center"/>
    </xf>
    <xf numFmtId="0" fontId="1545" fillId="1119" borderId="1225" xfId="17" applyAlignment="1">
      <alignment horizontal="center"/>
    </xf>
    <xf numFmtId="0" fontId="1545" fillId="1120" borderId="1225" xfId="17" applyAlignment="1">
      <alignment horizontal="center"/>
    </xf>
    <xf numFmtId="0" fontId="1545" fillId="1121" borderId="1225" xfId="17" applyAlignment="1">
      <alignment horizontal="center"/>
    </xf>
    <xf numFmtId="0" fontId="1545" fillId="1122" borderId="1225" xfId="17" applyAlignment="1">
      <alignment horizontal="center"/>
    </xf>
    <xf numFmtId="0" fontId="1547" fillId="1084" borderId="1225" xfId="17"/>
    <xf numFmtId="0" fontId="1547" fillId="1084" borderId="1225" xfId="17" applyAlignment="1">
      <alignment horizontal="center"/>
    </xf>
    <xf numFmtId="0" fontId="1565" fillId="1084" borderId="1199" xfId="17" applyAlignment="1">
      <alignment horizontal="center" vertical="center" wrapText="1"/>
    </xf>
    <xf numFmtId="0" fontId="1545" fillId="1100" borderId="1199" xfId="17"/>
    <xf numFmtId="0" fontId="1567" fillId="1100" borderId="1199" xfId="17"/>
    <xf numFmtId="0" fontId="1568" fillId="1100" borderId="1199" xfId="17"/>
    <xf numFmtId="0" fontId="1539" fillId="1084" borderId="1199" xfId="17"/>
    <xf numFmtId="0" fontId="1554" fillId="1084" borderId="1226" xfId="17" applyAlignment="1">
      <alignment horizontal="left" vertical="center" wrapText="1"/>
    </xf>
    <xf numFmtId="0" fontId="1539" fillId="1084" borderId="1227" xfId="17" applyAlignment="1">
      <alignment horizontal="left" vertical="center" wrapText="1"/>
    </xf>
    <xf numFmtId="0" fontId="1543" fillId="1084" borderId="1228" xfId="17"/>
    <xf numFmtId="0" fontId="1543" fillId="1084" borderId="1229" xfId="17"/>
    <xf numFmtId="0" fontId="1539" fillId="1084" borderId="1226" xfId="17" applyAlignment="1">
      <alignment horizontal="left" vertical="center" wrapText="1"/>
    </xf>
    <xf numFmtId="0" fontId="1541" fillId="1084" borderId="1228" xfId="17"/>
    <xf numFmtId="0" fontId="1541" fillId="1084" borderId="1229" xfId="17"/>
    <xf numFmtId="0" fontId="1554" fillId="1084" borderId="1226" xfId="17" applyAlignment="1">
      <alignment horizontal="center" vertical="center"/>
    </xf>
    <xf numFmtId="0" fontId="1539" fillId="1084" borderId="1226" xfId="17" applyAlignment="1">
      <alignment horizontal="center" vertical="center"/>
    </xf>
    <xf numFmtId="0" fontId="1554" fillId="1123" borderId="1201" xfId="17" applyAlignment="1">
      <alignment horizontal="left" vertical="center" wrapText="1"/>
    </xf>
    <xf numFmtId="0" fontId="1549" fillId="1124" borderId="1200" xfId="17" applyAlignment="1">
      <alignment horizontal="center" vertical="center" wrapText="1"/>
    </xf>
    <xf numFmtId="0" fontId="1549" fillId="1124" borderId="1201" xfId="17" applyAlignment="1">
      <alignment horizontal="center" vertical="center" wrapText="1"/>
    </xf>
    <xf numFmtId="0" fontId="1549" fillId="1084" borderId="1200" xfId="17" applyAlignment="1">
      <alignment horizontal="center" vertical="center" wrapText="1"/>
    </xf>
    <xf numFmtId="0" fontId="1555" fillId="1084" borderId="1200" xfId="17" applyAlignment="1">
      <alignment horizontal="center" vertical="center" wrapText="1"/>
    </xf>
    <xf numFmtId="0" fontId="1549" fillId="1089" borderId="1200" xfId="17" applyAlignment="1">
      <alignment horizontal="center" vertical="center" wrapText="1"/>
    </xf>
    <xf numFmtId="0" fontId="1540" fillId="1084" borderId="1201" xfId="17" applyAlignment="1">
      <alignment horizontal="left" vertical="center" wrapText="1"/>
    </xf>
    <xf numFmtId="0" fontId="1551" fillId="1084" borderId="1199" xfId="17" applyAlignment="1">
      <alignment horizontal="left"/>
    </xf>
    <xf numFmtId="0" fontId="1569" fillId="1084" borderId="1199" xfId="17"/>
    <xf numFmtId="0" fontId="1570" fillId="1084" borderId="1199" xfId="17" applyAlignment="1">
      <alignment horizontal="left" vertical="center"/>
    </xf>
    <xf numFmtId="0" fontId="1554" fillId="1084" borderId="1200" xfId="17" applyAlignment="1">
      <alignment horizontal="center" vertical="center"/>
    </xf>
    <xf numFmtId="0" fontId="1554" fillId="1084" borderId="1199" xfId="17" applyAlignment="1">
      <alignment horizontal="center" vertical="center"/>
    </xf>
    <xf numFmtId="0" fontId="1539" fillId="1084" borderId="1199" xfId="17" applyAlignment="1">
      <alignment horizontal="left" vertical="center" wrapText="1"/>
    </xf>
    <xf numFmtId="0" fontId="1540" fillId="1084" borderId="1199" xfId="17" applyAlignment="1">
      <alignment horizontal="left" vertical="center" wrapText="1"/>
    </xf>
    <xf numFmtId="0" fontId="1539" fillId="1084" borderId="1200" xfId="17" applyAlignment="1">
      <alignment horizontal="center" vertical="center"/>
    </xf>
    <xf numFmtId="0" fontId="1551" fillId="1100" borderId="1225" xfId="17" applyAlignment="1">
      <alignment horizontal="center" wrapText="1"/>
    </xf>
    <xf numFmtId="0" fontId="1551" fillId="1084" borderId="1225" xfId="17" applyAlignment="1">
      <alignment horizontal="center" wrapText="1"/>
    </xf>
    <xf numFmtId="0" fontId="1545" fillId="1084" borderId="1225" xfId="17" applyAlignment="1">
      <alignment vertical="bottom"/>
    </xf>
    <xf numFmtId="0" fontId="1545" fillId="1084" borderId="1225" xfId="17" applyAlignment="1">
      <alignment horizontal="center"/>
    </xf>
    <xf numFmtId="3" fontId="1540" fillId="1084" borderId="1200" xfId="17" applyAlignment="1">
      <alignment horizontal="center" vertical="center"/>
    </xf>
    <xf numFmtId="10" fontId="1545" fillId="1084" borderId="1225" xfId="17" applyAlignment="1">
      <alignment horizontal="center"/>
    </xf>
    <xf numFmtId="10" fontId="1545" fillId="1100" borderId="1225" xfId="17" applyAlignment="1">
      <alignment horizontal="center"/>
    </xf>
    <xf numFmtId="0" fontId="1551" fillId="1084" borderId="1199" xfId="17" applyAlignment="1">
      <alignment horizontal="left" vertical="center" wrapText="1"/>
    </xf>
    <xf numFmtId="0" fontId="1551" fillId="1084" borderId="1199" xfId="17" applyAlignment="1">
      <alignment horizontal="center" vertical="center" wrapText="1"/>
    </xf>
    <xf numFmtId="0" fontId="1551" fillId="1084" borderId="1199" xfId="17" applyAlignment="1">
      <alignment horizontal="center" wrapText="1"/>
    </xf>
    <xf numFmtId="0" fontId="1571" fillId="1124" borderId="1200" xfId="17" applyAlignment="1">
      <alignment horizontal="center" vertical="center" wrapText="1"/>
    </xf>
    <xf numFmtId="0" fontId="1545" fillId="1084" borderId="1225" xfId="17" applyAlignment="1">
      <alignment horizontal="center" vertical="bottom"/>
    </xf>
    <xf numFmtId="0" fontId="1540" fillId="1084" borderId="1200" xfId="17" applyAlignment="1">
      <alignment horizontal="center" vertical="center" wrapText="1"/>
    </xf>
    <xf numFmtId="0" fontId="1540" fillId="1084" borderId="1200" xfId="17" applyAlignment="1">
      <alignment horizontal="center" vertical="center" wrapText="1"/>
    </xf>
    <xf numFmtId="3" fontId="1539" fillId="1084" borderId="1200" xfId="17" applyAlignment="1">
      <alignment vertical="center"/>
    </xf>
    <xf numFmtId="0" fontId="1545" fillId="1084" borderId="1230" xfId="17" applyAlignment="1">
      <alignment horizontal="center"/>
    </xf>
    <xf numFmtId="0" fontId="1547" fillId="1084" borderId="1231" xfId="17"/>
    <xf numFmtId="0" fontId="1545" fillId="1084" borderId="1199" xfId="17" applyAlignment="1">
      <alignment horizontal="left" vertical="center"/>
    </xf>
    <xf numFmtId="0" fontId="1547" fillId="1084" borderId="1232" xfId="17"/>
    <xf numFmtId="0" fontId="1545" fillId="1084" borderId="1199" xfId="17" applyAlignment="1">
      <alignment horizontal="left" vertical="center" wrapText="1"/>
    </xf>
    <xf numFmtId="10" fontId="1547" fillId="1084" borderId="1225" xfId="17" applyAlignment="1">
      <alignment horizontal="center"/>
    </xf>
    <xf numFmtId="10" fontId="1545" fillId="1084" borderId="1199" xfId="17"/>
    <xf numFmtId="0" fontId="1545" fillId="1084" borderId="1199" xfId="17" applyAlignment="1">
      <alignment wrapText="1"/>
    </xf>
    <xf numFmtId="0" fontId="1545" fillId="1084" borderId="1199" xfId="17" applyAlignment="1">
      <alignment horizontal="center" vertical="center"/>
    </xf>
    <xf numFmtId="0" fontId="1554" fillId="1084" borderId="1199" xfId="17" applyAlignment="1">
      <alignment horizontal="left" vertical="center"/>
    </xf>
    <xf numFmtId="0" fontId="1546" fillId="1084" borderId="1199" xfId="17" applyAlignment="1">
      <alignment horizontal="center" vertical="center" wrapText="1"/>
    </xf>
    <xf numFmtId="10" fontId="1546" fillId="1084" borderId="1199" xfId="17" applyAlignment="1">
      <alignment horizontal="center" vertical="center" wrapText="1"/>
    </xf>
    <xf numFmtId="0" fontId="1539" fillId="1084" borderId="1199" xfId="17" applyAlignment="1">
      <alignment horizontal="center" vertical="center"/>
    </xf>
    <xf numFmtId="10" fontId="1540" fillId="1084" borderId="1199" xfId="17" applyAlignment="1">
      <alignment horizontal="left" vertical="center" wrapText="1"/>
    </xf>
    <xf numFmtId="0" fontId="1554" fillId="1123" borderId="1200" xfId="17" applyAlignment="1">
      <alignment horizontal="center" vertical="center"/>
    </xf>
    <xf numFmtId="0" fontId="1539" fillId="1123" borderId="1200" xfId="17" applyAlignment="1">
      <alignment horizontal="left" vertical="center" wrapText="1"/>
    </xf>
    <xf numFmtId="0" fontId="1540" fillId="1123" borderId="1200" xfId="17" applyAlignment="1">
      <alignment horizontal="center" vertical="center"/>
    </xf>
    <xf numFmtId="0" fontId="1539" fillId="1123" borderId="1200" xfId="17" applyAlignment="1">
      <alignment horizontal="center" vertical="center"/>
    </xf>
    <xf numFmtId="2" fontId="1539" fillId="1123" borderId="1200" xfId="17" applyAlignment="1">
      <alignment horizontal="center" vertical="center"/>
    </xf>
    <xf numFmtId="2" fontId="1554" fillId="1123" borderId="1200" xfId="17" applyAlignment="1">
      <alignment horizontal="center" vertical="center"/>
    </xf>
    <xf numFmtId="0" fontId="1540" fillId="1123" borderId="1200" xfId="17" applyAlignment="1">
      <alignment horizontal="left" vertical="center" wrapText="1"/>
    </xf>
    <xf numFmtId="0" fontId="1539" fillId="1123" borderId="1200" xfId="17" applyAlignment="1">
      <alignment vertical="center"/>
    </xf>
    <xf numFmtId="0" fontId="1549" fillId="1123" borderId="1200" xfId="17" applyAlignment="1">
      <alignment horizontal="right" vertical="center"/>
    </xf>
    <xf numFmtId="0" fontId="1565" fillId="1084" borderId="1199" xfId="17" applyAlignment="1">
      <alignment horizontal="left" vertical="center" wrapText="1"/>
    </xf>
    <xf numFmtId="0" fontId="1542" fillId="1084" borderId="1199" xfId="17" applyAlignment="1">
      <alignment horizontal="left" vertical="center"/>
    </xf>
    <xf numFmtId="0" fontId="1566" fillId="1084" borderId="1225" xfId="17" applyAlignment="1">
      <alignment horizontal="center" vertical="bottom"/>
    </xf>
    <xf numFmtId="0" fontId="1541" fillId="1084" borderId="1199" xfId="17" applyAlignment="1">
      <alignment horizontal="center" vertical="center" wrapText="1"/>
    </xf>
    <xf numFmtId="0" fontId="1572" fillId="1084" borderId="1225" xfId="17" applyAlignment="1">
      <alignment horizontal="center" vertical="bottom"/>
    </xf>
    <xf numFmtId="0" fontId="1572" fillId="1100" borderId="1225" xfId="17" applyAlignment="1">
      <alignment horizontal="center" vertical="bottom"/>
    </xf>
    <xf numFmtId="0" fontId="1545" fillId="1100" borderId="1225" xfId="17"/>
    <xf numFmtId="10" fontId="1545" fillId="1084" borderId="1225" xfId="17"/>
    <xf numFmtId="0" fontId="1573" fillId="1084" borderId="1199" xfId="17" applyAlignment="1">
      <alignment horizontal="center" vertical="center" wrapText="1"/>
    </xf>
    <xf numFmtId="0" fontId="1565" fillId="1084" borderId="1199" xfId="17"/>
    <xf numFmtId="0" fontId="1572" fillId="1125" borderId="1225" xfId="17" applyAlignment="1">
      <alignment horizontal="center" vertical="bottom"/>
    </xf>
    <xf numFmtId="0" fontId="1545" fillId="1100" borderId="1225" xfId="17" applyAlignment="1">
      <alignment horizontal="center"/>
    </xf>
    <xf numFmtId="0" fontId="1545" fillId="1125" borderId="1225" xfId="17" applyAlignment="1">
      <alignment horizontal="center"/>
    </xf>
    <xf numFmtId="0" fontId="1545" fillId="1100" borderId="1199" xfId="17" applyAlignment="1">
      <alignment horizontal="center"/>
    </xf>
    <xf numFmtId="0" fontId="1546" fillId="1084" borderId="1199" xfId="17" applyAlignment="1">
      <alignment horizontal="center" vertical="center"/>
    </xf>
    <xf numFmtId="0" fontId="1574" fillId="1100" borderId="1199" xfId="17"/>
    <xf numFmtId="0" fontId="1566" fillId="1084" borderId="1230" xfId="17" applyAlignment="1">
      <alignment horizontal="center" wrapText="1"/>
    </xf>
    <xf numFmtId="0" fontId="1575" fillId="1084" borderId="1233" xfId="17" applyAlignment="1">
      <alignment horizontal="left" wrapText="1"/>
    </xf>
    <xf numFmtId="0" fontId="1565" fillId="1084" borderId="1225" xfId="17" applyAlignment="1">
      <alignment horizontal="center"/>
    </xf>
    <xf numFmtId="0" fontId="1576" fillId="1124" borderId="1200" xfId="17" applyAlignment="1">
      <alignment horizontal="center" vertical="center" wrapText="1"/>
    </xf>
    <xf numFmtId="0" fontId="1565" fillId="1084" borderId="1199" xfId="17" applyAlignment="1">
      <alignment horizontal="center"/>
    </xf>
    <xf numFmtId="0" fontId="1575" fillId="1084" borderId="1232" xfId="17" applyAlignment="1">
      <alignment horizontal="left" wrapText="1"/>
    </xf>
    <xf numFmtId="0" fontId="1565" fillId="1100" borderId="1225" xfId="17"/>
    <xf numFmtId="0" fontId="1565" fillId="1084" borderId="1225" xfId="17"/>
    <xf numFmtId="10" fontId="1565" fillId="1084" borderId="1225" xfId="17"/>
    <xf numFmtId="0" fontId="1565" fillId="1100" borderId="1225" xfId="17" applyAlignment="1">
      <alignment horizontal="center"/>
    </xf>
    <xf numFmtId="0" fontId="1565" fillId="1125" borderId="1225" xfId="17" applyAlignment="1">
      <alignment horizontal="center"/>
    </xf>
    <xf numFmtId="0" fontId="1565" fillId="1100" borderId="1199" xfId="17" applyAlignment="1">
      <alignment horizontal="center"/>
    </xf>
    <xf numFmtId="0" fontId="1565" fillId="1100" borderId="1199" xfId="17"/>
    <xf numFmtId="165" fontId="1545" fillId="1084" borderId="1225" xfId="17" applyAlignment="1">
      <alignment horizontal="center"/>
    </xf>
    <xf numFmtId="0" fontId="1545" fillId="1084" borderId="1225" xfId="17" applyAlignment="1">
      <alignment horizontal="center" vertical="center"/>
    </xf>
    <xf numFmtId="0" fontId="1575" fillId="1084" borderId="1225" xfId="17" applyAlignment="1">
      <alignment horizontal="center" vertical="center" wrapText="1"/>
    </xf>
    <xf numFmtId="10" fontId="1545" fillId="1084" borderId="1225" xfId="17" applyAlignment="1">
      <alignment horizontal="center" vertical="center"/>
    </xf>
    <xf numFmtId="9" fontId="1545" fillId="1084" borderId="1225" xfId="17" applyAlignment="1">
      <alignment horizontal="center" vertical="center"/>
    </xf>
    <xf numFmtId="0" fontId="1545" fillId="1084" borderId="1225" xfId="17" applyAlignment="1">
      <alignment horizontal="left" vertical="bottom" wrapText="1"/>
    </xf>
    <xf numFmtId="0" fontId="1566" fillId="1084" borderId="1225" xfId="17" applyAlignment="1">
      <alignment horizontal="center" wrapText="1"/>
    </xf>
    <xf numFmtId="0" fontId="1565" fillId="1084" borderId="1225" xfId="17" applyAlignment="1">
      <alignment horizontal="center" wrapText="1"/>
    </xf>
    <xf numFmtId="0" fontId="1575" fillId="1084" borderId="1225" xfId="17" applyAlignment="1">
      <alignment horizontal="center" wrapText="1"/>
    </xf>
    <xf numFmtId="0" fontId="1565" fillId="1084" borderId="1225" xfId="17" applyAlignment="1">
      <alignment horizontal="right" wrapText="1"/>
    </xf>
    <xf numFmtId="0" fontId="1565" fillId="1084" borderId="1225" xfId="17" applyAlignment="1">
      <alignment horizontal="left" wrapText="1"/>
    </xf>
    <xf numFmtId="0" fontId="1571" fillId="1123" borderId="1200" xfId="17" applyAlignment="1">
      <alignment horizontal="center" vertical="center" wrapText="1"/>
    </xf>
    <xf numFmtId="10" fontId="1565" fillId="1084" borderId="1225" xfId="17" applyAlignment="1">
      <alignment horizontal="right" wrapText="1"/>
    </xf>
    <xf numFmtId="0" fontId="1545" fillId="1125" borderId="1225" xfId="17" applyAlignment="1">
      <alignment horizontal="left" vertical="bottom" wrapText="1"/>
    </xf>
    <xf numFmtId="0" fontId="1539" fillId="1084" borderId="1199" xfId="17" applyAlignment="1">
      <alignment vertical="center"/>
    </xf>
    <xf numFmtId="0" fontId="1555" fillId="1084" borderId="1200" xfId="17" applyAlignment="1">
      <alignment horizontal="center" vertical="center"/>
    </xf>
    <xf numFmtId="0" fontId="1577" fillId="1084" borderId="1199" xfId="17" applyAlignment="1">
      <alignment horizontal="center" vertical="center" wrapText="1"/>
    </xf>
    <xf numFmtId="0" fontId="1577" fillId="1084" borderId="1199" xfId="17" applyAlignment="1">
      <alignment horizontal="center" vertical="center"/>
    </xf>
    <xf numFmtId="0" fontId="1539" fillId="1124" borderId="1200" xfId="17" applyAlignment="1">
      <alignment vertical="center"/>
    </xf>
    <xf numFmtId="0" fontId="1549" fillId="1084" borderId="1200" xfId="17" applyAlignment="1">
      <alignment horizontal="center" vertical="center"/>
    </xf>
    <xf numFmtId="0" fontId="1578" fillId="1084" borderId="1200" xfId="17" applyAlignment="1">
      <alignment horizontal="center" vertical="center"/>
    </xf>
    <xf numFmtId="0" fontId="1539" fillId="1126" borderId="1200" xfId="17" applyAlignment="1">
      <alignment vertical="center"/>
    </xf>
    <xf numFmtId="0" fontId="1549" fillId="1084" borderId="1200" xfId="17" applyAlignment="1">
      <alignment horizontal="center" vertical="center"/>
    </xf>
    <xf numFmtId="0" fontId="1578" fillId="1084" borderId="1200" xfId="17" applyAlignment="1">
      <alignment horizontal="center" vertical="center"/>
    </xf>
    <xf numFmtId="0" fontId="1545" fillId="1084" borderId="1199" xfId="17" applyAlignment="1">
      <alignment vertical="center" wrapText="1"/>
    </xf>
    <xf numFmtId="0" fontId="1545" fillId="1084" borderId="1199" xfId="17" applyAlignment="1">
      <alignment horizontal="center" vertical="center" wrapText="1"/>
    </xf>
    <xf numFmtId="0" fontId="1549" fillId="1084" borderId="1199" xfId="17" applyAlignment="1">
      <alignment horizontal="center" vertical="center"/>
    </xf>
    <xf numFmtId="0" fontId="1579" fillId="1084" borderId="1199" xfId="17" applyAlignment="1">
      <alignment horizontal="center" vertical="center"/>
    </xf>
    <xf numFmtId="0" fontId="1540" fillId="1127" borderId="1200" xfId="17" applyAlignment="1">
      <alignment horizontal="left" vertical="center"/>
    </xf>
    <xf numFmtId="0" fontId="1540" fillId="1093" borderId="1200" xfId="17" applyAlignment="1">
      <alignment horizontal="left" vertical="center"/>
    </xf>
    <xf numFmtId="0" fontId="1580" fillId="1084" borderId="1199" xfId="17" applyAlignment="1">
      <alignment horizontal="center" vertical="center"/>
    </xf>
    <xf numFmtId="0" fontId="1540" fillId="1128" borderId="1200" xfId="17" applyAlignment="1">
      <alignment horizontal="left" vertical="center"/>
    </xf>
    <xf numFmtId="0" fontId="1540" fillId="1091" borderId="1200" xfId="17" applyAlignment="1">
      <alignment horizontal="left" vertical="center"/>
    </xf>
    <xf numFmtId="166" fontId="1576" fillId="1123" borderId="1200" xfId="17" applyAlignment="1">
      <alignment horizontal="center" vertical="center"/>
    </xf>
    <xf numFmtId="0" fontId="1549" fillId="1123" borderId="1200" xfId="17" applyAlignment="1">
      <alignment horizontal="center" vertical="center"/>
    </xf>
    <xf numFmtId="166" fontId="1571" fillId="1123" borderId="1200" xfId="17" applyAlignment="1">
      <alignment horizontal="center" vertical="center"/>
    </xf>
    <xf numFmtId="0" fontId="1576" fillId="1123" borderId="1200" xfId="17" applyAlignment="1">
      <alignment horizontal="center" vertical="center"/>
    </xf>
    <xf numFmtId="0" fontId="1541" fillId="1084" borderId="1199" xfId="17" applyAlignment="1">
      <alignment horizontal="center" vertical="center" wrapText="1"/>
    </xf>
    <xf numFmtId="0" fontId="1573" fillId="1084" borderId="1199" xfId="17" applyAlignment="1">
      <alignment horizontal="center" vertical="center" wrapText="1"/>
    </xf>
    <xf numFmtId="0" fontId="1549" fillId="1084" borderId="1199" xfId="17" applyAlignment="1">
      <alignment horizontal="right" vertical="center"/>
    </xf>
    <xf numFmtId="0" fontId="1549" fillId="1084" borderId="1200" xfId="17" applyAlignment="1">
      <alignment horizontal="right" vertical="center"/>
    </xf>
    <xf numFmtId="0" fontId="1554" fillId="1089" borderId="1200" xfId="17" applyAlignment="1">
      <alignment horizontal="center" vertical="center"/>
    </xf>
    <xf numFmtId="1" fontId="1571" fillId="1084" borderId="1199" xfId="17" applyAlignment="1">
      <alignment horizontal="center" vertical="center"/>
    </xf>
    <xf numFmtId="1" fontId="1571" fillId="1123" borderId="1200" xfId="17" applyAlignment="1">
      <alignment horizontal="center" vertical="center"/>
    </xf>
    <xf numFmtId="0" fontId="1571" fillId="1123" borderId="1200" xfId="17" applyAlignment="1">
      <alignment horizontal="center" vertical="center"/>
    </xf>
    <xf numFmtId="0" fontId="1576" fillId="1089" borderId="1200" xfId="17" applyAlignment="1">
      <alignment horizontal="center" vertical="center" wrapText="1"/>
    </xf>
    <xf numFmtId="0" fontId="1571" fillId="1084" borderId="1199" xfId="17" applyAlignment="1">
      <alignment horizontal="center" vertical="center"/>
    </xf>
    <xf numFmtId="0" fontId="1581" fillId="1084" borderId="1199" xfId="17" applyAlignment="1">
      <alignment horizontal="center" vertical="center" wrapText="1"/>
    </xf>
    <xf numFmtId="10" fontId="1545" fillId="1084" borderId="1199" xfId="17" applyAlignment="1">
      <alignment vertical="center" wrapText="1"/>
    </xf>
    <xf numFmtId="0" fontId="1582" fillId="1084" borderId="1200" xfId="17" applyAlignment="1">
      <alignment horizontal="left" vertical="center" wrapText="1"/>
    </xf>
    <xf numFmtId="0" fontId="1549" fillId="1089" borderId="1200" xfId="17" applyAlignment="1">
      <alignment horizontal="center" vertical="center"/>
    </xf>
    <xf numFmtId="0" fontId="1540" fillId="1084" borderId="1199" xfId="17" applyAlignment="1">
      <alignment horizontal="center" vertical="center"/>
    </xf>
    <xf numFmtId="0" fontId="1555" fillId="1084" borderId="1200" xfId="17" applyAlignment="1">
      <alignment horizontal="left" vertical="center" wrapText="1"/>
    </xf>
    <xf numFmtId="0" fontId="1551" fillId="1084" borderId="1199" xfId="17"/>
    <xf numFmtId="0" fontId="1549" fillId="1092" borderId="1200" xfId="17" applyAlignment="1">
      <alignment horizontal="center" vertical="center"/>
    </xf>
    <xf numFmtId="0" fontId="1571" fillId="1089" borderId="1200" xfId="17" applyAlignment="1">
      <alignment horizontal="center" vertical="center" wrapText="1"/>
    </xf>
    <xf numFmtId="0" fontId="1549" fillId="1093" borderId="1200" xfId="17" applyAlignment="1">
      <alignment horizontal="center" vertical="center"/>
    </xf>
    <xf numFmtId="0" fontId="1554" fillId="1084" borderId="1199" xfId="17" applyAlignment="1">
      <alignment horizontal="left" vertical="center" wrapText="1"/>
    </xf>
    <xf numFmtId="0" fontId="1554" fillId="1123" borderId="1201" xfId="17" applyAlignment="1">
      <alignment horizontal="left" vertical="center"/>
    </xf>
    <xf numFmtId="10" fontId="1539" fillId="1084" borderId="1200" xfId="17" applyAlignment="1">
      <alignment vertical="center"/>
    </xf>
    <xf numFmtId="0" fontId="1551" fillId="1084" borderId="1230" xfId="17" applyAlignment="1">
      <alignment horizontal="center" vertical="center" wrapText="1"/>
    </xf>
    <xf numFmtId="0" fontId="1543" fillId="1084" borderId="1232" xfId="17"/>
    <xf numFmtId="0" fontId="1543" fillId="1084" borderId="1234" xfId="17"/>
    <xf numFmtId="0" fontId="1551" fillId="1129" borderId="1225" xfId="17" applyAlignment="1">
      <alignment horizontal="center" vertical="center" wrapText="1"/>
    </xf>
    <xf numFmtId="0" fontId="1545" fillId="1084" borderId="1225" xfId="17" applyAlignment="1">
      <alignment horizontal="center" vertical="center" wrapText="1"/>
    </xf>
    <xf numFmtId="0" fontId="1545" fillId="1084" borderId="1225" xfId="17" applyAlignment="1">
      <alignment vertical="center" wrapText="1"/>
    </xf>
    <xf numFmtId="0" fontId="1545" fillId="1089" borderId="1225" xfId="17" applyAlignment="1">
      <alignment horizontal="center" vertical="center" wrapText="1"/>
    </xf>
    <xf numFmtId="0" fontId="1565" fillId="1084" borderId="1225" xfId="17" applyAlignment="1">
      <alignment horizontal="center" vertical="center" wrapText="1"/>
    </xf>
    <xf numFmtId="0" fontId="1565" fillId="1100" borderId="1225" xfId="17" applyAlignment="1">
      <alignment horizontal="left" vertical="center" wrapText="1"/>
    </xf>
    <xf numFmtId="2" fontId="1540" fillId="1084" borderId="1200" xfId="17" applyAlignment="1">
      <alignment horizontal="center" vertical="center"/>
    </xf>
    <xf numFmtId="2" fontId="1549" fillId="1089" borderId="1200" xfId="17" applyAlignment="1">
      <alignment horizontal="center" vertical="center"/>
    </xf>
    <xf numFmtId="0" fontId="1551" fillId="1084" borderId="1225" xfId="17" applyAlignment="1">
      <alignment horizontal="center"/>
    </xf>
    <xf numFmtId="0" fontId="1581" fillId="1124" borderId="1225" xfId="17" applyAlignment="1">
      <alignment horizontal="center" vertical="center"/>
    </xf>
    <xf numFmtId="0" fontId="1575" fillId="1084" borderId="1199" xfId="17" applyAlignment="1">
      <alignment horizontal="left" vertical="center" wrapText="1"/>
    </xf>
    <xf numFmtId="0" fontId="1573" fillId="1084" borderId="1225" xfId="17" applyAlignment="1">
      <alignment wrapText="1"/>
    </xf>
    <xf numFmtId="0" fontId="1551" fillId="1124" borderId="1225" xfId="17" applyAlignment="1">
      <alignment horizontal="center" vertical="center" wrapText="1"/>
    </xf>
    <xf numFmtId="0" fontId="1551" fillId="1124" borderId="1225" xfId="17" applyAlignment="1">
      <alignment horizontal="center" vertical="center"/>
    </xf>
    <xf numFmtId="0" fontId="1551" fillId="1129" borderId="1199" xfId="17" applyAlignment="1">
      <alignment horizontal="center" vertical="center"/>
    </xf>
    <xf numFmtId="0" fontId="1581" fillId="1084" borderId="1225" xfId="17" applyAlignment="1">
      <alignment horizontal="center" vertical="center" wrapText="1"/>
    </xf>
    <xf numFmtId="3" fontId="1581" fillId="1084" borderId="1225" xfId="17" applyAlignment="1">
      <alignment horizontal="center" vertical="center" wrapText="1"/>
    </xf>
    <xf numFmtId="0" fontId="1545" fillId="1100" borderId="1225" xfId="17" applyAlignment="1">
      <alignment horizontal="center" wrapText="1"/>
    </xf>
    <xf numFmtId="0" fontId="1545" fillId="1084" borderId="1235" xfId="17" applyAlignment="1">
      <alignment horizontal="center"/>
    </xf>
    <xf numFmtId="0" fontId="1545" fillId="1084" borderId="1236" xfId="17" applyAlignment="1">
      <alignment horizontal="center"/>
    </xf>
    <xf numFmtId="0" fontId="1545" fillId="1130" borderId="1237" xfId="17" applyAlignment="1">
      <alignment horizontal="center" vertical="bottom"/>
    </xf>
    <xf numFmtId="0" fontId="1545" fillId="1084" borderId="1238" xfId="17" applyAlignment="1">
      <alignment horizontal="center" vertical="bottom"/>
    </xf>
    <xf numFmtId="0" fontId="1545" fillId="1084" borderId="1199" xfId="17" applyAlignment="1">
      <alignment horizontal="center" vertical="bottom"/>
    </xf>
    <xf numFmtId="0" fontId="1545" fillId="1130" borderId="1239" xfId="17" applyAlignment="1">
      <alignment horizontal="center" vertical="bottom"/>
    </xf>
    <xf numFmtId="0" fontId="1545" fillId="1084" borderId="1230" xfId="17" applyAlignment="1">
      <alignment horizontal="center" vertical="bottom"/>
    </xf>
    <xf numFmtId="0" fontId="1545" fillId="1084" borderId="1238" xfId="17" applyAlignment="1">
      <alignment horizontal="center"/>
    </xf>
    <xf numFmtId="0" fontId="1545" fillId="1130" borderId="1240" xfId="17" applyAlignment="1">
      <alignment horizontal="center" vertical="bottom"/>
    </xf>
    <xf numFmtId="0" fontId="1583" fillId="1131" borderId="1225" xfId="17" applyAlignment="1">
      <alignment horizontal="right" vertical="center" wrapText="1"/>
    </xf>
    <xf numFmtId="0" fontId="1551" fillId="1130" borderId="1241" xfId="17" applyAlignment="1">
      <alignment horizontal="center" vertical="bottom"/>
    </xf>
    <xf numFmtId="0" fontId="1551" fillId="1130" borderId="1242" xfId="17" applyAlignment="1">
      <alignment horizontal="center" vertical="bottom"/>
    </xf>
    <xf numFmtId="0" fontId="1551" fillId="1130" borderId="1243" xfId="17" applyAlignment="1">
      <alignment horizontal="center" vertical="bottom"/>
    </xf>
    <xf numFmtId="0" fontId="1545" fillId="1130" borderId="1244" xfId="17" applyAlignment="1">
      <alignment horizontal="center"/>
    </xf>
    <xf numFmtId="0" fontId="1545" fillId="1130" borderId="1245" xfId="17" applyAlignment="1">
      <alignment horizontal="center"/>
    </xf>
    <xf numFmtId="0" fontId="1545" fillId="1130" borderId="1246" xfId="17" applyAlignment="1">
      <alignment horizontal="center"/>
    </xf>
    <xf numFmtId="0" fontId="1545" fillId="1130" borderId="1234" xfId="17" applyAlignment="1">
      <alignment horizontal="center"/>
    </xf>
    <xf numFmtId="0" fontId="1545" fillId="1130" borderId="1232" xfId="17" applyAlignment="1">
      <alignment horizontal="center"/>
    </xf>
    <xf numFmtId="0" fontId="1551" fillId="1089" borderId="1230" xfId="17" applyAlignment="1">
      <alignment horizontal="left" vertical="center" wrapText="1"/>
    </xf>
    <xf numFmtId="0" fontId="1551" fillId="1132" borderId="1225" xfId="17" applyAlignment="1">
      <alignment horizontal="left" vertical="center" wrapText="1"/>
    </xf>
    <xf numFmtId="0" fontId="1565" fillId="1100" borderId="1199" xfId="17" applyAlignment="1">
      <alignment horizontal="center" vertical="center" wrapText="1"/>
    </xf>
    <xf numFmtId="0" fontId="1551" fillId="1133" borderId="1225" xfId="17" applyAlignment="1">
      <alignment horizontal="left" vertical="center" wrapText="1"/>
    </xf>
    <xf numFmtId="0" fontId="1584" fillId="1084" borderId="1199" xfId="17"/>
    <xf numFmtId="0" fontId="1584" fillId="1084" borderId="1247" xfId="17"/>
    <xf numFmtId="0" fontId="1585" fillId="1084" borderId="1199" xfId="17" applyAlignment="1">
      <alignment horizontal="center" vertical="center" wrapText="1"/>
    </xf>
    <xf numFmtId="0" fontId="1586" fillId="1084" borderId="1199" xfId="17" applyAlignment="1">
      <alignment horizontal="center" vertical="center" wrapText="1"/>
    </xf>
    <xf numFmtId="0" fontId="1584" fillId="1084" borderId="1199" xfId="17" applyAlignment="1">
      <alignment horizontal="center" vertical="center"/>
    </xf>
    <xf numFmtId="0" fontId="1586" fillId="1084" borderId="1244" xfId="17" applyAlignment="1">
      <alignment horizontal="center" vertical="center" wrapText="1"/>
    </xf>
    <xf numFmtId="0" fontId="1543" fillId="1084" borderId="1245" xfId="17"/>
    <xf numFmtId="0" fontId="1543" fillId="1084" borderId="1246" xfId="17"/>
    <xf numFmtId="0" fontId="1586" fillId="1084" borderId="1225" xfId="17" applyAlignment="1">
      <alignment horizontal="center" vertical="center" wrapText="1"/>
    </xf>
    <xf numFmtId="0" fontId="1586" fillId="1101" borderId="1225" xfId="17" applyAlignment="1">
      <alignment horizontal="center" vertical="center" wrapText="1"/>
    </xf>
    <xf numFmtId="0" fontId="1584" fillId="1100" borderId="1199" xfId="17" applyAlignment="1">
      <alignment horizontal="center" vertical="bottom" wrapText="1"/>
    </xf>
    <xf numFmtId="0" fontId="1584" fillId="1100" borderId="1225" xfId="17" applyAlignment="1">
      <alignment horizontal="center" vertical="bottom" wrapText="1"/>
    </xf>
    <xf numFmtId="0" fontId="1584" fillId="1103" borderId="1225" xfId="17" applyAlignment="1">
      <alignment horizontal="left" wrapText="1"/>
    </xf>
    <xf numFmtId="3" fontId="1587" fillId="1100" borderId="1225" xfId="17" applyAlignment="1">
      <alignment horizontal="center" wrapText="1"/>
    </xf>
    <xf numFmtId="0" fontId="1584" fillId="1084" borderId="1225" xfId="17" applyAlignment="1">
      <alignment horizontal="center" vertical="bottom" wrapText="1"/>
    </xf>
    <xf numFmtId="0" fontId="1585" fillId="1084" borderId="1225" xfId="17" applyAlignment="1">
      <alignment horizontal="center" vertical="bottom" wrapText="1"/>
    </xf>
    <xf numFmtId="0" fontId="1584" fillId="1084" borderId="1199" xfId="17" applyAlignment="1">
      <alignment horizontal="center"/>
    </xf>
    <xf numFmtId="0" fontId="1584" fillId="1084" borderId="1199" xfId="17" applyAlignment="1">
      <alignment horizontal="center" vertical="bottom"/>
    </xf>
    <xf numFmtId="0" fontId="1587" fillId="1100" borderId="1225" xfId="17" applyAlignment="1">
      <alignment horizontal="center" wrapText="1"/>
    </xf>
    <xf numFmtId="0" fontId="1586" fillId="1084" borderId="1199" xfId="17" applyAlignment="1">
      <alignment vertical="bottom" wrapText="1"/>
    </xf>
    <xf numFmtId="0" fontId="1586" fillId="1124" borderId="1248" xfId="17" applyAlignment="1">
      <alignment vertical="bottom" wrapText="1"/>
    </xf>
    <xf numFmtId="0" fontId="1586" fillId="1124" borderId="1249" xfId="17" applyAlignment="1">
      <alignment vertical="bottom" wrapText="1"/>
    </xf>
    <xf numFmtId="1" fontId="1586" fillId="1124" borderId="1249" xfId="17" applyAlignment="1">
      <alignment horizontal="center" vertical="bottom" wrapText="1"/>
    </xf>
    <xf numFmtId="1" fontId="1586" fillId="1124" borderId="1233" xfId="17" applyAlignment="1">
      <alignment horizontal="center" vertical="bottom" wrapText="1"/>
    </xf>
    <xf numFmtId="0" fontId="1588" fillId="1084" borderId="1199" xfId="17" applyAlignment="1">
      <alignment vertical="center"/>
    </xf>
    <xf numFmtId="0" fontId="1584" fillId="1084" borderId="1199" xfId="17" applyAlignment="1">
      <alignment horizontal="left" vertical="center"/>
    </xf>
    <xf numFmtId="0" fontId="1545" fillId="1101" borderId="1225" xfId="17" applyAlignment="1">
      <alignment horizontal="center" wrapText="1"/>
    </xf>
    <xf numFmtId="0" fontId="1545" fillId="1103" borderId="1225" xfId="17" applyAlignment="1">
      <alignment horizontal="center" wrapText="1"/>
    </xf>
    <xf numFmtId="0" fontId="1545" fillId="1084" borderId="1225" xfId="17" applyAlignment="1">
      <alignment horizontal="center" wrapText="1"/>
    </xf>
    <xf numFmtId="0" fontId="1566" fillId="1084" borderId="1199" xfId="17" applyAlignment="1">
      <alignment vertical="center" wrapText="1"/>
    </xf>
    <xf numFmtId="0" fontId="1545" fillId="1104" borderId="1225" xfId="17"/>
    <xf numFmtId="0" fontId="1545" fillId="1129" borderId="1199" xfId="17"/>
    <xf numFmtId="0" fontId="1589" fillId="1084" borderId="1199" xfId="17" applyAlignment="1">
      <alignment horizontal="center" vertical="bottom"/>
    </xf>
    <xf numFmtId="0" fontId="1565" fillId="1084" borderId="1199" xfId="17" applyAlignment="1">
      <alignment vertical="bottom"/>
    </xf>
    <xf numFmtId="0" fontId="1589" fillId="1084" borderId="1225" xfId="17" applyAlignment="1">
      <alignment horizontal="center"/>
    </xf>
    <xf numFmtId="0" fontId="1589" fillId="1134" borderId="1225" xfId="17" applyAlignment="1">
      <alignment horizontal="center"/>
    </xf>
    <xf numFmtId="0" fontId="1589" fillId="1089" borderId="1225" xfId="17" applyAlignment="1">
      <alignment horizontal="center"/>
    </xf>
    <xf numFmtId="0" fontId="1589" fillId="1132" borderId="1225" xfId="17" applyAlignment="1">
      <alignment horizontal="center"/>
    </xf>
    <xf numFmtId="0" fontId="1589" fillId="1135" borderId="1225" xfId="17" applyAlignment="1">
      <alignment horizontal="center"/>
    </xf>
    <xf numFmtId="0" fontId="1589" fillId="1136" borderId="1225" xfId="17" applyAlignment="1">
      <alignment horizontal="center"/>
    </xf>
    <xf numFmtId="0" fontId="1565" fillId="1084" borderId="1247" xfId="17" applyAlignment="1">
      <alignment horizontal="center"/>
    </xf>
    <xf numFmtId="0" fontId="1565" fillId="1084" borderId="1232" xfId="17" applyAlignment="1">
      <alignment horizontal="center"/>
    </xf>
    <xf numFmtId="0" fontId="1565" fillId="1103" borderId="1234" xfId="17" applyAlignment="1">
      <alignment horizontal="center"/>
    </xf>
    <xf numFmtId="0" fontId="1565" fillId="1103" borderId="1249" xfId="17" applyAlignment="1">
      <alignment horizontal="center"/>
    </xf>
    <xf numFmtId="0" fontId="1565" fillId="1084" borderId="1240" xfId="17" applyAlignment="1">
      <alignment horizontal="center"/>
    </xf>
    <xf numFmtId="0" fontId="1565" fillId="1084" borderId="1233" xfId="17" applyAlignment="1">
      <alignment horizontal="center"/>
    </xf>
    <xf numFmtId="0" fontId="1589" fillId="1084" borderId="1199" xfId="17" applyAlignment="1">
      <alignment horizontal="right"/>
    </xf>
    <xf numFmtId="0" fontId="1590" fillId="1124" borderId="1199" xfId="17" applyAlignment="1">
      <alignment horizontal="right"/>
    </xf>
    <xf numFmtId="0" fontId="1590" fillId="1124" borderId="1199" xfId="17" applyAlignment="1">
      <alignment horizontal="left"/>
    </xf>
    <xf numFmtId="0" fontId="1591" fillId="1084" borderId="1199" xfId="17" applyAlignment="1">
      <alignment vertical="bottom"/>
    </xf>
    <xf numFmtId="0" fontId="1589" fillId="1084" borderId="1225" xfId="17" applyAlignment="1">
      <alignment horizontal="left"/>
    </xf>
    <xf numFmtId="0" fontId="1565" fillId="1084" borderId="1225" xfId="17" applyAlignment="1">
      <alignment horizontal="left"/>
    </xf>
    <xf numFmtId="0" fontId="1590" fillId="1084" borderId="1199" xfId="17" applyAlignment="1">
      <alignment vertical="bottom"/>
    </xf>
    <xf numFmtId="0" fontId="1592" fillId="1084" borderId="1199" xfId="17" applyAlignment="1">
      <alignment horizontal="left" vertical="bottom"/>
    </xf>
    <xf numFmtId="0" fontId="1545" fillId="1084" borderId="1199" xfId="17" applyAlignment="1">
      <alignment horizontal="left" vertical="bottom"/>
    </xf>
    <xf numFmtId="0" fontId="1593" fillId="1084" borderId="1199" xfId="17" applyAlignment="1">
      <alignment horizontal="left" vertical="bottom"/>
    </xf>
    <xf numFmtId="0" fontId="1594" fillId="1129" borderId="1225" xfId="17" applyAlignment="1">
      <alignment horizontal="center" vertical="bottom"/>
    </xf>
    <xf numFmtId="0" fontId="1594" fillId="1137" borderId="1225" xfId="17" applyAlignment="1">
      <alignment horizontal="center" vertical="bottom"/>
    </xf>
    <xf numFmtId="0" fontId="1594" fillId="1138" borderId="1225" xfId="17" applyAlignment="1">
      <alignment horizontal="center" vertical="bottom"/>
    </xf>
    <xf numFmtId="0" fontId="1594" fillId="1115" borderId="1225" xfId="17" applyAlignment="1">
      <alignment horizontal="center" vertical="bottom"/>
    </xf>
    <xf numFmtId="0" fontId="1594" fillId="1114" borderId="1225" xfId="17" applyAlignment="1">
      <alignment horizontal="center" vertical="bottom"/>
    </xf>
    <xf numFmtId="0" fontId="1594" fillId="1139" borderId="1225" xfId="17" applyAlignment="1">
      <alignment horizontal="center" vertical="bottom"/>
    </xf>
    <xf numFmtId="0" fontId="1594" fillId="1130" borderId="1225" xfId="17" applyAlignment="1">
      <alignment horizontal="center" vertical="center"/>
    </xf>
    <xf numFmtId="0" fontId="1594" fillId="1130" borderId="1232" xfId="17" applyAlignment="1">
      <alignment horizontal="left"/>
    </xf>
    <xf numFmtId="0" fontId="1551" fillId="1130" borderId="1232" xfId="17" applyAlignment="1">
      <alignment horizontal="left"/>
    </xf>
    <xf numFmtId="0" fontId="1595" fillId="1132" borderId="1225" xfId="17" applyAlignment="1">
      <alignment horizontal="center"/>
    </xf>
    <xf numFmtId="0" fontId="1595" fillId="1084" borderId="1225" xfId="17" applyAlignment="1">
      <alignment horizontal="center"/>
    </xf>
    <xf numFmtId="0" fontId="1595" fillId="1089" borderId="1225" xfId="17" applyAlignment="1">
      <alignment horizontal="center"/>
    </xf>
    <xf numFmtId="0" fontId="1551" fillId="1129" borderId="1225" xfId="17" applyAlignment="1">
      <alignment horizontal="right"/>
    </xf>
    <xf numFmtId="0" fontId="1594" fillId="1124" borderId="1225" xfId="17" applyAlignment="1">
      <alignment horizontal="center"/>
    </xf>
    <xf numFmtId="0" fontId="1589" fillId="1129" borderId="1225" xfId="17" applyAlignment="1">
      <alignment horizontal="left" vertical="bottom"/>
    </xf>
    <xf numFmtId="0" fontId="1565" fillId="1084" borderId="1225" xfId="17" applyAlignment="1">
      <alignment horizontal="left" vertical="top" wrapText="1"/>
    </xf>
    <xf numFmtId="0" fontId="1565" fillId="1084" borderId="1199" xfId="17" applyAlignment="1">
      <alignment horizontal="left" vertical="top"/>
    </xf>
    <xf numFmtId="0" fontId="1589" fillId="1084" borderId="1199" xfId="17" applyAlignment="1">
      <alignment horizontal="left" vertical="bottom"/>
    </xf>
    <xf numFmtId="0" fontId="1565" fillId="1084" borderId="1199" xfId="17" applyAlignment="1">
      <alignment horizontal="left" vertical="top" wrapText="1"/>
    </xf>
    <xf numFmtId="0" fontId="1589" fillId="1129" borderId="1225" xfId="17" applyAlignment="1">
      <alignment horizontal="center" vertical="bottom"/>
    </xf>
    <xf numFmtId="0" fontId="1551" fillId="1084" borderId="1225" xfId="17" applyAlignment="1">
      <alignment horizontal="left" vertical="top"/>
    </xf>
    <xf numFmtId="0" fontId="1595" fillId="1084" borderId="1199" xfId="17" applyAlignment="1">
      <alignment horizontal="left" vertical="bottom"/>
    </xf>
    <xf numFmtId="0" fontId="1589" fillId="1084" borderId="1199" xfId="17"/>
    <xf numFmtId="0" fontId="1589" fillId="1140" borderId="1225" xfId="17" applyAlignment="1">
      <alignment horizontal="center"/>
    </xf>
    <xf numFmtId="0" fontId="1557" fillId="1084" borderId="1199" xfId="17" applyAlignment="1">
      <alignment horizontal="center"/>
    </xf>
    <xf numFmtId="0" fontId="1594" fillId="1137" borderId="1225" xfId="17" applyAlignment="1">
      <alignment horizontal="center" vertical="center"/>
    </xf>
    <xf numFmtId="0" fontId="1565" fillId="1084" borderId="1225" xfId="17" applyAlignment="1">
      <alignment horizontal="left" vertical="center"/>
    </xf>
    <xf numFmtId="0" fontId="1596" fillId="1084" borderId="1199" xfId="17" applyAlignment="1">
      <alignment horizontal="left"/>
    </xf>
    <xf numFmtId="0" fontId="1545" fillId="1084" borderId="1199" xfId="17" applyAlignment="1">
      <alignment horizontal="left" vertical="top" wrapText="1"/>
    </xf>
    <xf numFmtId="0" fontId="1594" fillId="1141" borderId="1225" xfId="17" applyAlignment="1">
      <alignment horizontal="center" vertical="center"/>
    </xf>
    <xf numFmtId="0" fontId="1545" fillId="1084" borderId="1199" xfId="17" applyAlignment="1">
      <alignment horizontal="left" vertical="top"/>
    </xf>
    <xf numFmtId="0" fontId="1594" fillId="1115" borderId="1225" xfId="17" applyAlignment="1">
      <alignment horizontal="center" vertical="center"/>
    </xf>
    <xf numFmtId="0" fontId="1594" fillId="1114" borderId="1225" xfId="17" applyAlignment="1">
      <alignment horizontal="center" vertical="center"/>
    </xf>
    <xf numFmtId="0" fontId="1594" fillId="1139" borderId="1225" xfId="17" applyAlignment="1">
      <alignment horizontal="center" vertical="center"/>
    </xf>
    <xf numFmtId="0" fontId="1597" fillId="1084" borderId="1199" xfId="17" applyAlignment="1">
      <alignment horizontal="left" vertical="bottom"/>
    </xf>
    <xf numFmtId="0" fontId="1598" fillId="1084" borderId="1199" xfId="17"/>
    <xf numFmtId="0" fontId="1598" fillId="1084" borderId="1199" xfId="17" applyAlignment="1">
      <alignment vertical="bottom"/>
    </xf>
    <xf numFmtId="0" fontId="1599" fillId="1084" borderId="1199" xfId="17" applyAlignment="1">
      <alignment horizontal="center" vertical="bottom"/>
    </xf>
    <xf numFmtId="0" fontId="1599" fillId="1142" borderId="1225" xfId="17" applyAlignment="1">
      <alignment horizontal="center" vertical="bottom" wrapText="1"/>
    </xf>
    <xf numFmtId="0" fontId="1599" fillId="1134" borderId="1225" xfId="17" applyAlignment="1">
      <alignment horizontal="center" vertical="bottom" wrapText="1"/>
    </xf>
    <xf numFmtId="0" fontId="1599" fillId="1132" borderId="1225" xfId="17" applyAlignment="1">
      <alignment horizontal="center" vertical="bottom" wrapText="1"/>
    </xf>
    <xf numFmtId="0" fontId="1599" fillId="1136" borderId="1225" xfId="17" applyAlignment="1">
      <alignment horizontal="center" vertical="bottom" wrapText="1"/>
    </xf>
    <xf numFmtId="0" fontId="1599" fillId="1135" borderId="1225" xfId="17" applyAlignment="1">
      <alignment horizontal="center" vertical="bottom" wrapText="1"/>
    </xf>
    <xf numFmtId="0" fontId="1599" fillId="1084" borderId="1247" xfId="17" applyAlignment="1">
      <alignment horizontal="center" vertical="bottom"/>
    </xf>
    <xf numFmtId="0" fontId="1599" fillId="1084" borderId="1225" xfId="17" applyAlignment="1">
      <alignment vertical="bottom"/>
    </xf>
    <xf numFmtId="0" fontId="1598" fillId="1124" borderId="1225" xfId="17" applyAlignment="1">
      <alignment vertical="bottom"/>
    </xf>
    <xf numFmtId="0" fontId="1598" fillId="1084" borderId="1225" xfId="17" applyAlignment="1">
      <alignment horizontal="center" vertical="bottom"/>
    </xf>
    <xf numFmtId="0" fontId="1599" fillId="1084" borderId="1199" xfId="17" applyAlignment="1">
      <alignment horizontal="right" vertical="bottom"/>
    </xf>
    <xf numFmtId="0" fontId="1599" fillId="1142" borderId="1225" xfId="17" applyAlignment="1">
      <alignment horizontal="center" vertical="bottom"/>
    </xf>
    <xf numFmtId="0" fontId="1599" fillId="1134" borderId="1225" xfId="17" applyAlignment="1">
      <alignment horizontal="center" vertical="bottom"/>
    </xf>
    <xf numFmtId="0" fontId="1599" fillId="1132" borderId="1225" xfId="17" applyAlignment="1">
      <alignment horizontal="center" vertical="bottom"/>
    </xf>
    <xf numFmtId="0" fontId="1599" fillId="1136" borderId="1225" xfId="17" applyAlignment="1">
      <alignment horizontal="center" vertical="bottom"/>
    </xf>
    <xf numFmtId="0" fontId="1599" fillId="1135" borderId="1225" xfId="17" applyAlignment="1">
      <alignment horizontal="center" vertical="bottom"/>
    </xf>
    <xf numFmtId="0" fontId="1599" fillId="1084" borderId="1199" xfId="17" applyAlignment="1">
      <alignment vertical="bottom"/>
    </xf>
    <xf numFmtId="0" fontId="1546" fillId="1084" borderId="1199" xfId="17" applyAlignment="1">
      <alignment vertical="bottom"/>
    </xf>
    <xf numFmtId="0" fontId="1600" fillId="1084" borderId="1199" xfId="17" applyAlignment="1">
      <alignment vertical="bottom"/>
    </xf>
    <xf numFmtId="0" fontId="1599" fillId="1142" borderId="1225" xfId="17" applyAlignment="1">
      <alignment vertical="bottom"/>
    </xf>
    <xf numFmtId="0" fontId="1598" fillId="1084" borderId="1225" xfId="17" applyAlignment="1">
      <alignment vertical="bottom" wrapText="1"/>
    </xf>
    <xf numFmtId="0" fontId="1598" fillId="1084" borderId="1225" xfId="17" applyAlignment="1">
      <alignment vertical="bottom"/>
    </xf>
    <xf numFmtId="0" fontId="1599" fillId="1134" borderId="1225" xfId="17" applyAlignment="1">
      <alignment vertical="bottom"/>
    </xf>
    <xf numFmtId="0" fontId="1599" fillId="1132" borderId="1225" xfId="17" applyAlignment="1">
      <alignment vertical="bottom"/>
    </xf>
    <xf numFmtId="0" fontId="1599" fillId="1135" borderId="1225" xfId="17" applyAlignment="1">
      <alignment vertical="bottom"/>
    </xf>
    <xf numFmtId="0" fontId="1599" fillId="1136" borderId="1225" xfId="17" applyAlignment="1">
      <alignment vertical="bottom"/>
    </xf>
    <xf numFmtId="0" fontId="1551" fillId="1084" borderId="1199" xfId="17" applyAlignment="1">
      <alignment horizontal="right"/>
    </xf>
    <xf numFmtId="0" fontId="1586" fillId="1100" borderId="1225" xfId="17" applyAlignment="1">
      <alignment horizontal="center" vertical="center" wrapText="1"/>
    </xf>
    <xf numFmtId="0" fontId="1545" fillId="1084" borderId="1199" xfId="17" applyAlignment="1">
      <alignment horizontal="right"/>
    </xf>
    <xf numFmtId="0" fontId="1601" fillId="1132" borderId="1225" xfId="17" applyAlignment="1">
      <alignment horizontal="center" wrapText="1"/>
    </xf>
    <xf numFmtId="0" fontId="1545" fillId="1084" borderId="1225" xfId="17" applyAlignment="1">
      <alignment horizontal="right" wrapText="1"/>
    </xf>
    <xf numFmtId="165" fontId="1545" fillId="1084" borderId="1225" xfId="17" applyAlignment="1">
      <alignment horizontal="right" wrapText="1"/>
    </xf>
    <xf numFmtId="165" fontId="1545" fillId="1084" borderId="1225" xfId="17"/>
    <xf numFmtId="0" fontId="1601" fillId="1124" borderId="1225" xfId="17" applyAlignment="1">
      <alignment horizontal="center" vertical="center" wrapText="1"/>
    </xf>
    <xf numFmtId="0" fontId="1602" fillId="1084" borderId="1199" xfId="17" applyAlignment="1">
      <alignment horizontal="left" vertical="center" wrapText="1"/>
    </xf>
    <xf numFmtId="0" fontId="1603" fillId="1084" borderId="1199" xfId="17" applyAlignment="1">
      <alignment vertical="bottom"/>
    </xf>
    <xf numFmtId="0" fontId="1604" fillId="1101" borderId="1225" xfId="17" applyAlignment="1">
      <alignment horizontal="center" vertical="center"/>
    </xf>
    <xf numFmtId="0" fontId="1604" fillId="1101" borderId="1225" xfId="17" applyAlignment="1">
      <alignment horizontal="center" vertical="center" wrapText="1"/>
    </xf>
    <xf numFmtId="0" fontId="1605" fillId="1129" borderId="1225" xfId="17" applyAlignment="1">
      <alignment horizontal="center" vertical="center"/>
    </xf>
    <xf numFmtId="0" fontId="1605" fillId="1101" borderId="1225" xfId="17" applyAlignment="1">
      <alignment horizontal="center" vertical="center" wrapText="1"/>
    </xf>
    <xf numFmtId="0" fontId="1605" fillId="1101" borderId="1225" xfId="17" applyAlignment="1">
      <alignment horizontal="center" vertical="center"/>
    </xf>
    <xf numFmtId="0" fontId="1602" fillId="1084" borderId="1225" xfId="17" applyAlignment="1">
      <alignment horizontal="left" vertical="center" wrapText="1"/>
    </xf>
    <xf numFmtId="10" fontId="1602" fillId="1084" borderId="1225" xfId="17" applyAlignment="1">
      <alignment horizontal="left" vertical="center" wrapText="1"/>
    </xf>
    <xf numFmtId="2" fontId="1602" fillId="1084" borderId="1225" xfId="17" applyAlignment="1">
      <alignment horizontal="left" vertical="center" wrapText="1"/>
    </xf>
    <xf numFmtId="0" fontId="1551" fillId="1101" borderId="1225" xfId="17" applyAlignment="1">
      <alignment horizontal="center"/>
    </xf>
    <xf numFmtId="0" fontId="1606" fillId="1101" borderId="1225" xfId="17" applyAlignment="1">
      <alignment horizontal="center" wrapText="1"/>
    </xf>
    <xf numFmtId="0" fontId="1603" fillId="1101" borderId="1225" xfId="17" applyAlignment="1">
      <alignment vertical="bottom"/>
    </xf>
    <xf numFmtId="0" fontId="1607" fillId="1101" borderId="1225" xfId="17" applyAlignment="1">
      <alignment horizontal="center" vertical="bottom"/>
    </xf>
    <xf numFmtId="0" fontId="1606" fillId="1084" borderId="1225" xfId="17" applyAlignment="1">
      <alignment horizontal="center" vertical="center" wrapText="1"/>
    </xf>
    <xf numFmtId="0" fontId="1602" fillId="1143" borderId="1225" xfId="17" applyAlignment="1">
      <alignment horizontal="center" vertical="center" wrapText="1"/>
    </xf>
    <xf numFmtId="0" fontId="1602" fillId="1084" borderId="1225" xfId="17" applyAlignment="1">
      <alignment horizontal="center" vertical="center" wrapText="1"/>
    </xf>
    <xf numFmtId="0" fontId="1603" fillId="1084" borderId="1225" xfId="17" applyAlignment="1">
      <alignment vertical="center"/>
    </xf>
    <xf numFmtId="0" fontId="1604" fillId="1101" borderId="1237" xfId="17" applyAlignment="1">
      <alignment horizontal="center" vertical="center"/>
    </xf>
    <xf numFmtId="0" fontId="1604" fillId="1101" borderId="1237" xfId="17" applyAlignment="1">
      <alignment horizontal="center" vertical="center" wrapText="1"/>
    </xf>
    <xf numFmtId="0" fontId="1602" fillId="1084" borderId="1225" xfId="17" applyAlignment="1">
      <alignment wrapText="1"/>
    </xf>
    <xf numFmtId="0" fontId="1602" fillId="1084" borderId="1232" xfId="17" applyAlignment="1">
      <alignment wrapText="1"/>
    </xf>
    <xf numFmtId="165" fontId="1603" fillId="1084" borderId="1232" xfId="17" applyAlignment="1">
      <alignment horizontal="center" vertical="bottom"/>
    </xf>
    <xf numFmtId="10" fontId="1603" fillId="1084" borderId="1232" xfId="17" applyAlignment="1">
      <alignment horizontal="center" vertical="bottom"/>
    </xf>
    <xf numFmtId="0" fontId="1602" fillId="1084" borderId="1240" xfId="17" applyAlignment="1">
      <alignment wrapText="1"/>
    </xf>
    <xf numFmtId="0" fontId="1602" fillId="1084" borderId="1233" xfId="17" applyAlignment="1">
      <alignment wrapText="1"/>
    </xf>
    <xf numFmtId="165" fontId="1603" fillId="1084" borderId="1233" xfId="17" applyAlignment="1">
      <alignment horizontal="center" vertical="bottom"/>
    </xf>
    <xf numFmtId="0" fontId="1602" fillId="1084" borderId="1199" xfId="17" applyAlignment="1">
      <alignment wrapText="1"/>
    </xf>
    <xf numFmtId="0" fontId="1545" fillId="1084" borderId="1233" xfId="17"/>
    <xf numFmtId="10" fontId="1603" fillId="1084" borderId="1233" xfId="17" applyAlignment="1">
      <alignment horizontal="center" vertical="bottom"/>
    </xf>
    <xf numFmtId="0" fontId="1535" fillId="1084" borderId="1199" xfId="17"/>
    <xf numFmtId="0" fontId="1542" fillId="1094" borderId="1200" xfId="17" applyAlignment="1">
      <alignment horizontal="left" vertical="center"/>
    </xf>
    <xf numFmtId="0" fontId="1535" fillId="1084" borderId="1202" xfId="17"/>
    <xf numFmtId="0" fontId="1535" fillId="1084" borderId="1203" xfId="17"/>
    <xf numFmtId="0" fontId="1546" fillId="1095" borderId="1200" xfId="17" applyAlignment="1">
      <alignment horizontal="center" vertical="center"/>
    </xf>
    <xf numFmtId="0" fontId="1535" fillId="1084" borderId="1205" xfId="17"/>
    <xf numFmtId="0" fontId="1554" fillId="1089" borderId="1200" xfId="17" applyAlignment="1">
      <alignment horizontal="left" vertical="center" wrapText="1"/>
    </xf>
    <xf numFmtId="0" fontId="1554" fillId="1090" borderId="1200" xfId="17" applyAlignment="1">
      <alignment horizontal="left" vertical="center" wrapText="1"/>
    </xf>
    <xf numFmtId="0" fontId="1554" fillId="1091" borderId="1200" xfId="17" applyAlignment="1">
      <alignment horizontal="left" vertical="center" wrapText="1"/>
    </xf>
    <xf numFmtId="0" fontId="1554" fillId="1092" borderId="1200" xfId="17" applyAlignment="1">
      <alignment horizontal="left" vertical="center" wrapText="1"/>
    </xf>
    <xf numFmtId="0" fontId="1554" fillId="1093" borderId="1200" xfId="17" applyAlignment="1">
      <alignment horizontal="left" vertical="center" wrapText="1"/>
    </xf>
    <xf numFmtId="0" fontId="1551" fillId="1084" borderId="1209" xfId="17"/>
    <xf numFmtId="0" fontId="1535" fillId="1084" borderId="1207" xfId="17"/>
    <xf numFmtId="0" fontId="1535" fillId="1084" borderId="1213" xfId="17"/>
    <xf numFmtId="0" fontId="1538" fillId="1084" borderId="1199" xfId="17"/>
    <xf numFmtId="0" fontId="1537" fillId="1084" borderId="1225" xfId="17" applyAlignment="1">
      <alignment horizontal="left" vertical="center"/>
    </xf>
    <xf numFmtId="0" fontId="1538" fillId="1084" borderId="1225" xfId="17"/>
    <xf numFmtId="0" fontId="1535" fillId="1084" borderId="1228" xfId="17"/>
    <xf numFmtId="0" fontId="1535" fillId="1084" borderId="1229" xfId="17"/>
    <xf numFmtId="0" fontId="1554" fillId="1123" borderId="1200" xfId="17" applyAlignment="1">
      <alignment horizontal="left" vertical="center" wrapText="1"/>
    </xf>
    <xf numFmtId="0" fontId="1546" fillId="1084" borderId="1199" xfId="17"/>
    <xf numFmtId="0" fontId="1555" fillId="1084" borderId="1199" xfId="17" applyAlignment="1">
      <alignment horizontal="center" wrapText="1"/>
    </xf>
    <xf numFmtId="0" fontId="1554" fillId="1123" borderId="1200" xfId="17" applyAlignment="1">
      <alignment horizontal="left" vertical="center"/>
    </xf>
    <xf numFmtId="0" fontId="1551" fillId="1084" borderId="1225" xfId="17" applyAlignment="1">
      <alignment horizontal="center" vertical="center" wrapText="1"/>
    </xf>
    <xf numFmtId="0" fontId="1535" fillId="1084" borderId="1232" xfId="17"/>
    <xf numFmtId="0" fontId="1535" fillId="1084" borderId="1234" xfId="17"/>
    <xf numFmtId="0" fontId="1551" fillId="1089" borderId="1225" xfId="17" applyAlignment="1">
      <alignment horizontal="left" vertical="center" wrapText="1"/>
    </xf>
    <xf numFmtId="0" fontId="1586" fillId="1084" borderId="1237" xfId="17" applyAlignment="1">
      <alignment horizontal="center" vertical="center" wrapText="1"/>
    </xf>
    <xf numFmtId="0" fontId="1535" fillId="1084" borderId="1245" xfId="17"/>
    <xf numFmtId="0" fontId="1535" fillId="1084" borderId="1246" xfId="17"/>
    <xf numFmtId="0" fontId="1549" fillId="1124" borderId="1200" xfId="17" applyAlignment="1">
      <alignment vertical="center" wrapText="1"/>
    </xf>
    <xf numFmtId="0" fontId="1539" fillId="1084" borderId="1200" xfId="17" applyAlignment="1">
      <alignment vertical="top" wrapText="1"/>
    </xf>
    <xf numFmtId="0" fontId="1608" fillId="1084" borderId="1199" xfId="17" applyAlignment="1">
      <alignment vertical="top" wrapText="1"/>
    </xf>
    <xf numFmtId="0" fontId="1554" fillId="1084" borderId="1200" xfId="17" applyAlignment="1">
      <alignment vertical="top" wrapText="1"/>
    </xf>
    <xf numFmtId="0" fontId="1609" fillId="1123" borderId="1200" xfId="17" applyAlignment="1">
      <alignment horizontal="left" vertical="center"/>
    </xf>
    <xf numFmtId="0" fontId="1609" fillId="1084" borderId="1199" xfId="17" applyAlignment="1">
      <alignment horizontal="center" vertical="center"/>
    </xf>
    <xf numFmtId="0" fontId="1610" fillId="1084" borderId="1258" xfId="17" applyAlignment="1">
      <alignment vertical="top" wrapText="1"/>
    </xf>
    <xf numFmtId="0" fontId="1612" fillId="1084" borderId="1258" xfId="17" applyAlignment="1">
      <alignment vertical="top" wrapText="1"/>
    </xf>
    <xf numFmtId="0" fontId="1535" fillId="1084" borderId="1261" xfId="17"/>
    <xf numFmtId="0" fontId="1535" fillId="1084" borderId="1262" xfId="17"/>
    <xf numFmtId="0" fontId="1609" fillId="1084" borderId="1199" xfId="17"/>
    <xf numFmtId="0" fontId="1611" fillId="1084" borderId="1258" xfId="17" applyAlignment="1">
      <alignment vertical="top" wrapText="1"/>
    </xf>
    <xf numFmtId="0" fontId="1610" fillId="1084" borderId="1258" xfId="17" applyAlignment="1">
      <alignment horizontal="left" vertical="center"/>
    </xf>
    <xf numFmtId="1" fontId="1576" fillId="1123" borderId="1200" xfId="17" applyAlignment="1">
      <alignment horizontal="center" vertical="center"/>
    </xf>
    <xf numFmtId="1" fontId="1540" fillId="1084" borderId="1200" xfId="17" applyAlignment="1">
      <alignment horizontal="center" vertical="center"/>
    </xf>
    <xf numFmtId="0" fontId="1613" fillId="1144" borderId="1225" xfId="17" applyAlignment="1">
      <alignment horizontal="center" vertical="center"/>
    </xf>
    <xf numFmtId="0" fontId="1609" fillId="1084" borderId="1200" xfId="17" applyAlignment="1">
      <alignment horizontal="center" vertical="center"/>
    </xf>
    <xf numFmtId="0" fontId="1608" fillId="1084" borderId="1200" xfId="17" applyAlignment="1">
      <alignment vertical="top" wrapText="1"/>
    </xf>
    <xf numFmtId="0" fontId="1535" fillId="1084" borderId="1250" xfId="17"/>
    <xf numFmtId="0" fontId="1535" fillId="1084" borderId="1251" xfId="17"/>
    <xf numFmtId="0" fontId="1535" fillId="1084" borderId="1264" xfId="17"/>
    <xf numFmtId="0" fontId="1535" fillId="1084" borderId="1265" xfId="17"/>
    <xf numFmtId="0" fontId="1535" fillId="1084" borderId="1266" xfId="17"/>
    <xf numFmtId="0" fontId="1614" fillId="1089" borderId="1225" xfId="17" applyAlignment="1">
      <alignment horizontal="left" vertical="center" wrapText="1"/>
    </xf>
    <xf numFmtId="0" fontId="1535" fillId="1089" borderId="1225" xfId="17"/>
    <xf numFmtId="0" fontId="1615" fillId="1129" borderId="1225" xfId="17" applyAlignment="1">
      <alignment horizontal="center" vertical="center" wrapText="1"/>
    </xf>
    <xf numFmtId="0" fontId="1615" fillId="1084" borderId="1225" xfId="17" applyAlignment="1">
      <alignment horizontal="center" vertical="center" wrapText="1"/>
    </xf>
    <xf numFmtId="0" fontId="1616" fillId="1084" borderId="1225" xfId="17" applyAlignment="1">
      <alignment horizontal="left" vertical="center" wrapText="1"/>
    </xf>
    <xf numFmtId="0" fontId="1618" fillId="1089" borderId="1225" xfId="17" applyAlignment="1">
      <alignment horizontal="left" vertical="center" wrapText="1"/>
    </xf>
    <xf numFmtId="0" fontId="1535" fillId="1084" borderId="1225" xfId="17"/>
    <xf numFmtId="0" fontId="1615" fillId="1131" borderId="1225" xfId="17" applyAlignment="1">
      <alignment horizontal="center" vertical="center" wrapText="1"/>
    </xf>
    <xf numFmtId="0" fontId="1616" fillId="1131" borderId="1225" xfId="17" applyAlignment="1">
      <alignment horizontal="left" vertical="center" wrapText="1"/>
    </xf>
    <xf numFmtId="0" fontId="1615" fillId="1093" borderId="1225" xfId="17" applyAlignment="1">
      <alignment horizontal="center" vertical="center" wrapText="1"/>
    </xf>
    <xf numFmtId="0" fontId="1616" fillId="1093" borderId="1225" xfId="17" applyAlignment="1">
      <alignment horizontal="left" vertical="center" wrapText="1"/>
    </xf>
    <xf numFmtId="0" fontId="1616" fillId="1100" borderId="1225" xfId="17" applyAlignment="1">
      <alignment horizontal="center" vertical="center" wrapText="1"/>
    </xf>
    <xf numFmtId="0" fontId="1616" fillId="1103" borderId="1225" xfId="17" applyAlignment="1">
      <alignment horizontal="left" vertical="center" wrapText="1"/>
    </xf>
    <xf numFmtId="3" fontId="1615" fillId="1100" borderId="1225" xfId="17" applyAlignment="1">
      <alignment horizontal="center" vertical="center" wrapText="1"/>
    </xf>
    <xf numFmtId="0" fontId="1616" fillId="1084" borderId="1225" xfId="17" applyAlignment="1">
      <alignment horizontal="center" vertical="center" wrapText="1"/>
    </xf>
    <xf numFmtId="0" fontId="1616" fillId="1131" borderId="1225" xfId="17" applyAlignment="1">
      <alignment horizontal="center" vertical="center" wrapText="1"/>
    </xf>
    <xf numFmtId="0" fontId="1615" fillId="1100" borderId="1225" xfId="17" applyAlignment="1">
      <alignment horizontal="center" vertical="center" wrapText="1"/>
    </xf>
    <xf numFmtId="0" fontId="1616" fillId="1124" borderId="1225" xfId="17" applyAlignment="1">
      <alignment horizontal="center" vertical="center" wrapText="1"/>
    </xf>
    <xf numFmtId="0" fontId="1616" fillId="1124" borderId="1225" xfId="17" applyAlignment="1">
      <alignment horizontal="left" vertical="center" wrapText="1"/>
    </xf>
    <xf numFmtId="0" fontId="1615" fillId="1124" borderId="1225" xfId="17" applyAlignment="1">
      <alignment horizontal="center" vertical="center" wrapText="1"/>
    </xf>
    <xf numFmtId="1" fontId="1616" fillId="1124" borderId="1225" xfId="17" applyAlignment="1">
      <alignment horizontal="center" vertical="center" wrapText="1"/>
    </xf>
    <xf numFmtId="1" fontId="1616" fillId="1131" borderId="1225" xfId="17" applyAlignment="1">
      <alignment horizontal="center" vertical="center" wrapText="1"/>
    </xf>
    <xf numFmtId="0" fontId="1615" fillId="1089" borderId="1225" xfId="17"/>
    <xf numFmtId="0" fontId="1615" fillId="1089" borderId="1225" xfId="17" applyAlignment="1">
      <alignment horizontal="left" vertical="center" wrapText="1"/>
    </xf>
    <xf numFmtId="0" fontId="1615" fillId="1089" borderId="1225" xfId="17" applyAlignment="1">
      <alignment horizontal="center" vertical="center" wrapText="1"/>
    </xf>
    <xf numFmtId="0" fontId="1616" fillId="1084" borderId="1225" xfId="17"/>
    <xf numFmtId="0" fontId="1615" fillId="1084" borderId="1267" xfId="17"/>
    <xf numFmtId="0" fontId="1615" fillId="1084" borderId="1267" xfId="17" applyAlignment="1">
      <alignment horizontal="left" vertical="center" wrapText="1"/>
    </xf>
    <xf numFmtId="0" fontId="1615" fillId="1084" borderId="1267" xfId="17" applyAlignment="1">
      <alignment horizontal="center" vertical="center" wrapText="1"/>
    </xf>
    <xf numFmtId="0" fontId="1615" fillId="1093" borderId="1267" xfId="17" applyAlignment="1">
      <alignment horizontal="center" vertical="center" wrapText="1"/>
    </xf>
    <xf numFmtId="0" fontId="1615" fillId="1084" borderId="1199" xfId="17"/>
    <xf numFmtId="0" fontId="1617" fillId="1084" borderId="1199" xfId="17"/>
    <xf numFmtId="0" fontId="1535" fillId="1084" borderId="1248" xfId="17"/>
    <xf numFmtId="0" fontId="1535" fillId="1084" borderId="1249" xfId="17"/>
    <xf numFmtId="0" fontId="1535" fillId="1084" borderId="1233" xfId="17"/>
    <xf numFmtId="0" fontId="1616" fillId="1103" borderId="1225" xfId="17" applyAlignment="1">
      <alignment horizontal="center" vertical="center" wrapText="1"/>
    </xf>
    <xf numFmtId="0" fontId="1615" fillId="1100" borderId="1225" xfId="17" applyAlignment="1">
      <alignment horizontal="left" vertical="center" wrapText="1"/>
    </xf>
    <xf numFmtId="0" fontId="1616" fillId="1100" borderId="1225" xfId="17" applyAlignment="1">
      <alignment horizontal="left" vertical="center" wrapText="1"/>
    </xf>
    <xf numFmtId="0" fontId="1615" fillId="1128" borderId="1225" xfId="17" applyAlignment="1">
      <alignment horizontal="center" vertical="center" wrapText="1"/>
    </xf>
    <xf numFmtId="0" fontId="1615" fillId="1092" borderId="1225" xfId="17" applyAlignment="1">
      <alignment horizontal="center" vertical="center" wrapText="1"/>
    </xf>
    <xf numFmtId="0" fontId="1615" fillId="1103" borderId="1225" xfId="17" applyAlignment="1">
      <alignment horizontal="center" wrapText="1"/>
    </xf>
    <xf numFmtId="0" fontId="1617" fillId="1128" borderId="1225" xfId="17" applyAlignment="1">
      <alignment horizontal="center" wrapText="1"/>
    </xf>
    <xf numFmtId="0" fontId="1617" fillId="1092" borderId="1225" xfId="17" applyAlignment="1">
      <alignment horizontal="center" wrapText="1"/>
    </xf>
    <xf numFmtId="0" fontId="1617" fillId="1093" borderId="1225" xfId="17" applyAlignment="1">
      <alignment horizontal="center" wrapText="1"/>
    </xf>
    <xf numFmtId="0" fontId="1617" fillId="1103" borderId="1225" xfId="17" applyAlignment="1">
      <alignment horizontal="center" wrapText="1"/>
    </xf>
    <xf numFmtId="0" fontId="1616" fillId="1129" borderId="1225" xfId="17" applyAlignment="1">
      <alignment horizontal="center" vertical="center" wrapText="1"/>
    </xf>
    <xf numFmtId="0" fontId="1565" fillId="1100" borderId="1225" xfId="17" applyNumberFormat="1" applyFont="1" applyFill="1" applyBorder="1" applyAlignment="1">
      <alignment horizontal="center" vertical="center" wrapText="1"/>
    </xf>
    <xf numFmtId="0" fontId="1565" fillId="1100" borderId="1225" xfId="17" applyNumberFormat="1" applyFont="1" applyFill="1" applyBorder="1" applyAlignment="1">
      <alignment horizontal="center" vertical="top" wrapText="1"/>
    </xf>
    <xf numFmtId="0" fontId="1545" fillId="1145" borderId="1199" xfId="17" applyNumberFormat="1" applyFont="1" applyFill="1" applyBorder="1" applyAlignment="1">
      <alignment horizontal="left" vertical="center" wrapText="1"/>
    </xf>
    <xf numFmtId="0" fontId="1545" fillId="1145" borderId="1199" xfId="17" applyNumberFormat="1" applyFont="1" applyFill="1" applyBorder="1" applyAlignment="1">
      <alignment horizontal="center" vertical="center" wrapText="1"/>
    </xf>
    <xf numFmtId="0" fontId="1541" fillId="1145" borderId="1199" xfId="17" applyNumberFormat="1" applyFont="1" applyFill="1" applyBorder="1"/>
    <xf numFmtId="0" fontId="1545" fillId="1145" borderId="1199" xfId="17" applyNumberFormat="1" applyFont="1" applyFill="1" applyBorder="1" applyAlignment="1">
      <alignment horizontal="center"/>
    </xf>
    <xf numFmtId="0" fontId="1619" fillId="1145" borderId="1199" xfId="17" applyNumberFormat="1" applyFont="1" applyFill="1" applyBorder="1" applyAlignment="1">
      <alignment horizontal="left" vertical="center" wrapText="1"/>
    </xf>
    <xf numFmtId="0" fontId="1619" fillId="1145" borderId="1199" xfId="17" applyNumberFormat="1" applyFont="1" applyFill="1" applyBorder="1" applyAlignment="1">
      <alignment horizontal="center" vertical="center" wrapText="1"/>
    </xf>
    <xf numFmtId="0" fontId="1619" fillId="1145" borderId="1199" xfId="17" applyNumberFormat="1" applyFont="1" applyFill="1" applyBorder="1"/>
    <xf numFmtId="0" fontId="1619" fillId="1145" borderId="1199" xfId="17" applyNumberFormat="1" applyFont="1" applyFill="1" applyBorder="1" applyAlignment="1">
      <alignment horizontal="center"/>
    </xf>
    <xf numFmtId="0" fontId="1619" fillId="1145" borderId="1199" xfId="17" applyNumberFormat="1" applyFont="1" applyFill="1" applyBorder="1" applyAlignment="1">
      <alignment wrapText="1"/>
    </xf>
    <xf numFmtId="0" fontId="1619" fillId="1145" borderId="1199" xfId="17" applyNumberFormat="1" applyFont="1" applyFill="1" applyBorder="1" applyAlignment="1">
      <alignment horizontal="center" wrapText="1"/>
    </xf>
    <xf numFmtId="0" fontId="1619" fillId="1145" borderId="1199" xfId="17" applyNumberFormat="1" applyFont="1" applyFill="1" applyBorder="1" applyAlignment="1">
      <alignment horizontal="left" vertical="top" wrapText="1"/>
    </xf>
    <xf numFmtId="0" fontId="1619" fillId="1145" borderId="1199" xfId="17" applyNumberFormat="1" applyFont="1" applyFill="1" applyBorder="1" applyAlignment="1">
      <alignment horizontal="center" vertical="top" wrapText="1"/>
    </xf>
    <xf numFmtId="0" fontId="1619" fillId="1145" borderId="1199" xfId="17" applyNumberFormat="1" applyFont="1" applyFill="1" applyBorder="1" applyAlignment="1">
      <alignment vertical="top" wrapText="1"/>
    </xf>
    <xf numFmtId="0" fontId="1620" fillId="1084" borderId="1225" xfId="17" applyNumberFormat="1" applyFont="1" applyFill="1" applyBorder="1" applyAlignment="1">
      <alignment horizontal="center" vertical="center" wrapText="1"/>
    </xf>
    <xf numFmtId="0" fontId="1621" fillId="1084" borderId="1234" xfId="17" applyNumberFormat="1" applyFont="1" applyFill="1" applyBorder="1"/>
    <xf numFmtId="0" fontId="1621" fillId="1084" borderId="1232" xfId="17" applyNumberFormat="1" applyFont="1" applyFill="1" applyBorder="1"/>
    <xf numFmtId="0" fontId="1622" fillId="1084" borderId="1199" xfId="17" applyNumberFormat="1" applyFont="1" applyFill="1" applyBorder="1" applyAlignment="1">
      <alignment vertical="center" wrapText="1"/>
    </xf>
    <xf numFmtId="0" fontId="1620" fillId="1129" borderId="1225" xfId="17" applyNumberFormat="1" applyFont="1" applyFill="1" applyBorder="1" applyAlignment="1">
      <alignment horizontal="center" vertical="center" wrapText="1"/>
    </xf>
    <xf numFmtId="0" fontId="1622" fillId="1084" borderId="1225" xfId="17" applyNumberFormat="1" applyFont="1" applyFill="1" applyBorder="1" applyAlignment="1">
      <alignment horizontal="center" vertical="center" wrapText="1"/>
    </xf>
    <xf numFmtId="0" fontId="1622" fillId="1084" borderId="1225" xfId="17" applyNumberFormat="1" applyFont="1" applyFill="1" applyBorder="1" applyAlignment="1">
      <alignment vertical="center" wrapText="1"/>
    </xf>
    <xf numFmtId="0" fontId="1622" fillId="1089" borderId="1225" xfId="17" applyNumberFormat="1" applyFont="1" applyFill="1" applyBorder="1" applyAlignment="1">
      <alignment horizontal="center" vertical="center" wrapText="1"/>
    </xf>
    <xf numFmtId="0" fontId="1620" fillId="1145" borderId="1225" xfId="17" applyNumberFormat="1" applyFont="1" applyFill="1" applyBorder="1" applyAlignment="1">
      <alignment horizontal="center" vertical="center" wrapText="1"/>
    </xf>
    <xf numFmtId="0" fontId="1621" fillId="1145" borderId="1234" xfId="17" applyNumberFormat="1" applyFont="1" applyFill="1" applyBorder="1"/>
    <xf numFmtId="0" fontId="1621" fillId="1145" borderId="1232" xfId="17" applyNumberFormat="1" applyFont="1" applyFill="1" applyBorder="1"/>
    <xf numFmtId="0" fontId="1622" fillId="1145" borderId="1199" xfId="17" applyNumberFormat="1" applyFont="1" applyFill="1" applyBorder="1" applyAlignment="1">
      <alignment vertical="center" wrapText="1"/>
    </xf>
    <xf numFmtId="0" fontId="1622" fillId="1145" borderId="1225" xfId="17" applyNumberFormat="1" applyFont="1" applyFill="1" applyBorder="1" applyAlignment="1">
      <alignment horizontal="center" vertical="center" wrapText="1"/>
    </xf>
    <xf numFmtId="0" fontId="1622" fillId="1145" borderId="1225" xfId="17" applyNumberFormat="1" applyFont="1" applyFill="1" applyBorder="1" applyAlignment="1">
      <alignment vertical="center" wrapText="1"/>
    </xf>
    <xf numFmtId="0" fontId="1621" fillId="1145" borderId="1234" xfId="17" applyNumberFormat="1" applyFont="1" applyFill="1" applyBorder="1" applyAlignment="1">
      <alignment wrapText="1"/>
    </xf>
    <xf numFmtId="0" fontId="1621" fillId="1145" borderId="1232" xfId="17" applyNumberFormat="1" applyFont="1" applyFill="1" applyBorder="1" applyAlignment="1">
      <alignment wrapText="1"/>
    </xf>
    <xf numFmtId="0" fontId="1620" fillId="1145" borderId="1225" xfId="17" applyNumberFormat="1" applyFont="1" applyFill="1" applyBorder="1" applyAlignment="1">
      <alignment horizontal="center" vertical="top" wrapText="1"/>
    </xf>
    <xf numFmtId="0" fontId="1621" fillId="1145" borderId="1234" xfId="17" applyNumberFormat="1" applyFont="1" applyFill="1" applyBorder="1" applyAlignment="1">
      <alignment vertical="top" wrapText="1"/>
    </xf>
    <xf numFmtId="0" fontId="1621" fillId="1145" borderId="1232" xfId="17" applyNumberFormat="1" applyFont="1" applyFill="1" applyBorder="1" applyAlignment="1">
      <alignment vertical="top" wrapText="1"/>
    </xf>
    <xf numFmtId="0" fontId="1622" fillId="1145" borderId="1199" xfId="17" applyNumberFormat="1" applyFont="1" applyFill="1" applyBorder="1" applyAlignment="1">
      <alignment vertical="top" wrapText="1"/>
    </xf>
    <xf numFmtId="0" fontId="1622" fillId="1145" borderId="1225" xfId="17" applyNumberFormat="1" applyFont="1" applyFill="1" applyBorder="1" applyAlignment="1">
      <alignment horizontal="center" vertical="top" wrapText="1"/>
    </xf>
    <xf numFmtId="0" fontId="1622" fillId="1145" borderId="1225" xfId="17" applyNumberFormat="1" applyFont="1" applyFill="1" applyBorder="1" applyAlignment="1">
      <alignment vertical="top" wrapText="1"/>
    </xf>
    <xf numFmtId="0" fontId="1620" fillId="1146" borderId="1225" xfId="17" applyNumberFormat="1" applyFont="1" applyFill="1" applyBorder="1" applyAlignment="1">
      <alignment horizontal="center" vertical="top" wrapText="1"/>
    </xf>
    <xf numFmtId="0" fontId="1621" fillId="1146" borderId="1234" xfId="17" applyNumberFormat="1" applyFont="1" applyFill="1" applyBorder="1" applyAlignment="1">
      <alignment vertical="top" wrapText="1"/>
    </xf>
    <xf numFmtId="0" fontId="1621" fillId="1146" borderId="1232" xfId="17" applyNumberFormat="1" applyFont="1" applyFill="1" applyBorder="1" applyAlignment="1">
      <alignment vertical="top" wrapText="1"/>
    </xf>
    <xf numFmtId="0" fontId="1622" fillId="1146" borderId="1199" xfId="17" applyNumberFormat="1" applyFont="1" applyFill="1" applyBorder="1" applyAlignment="1">
      <alignment vertical="top" wrapText="1"/>
    </xf>
    <xf numFmtId="0" fontId="1623" fillId="1146" borderId="1225" xfId="17" applyNumberFormat="1" applyFont="1" applyFill="1" applyBorder="1" applyAlignment="1">
      <alignment horizontal="center" vertical="top" wrapText="1"/>
    </xf>
    <xf numFmtId="0" fontId="1624" fillId="1146" borderId="1234" xfId="17" applyNumberFormat="1" applyFont="1" applyFill="1" applyBorder="1" applyAlignment="1">
      <alignment vertical="top" wrapText="1"/>
    </xf>
    <xf numFmtId="0" fontId="1624" fillId="1146" borderId="1232" xfId="17" applyNumberFormat="1" applyFont="1" applyFill="1" applyBorder="1" applyAlignment="1">
      <alignment vertical="top" wrapText="1"/>
    </xf>
    <xf numFmtId="0" fontId="1623" fillId="1146" borderId="1199" xfId="17" applyNumberFormat="1" applyFont="1" applyFill="1" applyBorder="1" applyAlignment="1">
      <alignment vertical="top" wrapText="1"/>
    </xf>
    <xf numFmtId="0" fontId="1620" fillId="1147" borderId="1225" xfId="17" applyNumberFormat="1" applyFont="1" applyFill="1" applyBorder="1" applyAlignment="1">
      <alignment horizontal="center" vertical="top" wrapText="1"/>
    </xf>
    <xf numFmtId="0" fontId="1622" fillId="1147" borderId="1199" xfId="17" applyNumberFormat="1" applyFont="1" applyFill="1" applyBorder="1" applyAlignment="1">
      <alignment vertical="top" wrapText="1"/>
    </xf>
    <xf numFmtId="0" fontId="1620" fillId="1147" borderId="1199" xfId="17" applyNumberFormat="1" applyFont="1" applyFill="1" applyBorder="1" applyAlignment="1">
      <alignment vertical="top" wrapText="1"/>
    </xf>
    <xf numFmtId="0" fontId="1620" fillId="1147" borderId="1199" xfId="17" applyNumberFormat="1" applyFont="1" applyFill="1" applyBorder="1" applyAlignment="1">
      <alignment horizontal="center" vertical="top" wrapText="1"/>
    </xf>
    <xf numFmtId="0" fontId="1620" fillId="1147" borderId="1225" xfId="17" applyNumberFormat="1" applyFont="1" applyFill="1" applyBorder="1" applyAlignment="1">
      <alignment horizontal="center" vertical="center" wrapText="1"/>
    </xf>
    <xf numFmtId="0" fontId="1620" fillId="1147" borderId="1199" xfId="17" applyNumberFormat="1" applyFont="1" applyFill="1" applyBorder="1" applyAlignment="1">
      <alignment horizontal="center" vertical="center" wrapText="1"/>
    </xf>
    <xf numFmtId="0" fontId="1620" fillId="1147" borderId="1268" xfId="17" applyNumberFormat="1" applyFont="1" applyFill="1" applyBorder="1" applyAlignment="1">
      <alignment horizontal="center" vertical="center" wrapText="1"/>
    </xf>
    <xf numFmtId="0" fontId="1622" fillId="1145" borderId="1268" xfId="17" applyNumberFormat="1" applyFont="1" applyFill="1" applyBorder="1" applyAlignment="1">
      <alignment horizontal="center" vertical="top" wrapText="1"/>
    </xf>
    <xf numFmtId="0" fontId="1622" fillId="1145" borderId="1268" xfId="17" applyNumberFormat="1" applyFont="1" applyFill="1" applyBorder="1" applyAlignment="1">
      <alignment vertical="top" wrapText="1"/>
    </xf>
    <xf numFmtId="0" fontId="1545" fillId="1145" borderId="1225" xfId="17" applyNumberFormat="1" applyFont="1" applyFill="1" applyBorder="1" applyAlignment="1">
      <alignment horizontal="center" vertical="center" wrapText="1"/>
    </xf>
    <xf numFmtId="0" fontId="1545" fillId="1145" borderId="1225" xfId="17" applyNumberFormat="1" applyFont="1" applyFill="1" applyBorder="1" applyAlignment="1">
      <alignment vertical="center" wrapText="1"/>
    </xf>
    <xf numFmtId="0" fontId="1545" fillId="1145" borderId="1199" xfId="17" applyNumberFormat="1" applyFont="1" applyFill="1" applyBorder="1" applyAlignment="1">
      <alignment vertical="center" wrapText="1"/>
    </xf>
    <xf numFmtId="0" fontId="1619" fillId="1145" borderId="1225" xfId="17" applyNumberFormat="1" applyFont="1" applyFill="1" applyBorder="1" applyAlignment="1">
      <alignment horizontal="center" vertical="center" wrapText="1"/>
    </xf>
    <xf numFmtId="0" fontId="1619" fillId="1145" borderId="1225" xfId="17" applyNumberFormat="1" applyFont="1" applyFill="1" applyBorder="1" applyAlignment="1">
      <alignment vertical="center" wrapText="1"/>
    </xf>
    <xf numFmtId="0" fontId="1619" fillId="1145" borderId="1199" xfId="17" applyNumberFormat="1" applyFont="1" applyFill="1" applyBorder="1" applyAlignment="1">
      <alignment vertical="center" wrapText="1"/>
    </xf>
    <xf numFmtId="0" fontId="1619" fillId="1145" borderId="1225" xfId="17" applyNumberFormat="1" applyFont="1" applyFill="1" applyBorder="1" applyAlignment="1">
      <alignment horizontal="center" vertical="top" wrapText="1"/>
    </xf>
    <xf numFmtId="0" fontId="1619" fillId="1145" borderId="1225" xfId="17" applyNumberFormat="1" applyFont="1" applyFill="1" applyBorder="1" applyAlignment="1">
      <alignment vertical="top" wrapText="1"/>
    </xf>
    <xf numFmtId="0" fontId="1551" fillId="1089" borderId="1225" xfId="17" applyNumberFormat="1" applyFont="1" applyFill="1" applyBorder="1" applyAlignment="1">
      <alignment horizontal="left" vertical="center" wrapText="1"/>
    </xf>
    <xf numFmtId="0" fontId="1535" fillId="1084" borderId="1234" xfId="17" applyNumberFormat="1" applyFont="1" applyFill="1" applyBorder="1" applyAlignment="1">
      <alignment wrapText="1"/>
    </xf>
    <xf numFmtId="0" fontId="1535" fillId="1084" borderId="1232" xfId="17" applyNumberFormat="1" applyFont="1" applyFill="1" applyBorder="1" applyAlignment="1">
      <alignment wrapText="1"/>
    </xf>
    <xf numFmtId="0" fontId="1545" fillId="1084" borderId="1225" xfId="17" applyNumberFormat="1" applyFont="1" applyFill="1" applyBorder="1" applyAlignment="1">
      <alignment horizontal="center" vertical="center" wrapText="1"/>
    </xf>
    <xf numFmtId="0" fontId="1545" fillId="1084" borderId="1225" xfId="17" applyNumberFormat="1" applyFont="1" applyFill="1" applyBorder="1" applyAlignment="1">
      <alignment vertical="center" wrapText="1"/>
    </xf>
    <xf numFmtId="0" fontId="1545" fillId="1089" borderId="1225" xfId="17" applyNumberFormat="1" applyFont="1" applyFill="1" applyBorder="1" applyAlignment="1">
      <alignment horizontal="center" vertical="center" wrapText="1"/>
    </xf>
    <xf numFmtId="0" fontId="1545" fillId="1084" borderId="1199" xfId="17" applyNumberFormat="1" applyFont="1" applyFill="1" applyBorder="1" applyAlignment="1">
      <alignment horizontal="center" wrapText="1"/>
    </xf>
    <xf numFmtId="0" fontId="1551" fillId="1089" borderId="1225" xfId="17" applyNumberFormat="1" applyFont="1" applyFill="1" applyBorder="1" applyAlignment="1">
      <alignment horizontal="left" vertical="top" wrapText="1"/>
    </xf>
    <xf numFmtId="0" fontId="1535" fillId="1084" borderId="1234" xfId="17" applyNumberFormat="1" applyFont="1" applyFill="1" applyBorder="1" applyAlignment="1">
      <alignment vertical="top" wrapText="1"/>
    </xf>
    <xf numFmtId="0" fontId="1535" fillId="1084" borderId="1232" xfId="17" applyNumberFormat="1" applyFont="1" applyFill="1" applyBorder="1" applyAlignment="1">
      <alignment vertical="top" wrapText="1"/>
    </xf>
    <xf numFmtId="0" fontId="1545" fillId="1084" borderId="1225" xfId="17" applyNumberFormat="1" applyFont="1" applyFill="1" applyBorder="1" applyAlignment="1">
      <alignment horizontal="center" vertical="top" wrapText="1"/>
    </xf>
    <xf numFmtId="0" fontId="1545" fillId="1084" borderId="1225" xfId="17" applyNumberFormat="1" applyFont="1" applyFill="1" applyBorder="1" applyAlignment="1">
      <alignment vertical="top" wrapText="1"/>
    </xf>
    <xf numFmtId="0" fontId="1545" fillId="1089" borderId="1225" xfId="17" applyNumberFormat="1" applyFont="1" applyFill="1" applyBorder="1" applyAlignment="1">
      <alignment horizontal="center" vertical="top" wrapText="1"/>
    </xf>
    <xf numFmtId="0" fontId="1545" fillId="1084" borderId="1199" xfId="17" applyNumberFormat="1" applyFont="1" applyFill="1" applyBorder="1" applyAlignment="1">
      <alignment horizontal="center" vertical="top" wrapText="1"/>
    </xf>
    <xf numFmtId="0" fontId="1620" fillId="1089" borderId="1225" xfId="17" applyNumberFormat="1" applyFont="1" applyFill="1" applyBorder="1" applyAlignment="1">
      <alignment horizontal="left" vertical="center" wrapText="1"/>
    </xf>
    <xf numFmtId="0" fontId="1622" fillId="1084" borderId="1225" xfId="17" applyNumberFormat="1" applyFont="1" applyFill="1" applyBorder="1" applyAlignment="1">
      <alignment horizontal="left" vertical="center" wrapText="1"/>
    </xf>
    <xf numFmtId="0" fontId="1620" fillId="1145" borderId="1225" xfId="17" applyNumberFormat="1" applyFont="1" applyFill="1" applyBorder="1" applyAlignment="1">
      <alignment horizontal="left" vertical="center" wrapText="1"/>
    </xf>
    <xf numFmtId="0" fontId="1622" fillId="1145" borderId="1225" xfId="17" applyNumberFormat="1" applyFont="1" applyFill="1" applyBorder="1" applyAlignment="1">
      <alignment horizontal="left" vertical="center" wrapText="1"/>
    </xf>
    <xf numFmtId="0" fontId="1620" fillId="1145" borderId="1225" xfId="17" applyNumberFormat="1" applyFont="1" applyFill="1" applyBorder="1" applyAlignment="1">
      <alignment horizontal="left" vertical="top" wrapText="1"/>
    </xf>
    <xf numFmtId="0" fontId="1622" fillId="1145" borderId="1225" xfId="17" applyNumberFormat="1" applyFont="1" applyFill="1" applyBorder="1" applyAlignment="1">
      <alignment horizontal="left" vertical="top" wrapText="1"/>
    </xf>
    <xf numFmtId="0" fontId="1620" fillId="1146" borderId="1225" xfId="17" applyNumberFormat="1" applyFont="1" applyFill="1" applyBorder="1" applyAlignment="1">
      <alignment horizontal="left" vertical="top" wrapText="1"/>
    </xf>
    <xf numFmtId="0" fontId="1623" fillId="1146" borderId="1225" xfId="17" applyNumberFormat="1" applyFont="1" applyFill="1" applyBorder="1" applyAlignment="1">
      <alignment horizontal="left" vertical="top" wrapText="1"/>
    </xf>
    <xf numFmtId="0" fontId="1620" fillId="1145" borderId="1268" xfId="17" applyNumberFormat="1" applyFont="1" applyFill="1" applyBorder="1" applyAlignment="1">
      <alignment horizontal="center" vertical="top" wrapText="1"/>
    </xf>
    <xf numFmtId="0" fontId="1622" fillId="1145" borderId="1268" xfId="17" applyNumberFormat="1" applyFont="1" applyFill="1" applyBorder="1" applyAlignment="1">
      <alignment horizontal="left" vertical="top" wrapText="1"/>
    </xf>
    <xf numFmtId="0" fontId="1616" fillId="1145" borderId="1225" xfId="17" applyNumberFormat="1" applyFont="1" applyFill="1" applyBorder="1" applyAlignment="1">
      <alignment horizontal="left" vertical="center" wrapText="1"/>
    </xf>
    <xf numFmtId="0" fontId="1535" fillId="1145" borderId="1245" xfId="17" applyNumberFormat="1" applyFont="1" applyFill="1" applyBorder="1"/>
    <xf numFmtId="0" fontId="1535" fillId="1145" borderId="1246" xfId="17" applyNumberFormat="1" applyFont="1" applyFill="1" applyBorder="1"/>
    <xf numFmtId="0" fontId="1619" fillId="1145" borderId="1225" xfId="17" applyNumberFormat="1" applyFont="1" applyFill="1" applyBorder="1" applyAlignment="1">
      <alignment horizontal="left" vertical="center" wrapText="1"/>
    </xf>
    <xf numFmtId="0" fontId="1625" fillId="1145" borderId="1245" xfId="17" applyNumberFormat="1" applyFont="1" applyFill="1" applyBorder="1"/>
    <xf numFmtId="0" fontId="1625" fillId="1145" borderId="1246" xfId="17" applyNumberFormat="1" applyFont="1" applyFill="1" applyBorder="1"/>
    <xf numFmtId="0" fontId="1625" fillId="1145" borderId="1245" xfId="17" applyNumberFormat="1" applyFont="1" applyFill="1" applyBorder="1" applyAlignment="1">
      <alignment wrapText="1"/>
    </xf>
    <xf numFmtId="0" fontId="1625" fillId="1145" borderId="1246" xfId="17" applyNumberFormat="1" applyFont="1" applyFill="1" applyBorder="1" applyAlignment="1">
      <alignment wrapText="1"/>
    </xf>
    <xf numFmtId="0" fontId="1619" fillId="1145" borderId="1225" xfId="17" applyNumberFormat="1" applyFont="1" applyFill="1" applyBorder="1" applyAlignment="1">
      <alignment horizontal="left" vertical="top" wrapText="1"/>
    </xf>
    <xf numFmtId="0" fontId="1625" fillId="1145" borderId="1245" xfId="17" applyNumberFormat="1" applyFont="1" applyFill="1" applyBorder="1" applyAlignment="1">
      <alignment vertical="top" wrapText="1"/>
    </xf>
    <xf numFmtId="0" fontId="1625" fillId="1145" borderId="1246" xfId="17" applyNumberFormat="1" applyFont="1" applyFill="1" applyBorder="1" applyAlignment="1">
      <alignment vertical="top" wrapText="1"/>
    </xf>
    <xf numFmtId="0" fontId="1620" fillId="1131" borderId="1225" xfId="17" applyNumberFormat="1" applyFont="1" applyFill="1" applyBorder="1" applyAlignment="1">
      <alignment horizontal="center" vertical="center" wrapText="1"/>
    </xf>
    <xf numFmtId="0" fontId="1622" fillId="1131" borderId="1225" xfId="17" applyNumberFormat="1" applyFont="1" applyFill="1" applyBorder="1" applyAlignment="1">
      <alignment horizontal="left" vertical="center" wrapText="1"/>
    </xf>
    <xf numFmtId="0" fontId="1620" fillId="1093" borderId="1225" xfId="17" applyNumberFormat="1" applyFont="1" applyFill="1" applyBorder="1" applyAlignment="1">
      <alignment horizontal="center" vertical="center" wrapText="1"/>
    </xf>
    <xf numFmtId="0" fontId="1622" fillId="1093" borderId="1225" xfId="17" applyNumberFormat="1" applyFont="1" applyFill="1" applyBorder="1" applyAlignment="1">
      <alignment horizontal="left" vertical="center" wrapText="1"/>
    </xf>
    <xf numFmtId="0" fontId="1615" fillId="1145" borderId="1225" xfId="17" applyNumberFormat="1" applyFont="1" applyFill="1" applyBorder="1" applyAlignment="1">
      <alignment horizontal="center" vertical="center" wrapText="1"/>
    </xf>
    <xf numFmtId="0" fontId="1620" fillId="1147" borderId="1268" xfId="17" applyNumberFormat="1" applyFont="1" applyFill="1" applyBorder="1" applyAlignment="1">
      <alignment horizontal="center" vertical="top" wrapText="1"/>
    </xf>
    <xf numFmtId="0" fontId="1584" fillId="1145" borderId="1199" xfId="17" applyNumberFormat="1" applyFont="1" applyFill="1" applyBorder="1"/>
    <xf numFmtId="0" fontId="1584" fillId="1145" borderId="1247" xfId="17" applyNumberFormat="1" applyFont="1" applyFill="1" applyBorder="1"/>
    <xf numFmtId="0" fontId="1619" fillId="1145" borderId="1247" xfId="17" applyNumberFormat="1" applyFont="1" applyFill="1" applyBorder="1"/>
    <xf numFmtId="0" fontId="1619" fillId="1145" borderId="1247" xfId="17" applyNumberFormat="1" applyFont="1" applyFill="1" applyBorder="1" applyAlignment="1">
      <alignment wrapText="1"/>
    </xf>
    <xf numFmtId="0" fontId="1619" fillId="1145" borderId="1247" xfId="17" applyNumberFormat="1" applyFont="1" applyFill="1" applyBorder="1" applyAlignment="1">
      <alignment vertical="top" wrapText="1"/>
    </xf>
    <xf numFmtId="0" fontId="1622" fillId="1145" borderId="1199" xfId="17" applyNumberFormat="1" applyFont="1" applyFill="1" applyBorder="1"/>
    <xf numFmtId="0" fontId="1622" fillId="1145" borderId="1247" xfId="17" applyNumberFormat="1" applyFont="1" applyFill="1" applyBorder="1"/>
    <xf numFmtId="0" fontId="1622" fillId="1145" borderId="1199" xfId="17" applyNumberFormat="1" applyFont="1" applyFill="1" applyBorder="1" applyAlignment="1">
      <alignment wrapText="1"/>
    </xf>
    <xf numFmtId="0" fontId="1622" fillId="1145" borderId="1247" xfId="17" applyNumberFormat="1" applyFont="1" applyFill="1" applyBorder="1" applyAlignment="1">
      <alignment wrapText="1"/>
    </xf>
    <xf numFmtId="0" fontId="1622" fillId="1145" borderId="1247" xfId="17" applyNumberFormat="1" applyFont="1" applyFill="1" applyBorder="1" applyAlignment="1">
      <alignment vertical="top" wrapText="1"/>
    </xf>
    <xf numFmtId="0" fontId="1622" fillId="1147" borderId="1247" xfId="17" applyNumberFormat="1" applyFont="1" applyFill="1" applyBorder="1" applyAlignment="1">
      <alignment vertical="top" wrapText="1"/>
    </xf>
    <xf numFmtId="0" fontId="1620" fillId="1147" borderId="1247" xfId="17" applyNumberFormat="1" applyFont="1" applyFill="1" applyBorder="1" applyAlignment="1">
      <alignment vertical="top" wrapText="1"/>
    </xf>
    <xf numFmtId="0" fontId="1620" fillId="1147" borderId="1268" xfId="17" applyNumberFormat="1" applyFont="1" applyFill="1" applyBorder="1" applyAlignment="1">
      <alignment vertical="top" wrapText="1"/>
    </xf>
    <xf numFmtId="0" fontId="1622" fillId="1146" borderId="1268" xfId="17" applyNumberFormat="1" applyFont="1" applyFill="1" applyBorder="1" applyAlignment="1">
      <alignment vertical="top" wrapText="1"/>
    </xf>
    <xf numFmtId="166" fontId="1622" fillId="1146" borderId="1268" xfId="17" applyNumberFormat="1" applyFont="1" applyFill="1" applyBorder="1" applyAlignment="1">
      <alignment vertical="top" wrapText="1"/>
    </xf>
    <xf numFmtId="167" fontId="1622" fillId="1145" borderId="1268" xfId="17" applyNumberFormat="1" applyFont="1" applyFill="1" applyBorder="1" applyAlignment="1">
      <alignment vertical="top" wrapText="1"/>
    </xf>
    <xf numFmtId="0" fontId="1622" fillId="1084" borderId="1199" xfId="17" applyNumberFormat="1" applyFont="1" applyFill="1" applyBorder="1" applyAlignment="1">
      <alignment horizontal="center" vertical="center"/>
    </xf>
    <xf numFmtId="0" fontId="1622" fillId="1084" borderId="1199" xfId="17" applyNumberFormat="1" applyFont="1" applyFill="1" applyBorder="1"/>
    <xf numFmtId="0" fontId="1622" fillId="1100" borderId="1225" xfId="17" applyNumberFormat="1" applyFont="1" applyFill="1" applyBorder="1" applyAlignment="1">
      <alignment horizontal="center" vertical="center" wrapText="1"/>
    </xf>
    <xf numFmtId="0" fontId="1622" fillId="1103" borderId="1225" xfId="17" applyNumberFormat="1" applyFont="1" applyFill="1" applyBorder="1" applyAlignment="1">
      <alignment horizontal="left" vertical="center" wrapText="1"/>
    </xf>
    <xf numFmtId="3" fontId="1620" fillId="1100" borderId="1225" xfId="17" applyNumberFormat="1" applyFont="1" applyFill="1" applyBorder="1" applyAlignment="1">
      <alignment horizontal="center" vertical="center" wrapText="1"/>
    </xf>
    <xf numFmtId="0" fontId="1622" fillId="1131" borderId="1225" xfId="17" applyNumberFormat="1" applyFont="1" applyFill="1" applyBorder="1" applyAlignment="1">
      <alignment horizontal="center" vertical="center" wrapText="1"/>
    </xf>
    <xf numFmtId="0" fontId="1622" fillId="1084" borderId="1199" xfId="17" applyNumberFormat="1" applyFont="1" applyFill="1" applyBorder="1" applyAlignment="1">
      <alignment horizontal="center"/>
    </xf>
    <xf numFmtId="0" fontId="1622" fillId="1084" borderId="1199" xfId="17" applyNumberFormat="1" applyFont="1" applyFill="1" applyBorder="1" applyAlignment="1">
      <alignment horizontal="center" vertical="bottom"/>
    </xf>
    <xf numFmtId="0" fontId="1620" fillId="1100" borderId="1225" xfId="17" applyNumberFormat="1" applyFont="1" applyFill="1" applyBorder="1" applyAlignment="1">
      <alignment horizontal="center" vertical="center" wrapText="1"/>
    </xf>
    <xf numFmtId="0" fontId="1622" fillId="1124" borderId="1225" xfId="17" applyNumberFormat="1" applyFont="1" applyFill="1" applyBorder="1" applyAlignment="1">
      <alignment horizontal="center" vertical="center" wrapText="1"/>
    </xf>
    <xf numFmtId="0" fontId="1622" fillId="1124" borderId="1225" xfId="17" applyNumberFormat="1" applyFont="1" applyFill="1" applyBorder="1" applyAlignment="1">
      <alignment horizontal="left" vertical="center" wrapText="1"/>
    </xf>
    <xf numFmtId="0" fontId="1620" fillId="1124" borderId="1225" xfId="17" applyNumberFormat="1" applyFont="1" applyFill="1" applyBorder="1" applyAlignment="1">
      <alignment horizontal="center" vertical="center" wrapText="1"/>
    </xf>
    <xf numFmtId="1" fontId="1622" fillId="1124" borderId="1225" xfId="17" applyNumberFormat="1" applyFont="1" applyFill="1" applyBorder="1" applyAlignment="1">
      <alignment horizontal="center" vertical="center" wrapText="1"/>
    </xf>
    <xf numFmtId="1" fontId="1622" fillId="1131" borderId="1225" xfId="17" applyNumberFormat="1" applyFont="1" applyFill="1" applyBorder="1" applyAlignment="1">
      <alignment horizontal="center" vertical="center" wrapText="1"/>
    </xf>
    <xf numFmtId="0" fontId="1620" fillId="1084" borderId="1199" xfId="17" applyNumberFormat="1" applyFont="1" applyFill="1" applyBorder="1" applyAlignment="1">
      <alignment vertical="center"/>
    </xf>
    <xf numFmtId="0" fontId="1622" fillId="1145" borderId="1199" xfId="17" applyNumberFormat="1" applyFont="1" applyFill="1" applyBorder="1" applyAlignment="1">
      <alignment horizontal="center" vertical="center"/>
    </xf>
    <xf numFmtId="3" fontId="1620" fillId="1145" borderId="1225" xfId="17" applyNumberFormat="1" applyFont="1" applyFill="1" applyBorder="1" applyAlignment="1">
      <alignment horizontal="center" vertical="center" wrapText="1"/>
    </xf>
    <xf numFmtId="0" fontId="1622" fillId="1145" borderId="1199" xfId="17" applyNumberFormat="1" applyFont="1" applyFill="1" applyBorder="1" applyAlignment="1">
      <alignment horizontal="center"/>
    </xf>
    <xf numFmtId="0" fontId="1622" fillId="1145" borderId="1199" xfId="17" applyNumberFormat="1" applyFont="1" applyFill="1" applyBorder="1" applyAlignment="1">
      <alignment horizontal="center" vertical="bottom"/>
    </xf>
    <xf numFmtId="1" fontId="1622" fillId="1145" borderId="1225" xfId="17" applyNumberFormat="1" applyFont="1" applyFill="1" applyBorder="1" applyAlignment="1">
      <alignment horizontal="center" vertical="center" wrapText="1"/>
    </xf>
    <xf numFmtId="0" fontId="1620" fillId="1145" borderId="1199" xfId="17" applyNumberFormat="1" applyFont="1" applyFill="1" applyBorder="1" applyAlignment="1">
      <alignment vertical="center"/>
    </xf>
    <xf numFmtId="0" fontId="1622" fillId="1145" borderId="1199" xfId="17" applyNumberFormat="1" applyFont="1" applyFill="1" applyBorder="1" applyAlignment="1">
      <alignment horizontal="center" vertical="center" wrapText="1"/>
    </xf>
    <xf numFmtId="0" fontId="1622" fillId="1145" borderId="1199" xfId="17" applyNumberFormat="1" applyFont="1" applyFill="1" applyBorder="1" applyAlignment="1">
      <alignment horizontal="center" wrapText="1"/>
    </xf>
    <xf numFmtId="0" fontId="1622" fillId="1145" borderId="1199" xfId="17" applyNumberFormat="1" applyFont="1" applyFill="1" applyBorder="1" applyAlignment="1">
      <alignment horizontal="center" vertical="bottom" wrapText="1"/>
    </xf>
    <xf numFmtId="0" fontId="1620" fillId="1145" borderId="1199" xfId="17" applyNumberFormat="1" applyFont="1" applyFill="1" applyBorder="1" applyAlignment="1">
      <alignment vertical="center" wrapText="1"/>
    </xf>
    <xf numFmtId="0" fontId="1622" fillId="1145" borderId="1199" xfId="17" applyNumberFormat="1" applyFont="1" applyFill="1" applyBorder="1" applyAlignment="1">
      <alignment horizontal="center" vertical="top" wrapText="1"/>
    </xf>
    <xf numFmtId="3" fontId="1620" fillId="1145" borderId="1225" xfId="17" applyNumberFormat="1" applyFont="1" applyFill="1" applyBorder="1" applyAlignment="1">
      <alignment horizontal="center" vertical="top" wrapText="1"/>
    </xf>
    <xf numFmtId="1" fontId="1622" fillId="1145" borderId="1225" xfId="17" applyNumberFormat="1" applyFont="1" applyFill="1" applyBorder="1" applyAlignment="1">
      <alignment horizontal="center" vertical="top" wrapText="1"/>
    </xf>
    <xf numFmtId="0" fontId="1620" fillId="1145" borderId="1199" xfId="17" applyNumberFormat="1" applyFont="1" applyFill="1" applyBorder="1" applyAlignment="1">
      <alignment vertical="top" wrapText="1"/>
    </xf>
    <xf numFmtId="0" fontId="1622" fillId="1146" borderId="1199" xfId="17" applyNumberFormat="1" applyFont="1" applyFill="1" applyBorder="1" applyAlignment="1">
      <alignment horizontal="center" vertical="top" wrapText="1"/>
    </xf>
    <xf numFmtId="0" fontId="1623" fillId="1146" borderId="1199" xfId="17" applyNumberFormat="1" applyFont="1" applyFill="1" applyBorder="1" applyAlignment="1">
      <alignment horizontal="center" vertical="top" wrapText="1"/>
    </xf>
    <xf numFmtId="0" fontId="1622" fillId="1147" borderId="1199" xfId="17" applyNumberFormat="1" applyFont="1" applyFill="1" applyBorder="1" applyAlignment="1">
      <alignment horizontal="center" vertical="top" wrapText="1"/>
    </xf>
    <xf numFmtId="3" fontId="1620" fillId="1145" borderId="1268" xfId="17" applyNumberFormat="1" applyFont="1" applyFill="1" applyBorder="1" applyAlignment="1">
      <alignment horizontal="center" vertical="top" wrapText="1"/>
    </xf>
    <xf numFmtId="1" fontId="1622" fillId="1145" borderId="1268" xfId="17" applyNumberFormat="1" applyFont="1" applyFill="1" applyBorder="1" applyAlignment="1">
      <alignment horizontal="center" vertical="top" wrapText="1"/>
    </xf>
    <xf numFmtId="0" fontId="1620" fillId="1145" borderId="1268" xfId="17" applyNumberFormat="1" applyFont="1" applyFill="1" applyBorder="1" applyAlignment="1">
      <alignment vertical="top" wrapText="1"/>
    </xf>
    <xf numFmtId="0" fontId="1615" fillId="1145" borderId="1225" xfId="17" applyNumberFormat="1" applyFont="1" applyFill="1" applyBorder="1"/>
    <xf numFmtId="0" fontId="1615" fillId="1145" borderId="1225" xfId="17" applyNumberFormat="1" applyFont="1" applyFill="1" applyBorder="1" applyAlignment="1">
      <alignment horizontal="left" vertical="center" wrapText="1"/>
    </xf>
    <xf numFmtId="0" fontId="1616" fillId="1145" borderId="1225" xfId="17" applyNumberFormat="1" applyFont="1" applyFill="1" applyBorder="1"/>
    <xf numFmtId="0" fontId="1616" fillId="1145" borderId="1225" xfId="17" applyNumberFormat="1" applyFont="1" applyFill="1" applyBorder="1" applyAlignment="1">
      <alignment horizontal="center" vertical="center" wrapText="1"/>
    </xf>
    <xf numFmtId="0" fontId="1615" fillId="1145" borderId="1267" xfId="17" applyNumberFormat="1" applyFont="1" applyFill="1" applyBorder="1"/>
    <xf numFmtId="0" fontId="1615" fillId="1145" borderId="1267" xfId="17" applyNumberFormat="1" applyFont="1" applyFill="1" applyBorder="1" applyAlignment="1">
      <alignment horizontal="left" vertical="center" wrapText="1"/>
    </xf>
    <xf numFmtId="0" fontId="1615" fillId="1145" borderId="1267" xfId="17" applyNumberFormat="1" applyFont="1" applyFill="1" applyBorder="1" applyAlignment="1">
      <alignment horizontal="center" vertical="center" wrapText="1"/>
    </xf>
    <xf numFmtId="0" fontId="1620" fillId="1145" borderId="1225" xfId="17" applyNumberFormat="1" applyFont="1" applyFill="1" applyBorder="1"/>
    <xf numFmtId="0" fontId="1622" fillId="1145" borderId="1225" xfId="17" applyNumberFormat="1" applyFont="1" applyFill="1" applyBorder="1"/>
    <xf numFmtId="0" fontId="1620" fillId="1145" borderId="1267" xfId="17" applyNumberFormat="1" applyFont="1" applyFill="1" applyBorder="1"/>
    <xf numFmtId="0" fontId="1620" fillId="1145" borderId="1267" xfId="17" applyNumberFormat="1" applyFont="1" applyFill="1" applyBorder="1" applyAlignment="1">
      <alignment horizontal="left" vertical="center" wrapText="1"/>
    </xf>
    <xf numFmtId="0" fontId="1620" fillId="1145" borderId="1267" xfId="17" applyNumberFormat="1" applyFont="1" applyFill="1" applyBorder="1" applyAlignment="1">
      <alignment horizontal="center" vertical="center" wrapText="1"/>
    </xf>
    <xf numFmtId="0" fontId="1620" fillId="1145" borderId="1269" xfId="17" applyNumberFormat="1" applyFont="1" applyFill="1" applyBorder="1"/>
    <xf numFmtId="0" fontId="1620" fillId="1145" borderId="1269" xfId="17" applyNumberFormat="1" applyFont="1" applyFill="1" applyBorder="1" applyAlignment="1">
      <alignment horizontal="left" vertical="center" wrapText="1"/>
    </xf>
    <xf numFmtId="0" fontId="1620" fillId="1145" borderId="1269" xfId="17" applyNumberFormat="1" applyFont="1" applyFill="1" applyBorder="1" applyAlignment="1">
      <alignment horizontal="center" vertical="center" wrapText="1"/>
    </xf>
    <xf numFmtId="0" fontId="1622" fillId="1145" borderId="1269" xfId="17" applyNumberFormat="1" applyFont="1" applyFill="1" applyBorder="1"/>
    <xf numFmtId="0" fontId="1622" fillId="1145" borderId="1269" xfId="17" applyNumberFormat="1" applyFont="1" applyFill="1" applyBorder="1" applyAlignment="1">
      <alignment horizontal="left" vertical="center" wrapText="1"/>
    </xf>
    <xf numFmtId="0" fontId="1622" fillId="1145" borderId="1269" xfId="17" applyNumberFormat="1" applyFont="1" applyFill="1" applyBorder="1" applyAlignment="1">
      <alignment horizontal="center" vertical="center" wrapText="1"/>
    </xf>
    <xf numFmtId="0" fontId="1620" fillId="1145" borderId="1269" xfId="17" applyNumberFormat="1" applyFont="1" applyFill="1" applyBorder="1" applyAlignment="1">
      <alignment wrapText="1"/>
    </xf>
    <xf numFmtId="0" fontId="1622" fillId="1145" borderId="1269" xfId="17" applyNumberFormat="1" applyFont="1" applyFill="1" applyBorder="1" applyAlignment="1">
      <alignment wrapText="1"/>
    </xf>
    <xf numFmtId="0" fontId="1620" fillId="1145" borderId="1269" xfId="17" applyNumberFormat="1" applyFont="1" applyFill="1" applyBorder="1" applyAlignment="1">
      <alignment vertical="center" wrapText="1"/>
    </xf>
    <xf numFmtId="0" fontId="1622" fillId="1145" borderId="1269" xfId="17" applyNumberFormat="1" applyFont="1" applyFill="1" applyBorder="1" applyAlignment="1">
      <alignment vertical="center" wrapText="1"/>
    </xf>
    <xf numFmtId="0" fontId="1620" fillId="1145" borderId="1270" xfId="17" applyNumberFormat="1" applyFont="1" applyFill="1" applyBorder="1" applyAlignment="1">
      <alignment vertical="center" wrapText="1"/>
    </xf>
    <xf numFmtId="0" fontId="1620" fillId="1145" borderId="1270" xfId="17" applyNumberFormat="1" applyFont="1" applyFill="1" applyBorder="1" applyAlignment="1">
      <alignment horizontal="left" vertical="center" wrapText="1"/>
    </xf>
    <xf numFmtId="0" fontId="1620" fillId="1145" borderId="1270" xfId="17" applyNumberFormat="1" applyFont="1" applyFill="1" applyBorder="1" applyAlignment="1">
      <alignment horizontal="center" vertical="center" wrapText="1"/>
    </xf>
    <xf numFmtId="0" fontId="1622" fillId="1145" borderId="1270" xfId="17" applyNumberFormat="1" applyFont="1" applyFill="1" applyBorder="1" applyAlignment="1">
      <alignment vertical="center" wrapText="1"/>
    </xf>
    <xf numFmtId="0" fontId="1622" fillId="1145" borderId="1270" xfId="17" applyNumberFormat="1" applyFont="1" applyFill="1" applyBorder="1" applyAlignment="1">
      <alignment horizontal="left" vertical="center" wrapText="1"/>
    </xf>
    <xf numFmtId="0" fontId="1622" fillId="1145" borderId="1270" xfId="17" applyNumberFormat="1" applyFont="1" applyFill="1" applyBorder="1" applyAlignment="1">
      <alignment horizontal="center" vertical="center" wrapText="1"/>
    </xf>
    <xf numFmtId="0" fontId="1620" fillId="1146" borderId="1270" xfId="17" applyNumberFormat="1" applyFont="1" applyFill="1" applyBorder="1" applyAlignment="1">
      <alignment vertical="center" wrapText="1"/>
    </xf>
    <xf numFmtId="0" fontId="1620" fillId="1146" borderId="1270" xfId="17" applyNumberFormat="1" applyFont="1" applyFill="1" applyBorder="1" applyAlignment="1">
      <alignment horizontal="left" vertical="center" wrapText="1"/>
    </xf>
    <xf numFmtId="0" fontId="1620" fillId="1146" borderId="1270" xfId="17" applyNumberFormat="1" applyFont="1" applyFill="1" applyBorder="1" applyAlignment="1">
      <alignment horizontal="center" vertical="center" wrapText="1"/>
    </xf>
    <xf numFmtId="0" fontId="1617" fillId="1145" borderId="1199" xfId="17" applyNumberFormat="1" applyFont="1" applyFill="1" applyBorder="1"/>
    <xf numFmtId="0" fontId="1626" fillId="1145" borderId="1199" xfId="17" applyNumberFormat="1" applyFont="1" applyFill="1" applyBorder="1"/>
    <xf numFmtId="0" fontId="1626" fillId="1145" borderId="1199" xfId="17" applyNumberFormat="1" applyFont="1" applyFill="1" applyBorder="1" applyAlignment="1">
      <alignment wrapText="1"/>
    </xf>
    <xf numFmtId="0" fontId="1626" fillId="1145" borderId="1199" xfId="17" applyNumberFormat="1" applyFont="1" applyFill="1" applyBorder="1" applyAlignment="1">
      <alignment vertical="top" wrapText="1"/>
    </xf>
    <xf numFmtId="0" fontId="1622" fillId="1146" borderId="1268" xfId="17" applyNumberFormat="1" applyFont="1" applyFill="1" applyBorder="1" applyAlignment="1">
      <alignment horizontal="center" vertical="top" wrapText="1"/>
    </xf>
    <xf numFmtId="0" fontId="1620" fillId="1146" borderId="1268" xfId="17" applyNumberFormat="1" applyFont="1" applyFill="1" applyBorder="1" applyAlignment="1">
      <alignment vertical="top" wrapText="1"/>
    </xf>
    <xf numFmtId="0" fontId="1620" fillId="1089" borderId="1225" xfId="17" applyNumberFormat="1" applyFont="1" applyFill="1" applyBorder="1" applyAlignment="1">
      <alignment horizontal="center" vertical="center" wrapText="1"/>
    </xf>
    <xf numFmtId="0" fontId="1622" fillId="1129" borderId="1225" xfId="17" applyNumberFormat="1" applyFont="1" applyFill="1" applyBorder="1" applyAlignment="1">
      <alignment horizontal="center" vertical="center" wrapText="1"/>
    </xf>
    <xf numFmtId="0" fontId="1535" fillId="1145" borderId="1199" xfId="17" applyNumberFormat="1" applyFont="1" applyFill="1" applyBorder="1"/>
    <xf numFmtId="0" fontId="1625" fillId="1145" borderId="1199" xfId="17" applyNumberFormat="1" applyFont="1" applyFill="1" applyBorder="1"/>
    <xf numFmtId="0" fontId="1625" fillId="1145" borderId="1199" xfId="17" applyNumberFormat="1" applyFont="1" applyFill="1" applyBorder="1" applyAlignment="1">
      <alignment wrapText="1"/>
    </xf>
    <xf numFmtId="0" fontId="1625" fillId="1145" borderId="1199" xfId="17" applyNumberFormat="1" applyFont="1" applyFill="1" applyBorder="1" applyAlignment="1">
      <alignment vertical="top" wrapText="1"/>
    </xf>
    <xf numFmtId="0" fontId="1622" fillId="1103" borderId="1225" xfId="17" applyNumberFormat="1" applyFont="1" applyFill="1" applyBorder="1" applyAlignment="1">
      <alignment horizontal="center" vertical="center" wrapText="1"/>
    </xf>
    <xf numFmtId="0" fontId="1620" fillId="1100" borderId="1225" xfId="17" applyNumberFormat="1" applyFont="1" applyFill="1" applyBorder="1" applyAlignment="1">
      <alignment horizontal="left" vertical="center" wrapText="1"/>
    </xf>
    <xf numFmtId="0" fontId="1622" fillId="1100" borderId="1225" xfId="17" applyNumberFormat="1" applyFont="1" applyFill="1" applyBorder="1" applyAlignment="1">
      <alignment horizontal="left" vertical="center" wrapText="1"/>
    </xf>
    <xf numFmtId="0" fontId="1620" fillId="1128" borderId="1225" xfId="17" applyNumberFormat="1" applyFont="1" applyFill="1" applyBorder="1" applyAlignment="1">
      <alignment horizontal="center" vertical="center" wrapText="1"/>
    </xf>
    <xf numFmtId="0" fontId="1620" fillId="1092" borderId="1225" xfId="17" applyNumberFormat="1" applyFont="1" applyFill="1" applyBorder="1" applyAlignment="1">
      <alignment horizontal="center" vertical="center" wrapText="1"/>
    </xf>
    <xf numFmtId="0" fontId="1622" fillId="1103" borderId="1225" xfId="17" applyNumberFormat="1" applyFont="1" applyFill="1" applyBorder="1" applyAlignment="1">
      <alignment horizontal="center" wrapText="1"/>
    </xf>
    <xf numFmtId="0" fontId="1622" fillId="1100" borderId="1225" xfId="17" applyNumberFormat="1" applyFont="1" applyFill="1" applyBorder="1" applyAlignment="1">
      <alignment horizontal="center" wrapText="1"/>
    </xf>
    <xf numFmtId="0" fontId="1622" fillId="1084" borderId="1225" xfId="17" applyNumberFormat="1" applyFont="1" applyFill="1" applyBorder="1" applyAlignment="1">
      <alignment horizontal="center" wrapText="1"/>
    </xf>
    <xf numFmtId="0" fontId="1620" fillId="1103" borderId="1225" xfId="17" applyNumberFormat="1" applyFont="1" applyFill="1" applyBorder="1" applyAlignment="1">
      <alignment horizontal="center" wrapText="1"/>
    </xf>
    <xf numFmtId="0" fontId="1627" fillId="1128" borderId="1225" xfId="17" applyNumberFormat="1" applyFont="1" applyFill="1" applyBorder="1" applyAlignment="1">
      <alignment horizontal="center" wrapText="1"/>
    </xf>
    <xf numFmtId="0" fontId="1622" fillId="1145" borderId="1225" xfId="17" applyNumberFormat="1" applyFont="1" applyFill="1" applyBorder="1" applyAlignment="1">
      <alignment horizontal="center" wrapText="1"/>
    </xf>
    <xf numFmtId="0" fontId="1620" fillId="1145" borderId="1225" xfId="17" applyNumberFormat="1" applyFont="1" applyFill="1" applyBorder="1" applyAlignment="1">
      <alignment horizontal="center" wrapText="1"/>
    </xf>
    <xf numFmtId="0" fontId="1627" fillId="1145" borderId="1225" xfId="17" applyNumberFormat="1" applyFont="1" applyFill="1" applyBorder="1" applyAlignment="1">
      <alignment horizontal="center" wrapText="1"/>
    </xf>
    <xf numFmtId="0" fontId="1627" fillId="1145" borderId="1225" xfId="17" applyNumberFormat="1" applyFont="1" applyFill="1" applyBorder="1" applyAlignment="1">
      <alignment horizontal="center" vertical="top" wrapText="1"/>
    </xf>
    <xf numFmtId="0" fontId="1620" fillId="1145" borderId="1268" xfId="17" applyNumberFormat="1" applyFont="1" applyFill="1" applyBorder="1" applyAlignment="1">
      <alignment horizontal="left" vertical="top" wrapText="1"/>
    </xf>
    <xf numFmtId="0" fontId="1627" fillId="1145" borderId="1268" xfId="17" applyNumberFormat="1" applyFont="1" applyFill="1" applyBorder="1" applyAlignment="1">
      <alignment horizontal="center" vertical="top" wrapText="1"/>
    </xf>
    <xf numFmtId="0" fontId="1617" fillId="1145" borderId="1225" xfId="17" applyNumberFormat="1" applyFont="1" applyFill="1" applyBorder="1" applyAlignment="1">
      <alignment horizontal="center" wrapText="1"/>
    </xf>
    <xf numFmtId="0" fontId="1545" fillId="1145" borderId="1225" xfId="17" applyNumberFormat="1" applyFont="1" applyFill="1" applyBorder="1" applyAlignment="1">
      <alignment horizontal="center" wrapText="1"/>
    </xf>
    <xf numFmtId="0" fontId="1565" fillId="1145" borderId="1199" xfId="17" applyNumberFormat="1" applyFont="1" applyFill="1" applyBorder="1"/>
    <xf numFmtId="0" fontId="1545" fillId="1145" borderId="1199" xfId="17" applyNumberFormat="1" applyFont="1" applyFill="1" applyBorder="1"/>
    <xf numFmtId="0" fontId="1626" fillId="1145" borderId="1225" xfId="17" applyNumberFormat="1" applyFont="1" applyFill="1" applyBorder="1" applyAlignment="1">
      <alignment horizontal="center" wrapText="1"/>
    </xf>
    <xf numFmtId="0" fontId="1619" fillId="1145" borderId="1225" xfId="17" applyNumberFormat="1" applyFont="1" applyFill="1" applyBorder="1" applyAlignment="1">
      <alignment horizontal="center" wrapText="1"/>
    </xf>
    <xf numFmtId="0" fontId="1626" fillId="1145" borderId="1225" xfId="17" applyNumberFormat="1" applyFont="1" applyFill="1" applyBorder="1" applyAlignment="1">
      <alignment horizontal="center" vertical="top" wrapText="1"/>
    </xf>
    <xf numFmtId="0" fontId="1554" fillId="1084" borderId="1200" xfId="17" applyNumberFormat="1" applyFont="1" applyFill="1" applyBorder="1" applyAlignment="1">
      <alignment horizontal="center" vertical="center" wrapText="1"/>
    </xf>
    <xf numFmtId="0" fontId="1540" fillId="1084" borderId="1200" xfId="17" applyNumberFormat="1" applyFont="1" applyFill="1" applyBorder="1" applyAlignment="1">
      <alignment horizontal="left" vertical="center" wrapText="1"/>
    </xf>
    <xf numFmtId="0" fontId="1549" fillId="1084" borderId="1200" xfId="17" applyNumberFormat="1" applyFont="1" applyFill="1" applyBorder="1" applyAlignment="1">
      <alignment horizontal="center" vertical="center" wrapText="1"/>
    </xf>
    <xf numFmtId="0" fontId="1539" fillId="1084" borderId="1200" xfId="17" applyNumberFormat="1" applyFont="1" applyFill="1" applyBorder="1" applyAlignment="1">
      <alignment vertical="center" wrapText="1"/>
    </xf>
    <xf numFmtId="0" fontId="1545" fillId="1084" borderId="1199" xfId="17" applyNumberFormat="1" applyFont="1" applyFill="1" applyBorder="1" applyAlignment="1">
      <alignment vertical="center" wrapText="1"/>
    </xf>
    <xf numFmtId="0" fontId="1562" fillId="1084" borderId="1200" xfId="17" applyNumberFormat="1" applyFont="1" applyFill="1" applyBorder="1" applyAlignment="1">
      <alignment vertical="top" wrapText="1"/>
    </xf>
    <xf numFmtId="0" fontId="1535" fillId="1084" borderId="1250" xfId="17" applyNumberFormat="1" applyFont="1" applyFill="1" applyBorder="1" applyAlignment="1">
      <alignment wrapText="1"/>
    </xf>
    <xf numFmtId="0" fontId="1535" fillId="1084" borderId="1251" xfId="17" applyNumberFormat="1" applyFont="1" applyFill="1" applyBorder="1" applyAlignment="1">
      <alignment wrapText="1"/>
    </xf>
    <xf numFmtId="0" fontId="1535" fillId="1084" borderId="1264" xfId="17" applyNumberFormat="1" applyFont="1" applyFill="1" applyBorder="1" applyAlignment="1">
      <alignment wrapText="1"/>
    </xf>
    <xf numFmtId="0" fontId="1535" fillId="1084" borderId="1265" xfId="17" applyNumberFormat="1" applyFont="1" applyFill="1" applyBorder="1" applyAlignment="1">
      <alignment wrapText="1"/>
    </xf>
    <xf numFmtId="0" fontId="1535" fillId="1084" borderId="1266" xfId="17" applyNumberFormat="1" applyFont="1" applyFill="1" applyBorder="1" applyAlignment="1">
      <alignment wrapText="1"/>
    </xf>
    <xf numFmtId="0" fontId="1540" fillId="1084" borderId="1200" xfId="17" applyNumberFormat="1" applyFont="1" applyFill="1" applyBorder="1" applyAlignment="1">
      <alignment horizontal="center" vertical="center" wrapText="1"/>
    </xf>
    <xf numFmtId="10" fontId="1539" fillId="1084" borderId="1200" xfId="17" applyNumberFormat="1" applyFont="1" applyFill="1" applyBorder="1" applyAlignment="1">
      <alignment vertical="center" wrapText="1"/>
    </xf>
    <xf numFmtId="0" fontId="1554" fillId="1084" borderId="1200" xfId="17" applyNumberFormat="1" applyFont="1" applyFill="1" applyBorder="1" applyAlignment="1">
      <alignment horizontal="center" vertical="top" wrapText="1"/>
    </xf>
    <xf numFmtId="0" fontId="1540" fillId="1084" borderId="1200" xfId="17" applyNumberFormat="1" applyFont="1" applyFill="1" applyBorder="1" applyAlignment="1">
      <alignment horizontal="left" vertical="top" wrapText="1"/>
    </xf>
    <xf numFmtId="0" fontId="1549" fillId="1084" borderId="1200" xfId="17" applyNumberFormat="1" applyFont="1" applyFill="1" applyBorder="1" applyAlignment="1">
      <alignment horizontal="center" vertical="top" wrapText="1"/>
    </xf>
    <xf numFmtId="0" fontId="1539" fillId="1084" borderId="1200" xfId="17" applyNumberFormat="1" applyFont="1" applyFill="1" applyBorder="1" applyAlignment="1">
      <alignment vertical="top" wrapText="1"/>
    </xf>
    <xf numFmtId="0" fontId="1545" fillId="1084" borderId="1199" xfId="17" applyNumberFormat="1" applyFont="1" applyFill="1" applyBorder="1" applyAlignment="1">
      <alignment vertical="top" wrapText="1"/>
    </xf>
    <xf numFmtId="0" fontId="1535" fillId="1084" borderId="1250" xfId="17" applyNumberFormat="1" applyFont="1" applyFill="1" applyBorder="1" applyAlignment="1">
      <alignment vertical="top" wrapText="1"/>
    </xf>
    <xf numFmtId="0" fontId="1535" fillId="1084" borderId="1251" xfId="17" applyNumberFormat="1" applyFont="1" applyFill="1" applyBorder="1" applyAlignment="1">
      <alignment vertical="top" wrapText="1"/>
    </xf>
    <xf numFmtId="0" fontId="1535" fillId="1084" borderId="1264" xfId="17" applyNumberFormat="1" applyFont="1" applyFill="1" applyBorder="1" applyAlignment="1">
      <alignment vertical="top" wrapText="1"/>
    </xf>
    <xf numFmtId="0" fontId="1535" fillId="1084" borderId="1265" xfId="17" applyNumberFormat="1" applyFont="1" applyFill="1" applyBorder="1" applyAlignment="1">
      <alignment vertical="top" wrapText="1"/>
    </xf>
    <xf numFmtId="0" fontId="1535" fillId="1084" borderId="1266" xfId="17" applyNumberFormat="1" applyFont="1" applyFill="1" applyBorder="1" applyAlignment="1">
      <alignment vertical="top" wrapText="1"/>
    </xf>
    <xf numFmtId="0" fontId="1540" fillId="1084" borderId="1200" xfId="17" applyNumberFormat="1" applyFont="1" applyFill="1" applyBorder="1" applyAlignment="1">
      <alignment horizontal="center" vertical="top" wrapText="1"/>
    </xf>
    <xf numFmtId="10" fontId="1539" fillId="1084" borderId="1200" xfId="17" applyNumberFormat="1" applyFont="1" applyFill="1" applyBorder="1" applyAlignment="1">
      <alignment vertical="top" wrapText="1"/>
    </xf>
    <xf numFmtId="0" fontId="1582" fillId="1084" borderId="1200" xfId="17" applyNumberFormat="1" applyFont="1" applyFill="1" applyBorder="1" applyAlignment="1">
      <alignment horizontal="left" vertical="center" wrapText="1"/>
    </xf>
    <xf numFmtId="0" fontId="1549" fillId="1089" borderId="1200" xfId="17" applyNumberFormat="1" applyFont="1" applyFill="1" applyBorder="1" applyAlignment="1">
      <alignment horizontal="center" vertical="center" wrapText="1"/>
    </xf>
    <xf numFmtId="0" fontId="1555" fillId="1084" borderId="1200" xfId="17" applyNumberFormat="1" applyFont="1" applyFill="1" applyBorder="1" applyAlignment="1">
      <alignment horizontal="left" vertical="center" wrapText="1"/>
    </xf>
    <xf numFmtId="0" fontId="1549" fillId="1092" borderId="1200" xfId="17" applyNumberFormat="1" applyFont="1" applyFill="1" applyBorder="1" applyAlignment="1">
      <alignment horizontal="center" vertical="center" wrapText="1"/>
    </xf>
    <xf numFmtId="0" fontId="1549" fillId="1093" borderId="1200" xfId="17" applyNumberFormat="1" applyFont="1" applyFill="1" applyBorder="1" applyAlignment="1">
      <alignment horizontal="center" vertical="center" wrapText="1"/>
    </xf>
    <xf numFmtId="0" fontId="1582" fillId="1084" borderId="1200" xfId="17" applyNumberFormat="1" applyFont="1" applyFill="1" applyBorder="1" applyAlignment="1">
      <alignment horizontal="left" vertical="top" wrapText="1"/>
    </xf>
    <xf numFmtId="0" fontId="1549" fillId="1089" borderId="1200" xfId="17" applyNumberFormat="1" applyFont="1" applyFill="1" applyBorder="1" applyAlignment="1">
      <alignment horizontal="center" vertical="top" wrapText="1"/>
    </xf>
    <xf numFmtId="0" fontId="1555" fillId="1084" borderId="1200" xfId="17" applyNumberFormat="1" applyFont="1" applyFill="1" applyBorder="1" applyAlignment="1">
      <alignment horizontal="left" vertical="top" wrapText="1"/>
    </xf>
    <xf numFmtId="0" fontId="1549" fillId="1092" borderId="1200" xfId="17" applyNumberFormat="1" applyFont="1" applyFill="1" applyBorder="1" applyAlignment="1">
      <alignment horizontal="center" vertical="top" wrapText="1"/>
    </xf>
    <xf numFmtId="0" fontId="1549" fillId="1093" borderId="1200" xfId="17" applyNumberFormat="1" applyFont="1" applyFill="1" applyBorder="1" applyAlignment="1">
      <alignment horizontal="center" vertical="top" wrapText="1"/>
    </xf>
    <xf numFmtId="10" fontId="1545" fillId="1145" borderId="1199" xfId="17" applyNumberFormat="1" applyFont="1" applyFill="1" applyBorder="1" applyAlignment="1">
      <alignment vertical="center" wrapText="1"/>
    </xf>
    <xf numFmtId="10" fontId="1619" fillId="1145" borderId="1199" xfId="17" applyNumberFormat="1" applyFont="1" applyFill="1" applyBorder="1" applyAlignment="1">
      <alignment vertical="center" wrapText="1"/>
    </xf>
    <xf numFmtId="10" fontId="1619" fillId="1145" borderId="1199" xfId="17" applyNumberFormat="1" applyFont="1" applyFill="1" applyBorder="1" applyAlignment="1">
      <alignment vertical="top" wrapText="1"/>
    </xf>
    <xf numFmtId="0" fontId="1622" fillId="1084" borderId="1199" xfId="17" applyNumberFormat="1" applyFont="1" applyFill="1" applyBorder="1" applyAlignment="1">
      <alignment horizontal="left" vertical="bottom"/>
    </xf>
    <xf numFmtId="0" fontId="1620" fillId="1129" borderId="1225" xfId="17" applyNumberFormat="1" applyFont="1" applyFill="1" applyBorder="1" applyAlignment="1">
      <alignment horizontal="center" vertical="bottom"/>
    </xf>
    <xf numFmtId="0" fontId="1620" fillId="1137" borderId="1225" xfId="17" applyNumberFormat="1" applyFont="1" applyFill="1" applyBorder="1" applyAlignment="1">
      <alignment horizontal="center" vertical="bottom"/>
    </xf>
    <xf numFmtId="0" fontId="1620" fillId="1130" borderId="1232" xfId="17" applyNumberFormat="1" applyFont="1" applyFill="1" applyBorder="1" applyAlignment="1">
      <alignment horizontal="left"/>
    </xf>
    <xf numFmtId="0" fontId="1622" fillId="1132" borderId="1225" xfId="17" applyNumberFormat="1" applyFont="1" applyFill="1" applyBorder="1" applyAlignment="1">
      <alignment horizontal="center"/>
    </xf>
    <xf numFmtId="0" fontId="1622" fillId="1084" borderId="1225" xfId="17" applyNumberFormat="1" applyFont="1" applyFill="1" applyBorder="1" applyAlignment="1">
      <alignment horizontal="center"/>
    </xf>
    <xf numFmtId="0" fontId="1622" fillId="1089" borderId="1225" xfId="17" applyNumberFormat="1" applyFont="1" applyFill="1" applyBorder="1" applyAlignment="1">
      <alignment horizontal="center"/>
    </xf>
    <xf numFmtId="0" fontId="1620" fillId="1129" borderId="1225" xfId="17" applyNumberFormat="1" applyFont="1" applyFill="1" applyBorder="1" applyAlignment="1">
      <alignment horizontal="right"/>
    </xf>
    <xf numFmtId="0" fontId="1620" fillId="1124" borderId="1225" xfId="17" applyNumberFormat="1" applyFont="1" applyFill="1" applyBorder="1" applyAlignment="1">
      <alignment horizontal="center"/>
    </xf>
    <xf numFmtId="0" fontId="1620" fillId="1129" borderId="1225" xfId="17" applyNumberFormat="1" applyFont="1" applyFill="1" applyBorder="1" applyAlignment="1">
      <alignment horizontal="left" vertical="bottom"/>
    </xf>
    <xf numFmtId="0" fontId="1622" fillId="1084" borderId="1225" xfId="17" applyNumberFormat="1" applyFont="1" applyFill="1" applyBorder="1" applyAlignment="1">
      <alignment horizontal="left" vertical="top" wrapText="1"/>
    </xf>
    <xf numFmtId="0" fontId="1622" fillId="1145" borderId="1199" xfId="17" applyNumberFormat="1" applyFont="1" applyFill="1" applyBorder="1" applyAlignment="1">
      <alignment horizontal="left" vertical="bottom"/>
    </xf>
    <xf numFmtId="0" fontId="1620" fillId="1145" borderId="1225" xfId="17" applyNumberFormat="1" applyFont="1" applyFill="1" applyBorder="1" applyAlignment="1">
      <alignment horizontal="center" vertical="bottom"/>
    </xf>
    <xf numFmtId="0" fontId="1620" fillId="1145" borderId="1232" xfId="17" applyNumberFormat="1" applyFont="1" applyFill="1" applyBorder="1" applyAlignment="1">
      <alignment horizontal="left"/>
    </xf>
    <xf numFmtId="0" fontId="1622" fillId="1145" borderId="1225" xfId="17" applyNumberFormat="1" applyFont="1" applyFill="1" applyBorder="1" applyAlignment="1">
      <alignment horizontal="center"/>
    </xf>
    <xf numFmtId="0" fontId="1620" fillId="1145" borderId="1225" xfId="17" applyNumberFormat="1" applyFont="1" applyFill="1" applyBorder="1" applyAlignment="1">
      <alignment horizontal="right"/>
    </xf>
    <xf numFmtId="0" fontId="1620" fillId="1145" borderId="1225" xfId="17" applyNumberFormat="1" applyFont="1" applyFill="1" applyBorder="1" applyAlignment="1">
      <alignment horizontal="center"/>
    </xf>
    <xf numFmtId="0" fontId="1620" fillId="1145" borderId="1225" xfId="17" applyNumberFormat="1" applyFont="1" applyFill="1" applyBorder="1" applyAlignment="1">
      <alignment horizontal="left" vertical="bottom"/>
    </xf>
    <xf numFmtId="0" fontId="1622" fillId="1145" borderId="1199" xfId="17" applyNumberFormat="1" applyFont="1" applyFill="1" applyBorder="1" applyAlignment="1">
      <alignment horizontal="left" vertical="bottom" wrapText="1"/>
    </xf>
    <xf numFmtId="0" fontId="1620" fillId="1145" borderId="1225" xfId="17" applyNumberFormat="1" applyFont="1" applyFill="1" applyBorder="1" applyAlignment="1">
      <alignment horizontal="center" vertical="bottom" wrapText="1"/>
    </xf>
    <xf numFmtId="0" fontId="1620" fillId="1145" borderId="1232" xfId="17" applyNumberFormat="1" applyFont="1" applyFill="1" applyBorder="1" applyAlignment="1">
      <alignment horizontal="left" wrapText="1"/>
    </xf>
    <xf numFmtId="0" fontId="1620" fillId="1145" borderId="1225" xfId="17" applyNumberFormat="1" applyFont="1" applyFill="1" applyBorder="1" applyAlignment="1">
      <alignment horizontal="right" wrapText="1"/>
    </xf>
    <xf numFmtId="0" fontId="1620" fillId="1145" borderId="1225" xfId="17" applyNumberFormat="1" applyFont="1" applyFill="1" applyBorder="1" applyAlignment="1">
      <alignment horizontal="left" vertical="bottom" wrapText="1"/>
    </xf>
    <xf numFmtId="0" fontId="1622" fillId="1145" borderId="1199" xfId="17" applyNumberFormat="1" applyFont="1" applyFill="1" applyBorder="1" applyAlignment="1">
      <alignment horizontal="left" vertical="top" wrapText="1"/>
    </xf>
    <xf numFmtId="0" fontId="1620" fillId="1145" borderId="1232" xfId="17" applyNumberFormat="1" applyFont="1" applyFill="1" applyBorder="1" applyAlignment="1">
      <alignment horizontal="left" vertical="top" wrapText="1"/>
    </xf>
    <xf numFmtId="0" fontId="1620" fillId="1145" borderId="1225" xfId="17" applyNumberFormat="1" applyFont="1" applyFill="1" applyBorder="1" applyAlignment="1">
      <alignment horizontal="right" vertical="top" wrapText="1"/>
    </xf>
    <xf numFmtId="0" fontId="1622" fillId="1146" borderId="1199" xfId="17" applyNumberFormat="1" applyFont="1" applyFill="1" applyBorder="1" applyAlignment="1">
      <alignment horizontal="left" vertical="top" wrapText="1"/>
    </xf>
    <xf numFmtId="0" fontId="1623" fillId="1146" borderId="1199" xfId="17" applyNumberFormat="1" applyFont="1" applyFill="1" applyBorder="1" applyAlignment="1">
      <alignment horizontal="left" vertical="top" wrapText="1"/>
    </xf>
    <xf numFmtId="0" fontId="1622" fillId="1147" borderId="1199" xfId="17" applyNumberFormat="1" applyFont="1" applyFill="1" applyBorder="1" applyAlignment="1">
      <alignment horizontal="left" vertical="top" wrapText="1"/>
    </xf>
    <xf numFmtId="0" fontId="1620" fillId="1147" borderId="1199" xfId="17" applyNumberFormat="1" applyFont="1" applyFill="1" applyBorder="1" applyAlignment="1">
      <alignment horizontal="left" vertical="top" wrapText="1"/>
    </xf>
    <xf numFmtId="0" fontId="1620" fillId="1145" borderId="1268" xfId="17" applyNumberFormat="1" applyFont="1" applyFill="1" applyBorder="1" applyAlignment="1">
      <alignment horizontal="right" vertical="top" wrapText="1"/>
    </xf>
    <xf numFmtId="0" fontId="1565" fillId="1145" borderId="1199" xfId="17" applyNumberFormat="1" applyFont="1" applyFill="1" applyBorder="1" applyAlignment="1">
      <alignment horizontal="left" vertical="top" wrapText="1"/>
    </xf>
    <xf numFmtId="0" fontId="1589" fillId="1145" borderId="1225" xfId="17" applyNumberFormat="1" applyFont="1" applyFill="1" applyBorder="1" applyAlignment="1">
      <alignment horizontal="center" vertical="bottom"/>
    </xf>
    <xf numFmtId="0" fontId="1628" fillId="1145" borderId="1225" xfId="17" applyNumberFormat="1" applyFont="1" applyFill="1" applyBorder="1" applyAlignment="1">
      <alignment horizontal="center" vertical="bottom"/>
    </xf>
    <xf numFmtId="0" fontId="1628" fillId="1145" borderId="1225" xfId="17" applyNumberFormat="1" applyFont="1" applyFill="1" applyBorder="1" applyAlignment="1">
      <alignment horizontal="center" vertical="bottom" wrapText="1"/>
    </xf>
    <xf numFmtId="0" fontId="1628" fillId="1145" borderId="1225" xfId="17" applyNumberFormat="1" applyFont="1" applyFill="1" applyBorder="1" applyAlignment="1">
      <alignment horizontal="center" vertical="top" wrapText="1"/>
    </xf>
    <xf numFmtId="0" fontId="1620" fillId="1084" borderId="1225" xfId="17" applyNumberFormat="1" applyFont="1" applyFill="1" applyBorder="1" applyAlignment="1">
      <alignment horizontal="center"/>
    </xf>
    <xf numFmtId="0" fontId="1620" fillId="1084" borderId="1225" xfId="17" applyNumberFormat="1" applyFont="1" applyFill="1" applyBorder="1" applyAlignment="1">
      <alignment horizontal="center" wrapText="1"/>
    </xf>
    <xf numFmtId="0" fontId="1621" fillId="1084" borderId="1199" xfId="17" applyNumberFormat="1" applyFont="1" applyFill="1" applyBorder="1"/>
    <xf numFmtId="0" fontId="1622" fillId="1084" borderId="1225" xfId="17" applyNumberFormat="1" applyFont="1" applyFill="1" applyBorder="1"/>
    <xf numFmtId="0" fontId="1622" fillId="1084" borderId="1225" xfId="17" applyNumberFormat="1" applyFont="1" applyFill="1" applyBorder="1" applyAlignment="1">
      <alignment wrapText="1"/>
    </xf>
    <xf numFmtId="0" fontId="1622" fillId="1084" borderId="1199" xfId="17" applyNumberFormat="1" applyFont="1" applyFill="1" applyBorder="1" applyAlignment="1">
      <alignment wrapText="1"/>
    </xf>
    <xf numFmtId="0" fontId="1621" fillId="1145" borderId="1199" xfId="17" applyNumberFormat="1" applyFont="1" applyFill="1" applyBorder="1"/>
    <xf numFmtId="0" fontId="1622" fillId="1145" borderId="1225" xfId="17" applyNumberFormat="1" applyFont="1" applyFill="1" applyBorder="1" applyAlignment="1">
      <alignment wrapText="1"/>
    </xf>
    <xf numFmtId="0" fontId="1621" fillId="1145" borderId="1199" xfId="17" applyNumberFormat="1" applyFont="1" applyFill="1" applyBorder="1" applyAlignment="1">
      <alignment wrapText="1"/>
    </xf>
    <xf numFmtId="0" fontId="1621" fillId="1145" borderId="1199" xfId="17" applyNumberFormat="1" applyFont="1" applyFill="1" applyBorder="1" applyAlignment="1">
      <alignment vertical="top" wrapText="1"/>
    </xf>
    <xf numFmtId="0" fontId="1621" fillId="1146" borderId="1199" xfId="17" applyNumberFormat="1" applyFont="1" applyFill="1" applyBorder="1" applyAlignment="1">
      <alignment vertical="top" wrapText="1"/>
    </xf>
    <xf numFmtId="0" fontId="1624" fillId="1146" borderId="1199" xfId="17" applyNumberFormat="1" applyFont="1" applyFill="1" applyBorder="1" applyAlignment="1">
      <alignment vertical="top" wrapText="1"/>
    </xf>
    <xf numFmtId="0" fontId="1622" fillId="1147" borderId="1225" xfId="17" applyNumberFormat="1" applyFont="1" applyFill="1" applyBorder="1" applyAlignment="1">
      <alignment vertical="top" wrapText="1"/>
    </xf>
    <xf numFmtId="0" fontId="1621" fillId="1147" borderId="1199" xfId="17" applyNumberFormat="1" applyFont="1" applyFill="1" applyBorder="1" applyAlignment="1">
      <alignment vertical="top" wrapText="1"/>
    </xf>
    <xf numFmtId="0" fontId="1620" fillId="1147" borderId="1225" xfId="17" applyNumberFormat="1" applyFont="1" applyFill="1" applyBorder="1" applyAlignment="1">
      <alignment vertical="top" wrapText="1"/>
    </xf>
    <xf numFmtId="0" fontId="1629" fillId="1147" borderId="1199" xfId="17" applyNumberFormat="1" applyFont="1" applyFill="1" applyBorder="1" applyAlignment="1">
      <alignment vertical="top" wrapText="1"/>
    </xf>
    <xf numFmtId="0" fontId="1629" fillId="1147" borderId="1199" xfId="17" applyNumberFormat="1" applyFont="1" applyFill="1" applyBorder="1" applyAlignment="1">
      <alignment horizontal="center" vertical="top" wrapText="1"/>
    </xf>
    <xf numFmtId="0" fontId="1629" fillId="1147" borderId="1199" xfId="17" applyNumberFormat="1" applyFont="1" applyFill="1" applyBorder="1" applyAlignment="1">
      <alignment horizontal="center" vertical="center" wrapText="1"/>
    </xf>
    <xf numFmtId="0" fontId="1629" fillId="1147" borderId="1268" xfId="17" applyNumberFormat="1" applyFont="1" applyFill="1" applyBorder="1" applyAlignment="1">
      <alignment horizontal="center" vertical="center" wrapText="1"/>
    </xf>
    <xf numFmtId="0" fontId="1621" fillId="1145" borderId="1268" xfId="17" applyNumberFormat="1" applyFont="1" applyFill="1" applyBorder="1" applyAlignment="1">
      <alignment vertical="top" wrapText="1"/>
    </xf>
    <xf numFmtId="0" fontId="1545" fillId="1145" borderId="1199" xfId="17" applyNumberFormat="1" applyFont="1" applyFill="1" applyBorder="1" applyAlignment="1">
      <alignment wrapText="1"/>
    </xf>
    <xf numFmtId="0" fontId="1620" fillId="1084" borderId="1237" xfId="17" applyNumberFormat="1" applyFont="1" applyFill="1" applyBorder="1" applyAlignment="1">
      <alignment horizontal="center" vertical="center" wrapText="1"/>
    </xf>
    <xf numFmtId="0" fontId="1621" fillId="1084" borderId="1245" xfId="17" applyNumberFormat="1" applyFont="1" applyFill="1" applyBorder="1"/>
    <xf numFmtId="0" fontId="1621" fillId="1084" borderId="1246" xfId="17" applyNumberFormat="1" applyFont="1" applyFill="1" applyBorder="1"/>
    <xf numFmtId="0" fontId="1622" fillId="1100" borderId="1225" xfId="17" applyNumberFormat="1" applyFont="1" applyFill="1" applyBorder="1" applyAlignment="1">
      <alignment horizontal="center" vertical="bottom" wrapText="1"/>
    </xf>
    <xf numFmtId="0" fontId="1622" fillId="1103" borderId="1225" xfId="17" applyNumberFormat="1" applyFont="1" applyFill="1" applyBorder="1" applyAlignment="1">
      <alignment horizontal="left" wrapText="1"/>
    </xf>
    <xf numFmtId="3" fontId="1622" fillId="1100" borderId="1225" xfId="17" applyNumberFormat="1" applyFont="1" applyFill="1" applyBorder="1" applyAlignment="1">
      <alignment horizontal="center" wrapText="1"/>
    </xf>
    <xf numFmtId="0" fontId="1622" fillId="1084" borderId="1225" xfId="17" applyNumberFormat="1" applyFont="1" applyFill="1" applyBorder="1" applyAlignment="1">
      <alignment horizontal="center" vertical="bottom" wrapText="1"/>
    </xf>
    <xf numFmtId="0" fontId="1620" fillId="1124" borderId="1248" xfId="17" applyNumberFormat="1" applyFont="1" applyFill="1" applyBorder="1" applyAlignment="1">
      <alignment vertical="bottom" wrapText="1"/>
    </xf>
    <xf numFmtId="0" fontId="1620" fillId="1124" borderId="1249" xfId="17" applyNumberFormat="1" applyFont="1" applyFill="1" applyBorder="1" applyAlignment="1">
      <alignment vertical="bottom" wrapText="1"/>
    </xf>
    <xf numFmtId="1" fontId="1620" fillId="1124" borderId="1249" xfId="17" applyNumberFormat="1" applyFont="1" applyFill="1" applyBorder="1" applyAlignment="1">
      <alignment horizontal="center" vertical="bottom" wrapText="1"/>
    </xf>
    <xf numFmtId="1" fontId="1620" fillId="1124" borderId="1233" xfId="17" applyNumberFormat="1" applyFont="1" applyFill="1" applyBorder="1" applyAlignment="1">
      <alignment horizontal="center" vertical="bottom" wrapText="1"/>
    </xf>
    <xf numFmtId="0" fontId="1622" fillId="1084" borderId="1199" xfId="17" applyNumberFormat="1" applyFont="1" applyFill="1" applyBorder="1" applyAlignment="1">
      <alignment horizontal="left" vertical="center"/>
    </xf>
    <xf numFmtId="0" fontId="1620" fillId="1145" borderId="1237" xfId="17" applyNumberFormat="1" applyFont="1" applyFill="1" applyBorder="1" applyAlignment="1">
      <alignment horizontal="center" vertical="center" wrapText="1"/>
    </xf>
    <xf numFmtId="0" fontId="1621" fillId="1145" borderId="1245" xfId="17" applyNumberFormat="1" applyFont="1" applyFill="1" applyBorder="1"/>
    <xf numFmtId="0" fontId="1621" fillId="1145" borderId="1246" xfId="17" applyNumberFormat="1" applyFont="1" applyFill="1" applyBorder="1"/>
    <xf numFmtId="0" fontId="1622" fillId="1145" borderId="1225" xfId="17" applyNumberFormat="1" applyFont="1" applyFill="1" applyBorder="1" applyAlignment="1">
      <alignment horizontal="center" vertical="bottom" wrapText="1"/>
    </xf>
    <xf numFmtId="0" fontId="1622" fillId="1145" borderId="1225" xfId="17" applyNumberFormat="1" applyFont="1" applyFill="1" applyBorder="1" applyAlignment="1">
      <alignment horizontal="left" wrapText="1"/>
    </xf>
    <xf numFmtId="3" fontId="1622" fillId="1145" borderId="1225" xfId="17" applyNumberFormat="1" applyFont="1" applyFill="1" applyBorder="1" applyAlignment="1">
      <alignment horizontal="center" wrapText="1"/>
    </xf>
    <xf numFmtId="0" fontId="1620" fillId="1145" borderId="1248" xfId="17" applyNumberFormat="1" applyFont="1" applyFill="1" applyBorder="1" applyAlignment="1">
      <alignment vertical="bottom" wrapText="1"/>
    </xf>
    <xf numFmtId="0" fontId="1620" fillId="1145" borderId="1249" xfId="17" applyNumberFormat="1" applyFont="1" applyFill="1" applyBorder="1" applyAlignment="1">
      <alignment vertical="bottom" wrapText="1"/>
    </xf>
    <xf numFmtId="1" fontId="1620" fillId="1145" borderId="1249" xfId="17" applyNumberFormat="1" applyFont="1" applyFill="1" applyBorder="1" applyAlignment="1">
      <alignment horizontal="center" vertical="bottom" wrapText="1"/>
    </xf>
    <xf numFmtId="1" fontId="1620" fillId="1145" borderId="1233" xfId="17" applyNumberFormat="1" applyFont="1" applyFill="1" applyBorder="1" applyAlignment="1">
      <alignment horizontal="center" vertical="bottom" wrapText="1"/>
    </xf>
    <xf numFmtId="0" fontId="1622" fillId="1145" borderId="1199" xfId="17" applyNumberFormat="1" applyFont="1" applyFill="1" applyBorder="1" applyAlignment="1">
      <alignment horizontal="left" vertical="center"/>
    </xf>
    <xf numFmtId="0" fontId="1621" fillId="1145" borderId="1245" xfId="17" applyNumberFormat="1" applyFont="1" applyFill="1" applyBorder="1" applyAlignment="1">
      <alignment wrapText="1"/>
    </xf>
    <xf numFmtId="0" fontId="1621" fillId="1145" borderId="1246" xfId="17" applyNumberFormat="1" applyFont="1" applyFill="1" applyBorder="1" applyAlignment="1">
      <alignment wrapText="1"/>
    </xf>
    <xf numFmtId="0" fontId="1622" fillId="1145" borderId="1199" xfId="17" applyNumberFormat="1" applyFont="1" applyFill="1" applyBorder="1" applyAlignment="1">
      <alignment horizontal="left" vertical="center" wrapText="1"/>
    </xf>
    <xf numFmtId="0" fontId="1620" fillId="1145" borderId="1237" xfId="17" applyNumberFormat="1" applyFont="1" applyFill="1" applyBorder="1" applyAlignment="1">
      <alignment horizontal="center" vertical="top" wrapText="1"/>
    </xf>
    <xf numFmtId="0" fontId="1621" fillId="1145" borderId="1245" xfId="17" applyNumberFormat="1" applyFont="1" applyFill="1" applyBorder="1" applyAlignment="1">
      <alignment vertical="top" wrapText="1"/>
    </xf>
    <xf numFmtId="0" fontId="1621" fillId="1145" borderId="1246" xfId="17" applyNumberFormat="1" applyFont="1" applyFill="1" applyBorder="1" applyAlignment="1">
      <alignment vertical="top" wrapText="1"/>
    </xf>
    <xf numFmtId="3" fontId="1622" fillId="1145" borderId="1225" xfId="17" applyNumberFormat="1" applyFont="1" applyFill="1" applyBorder="1" applyAlignment="1">
      <alignment horizontal="center" vertical="top" wrapText="1"/>
    </xf>
    <xf numFmtId="0" fontId="1620" fillId="1145" borderId="1248" xfId="17" applyNumberFormat="1" applyFont="1" applyFill="1" applyBorder="1" applyAlignment="1">
      <alignment vertical="top" wrapText="1"/>
    </xf>
    <xf numFmtId="0" fontId="1620" fillId="1145" borderId="1249" xfId="17" applyNumberFormat="1" applyFont="1" applyFill="1" applyBorder="1" applyAlignment="1">
      <alignment vertical="top" wrapText="1"/>
    </xf>
    <xf numFmtId="1" fontId="1620" fillId="1145" borderId="1249" xfId="17" applyNumberFormat="1" applyFont="1" applyFill="1" applyBorder="1" applyAlignment="1">
      <alignment horizontal="center" vertical="top" wrapText="1"/>
    </xf>
    <xf numFmtId="1" fontId="1620" fillId="1145" borderId="1233" xfId="17" applyNumberFormat="1" applyFont="1" applyFill="1" applyBorder="1" applyAlignment="1">
      <alignment horizontal="center" vertical="top" wrapText="1"/>
    </xf>
    <xf numFmtId="0" fontId="1620" fillId="1146" borderId="1237" xfId="17" applyNumberFormat="1" applyFont="1" applyFill="1" applyBorder="1" applyAlignment="1">
      <alignment horizontal="center" vertical="top" wrapText="1"/>
    </xf>
    <xf numFmtId="0" fontId="1621" fillId="1146" borderId="1245" xfId="17" applyNumberFormat="1" applyFont="1" applyFill="1" applyBorder="1" applyAlignment="1">
      <alignment vertical="top" wrapText="1"/>
    </xf>
    <xf numFmtId="0" fontId="1621" fillId="1146" borderId="1246" xfId="17" applyNumberFormat="1" applyFont="1" applyFill="1" applyBorder="1" applyAlignment="1">
      <alignment vertical="top" wrapText="1"/>
    </xf>
    <xf numFmtId="0" fontId="1623" fillId="1146" borderId="1237" xfId="17" applyNumberFormat="1" applyFont="1" applyFill="1" applyBorder="1" applyAlignment="1">
      <alignment horizontal="center" vertical="top" wrapText="1"/>
    </xf>
    <xf numFmtId="0" fontId="1624" fillId="1146" borderId="1245" xfId="17" applyNumberFormat="1" applyFont="1" applyFill="1" applyBorder="1" applyAlignment="1">
      <alignment vertical="top" wrapText="1"/>
    </xf>
    <xf numFmtId="0" fontId="1624" fillId="1146" borderId="1246" xfId="17" applyNumberFormat="1" applyFont="1" applyFill="1" applyBorder="1" applyAlignment="1">
      <alignment vertical="top" wrapText="1"/>
    </xf>
    <xf numFmtId="3" fontId="1622" fillId="1145" borderId="1268" xfId="17" applyNumberFormat="1" applyFont="1" applyFill="1" applyBorder="1" applyAlignment="1">
      <alignment horizontal="center" vertical="top" wrapText="1"/>
    </xf>
    <xf numFmtId="1" fontId="1620" fillId="1145" borderId="1268" xfId="17" applyNumberFormat="1" applyFont="1" applyFill="1" applyBorder="1" applyAlignment="1">
      <alignment horizontal="center" vertical="top" wrapText="1"/>
    </xf>
    <xf numFmtId="0" fontId="1545" fillId="1145" borderId="1199" xfId="17" applyNumberFormat="1" applyFont="1" applyFill="1" applyBorder="1" applyAlignment="1">
      <alignment vertical="bottom"/>
    </xf>
    <xf numFmtId="0" fontId="1619" fillId="1145" borderId="1199" xfId="17" applyNumberFormat="1" applyFont="1" applyFill="1" applyBorder="1" applyAlignment="1">
      <alignment vertical="bottom"/>
    </xf>
    <xf numFmtId="0" fontId="1619" fillId="1145" borderId="1199" xfId="17" applyNumberFormat="1" applyFont="1" applyFill="1" applyBorder="1" applyAlignment="1">
      <alignment vertical="bottom" wrapText="1"/>
    </xf>
    <xf numFmtId="0" fontId="1630" fillId="1148" borderId="1271" xfId="18" applyAlignment="1">
      <alignment vertical="bottom"/>
    </xf>
    <xf numFmtId="0" fontId="1631" fillId="1148" borderId="1271" xfId="18" applyAlignment="1">
      <alignment horizontal="left" vertical="center"/>
    </xf>
    <xf numFmtId="0" fontId="1632" fillId="1148" borderId="1271" xfId="18" applyAlignment="1">
      <alignment horizontal="left" vertical="center"/>
    </xf>
    <xf numFmtId="0" fontId="1633" fillId="1148" borderId="1271" xfId="18" applyAlignment="1">
      <alignment horizontal="left" vertical="center"/>
    </xf>
    <xf numFmtId="0" fontId="1634" fillId="1150" borderId="1272" xfId="18" applyAlignment="1">
      <alignment vertical="center"/>
    </xf>
    <xf numFmtId="0" fontId="1635" fillId="1148" borderId="1271" xfId="18" applyAlignment="1">
      <alignment horizontal="left" vertical="center"/>
    </xf>
    <xf numFmtId="0" fontId="1634" fillId="1151" borderId="1272" xfId="18" applyAlignment="1">
      <alignment vertical="center"/>
    </xf>
    <xf numFmtId="0" fontId="1634" fillId="1152" borderId="1272" xfId="18" applyAlignment="1">
      <alignment vertical="center"/>
    </xf>
    <xf numFmtId="0" fontId="1634" fillId="1153" borderId="1272" xfId="18" applyAlignment="1">
      <alignment vertical="center"/>
    </xf>
    <xf numFmtId="0" fontId="1636" fillId="1148" borderId="1271" xfId="18"/>
    <xf numFmtId="0" fontId="1634" fillId="1154" borderId="1272" xfId="18" applyAlignment="1">
      <alignment vertical="center"/>
    </xf>
    <xf numFmtId="0" fontId="1634" fillId="1155" borderId="1272" xfId="18" applyAlignment="1">
      <alignment vertical="center"/>
    </xf>
    <xf numFmtId="0" fontId="1634" fillId="1156" borderId="1272" xfId="18" applyAlignment="1">
      <alignment vertical="center"/>
    </xf>
    <xf numFmtId="0" fontId="1634" fillId="1157" borderId="1272" xfId="18" applyAlignment="1">
      <alignment vertical="center"/>
    </xf>
    <xf numFmtId="0" fontId="1637" fillId="1158" borderId="1273" xfId="18" applyAlignment="1">
      <alignment horizontal="left" vertical="center"/>
    </xf>
    <xf numFmtId="0" fontId="1638" fillId="1148" borderId="1274" xfId="18"/>
    <xf numFmtId="0" fontId="1638" fillId="1148" borderId="1275" xfId="18"/>
    <xf numFmtId="0" fontId="1639" fillId="1159" borderId="1276" xfId="18" applyAlignment="1">
      <alignment horizontal="center" vertical="center" wrapText="1"/>
    </xf>
    <xf numFmtId="0" fontId="1640" fillId="1148" borderId="1271" xfId="18"/>
    <xf numFmtId="0" fontId="1641" fillId="1159" borderId="1273" xfId="18" applyAlignment="1">
      <alignment horizontal="center" vertical="center"/>
    </xf>
    <xf numFmtId="0" fontId="1638" fillId="1148" borderId="1277" xfId="18"/>
    <xf numFmtId="0" fontId="1642" fillId="1148" borderId="1271" xfId="18"/>
    <xf numFmtId="0" fontId="1643" fillId="1159" borderId="1272" xfId="18" applyAlignment="1">
      <alignment horizontal="center" vertical="center"/>
    </xf>
    <xf numFmtId="0" fontId="1644" fillId="1148" borderId="1272" xfId="18" applyAlignment="1">
      <alignment horizontal="left" vertical="center" wrapText="1"/>
    </xf>
    <xf numFmtId="0" fontId="1634" fillId="1148" borderId="1272" xfId="18" applyAlignment="1">
      <alignment horizontal="left" vertical="center" wrapText="1"/>
    </xf>
    <xf numFmtId="164" fontId="1635" fillId="1148" borderId="1272" xfId="18" applyAlignment="1">
      <alignment horizontal="center" vertical="center"/>
    </xf>
    <xf numFmtId="0" fontId="1645" fillId="1148" borderId="1271" xfId="18"/>
    <xf numFmtId="0" fontId="1640" fillId="1148" borderId="1271" xfId="18" applyAlignment="1">
      <alignment vertical="bottom"/>
    </xf>
    <xf numFmtId="0" fontId="1646" fillId="1148" borderId="1278" xfId="18"/>
    <xf numFmtId="0" fontId="1638" fillId="1148" borderId="1279" xfId="18"/>
    <xf numFmtId="0" fontId="1640" fillId="1148" borderId="1280" xfId="18"/>
    <xf numFmtId="0" fontId="1646" fillId="1148" borderId="1281" xfId="18" applyAlignment="1">
      <alignment horizontal="center"/>
    </xf>
    <xf numFmtId="0" fontId="1646" fillId="1148" borderId="1271" xfId="18" applyAlignment="1">
      <alignment horizontal="center"/>
    </xf>
    <xf numFmtId="0" fontId="1640" fillId="1148" borderId="1281" xfId="18" applyAlignment="1">
      <alignment horizontal="center"/>
    </xf>
    <xf numFmtId="0" fontId="1640" fillId="1148" borderId="1282" xfId="18"/>
    <xf numFmtId="0" fontId="1647" fillId="1148" borderId="1283" xfId="18" applyAlignment="1">
      <alignment wrapText="1"/>
    </xf>
    <xf numFmtId="0" fontId="1646" fillId="1148" borderId="1281" xfId="18" applyAlignment="1">
      <alignment horizontal="center" wrapText="1"/>
    </xf>
    <xf numFmtId="0" fontId="1647" fillId="1148" borderId="1284" xfId="18" applyAlignment="1">
      <alignment wrapText="1"/>
    </xf>
    <xf numFmtId="0" fontId="1647" fillId="1148" borderId="1283" xfId="18" applyAlignment="1">
      <alignment wrapText="1"/>
    </xf>
    <xf numFmtId="0" fontId="1635" fillId="1148" borderId="1272" xfId="18" applyAlignment="1">
      <alignment horizontal="center" vertical="center"/>
    </xf>
    <xf numFmtId="0" fontId="1638" fillId="1148" borderId="1285" xfId="18"/>
    <xf numFmtId="0" fontId="1646" fillId="1148" borderId="1278" xfId="18" applyAlignment="1">
      <alignment horizontal="center" wrapText="1"/>
    </xf>
    <xf numFmtId="0" fontId="1646" fillId="1148" borderId="1284" xfId="18" applyAlignment="1">
      <alignment wrapText="1"/>
    </xf>
    <xf numFmtId="0" fontId="1646" fillId="1148" borderId="1283" xfId="18" applyAlignment="1">
      <alignment wrapText="1"/>
    </xf>
    <xf numFmtId="0" fontId="1634" fillId="1148" borderId="1272" xfId="18" applyAlignment="1">
      <alignment vertical="center"/>
    </xf>
    <xf numFmtId="0" fontId="1634" fillId="1160" borderId="1272" xfId="18" applyAlignment="1">
      <alignment vertical="center"/>
    </xf>
    <xf numFmtId="0" fontId="1635" fillId="1148" borderId="1272" xfId="18" applyAlignment="1">
      <alignment horizontal="left" vertical="center" wrapText="1"/>
    </xf>
    <xf numFmtId="0" fontId="1648" fillId="1153" borderId="1272" xfId="18" applyAlignment="1">
      <alignment horizontal="center" vertical="center"/>
    </xf>
    <xf numFmtId="0" fontId="1639" fillId="1159" borderId="1272" xfId="18" applyAlignment="1">
      <alignment horizontal="center" vertical="center" wrapText="1"/>
    </xf>
    <xf numFmtId="0" fontId="1639" fillId="1159" borderId="1273" xfId="18" applyAlignment="1">
      <alignment horizontal="center" vertical="center" wrapText="1"/>
    </xf>
    <xf numFmtId="0" fontId="1634" fillId="1148" borderId="1272" xfId="18" applyAlignment="1">
      <alignment horizontal="left" vertical="center"/>
    </xf>
    <xf numFmtId="164" fontId="1634" fillId="1148" borderId="1272" xfId="18" applyAlignment="1">
      <alignment horizontal="center" vertical="center"/>
    </xf>
    <xf numFmtId="0" fontId="1634" fillId="1148" borderId="1273" xfId="18" applyAlignment="1">
      <alignment horizontal="left" vertical="center" wrapText="1"/>
    </xf>
    <xf numFmtId="0" fontId="1649" fillId="1153" borderId="1272" xfId="18" applyAlignment="1">
      <alignment horizontal="left" vertical="center"/>
    </xf>
    <xf numFmtId="0" fontId="1634" fillId="1153" borderId="1272" xfId="18" applyAlignment="1">
      <alignment horizontal="left" vertical="center" wrapText="1"/>
    </xf>
    <xf numFmtId="164" fontId="1634" fillId="1153" borderId="1272" xfId="18" applyAlignment="1">
      <alignment horizontal="center" vertical="center"/>
    </xf>
    <xf numFmtId="0" fontId="1649" fillId="1153" borderId="1273" xfId="18" applyAlignment="1">
      <alignment horizontal="left" vertical="center" wrapText="1"/>
    </xf>
    <xf numFmtId="0" fontId="1634" fillId="1153" borderId="1273" xfId="18" applyAlignment="1">
      <alignment horizontal="left" vertical="center" wrapText="1"/>
    </xf>
    <xf numFmtId="0" fontId="1634" fillId="1154" borderId="1272" xfId="18" applyAlignment="1">
      <alignment horizontal="left" vertical="center"/>
    </xf>
    <xf numFmtId="0" fontId="1634" fillId="1154" borderId="1272" xfId="18" applyAlignment="1">
      <alignment horizontal="left" vertical="center" wrapText="1"/>
    </xf>
    <xf numFmtId="164" fontId="1634" fillId="1154" borderId="1272" xfId="18" applyAlignment="1">
      <alignment horizontal="center" vertical="center"/>
    </xf>
    <xf numFmtId="0" fontId="1649" fillId="1154" borderId="1273" xfId="18" applyAlignment="1">
      <alignment horizontal="left" vertical="center" wrapText="1"/>
    </xf>
    <xf numFmtId="0" fontId="1634" fillId="1154" borderId="1273" xfId="18" applyAlignment="1">
      <alignment horizontal="left" vertical="center" wrapText="1"/>
    </xf>
    <xf numFmtId="0" fontId="1634" fillId="1155" borderId="1272" xfId="18" applyAlignment="1">
      <alignment horizontal="left" vertical="center"/>
    </xf>
    <xf numFmtId="0" fontId="1634" fillId="1155" borderId="1272" xfId="18" applyAlignment="1">
      <alignment horizontal="left" vertical="center" wrapText="1"/>
    </xf>
    <xf numFmtId="164" fontId="1634" fillId="1155" borderId="1272" xfId="18" applyAlignment="1">
      <alignment horizontal="center" vertical="center"/>
    </xf>
    <xf numFmtId="0" fontId="1649" fillId="1155" borderId="1273" xfId="18" applyAlignment="1">
      <alignment horizontal="left" vertical="center" wrapText="1"/>
    </xf>
    <xf numFmtId="0" fontId="1634" fillId="1155" borderId="1273" xfId="18" applyAlignment="1">
      <alignment horizontal="left" vertical="center" wrapText="1"/>
    </xf>
    <xf numFmtId="0" fontId="1634" fillId="1156" borderId="1272" xfId="18" applyAlignment="1">
      <alignment horizontal="left" vertical="center"/>
    </xf>
    <xf numFmtId="0" fontId="1634" fillId="1156" borderId="1272" xfId="18" applyAlignment="1">
      <alignment horizontal="left" vertical="center" wrapText="1"/>
    </xf>
    <xf numFmtId="164" fontId="1634" fillId="1156" borderId="1272" xfId="18" applyAlignment="1">
      <alignment horizontal="center" vertical="center"/>
    </xf>
    <xf numFmtId="0" fontId="1649" fillId="1156" borderId="1273" xfId="18" applyAlignment="1">
      <alignment horizontal="left" vertical="center" wrapText="1"/>
    </xf>
    <xf numFmtId="0" fontId="1634" fillId="1156" borderId="1273" xfId="18" applyAlignment="1">
      <alignment horizontal="left" vertical="center" wrapText="1"/>
    </xf>
    <xf numFmtId="0" fontId="1634" fillId="1157" borderId="1272" xfId="18" applyAlignment="1">
      <alignment horizontal="left" vertical="center"/>
    </xf>
    <xf numFmtId="0" fontId="1634" fillId="1157" borderId="1272" xfId="18" applyAlignment="1">
      <alignment horizontal="left" vertical="center" wrapText="1"/>
    </xf>
    <xf numFmtId="164" fontId="1634" fillId="1157" borderId="1272" xfId="18" applyAlignment="1">
      <alignment horizontal="center" vertical="center"/>
    </xf>
    <xf numFmtId="0" fontId="1649" fillId="1157" borderId="1273" xfId="18" applyAlignment="1">
      <alignment horizontal="left" vertical="center" wrapText="1"/>
    </xf>
    <xf numFmtId="0" fontId="1634" fillId="1157" borderId="1273" xfId="18" applyAlignment="1">
      <alignment horizontal="left" vertical="center" wrapText="1"/>
    </xf>
    <xf numFmtId="0" fontId="1650" fillId="1148" borderId="1271" xfId="18" applyAlignment="1">
      <alignment horizontal="left" vertical="center" wrapText="1"/>
    </xf>
    <xf numFmtId="0" fontId="1651" fillId="1148" borderId="1271" xfId="18"/>
    <xf numFmtId="0" fontId="1651" fillId="1148" borderId="1271" xfId="18" applyAlignment="1">
      <alignment wrapText="1"/>
    </xf>
    <xf numFmtId="0" fontId="1652" fillId="1161" borderId="1286" xfId="18" applyAlignment="1">
      <alignment horizontal="center" wrapText="1"/>
    </xf>
    <xf numFmtId="0" fontId="1652" fillId="1161" borderId="1287" xfId="18" applyAlignment="1">
      <alignment horizontal="center" wrapText="1"/>
    </xf>
    <xf numFmtId="0" fontId="1652" fillId="1161" borderId="1288" xfId="18" applyAlignment="1">
      <alignment horizontal="center" wrapText="1"/>
    </xf>
    <xf numFmtId="0" fontId="1653" fillId="1152" borderId="1289" xfId="18" applyAlignment="1">
      <alignment wrapText="1"/>
    </xf>
    <xf numFmtId="0" fontId="1654" fillId="1162" borderId="1290" xfId="18" applyAlignment="1">
      <alignment wrapText="1"/>
    </xf>
    <xf numFmtId="0" fontId="1654" fillId="1163" borderId="1290" xfId="18" applyAlignment="1">
      <alignment wrapText="1"/>
    </xf>
    <xf numFmtId="0" fontId="1654" fillId="1163" borderId="1291" xfId="18" applyAlignment="1">
      <alignment wrapText="1"/>
    </xf>
    <xf numFmtId="0" fontId="1653" fillId="1152" borderId="1292" xfId="18" applyAlignment="1">
      <alignment wrapText="1"/>
    </xf>
    <xf numFmtId="0" fontId="1654" fillId="1164" borderId="1290" xfId="18" applyAlignment="1">
      <alignment wrapText="1"/>
    </xf>
    <xf numFmtId="0" fontId="1654" fillId="1164" borderId="1293" xfId="18" applyAlignment="1">
      <alignment wrapText="1"/>
    </xf>
    <xf numFmtId="0" fontId="1654" fillId="1162" borderId="1293" xfId="18" applyAlignment="1">
      <alignment wrapText="1"/>
    </xf>
    <xf numFmtId="0" fontId="1654" fillId="1163" borderId="1293" xfId="18" applyAlignment="1">
      <alignment wrapText="1"/>
    </xf>
    <xf numFmtId="0" fontId="1653" fillId="1152" borderId="1294" xfId="18" applyAlignment="1">
      <alignment wrapText="1"/>
    </xf>
    <xf numFmtId="0" fontId="1654" fillId="1163" borderId="1295" xfId="18" applyAlignment="1">
      <alignment wrapText="1"/>
    </xf>
    <xf numFmtId="0" fontId="1654" fillId="1162" borderId="1295" xfId="18" applyAlignment="1">
      <alignment wrapText="1"/>
    </xf>
    <xf numFmtId="0" fontId="1654" fillId="1163" borderId="1296" xfId="18" applyAlignment="1">
      <alignment wrapText="1"/>
    </xf>
    <xf numFmtId="0" fontId="1640" fillId="1148" borderId="1297" xfId="18"/>
    <xf numFmtId="0" fontId="1640" fillId="1148" borderId="1297" xfId="18" applyAlignment="1">
      <alignment wrapText="1"/>
    </xf>
    <xf numFmtId="0" fontId="1655" fillId="1148" borderId="1271" xfId="18"/>
    <xf numFmtId="0" fontId="1647" fillId="1158" borderId="1283" xfId="18" applyAlignment="1">
      <alignment wrapText="1"/>
    </xf>
    <xf numFmtId="0" fontId="1656" fillId="1158" borderId="1283" xfId="18" applyAlignment="1">
      <alignment wrapText="1"/>
    </xf>
    <xf numFmtId="0" fontId="1657" fillId="1148" borderId="1271" xfId="18" applyAlignment="1">
      <alignment vertical="top" wrapText="1"/>
    </xf>
    <xf numFmtId="0" fontId="1640" fillId="1148" borderId="1271" xfId="18" applyAlignment="1">
      <alignment vertical="bottom"/>
    </xf>
    <xf numFmtId="0" fontId="1642" fillId="1148" borderId="1297" xfId="18"/>
    <xf numFmtId="0" fontId="1658" fillId="1148" borderId="1271" xfId="18" applyAlignment="1">
      <alignment horizontal="center" vertical="center"/>
    </xf>
    <xf numFmtId="0" fontId="1640" fillId="1148" borderId="1297" xfId="18"/>
    <xf numFmtId="0" fontId="1659" fillId="1164" borderId="1271" xfId="18" applyAlignment="1">
      <alignment horizontal="center"/>
    </xf>
    <xf numFmtId="0" fontId="1640" fillId="1148" borderId="1271" xfId="18" applyAlignment="1">
      <alignment horizontal="center"/>
    </xf>
    <xf numFmtId="10" fontId="1640" fillId="1148" borderId="1271" xfId="18" applyAlignment="1">
      <alignment horizontal="center"/>
    </xf>
    <xf numFmtId="0" fontId="1660" fillId="1165" borderId="1297" xfId="18" applyAlignment="1">
      <alignment horizontal="center" vertical="center" wrapText="1"/>
    </xf>
    <xf numFmtId="0" fontId="1660" fillId="1164" borderId="1297" xfId="18" applyAlignment="1">
      <alignment horizontal="center" vertical="center" wrapText="1"/>
    </xf>
    <xf numFmtId="0" fontId="1640" fillId="1164" borderId="1297" xfId="18" applyAlignment="1">
      <alignment vertical="bottom"/>
    </xf>
    <xf numFmtId="0" fontId="1640" fillId="1166" borderId="1297" xfId="18" applyAlignment="1">
      <alignment horizontal="center"/>
    </xf>
    <xf numFmtId="0" fontId="1640" fillId="1167" borderId="1271" xfId="18" applyAlignment="1">
      <alignment horizontal="center"/>
    </xf>
    <xf numFmtId="0" fontId="1640" fillId="1167" borderId="1271" xfId="18" applyAlignment="1">
      <alignment horizontal="center"/>
    </xf>
    <xf numFmtId="0" fontId="1640" fillId="1168" borderId="1297" xfId="18" applyAlignment="1">
      <alignment horizontal="center"/>
    </xf>
    <xf numFmtId="0" fontId="1640" fillId="1148" borderId="1271" xfId="18" applyAlignment="1">
      <alignment vertical="bottom" wrapText="1"/>
    </xf>
    <xf numFmtId="0" fontId="1640" fillId="1169" borderId="1297" xfId="18" applyAlignment="1">
      <alignment horizontal="center"/>
    </xf>
    <xf numFmtId="0" fontId="1660" fillId="1170" borderId="1297" xfId="18" applyAlignment="1">
      <alignment horizontal="center"/>
    </xf>
    <xf numFmtId="0" fontId="1640" fillId="1171" borderId="1297" xfId="18" applyAlignment="1">
      <alignment horizontal="center"/>
    </xf>
    <xf numFmtId="0" fontId="1640" fillId="1172" borderId="1297" xfId="18" applyAlignment="1">
      <alignment horizontal="center"/>
    </xf>
    <xf numFmtId="0" fontId="1640" fillId="1148" borderId="1271" xfId="18"/>
    <xf numFmtId="0" fontId="1640" fillId="1173" borderId="1297" xfId="18" applyAlignment="1">
      <alignment horizontal="center"/>
    </xf>
    <xf numFmtId="0" fontId="1640" fillId="1174" borderId="1297" xfId="18" applyAlignment="1">
      <alignment horizontal="center"/>
    </xf>
    <xf numFmtId="0" fontId="1661" fillId="1148" borderId="1271" xfId="18" applyAlignment="1">
      <alignment horizontal="center" vertical="bottom"/>
    </xf>
    <xf numFmtId="0" fontId="1640" fillId="1175" borderId="1297" xfId="18" applyAlignment="1">
      <alignment horizontal="center"/>
    </xf>
    <xf numFmtId="0" fontId="1640" fillId="1176" borderId="1297" xfId="18" applyAlignment="1">
      <alignment horizontal="center"/>
    </xf>
    <xf numFmtId="0" fontId="1640" fillId="1177" borderId="1297" xfId="18" applyAlignment="1">
      <alignment horizontal="center"/>
    </xf>
    <xf numFmtId="0" fontId="1640" fillId="1178" borderId="1297" xfId="18" applyAlignment="1">
      <alignment horizontal="center"/>
    </xf>
    <xf numFmtId="0" fontId="1640" fillId="1179" borderId="1297" xfId="18" applyAlignment="1">
      <alignment horizontal="center"/>
    </xf>
    <xf numFmtId="0" fontId="1640" fillId="1180" borderId="1297" xfId="18" applyAlignment="1">
      <alignment horizontal="center"/>
    </xf>
    <xf numFmtId="0" fontId="1640" fillId="1181" borderId="1297" xfId="18" applyAlignment="1">
      <alignment horizontal="center"/>
    </xf>
    <xf numFmtId="0" fontId="1640" fillId="1182" borderId="1297" xfId="18" applyAlignment="1">
      <alignment horizontal="center"/>
    </xf>
    <xf numFmtId="0" fontId="1640" fillId="1183" borderId="1297" xfId="18" applyAlignment="1">
      <alignment horizontal="center"/>
    </xf>
    <xf numFmtId="0" fontId="1640" fillId="1184" borderId="1297" xfId="18" applyAlignment="1">
      <alignment horizontal="center"/>
    </xf>
    <xf numFmtId="0" fontId="1640" fillId="1185" borderId="1297" xfId="18" applyAlignment="1">
      <alignment horizontal="center"/>
    </xf>
    <xf numFmtId="0" fontId="1640" fillId="1186" borderId="1297" xfId="18" applyAlignment="1">
      <alignment horizontal="center"/>
    </xf>
    <xf numFmtId="0" fontId="1642" fillId="1148" borderId="1297" xfId="18"/>
    <xf numFmtId="0" fontId="1642" fillId="1148" borderId="1297" xfId="18" applyAlignment="1">
      <alignment horizontal="center"/>
    </xf>
    <xf numFmtId="0" fontId="1660" fillId="1148" borderId="1271" xfId="18" applyAlignment="1">
      <alignment horizontal="center" vertical="center" wrapText="1"/>
    </xf>
    <xf numFmtId="0" fontId="1640" fillId="1164" borderId="1271" xfId="18"/>
    <xf numFmtId="0" fontId="1662" fillId="1164" borderId="1271" xfId="18"/>
    <xf numFmtId="0" fontId="1663" fillId="1164" borderId="1271" xfId="18"/>
    <xf numFmtId="0" fontId="1634" fillId="1148" borderId="1271" xfId="18"/>
    <xf numFmtId="0" fontId="1649" fillId="1148" borderId="1298" xfId="18" applyAlignment="1">
      <alignment horizontal="left" vertical="center" wrapText="1"/>
    </xf>
    <xf numFmtId="0" fontId="1634" fillId="1148" borderId="1299" xfId="18" applyAlignment="1">
      <alignment horizontal="left" vertical="center" wrapText="1"/>
    </xf>
    <xf numFmtId="0" fontId="1638" fillId="1148" borderId="1300" xfId="18"/>
    <xf numFmtId="0" fontId="1638" fillId="1148" borderId="1301" xfId="18"/>
    <xf numFmtId="0" fontId="1634" fillId="1148" borderId="1298" xfId="18" applyAlignment="1">
      <alignment horizontal="left" vertical="center" wrapText="1"/>
    </xf>
    <xf numFmtId="0" fontId="1636" fillId="1148" borderId="1300" xfId="18"/>
    <xf numFmtId="0" fontId="1636" fillId="1148" borderId="1301" xfId="18"/>
    <xf numFmtId="0" fontId="1649" fillId="1148" borderId="1298" xfId="18" applyAlignment="1">
      <alignment horizontal="center" vertical="center"/>
    </xf>
    <xf numFmtId="0" fontId="1634" fillId="1148" borderId="1298" xfId="18" applyAlignment="1">
      <alignment horizontal="center" vertical="center"/>
    </xf>
    <xf numFmtId="0" fontId="1649" fillId="1187" borderId="1273" xfId="18" applyAlignment="1">
      <alignment horizontal="left" vertical="center" wrapText="1"/>
    </xf>
    <xf numFmtId="0" fontId="1644" fillId="1188" borderId="1272" xfId="18" applyAlignment="1">
      <alignment horizontal="center" vertical="center" wrapText="1"/>
    </xf>
    <xf numFmtId="0" fontId="1644" fillId="1188" borderId="1273" xfId="18" applyAlignment="1">
      <alignment horizontal="center" vertical="center" wrapText="1"/>
    </xf>
    <xf numFmtId="0" fontId="1644" fillId="1148" borderId="1272" xfId="18" applyAlignment="1">
      <alignment horizontal="center" vertical="center" wrapText="1"/>
    </xf>
    <xf numFmtId="0" fontId="1650" fillId="1148" borderId="1272" xfId="18" applyAlignment="1">
      <alignment horizontal="center" vertical="center" wrapText="1"/>
    </xf>
    <xf numFmtId="0" fontId="1644" fillId="1153" borderId="1272" xfId="18" applyAlignment="1">
      <alignment horizontal="center" vertical="center" wrapText="1"/>
    </xf>
    <xf numFmtId="0" fontId="1635" fillId="1148" borderId="1273" xfId="18" applyAlignment="1">
      <alignment horizontal="left" vertical="center" wrapText="1"/>
    </xf>
    <xf numFmtId="0" fontId="1646" fillId="1148" borderId="1271" xfId="18" applyAlignment="1">
      <alignment horizontal="left"/>
    </xf>
    <xf numFmtId="0" fontId="1664" fillId="1148" borderId="1271" xfId="18"/>
    <xf numFmtId="0" fontId="1665" fillId="1148" borderId="1271" xfId="18" applyAlignment="1">
      <alignment horizontal="left" vertical="center"/>
    </xf>
    <xf numFmtId="0" fontId="1649" fillId="1148" borderId="1272" xfId="18" applyAlignment="1">
      <alignment horizontal="center" vertical="center"/>
    </xf>
    <xf numFmtId="0" fontId="1649" fillId="1148" borderId="1271" xfId="18" applyAlignment="1">
      <alignment horizontal="center" vertical="center"/>
    </xf>
    <xf numFmtId="0" fontId="1634" fillId="1148" borderId="1271" xfId="18" applyAlignment="1">
      <alignment horizontal="left" vertical="center" wrapText="1"/>
    </xf>
    <xf numFmtId="0" fontId="1635" fillId="1148" borderId="1271" xfId="18" applyAlignment="1">
      <alignment horizontal="left" vertical="center" wrapText="1"/>
    </xf>
    <xf numFmtId="0" fontId="1634" fillId="1148" borderId="1272" xfId="18" applyAlignment="1">
      <alignment horizontal="center" vertical="center"/>
    </xf>
    <xf numFmtId="0" fontId="1646" fillId="1164" borderId="1297" xfId="18" applyAlignment="1">
      <alignment horizontal="center" wrapText="1"/>
    </xf>
    <xf numFmtId="0" fontId="1646" fillId="1148" borderId="1297" xfId="18" applyAlignment="1">
      <alignment horizontal="center" wrapText="1"/>
    </xf>
    <xf numFmtId="0" fontId="1640" fillId="1148" borderId="1297" xfId="18" applyAlignment="1">
      <alignment vertical="bottom"/>
    </xf>
    <xf numFmtId="0" fontId="1640" fillId="1148" borderId="1297" xfId="18" applyAlignment="1">
      <alignment horizontal="center"/>
    </xf>
    <xf numFmtId="3" fontId="1635" fillId="1148" borderId="1272" xfId="18" applyAlignment="1">
      <alignment horizontal="center" vertical="center"/>
    </xf>
    <xf numFmtId="10" fontId="1640" fillId="1148" borderId="1297" xfId="18" applyAlignment="1">
      <alignment horizontal="center"/>
    </xf>
    <xf numFmtId="10" fontId="1640" fillId="1164" borderId="1297" xfId="18" applyAlignment="1">
      <alignment horizontal="center"/>
    </xf>
    <xf numFmtId="0" fontId="1646" fillId="1148" borderId="1271" xfId="18" applyAlignment="1">
      <alignment horizontal="left" vertical="center" wrapText="1"/>
    </xf>
    <xf numFmtId="0" fontId="1646" fillId="1148" borderId="1271" xfId="18" applyAlignment="1">
      <alignment horizontal="center" vertical="center" wrapText="1"/>
    </xf>
    <xf numFmtId="0" fontId="1646" fillId="1148" borderId="1271" xfId="18" applyAlignment="1">
      <alignment horizontal="center" wrapText="1"/>
    </xf>
    <xf numFmtId="0" fontId="1666" fillId="1188" borderId="1272" xfId="18" applyAlignment="1">
      <alignment horizontal="center" vertical="center" wrapText="1"/>
    </xf>
    <xf numFmtId="0" fontId="1640" fillId="1148" borderId="1297" xfId="18" applyAlignment="1">
      <alignment horizontal="center" vertical="bottom"/>
    </xf>
    <xf numFmtId="0" fontId="1635" fillId="1148" borderId="1272" xfId="18" applyAlignment="1">
      <alignment horizontal="center" vertical="center" wrapText="1"/>
    </xf>
    <xf numFmtId="0" fontId="1635" fillId="1148" borderId="1272" xfId="18" applyAlignment="1">
      <alignment horizontal="center" vertical="center" wrapText="1"/>
    </xf>
    <xf numFmtId="3" fontId="1634" fillId="1148" borderId="1272" xfId="18" applyAlignment="1">
      <alignment vertical="center"/>
    </xf>
    <xf numFmtId="0" fontId="1640" fillId="1148" borderId="1302" xfId="18" applyAlignment="1">
      <alignment horizontal="center"/>
    </xf>
    <xf numFmtId="0" fontId="1642" fillId="1148" borderId="1303" xfId="18"/>
    <xf numFmtId="0" fontId="1640" fillId="1148" borderId="1271" xfId="18" applyAlignment="1">
      <alignment horizontal="left" vertical="center"/>
    </xf>
    <xf numFmtId="0" fontId="1642" fillId="1148" borderId="1304" xfId="18"/>
    <xf numFmtId="0" fontId="1640" fillId="1148" borderId="1271" xfId="18" applyAlignment="1">
      <alignment horizontal="left" vertical="center" wrapText="1"/>
    </xf>
    <xf numFmtId="10" fontId="1642" fillId="1148" borderId="1297" xfId="18" applyAlignment="1">
      <alignment horizontal="center"/>
    </xf>
    <xf numFmtId="10" fontId="1640" fillId="1148" borderId="1271" xfId="18"/>
    <xf numFmtId="0" fontId="1640" fillId="1148" borderId="1271" xfId="18" applyAlignment="1">
      <alignment wrapText="1"/>
    </xf>
    <xf numFmtId="0" fontId="1640" fillId="1148" borderId="1271" xfId="18" applyAlignment="1">
      <alignment horizontal="center" vertical="center"/>
    </xf>
    <xf numFmtId="0" fontId="1649" fillId="1148" borderId="1271" xfId="18" applyAlignment="1">
      <alignment horizontal="left" vertical="center"/>
    </xf>
    <xf numFmtId="0" fontId="1641" fillId="1148" borderId="1271" xfId="18" applyAlignment="1">
      <alignment horizontal="center" vertical="center" wrapText="1"/>
    </xf>
    <xf numFmtId="10" fontId="1641" fillId="1148" borderId="1271" xfId="18" applyAlignment="1">
      <alignment horizontal="center" vertical="center" wrapText="1"/>
    </xf>
    <xf numFmtId="0" fontId="1634" fillId="1148" borderId="1271" xfId="18" applyAlignment="1">
      <alignment horizontal="center" vertical="center"/>
    </xf>
    <xf numFmtId="10" fontId="1635" fillId="1148" borderId="1271" xfId="18" applyAlignment="1">
      <alignment horizontal="left" vertical="center" wrapText="1"/>
    </xf>
    <xf numFmtId="0" fontId="1649" fillId="1187" borderId="1272" xfId="18" applyAlignment="1">
      <alignment horizontal="center" vertical="center"/>
    </xf>
    <xf numFmtId="0" fontId="1634" fillId="1187" borderId="1272" xfId="18" applyAlignment="1">
      <alignment horizontal="left" vertical="center" wrapText="1"/>
    </xf>
    <xf numFmtId="0" fontId="1635" fillId="1187" borderId="1272" xfId="18" applyAlignment="1">
      <alignment horizontal="center" vertical="center"/>
    </xf>
    <xf numFmtId="0" fontId="1634" fillId="1187" borderId="1272" xfId="18" applyAlignment="1">
      <alignment horizontal="center" vertical="center"/>
    </xf>
    <xf numFmtId="2" fontId="1634" fillId="1187" borderId="1272" xfId="18" applyAlignment="1">
      <alignment horizontal="center" vertical="center"/>
    </xf>
    <xf numFmtId="2" fontId="1649" fillId="1187" borderId="1272" xfId="18" applyAlignment="1">
      <alignment horizontal="center" vertical="center"/>
    </xf>
    <xf numFmtId="0" fontId="1635" fillId="1187" borderId="1272" xfId="18" applyAlignment="1">
      <alignment horizontal="left" vertical="center" wrapText="1"/>
    </xf>
    <xf numFmtId="0" fontId="1634" fillId="1187" borderId="1272" xfId="18" applyAlignment="1">
      <alignment vertical="center"/>
    </xf>
    <xf numFmtId="0" fontId="1644" fillId="1187" borderId="1272" xfId="18" applyAlignment="1">
      <alignment horizontal="right" vertical="center"/>
    </xf>
    <xf numFmtId="0" fontId="1660" fillId="1148" borderId="1271" xfId="18" applyAlignment="1">
      <alignment horizontal="left" vertical="center" wrapText="1"/>
    </xf>
    <xf numFmtId="0" fontId="1637" fillId="1148" borderId="1271" xfId="18" applyAlignment="1">
      <alignment horizontal="left" vertical="center"/>
    </xf>
    <xf numFmtId="0" fontId="1661" fillId="1148" borderId="1297" xfId="18" applyAlignment="1">
      <alignment horizontal="center" vertical="bottom"/>
    </xf>
    <xf numFmtId="0" fontId="1636" fillId="1148" borderId="1271" xfId="18" applyAlignment="1">
      <alignment horizontal="center" vertical="center" wrapText="1"/>
    </xf>
    <xf numFmtId="0" fontId="1667" fillId="1148" borderId="1297" xfId="18" applyAlignment="1">
      <alignment horizontal="center" vertical="bottom"/>
    </xf>
    <xf numFmtId="0" fontId="1667" fillId="1164" borderId="1297" xfId="18" applyAlignment="1">
      <alignment horizontal="center" vertical="bottom"/>
    </xf>
    <xf numFmtId="0" fontId="1640" fillId="1164" borderId="1297" xfId="18"/>
    <xf numFmtId="10" fontId="1640" fillId="1148" borderId="1297" xfId="18"/>
    <xf numFmtId="0" fontId="1668" fillId="1148" borderId="1271" xfId="18" applyAlignment="1">
      <alignment horizontal="center" vertical="center" wrapText="1"/>
    </xf>
    <xf numFmtId="0" fontId="1660" fillId="1148" borderId="1271" xfId="18"/>
    <xf numFmtId="0" fontId="1667" fillId="1189" borderId="1297" xfId="18" applyAlignment="1">
      <alignment horizontal="center" vertical="bottom"/>
    </xf>
    <xf numFmtId="0" fontId="1640" fillId="1164" borderId="1297" xfId="18" applyAlignment="1">
      <alignment horizontal="center"/>
    </xf>
    <xf numFmtId="0" fontId="1640" fillId="1189" borderId="1297" xfId="18" applyAlignment="1">
      <alignment horizontal="center"/>
    </xf>
    <xf numFmtId="0" fontId="1640" fillId="1164" borderId="1271" xfId="18" applyAlignment="1">
      <alignment horizontal="center"/>
    </xf>
    <xf numFmtId="0" fontId="1641" fillId="1148" borderId="1271" xfId="18" applyAlignment="1">
      <alignment horizontal="center" vertical="center"/>
    </xf>
    <xf numFmtId="0" fontId="1669" fillId="1164" borderId="1271" xfId="18"/>
    <xf numFmtId="0" fontId="1661" fillId="1148" borderId="1302" xfId="18" applyAlignment="1">
      <alignment horizontal="center" wrapText="1"/>
    </xf>
    <xf numFmtId="0" fontId="1670" fillId="1148" borderId="1305" xfId="18" applyAlignment="1">
      <alignment horizontal="left" wrapText="1"/>
    </xf>
    <xf numFmtId="0" fontId="1660" fillId="1148" borderId="1297" xfId="18" applyAlignment="1">
      <alignment horizontal="center"/>
    </xf>
    <xf numFmtId="0" fontId="1671" fillId="1188" borderId="1272" xfId="18" applyAlignment="1">
      <alignment horizontal="center" vertical="center" wrapText="1"/>
    </xf>
    <xf numFmtId="0" fontId="1660" fillId="1148" borderId="1271" xfId="18" applyAlignment="1">
      <alignment horizontal="center"/>
    </xf>
    <xf numFmtId="0" fontId="1670" fillId="1148" borderId="1304" xfId="18" applyAlignment="1">
      <alignment horizontal="left" wrapText="1"/>
    </xf>
    <xf numFmtId="0" fontId="1660" fillId="1164" borderId="1297" xfId="18"/>
    <xf numFmtId="0" fontId="1660" fillId="1148" borderId="1297" xfId="18"/>
    <xf numFmtId="10" fontId="1660" fillId="1148" borderId="1297" xfId="18"/>
    <xf numFmtId="0" fontId="1660" fillId="1164" borderId="1297" xfId="18" applyAlignment="1">
      <alignment horizontal="center"/>
    </xf>
    <xf numFmtId="0" fontId="1660" fillId="1189" borderId="1297" xfId="18" applyAlignment="1">
      <alignment horizontal="center"/>
    </xf>
    <xf numFmtId="0" fontId="1660" fillId="1164" borderId="1271" xfId="18" applyAlignment="1">
      <alignment horizontal="center"/>
    </xf>
    <xf numFmtId="0" fontId="1660" fillId="1164" borderId="1271" xfId="18"/>
    <xf numFmtId="165" fontId="1640" fillId="1148" borderId="1297" xfId="18" applyAlignment="1">
      <alignment horizontal="center"/>
    </xf>
    <xf numFmtId="0" fontId="1640" fillId="1148" borderId="1297" xfId="18" applyAlignment="1">
      <alignment horizontal="center" vertical="center"/>
    </xf>
    <xf numFmtId="0" fontId="1670" fillId="1148" borderId="1297" xfId="18" applyAlignment="1">
      <alignment horizontal="center" vertical="center" wrapText="1"/>
    </xf>
    <xf numFmtId="10" fontId="1640" fillId="1148" borderId="1297" xfId="18" applyAlignment="1">
      <alignment horizontal="center" vertical="center"/>
    </xf>
    <xf numFmtId="9" fontId="1640" fillId="1148" borderId="1297" xfId="18" applyAlignment="1">
      <alignment horizontal="center" vertical="center"/>
    </xf>
    <xf numFmtId="0" fontId="1640" fillId="1148" borderId="1297" xfId="18" applyAlignment="1">
      <alignment horizontal="left" vertical="bottom" wrapText="1"/>
    </xf>
    <xf numFmtId="0" fontId="1661" fillId="1148" borderId="1297" xfId="18" applyAlignment="1">
      <alignment horizontal="center" wrapText="1"/>
    </xf>
    <xf numFmtId="0" fontId="1660" fillId="1148" borderId="1297" xfId="18" applyAlignment="1">
      <alignment horizontal="center" wrapText="1"/>
    </xf>
    <xf numFmtId="0" fontId="1670" fillId="1148" borderId="1297" xfId="18" applyAlignment="1">
      <alignment horizontal="center" wrapText="1"/>
    </xf>
    <xf numFmtId="0" fontId="1660" fillId="1148" borderId="1297" xfId="18" applyAlignment="1">
      <alignment horizontal="right" wrapText="1"/>
    </xf>
    <xf numFmtId="0" fontId="1660" fillId="1148" borderId="1297" xfId="18" applyAlignment="1">
      <alignment horizontal="left" wrapText="1"/>
    </xf>
    <xf numFmtId="0" fontId="1666" fillId="1187" borderId="1272" xfId="18" applyAlignment="1">
      <alignment horizontal="center" vertical="center" wrapText="1"/>
    </xf>
    <xf numFmtId="10" fontId="1660" fillId="1148" borderId="1297" xfId="18" applyAlignment="1">
      <alignment horizontal="right" wrapText="1"/>
    </xf>
    <xf numFmtId="0" fontId="1640" fillId="1189" borderId="1297" xfId="18" applyAlignment="1">
      <alignment horizontal="left" vertical="bottom" wrapText="1"/>
    </xf>
    <xf numFmtId="0" fontId="1634" fillId="1148" borderId="1271" xfId="18" applyAlignment="1">
      <alignment vertical="center"/>
    </xf>
    <xf numFmtId="0" fontId="1650" fillId="1148" borderId="1272" xfId="18" applyAlignment="1">
      <alignment horizontal="center" vertical="center"/>
    </xf>
    <xf numFmtId="0" fontId="1672" fillId="1148" borderId="1271" xfId="18" applyAlignment="1">
      <alignment horizontal="center" vertical="center" wrapText="1"/>
    </xf>
    <xf numFmtId="0" fontId="1672" fillId="1148" borderId="1271" xfId="18" applyAlignment="1">
      <alignment horizontal="center" vertical="center"/>
    </xf>
    <xf numFmtId="0" fontId="1634" fillId="1188" borderId="1272" xfId="18" applyAlignment="1">
      <alignment vertical="center"/>
    </xf>
    <xf numFmtId="0" fontId="1644" fillId="1148" borderId="1272" xfId="18" applyAlignment="1">
      <alignment horizontal="center" vertical="center"/>
    </xf>
    <xf numFmtId="0" fontId="1673" fillId="1148" borderId="1272" xfId="18" applyAlignment="1">
      <alignment horizontal="center" vertical="center"/>
    </xf>
    <xf numFmtId="0" fontId="1634" fillId="1190" borderId="1272" xfId="18" applyAlignment="1">
      <alignment vertical="center"/>
    </xf>
    <xf numFmtId="0" fontId="1644" fillId="1148" borderId="1272" xfId="18" applyAlignment="1">
      <alignment horizontal="center" vertical="center"/>
    </xf>
    <xf numFmtId="0" fontId="1673" fillId="1148" borderId="1272" xfId="18" applyAlignment="1">
      <alignment horizontal="center" vertical="center"/>
    </xf>
    <xf numFmtId="0" fontId="1640" fillId="1148" borderId="1271" xfId="18" applyAlignment="1">
      <alignment vertical="center" wrapText="1"/>
    </xf>
    <xf numFmtId="0" fontId="1640" fillId="1148" borderId="1271" xfId="18" applyAlignment="1">
      <alignment horizontal="center" vertical="center" wrapText="1"/>
    </xf>
    <xf numFmtId="0" fontId="1644" fillId="1148" borderId="1271" xfId="18" applyAlignment="1">
      <alignment horizontal="center" vertical="center"/>
    </xf>
    <xf numFmtId="0" fontId="1674" fillId="1148" borderId="1271" xfId="18" applyAlignment="1">
      <alignment horizontal="center" vertical="center"/>
    </xf>
    <xf numFmtId="0" fontId="1635" fillId="1191" borderId="1272" xfId="18" applyAlignment="1">
      <alignment horizontal="left" vertical="center"/>
    </xf>
    <xf numFmtId="0" fontId="1635" fillId="1157" borderId="1272" xfId="18" applyAlignment="1">
      <alignment horizontal="left" vertical="center"/>
    </xf>
    <xf numFmtId="0" fontId="1675" fillId="1148" borderId="1271" xfId="18" applyAlignment="1">
      <alignment horizontal="center" vertical="center"/>
    </xf>
    <xf numFmtId="0" fontId="1635" fillId="1192" borderId="1272" xfId="18" applyAlignment="1">
      <alignment horizontal="left" vertical="center"/>
    </xf>
    <xf numFmtId="0" fontId="1635" fillId="1155" borderId="1272" xfId="18" applyAlignment="1">
      <alignment horizontal="left" vertical="center"/>
    </xf>
    <xf numFmtId="166" fontId="1671" fillId="1187" borderId="1272" xfId="18" applyAlignment="1">
      <alignment horizontal="center" vertical="center"/>
    </xf>
    <xf numFmtId="0" fontId="1644" fillId="1187" borderId="1272" xfId="18" applyAlignment="1">
      <alignment horizontal="center" vertical="center"/>
    </xf>
    <xf numFmtId="166" fontId="1666" fillId="1187" borderId="1272" xfId="18" applyAlignment="1">
      <alignment horizontal="center" vertical="center"/>
    </xf>
    <xf numFmtId="0" fontId="1671" fillId="1187" borderId="1272" xfId="18" applyAlignment="1">
      <alignment horizontal="center" vertical="center"/>
    </xf>
    <xf numFmtId="0" fontId="1636" fillId="1148" borderId="1271" xfId="18" applyAlignment="1">
      <alignment horizontal="center" vertical="center" wrapText="1"/>
    </xf>
    <xf numFmtId="0" fontId="1668" fillId="1148" borderId="1271" xfId="18" applyAlignment="1">
      <alignment horizontal="center" vertical="center" wrapText="1"/>
    </xf>
    <xf numFmtId="0" fontId="1644" fillId="1148" borderId="1271" xfId="18" applyAlignment="1">
      <alignment horizontal="right" vertical="center"/>
    </xf>
    <xf numFmtId="0" fontId="1644" fillId="1148" borderId="1272" xfId="18" applyAlignment="1">
      <alignment horizontal="right" vertical="center"/>
    </xf>
    <xf numFmtId="0" fontId="1649" fillId="1153" borderId="1272" xfId="18" applyAlignment="1">
      <alignment horizontal="center" vertical="center"/>
    </xf>
    <xf numFmtId="1" fontId="1666" fillId="1148" borderId="1271" xfId="18" applyAlignment="1">
      <alignment horizontal="center" vertical="center"/>
    </xf>
    <xf numFmtId="1" fontId="1666" fillId="1187" borderId="1272" xfId="18" applyAlignment="1">
      <alignment horizontal="center" vertical="center"/>
    </xf>
    <xf numFmtId="0" fontId="1666" fillId="1187" borderId="1272" xfId="18" applyAlignment="1">
      <alignment horizontal="center" vertical="center"/>
    </xf>
    <xf numFmtId="0" fontId="1671" fillId="1153" borderId="1272" xfId="18" applyAlignment="1">
      <alignment horizontal="center" vertical="center" wrapText="1"/>
    </xf>
    <xf numFmtId="0" fontId="1666" fillId="1148" borderId="1271" xfId="18" applyAlignment="1">
      <alignment horizontal="center" vertical="center"/>
    </xf>
    <xf numFmtId="0" fontId="1676" fillId="1148" borderId="1271" xfId="18" applyAlignment="1">
      <alignment horizontal="center" vertical="center" wrapText="1"/>
    </xf>
    <xf numFmtId="10" fontId="1640" fillId="1148" borderId="1271" xfId="18" applyAlignment="1">
      <alignment vertical="center" wrapText="1"/>
    </xf>
    <xf numFmtId="0" fontId="1677" fillId="1148" borderId="1272" xfId="18" applyAlignment="1">
      <alignment horizontal="left" vertical="center" wrapText="1"/>
    </xf>
    <xf numFmtId="0" fontId="1644" fillId="1153" borderId="1272" xfId="18" applyAlignment="1">
      <alignment horizontal="center" vertical="center"/>
    </xf>
    <xf numFmtId="0" fontId="1635" fillId="1148" borderId="1271" xfId="18" applyAlignment="1">
      <alignment horizontal="center" vertical="center"/>
    </xf>
    <xf numFmtId="0" fontId="1650" fillId="1148" borderId="1272" xfId="18" applyAlignment="1">
      <alignment horizontal="left" vertical="center" wrapText="1"/>
    </xf>
    <xf numFmtId="0" fontId="1646" fillId="1148" borderId="1271" xfId="18"/>
    <xf numFmtId="0" fontId="1644" fillId="1156" borderId="1272" xfId="18" applyAlignment="1">
      <alignment horizontal="center" vertical="center"/>
    </xf>
    <xf numFmtId="0" fontId="1666" fillId="1153" borderId="1272" xfId="18" applyAlignment="1">
      <alignment horizontal="center" vertical="center" wrapText="1"/>
    </xf>
    <xf numFmtId="0" fontId="1644" fillId="1157" borderId="1272" xfId="18" applyAlignment="1">
      <alignment horizontal="center" vertical="center"/>
    </xf>
    <xf numFmtId="0" fontId="1649" fillId="1148" borderId="1271" xfId="18" applyAlignment="1">
      <alignment horizontal="left" vertical="center" wrapText="1"/>
    </xf>
    <xf numFmtId="0" fontId="1649" fillId="1187" borderId="1273" xfId="18" applyAlignment="1">
      <alignment horizontal="left" vertical="center"/>
    </xf>
    <xf numFmtId="10" fontId="1634" fillId="1148" borderId="1272" xfId="18" applyAlignment="1">
      <alignment vertical="center"/>
    </xf>
    <xf numFmtId="0" fontId="1646" fillId="1148" borderId="1302" xfId="18" applyAlignment="1">
      <alignment horizontal="center" vertical="center" wrapText="1"/>
    </xf>
    <xf numFmtId="0" fontId="1638" fillId="1148" borderId="1304" xfId="18"/>
    <xf numFmtId="0" fontId="1638" fillId="1148" borderId="1306" xfId="18"/>
    <xf numFmtId="0" fontId="1646" fillId="1193" borderId="1297" xfId="18" applyAlignment="1">
      <alignment horizontal="center" vertical="center" wrapText="1"/>
    </xf>
    <xf numFmtId="0" fontId="1640" fillId="1148" borderId="1297" xfId="18" applyAlignment="1">
      <alignment horizontal="center" vertical="center" wrapText="1"/>
    </xf>
    <xf numFmtId="0" fontId="1640" fillId="1148" borderId="1297" xfId="18" applyAlignment="1">
      <alignment vertical="center" wrapText="1"/>
    </xf>
    <xf numFmtId="0" fontId="1640" fillId="1153" borderId="1297" xfId="18" applyAlignment="1">
      <alignment horizontal="center" vertical="center" wrapText="1"/>
    </xf>
    <xf numFmtId="0" fontId="1660" fillId="1148" borderId="1297" xfId="18" applyAlignment="1">
      <alignment horizontal="center" vertical="center" wrapText="1"/>
    </xf>
    <xf numFmtId="0" fontId="1660" fillId="1164" borderId="1297" xfId="18" applyAlignment="1">
      <alignment horizontal="left" vertical="center" wrapText="1"/>
    </xf>
    <xf numFmtId="2" fontId="1635" fillId="1148" borderId="1272" xfId="18" applyAlignment="1">
      <alignment horizontal="center" vertical="center"/>
    </xf>
    <xf numFmtId="2" fontId="1644" fillId="1153" borderId="1272" xfId="18" applyAlignment="1">
      <alignment horizontal="center" vertical="center"/>
    </xf>
    <xf numFmtId="0" fontId="1646" fillId="1148" borderId="1297" xfId="18" applyAlignment="1">
      <alignment horizontal="center"/>
    </xf>
    <xf numFmtId="0" fontId="1676" fillId="1188" borderId="1297" xfId="18" applyAlignment="1">
      <alignment horizontal="center" vertical="center"/>
    </xf>
    <xf numFmtId="0" fontId="1670" fillId="1148" borderId="1271" xfId="18" applyAlignment="1">
      <alignment horizontal="left" vertical="center" wrapText="1"/>
    </xf>
    <xf numFmtId="0" fontId="1668" fillId="1148" borderId="1297" xfId="18" applyAlignment="1">
      <alignment wrapText="1"/>
    </xf>
    <xf numFmtId="0" fontId="1646" fillId="1188" borderId="1297" xfId="18" applyAlignment="1">
      <alignment horizontal="center" vertical="center" wrapText="1"/>
    </xf>
    <xf numFmtId="0" fontId="1646" fillId="1188" borderId="1297" xfId="18" applyAlignment="1">
      <alignment horizontal="center" vertical="center"/>
    </xf>
    <xf numFmtId="0" fontId="1646" fillId="1193" borderId="1271" xfId="18" applyAlignment="1">
      <alignment horizontal="center" vertical="center"/>
    </xf>
    <xf numFmtId="0" fontId="1676" fillId="1148" borderId="1297" xfId="18" applyAlignment="1">
      <alignment horizontal="center" vertical="center" wrapText="1"/>
    </xf>
    <xf numFmtId="3" fontId="1676" fillId="1148" borderId="1297" xfId="18" applyAlignment="1">
      <alignment horizontal="center" vertical="center" wrapText="1"/>
    </xf>
    <xf numFmtId="0" fontId="1640" fillId="1164" borderId="1297" xfId="18" applyAlignment="1">
      <alignment horizontal="center" wrapText="1"/>
    </xf>
    <xf numFmtId="0" fontId="1640" fillId="1148" borderId="1307" xfId="18" applyAlignment="1">
      <alignment horizontal="center"/>
    </xf>
    <xf numFmtId="0" fontId="1640" fillId="1148" borderId="1308" xfId="18" applyAlignment="1">
      <alignment horizontal="center"/>
    </xf>
    <xf numFmtId="0" fontId="1640" fillId="1194" borderId="1309" xfId="18" applyAlignment="1">
      <alignment horizontal="center" vertical="bottom"/>
    </xf>
    <xf numFmtId="0" fontId="1640" fillId="1148" borderId="1310" xfId="18" applyAlignment="1">
      <alignment horizontal="center" vertical="bottom"/>
    </xf>
    <xf numFmtId="0" fontId="1640" fillId="1148" borderId="1271" xfId="18" applyAlignment="1">
      <alignment horizontal="center" vertical="bottom"/>
    </xf>
    <xf numFmtId="0" fontId="1640" fillId="1194" borderId="1311" xfId="18" applyAlignment="1">
      <alignment horizontal="center" vertical="bottom"/>
    </xf>
    <xf numFmtId="0" fontId="1640" fillId="1148" borderId="1302" xfId="18" applyAlignment="1">
      <alignment horizontal="center" vertical="bottom"/>
    </xf>
    <xf numFmtId="0" fontId="1640" fillId="1148" borderId="1310" xfId="18" applyAlignment="1">
      <alignment horizontal="center"/>
    </xf>
    <xf numFmtId="0" fontId="1640" fillId="1194" borderId="1312" xfId="18" applyAlignment="1">
      <alignment horizontal="center" vertical="bottom"/>
    </xf>
    <xf numFmtId="0" fontId="1678" fillId="1195" borderId="1297" xfId="18" applyAlignment="1">
      <alignment horizontal="right" vertical="center" wrapText="1"/>
    </xf>
    <xf numFmtId="0" fontId="1646" fillId="1194" borderId="1313" xfId="18" applyAlignment="1">
      <alignment horizontal="center" vertical="bottom"/>
    </xf>
    <xf numFmtId="0" fontId="1646" fillId="1194" borderId="1314" xfId="18" applyAlignment="1">
      <alignment horizontal="center" vertical="bottom"/>
    </xf>
    <xf numFmtId="0" fontId="1646" fillId="1194" borderId="1315" xfId="18" applyAlignment="1">
      <alignment horizontal="center" vertical="bottom"/>
    </xf>
    <xf numFmtId="0" fontId="1640" fillId="1194" borderId="1316" xfId="18" applyAlignment="1">
      <alignment horizontal="center"/>
    </xf>
    <xf numFmtId="0" fontId="1640" fillId="1194" borderId="1317" xfId="18" applyAlignment="1">
      <alignment horizontal="center"/>
    </xf>
    <xf numFmtId="0" fontId="1640" fillId="1194" borderId="1318" xfId="18" applyAlignment="1">
      <alignment horizontal="center"/>
    </xf>
    <xf numFmtId="0" fontId="1640" fillId="1194" borderId="1306" xfId="18" applyAlignment="1">
      <alignment horizontal="center"/>
    </xf>
    <xf numFmtId="0" fontId="1640" fillId="1194" borderId="1304" xfId="18" applyAlignment="1">
      <alignment horizontal="center"/>
    </xf>
    <xf numFmtId="0" fontId="1646" fillId="1153" borderId="1302" xfId="18" applyAlignment="1">
      <alignment horizontal="left" vertical="center" wrapText="1"/>
    </xf>
    <xf numFmtId="0" fontId="1646" fillId="1196" borderId="1297" xfId="18" applyAlignment="1">
      <alignment horizontal="left" vertical="center" wrapText="1"/>
    </xf>
    <xf numFmtId="0" fontId="1660" fillId="1164" borderId="1271" xfId="18" applyAlignment="1">
      <alignment horizontal="center" vertical="center" wrapText="1"/>
    </xf>
    <xf numFmtId="0" fontId="1646" fillId="1197" borderId="1297" xfId="18" applyAlignment="1">
      <alignment horizontal="left" vertical="center" wrapText="1"/>
    </xf>
    <xf numFmtId="0" fontId="1679" fillId="1148" borderId="1271" xfId="18"/>
    <xf numFmtId="0" fontId="1679" fillId="1148" borderId="1319" xfId="18"/>
    <xf numFmtId="0" fontId="1680" fillId="1148" borderId="1271" xfId="18" applyAlignment="1">
      <alignment horizontal="center" vertical="center" wrapText="1"/>
    </xf>
    <xf numFmtId="0" fontId="1681" fillId="1148" borderId="1271" xfId="18" applyAlignment="1">
      <alignment horizontal="center" vertical="center" wrapText="1"/>
    </xf>
    <xf numFmtId="0" fontId="1679" fillId="1148" borderId="1271" xfId="18" applyAlignment="1">
      <alignment horizontal="center" vertical="center"/>
    </xf>
    <xf numFmtId="0" fontId="1681" fillId="1148" borderId="1316" xfId="18" applyAlignment="1">
      <alignment horizontal="center" vertical="center" wrapText="1"/>
    </xf>
    <xf numFmtId="0" fontId="1638" fillId="1148" borderId="1317" xfId="18"/>
    <xf numFmtId="0" fontId="1638" fillId="1148" borderId="1318" xfId="18"/>
    <xf numFmtId="0" fontId="1681" fillId="1148" borderId="1297" xfId="18" applyAlignment="1">
      <alignment horizontal="center" vertical="center" wrapText="1"/>
    </xf>
    <xf numFmtId="0" fontId="1681" fillId="1165" borderId="1297" xfId="18" applyAlignment="1">
      <alignment horizontal="center" vertical="center" wrapText="1"/>
    </xf>
    <xf numFmtId="0" fontId="1679" fillId="1164" borderId="1271" xfId="18" applyAlignment="1">
      <alignment horizontal="center" vertical="bottom" wrapText="1"/>
    </xf>
    <xf numFmtId="0" fontId="1679" fillId="1164" borderId="1297" xfId="18" applyAlignment="1">
      <alignment horizontal="center" vertical="bottom" wrapText="1"/>
    </xf>
    <xf numFmtId="0" fontId="1679" fillId="1167" borderId="1297" xfId="18" applyAlignment="1">
      <alignment horizontal="left" wrapText="1"/>
    </xf>
    <xf numFmtId="3" fontId="1682" fillId="1164" borderId="1297" xfId="18" applyAlignment="1">
      <alignment horizontal="center" wrapText="1"/>
    </xf>
    <xf numFmtId="0" fontId="1679" fillId="1148" borderId="1297" xfId="18" applyAlignment="1">
      <alignment horizontal="center" vertical="bottom" wrapText="1"/>
    </xf>
    <xf numFmtId="0" fontId="1680" fillId="1148" borderId="1297" xfId="18" applyAlignment="1">
      <alignment horizontal="center" vertical="bottom" wrapText="1"/>
    </xf>
    <xf numFmtId="0" fontId="1679" fillId="1148" borderId="1271" xfId="18" applyAlignment="1">
      <alignment horizontal="center"/>
    </xf>
    <xf numFmtId="0" fontId="1679" fillId="1148" borderId="1271" xfId="18" applyAlignment="1">
      <alignment horizontal="center" vertical="bottom"/>
    </xf>
    <xf numFmtId="0" fontId="1682" fillId="1164" borderId="1297" xfId="18" applyAlignment="1">
      <alignment horizontal="center" wrapText="1"/>
    </xf>
    <xf numFmtId="0" fontId="1681" fillId="1148" borderId="1271" xfId="18" applyAlignment="1">
      <alignment vertical="bottom" wrapText="1"/>
    </xf>
    <xf numFmtId="0" fontId="1681" fillId="1188" borderId="1320" xfId="18" applyAlignment="1">
      <alignment vertical="bottom" wrapText="1"/>
    </xf>
    <xf numFmtId="0" fontId="1681" fillId="1188" borderId="1321" xfId="18" applyAlignment="1">
      <alignment vertical="bottom" wrapText="1"/>
    </xf>
    <xf numFmtId="1" fontId="1681" fillId="1188" borderId="1321" xfId="18" applyAlignment="1">
      <alignment horizontal="center" vertical="bottom" wrapText="1"/>
    </xf>
    <xf numFmtId="1" fontId="1681" fillId="1188" borderId="1305" xfId="18" applyAlignment="1">
      <alignment horizontal="center" vertical="bottom" wrapText="1"/>
    </xf>
    <xf numFmtId="0" fontId="1683" fillId="1148" borderId="1271" xfId="18" applyAlignment="1">
      <alignment vertical="center"/>
    </xf>
    <xf numFmtId="0" fontId="1679" fillId="1148" borderId="1271" xfId="18" applyAlignment="1">
      <alignment horizontal="left" vertical="center"/>
    </xf>
    <xf numFmtId="0" fontId="1640" fillId="1165" borderId="1297" xfId="18" applyAlignment="1">
      <alignment horizontal="center" wrapText="1"/>
    </xf>
    <xf numFmtId="0" fontId="1640" fillId="1167" borderId="1297" xfId="18" applyAlignment="1">
      <alignment horizontal="center" wrapText="1"/>
    </xf>
    <xf numFmtId="0" fontId="1640" fillId="1148" borderId="1297" xfId="18" applyAlignment="1">
      <alignment horizontal="center" wrapText="1"/>
    </xf>
    <xf numFmtId="0" fontId="1661" fillId="1148" borderId="1271" xfId="18" applyAlignment="1">
      <alignment vertical="center" wrapText="1"/>
    </xf>
    <xf numFmtId="0" fontId="1640" fillId="1168" borderId="1297" xfId="18"/>
    <xf numFmtId="0" fontId="1640" fillId="1193" borderId="1271" xfId="18"/>
    <xf numFmtId="0" fontId="1684" fillId="1148" borderId="1271" xfId="18" applyAlignment="1">
      <alignment horizontal="center" vertical="bottom"/>
    </xf>
    <xf numFmtId="0" fontId="1660" fillId="1148" borderId="1271" xfId="18" applyAlignment="1">
      <alignment vertical="bottom"/>
    </xf>
    <xf numFmtId="0" fontId="1684" fillId="1148" borderId="1297" xfId="18" applyAlignment="1">
      <alignment horizontal="center"/>
    </xf>
    <xf numFmtId="0" fontId="1684" fillId="1198" borderId="1297" xfId="18" applyAlignment="1">
      <alignment horizontal="center"/>
    </xf>
    <xf numFmtId="0" fontId="1684" fillId="1153" borderId="1297" xfId="18" applyAlignment="1">
      <alignment horizontal="center"/>
    </xf>
    <xf numFmtId="0" fontId="1684" fillId="1196" borderId="1297" xfId="18" applyAlignment="1">
      <alignment horizontal="center"/>
    </xf>
    <xf numFmtId="0" fontId="1684" fillId="1199" borderId="1297" xfId="18" applyAlignment="1">
      <alignment horizontal="center"/>
    </xf>
    <xf numFmtId="0" fontId="1684" fillId="1200" borderId="1297" xfId="18" applyAlignment="1">
      <alignment horizontal="center"/>
    </xf>
    <xf numFmtId="0" fontId="1660" fillId="1148" borderId="1319" xfId="18" applyAlignment="1">
      <alignment horizontal="center"/>
    </xf>
    <xf numFmtId="0" fontId="1660" fillId="1148" borderId="1304" xfId="18" applyAlignment="1">
      <alignment horizontal="center"/>
    </xf>
    <xf numFmtId="0" fontId="1660" fillId="1167" borderId="1306" xfId="18" applyAlignment="1">
      <alignment horizontal="center"/>
    </xf>
    <xf numFmtId="0" fontId="1660" fillId="1167" borderId="1321" xfId="18" applyAlignment="1">
      <alignment horizontal="center"/>
    </xf>
    <xf numFmtId="0" fontId="1660" fillId="1148" borderId="1312" xfId="18" applyAlignment="1">
      <alignment horizontal="center"/>
    </xf>
    <xf numFmtId="0" fontId="1660" fillId="1148" borderId="1305" xfId="18" applyAlignment="1">
      <alignment horizontal="center"/>
    </xf>
    <xf numFmtId="0" fontId="1684" fillId="1148" borderId="1271" xfId="18" applyAlignment="1">
      <alignment horizontal="right"/>
    </xf>
    <xf numFmtId="0" fontId="1685" fillId="1188" borderId="1271" xfId="18" applyAlignment="1">
      <alignment horizontal="right"/>
    </xf>
    <xf numFmtId="0" fontId="1685" fillId="1188" borderId="1271" xfId="18" applyAlignment="1">
      <alignment horizontal="left"/>
    </xf>
    <xf numFmtId="0" fontId="1686" fillId="1148" borderId="1271" xfId="18" applyAlignment="1">
      <alignment vertical="bottom"/>
    </xf>
    <xf numFmtId="0" fontId="1684" fillId="1148" borderId="1297" xfId="18" applyAlignment="1">
      <alignment horizontal="left"/>
    </xf>
    <xf numFmtId="0" fontId="1660" fillId="1148" borderId="1297" xfId="18" applyAlignment="1">
      <alignment horizontal="left"/>
    </xf>
    <xf numFmtId="0" fontId="1685" fillId="1148" borderId="1271" xfId="18" applyAlignment="1">
      <alignment vertical="bottom"/>
    </xf>
    <xf numFmtId="0" fontId="1687" fillId="1148" borderId="1271" xfId="18" applyAlignment="1">
      <alignment horizontal="left" vertical="bottom"/>
    </xf>
    <xf numFmtId="0" fontId="1640" fillId="1148" borderId="1271" xfId="18" applyAlignment="1">
      <alignment horizontal="left" vertical="bottom"/>
    </xf>
    <xf numFmtId="0" fontId="1688" fillId="1148" borderId="1271" xfId="18" applyAlignment="1">
      <alignment horizontal="left" vertical="bottom"/>
    </xf>
    <xf numFmtId="0" fontId="1689" fillId="1193" borderId="1297" xfId="18" applyAlignment="1">
      <alignment horizontal="center" vertical="bottom"/>
    </xf>
    <xf numFmtId="0" fontId="1689" fillId="1201" borderId="1297" xfId="18" applyAlignment="1">
      <alignment horizontal="center" vertical="bottom"/>
    </xf>
    <xf numFmtId="0" fontId="1689" fillId="1202" borderId="1297" xfId="18" applyAlignment="1">
      <alignment horizontal="center" vertical="bottom"/>
    </xf>
    <xf numFmtId="0" fontId="1689" fillId="1179" borderId="1297" xfId="18" applyAlignment="1">
      <alignment horizontal="center" vertical="bottom"/>
    </xf>
    <xf numFmtId="0" fontId="1689" fillId="1178" borderId="1297" xfId="18" applyAlignment="1">
      <alignment horizontal="center" vertical="bottom"/>
    </xf>
    <xf numFmtId="0" fontId="1689" fillId="1203" borderId="1297" xfId="18" applyAlignment="1">
      <alignment horizontal="center" vertical="bottom"/>
    </xf>
    <xf numFmtId="0" fontId="1689" fillId="1194" borderId="1297" xfId="18" applyAlignment="1">
      <alignment horizontal="center" vertical="center"/>
    </xf>
    <xf numFmtId="0" fontId="1689" fillId="1194" borderId="1304" xfId="18" applyAlignment="1">
      <alignment horizontal="left"/>
    </xf>
    <xf numFmtId="0" fontId="1646" fillId="1194" borderId="1304" xfId="18" applyAlignment="1">
      <alignment horizontal="left"/>
    </xf>
    <xf numFmtId="0" fontId="1690" fillId="1196" borderId="1297" xfId="18" applyAlignment="1">
      <alignment horizontal="center"/>
    </xf>
    <xf numFmtId="0" fontId="1690" fillId="1148" borderId="1297" xfId="18" applyAlignment="1">
      <alignment horizontal="center"/>
    </xf>
    <xf numFmtId="0" fontId="1690" fillId="1153" borderId="1297" xfId="18" applyAlignment="1">
      <alignment horizontal="center"/>
    </xf>
    <xf numFmtId="0" fontId="1646" fillId="1193" borderId="1297" xfId="18" applyAlignment="1">
      <alignment horizontal="right"/>
    </xf>
    <xf numFmtId="0" fontId="1689" fillId="1188" borderId="1297" xfId="18" applyAlignment="1">
      <alignment horizontal="center"/>
    </xf>
    <xf numFmtId="0" fontId="1684" fillId="1193" borderId="1297" xfId="18" applyAlignment="1">
      <alignment horizontal="left" vertical="bottom"/>
    </xf>
    <xf numFmtId="0" fontId="1660" fillId="1148" borderId="1297" xfId="18" applyAlignment="1">
      <alignment horizontal="left" vertical="top" wrapText="1"/>
    </xf>
    <xf numFmtId="0" fontId="1660" fillId="1148" borderId="1271" xfId="18" applyAlignment="1">
      <alignment horizontal="left" vertical="top"/>
    </xf>
    <xf numFmtId="0" fontId="1684" fillId="1148" borderId="1271" xfId="18" applyAlignment="1">
      <alignment horizontal="left" vertical="bottom"/>
    </xf>
    <xf numFmtId="0" fontId="1660" fillId="1148" borderId="1271" xfId="18" applyAlignment="1">
      <alignment horizontal="left" vertical="top" wrapText="1"/>
    </xf>
    <xf numFmtId="0" fontId="1684" fillId="1193" borderId="1297" xfId="18" applyAlignment="1">
      <alignment horizontal="center" vertical="bottom"/>
    </xf>
    <xf numFmtId="0" fontId="1646" fillId="1148" borderId="1297" xfId="18" applyAlignment="1">
      <alignment horizontal="left" vertical="top"/>
    </xf>
    <xf numFmtId="0" fontId="1690" fillId="1148" borderId="1271" xfId="18" applyAlignment="1">
      <alignment horizontal="left" vertical="bottom"/>
    </xf>
    <xf numFmtId="0" fontId="1684" fillId="1148" borderId="1271" xfId="18"/>
    <xf numFmtId="0" fontId="1684" fillId="1204" borderId="1297" xfId="18" applyAlignment="1">
      <alignment horizontal="center"/>
    </xf>
    <xf numFmtId="0" fontId="1652" fillId="1148" borderId="1271" xfId="18" applyAlignment="1">
      <alignment horizontal="center"/>
    </xf>
    <xf numFmtId="0" fontId="1689" fillId="1201" borderId="1297" xfId="18" applyAlignment="1">
      <alignment horizontal="center" vertical="center"/>
    </xf>
    <xf numFmtId="0" fontId="1660" fillId="1148" borderId="1297" xfId="18" applyAlignment="1">
      <alignment horizontal="left" vertical="center"/>
    </xf>
    <xf numFmtId="0" fontId="1691" fillId="1148" borderId="1271" xfId="18" applyAlignment="1">
      <alignment horizontal="left"/>
    </xf>
    <xf numFmtId="0" fontId="1640" fillId="1148" borderId="1271" xfId="18" applyAlignment="1">
      <alignment horizontal="left" vertical="top" wrapText="1"/>
    </xf>
    <xf numFmtId="0" fontId="1689" fillId="1205" borderId="1297" xfId="18" applyAlignment="1">
      <alignment horizontal="center" vertical="center"/>
    </xf>
    <xf numFmtId="0" fontId="1640" fillId="1148" borderId="1271" xfId="18" applyAlignment="1">
      <alignment horizontal="left" vertical="top"/>
    </xf>
    <xf numFmtId="0" fontId="1689" fillId="1179" borderId="1297" xfId="18" applyAlignment="1">
      <alignment horizontal="center" vertical="center"/>
    </xf>
    <xf numFmtId="0" fontId="1689" fillId="1178" borderId="1297" xfId="18" applyAlignment="1">
      <alignment horizontal="center" vertical="center"/>
    </xf>
    <xf numFmtId="0" fontId="1689" fillId="1203" borderId="1297" xfId="18" applyAlignment="1">
      <alignment horizontal="center" vertical="center"/>
    </xf>
    <xf numFmtId="0" fontId="1692" fillId="1148" borderId="1271" xfId="18" applyAlignment="1">
      <alignment horizontal="left" vertical="bottom"/>
    </xf>
    <xf numFmtId="0" fontId="1693" fillId="1148" borderId="1271" xfId="18"/>
    <xf numFmtId="0" fontId="1693" fillId="1148" borderId="1271" xfId="18" applyAlignment="1">
      <alignment vertical="bottom"/>
    </xf>
    <xf numFmtId="0" fontId="1694" fillId="1148" borderId="1271" xfId="18" applyAlignment="1">
      <alignment horizontal="center" vertical="bottom"/>
    </xf>
    <xf numFmtId="0" fontId="1694" fillId="1206" borderId="1297" xfId="18" applyAlignment="1">
      <alignment horizontal="center" vertical="bottom" wrapText="1"/>
    </xf>
    <xf numFmtId="0" fontId="1694" fillId="1198" borderId="1297" xfId="18" applyAlignment="1">
      <alignment horizontal="center" vertical="bottom" wrapText="1"/>
    </xf>
    <xf numFmtId="0" fontId="1694" fillId="1196" borderId="1297" xfId="18" applyAlignment="1">
      <alignment horizontal="center" vertical="bottom" wrapText="1"/>
    </xf>
    <xf numFmtId="0" fontId="1694" fillId="1200" borderId="1297" xfId="18" applyAlignment="1">
      <alignment horizontal="center" vertical="bottom" wrapText="1"/>
    </xf>
    <xf numFmtId="0" fontId="1694" fillId="1199" borderId="1297" xfId="18" applyAlignment="1">
      <alignment horizontal="center" vertical="bottom" wrapText="1"/>
    </xf>
    <xf numFmtId="0" fontId="1694" fillId="1148" borderId="1319" xfId="18" applyAlignment="1">
      <alignment horizontal="center" vertical="bottom"/>
    </xf>
    <xf numFmtId="0" fontId="1694" fillId="1148" borderId="1297" xfId="18" applyAlignment="1">
      <alignment vertical="bottom"/>
    </xf>
    <xf numFmtId="0" fontId="1693" fillId="1188" borderId="1297" xfId="18" applyAlignment="1">
      <alignment vertical="bottom"/>
    </xf>
    <xf numFmtId="0" fontId="1693" fillId="1148" borderId="1297" xfId="18" applyAlignment="1">
      <alignment horizontal="center" vertical="bottom"/>
    </xf>
    <xf numFmtId="0" fontId="1694" fillId="1148" borderId="1271" xfId="18" applyAlignment="1">
      <alignment horizontal="right" vertical="bottom"/>
    </xf>
    <xf numFmtId="0" fontId="1694" fillId="1206" borderId="1297" xfId="18" applyAlignment="1">
      <alignment horizontal="center" vertical="bottom"/>
    </xf>
    <xf numFmtId="0" fontId="1694" fillId="1198" borderId="1297" xfId="18" applyAlignment="1">
      <alignment horizontal="center" vertical="bottom"/>
    </xf>
    <xf numFmtId="0" fontId="1694" fillId="1196" borderId="1297" xfId="18" applyAlignment="1">
      <alignment horizontal="center" vertical="bottom"/>
    </xf>
    <xf numFmtId="0" fontId="1694" fillId="1200" borderId="1297" xfId="18" applyAlignment="1">
      <alignment horizontal="center" vertical="bottom"/>
    </xf>
    <xf numFmtId="0" fontId="1694" fillId="1199" borderId="1297" xfId="18" applyAlignment="1">
      <alignment horizontal="center" vertical="bottom"/>
    </xf>
    <xf numFmtId="0" fontId="1694" fillId="1148" borderId="1271" xfId="18" applyAlignment="1">
      <alignment vertical="bottom"/>
    </xf>
    <xf numFmtId="0" fontId="1641" fillId="1148" borderId="1271" xfId="18" applyAlignment="1">
      <alignment vertical="bottom"/>
    </xf>
    <xf numFmtId="0" fontId="1695" fillId="1148" borderId="1271" xfId="18" applyAlignment="1">
      <alignment vertical="bottom"/>
    </xf>
    <xf numFmtId="0" fontId="1694" fillId="1206" borderId="1297" xfId="18" applyAlignment="1">
      <alignment vertical="bottom"/>
    </xf>
    <xf numFmtId="0" fontId="1693" fillId="1148" borderId="1297" xfId="18" applyAlignment="1">
      <alignment vertical="bottom" wrapText="1"/>
    </xf>
    <xf numFmtId="0" fontId="1693" fillId="1148" borderId="1297" xfId="18" applyAlignment="1">
      <alignment vertical="bottom"/>
    </xf>
    <xf numFmtId="0" fontId="1694" fillId="1198" borderId="1297" xfId="18" applyAlignment="1">
      <alignment vertical="bottom"/>
    </xf>
    <xf numFmtId="0" fontId="1694" fillId="1196" borderId="1297" xfId="18" applyAlignment="1">
      <alignment vertical="bottom"/>
    </xf>
    <xf numFmtId="0" fontId="1694" fillId="1199" borderId="1297" xfId="18" applyAlignment="1">
      <alignment vertical="bottom"/>
    </xf>
    <xf numFmtId="0" fontId="1694" fillId="1200" borderId="1297" xfId="18" applyAlignment="1">
      <alignment vertical="bottom"/>
    </xf>
    <xf numFmtId="0" fontId="1646" fillId="1148" borderId="1271" xfId="18" applyAlignment="1">
      <alignment horizontal="right"/>
    </xf>
    <xf numFmtId="0" fontId="1681" fillId="1164" borderId="1297" xfId="18" applyAlignment="1">
      <alignment horizontal="center" vertical="center" wrapText="1"/>
    </xf>
    <xf numFmtId="0" fontId="1640" fillId="1148" borderId="1271" xfId="18" applyAlignment="1">
      <alignment horizontal="right"/>
    </xf>
    <xf numFmtId="0" fontId="1696" fillId="1196" borderId="1297" xfId="18" applyAlignment="1">
      <alignment horizontal="center" wrapText="1"/>
    </xf>
    <xf numFmtId="0" fontId="1640" fillId="1148" borderId="1297" xfId="18" applyAlignment="1">
      <alignment horizontal="right" wrapText="1"/>
    </xf>
    <xf numFmtId="165" fontId="1640" fillId="1148" borderId="1297" xfId="18" applyAlignment="1">
      <alignment horizontal="right" wrapText="1"/>
    </xf>
    <xf numFmtId="165" fontId="1640" fillId="1148" borderId="1297" xfId="18"/>
    <xf numFmtId="0" fontId="1696" fillId="1188" borderId="1297" xfId="18" applyAlignment="1">
      <alignment horizontal="center" vertical="center" wrapText="1"/>
    </xf>
    <xf numFmtId="0" fontId="1697" fillId="1148" borderId="1271" xfId="18" applyAlignment="1">
      <alignment horizontal="left" vertical="center" wrapText="1"/>
    </xf>
    <xf numFmtId="0" fontId="1698" fillId="1148" borderId="1271" xfId="18" applyAlignment="1">
      <alignment vertical="bottom"/>
    </xf>
    <xf numFmtId="0" fontId="1699" fillId="1165" borderId="1297" xfId="18" applyAlignment="1">
      <alignment horizontal="center" vertical="center"/>
    </xf>
    <xf numFmtId="0" fontId="1699" fillId="1165" borderId="1297" xfId="18" applyAlignment="1">
      <alignment horizontal="center" vertical="center" wrapText="1"/>
    </xf>
    <xf numFmtId="0" fontId="1700" fillId="1193" borderId="1297" xfId="18" applyAlignment="1">
      <alignment horizontal="center" vertical="center"/>
    </xf>
    <xf numFmtId="0" fontId="1700" fillId="1165" borderId="1297" xfId="18" applyAlignment="1">
      <alignment horizontal="center" vertical="center" wrapText="1"/>
    </xf>
    <xf numFmtId="0" fontId="1700" fillId="1165" borderId="1297" xfId="18" applyAlignment="1">
      <alignment horizontal="center" vertical="center"/>
    </xf>
    <xf numFmtId="0" fontId="1697" fillId="1148" borderId="1297" xfId="18" applyAlignment="1">
      <alignment horizontal="left" vertical="center" wrapText="1"/>
    </xf>
    <xf numFmtId="10" fontId="1697" fillId="1148" borderId="1297" xfId="18" applyAlignment="1">
      <alignment horizontal="left" vertical="center" wrapText="1"/>
    </xf>
    <xf numFmtId="2" fontId="1697" fillId="1148" borderId="1297" xfId="18" applyAlignment="1">
      <alignment horizontal="left" vertical="center" wrapText="1"/>
    </xf>
    <xf numFmtId="0" fontId="1646" fillId="1165" borderId="1297" xfId="18" applyAlignment="1">
      <alignment horizontal="center"/>
    </xf>
    <xf numFmtId="0" fontId="1701" fillId="1165" borderId="1297" xfId="18" applyAlignment="1">
      <alignment horizontal="center" wrapText="1"/>
    </xf>
    <xf numFmtId="0" fontId="1698" fillId="1165" borderId="1297" xfId="18" applyAlignment="1">
      <alignment vertical="bottom"/>
    </xf>
    <xf numFmtId="0" fontId="1702" fillId="1165" borderId="1297" xfId="18" applyAlignment="1">
      <alignment horizontal="center" vertical="bottom"/>
    </xf>
    <xf numFmtId="0" fontId="1701" fillId="1148" borderId="1297" xfId="18" applyAlignment="1">
      <alignment horizontal="center" vertical="center" wrapText="1"/>
    </xf>
    <xf numFmtId="0" fontId="1697" fillId="1207" borderId="1297" xfId="18" applyAlignment="1">
      <alignment horizontal="center" vertical="center" wrapText="1"/>
    </xf>
    <xf numFmtId="0" fontId="1697" fillId="1148" borderId="1297" xfId="18" applyAlignment="1">
      <alignment horizontal="center" vertical="center" wrapText="1"/>
    </xf>
    <xf numFmtId="0" fontId="1698" fillId="1148" borderId="1297" xfId="18" applyAlignment="1">
      <alignment vertical="center"/>
    </xf>
    <xf numFmtId="0" fontId="1699" fillId="1165" borderId="1309" xfId="18" applyAlignment="1">
      <alignment horizontal="center" vertical="center"/>
    </xf>
    <xf numFmtId="0" fontId="1699" fillId="1165" borderId="1309" xfId="18" applyAlignment="1">
      <alignment horizontal="center" vertical="center" wrapText="1"/>
    </xf>
    <xf numFmtId="0" fontId="1697" fillId="1148" borderId="1297" xfId="18" applyAlignment="1">
      <alignment wrapText="1"/>
    </xf>
    <xf numFmtId="0" fontId="1697" fillId="1148" borderId="1304" xfId="18" applyAlignment="1">
      <alignment wrapText="1"/>
    </xf>
    <xf numFmtId="165" fontId="1698" fillId="1148" borderId="1304" xfId="18" applyAlignment="1">
      <alignment horizontal="center" vertical="bottom"/>
    </xf>
    <xf numFmtId="10" fontId="1698" fillId="1148" borderId="1304" xfId="18" applyAlignment="1">
      <alignment horizontal="center" vertical="bottom"/>
    </xf>
    <xf numFmtId="0" fontId="1697" fillId="1148" borderId="1312" xfId="18" applyAlignment="1">
      <alignment wrapText="1"/>
    </xf>
    <xf numFmtId="0" fontId="1697" fillId="1148" borderId="1305" xfId="18" applyAlignment="1">
      <alignment wrapText="1"/>
    </xf>
    <xf numFmtId="165" fontId="1698" fillId="1148" borderId="1305" xfId="18" applyAlignment="1">
      <alignment horizontal="center" vertical="bottom"/>
    </xf>
    <xf numFmtId="0" fontId="1697" fillId="1148" borderId="1271" xfId="18" applyAlignment="1">
      <alignment wrapText="1"/>
    </xf>
    <xf numFmtId="0" fontId="1640" fillId="1148" borderId="1305" xfId="18"/>
    <xf numFmtId="10" fontId="1698" fillId="1148" borderId="1305" xfId="18" applyAlignment="1">
      <alignment horizontal="center" vertical="bottom"/>
    </xf>
    <xf numFmtId="0" fontId="1630" fillId="1148" borderId="1271" xfId="18"/>
    <xf numFmtId="0" fontId="1637" fillId="1158" borderId="1272" xfId="18" applyAlignment="1">
      <alignment horizontal="left" vertical="center"/>
    </xf>
    <xf numFmtId="0" fontId="1630" fillId="1148" borderId="1274" xfId="18"/>
    <xf numFmtId="0" fontId="1630" fillId="1148" borderId="1275" xfId="18"/>
    <xf numFmtId="0" fontId="1641" fillId="1159" borderId="1272" xfId="18" applyAlignment="1">
      <alignment horizontal="center" vertical="center"/>
    </xf>
    <xf numFmtId="0" fontId="1630" fillId="1148" borderId="1277" xfId="18"/>
    <xf numFmtId="0" fontId="1649" fillId="1153" borderId="1272" xfId="18" applyAlignment="1">
      <alignment horizontal="left" vertical="center" wrapText="1"/>
    </xf>
    <xf numFmtId="0" fontId="1649" fillId="1154" borderId="1272" xfId="18" applyAlignment="1">
      <alignment horizontal="left" vertical="center" wrapText="1"/>
    </xf>
    <xf numFmtId="0" fontId="1649" fillId="1155" borderId="1272" xfId="18" applyAlignment="1">
      <alignment horizontal="left" vertical="center" wrapText="1"/>
    </xf>
    <xf numFmtId="0" fontId="1649" fillId="1156" borderId="1272" xfId="18" applyAlignment="1">
      <alignment horizontal="left" vertical="center" wrapText="1"/>
    </xf>
    <xf numFmtId="0" fontId="1649" fillId="1157" borderId="1272" xfId="18" applyAlignment="1">
      <alignment horizontal="left" vertical="center" wrapText="1"/>
    </xf>
    <xf numFmtId="0" fontId="1646" fillId="1148" borderId="1281" xfId="18"/>
    <xf numFmtId="0" fontId="1630" fillId="1148" borderId="1279" xfId="18"/>
    <xf numFmtId="0" fontId="1630" fillId="1148" borderId="1285" xfId="18"/>
    <xf numFmtId="0" fontId="1633" fillId="1148" borderId="1271" xfId="18"/>
    <xf numFmtId="0" fontId="1632" fillId="1148" borderId="1297" xfId="18" applyAlignment="1">
      <alignment horizontal="left" vertical="center"/>
    </xf>
    <xf numFmtId="0" fontId="1633" fillId="1148" borderId="1297" xfId="18"/>
    <xf numFmtId="0" fontId="1630" fillId="1148" borderId="1300" xfId="18"/>
    <xf numFmtId="0" fontId="1630" fillId="1148" borderId="1301" xfId="18"/>
    <xf numFmtId="0" fontId="1649" fillId="1187" borderId="1272" xfId="18" applyAlignment="1">
      <alignment horizontal="left" vertical="center" wrapText="1"/>
    </xf>
    <xf numFmtId="0" fontId="1641" fillId="1148" borderId="1271" xfId="18"/>
    <xf numFmtId="0" fontId="1650" fillId="1148" borderId="1271" xfId="18" applyAlignment="1">
      <alignment horizontal="center" wrapText="1"/>
    </xf>
    <xf numFmtId="0" fontId="1649" fillId="1187" borderId="1272" xfId="18" applyAlignment="1">
      <alignment horizontal="left" vertical="center"/>
    </xf>
    <xf numFmtId="0" fontId="1646" fillId="1148" borderId="1297" xfId="18" applyAlignment="1">
      <alignment horizontal="center" vertical="center" wrapText="1"/>
    </xf>
    <xf numFmtId="0" fontId="1630" fillId="1148" borderId="1304" xfId="18"/>
    <xf numFmtId="0" fontId="1630" fillId="1148" borderId="1306" xfId="18"/>
    <xf numFmtId="0" fontId="1646" fillId="1153" borderId="1297" xfId="18" applyAlignment="1">
      <alignment horizontal="left" vertical="center" wrapText="1"/>
    </xf>
    <xf numFmtId="0" fontId="1681" fillId="1148" borderId="1309" xfId="18" applyAlignment="1">
      <alignment horizontal="center" vertical="center" wrapText="1"/>
    </xf>
    <xf numFmtId="0" fontId="1630" fillId="1148" borderId="1317" xfId="18"/>
    <xf numFmtId="0" fontId="1630" fillId="1148" borderId="1318" xfId="18"/>
    <xf numFmtId="0" fontId="1644" fillId="1188" borderId="1272" xfId="18" applyAlignment="1">
      <alignment vertical="center" wrapText="1"/>
    </xf>
    <xf numFmtId="0" fontId="1634" fillId="1148" borderId="1272" xfId="18" applyAlignment="1">
      <alignment vertical="top" wrapText="1"/>
    </xf>
    <xf numFmtId="0" fontId="1703" fillId="1148" borderId="1271" xfId="18" applyAlignment="1">
      <alignment vertical="top" wrapText="1"/>
    </xf>
    <xf numFmtId="0" fontId="1649" fillId="1148" borderId="1272" xfId="18" applyAlignment="1">
      <alignment vertical="top" wrapText="1"/>
    </xf>
    <xf numFmtId="0" fontId="1704" fillId="1187" borderId="1272" xfId="18" applyAlignment="1">
      <alignment horizontal="left" vertical="center"/>
    </xf>
    <xf numFmtId="0" fontId="1704" fillId="1148" borderId="1271" xfId="18" applyAlignment="1">
      <alignment horizontal="center" vertical="center"/>
    </xf>
    <xf numFmtId="0" fontId="1705" fillId="1148" borderId="1330" xfId="18" applyAlignment="1">
      <alignment vertical="top" wrapText="1"/>
    </xf>
    <xf numFmtId="0" fontId="1707" fillId="1148" borderId="1330" xfId="18" applyAlignment="1">
      <alignment vertical="top" wrapText="1"/>
    </xf>
    <xf numFmtId="0" fontId="1630" fillId="1148" borderId="1333" xfId="18"/>
    <xf numFmtId="0" fontId="1630" fillId="1148" borderId="1334" xfId="18"/>
    <xf numFmtId="0" fontId="1704" fillId="1148" borderId="1271" xfId="18"/>
    <xf numFmtId="0" fontId="1706" fillId="1148" borderId="1330" xfId="18" applyAlignment="1">
      <alignment vertical="top" wrapText="1"/>
    </xf>
    <xf numFmtId="0" fontId="1705" fillId="1148" borderId="1330" xfId="18" applyAlignment="1">
      <alignment horizontal="left" vertical="center"/>
    </xf>
    <xf numFmtId="1" fontId="1671" fillId="1187" borderId="1272" xfId="18" applyAlignment="1">
      <alignment horizontal="center" vertical="center"/>
    </xf>
    <xf numFmtId="1" fontId="1635" fillId="1148" borderId="1272" xfId="18" applyAlignment="1">
      <alignment horizontal="center" vertical="center"/>
    </xf>
    <xf numFmtId="0" fontId="1708" fillId="1208" borderId="1297" xfId="18" applyAlignment="1">
      <alignment horizontal="center" vertical="center"/>
    </xf>
    <xf numFmtId="0" fontId="1704" fillId="1148" borderId="1272" xfId="18" applyAlignment="1">
      <alignment horizontal="center" vertical="center"/>
    </xf>
    <xf numFmtId="0" fontId="1703" fillId="1148" borderId="1272" xfId="18" applyAlignment="1">
      <alignment vertical="top" wrapText="1"/>
    </xf>
    <xf numFmtId="0" fontId="1630" fillId="1148" borderId="1322" xfId="18"/>
    <xf numFmtId="0" fontId="1630" fillId="1148" borderId="1323" xfId="18"/>
    <xf numFmtId="0" fontId="1630" fillId="1148" borderId="1336" xfId="18"/>
    <xf numFmtId="0" fontId="1630" fillId="1148" borderId="1337" xfId="18"/>
    <xf numFmtId="0" fontId="1630" fillId="1148" borderId="1338" xfId="18"/>
    <xf numFmtId="0" fontId="1709" fillId="1153" borderId="1297" xfId="18" applyAlignment="1">
      <alignment horizontal="left" vertical="center" wrapText="1"/>
    </xf>
    <xf numFmtId="0" fontId="1630" fillId="1153" borderId="1297" xfId="18"/>
    <xf numFmtId="0" fontId="1710" fillId="1193" borderId="1297" xfId="18" applyAlignment="1">
      <alignment horizontal="center" vertical="center" wrapText="1"/>
    </xf>
    <xf numFmtId="0" fontId="1710" fillId="1148" borderId="1297" xfId="18" applyAlignment="1">
      <alignment horizontal="center" vertical="center" wrapText="1"/>
    </xf>
    <xf numFmtId="0" fontId="1711" fillId="1148" borderId="1297" xfId="18" applyAlignment="1">
      <alignment horizontal="left" vertical="center" wrapText="1"/>
    </xf>
    <xf numFmtId="0" fontId="1713" fillId="1153" borderId="1297" xfId="18" applyAlignment="1">
      <alignment horizontal="left" vertical="center" wrapText="1"/>
    </xf>
    <xf numFmtId="0" fontId="1630" fillId="1148" borderId="1297" xfId="18"/>
    <xf numFmtId="0" fontId="1710" fillId="1195" borderId="1297" xfId="18" applyAlignment="1">
      <alignment horizontal="center" vertical="center" wrapText="1"/>
    </xf>
    <xf numFmtId="0" fontId="1711" fillId="1195" borderId="1297" xfId="18" applyAlignment="1">
      <alignment horizontal="left" vertical="center" wrapText="1"/>
    </xf>
    <xf numFmtId="0" fontId="1710" fillId="1157" borderId="1297" xfId="18" applyAlignment="1">
      <alignment horizontal="center" vertical="center" wrapText="1"/>
    </xf>
    <xf numFmtId="0" fontId="1711" fillId="1157" borderId="1297" xfId="18" applyAlignment="1">
      <alignment horizontal="left" vertical="center" wrapText="1"/>
    </xf>
    <xf numFmtId="0" fontId="1711" fillId="1164" borderId="1297" xfId="18" applyAlignment="1">
      <alignment horizontal="center" vertical="center" wrapText="1"/>
    </xf>
    <xf numFmtId="0" fontId="1711" fillId="1167" borderId="1297" xfId="18" applyAlignment="1">
      <alignment horizontal="left" vertical="center" wrapText="1"/>
    </xf>
    <xf numFmtId="3" fontId="1710" fillId="1164" borderId="1297" xfId="18" applyAlignment="1">
      <alignment horizontal="center" vertical="center" wrapText="1"/>
    </xf>
    <xf numFmtId="0" fontId="1711" fillId="1148" borderId="1297" xfId="18" applyAlignment="1">
      <alignment horizontal="center" vertical="center" wrapText="1"/>
    </xf>
    <xf numFmtId="0" fontId="1711" fillId="1195" borderId="1297" xfId="18" applyAlignment="1">
      <alignment horizontal="center" vertical="center" wrapText="1"/>
    </xf>
    <xf numFmtId="0" fontId="1710" fillId="1164" borderId="1297" xfId="18" applyAlignment="1">
      <alignment horizontal="center" vertical="center" wrapText="1"/>
    </xf>
    <xf numFmtId="0" fontId="1711" fillId="1188" borderId="1297" xfId="18" applyAlignment="1">
      <alignment horizontal="center" vertical="center" wrapText="1"/>
    </xf>
    <xf numFmtId="0" fontId="1711" fillId="1188" borderId="1297" xfId="18" applyAlignment="1">
      <alignment horizontal="left" vertical="center" wrapText="1"/>
    </xf>
    <xf numFmtId="0" fontId="1710" fillId="1188" borderId="1297" xfId="18" applyAlignment="1">
      <alignment horizontal="center" vertical="center" wrapText="1"/>
    </xf>
    <xf numFmtId="1" fontId="1711" fillId="1188" borderId="1297" xfId="18" applyAlignment="1">
      <alignment horizontal="center" vertical="center" wrapText="1"/>
    </xf>
    <xf numFmtId="1" fontId="1711" fillId="1195" borderId="1297" xfId="18" applyAlignment="1">
      <alignment horizontal="center" vertical="center" wrapText="1"/>
    </xf>
    <xf numFmtId="0" fontId="1710" fillId="1153" borderId="1297" xfId="18"/>
    <xf numFmtId="0" fontId="1710" fillId="1153" borderId="1297" xfId="18" applyAlignment="1">
      <alignment horizontal="left" vertical="center" wrapText="1"/>
    </xf>
    <xf numFmtId="0" fontId="1710" fillId="1153" borderId="1297" xfId="18" applyAlignment="1">
      <alignment horizontal="center" vertical="center" wrapText="1"/>
    </xf>
    <xf numFmtId="0" fontId="1711" fillId="1148" borderId="1297" xfId="18"/>
    <xf numFmtId="0" fontId="1710" fillId="1148" borderId="1339" xfId="18"/>
    <xf numFmtId="0" fontId="1710" fillId="1148" borderId="1339" xfId="18" applyAlignment="1">
      <alignment horizontal="left" vertical="center" wrapText="1"/>
    </xf>
    <xf numFmtId="0" fontId="1710" fillId="1148" borderId="1339" xfId="18" applyAlignment="1">
      <alignment horizontal="center" vertical="center" wrapText="1"/>
    </xf>
    <xf numFmtId="0" fontId="1710" fillId="1157" borderId="1339" xfId="18" applyAlignment="1">
      <alignment horizontal="center" vertical="center" wrapText="1"/>
    </xf>
    <xf numFmtId="0" fontId="1710" fillId="1148" borderId="1271" xfId="18"/>
    <xf numFmtId="0" fontId="1712" fillId="1148" borderId="1271" xfId="18"/>
    <xf numFmtId="0" fontId="1630" fillId="1148" borderId="1320" xfId="18"/>
    <xf numFmtId="0" fontId="1630" fillId="1148" borderId="1321" xfId="18"/>
    <xf numFmtId="0" fontId="1630" fillId="1148" borderId="1305" xfId="18"/>
    <xf numFmtId="0" fontId="1711" fillId="1167" borderId="1297" xfId="18" applyAlignment="1">
      <alignment horizontal="center" vertical="center" wrapText="1"/>
    </xf>
    <xf numFmtId="0" fontId="1710" fillId="1164" borderId="1297" xfId="18" applyAlignment="1">
      <alignment horizontal="left" vertical="center" wrapText="1"/>
    </xf>
    <xf numFmtId="0" fontId="1711" fillId="1164" borderId="1297" xfId="18" applyAlignment="1">
      <alignment horizontal="left" vertical="center" wrapText="1"/>
    </xf>
    <xf numFmtId="0" fontId="1710" fillId="1192" borderId="1297" xfId="18" applyAlignment="1">
      <alignment horizontal="center" vertical="center" wrapText="1"/>
    </xf>
    <xf numFmtId="0" fontId="1710" fillId="1156" borderId="1297" xfId="18" applyAlignment="1">
      <alignment horizontal="center" vertical="center" wrapText="1"/>
    </xf>
    <xf numFmtId="0" fontId="1710" fillId="1167" borderId="1297" xfId="18" applyAlignment="1">
      <alignment horizontal="center" wrapText="1"/>
    </xf>
    <xf numFmtId="0" fontId="1712" fillId="1192" borderId="1297" xfId="18" applyAlignment="1">
      <alignment horizontal="center" wrapText="1"/>
    </xf>
    <xf numFmtId="0" fontId="1712" fillId="1156" borderId="1297" xfId="18" applyAlignment="1">
      <alignment horizontal="center" wrapText="1"/>
    </xf>
    <xf numFmtId="0" fontId="1712" fillId="1157" borderId="1297" xfId="18" applyAlignment="1">
      <alignment horizontal="center" wrapText="1"/>
    </xf>
    <xf numFmtId="0" fontId="1712" fillId="1167" borderId="1297" xfId="18" applyAlignment="1">
      <alignment horizontal="center" wrapText="1"/>
    </xf>
    <xf numFmtId="0" fontId="1711" fillId="1193" borderId="1297" xfId="18" applyAlignment="1">
      <alignment horizontal="center" vertical="center" wrapText="1"/>
    </xf>
    <xf numFmtId="0" fontId="1714" fillId="1209" borderId="1340" xfId="19" applyAlignment="1">
      <alignment vertical="bottom"/>
    </xf>
    <xf numFmtId="0" fontId="1715" fillId="1209" borderId="1340" xfId="19" applyAlignment="1">
      <alignment horizontal="left" vertical="center"/>
    </xf>
    <xf numFmtId="0" fontId="1716" fillId="1209" borderId="1340" xfId="19" applyAlignment="1">
      <alignment horizontal="left" vertical="center"/>
    </xf>
    <xf numFmtId="0" fontId="1717" fillId="1209" borderId="1340" xfId="19" applyAlignment="1">
      <alignment horizontal="left" vertical="center"/>
    </xf>
    <xf numFmtId="0" fontId="1718" fillId="1211" borderId="1341" xfId="19" applyAlignment="1">
      <alignment vertical="center"/>
    </xf>
    <xf numFmtId="0" fontId="1719" fillId="1209" borderId="1340" xfId="19" applyAlignment="1">
      <alignment horizontal="left" vertical="center"/>
    </xf>
    <xf numFmtId="0" fontId="1718" fillId="1212" borderId="1341" xfId="19" applyAlignment="1">
      <alignment vertical="center"/>
    </xf>
    <xf numFmtId="0" fontId="1718" fillId="1213" borderId="1341" xfId="19" applyAlignment="1">
      <alignment vertical="center"/>
    </xf>
    <xf numFmtId="0" fontId="1718" fillId="1214" borderId="1341" xfId="19" applyAlignment="1">
      <alignment vertical="center"/>
    </xf>
    <xf numFmtId="0" fontId="1720" fillId="1209" borderId="1340" xfId="19"/>
    <xf numFmtId="0" fontId="1718" fillId="1215" borderId="1341" xfId="19" applyAlignment="1">
      <alignment vertical="center"/>
    </xf>
    <xf numFmtId="0" fontId="1718" fillId="1216" borderId="1341" xfId="19" applyAlignment="1">
      <alignment vertical="center"/>
    </xf>
    <xf numFmtId="0" fontId="1718" fillId="1217" borderId="1341" xfId="19" applyAlignment="1">
      <alignment vertical="center"/>
    </xf>
    <xf numFmtId="0" fontId="1718" fillId="1218" borderId="1341" xfId="19" applyAlignment="1">
      <alignment vertical="center"/>
    </xf>
    <xf numFmtId="0" fontId="1721" fillId="1219" borderId="1342" xfId="19" applyAlignment="1">
      <alignment horizontal="left" vertical="center"/>
    </xf>
    <xf numFmtId="0" fontId="1722" fillId="1209" borderId="1343" xfId="19"/>
    <xf numFmtId="0" fontId="1722" fillId="1209" borderId="1344" xfId="19"/>
    <xf numFmtId="0" fontId="1723" fillId="1220" borderId="1345" xfId="19" applyAlignment="1">
      <alignment horizontal="center" vertical="center" wrapText="1"/>
    </xf>
    <xf numFmtId="0" fontId="1724" fillId="1209" borderId="1340" xfId="19"/>
    <xf numFmtId="0" fontId="1725" fillId="1220" borderId="1342" xfId="19" applyAlignment="1">
      <alignment horizontal="center" vertical="center"/>
    </xf>
    <xf numFmtId="0" fontId="1722" fillId="1209" borderId="1346" xfId="19"/>
    <xf numFmtId="0" fontId="1726" fillId="1209" borderId="1340" xfId="19"/>
    <xf numFmtId="0" fontId="1727" fillId="1220" borderId="1341" xfId="19" applyAlignment="1">
      <alignment horizontal="center" vertical="center"/>
    </xf>
    <xf numFmtId="0" fontId="1728" fillId="1209" borderId="1341" xfId="19" applyAlignment="1">
      <alignment horizontal="left" vertical="center" wrapText="1"/>
    </xf>
    <xf numFmtId="0" fontId="1718" fillId="1209" borderId="1341" xfId="19" applyAlignment="1">
      <alignment horizontal="left" vertical="center" wrapText="1"/>
    </xf>
    <xf numFmtId="164" fontId="1719" fillId="1209" borderId="1341" xfId="19" applyAlignment="1">
      <alignment horizontal="center" vertical="center"/>
    </xf>
    <xf numFmtId="0" fontId="1729" fillId="1209" borderId="1340" xfId="19"/>
    <xf numFmtId="0" fontId="1724" fillId="1209" borderId="1340" xfId="19" applyAlignment="1">
      <alignment vertical="bottom"/>
    </xf>
    <xf numFmtId="0" fontId="1730" fillId="1209" borderId="1347" xfId="19"/>
    <xf numFmtId="0" fontId="1722" fillId="1209" borderId="1348" xfId="19"/>
    <xf numFmtId="0" fontId="1724" fillId="1209" borderId="1349" xfId="19"/>
    <xf numFmtId="0" fontId="1730" fillId="1209" borderId="1350" xfId="19" applyAlignment="1">
      <alignment horizontal="center"/>
    </xf>
    <xf numFmtId="0" fontId="1730" fillId="1209" borderId="1340" xfId="19" applyAlignment="1">
      <alignment horizontal="center"/>
    </xf>
    <xf numFmtId="0" fontId="1724" fillId="1209" borderId="1350" xfId="19" applyAlignment="1">
      <alignment horizontal="center"/>
    </xf>
    <xf numFmtId="0" fontId="1724" fillId="1209" borderId="1351" xfId="19"/>
    <xf numFmtId="0" fontId="1731" fillId="1209" borderId="1352" xfId="19" applyAlignment="1">
      <alignment wrapText="1"/>
    </xf>
    <xf numFmtId="0" fontId="1730" fillId="1209" borderId="1350" xfId="19" applyAlignment="1">
      <alignment horizontal="center" wrapText="1"/>
    </xf>
    <xf numFmtId="0" fontId="1731" fillId="1209" borderId="1353" xfId="19" applyAlignment="1">
      <alignment wrapText="1"/>
    </xf>
    <xf numFmtId="0" fontId="1731" fillId="1209" borderId="1352" xfId="19" applyAlignment="1">
      <alignment wrapText="1"/>
    </xf>
    <xf numFmtId="0" fontId="1719" fillId="1209" borderId="1341" xfId="19" applyAlignment="1">
      <alignment horizontal="center" vertical="center"/>
    </xf>
    <xf numFmtId="0" fontId="1722" fillId="1209" borderId="1354" xfId="19"/>
    <xf numFmtId="0" fontId="1730" fillId="1209" borderId="1347" xfId="19" applyAlignment="1">
      <alignment horizontal="center" wrapText="1"/>
    </xf>
    <xf numFmtId="0" fontId="1730" fillId="1209" borderId="1353" xfId="19" applyAlignment="1">
      <alignment wrapText="1"/>
    </xf>
    <xf numFmtId="0" fontId="1730" fillId="1209" borderId="1352" xfId="19" applyAlignment="1">
      <alignment wrapText="1"/>
    </xf>
    <xf numFmtId="0" fontId="1718" fillId="1209" borderId="1341" xfId="19" applyAlignment="1">
      <alignment vertical="center"/>
    </xf>
    <xf numFmtId="0" fontId="1718" fillId="1221" borderId="1341" xfId="19" applyAlignment="1">
      <alignment vertical="center"/>
    </xf>
    <xf numFmtId="0" fontId="1719" fillId="1209" borderId="1341" xfId="19" applyAlignment="1">
      <alignment horizontal="left" vertical="center" wrapText="1"/>
    </xf>
    <xf numFmtId="0" fontId="1732" fillId="1214" borderId="1341" xfId="19" applyAlignment="1">
      <alignment horizontal="center" vertical="center"/>
    </xf>
    <xf numFmtId="0" fontId="1723" fillId="1220" borderId="1341" xfId="19" applyAlignment="1">
      <alignment horizontal="center" vertical="center" wrapText="1"/>
    </xf>
    <xf numFmtId="0" fontId="1723" fillId="1220" borderId="1342" xfId="19" applyAlignment="1">
      <alignment horizontal="center" vertical="center" wrapText="1"/>
    </xf>
    <xf numFmtId="0" fontId="1718" fillId="1209" borderId="1341" xfId="19" applyAlignment="1">
      <alignment horizontal="left" vertical="center"/>
    </xf>
    <xf numFmtId="164" fontId="1718" fillId="1209" borderId="1341" xfId="19" applyAlignment="1">
      <alignment horizontal="center" vertical="center"/>
    </xf>
    <xf numFmtId="0" fontId="1718" fillId="1209" borderId="1342" xfId="19" applyAlignment="1">
      <alignment horizontal="left" vertical="center" wrapText="1"/>
    </xf>
    <xf numFmtId="0" fontId="1733" fillId="1214" borderId="1341" xfId="19" applyAlignment="1">
      <alignment horizontal="left" vertical="center"/>
    </xf>
    <xf numFmtId="0" fontId="1718" fillId="1214" borderId="1341" xfId="19" applyAlignment="1">
      <alignment horizontal="left" vertical="center" wrapText="1"/>
    </xf>
    <xf numFmtId="164" fontId="1718" fillId="1214" borderId="1341" xfId="19" applyAlignment="1">
      <alignment horizontal="center" vertical="center"/>
    </xf>
    <xf numFmtId="0" fontId="1733" fillId="1214" borderId="1342" xfId="19" applyAlignment="1">
      <alignment horizontal="left" vertical="center" wrapText="1"/>
    </xf>
    <xf numFmtId="0" fontId="1718" fillId="1214" borderId="1342" xfId="19" applyAlignment="1">
      <alignment horizontal="left" vertical="center" wrapText="1"/>
    </xf>
    <xf numFmtId="0" fontId="1718" fillId="1215" borderId="1341" xfId="19" applyAlignment="1">
      <alignment horizontal="left" vertical="center"/>
    </xf>
    <xf numFmtId="0" fontId="1718" fillId="1215" borderId="1341" xfId="19" applyAlignment="1">
      <alignment horizontal="left" vertical="center" wrapText="1"/>
    </xf>
    <xf numFmtId="164" fontId="1718" fillId="1215" borderId="1341" xfId="19" applyAlignment="1">
      <alignment horizontal="center" vertical="center"/>
    </xf>
    <xf numFmtId="0" fontId="1733" fillId="1215" borderId="1342" xfId="19" applyAlignment="1">
      <alignment horizontal="left" vertical="center" wrapText="1"/>
    </xf>
    <xf numFmtId="0" fontId="1718" fillId="1215" borderId="1342" xfId="19" applyAlignment="1">
      <alignment horizontal="left" vertical="center" wrapText="1"/>
    </xf>
    <xf numFmtId="0" fontId="1718" fillId="1216" borderId="1341" xfId="19" applyAlignment="1">
      <alignment horizontal="left" vertical="center"/>
    </xf>
    <xf numFmtId="0" fontId="1718" fillId="1216" borderId="1341" xfId="19" applyAlignment="1">
      <alignment horizontal="left" vertical="center" wrapText="1"/>
    </xf>
    <xf numFmtId="164" fontId="1718" fillId="1216" borderId="1341" xfId="19" applyAlignment="1">
      <alignment horizontal="center" vertical="center"/>
    </xf>
    <xf numFmtId="0" fontId="1733" fillId="1216" borderId="1342" xfId="19" applyAlignment="1">
      <alignment horizontal="left" vertical="center" wrapText="1"/>
    </xf>
    <xf numFmtId="0" fontId="1718" fillId="1216" borderId="1342" xfId="19" applyAlignment="1">
      <alignment horizontal="left" vertical="center" wrapText="1"/>
    </xf>
    <xf numFmtId="0" fontId="1718" fillId="1217" borderId="1341" xfId="19" applyAlignment="1">
      <alignment horizontal="left" vertical="center"/>
    </xf>
    <xf numFmtId="0" fontId="1718" fillId="1217" borderId="1341" xfId="19" applyAlignment="1">
      <alignment horizontal="left" vertical="center" wrapText="1"/>
    </xf>
    <xf numFmtId="164" fontId="1718" fillId="1217" borderId="1341" xfId="19" applyAlignment="1">
      <alignment horizontal="center" vertical="center"/>
    </xf>
    <xf numFmtId="0" fontId="1733" fillId="1217" borderId="1342" xfId="19" applyAlignment="1">
      <alignment horizontal="left" vertical="center" wrapText="1"/>
    </xf>
    <xf numFmtId="0" fontId="1718" fillId="1217" borderId="1342" xfId="19" applyAlignment="1">
      <alignment horizontal="left" vertical="center" wrapText="1"/>
    </xf>
    <xf numFmtId="0" fontId="1718" fillId="1218" borderId="1341" xfId="19" applyAlignment="1">
      <alignment horizontal="left" vertical="center"/>
    </xf>
    <xf numFmtId="0" fontId="1718" fillId="1218" borderId="1341" xfId="19" applyAlignment="1">
      <alignment horizontal="left" vertical="center" wrapText="1"/>
    </xf>
    <xf numFmtId="164" fontId="1718" fillId="1218" borderId="1341" xfId="19" applyAlignment="1">
      <alignment horizontal="center" vertical="center"/>
    </xf>
    <xf numFmtId="0" fontId="1733" fillId="1218" borderId="1342" xfId="19" applyAlignment="1">
      <alignment horizontal="left" vertical="center" wrapText="1"/>
    </xf>
    <xf numFmtId="0" fontId="1718" fillId="1218" borderId="1342" xfId="19" applyAlignment="1">
      <alignment horizontal="left" vertical="center" wrapText="1"/>
    </xf>
    <xf numFmtId="0" fontId="1734" fillId="1209" borderId="1340" xfId="19" applyAlignment="1">
      <alignment horizontal="left" vertical="center" wrapText="1"/>
    </xf>
    <xf numFmtId="0" fontId="1735" fillId="1209" borderId="1340" xfId="19"/>
    <xf numFmtId="0" fontId="1735" fillId="1209" borderId="1340" xfId="19" applyAlignment="1">
      <alignment wrapText="1"/>
    </xf>
    <xf numFmtId="0" fontId="1736" fillId="1222" borderId="1355" xfId="19" applyAlignment="1">
      <alignment horizontal="center" wrapText="1"/>
    </xf>
    <xf numFmtId="0" fontId="1736" fillId="1222" borderId="1356" xfId="19" applyAlignment="1">
      <alignment horizontal="center" wrapText="1"/>
    </xf>
    <xf numFmtId="0" fontId="1736" fillId="1222" borderId="1357" xfId="19" applyAlignment="1">
      <alignment horizontal="center" wrapText="1"/>
    </xf>
    <xf numFmtId="0" fontId="1737" fillId="1213" borderId="1358" xfId="19" applyAlignment="1">
      <alignment wrapText="1"/>
    </xf>
    <xf numFmtId="0" fontId="1738" fillId="1223" borderId="1359" xfId="19" applyAlignment="1">
      <alignment wrapText="1"/>
    </xf>
    <xf numFmtId="0" fontId="1738" fillId="1224" borderId="1359" xfId="19" applyAlignment="1">
      <alignment wrapText="1"/>
    </xf>
    <xf numFmtId="0" fontId="1738" fillId="1224" borderId="1360" xfId="19" applyAlignment="1">
      <alignment wrapText="1"/>
    </xf>
    <xf numFmtId="0" fontId="1737" fillId="1213" borderId="1361" xfId="19" applyAlignment="1">
      <alignment wrapText="1"/>
    </xf>
    <xf numFmtId="0" fontId="1738" fillId="1225" borderId="1359" xfId="19" applyAlignment="1">
      <alignment wrapText="1"/>
    </xf>
    <xf numFmtId="0" fontId="1738" fillId="1225" borderId="1362" xfId="19" applyAlignment="1">
      <alignment wrapText="1"/>
    </xf>
    <xf numFmtId="0" fontId="1738" fillId="1223" borderId="1362" xfId="19" applyAlignment="1">
      <alignment wrapText="1"/>
    </xf>
    <xf numFmtId="0" fontId="1738" fillId="1224" borderId="1362" xfId="19" applyAlignment="1">
      <alignment wrapText="1"/>
    </xf>
    <xf numFmtId="0" fontId="1737" fillId="1213" borderId="1363" xfId="19" applyAlignment="1">
      <alignment wrapText="1"/>
    </xf>
    <xf numFmtId="0" fontId="1738" fillId="1224" borderId="1364" xfId="19" applyAlignment="1">
      <alignment wrapText="1"/>
    </xf>
    <xf numFmtId="0" fontId="1738" fillId="1223" borderId="1364" xfId="19" applyAlignment="1">
      <alignment wrapText="1"/>
    </xf>
    <xf numFmtId="0" fontId="1738" fillId="1224" borderId="1365" xfId="19" applyAlignment="1">
      <alignment wrapText="1"/>
    </xf>
    <xf numFmtId="0" fontId="1724" fillId="1209" borderId="1366" xfId="19"/>
    <xf numFmtId="0" fontId="1724" fillId="1209" borderId="1366" xfId="19" applyAlignment="1">
      <alignment wrapText="1"/>
    </xf>
    <xf numFmtId="0" fontId="1739" fillId="1209" borderId="1340" xfId="19"/>
    <xf numFmtId="0" fontId="1731" fillId="1219" borderId="1352" xfId="19" applyAlignment="1">
      <alignment wrapText="1"/>
    </xf>
    <xf numFmtId="0" fontId="1740" fillId="1219" borderId="1352" xfId="19" applyAlignment="1">
      <alignment wrapText="1"/>
    </xf>
    <xf numFmtId="0" fontId="1741" fillId="1209" borderId="1340" xfId="19" applyAlignment="1">
      <alignment vertical="top" wrapText="1"/>
    </xf>
    <xf numFmtId="0" fontId="1724" fillId="1209" borderId="1340" xfId="19" applyAlignment="1">
      <alignment vertical="bottom"/>
    </xf>
    <xf numFmtId="0" fontId="1726" fillId="1209" borderId="1366" xfId="19"/>
    <xf numFmtId="0" fontId="1742" fillId="1209" borderId="1340" xfId="19" applyAlignment="1">
      <alignment horizontal="center" vertical="center"/>
    </xf>
    <xf numFmtId="0" fontId="1724" fillId="1209" borderId="1366" xfId="19"/>
    <xf numFmtId="0" fontId="1743" fillId="1225" borderId="1340" xfId="19" applyAlignment="1">
      <alignment horizontal="center"/>
    </xf>
    <xf numFmtId="0" fontId="1724" fillId="1209" borderId="1340" xfId="19" applyAlignment="1">
      <alignment horizontal="center"/>
    </xf>
    <xf numFmtId="10" fontId="1724" fillId="1209" borderId="1340" xfId="19" applyAlignment="1">
      <alignment horizontal="center"/>
    </xf>
    <xf numFmtId="0" fontId="1744" fillId="1226" borderId="1366" xfId="19" applyAlignment="1">
      <alignment horizontal="center" vertical="center" wrapText="1"/>
    </xf>
    <xf numFmtId="0" fontId="1744" fillId="1225" borderId="1366" xfId="19" applyAlignment="1">
      <alignment horizontal="center" vertical="center" wrapText="1"/>
    </xf>
    <xf numFmtId="0" fontId="1724" fillId="1225" borderId="1366" xfId="19" applyAlignment="1">
      <alignment vertical="bottom"/>
    </xf>
    <xf numFmtId="0" fontId="1724" fillId="1227" borderId="1366" xfId="19" applyAlignment="1">
      <alignment horizontal="center"/>
    </xf>
    <xf numFmtId="0" fontId="1724" fillId="1228" borderId="1340" xfId="19" applyAlignment="1">
      <alignment horizontal="center"/>
    </xf>
    <xf numFmtId="0" fontId="1724" fillId="1228" borderId="1340" xfId="19" applyAlignment="1">
      <alignment horizontal="center"/>
    </xf>
    <xf numFmtId="0" fontId="1724" fillId="1229" borderId="1366" xfId="19" applyAlignment="1">
      <alignment horizontal="center"/>
    </xf>
    <xf numFmtId="0" fontId="1724" fillId="1209" borderId="1340" xfId="19" applyAlignment="1">
      <alignment vertical="bottom" wrapText="1"/>
    </xf>
    <xf numFmtId="0" fontId="1724" fillId="1230" borderId="1366" xfId="19" applyAlignment="1">
      <alignment horizontal="center"/>
    </xf>
    <xf numFmtId="0" fontId="1744" fillId="1231" borderId="1366" xfId="19" applyAlignment="1">
      <alignment horizontal="center"/>
    </xf>
    <xf numFmtId="0" fontId="1724" fillId="1232" borderId="1366" xfId="19" applyAlignment="1">
      <alignment horizontal="center"/>
    </xf>
    <xf numFmtId="0" fontId="1724" fillId="1233" borderId="1366" xfId="19" applyAlignment="1">
      <alignment horizontal="center"/>
    </xf>
    <xf numFmtId="0" fontId="1724" fillId="1209" borderId="1340" xfId="19"/>
    <xf numFmtId="0" fontId="1724" fillId="1234" borderId="1366" xfId="19" applyAlignment="1">
      <alignment horizontal="center"/>
    </xf>
    <xf numFmtId="0" fontId="1724" fillId="1235" borderId="1366" xfId="19" applyAlignment="1">
      <alignment horizontal="center"/>
    </xf>
    <xf numFmtId="0" fontId="1745" fillId="1209" borderId="1340" xfId="19" applyAlignment="1">
      <alignment horizontal="center" vertical="bottom"/>
    </xf>
    <xf numFmtId="0" fontId="1724" fillId="1236" borderId="1366" xfId="19" applyAlignment="1">
      <alignment horizontal="center"/>
    </xf>
    <xf numFmtId="0" fontId="1724" fillId="1237" borderId="1366" xfId="19" applyAlignment="1">
      <alignment horizontal="center"/>
    </xf>
    <xf numFmtId="0" fontId="1724" fillId="1238" borderId="1366" xfId="19" applyAlignment="1">
      <alignment horizontal="center"/>
    </xf>
    <xf numFmtId="0" fontId="1724" fillId="1239" borderId="1366" xfId="19" applyAlignment="1">
      <alignment horizontal="center"/>
    </xf>
    <xf numFmtId="0" fontId="1724" fillId="1240" borderId="1366" xfId="19" applyAlignment="1">
      <alignment horizontal="center"/>
    </xf>
    <xf numFmtId="0" fontId="1724" fillId="1241" borderId="1366" xfId="19" applyAlignment="1">
      <alignment horizontal="center"/>
    </xf>
    <xf numFmtId="0" fontId="1724" fillId="1242" borderId="1366" xfId="19" applyAlignment="1">
      <alignment horizontal="center"/>
    </xf>
    <xf numFmtId="0" fontId="1724" fillId="1243" borderId="1366" xfId="19" applyAlignment="1">
      <alignment horizontal="center"/>
    </xf>
    <xf numFmtId="0" fontId="1724" fillId="1244" borderId="1366" xfId="19" applyAlignment="1">
      <alignment horizontal="center"/>
    </xf>
    <xf numFmtId="0" fontId="1724" fillId="1245" borderId="1366" xfId="19" applyAlignment="1">
      <alignment horizontal="center"/>
    </xf>
    <xf numFmtId="0" fontId="1724" fillId="1246" borderId="1366" xfId="19" applyAlignment="1">
      <alignment horizontal="center"/>
    </xf>
    <xf numFmtId="0" fontId="1724" fillId="1247" borderId="1366" xfId="19" applyAlignment="1">
      <alignment horizontal="center"/>
    </xf>
    <xf numFmtId="0" fontId="1726" fillId="1209" borderId="1366" xfId="19"/>
    <xf numFmtId="0" fontId="1726" fillId="1209" borderId="1366" xfId="19" applyAlignment="1">
      <alignment horizontal="center"/>
    </xf>
    <xf numFmtId="0" fontId="1744" fillId="1209" borderId="1340" xfId="19" applyAlignment="1">
      <alignment horizontal="center" vertical="center" wrapText="1"/>
    </xf>
    <xf numFmtId="0" fontId="1724" fillId="1225" borderId="1340" xfId="19"/>
    <xf numFmtId="0" fontId="1746" fillId="1225" borderId="1340" xfId="19"/>
    <xf numFmtId="0" fontId="1747" fillId="1225" borderId="1340" xfId="19"/>
    <xf numFmtId="0" fontId="1718" fillId="1209" borderId="1340" xfId="19"/>
    <xf numFmtId="0" fontId="1733" fillId="1209" borderId="1367" xfId="19" applyAlignment="1">
      <alignment horizontal="left" vertical="center" wrapText="1"/>
    </xf>
    <xf numFmtId="0" fontId="1718" fillId="1209" borderId="1368" xfId="19" applyAlignment="1">
      <alignment horizontal="left" vertical="center" wrapText="1"/>
    </xf>
    <xf numFmtId="0" fontId="1722" fillId="1209" borderId="1369" xfId="19"/>
    <xf numFmtId="0" fontId="1722" fillId="1209" borderId="1370" xfId="19"/>
    <xf numFmtId="0" fontId="1718" fillId="1209" borderId="1367" xfId="19" applyAlignment="1">
      <alignment horizontal="left" vertical="center" wrapText="1"/>
    </xf>
    <xf numFmtId="0" fontId="1720" fillId="1209" borderId="1369" xfId="19"/>
    <xf numFmtId="0" fontId="1720" fillId="1209" borderId="1370" xfId="19"/>
    <xf numFmtId="0" fontId="1733" fillId="1209" borderId="1367" xfId="19" applyAlignment="1">
      <alignment horizontal="center" vertical="center"/>
    </xf>
    <xf numFmtId="0" fontId="1718" fillId="1209" borderId="1367" xfId="19" applyAlignment="1">
      <alignment horizontal="center" vertical="center"/>
    </xf>
    <xf numFmtId="0" fontId="1733" fillId="1248" borderId="1342" xfId="19" applyAlignment="1">
      <alignment horizontal="left" vertical="center" wrapText="1"/>
    </xf>
    <xf numFmtId="0" fontId="1728" fillId="1249" borderId="1341" xfId="19" applyAlignment="1">
      <alignment horizontal="center" vertical="center" wrapText="1"/>
    </xf>
    <xf numFmtId="0" fontId="1728" fillId="1249" borderId="1342" xfId="19" applyAlignment="1">
      <alignment horizontal="center" vertical="center" wrapText="1"/>
    </xf>
    <xf numFmtId="0" fontId="1728" fillId="1209" borderId="1341" xfId="19" applyAlignment="1">
      <alignment horizontal="center" vertical="center" wrapText="1"/>
    </xf>
    <xf numFmtId="0" fontId="1734" fillId="1209" borderId="1341" xfId="19" applyAlignment="1">
      <alignment horizontal="center" vertical="center" wrapText="1"/>
    </xf>
    <xf numFmtId="0" fontId="1728" fillId="1214" borderId="1341" xfId="19" applyAlignment="1">
      <alignment horizontal="center" vertical="center" wrapText="1"/>
    </xf>
    <xf numFmtId="0" fontId="1719" fillId="1209" borderId="1342" xfId="19" applyAlignment="1">
      <alignment horizontal="left" vertical="center" wrapText="1"/>
    </xf>
    <xf numFmtId="0" fontId="1730" fillId="1209" borderId="1340" xfId="19" applyAlignment="1">
      <alignment horizontal="left"/>
    </xf>
    <xf numFmtId="0" fontId="1748" fillId="1209" borderId="1340" xfId="19"/>
    <xf numFmtId="0" fontId="1749" fillId="1209" borderId="1340" xfId="19" applyAlignment="1">
      <alignment horizontal="left" vertical="center"/>
    </xf>
    <xf numFmtId="0" fontId="1733" fillId="1209" borderId="1341" xfId="19" applyAlignment="1">
      <alignment horizontal="center" vertical="center"/>
    </xf>
    <xf numFmtId="0" fontId="1733" fillId="1209" borderId="1340" xfId="19" applyAlignment="1">
      <alignment horizontal="center" vertical="center"/>
    </xf>
    <xf numFmtId="0" fontId="1718" fillId="1209" borderId="1340" xfId="19" applyAlignment="1">
      <alignment horizontal="left" vertical="center" wrapText="1"/>
    </xf>
    <xf numFmtId="0" fontId="1719" fillId="1209" borderId="1340" xfId="19" applyAlignment="1">
      <alignment horizontal="left" vertical="center" wrapText="1"/>
    </xf>
    <xf numFmtId="0" fontId="1718" fillId="1209" borderId="1341" xfId="19" applyAlignment="1">
      <alignment horizontal="center" vertical="center"/>
    </xf>
    <xf numFmtId="0" fontId="1730" fillId="1225" borderId="1366" xfId="19" applyAlignment="1">
      <alignment horizontal="center" wrapText="1"/>
    </xf>
    <xf numFmtId="0" fontId="1730" fillId="1209" borderId="1366" xfId="19" applyAlignment="1">
      <alignment horizontal="center" wrapText="1"/>
    </xf>
    <xf numFmtId="0" fontId="1724" fillId="1209" borderId="1366" xfId="19" applyAlignment="1">
      <alignment vertical="bottom"/>
    </xf>
    <xf numFmtId="0" fontId="1724" fillId="1209" borderId="1366" xfId="19" applyAlignment="1">
      <alignment horizontal="center"/>
    </xf>
    <xf numFmtId="3" fontId="1719" fillId="1209" borderId="1341" xfId="19" applyAlignment="1">
      <alignment horizontal="center" vertical="center"/>
    </xf>
    <xf numFmtId="10" fontId="1724" fillId="1209" borderId="1366" xfId="19" applyAlignment="1">
      <alignment horizontal="center"/>
    </xf>
    <xf numFmtId="10" fontId="1724" fillId="1225" borderId="1366" xfId="19" applyAlignment="1">
      <alignment horizontal="center"/>
    </xf>
    <xf numFmtId="0" fontId="1730" fillId="1209" borderId="1340" xfId="19" applyAlignment="1">
      <alignment horizontal="left" vertical="center" wrapText="1"/>
    </xf>
    <xf numFmtId="0" fontId="1730" fillId="1209" borderId="1340" xfId="19" applyAlignment="1">
      <alignment horizontal="center" vertical="center" wrapText="1"/>
    </xf>
    <xf numFmtId="0" fontId="1730" fillId="1209" borderId="1340" xfId="19" applyAlignment="1">
      <alignment horizontal="center" wrapText="1"/>
    </xf>
    <xf numFmtId="0" fontId="1750" fillId="1249" borderId="1341" xfId="19" applyAlignment="1">
      <alignment horizontal="center" vertical="center" wrapText="1"/>
    </xf>
    <xf numFmtId="0" fontId="1724" fillId="1209" borderId="1366" xfId="19" applyAlignment="1">
      <alignment horizontal="center" vertical="bottom"/>
    </xf>
    <xf numFmtId="0" fontId="1719" fillId="1209" borderId="1341" xfId="19" applyAlignment="1">
      <alignment horizontal="center" vertical="center" wrapText="1"/>
    </xf>
    <xf numFmtId="0" fontId="1719" fillId="1209" borderId="1341" xfId="19" applyAlignment="1">
      <alignment horizontal="center" vertical="center" wrapText="1"/>
    </xf>
    <xf numFmtId="3" fontId="1718" fillId="1209" borderId="1341" xfId="19" applyAlignment="1">
      <alignment vertical="center"/>
    </xf>
    <xf numFmtId="0" fontId="1724" fillId="1209" borderId="1371" xfId="19" applyAlignment="1">
      <alignment horizontal="center"/>
    </xf>
    <xf numFmtId="0" fontId="1726" fillId="1209" borderId="1372" xfId="19"/>
    <xf numFmtId="0" fontId="1724" fillId="1209" borderId="1340" xfId="19" applyAlignment="1">
      <alignment horizontal="left" vertical="center"/>
    </xf>
    <xf numFmtId="0" fontId="1726" fillId="1209" borderId="1373" xfId="19"/>
    <xf numFmtId="0" fontId="1724" fillId="1209" borderId="1340" xfId="19" applyAlignment="1">
      <alignment horizontal="left" vertical="center" wrapText="1"/>
    </xf>
    <xf numFmtId="10" fontId="1726" fillId="1209" borderId="1366" xfId="19" applyAlignment="1">
      <alignment horizontal="center"/>
    </xf>
    <xf numFmtId="10" fontId="1724" fillId="1209" borderId="1340" xfId="19"/>
    <xf numFmtId="0" fontId="1724" fillId="1209" borderId="1340" xfId="19" applyAlignment="1">
      <alignment wrapText="1"/>
    </xf>
    <xf numFmtId="0" fontId="1724" fillId="1209" borderId="1340" xfId="19" applyAlignment="1">
      <alignment horizontal="center" vertical="center"/>
    </xf>
    <xf numFmtId="0" fontId="1733" fillId="1209" borderId="1340" xfId="19" applyAlignment="1">
      <alignment horizontal="left" vertical="center"/>
    </xf>
    <xf numFmtId="0" fontId="1725" fillId="1209" borderId="1340" xfId="19" applyAlignment="1">
      <alignment horizontal="center" vertical="center" wrapText="1"/>
    </xf>
    <xf numFmtId="10" fontId="1725" fillId="1209" borderId="1340" xfId="19" applyAlignment="1">
      <alignment horizontal="center" vertical="center" wrapText="1"/>
    </xf>
    <xf numFmtId="0" fontId="1718" fillId="1209" borderId="1340" xfId="19" applyAlignment="1">
      <alignment horizontal="center" vertical="center"/>
    </xf>
    <xf numFmtId="10" fontId="1719" fillId="1209" borderId="1340" xfId="19" applyAlignment="1">
      <alignment horizontal="left" vertical="center" wrapText="1"/>
    </xf>
    <xf numFmtId="0" fontId="1733" fillId="1248" borderId="1341" xfId="19" applyAlignment="1">
      <alignment horizontal="center" vertical="center"/>
    </xf>
    <xf numFmtId="0" fontId="1718" fillId="1248" borderId="1341" xfId="19" applyAlignment="1">
      <alignment horizontal="left" vertical="center" wrapText="1"/>
    </xf>
    <xf numFmtId="0" fontId="1719" fillId="1248" borderId="1341" xfId="19" applyAlignment="1">
      <alignment horizontal="center" vertical="center"/>
    </xf>
    <xf numFmtId="0" fontId="1718" fillId="1248" borderId="1341" xfId="19" applyAlignment="1">
      <alignment horizontal="center" vertical="center"/>
    </xf>
    <xf numFmtId="2" fontId="1718" fillId="1248" borderId="1341" xfId="19" applyAlignment="1">
      <alignment horizontal="center" vertical="center"/>
    </xf>
    <xf numFmtId="2" fontId="1733" fillId="1248" borderId="1341" xfId="19" applyAlignment="1">
      <alignment horizontal="center" vertical="center"/>
    </xf>
    <xf numFmtId="0" fontId="1719" fillId="1248" borderId="1341" xfId="19" applyAlignment="1">
      <alignment horizontal="left" vertical="center" wrapText="1"/>
    </xf>
    <xf numFmtId="0" fontId="1718" fillId="1248" borderId="1341" xfId="19" applyAlignment="1">
      <alignment vertical="center"/>
    </xf>
    <xf numFmtId="0" fontId="1728" fillId="1248" borderId="1341" xfId="19" applyAlignment="1">
      <alignment horizontal="right" vertical="center"/>
    </xf>
    <xf numFmtId="0" fontId="1744" fillId="1209" borderId="1340" xfId="19" applyAlignment="1">
      <alignment horizontal="left" vertical="center" wrapText="1"/>
    </xf>
    <xf numFmtId="0" fontId="1721" fillId="1209" borderId="1340" xfId="19" applyAlignment="1">
      <alignment horizontal="left" vertical="center"/>
    </xf>
    <xf numFmtId="0" fontId="1745" fillId="1209" borderId="1366" xfId="19" applyAlignment="1">
      <alignment horizontal="center" vertical="bottom"/>
    </xf>
    <xf numFmtId="0" fontId="1720" fillId="1209" borderId="1340" xfId="19" applyAlignment="1">
      <alignment horizontal="center" vertical="center" wrapText="1"/>
    </xf>
    <xf numFmtId="0" fontId="1751" fillId="1209" borderId="1366" xfId="19" applyAlignment="1">
      <alignment horizontal="center" vertical="bottom"/>
    </xf>
    <xf numFmtId="0" fontId="1751" fillId="1225" borderId="1366" xfId="19" applyAlignment="1">
      <alignment horizontal="center" vertical="bottom"/>
    </xf>
    <xf numFmtId="0" fontId="1724" fillId="1225" borderId="1366" xfId="19"/>
    <xf numFmtId="10" fontId="1724" fillId="1209" borderId="1366" xfId="19"/>
    <xf numFmtId="0" fontId="1752" fillId="1209" borderId="1340" xfId="19" applyAlignment="1">
      <alignment horizontal="center" vertical="center" wrapText="1"/>
    </xf>
    <xf numFmtId="0" fontId="1744" fillId="1209" borderId="1340" xfId="19"/>
    <xf numFmtId="0" fontId="1751" fillId="1250" borderId="1366" xfId="19" applyAlignment="1">
      <alignment horizontal="center" vertical="bottom"/>
    </xf>
    <xf numFmtId="0" fontId="1724" fillId="1225" borderId="1366" xfId="19" applyAlignment="1">
      <alignment horizontal="center"/>
    </xf>
    <xf numFmtId="0" fontId="1724" fillId="1250" borderId="1366" xfId="19" applyAlignment="1">
      <alignment horizontal="center"/>
    </xf>
    <xf numFmtId="0" fontId="1724" fillId="1225" borderId="1340" xfId="19" applyAlignment="1">
      <alignment horizontal="center"/>
    </xf>
    <xf numFmtId="0" fontId="1725" fillId="1209" borderId="1340" xfId="19" applyAlignment="1">
      <alignment horizontal="center" vertical="center"/>
    </xf>
    <xf numFmtId="0" fontId="1753" fillId="1225" borderId="1340" xfId="19"/>
    <xf numFmtId="0" fontId="1745" fillId="1209" borderId="1371" xfId="19" applyAlignment="1">
      <alignment horizontal="center" wrapText="1"/>
    </xf>
    <xf numFmtId="0" fontId="1754" fillId="1209" borderId="1374" xfId="19" applyAlignment="1">
      <alignment horizontal="left" wrapText="1"/>
    </xf>
    <xf numFmtId="0" fontId="1744" fillId="1209" borderId="1366" xfId="19" applyAlignment="1">
      <alignment horizontal="center"/>
    </xf>
    <xf numFmtId="0" fontId="1755" fillId="1249" borderId="1341" xfId="19" applyAlignment="1">
      <alignment horizontal="center" vertical="center" wrapText="1"/>
    </xf>
    <xf numFmtId="0" fontId="1744" fillId="1209" borderId="1340" xfId="19" applyAlignment="1">
      <alignment horizontal="center"/>
    </xf>
    <xf numFmtId="0" fontId="1754" fillId="1209" borderId="1373" xfId="19" applyAlignment="1">
      <alignment horizontal="left" wrapText="1"/>
    </xf>
    <xf numFmtId="0" fontId="1744" fillId="1225" borderId="1366" xfId="19"/>
    <xf numFmtId="0" fontId="1744" fillId="1209" borderId="1366" xfId="19"/>
    <xf numFmtId="10" fontId="1744" fillId="1209" borderId="1366" xfId="19"/>
    <xf numFmtId="0" fontId="1744" fillId="1225" borderId="1366" xfId="19" applyAlignment="1">
      <alignment horizontal="center"/>
    </xf>
    <xf numFmtId="0" fontId="1744" fillId="1250" borderId="1366" xfId="19" applyAlignment="1">
      <alignment horizontal="center"/>
    </xf>
    <xf numFmtId="0" fontId="1744" fillId="1225" borderId="1340" xfId="19" applyAlignment="1">
      <alignment horizontal="center"/>
    </xf>
    <xf numFmtId="0" fontId="1744" fillId="1225" borderId="1340" xfId="19"/>
    <xf numFmtId="165" fontId="1724" fillId="1209" borderId="1366" xfId="19" applyAlignment="1">
      <alignment horizontal="center"/>
    </xf>
    <xf numFmtId="0" fontId="1724" fillId="1209" borderId="1366" xfId="19" applyAlignment="1">
      <alignment horizontal="center" vertical="center"/>
    </xf>
    <xf numFmtId="0" fontId="1754" fillId="1209" borderId="1366" xfId="19" applyAlignment="1">
      <alignment horizontal="center" vertical="center" wrapText="1"/>
    </xf>
    <xf numFmtId="10" fontId="1724" fillId="1209" borderId="1366" xfId="19" applyAlignment="1">
      <alignment horizontal="center" vertical="center"/>
    </xf>
    <xf numFmtId="9" fontId="1724" fillId="1209" borderId="1366" xfId="19" applyAlignment="1">
      <alignment horizontal="center" vertical="center"/>
    </xf>
    <xf numFmtId="0" fontId="1724" fillId="1209" borderId="1366" xfId="19" applyAlignment="1">
      <alignment horizontal="left" vertical="bottom" wrapText="1"/>
    </xf>
    <xf numFmtId="0" fontId="1745" fillId="1209" borderId="1366" xfId="19" applyAlignment="1">
      <alignment horizontal="center" wrapText="1"/>
    </xf>
    <xf numFmtId="0" fontId="1744" fillId="1209" borderId="1366" xfId="19" applyAlignment="1">
      <alignment horizontal="center" wrapText="1"/>
    </xf>
    <xf numFmtId="0" fontId="1754" fillId="1209" borderId="1366" xfId="19" applyAlignment="1">
      <alignment horizontal="center" wrapText="1"/>
    </xf>
    <xf numFmtId="0" fontId="1744" fillId="1209" borderId="1366" xfId="19" applyAlignment="1">
      <alignment horizontal="right" wrapText="1"/>
    </xf>
    <xf numFmtId="0" fontId="1744" fillId="1209" borderId="1366" xfId="19" applyAlignment="1">
      <alignment horizontal="left" wrapText="1"/>
    </xf>
    <xf numFmtId="0" fontId="1750" fillId="1248" borderId="1341" xfId="19" applyAlignment="1">
      <alignment horizontal="center" vertical="center" wrapText="1"/>
    </xf>
    <xf numFmtId="10" fontId="1744" fillId="1209" borderId="1366" xfId="19" applyAlignment="1">
      <alignment horizontal="right" wrapText="1"/>
    </xf>
    <xf numFmtId="0" fontId="1724" fillId="1250" borderId="1366" xfId="19" applyAlignment="1">
      <alignment horizontal="left" vertical="bottom" wrapText="1"/>
    </xf>
    <xf numFmtId="0" fontId="1718" fillId="1209" borderId="1340" xfId="19" applyAlignment="1">
      <alignment vertical="center"/>
    </xf>
    <xf numFmtId="0" fontId="1734" fillId="1209" borderId="1341" xfId="19" applyAlignment="1">
      <alignment horizontal="center" vertical="center"/>
    </xf>
    <xf numFmtId="0" fontId="1756" fillId="1209" borderId="1340" xfId="19" applyAlignment="1">
      <alignment horizontal="center" vertical="center" wrapText="1"/>
    </xf>
    <xf numFmtId="0" fontId="1756" fillId="1209" borderId="1340" xfId="19" applyAlignment="1">
      <alignment horizontal="center" vertical="center"/>
    </xf>
    <xf numFmtId="0" fontId="1718" fillId="1249" borderId="1341" xfId="19" applyAlignment="1">
      <alignment vertical="center"/>
    </xf>
    <xf numFmtId="0" fontId="1728" fillId="1209" borderId="1341" xfId="19" applyAlignment="1">
      <alignment horizontal="center" vertical="center"/>
    </xf>
    <xf numFmtId="0" fontId="1757" fillId="1209" borderId="1341" xfId="19" applyAlignment="1">
      <alignment horizontal="center" vertical="center"/>
    </xf>
    <xf numFmtId="0" fontId="1718" fillId="1251" borderId="1341" xfId="19" applyAlignment="1">
      <alignment vertical="center"/>
    </xf>
    <xf numFmtId="0" fontId="1728" fillId="1209" borderId="1341" xfId="19" applyAlignment="1">
      <alignment horizontal="center" vertical="center"/>
    </xf>
    <xf numFmtId="0" fontId="1757" fillId="1209" borderId="1341" xfId="19" applyAlignment="1">
      <alignment horizontal="center" vertical="center"/>
    </xf>
    <xf numFmtId="0" fontId="1724" fillId="1209" borderId="1340" xfId="19" applyAlignment="1">
      <alignment vertical="center" wrapText="1"/>
    </xf>
    <xf numFmtId="0" fontId="1724" fillId="1209" borderId="1340" xfId="19" applyAlignment="1">
      <alignment horizontal="center" vertical="center" wrapText="1"/>
    </xf>
    <xf numFmtId="0" fontId="1728" fillId="1209" borderId="1340" xfId="19" applyAlignment="1">
      <alignment horizontal="center" vertical="center"/>
    </xf>
    <xf numFmtId="0" fontId="1758" fillId="1209" borderId="1340" xfId="19" applyAlignment="1">
      <alignment horizontal="center" vertical="center"/>
    </xf>
    <xf numFmtId="0" fontId="1719" fillId="1252" borderId="1341" xfId="19" applyAlignment="1">
      <alignment horizontal="left" vertical="center"/>
    </xf>
    <xf numFmtId="0" fontId="1719" fillId="1218" borderId="1341" xfId="19" applyAlignment="1">
      <alignment horizontal="left" vertical="center"/>
    </xf>
    <xf numFmtId="0" fontId="1759" fillId="1209" borderId="1340" xfId="19" applyAlignment="1">
      <alignment horizontal="center" vertical="center"/>
    </xf>
    <xf numFmtId="0" fontId="1719" fillId="1253" borderId="1341" xfId="19" applyAlignment="1">
      <alignment horizontal="left" vertical="center"/>
    </xf>
    <xf numFmtId="0" fontId="1719" fillId="1216" borderId="1341" xfId="19" applyAlignment="1">
      <alignment horizontal="left" vertical="center"/>
    </xf>
    <xf numFmtId="166" fontId="1755" fillId="1248" borderId="1341" xfId="19" applyAlignment="1">
      <alignment horizontal="center" vertical="center"/>
    </xf>
    <xf numFmtId="0" fontId="1728" fillId="1248" borderId="1341" xfId="19" applyAlignment="1">
      <alignment horizontal="center" vertical="center"/>
    </xf>
    <xf numFmtId="166" fontId="1750" fillId="1248" borderId="1341" xfId="19" applyAlignment="1">
      <alignment horizontal="center" vertical="center"/>
    </xf>
    <xf numFmtId="0" fontId="1755" fillId="1248" borderId="1341" xfId="19" applyAlignment="1">
      <alignment horizontal="center" vertical="center"/>
    </xf>
    <xf numFmtId="0" fontId="1720" fillId="1209" borderId="1340" xfId="19" applyAlignment="1">
      <alignment horizontal="center" vertical="center" wrapText="1"/>
    </xf>
    <xf numFmtId="0" fontId="1752" fillId="1209" borderId="1340" xfId="19" applyAlignment="1">
      <alignment horizontal="center" vertical="center" wrapText="1"/>
    </xf>
    <xf numFmtId="0" fontId="1728" fillId="1209" borderId="1340" xfId="19" applyAlignment="1">
      <alignment horizontal="right" vertical="center"/>
    </xf>
    <xf numFmtId="0" fontId="1728" fillId="1209" borderId="1341" xfId="19" applyAlignment="1">
      <alignment horizontal="right" vertical="center"/>
    </xf>
    <xf numFmtId="0" fontId="1733" fillId="1214" borderId="1341" xfId="19" applyAlignment="1">
      <alignment horizontal="center" vertical="center"/>
    </xf>
    <xf numFmtId="1" fontId="1750" fillId="1209" borderId="1340" xfId="19" applyAlignment="1">
      <alignment horizontal="center" vertical="center"/>
    </xf>
    <xf numFmtId="1" fontId="1750" fillId="1248" borderId="1341" xfId="19" applyAlignment="1">
      <alignment horizontal="center" vertical="center"/>
    </xf>
    <xf numFmtId="0" fontId="1750" fillId="1248" borderId="1341" xfId="19" applyAlignment="1">
      <alignment horizontal="center" vertical="center"/>
    </xf>
    <xf numFmtId="0" fontId="1755" fillId="1214" borderId="1341" xfId="19" applyAlignment="1">
      <alignment horizontal="center" vertical="center" wrapText="1"/>
    </xf>
    <xf numFmtId="0" fontId="1750" fillId="1209" borderId="1340" xfId="19" applyAlignment="1">
      <alignment horizontal="center" vertical="center"/>
    </xf>
    <xf numFmtId="0" fontId="1760" fillId="1209" borderId="1340" xfId="19" applyAlignment="1">
      <alignment horizontal="center" vertical="center" wrapText="1"/>
    </xf>
    <xf numFmtId="10" fontId="1724" fillId="1209" borderId="1340" xfId="19" applyAlignment="1">
      <alignment vertical="center" wrapText="1"/>
    </xf>
    <xf numFmtId="0" fontId="1761" fillId="1209" borderId="1341" xfId="19" applyAlignment="1">
      <alignment horizontal="left" vertical="center" wrapText="1"/>
    </xf>
    <xf numFmtId="0" fontId="1728" fillId="1214" borderId="1341" xfId="19" applyAlignment="1">
      <alignment horizontal="center" vertical="center"/>
    </xf>
    <xf numFmtId="0" fontId="1719" fillId="1209" borderId="1340" xfId="19" applyAlignment="1">
      <alignment horizontal="center" vertical="center"/>
    </xf>
    <xf numFmtId="0" fontId="1734" fillId="1209" borderId="1341" xfId="19" applyAlignment="1">
      <alignment horizontal="left" vertical="center" wrapText="1"/>
    </xf>
    <xf numFmtId="0" fontId="1730" fillId="1209" borderId="1340" xfId="19"/>
    <xf numFmtId="0" fontId="1728" fillId="1217" borderId="1341" xfId="19" applyAlignment="1">
      <alignment horizontal="center" vertical="center"/>
    </xf>
    <xf numFmtId="0" fontId="1750" fillId="1214" borderId="1341" xfId="19" applyAlignment="1">
      <alignment horizontal="center" vertical="center" wrapText="1"/>
    </xf>
    <xf numFmtId="0" fontId="1728" fillId="1218" borderId="1341" xfId="19" applyAlignment="1">
      <alignment horizontal="center" vertical="center"/>
    </xf>
    <xf numFmtId="0" fontId="1733" fillId="1209" borderId="1340" xfId="19" applyAlignment="1">
      <alignment horizontal="left" vertical="center" wrapText="1"/>
    </xf>
    <xf numFmtId="0" fontId="1733" fillId="1248" borderId="1342" xfId="19" applyAlignment="1">
      <alignment horizontal="left" vertical="center"/>
    </xf>
    <xf numFmtId="10" fontId="1718" fillId="1209" borderId="1341" xfId="19" applyAlignment="1">
      <alignment vertical="center"/>
    </xf>
    <xf numFmtId="0" fontId="1730" fillId="1209" borderId="1371" xfId="19" applyAlignment="1">
      <alignment horizontal="center" vertical="center" wrapText="1"/>
    </xf>
    <xf numFmtId="0" fontId="1722" fillId="1209" borderId="1373" xfId="19"/>
    <xf numFmtId="0" fontId="1722" fillId="1209" borderId="1375" xfId="19"/>
    <xf numFmtId="0" fontId="1730" fillId="1254" borderId="1366" xfId="19" applyAlignment="1">
      <alignment horizontal="center" vertical="center" wrapText="1"/>
    </xf>
    <xf numFmtId="0" fontId="1724" fillId="1209" borderId="1366" xfId="19" applyAlignment="1">
      <alignment horizontal="center" vertical="center" wrapText="1"/>
    </xf>
    <xf numFmtId="0" fontId="1724" fillId="1209" borderId="1366" xfId="19" applyAlignment="1">
      <alignment vertical="center" wrapText="1"/>
    </xf>
    <xf numFmtId="0" fontId="1724" fillId="1214" borderId="1366" xfId="19" applyAlignment="1">
      <alignment horizontal="center" vertical="center" wrapText="1"/>
    </xf>
    <xf numFmtId="0" fontId="1744" fillId="1209" borderId="1366" xfId="19" applyAlignment="1">
      <alignment horizontal="center" vertical="center" wrapText="1"/>
    </xf>
    <xf numFmtId="0" fontId="1744" fillId="1225" borderId="1366" xfId="19" applyAlignment="1">
      <alignment horizontal="left" vertical="center" wrapText="1"/>
    </xf>
    <xf numFmtId="2" fontId="1719" fillId="1209" borderId="1341" xfId="19" applyAlignment="1">
      <alignment horizontal="center" vertical="center"/>
    </xf>
    <xf numFmtId="2" fontId="1728" fillId="1214" borderId="1341" xfId="19" applyAlignment="1">
      <alignment horizontal="center" vertical="center"/>
    </xf>
    <xf numFmtId="0" fontId="1730" fillId="1209" borderId="1366" xfId="19" applyAlignment="1">
      <alignment horizontal="center"/>
    </xf>
    <xf numFmtId="0" fontId="1760" fillId="1249" borderId="1366" xfId="19" applyAlignment="1">
      <alignment horizontal="center" vertical="center"/>
    </xf>
    <xf numFmtId="0" fontId="1754" fillId="1209" borderId="1340" xfId="19" applyAlignment="1">
      <alignment horizontal="left" vertical="center" wrapText="1"/>
    </xf>
    <xf numFmtId="0" fontId="1752" fillId="1209" borderId="1366" xfId="19" applyAlignment="1">
      <alignment wrapText="1"/>
    </xf>
    <xf numFmtId="0" fontId="1730" fillId="1249" borderId="1366" xfId="19" applyAlignment="1">
      <alignment horizontal="center" vertical="center" wrapText="1"/>
    </xf>
    <xf numFmtId="0" fontId="1730" fillId="1249" borderId="1366" xfId="19" applyAlignment="1">
      <alignment horizontal="center" vertical="center"/>
    </xf>
    <xf numFmtId="0" fontId="1730" fillId="1254" borderId="1340" xfId="19" applyAlignment="1">
      <alignment horizontal="center" vertical="center"/>
    </xf>
    <xf numFmtId="0" fontId="1760" fillId="1209" borderId="1366" xfId="19" applyAlignment="1">
      <alignment horizontal="center" vertical="center" wrapText="1"/>
    </xf>
    <xf numFmtId="3" fontId="1760" fillId="1209" borderId="1366" xfId="19" applyAlignment="1">
      <alignment horizontal="center" vertical="center" wrapText="1"/>
    </xf>
    <xf numFmtId="0" fontId="1724" fillId="1225" borderId="1366" xfId="19" applyAlignment="1">
      <alignment horizontal="center" wrapText="1"/>
    </xf>
    <xf numFmtId="0" fontId="1724" fillId="1209" borderId="1376" xfId="19" applyAlignment="1">
      <alignment horizontal="center"/>
    </xf>
    <xf numFmtId="0" fontId="1724" fillId="1209" borderId="1377" xfId="19" applyAlignment="1">
      <alignment horizontal="center"/>
    </xf>
    <xf numFmtId="0" fontId="1724" fillId="1255" borderId="1378" xfId="19" applyAlignment="1">
      <alignment horizontal="center" vertical="bottom"/>
    </xf>
    <xf numFmtId="0" fontId="1724" fillId="1209" borderId="1379" xfId="19" applyAlignment="1">
      <alignment horizontal="center" vertical="bottom"/>
    </xf>
    <xf numFmtId="0" fontId="1724" fillId="1209" borderId="1340" xfId="19" applyAlignment="1">
      <alignment horizontal="center" vertical="bottom"/>
    </xf>
    <xf numFmtId="0" fontId="1724" fillId="1255" borderId="1380" xfId="19" applyAlignment="1">
      <alignment horizontal="center" vertical="bottom"/>
    </xf>
    <xf numFmtId="0" fontId="1724" fillId="1209" borderId="1371" xfId="19" applyAlignment="1">
      <alignment horizontal="center" vertical="bottom"/>
    </xf>
    <xf numFmtId="0" fontId="1724" fillId="1209" borderId="1379" xfId="19" applyAlignment="1">
      <alignment horizontal="center"/>
    </xf>
    <xf numFmtId="0" fontId="1724" fillId="1255" borderId="1381" xfId="19" applyAlignment="1">
      <alignment horizontal="center" vertical="bottom"/>
    </xf>
    <xf numFmtId="0" fontId="1762" fillId="1256" borderId="1366" xfId="19" applyAlignment="1">
      <alignment horizontal="right" vertical="center" wrapText="1"/>
    </xf>
    <xf numFmtId="0" fontId="1730" fillId="1255" borderId="1382" xfId="19" applyAlignment="1">
      <alignment horizontal="center" vertical="bottom"/>
    </xf>
    <xf numFmtId="0" fontId="1730" fillId="1255" borderId="1383" xfId="19" applyAlignment="1">
      <alignment horizontal="center" vertical="bottom"/>
    </xf>
    <xf numFmtId="0" fontId="1730" fillId="1255" borderId="1384" xfId="19" applyAlignment="1">
      <alignment horizontal="center" vertical="bottom"/>
    </xf>
    <xf numFmtId="0" fontId="1724" fillId="1255" borderId="1385" xfId="19" applyAlignment="1">
      <alignment horizontal="center"/>
    </xf>
    <xf numFmtId="0" fontId="1724" fillId="1255" borderId="1386" xfId="19" applyAlignment="1">
      <alignment horizontal="center"/>
    </xf>
    <xf numFmtId="0" fontId="1724" fillId="1255" borderId="1387" xfId="19" applyAlignment="1">
      <alignment horizontal="center"/>
    </xf>
    <xf numFmtId="0" fontId="1724" fillId="1255" borderId="1375" xfId="19" applyAlignment="1">
      <alignment horizontal="center"/>
    </xf>
    <xf numFmtId="0" fontId="1724" fillId="1255" borderId="1373" xfId="19" applyAlignment="1">
      <alignment horizontal="center"/>
    </xf>
    <xf numFmtId="0" fontId="1730" fillId="1214" borderId="1371" xfId="19" applyAlignment="1">
      <alignment horizontal="left" vertical="center" wrapText="1"/>
    </xf>
    <xf numFmtId="0" fontId="1730" fillId="1257" borderId="1366" xfId="19" applyAlignment="1">
      <alignment horizontal="left" vertical="center" wrapText="1"/>
    </xf>
    <xf numFmtId="0" fontId="1744" fillId="1225" borderId="1340" xfId="19" applyAlignment="1">
      <alignment horizontal="center" vertical="center" wrapText="1"/>
    </xf>
    <xf numFmtId="0" fontId="1730" fillId="1258" borderId="1366" xfId="19" applyAlignment="1">
      <alignment horizontal="left" vertical="center" wrapText="1"/>
    </xf>
    <xf numFmtId="0" fontId="1763" fillId="1209" borderId="1340" xfId="19"/>
    <xf numFmtId="0" fontId="1763" fillId="1209" borderId="1388" xfId="19"/>
    <xf numFmtId="0" fontId="1764" fillId="1209" borderId="1340" xfId="19" applyAlignment="1">
      <alignment horizontal="center" vertical="center" wrapText="1"/>
    </xf>
    <xf numFmtId="0" fontId="1765" fillId="1209" borderId="1340" xfId="19" applyAlignment="1">
      <alignment horizontal="center" vertical="center" wrapText="1"/>
    </xf>
    <xf numFmtId="0" fontId="1763" fillId="1209" borderId="1340" xfId="19" applyAlignment="1">
      <alignment horizontal="center" vertical="center"/>
    </xf>
    <xf numFmtId="0" fontId="1765" fillId="1209" borderId="1385" xfId="19" applyAlignment="1">
      <alignment horizontal="center" vertical="center" wrapText="1"/>
    </xf>
    <xf numFmtId="0" fontId="1722" fillId="1209" borderId="1386" xfId="19"/>
    <xf numFmtId="0" fontId="1722" fillId="1209" borderId="1387" xfId="19"/>
    <xf numFmtId="0" fontId="1765" fillId="1209" borderId="1366" xfId="19" applyAlignment="1">
      <alignment horizontal="center" vertical="center" wrapText="1"/>
    </xf>
    <xf numFmtId="0" fontId="1765" fillId="1226" borderId="1366" xfId="19" applyAlignment="1">
      <alignment horizontal="center" vertical="center" wrapText="1"/>
    </xf>
    <xf numFmtId="0" fontId="1763" fillId="1225" borderId="1340" xfId="19" applyAlignment="1">
      <alignment horizontal="center" vertical="bottom" wrapText="1"/>
    </xf>
    <xf numFmtId="0" fontId="1763" fillId="1225" borderId="1366" xfId="19" applyAlignment="1">
      <alignment horizontal="center" vertical="bottom" wrapText="1"/>
    </xf>
    <xf numFmtId="0" fontId="1763" fillId="1228" borderId="1366" xfId="19" applyAlignment="1">
      <alignment horizontal="left" wrapText="1"/>
    </xf>
    <xf numFmtId="3" fontId="1766" fillId="1225" borderId="1366" xfId="19" applyAlignment="1">
      <alignment horizontal="center" wrapText="1"/>
    </xf>
    <xf numFmtId="0" fontId="1763" fillId="1209" borderId="1366" xfId="19" applyAlignment="1">
      <alignment horizontal="center" vertical="bottom" wrapText="1"/>
    </xf>
    <xf numFmtId="0" fontId="1764" fillId="1209" borderId="1366" xfId="19" applyAlignment="1">
      <alignment horizontal="center" vertical="bottom" wrapText="1"/>
    </xf>
    <xf numFmtId="0" fontId="1763" fillId="1209" borderId="1340" xfId="19" applyAlignment="1">
      <alignment horizontal="center"/>
    </xf>
    <xf numFmtId="0" fontId="1763" fillId="1209" borderId="1340" xfId="19" applyAlignment="1">
      <alignment horizontal="center" vertical="bottom"/>
    </xf>
    <xf numFmtId="0" fontId="1766" fillId="1225" borderId="1366" xfId="19" applyAlignment="1">
      <alignment horizontal="center" wrapText="1"/>
    </xf>
    <xf numFmtId="0" fontId="1765" fillId="1209" borderId="1340" xfId="19" applyAlignment="1">
      <alignment vertical="bottom" wrapText="1"/>
    </xf>
    <xf numFmtId="0" fontId="1765" fillId="1249" borderId="1389" xfId="19" applyAlignment="1">
      <alignment vertical="bottom" wrapText="1"/>
    </xf>
    <xf numFmtId="0" fontId="1765" fillId="1249" borderId="1390" xfId="19" applyAlignment="1">
      <alignment vertical="bottom" wrapText="1"/>
    </xf>
    <xf numFmtId="1" fontId="1765" fillId="1249" borderId="1390" xfId="19" applyAlignment="1">
      <alignment horizontal="center" vertical="bottom" wrapText="1"/>
    </xf>
    <xf numFmtId="1" fontId="1765" fillId="1249" borderId="1374" xfId="19" applyAlignment="1">
      <alignment horizontal="center" vertical="bottom" wrapText="1"/>
    </xf>
    <xf numFmtId="0" fontId="1767" fillId="1209" borderId="1340" xfId="19" applyAlignment="1">
      <alignment vertical="center"/>
    </xf>
    <xf numFmtId="0" fontId="1763" fillId="1209" borderId="1340" xfId="19" applyAlignment="1">
      <alignment horizontal="left" vertical="center"/>
    </xf>
    <xf numFmtId="0" fontId="1724" fillId="1226" borderId="1366" xfId="19" applyAlignment="1">
      <alignment horizontal="center" wrapText="1"/>
    </xf>
    <xf numFmtId="0" fontId="1724" fillId="1228" borderId="1366" xfId="19" applyAlignment="1">
      <alignment horizontal="center" wrapText="1"/>
    </xf>
    <xf numFmtId="0" fontId="1724" fillId="1209" borderId="1366" xfId="19" applyAlignment="1">
      <alignment horizontal="center" wrapText="1"/>
    </xf>
    <xf numFmtId="0" fontId="1745" fillId="1209" borderId="1340" xfId="19" applyAlignment="1">
      <alignment vertical="center" wrapText="1"/>
    </xf>
    <xf numFmtId="0" fontId="1724" fillId="1229" borderId="1366" xfId="19"/>
    <xf numFmtId="0" fontId="1724" fillId="1254" borderId="1340" xfId="19"/>
    <xf numFmtId="0" fontId="1768" fillId="1209" borderId="1340" xfId="19" applyAlignment="1">
      <alignment horizontal="center" vertical="bottom"/>
    </xf>
    <xf numFmtId="0" fontId="1744" fillId="1209" borderId="1340" xfId="19" applyAlignment="1">
      <alignment vertical="bottom"/>
    </xf>
    <xf numFmtId="0" fontId="1768" fillId="1209" borderId="1366" xfId="19" applyAlignment="1">
      <alignment horizontal="center"/>
    </xf>
    <xf numFmtId="0" fontId="1768" fillId="1259" borderId="1366" xfId="19" applyAlignment="1">
      <alignment horizontal="center"/>
    </xf>
    <xf numFmtId="0" fontId="1768" fillId="1214" borderId="1366" xfId="19" applyAlignment="1">
      <alignment horizontal="center"/>
    </xf>
    <xf numFmtId="0" fontId="1768" fillId="1257" borderId="1366" xfId="19" applyAlignment="1">
      <alignment horizontal="center"/>
    </xf>
    <xf numFmtId="0" fontId="1768" fillId="1260" borderId="1366" xfId="19" applyAlignment="1">
      <alignment horizontal="center"/>
    </xf>
    <xf numFmtId="0" fontId="1768" fillId="1261" borderId="1366" xfId="19" applyAlignment="1">
      <alignment horizontal="center"/>
    </xf>
    <xf numFmtId="0" fontId="1744" fillId="1209" borderId="1388" xfId="19" applyAlignment="1">
      <alignment horizontal="center"/>
    </xf>
    <xf numFmtId="0" fontId="1744" fillId="1209" borderId="1373" xfId="19" applyAlignment="1">
      <alignment horizontal="center"/>
    </xf>
    <xf numFmtId="0" fontId="1744" fillId="1228" borderId="1375" xfId="19" applyAlignment="1">
      <alignment horizontal="center"/>
    </xf>
    <xf numFmtId="0" fontId="1744" fillId="1228" borderId="1390" xfId="19" applyAlignment="1">
      <alignment horizontal="center"/>
    </xf>
    <xf numFmtId="0" fontId="1744" fillId="1209" borderId="1381" xfId="19" applyAlignment="1">
      <alignment horizontal="center"/>
    </xf>
    <xf numFmtId="0" fontId="1744" fillId="1209" borderId="1374" xfId="19" applyAlignment="1">
      <alignment horizontal="center"/>
    </xf>
    <xf numFmtId="0" fontId="1768" fillId="1209" borderId="1340" xfId="19" applyAlignment="1">
      <alignment horizontal="right"/>
    </xf>
    <xf numFmtId="0" fontId="1769" fillId="1249" borderId="1340" xfId="19" applyAlignment="1">
      <alignment horizontal="right"/>
    </xf>
    <xf numFmtId="0" fontId="1769" fillId="1249" borderId="1340" xfId="19" applyAlignment="1">
      <alignment horizontal="left"/>
    </xf>
    <xf numFmtId="0" fontId="1770" fillId="1209" borderId="1340" xfId="19" applyAlignment="1">
      <alignment vertical="bottom"/>
    </xf>
    <xf numFmtId="0" fontId="1768" fillId="1209" borderId="1366" xfId="19" applyAlignment="1">
      <alignment horizontal="left"/>
    </xf>
    <xf numFmtId="0" fontId="1744" fillId="1209" borderId="1366" xfId="19" applyAlignment="1">
      <alignment horizontal="left"/>
    </xf>
    <xf numFmtId="0" fontId="1769" fillId="1209" borderId="1340" xfId="19" applyAlignment="1">
      <alignment vertical="bottom"/>
    </xf>
    <xf numFmtId="0" fontId="1771" fillId="1209" borderId="1340" xfId="19" applyAlignment="1">
      <alignment horizontal="left" vertical="bottom"/>
    </xf>
    <xf numFmtId="0" fontId="1724" fillId="1209" borderId="1340" xfId="19" applyAlignment="1">
      <alignment horizontal="left" vertical="bottom"/>
    </xf>
    <xf numFmtId="0" fontId="1772" fillId="1209" borderId="1340" xfId="19" applyAlignment="1">
      <alignment horizontal="left" vertical="bottom"/>
    </xf>
    <xf numFmtId="0" fontId="1773" fillId="1254" borderId="1366" xfId="19" applyAlignment="1">
      <alignment horizontal="center" vertical="bottom"/>
    </xf>
    <xf numFmtId="0" fontId="1773" fillId="1262" borderId="1366" xfId="19" applyAlignment="1">
      <alignment horizontal="center" vertical="bottom"/>
    </xf>
    <xf numFmtId="0" fontId="1773" fillId="1263" borderId="1366" xfId="19" applyAlignment="1">
      <alignment horizontal="center" vertical="bottom"/>
    </xf>
    <xf numFmtId="0" fontId="1773" fillId="1240" borderId="1366" xfId="19" applyAlignment="1">
      <alignment horizontal="center" vertical="bottom"/>
    </xf>
    <xf numFmtId="0" fontId="1773" fillId="1239" borderId="1366" xfId="19" applyAlignment="1">
      <alignment horizontal="center" vertical="bottom"/>
    </xf>
    <xf numFmtId="0" fontId="1773" fillId="1264" borderId="1366" xfId="19" applyAlignment="1">
      <alignment horizontal="center" vertical="bottom"/>
    </xf>
    <xf numFmtId="0" fontId="1773" fillId="1255" borderId="1366" xfId="19" applyAlignment="1">
      <alignment horizontal="center" vertical="center"/>
    </xf>
    <xf numFmtId="0" fontId="1773" fillId="1255" borderId="1373" xfId="19" applyAlignment="1">
      <alignment horizontal="left"/>
    </xf>
    <xf numFmtId="0" fontId="1730" fillId="1255" borderId="1373" xfId="19" applyAlignment="1">
      <alignment horizontal="left"/>
    </xf>
    <xf numFmtId="0" fontId="1774" fillId="1257" borderId="1366" xfId="19" applyAlignment="1">
      <alignment horizontal="center"/>
    </xf>
    <xf numFmtId="0" fontId="1774" fillId="1209" borderId="1366" xfId="19" applyAlignment="1">
      <alignment horizontal="center"/>
    </xf>
    <xf numFmtId="0" fontId="1774" fillId="1214" borderId="1366" xfId="19" applyAlignment="1">
      <alignment horizontal="center"/>
    </xf>
    <xf numFmtId="0" fontId="1730" fillId="1254" borderId="1366" xfId="19" applyAlignment="1">
      <alignment horizontal="right"/>
    </xf>
    <xf numFmtId="0" fontId="1773" fillId="1249" borderId="1366" xfId="19" applyAlignment="1">
      <alignment horizontal="center"/>
    </xf>
    <xf numFmtId="0" fontId="1768" fillId="1254" borderId="1366" xfId="19" applyAlignment="1">
      <alignment horizontal="left" vertical="bottom"/>
    </xf>
    <xf numFmtId="0" fontId="1744" fillId="1209" borderId="1366" xfId="19" applyAlignment="1">
      <alignment horizontal="left" vertical="top" wrapText="1"/>
    </xf>
    <xf numFmtId="0" fontId="1744" fillId="1209" borderId="1340" xfId="19" applyAlignment="1">
      <alignment horizontal="left" vertical="top"/>
    </xf>
    <xf numFmtId="0" fontId="1768" fillId="1209" borderId="1340" xfId="19" applyAlignment="1">
      <alignment horizontal="left" vertical="bottom"/>
    </xf>
    <xf numFmtId="0" fontId="1744" fillId="1209" borderId="1340" xfId="19" applyAlignment="1">
      <alignment horizontal="left" vertical="top" wrapText="1"/>
    </xf>
    <xf numFmtId="0" fontId="1768" fillId="1254" borderId="1366" xfId="19" applyAlignment="1">
      <alignment horizontal="center" vertical="bottom"/>
    </xf>
    <xf numFmtId="0" fontId="1730" fillId="1209" borderId="1366" xfId="19" applyAlignment="1">
      <alignment horizontal="left" vertical="top"/>
    </xf>
    <xf numFmtId="0" fontId="1774" fillId="1209" borderId="1340" xfId="19" applyAlignment="1">
      <alignment horizontal="left" vertical="bottom"/>
    </xf>
    <xf numFmtId="0" fontId="1768" fillId="1209" borderId="1340" xfId="19"/>
    <xf numFmtId="0" fontId="1768" fillId="1265" borderId="1366" xfId="19" applyAlignment="1">
      <alignment horizontal="center"/>
    </xf>
    <xf numFmtId="0" fontId="1736" fillId="1209" borderId="1340" xfId="19" applyAlignment="1">
      <alignment horizontal="center"/>
    </xf>
    <xf numFmtId="0" fontId="1773" fillId="1262" borderId="1366" xfId="19" applyAlignment="1">
      <alignment horizontal="center" vertical="center"/>
    </xf>
    <xf numFmtId="0" fontId="1744" fillId="1209" borderId="1366" xfId="19" applyAlignment="1">
      <alignment horizontal="left" vertical="center"/>
    </xf>
    <xf numFmtId="0" fontId="1775" fillId="1209" borderId="1340" xfId="19" applyAlignment="1">
      <alignment horizontal="left"/>
    </xf>
    <xf numFmtId="0" fontId="1724" fillId="1209" borderId="1340" xfId="19" applyAlignment="1">
      <alignment horizontal="left" vertical="top" wrapText="1"/>
    </xf>
    <xf numFmtId="0" fontId="1773" fillId="1266" borderId="1366" xfId="19" applyAlignment="1">
      <alignment horizontal="center" vertical="center"/>
    </xf>
    <xf numFmtId="0" fontId="1724" fillId="1209" borderId="1340" xfId="19" applyAlignment="1">
      <alignment horizontal="left" vertical="top"/>
    </xf>
    <xf numFmtId="0" fontId="1773" fillId="1240" borderId="1366" xfId="19" applyAlignment="1">
      <alignment horizontal="center" vertical="center"/>
    </xf>
    <xf numFmtId="0" fontId="1773" fillId="1239" borderId="1366" xfId="19" applyAlignment="1">
      <alignment horizontal="center" vertical="center"/>
    </xf>
    <xf numFmtId="0" fontId="1773" fillId="1264" borderId="1366" xfId="19" applyAlignment="1">
      <alignment horizontal="center" vertical="center"/>
    </xf>
    <xf numFmtId="0" fontId="1776" fillId="1209" borderId="1340" xfId="19" applyAlignment="1">
      <alignment horizontal="left" vertical="bottom"/>
    </xf>
    <xf numFmtId="0" fontId="1777" fillId="1209" borderId="1340" xfId="19"/>
    <xf numFmtId="0" fontId="1777" fillId="1209" borderId="1340" xfId="19" applyAlignment="1">
      <alignment vertical="bottom"/>
    </xf>
    <xf numFmtId="0" fontId="1778" fillId="1209" borderId="1340" xfId="19" applyAlignment="1">
      <alignment horizontal="center" vertical="bottom"/>
    </xf>
    <xf numFmtId="0" fontId="1778" fillId="1267" borderId="1366" xfId="19" applyAlignment="1">
      <alignment horizontal="center" vertical="bottom" wrapText="1"/>
    </xf>
    <xf numFmtId="0" fontId="1778" fillId="1259" borderId="1366" xfId="19" applyAlignment="1">
      <alignment horizontal="center" vertical="bottom" wrapText="1"/>
    </xf>
    <xf numFmtId="0" fontId="1778" fillId="1257" borderId="1366" xfId="19" applyAlignment="1">
      <alignment horizontal="center" vertical="bottom" wrapText="1"/>
    </xf>
    <xf numFmtId="0" fontId="1778" fillId="1261" borderId="1366" xfId="19" applyAlignment="1">
      <alignment horizontal="center" vertical="bottom" wrapText="1"/>
    </xf>
    <xf numFmtId="0" fontId="1778" fillId="1260" borderId="1366" xfId="19" applyAlignment="1">
      <alignment horizontal="center" vertical="bottom" wrapText="1"/>
    </xf>
    <xf numFmtId="0" fontId="1778" fillId="1209" borderId="1388" xfId="19" applyAlignment="1">
      <alignment horizontal="center" vertical="bottom"/>
    </xf>
    <xf numFmtId="0" fontId="1778" fillId="1209" borderId="1366" xfId="19" applyAlignment="1">
      <alignment vertical="bottom"/>
    </xf>
    <xf numFmtId="0" fontId="1777" fillId="1249" borderId="1366" xfId="19" applyAlignment="1">
      <alignment vertical="bottom"/>
    </xf>
    <xf numFmtId="0" fontId="1777" fillId="1209" borderId="1366" xfId="19" applyAlignment="1">
      <alignment horizontal="center" vertical="bottom"/>
    </xf>
    <xf numFmtId="0" fontId="1778" fillId="1209" borderId="1340" xfId="19" applyAlignment="1">
      <alignment horizontal="right" vertical="bottom"/>
    </xf>
    <xf numFmtId="0" fontId="1778" fillId="1267" borderId="1366" xfId="19" applyAlignment="1">
      <alignment horizontal="center" vertical="bottom"/>
    </xf>
    <xf numFmtId="0" fontId="1778" fillId="1259" borderId="1366" xfId="19" applyAlignment="1">
      <alignment horizontal="center" vertical="bottom"/>
    </xf>
    <xf numFmtId="0" fontId="1778" fillId="1257" borderId="1366" xfId="19" applyAlignment="1">
      <alignment horizontal="center" vertical="bottom"/>
    </xf>
    <xf numFmtId="0" fontId="1778" fillId="1261" borderId="1366" xfId="19" applyAlignment="1">
      <alignment horizontal="center" vertical="bottom"/>
    </xf>
    <xf numFmtId="0" fontId="1778" fillId="1260" borderId="1366" xfId="19" applyAlignment="1">
      <alignment horizontal="center" vertical="bottom"/>
    </xf>
    <xf numFmtId="0" fontId="1778" fillId="1209" borderId="1340" xfId="19" applyAlignment="1">
      <alignment vertical="bottom"/>
    </xf>
    <xf numFmtId="0" fontId="1725" fillId="1209" borderId="1340" xfId="19" applyAlignment="1">
      <alignment vertical="bottom"/>
    </xf>
    <xf numFmtId="0" fontId="1779" fillId="1209" borderId="1340" xfId="19" applyAlignment="1">
      <alignment vertical="bottom"/>
    </xf>
    <xf numFmtId="0" fontId="1778" fillId="1267" borderId="1366" xfId="19" applyAlignment="1">
      <alignment vertical="bottom"/>
    </xf>
    <xf numFmtId="0" fontId="1777" fillId="1209" borderId="1366" xfId="19" applyAlignment="1">
      <alignment vertical="bottom" wrapText="1"/>
    </xf>
    <xf numFmtId="0" fontId="1777" fillId="1209" borderId="1366" xfId="19" applyAlignment="1">
      <alignment vertical="bottom"/>
    </xf>
    <xf numFmtId="0" fontId="1778" fillId="1259" borderId="1366" xfId="19" applyAlignment="1">
      <alignment vertical="bottom"/>
    </xf>
    <xf numFmtId="0" fontId="1778" fillId="1257" borderId="1366" xfId="19" applyAlignment="1">
      <alignment vertical="bottom"/>
    </xf>
    <xf numFmtId="0" fontId="1778" fillId="1260" borderId="1366" xfId="19" applyAlignment="1">
      <alignment vertical="bottom"/>
    </xf>
    <xf numFmtId="0" fontId="1778" fillId="1261" borderId="1366" xfId="19" applyAlignment="1">
      <alignment vertical="bottom"/>
    </xf>
    <xf numFmtId="0" fontId="1730" fillId="1209" borderId="1340" xfId="19" applyAlignment="1">
      <alignment horizontal="right"/>
    </xf>
    <xf numFmtId="0" fontId="1765" fillId="1225" borderId="1366" xfId="19" applyAlignment="1">
      <alignment horizontal="center" vertical="center" wrapText="1"/>
    </xf>
    <xf numFmtId="0" fontId="1724" fillId="1209" borderId="1340" xfId="19" applyAlignment="1">
      <alignment horizontal="right"/>
    </xf>
    <xf numFmtId="0" fontId="1780" fillId="1257" borderId="1366" xfId="19" applyAlignment="1">
      <alignment horizontal="center" wrapText="1"/>
    </xf>
    <xf numFmtId="0" fontId="1724" fillId="1209" borderId="1366" xfId="19" applyAlignment="1">
      <alignment horizontal="right" wrapText="1"/>
    </xf>
    <xf numFmtId="165" fontId="1724" fillId="1209" borderId="1366" xfId="19" applyAlignment="1">
      <alignment horizontal="right" wrapText="1"/>
    </xf>
    <xf numFmtId="165" fontId="1724" fillId="1209" borderId="1366" xfId="19"/>
    <xf numFmtId="0" fontId="1780" fillId="1249" borderId="1366" xfId="19" applyAlignment="1">
      <alignment horizontal="center" vertical="center" wrapText="1"/>
    </xf>
    <xf numFmtId="0" fontId="1781" fillId="1209" borderId="1340" xfId="19" applyAlignment="1">
      <alignment horizontal="left" vertical="center" wrapText="1"/>
    </xf>
    <xf numFmtId="0" fontId="1782" fillId="1209" borderId="1340" xfId="19" applyAlignment="1">
      <alignment vertical="bottom"/>
    </xf>
    <xf numFmtId="0" fontId="1783" fillId="1226" borderId="1366" xfId="19" applyAlignment="1">
      <alignment horizontal="center" vertical="center"/>
    </xf>
    <xf numFmtId="0" fontId="1783" fillId="1226" borderId="1366" xfId="19" applyAlignment="1">
      <alignment horizontal="center" vertical="center" wrapText="1"/>
    </xf>
    <xf numFmtId="0" fontId="1784" fillId="1254" borderId="1366" xfId="19" applyAlignment="1">
      <alignment horizontal="center" vertical="center"/>
    </xf>
    <xf numFmtId="0" fontId="1784" fillId="1226" borderId="1366" xfId="19" applyAlignment="1">
      <alignment horizontal="center" vertical="center" wrapText="1"/>
    </xf>
    <xf numFmtId="0" fontId="1784" fillId="1226" borderId="1366" xfId="19" applyAlignment="1">
      <alignment horizontal="center" vertical="center"/>
    </xf>
    <xf numFmtId="0" fontId="1781" fillId="1209" borderId="1366" xfId="19" applyAlignment="1">
      <alignment horizontal="left" vertical="center" wrapText="1"/>
    </xf>
    <xf numFmtId="10" fontId="1781" fillId="1209" borderId="1366" xfId="19" applyAlignment="1">
      <alignment horizontal="left" vertical="center" wrapText="1"/>
    </xf>
    <xf numFmtId="2" fontId="1781" fillId="1209" borderId="1366" xfId="19" applyAlignment="1">
      <alignment horizontal="left" vertical="center" wrapText="1"/>
    </xf>
    <xf numFmtId="0" fontId="1730" fillId="1226" borderId="1366" xfId="19" applyAlignment="1">
      <alignment horizontal="center"/>
    </xf>
    <xf numFmtId="0" fontId="1785" fillId="1226" borderId="1366" xfId="19" applyAlignment="1">
      <alignment horizontal="center" wrapText="1"/>
    </xf>
    <xf numFmtId="0" fontId="1782" fillId="1226" borderId="1366" xfId="19" applyAlignment="1">
      <alignment vertical="bottom"/>
    </xf>
    <xf numFmtId="0" fontId="1786" fillId="1226" borderId="1366" xfId="19" applyAlignment="1">
      <alignment horizontal="center" vertical="bottom"/>
    </xf>
    <xf numFmtId="0" fontId="1785" fillId="1209" borderId="1366" xfId="19" applyAlignment="1">
      <alignment horizontal="center" vertical="center" wrapText="1"/>
    </xf>
    <xf numFmtId="0" fontId="1781" fillId="1268" borderId="1366" xfId="19" applyAlignment="1">
      <alignment horizontal="center" vertical="center" wrapText="1"/>
    </xf>
    <xf numFmtId="0" fontId="1781" fillId="1209" borderId="1366" xfId="19" applyAlignment="1">
      <alignment horizontal="center" vertical="center" wrapText="1"/>
    </xf>
    <xf numFmtId="0" fontId="1782" fillId="1209" borderId="1366" xfId="19" applyAlignment="1">
      <alignment vertical="center"/>
    </xf>
    <xf numFmtId="0" fontId="1783" fillId="1226" borderId="1378" xfId="19" applyAlignment="1">
      <alignment horizontal="center" vertical="center"/>
    </xf>
    <xf numFmtId="0" fontId="1783" fillId="1226" borderId="1378" xfId="19" applyAlignment="1">
      <alignment horizontal="center" vertical="center" wrapText="1"/>
    </xf>
    <xf numFmtId="0" fontId="1781" fillId="1209" borderId="1366" xfId="19" applyAlignment="1">
      <alignment wrapText="1"/>
    </xf>
    <xf numFmtId="0" fontId="1781" fillId="1209" borderId="1373" xfId="19" applyAlignment="1">
      <alignment wrapText="1"/>
    </xf>
    <xf numFmtId="165" fontId="1782" fillId="1209" borderId="1373" xfId="19" applyAlignment="1">
      <alignment horizontal="center" vertical="bottom"/>
    </xf>
    <xf numFmtId="10" fontId="1782" fillId="1209" borderId="1373" xfId="19" applyAlignment="1">
      <alignment horizontal="center" vertical="bottom"/>
    </xf>
    <xf numFmtId="0" fontId="1781" fillId="1209" borderId="1381" xfId="19" applyAlignment="1">
      <alignment wrapText="1"/>
    </xf>
    <xf numFmtId="0" fontId="1781" fillId="1209" borderId="1374" xfId="19" applyAlignment="1">
      <alignment wrapText="1"/>
    </xf>
    <xf numFmtId="165" fontId="1782" fillId="1209" borderId="1374" xfId="19" applyAlignment="1">
      <alignment horizontal="center" vertical="bottom"/>
    </xf>
    <xf numFmtId="0" fontId="1781" fillId="1209" borderId="1340" xfId="19" applyAlignment="1">
      <alignment wrapText="1"/>
    </xf>
    <xf numFmtId="0" fontId="1724" fillId="1209" borderId="1374" xfId="19"/>
    <xf numFmtId="10" fontId="1782" fillId="1209" borderId="1374" xfId="19" applyAlignment="1">
      <alignment horizontal="center" vertical="bottom"/>
    </xf>
    <xf numFmtId="0" fontId="1714" fillId="1209" borderId="1340" xfId="19"/>
    <xf numFmtId="0" fontId="1721" fillId="1219" borderId="1341" xfId="19" applyAlignment="1">
      <alignment horizontal="left" vertical="center"/>
    </xf>
    <xf numFmtId="0" fontId="1714" fillId="1209" borderId="1343" xfId="19"/>
    <xf numFmtId="0" fontId="1714" fillId="1209" borderId="1344" xfId="19"/>
    <xf numFmtId="0" fontId="1725" fillId="1220" borderId="1341" xfId="19" applyAlignment="1">
      <alignment horizontal="center" vertical="center"/>
    </xf>
    <xf numFmtId="0" fontId="1714" fillId="1209" borderId="1346" xfId="19"/>
    <xf numFmtId="0" fontId="1733" fillId="1214" borderId="1341" xfId="19" applyAlignment="1">
      <alignment horizontal="left" vertical="center" wrapText="1"/>
    </xf>
    <xf numFmtId="0" fontId="1733" fillId="1215" borderId="1341" xfId="19" applyAlignment="1">
      <alignment horizontal="left" vertical="center" wrapText="1"/>
    </xf>
    <xf numFmtId="0" fontId="1733" fillId="1216" borderId="1341" xfId="19" applyAlignment="1">
      <alignment horizontal="left" vertical="center" wrapText="1"/>
    </xf>
    <xf numFmtId="0" fontId="1733" fillId="1217" borderId="1341" xfId="19" applyAlignment="1">
      <alignment horizontal="left" vertical="center" wrapText="1"/>
    </xf>
    <xf numFmtId="0" fontId="1733" fillId="1218" borderId="1341" xfId="19" applyAlignment="1">
      <alignment horizontal="left" vertical="center" wrapText="1"/>
    </xf>
    <xf numFmtId="0" fontId="1730" fillId="1209" borderId="1350" xfId="19"/>
    <xf numFmtId="0" fontId="1714" fillId="1209" borderId="1348" xfId="19"/>
    <xf numFmtId="0" fontId="1714" fillId="1209" borderId="1354" xfId="19"/>
    <xf numFmtId="0" fontId="1717" fillId="1209" borderId="1340" xfId="19"/>
    <xf numFmtId="0" fontId="1716" fillId="1209" borderId="1366" xfId="19" applyAlignment="1">
      <alignment horizontal="left" vertical="center"/>
    </xf>
    <xf numFmtId="0" fontId="1717" fillId="1209" borderId="1366" xfId="19"/>
    <xf numFmtId="0" fontId="1714" fillId="1209" borderId="1369" xfId="19"/>
    <xf numFmtId="0" fontId="1714" fillId="1209" borderId="1370" xfId="19"/>
    <xf numFmtId="0" fontId="1733" fillId="1248" borderId="1341" xfId="19" applyAlignment="1">
      <alignment horizontal="left" vertical="center" wrapText="1"/>
    </xf>
    <xf numFmtId="0" fontId="1725" fillId="1209" borderId="1340" xfId="19"/>
    <xf numFmtId="0" fontId="1734" fillId="1209" borderId="1340" xfId="19" applyAlignment="1">
      <alignment horizontal="center" wrapText="1"/>
    </xf>
    <xf numFmtId="0" fontId="1733" fillId="1248" borderId="1341" xfId="19" applyAlignment="1">
      <alignment horizontal="left" vertical="center"/>
    </xf>
    <xf numFmtId="0" fontId="1730" fillId="1209" borderId="1366" xfId="19" applyAlignment="1">
      <alignment horizontal="center" vertical="center" wrapText="1"/>
    </xf>
    <xf numFmtId="0" fontId="1714" fillId="1209" borderId="1373" xfId="19"/>
    <xf numFmtId="0" fontId="1714" fillId="1209" borderId="1375" xfId="19"/>
    <xf numFmtId="0" fontId="1730" fillId="1214" borderId="1366" xfId="19" applyAlignment="1">
      <alignment horizontal="left" vertical="center" wrapText="1"/>
    </xf>
    <xf numFmtId="0" fontId="1765" fillId="1209" borderId="1378" xfId="19" applyAlignment="1">
      <alignment horizontal="center" vertical="center" wrapText="1"/>
    </xf>
    <xf numFmtId="0" fontId="1714" fillId="1209" borderId="1386" xfId="19"/>
    <xf numFmtId="0" fontId="1714" fillId="1209" borderId="1387" xfId="19"/>
    <xf numFmtId="0" fontId="1728" fillId="1249" borderId="1341" xfId="19" applyAlignment="1">
      <alignment vertical="center" wrapText="1"/>
    </xf>
    <xf numFmtId="0" fontId="1718" fillId="1209" borderId="1341" xfId="19" applyAlignment="1">
      <alignment vertical="top" wrapText="1"/>
    </xf>
    <xf numFmtId="0" fontId="1787" fillId="1209" borderId="1340" xfId="19" applyAlignment="1">
      <alignment vertical="top" wrapText="1"/>
    </xf>
    <xf numFmtId="0" fontId="1733" fillId="1209" borderId="1341" xfId="19" applyAlignment="1">
      <alignment vertical="top" wrapText="1"/>
    </xf>
    <xf numFmtId="0" fontId="1788" fillId="1248" borderId="1341" xfId="19" applyAlignment="1">
      <alignment horizontal="left" vertical="center"/>
    </xf>
    <xf numFmtId="0" fontId="1788" fillId="1209" borderId="1340" xfId="19" applyAlignment="1">
      <alignment horizontal="center" vertical="center"/>
    </xf>
    <xf numFmtId="0" fontId="1789" fillId="1209" borderId="1399" xfId="19" applyAlignment="1">
      <alignment vertical="top" wrapText="1"/>
    </xf>
    <xf numFmtId="0" fontId="1791" fillId="1209" borderId="1399" xfId="19" applyAlignment="1">
      <alignment vertical="top" wrapText="1"/>
    </xf>
    <xf numFmtId="0" fontId="1714" fillId="1209" borderId="1402" xfId="19"/>
    <xf numFmtId="0" fontId="1714" fillId="1209" borderId="1403" xfId="19"/>
    <xf numFmtId="0" fontId="1788" fillId="1209" borderId="1340" xfId="19"/>
    <xf numFmtId="0" fontId="1790" fillId="1209" borderId="1399" xfId="19" applyAlignment="1">
      <alignment vertical="top" wrapText="1"/>
    </xf>
    <xf numFmtId="0" fontId="1789" fillId="1209" borderId="1399" xfId="19" applyAlignment="1">
      <alignment horizontal="left" vertical="center"/>
    </xf>
    <xf numFmtId="1" fontId="1755" fillId="1248" borderId="1341" xfId="19" applyAlignment="1">
      <alignment horizontal="center" vertical="center"/>
    </xf>
    <xf numFmtId="1" fontId="1719" fillId="1209" borderId="1341" xfId="19" applyAlignment="1">
      <alignment horizontal="center" vertical="center"/>
    </xf>
    <xf numFmtId="0" fontId="1792" fillId="1269" borderId="1366" xfId="19" applyAlignment="1">
      <alignment horizontal="center" vertical="center"/>
    </xf>
    <xf numFmtId="0" fontId="1788" fillId="1209" borderId="1341" xfId="19" applyAlignment="1">
      <alignment horizontal="center" vertical="center"/>
    </xf>
    <xf numFmtId="0" fontId="1787" fillId="1209" borderId="1341" xfId="19" applyAlignment="1">
      <alignment vertical="top" wrapText="1"/>
    </xf>
    <xf numFmtId="0" fontId="1714" fillId="1209" borderId="1391" xfId="19"/>
    <xf numFmtId="0" fontId="1714" fillId="1209" borderId="1392" xfId="19"/>
    <xf numFmtId="0" fontId="1714" fillId="1209" borderId="1405" xfId="19"/>
    <xf numFmtId="0" fontId="1714" fillId="1209" borderId="1406" xfId="19"/>
    <xf numFmtId="0" fontId="1714" fillId="1209" borderId="1407" xfId="19"/>
    <xf numFmtId="0" fontId="1793" fillId="1214" borderId="1366" xfId="19" applyAlignment="1">
      <alignment horizontal="left" vertical="center" wrapText="1"/>
    </xf>
    <xf numFmtId="0" fontId="1714" fillId="1214" borderId="1366" xfId="19"/>
    <xf numFmtId="0" fontId="1794" fillId="1254" borderId="1366" xfId="19" applyAlignment="1">
      <alignment horizontal="center" vertical="center" wrapText="1"/>
    </xf>
    <xf numFmtId="0" fontId="1794" fillId="1209" borderId="1366" xfId="19" applyAlignment="1">
      <alignment horizontal="center" vertical="center" wrapText="1"/>
    </xf>
    <xf numFmtId="0" fontId="1795" fillId="1209" borderId="1366" xfId="19" applyAlignment="1">
      <alignment horizontal="left" vertical="center" wrapText="1"/>
    </xf>
    <xf numFmtId="0" fontId="1797" fillId="1214" borderId="1366" xfId="19" applyAlignment="1">
      <alignment horizontal="left" vertical="center" wrapText="1"/>
    </xf>
    <xf numFmtId="0" fontId="1714" fillId="1209" borderId="1366" xfId="19"/>
    <xf numFmtId="0" fontId="1794" fillId="1256" borderId="1366" xfId="19" applyAlignment="1">
      <alignment horizontal="center" vertical="center" wrapText="1"/>
    </xf>
    <xf numFmtId="0" fontId="1795" fillId="1256" borderId="1366" xfId="19" applyAlignment="1">
      <alignment horizontal="left" vertical="center" wrapText="1"/>
    </xf>
    <xf numFmtId="0" fontId="1794" fillId="1218" borderId="1366" xfId="19" applyAlignment="1">
      <alignment horizontal="center" vertical="center" wrapText="1"/>
    </xf>
    <xf numFmtId="0" fontId="1795" fillId="1218" borderId="1366" xfId="19" applyAlignment="1">
      <alignment horizontal="left" vertical="center" wrapText="1"/>
    </xf>
    <xf numFmtId="0" fontId="1795" fillId="1225" borderId="1366" xfId="19" applyAlignment="1">
      <alignment horizontal="center" vertical="center" wrapText="1"/>
    </xf>
    <xf numFmtId="0" fontId="1795" fillId="1228" borderId="1366" xfId="19" applyAlignment="1">
      <alignment horizontal="left" vertical="center" wrapText="1"/>
    </xf>
    <xf numFmtId="3" fontId="1794" fillId="1225" borderId="1366" xfId="19" applyAlignment="1">
      <alignment horizontal="center" vertical="center" wrapText="1"/>
    </xf>
    <xf numFmtId="0" fontId="1795" fillId="1209" borderId="1366" xfId="19" applyAlignment="1">
      <alignment horizontal="center" vertical="center" wrapText="1"/>
    </xf>
    <xf numFmtId="0" fontId="1795" fillId="1256" borderId="1366" xfId="19" applyAlignment="1">
      <alignment horizontal="center" vertical="center" wrapText="1"/>
    </xf>
    <xf numFmtId="0" fontId="1794" fillId="1225" borderId="1366" xfId="19" applyAlignment="1">
      <alignment horizontal="center" vertical="center" wrapText="1"/>
    </xf>
    <xf numFmtId="0" fontId="1795" fillId="1249" borderId="1366" xfId="19" applyAlignment="1">
      <alignment horizontal="center" vertical="center" wrapText="1"/>
    </xf>
    <xf numFmtId="0" fontId="1795" fillId="1249" borderId="1366" xfId="19" applyAlignment="1">
      <alignment horizontal="left" vertical="center" wrapText="1"/>
    </xf>
    <xf numFmtId="0" fontId="1794" fillId="1249" borderId="1366" xfId="19" applyAlignment="1">
      <alignment horizontal="center" vertical="center" wrapText="1"/>
    </xf>
    <xf numFmtId="1" fontId="1795" fillId="1249" borderId="1366" xfId="19" applyAlignment="1">
      <alignment horizontal="center" vertical="center" wrapText="1"/>
    </xf>
    <xf numFmtId="1" fontId="1795" fillId="1256" borderId="1366" xfId="19" applyAlignment="1">
      <alignment horizontal="center" vertical="center" wrapText="1"/>
    </xf>
    <xf numFmtId="0" fontId="1794" fillId="1214" borderId="1366" xfId="19"/>
    <xf numFmtId="0" fontId="1794" fillId="1214" borderId="1366" xfId="19" applyAlignment="1">
      <alignment horizontal="left" vertical="center" wrapText="1"/>
    </xf>
    <xf numFmtId="0" fontId="1794" fillId="1214" borderId="1366" xfId="19" applyAlignment="1">
      <alignment horizontal="center" vertical="center" wrapText="1"/>
    </xf>
    <xf numFmtId="0" fontId="1795" fillId="1209" borderId="1366" xfId="19"/>
    <xf numFmtId="0" fontId="1794" fillId="1209" borderId="1408" xfId="19"/>
    <xf numFmtId="0" fontId="1794" fillId="1209" borderId="1408" xfId="19" applyAlignment="1">
      <alignment horizontal="left" vertical="center" wrapText="1"/>
    </xf>
    <xf numFmtId="0" fontId="1794" fillId="1209" borderId="1408" xfId="19" applyAlignment="1">
      <alignment horizontal="center" vertical="center" wrapText="1"/>
    </xf>
    <xf numFmtId="0" fontId="1794" fillId="1218" borderId="1408" xfId="19" applyAlignment="1">
      <alignment horizontal="center" vertical="center" wrapText="1"/>
    </xf>
    <xf numFmtId="0" fontId="1794" fillId="1209" borderId="1340" xfId="19"/>
    <xf numFmtId="0" fontId="1796" fillId="1209" borderId="1340" xfId="19"/>
    <xf numFmtId="0" fontId="1714" fillId="1209" borderId="1389" xfId="19"/>
    <xf numFmtId="0" fontId="1714" fillId="1209" borderId="1390" xfId="19"/>
    <xf numFmtId="0" fontId="1714" fillId="1209" borderId="1374" xfId="19"/>
    <xf numFmtId="0" fontId="1795" fillId="1228" borderId="1366" xfId="19" applyAlignment="1">
      <alignment horizontal="center" vertical="center" wrapText="1"/>
    </xf>
    <xf numFmtId="0" fontId="1794" fillId="1225" borderId="1366" xfId="19" applyAlignment="1">
      <alignment horizontal="left" vertical="center" wrapText="1"/>
    </xf>
    <xf numFmtId="0" fontId="1795" fillId="1225" borderId="1366" xfId="19" applyAlignment="1">
      <alignment horizontal="left" vertical="center" wrapText="1"/>
    </xf>
    <xf numFmtId="0" fontId="1794" fillId="1253" borderId="1366" xfId="19" applyAlignment="1">
      <alignment horizontal="center" vertical="center" wrapText="1"/>
    </xf>
    <xf numFmtId="0" fontId="1794" fillId="1217" borderId="1366" xfId="19" applyAlignment="1">
      <alignment horizontal="center" vertical="center" wrapText="1"/>
    </xf>
    <xf numFmtId="0" fontId="1794" fillId="1228" borderId="1366" xfId="19" applyAlignment="1">
      <alignment horizontal="center" wrapText="1"/>
    </xf>
    <xf numFmtId="0" fontId="1796" fillId="1253" borderId="1366" xfId="19" applyAlignment="1">
      <alignment horizontal="center" wrapText="1"/>
    </xf>
    <xf numFmtId="0" fontId="1796" fillId="1217" borderId="1366" xfId="19" applyAlignment="1">
      <alignment horizontal="center" wrapText="1"/>
    </xf>
    <xf numFmtId="0" fontId="1796" fillId="1218" borderId="1366" xfId="19" applyAlignment="1">
      <alignment horizontal="center" wrapText="1"/>
    </xf>
    <xf numFmtId="0" fontId="1796" fillId="1228" borderId="1366" xfId="19" applyAlignment="1">
      <alignment horizontal="center" wrapText="1"/>
    </xf>
    <xf numFmtId="0" fontId="1795" fillId="1254" borderId="1366" xfId="19" applyAlignment="1">
      <alignment horizontal="center" vertical="center" wrapText="1"/>
    </xf>
    <xf numFmtId="0" fontId="1744" fillId="1225" borderId="1366" xfId="19" applyNumberFormat="1" applyFont="1" applyFill="1" applyBorder="1" applyAlignment="1">
      <alignment horizontal="center" vertical="center" wrapText="1"/>
    </xf>
    <xf numFmtId="0" fontId="1744" fillId="1225" borderId="1366" xfId="19" applyNumberFormat="1" applyFont="1" applyFill="1" applyBorder="1" applyAlignment="1">
      <alignment horizontal="center" vertical="top" wrapText="1"/>
    </xf>
    <xf numFmtId="0" fontId="1724" fillId="1270" borderId="1340" xfId="19" applyNumberFormat="1" applyFont="1" applyFill="1" applyBorder="1" applyAlignment="1">
      <alignment horizontal="left" vertical="center" wrapText="1"/>
    </xf>
    <xf numFmtId="0" fontId="1724" fillId="1270" borderId="1340" xfId="19" applyNumberFormat="1" applyFont="1" applyFill="1" applyBorder="1" applyAlignment="1">
      <alignment horizontal="center" vertical="center" wrapText="1"/>
    </xf>
    <xf numFmtId="0" fontId="1720" fillId="1270" borderId="1340" xfId="19" applyNumberFormat="1" applyFont="1" applyFill="1" applyBorder="1"/>
    <xf numFmtId="0" fontId="1724" fillId="1270" borderId="1340" xfId="19" applyNumberFormat="1" applyFont="1" applyFill="1" applyBorder="1" applyAlignment="1">
      <alignment horizontal="center"/>
    </xf>
    <xf numFmtId="0" fontId="1798" fillId="1270" borderId="1340" xfId="19" applyNumberFormat="1" applyFont="1" applyFill="1" applyBorder="1" applyAlignment="1">
      <alignment horizontal="left" vertical="center" wrapText="1"/>
    </xf>
    <xf numFmtId="0" fontId="1798" fillId="1270" borderId="1340" xfId="19" applyNumberFormat="1" applyFont="1" applyFill="1" applyBorder="1" applyAlignment="1">
      <alignment horizontal="center" vertical="center" wrapText="1"/>
    </xf>
    <xf numFmtId="0" fontId="1798" fillId="1270" borderId="1340" xfId="19" applyNumberFormat="1" applyFont="1" applyFill="1" applyBorder="1"/>
    <xf numFmtId="0" fontId="1798" fillId="1270" borderId="1340" xfId="19" applyNumberFormat="1" applyFont="1" applyFill="1" applyBorder="1" applyAlignment="1">
      <alignment horizontal="center"/>
    </xf>
    <xf numFmtId="0" fontId="1798" fillId="1270" borderId="1340" xfId="19" applyNumberFormat="1" applyFont="1" applyFill="1" applyBorder="1" applyAlignment="1">
      <alignment wrapText="1"/>
    </xf>
    <xf numFmtId="0" fontId="1798" fillId="1270" borderId="1340" xfId="19" applyNumberFormat="1" applyFont="1" applyFill="1" applyBorder="1" applyAlignment="1">
      <alignment horizontal="center" wrapText="1"/>
    </xf>
    <xf numFmtId="0" fontId="1798" fillId="1270" borderId="1340" xfId="19" applyNumberFormat="1" applyFont="1" applyFill="1" applyBorder="1" applyAlignment="1">
      <alignment horizontal="left" vertical="top" wrapText="1"/>
    </xf>
    <xf numFmtId="0" fontId="1798" fillId="1270" borderId="1340" xfId="19" applyNumberFormat="1" applyFont="1" applyFill="1" applyBorder="1" applyAlignment="1">
      <alignment horizontal="center" vertical="top" wrapText="1"/>
    </xf>
    <xf numFmtId="0" fontId="1798" fillId="1270" borderId="1340" xfId="19" applyNumberFormat="1" applyFont="1" applyFill="1" applyBorder="1" applyAlignment="1">
      <alignment vertical="top" wrapText="1"/>
    </xf>
    <xf numFmtId="0" fontId="1799" fillId="1209" borderId="1366" xfId="19" applyNumberFormat="1" applyFont="1" applyFill="1" applyBorder="1" applyAlignment="1">
      <alignment horizontal="center" vertical="center" wrapText="1"/>
    </xf>
    <xf numFmtId="0" fontId="1800" fillId="1209" borderId="1375" xfId="19" applyNumberFormat="1" applyFont="1" applyFill="1" applyBorder="1"/>
    <xf numFmtId="0" fontId="1800" fillId="1209" borderId="1373" xfId="19" applyNumberFormat="1" applyFont="1" applyFill="1" applyBorder="1"/>
    <xf numFmtId="0" fontId="1801" fillId="1209" borderId="1340" xfId="19" applyNumberFormat="1" applyFont="1" applyFill="1" applyBorder="1" applyAlignment="1">
      <alignment vertical="center" wrapText="1"/>
    </xf>
    <xf numFmtId="0" fontId="1799" fillId="1254" borderId="1366" xfId="19" applyNumberFormat="1" applyFont="1" applyFill="1" applyBorder="1" applyAlignment="1">
      <alignment horizontal="center" vertical="center" wrapText="1"/>
    </xf>
    <xf numFmtId="0" fontId="1801" fillId="1209" borderId="1366" xfId="19" applyNumberFormat="1" applyFont="1" applyFill="1" applyBorder="1" applyAlignment="1">
      <alignment horizontal="center" vertical="center" wrapText="1"/>
    </xf>
    <xf numFmtId="0" fontId="1801" fillId="1209" borderId="1366" xfId="19" applyNumberFormat="1" applyFont="1" applyFill="1" applyBorder="1" applyAlignment="1">
      <alignment vertical="center" wrapText="1"/>
    </xf>
    <xf numFmtId="0" fontId="1801" fillId="1214" borderId="1366" xfId="19" applyNumberFormat="1" applyFont="1" applyFill="1" applyBorder="1" applyAlignment="1">
      <alignment horizontal="center" vertical="center" wrapText="1"/>
    </xf>
    <xf numFmtId="0" fontId="1799" fillId="1270" borderId="1366" xfId="19" applyNumberFormat="1" applyFont="1" applyFill="1" applyBorder="1" applyAlignment="1">
      <alignment horizontal="center" vertical="center" wrapText="1"/>
    </xf>
    <xf numFmtId="0" fontId="1800" fillId="1270" borderId="1375" xfId="19" applyNumberFormat="1" applyFont="1" applyFill="1" applyBorder="1"/>
    <xf numFmtId="0" fontId="1800" fillId="1270" borderId="1373" xfId="19" applyNumberFormat="1" applyFont="1" applyFill="1" applyBorder="1"/>
    <xf numFmtId="0" fontId="1801" fillId="1270" borderId="1340" xfId="19" applyNumberFormat="1" applyFont="1" applyFill="1" applyBorder="1" applyAlignment="1">
      <alignment vertical="center" wrapText="1"/>
    </xf>
    <xf numFmtId="0" fontId="1801" fillId="1270" borderId="1366" xfId="19" applyNumberFormat="1" applyFont="1" applyFill="1" applyBorder="1" applyAlignment="1">
      <alignment horizontal="center" vertical="center" wrapText="1"/>
    </xf>
    <xf numFmtId="0" fontId="1801" fillId="1270" borderId="1366" xfId="19" applyNumberFormat="1" applyFont="1" applyFill="1" applyBorder="1" applyAlignment="1">
      <alignment vertical="center" wrapText="1"/>
    </xf>
    <xf numFmtId="0" fontId="1800" fillId="1270" borderId="1375" xfId="19" applyNumberFormat="1" applyFont="1" applyFill="1" applyBorder="1" applyAlignment="1">
      <alignment wrapText="1"/>
    </xf>
    <xf numFmtId="0" fontId="1800" fillId="1270" borderId="1373" xfId="19" applyNumberFormat="1" applyFont="1" applyFill="1" applyBorder="1" applyAlignment="1">
      <alignment wrapText="1"/>
    </xf>
    <xf numFmtId="0" fontId="1799" fillId="1270" borderId="1366" xfId="19" applyNumberFormat="1" applyFont="1" applyFill="1" applyBorder="1" applyAlignment="1">
      <alignment horizontal="center" vertical="top" wrapText="1"/>
    </xf>
    <xf numFmtId="0" fontId="1800" fillId="1270" borderId="1375" xfId="19" applyNumberFormat="1" applyFont="1" applyFill="1" applyBorder="1" applyAlignment="1">
      <alignment vertical="top" wrapText="1"/>
    </xf>
    <xf numFmtId="0" fontId="1800" fillId="1270" borderId="1373" xfId="19" applyNumberFormat="1" applyFont="1" applyFill="1" applyBorder="1" applyAlignment="1">
      <alignment vertical="top" wrapText="1"/>
    </xf>
    <xf numFmtId="0" fontId="1801" fillId="1270" borderId="1340" xfId="19" applyNumberFormat="1" applyFont="1" applyFill="1" applyBorder="1" applyAlignment="1">
      <alignment vertical="top" wrapText="1"/>
    </xf>
    <xf numFmtId="0" fontId="1801" fillId="1270" borderId="1366" xfId="19" applyNumberFormat="1" applyFont="1" applyFill="1" applyBorder="1" applyAlignment="1">
      <alignment horizontal="center" vertical="top" wrapText="1"/>
    </xf>
    <xf numFmtId="0" fontId="1801" fillId="1270" borderId="1366" xfId="19" applyNumberFormat="1" applyFont="1" applyFill="1" applyBorder="1" applyAlignment="1">
      <alignment vertical="top" wrapText="1"/>
    </xf>
    <xf numFmtId="0" fontId="1799" fillId="1271" borderId="1366" xfId="19" applyNumberFormat="1" applyFont="1" applyFill="1" applyBorder="1" applyAlignment="1">
      <alignment horizontal="center" vertical="top" wrapText="1"/>
    </xf>
    <xf numFmtId="0" fontId="1800" fillId="1271" borderId="1375" xfId="19" applyNumberFormat="1" applyFont="1" applyFill="1" applyBorder="1" applyAlignment="1">
      <alignment vertical="top" wrapText="1"/>
    </xf>
    <xf numFmtId="0" fontId="1800" fillId="1271" borderId="1373" xfId="19" applyNumberFormat="1" applyFont="1" applyFill="1" applyBorder="1" applyAlignment="1">
      <alignment vertical="top" wrapText="1"/>
    </xf>
    <xf numFmtId="0" fontId="1801" fillId="1271" borderId="1340" xfId="19" applyNumberFormat="1" applyFont="1" applyFill="1" applyBorder="1" applyAlignment="1">
      <alignment vertical="top" wrapText="1"/>
    </xf>
    <xf numFmtId="0" fontId="1802" fillId="1271" borderId="1366" xfId="19" applyNumberFormat="1" applyFont="1" applyFill="1" applyBorder="1" applyAlignment="1">
      <alignment horizontal="center" vertical="top" wrapText="1"/>
    </xf>
    <xf numFmtId="0" fontId="1803" fillId="1271" borderId="1375" xfId="19" applyNumberFormat="1" applyFont="1" applyFill="1" applyBorder="1" applyAlignment="1">
      <alignment vertical="top" wrapText="1"/>
    </xf>
    <xf numFmtId="0" fontId="1803" fillId="1271" borderId="1373" xfId="19" applyNumberFormat="1" applyFont="1" applyFill="1" applyBorder="1" applyAlignment="1">
      <alignment vertical="top" wrapText="1"/>
    </xf>
    <xf numFmtId="0" fontId="1802" fillId="1271" borderId="1340" xfId="19" applyNumberFormat="1" applyFont="1" applyFill="1" applyBorder="1" applyAlignment="1">
      <alignment vertical="top" wrapText="1"/>
    </xf>
    <xf numFmtId="0" fontId="1799" fillId="1272" borderId="1366" xfId="19" applyNumberFormat="1" applyFont="1" applyFill="1" applyBorder="1" applyAlignment="1">
      <alignment horizontal="center" vertical="top" wrapText="1"/>
    </xf>
    <xf numFmtId="0" fontId="1801" fillId="1272" borderId="1340" xfId="19" applyNumberFormat="1" applyFont="1" applyFill="1" applyBorder="1" applyAlignment="1">
      <alignment vertical="top" wrapText="1"/>
    </xf>
    <xf numFmtId="0" fontId="1799" fillId="1272" borderId="1340" xfId="19" applyNumberFormat="1" applyFont="1" applyFill="1" applyBorder="1" applyAlignment="1">
      <alignment vertical="top" wrapText="1"/>
    </xf>
    <xf numFmtId="0" fontId="1799" fillId="1272" borderId="1340" xfId="19" applyNumberFormat="1" applyFont="1" applyFill="1" applyBorder="1" applyAlignment="1">
      <alignment horizontal="center" vertical="top" wrapText="1"/>
    </xf>
    <xf numFmtId="0" fontId="1799" fillId="1272" borderId="1366" xfId="19" applyNumberFormat="1" applyFont="1" applyFill="1" applyBorder="1" applyAlignment="1">
      <alignment horizontal="center" vertical="center" wrapText="1"/>
    </xf>
    <xf numFmtId="0" fontId="1799" fillId="1272" borderId="1340" xfId="19" applyNumberFormat="1" applyFont="1" applyFill="1" applyBorder="1" applyAlignment="1">
      <alignment horizontal="center" vertical="center" wrapText="1"/>
    </xf>
    <xf numFmtId="0" fontId="1799" fillId="1272" borderId="1409" xfId="19" applyNumberFormat="1" applyFont="1" applyFill="1" applyBorder="1" applyAlignment="1">
      <alignment horizontal="center" vertical="center" wrapText="1"/>
    </xf>
    <xf numFmtId="0" fontId="1801" fillId="1270" borderId="1409" xfId="19" applyNumberFormat="1" applyFont="1" applyFill="1" applyBorder="1" applyAlignment="1">
      <alignment horizontal="center" vertical="top" wrapText="1"/>
    </xf>
    <xf numFmtId="0" fontId="1801" fillId="1270" borderId="1409" xfId="19" applyNumberFormat="1" applyFont="1" applyFill="1" applyBorder="1" applyAlignment="1">
      <alignment vertical="top" wrapText="1"/>
    </xf>
    <xf numFmtId="0" fontId="1724" fillId="1270" borderId="1366" xfId="19" applyNumberFormat="1" applyFont="1" applyFill="1" applyBorder="1" applyAlignment="1">
      <alignment horizontal="center" vertical="center" wrapText="1"/>
    </xf>
    <xf numFmtId="0" fontId="1724" fillId="1270" borderId="1366" xfId="19" applyNumberFormat="1" applyFont="1" applyFill="1" applyBorder="1" applyAlignment="1">
      <alignment vertical="center" wrapText="1"/>
    </xf>
    <xf numFmtId="0" fontId="1724" fillId="1270" borderId="1340" xfId="19" applyNumberFormat="1" applyFont="1" applyFill="1" applyBorder="1" applyAlignment="1">
      <alignment vertical="center" wrapText="1"/>
    </xf>
    <xf numFmtId="0" fontId="1798" fillId="1270" borderId="1366" xfId="19" applyNumberFormat="1" applyFont="1" applyFill="1" applyBorder="1" applyAlignment="1">
      <alignment horizontal="center" vertical="center" wrapText="1"/>
    </xf>
    <xf numFmtId="0" fontId="1798" fillId="1270" borderId="1366" xfId="19" applyNumberFormat="1" applyFont="1" applyFill="1" applyBorder="1" applyAlignment="1">
      <alignment vertical="center" wrapText="1"/>
    </xf>
    <xf numFmtId="0" fontId="1798" fillId="1270" borderId="1340" xfId="19" applyNumberFormat="1" applyFont="1" applyFill="1" applyBorder="1" applyAlignment="1">
      <alignment vertical="center" wrapText="1"/>
    </xf>
    <xf numFmtId="0" fontId="1798" fillId="1270" borderId="1366" xfId="19" applyNumberFormat="1" applyFont="1" applyFill="1" applyBorder="1" applyAlignment="1">
      <alignment horizontal="center" vertical="top" wrapText="1"/>
    </xf>
    <xf numFmtId="0" fontId="1798" fillId="1270" borderId="1366" xfId="19" applyNumberFormat="1" applyFont="1" applyFill="1" applyBorder="1" applyAlignment="1">
      <alignment vertical="top" wrapText="1"/>
    </xf>
    <xf numFmtId="0" fontId="1730" fillId="1214" borderId="1366" xfId="19" applyNumberFormat="1" applyFont="1" applyFill="1" applyBorder="1" applyAlignment="1">
      <alignment horizontal="left" vertical="center" wrapText="1"/>
    </xf>
    <xf numFmtId="0" fontId="1714" fillId="1209" borderId="1375" xfId="19" applyNumberFormat="1" applyFont="1" applyFill="1" applyBorder="1" applyAlignment="1">
      <alignment wrapText="1"/>
    </xf>
    <xf numFmtId="0" fontId="1714" fillId="1209" borderId="1373" xfId="19" applyNumberFormat="1" applyFont="1" applyFill="1" applyBorder="1" applyAlignment="1">
      <alignment wrapText="1"/>
    </xf>
    <xf numFmtId="0" fontId="1724" fillId="1209" borderId="1366" xfId="19" applyNumberFormat="1" applyFont="1" applyFill="1" applyBorder="1" applyAlignment="1">
      <alignment horizontal="center" vertical="center" wrapText="1"/>
    </xf>
    <xf numFmtId="0" fontId="1724" fillId="1209" borderId="1366" xfId="19" applyNumberFormat="1" applyFont="1" applyFill="1" applyBorder="1" applyAlignment="1">
      <alignment vertical="center" wrapText="1"/>
    </xf>
    <xf numFmtId="0" fontId="1724" fillId="1214" borderId="1366" xfId="19" applyNumberFormat="1" applyFont="1" applyFill="1" applyBorder="1" applyAlignment="1">
      <alignment horizontal="center" vertical="center" wrapText="1"/>
    </xf>
    <xf numFmtId="0" fontId="1724" fillId="1209" borderId="1340" xfId="19" applyNumberFormat="1" applyFont="1" applyFill="1" applyBorder="1" applyAlignment="1">
      <alignment horizontal="center" wrapText="1"/>
    </xf>
    <xf numFmtId="0" fontId="1730" fillId="1214" borderId="1366" xfId="19" applyNumberFormat="1" applyFont="1" applyFill="1" applyBorder="1" applyAlignment="1">
      <alignment horizontal="left" vertical="top" wrapText="1"/>
    </xf>
    <xf numFmtId="0" fontId="1714" fillId="1209" borderId="1375" xfId="19" applyNumberFormat="1" applyFont="1" applyFill="1" applyBorder="1" applyAlignment="1">
      <alignment vertical="top" wrapText="1"/>
    </xf>
    <xf numFmtId="0" fontId="1714" fillId="1209" borderId="1373" xfId="19" applyNumberFormat="1" applyFont="1" applyFill="1" applyBorder="1" applyAlignment="1">
      <alignment vertical="top" wrapText="1"/>
    </xf>
    <xf numFmtId="0" fontId="1724" fillId="1209" borderId="1366" xfId="19" applyNumberFormat="1" applyFont="1" applyFill="1" applyBorder="1" applyAlignment="1">
      <alignment horizontal="center" vertical="top" wrapText="1"/>
    </xf>
    <xf numFmtId="0" fontId="1724" fillId="1209" borderId="1366" xfId="19" applyNumberFormat="1" applyFont="1" applyFill="1" applyBorder="1" applyAlignment="1">
      <alignment vertical="top" wrapText="1"/>
    </xf>
    <xf numFmtId="0" fontId="1724" fillId="1214" borderId="1366" xfId="19" applyNumberFormat="1" applyFont="1" applyFill="1" applyBorder="1" applyAlignment="1">
      <alignment horizontal="center" vertical="top" wrapText="1"/>
    </xf>
    <xf numFmtId="0" fontId="1724" fillId="1209" borderId="1340" xfId="19" applyNumberFormat="1" applyFont="1" applyFill="1" applyBorder="1" applyAlignment="1">
      <alignment horizontal="center" vertical="top" wrapText="1"/>
    </xf>
    <xf numFmtId="0" fontId="1799" fillId="1214" borderId="1366" xfId="19" applyNumberFormat="1" applyFont="1" applyFill="1" applyBorder="1" applyAlignment="1">
      <alignment horizontal="left" vertical="center" wrapText="1"/>
    </xf>
    <xf numFmtId="0" fontId="1801" fillId="1209" borderId="1366" xfId="19" applyNumberFormat="1" applyFont="1" applyFill="1" applyBorder="1" applyAlignment="1">
      <alignment horizontal="left" vertical="center" wrapText="1"/>
    </xf>
    <xf numFmtId="0" fontId="1799" fillId="1270" borderId="1366" xfId="19" applyNumberFormat="1" applyFont="1" applyFill="1" applyBorder="1" applyAlignment="1">
      <alignment horizontal="left" vertical="center" wrapText="1"/>
    </xf>
    <xf numFmtId="0" fontId="1801" fillId="1270" borderId="1366" xfId="19" applyNumberFormat="1" applyFont="1" applyFill="1" applyBorder="1" applyAlignment="1">
      <alignment horizontal="left" vertical="center" wrapText="1"/>
    </xf>
    <xf numFmtId="0" fontId="1799" fillId="1270" borderId="1366" xfId="19" applyNumberFormat="1" applyFont="1" applyFill="1" applyBorder="1" applyAlignment="1">
      <alignment horizontal="left" vertical="top" wrapText="1"/>
    </xf>
    <xf numFmtId="0" fontId="1801" fillId="1270" borderId="1366" xfId="19" applyNumberFormat="1" applyFont="1" applyFill="1" applyBorder="1" applyAlignment="1">
      <alignment horizontal="left" vertical="top" wrapText="1"/>
    </xf>
    <xf numFmtId="0" fontId="1799" fillId="1271" borderId="1366" xfId="19" applyNumberFormat="1" applyFont="1" applyFill="1" applyBorder="1" applyAlignment="1">
      <alignment horizontal="left" vertical="top" wrapText="1"/>
    </xf>
    <xf numFmtId="0" fontId="1802" fillId="1271" borderId="1366" xfId="19" applyNumberFormat="1" applyFont="1" applyFill="1" applyBorder="1" applyAlignment="1">
      <alignment horizontal="left" vertical="top" wrapText="1"/>
    </xf>
    <xf numFmtId="0" fontId="1799" fillId="1270" borderId="1409" xfId="19" applyNumberFormat="1" applyFont="1" applyFill="1" applyBorder="1" applyAlignment="1">
      <alignment horizontal="center" vertical="top" wrapText="1"/>
    </xf>
    <xf numFmtId="0" fontId="1801" fillId="1270" borderId="1409" xfId="19" applyNumberFormat="1" applyFont="1" applyFill="1" applyBorder="1" applyAlignment="1">
      <alignment horizontal="left" vertical="top" wrapText="1"/>
    </xf>
    <xf numFmtId="0" fontId="1795" fillId="1270" borderId="1366" xfId="19" applyNumberFormat="1" applyFont="1" applyFill="1" applyBorder="1" applyAlignment="1">
      <alignment horizontal="left" vertical="center" wrapText="1"/>
    </xf>
    <xf numFmtId="0" fontId="1714" fillId="1270" borderId="1386" xfId="19" applyNumberFormat="1" applyFont="1" applyFill="1" applyBorder="1"/>
    <xf numFmtId="0" fontId="1714" fillId="1270" borderId="1387" xfId="19" applyNumberFormat="1" applyFont="1" applyFill="1" applyBorder="1"/>
    <xf numFmtId="0" fontId="1798" fillId="1270" borderId="1366" xfId="19" applyNumberFormat="1" applyFont="1" applyFill="1" applyBorder="1" applyAlignment="1">
      <alignment horizontal="left" vertical="center" wrapText="1"/>
    </xf>
    <xf numFmtId="0" fontId="1804" fillId="1270" borderId="1386" xfId="19" applyNumberFormat="1" applyFont="1" applyFill="1" applyBorder="1"/>
    <xf numFmtId="0" fontId="1804" fillId="1270" borderId="1387" xfId="19" applyNumberFormat="1" applyFont="1" applyFill="1" applyBorder="1"/>
    <xf numFmtId="0" fontId="1804" fillId="1270" borderId="1386" xfId="19" applyNumberFormat="1" applyFont="1" applyFill="1" applyBorder="1" applyAlignment="1">
      <alignment wrapText="1"/>
    </xf>
    <xf numFmtId="0" fontId="1804" fillId="1270" borderId="1387" xfId="19" applyNumberFormat="1" applyFont="1" applyFill="1" applyBorder="1" applyAlignment="1">
      <alignment wrapText="1"/>
    </xf>
    <xf numFmtId="0" fontId="1798" fillId="1270" borderId="1366" xfId="19" applyNumberFormat="1" applyFont="1" applyFill="1" applyBorder="1" applyAlignment="1">
      <alignment horizontal="left" vertical="top" wrapText="1"/>
    </xf>
    <xf numFmtId="0" fontId="1804" fillId="1270" borderId="1386" xfId="19" applyNumberFormat="1" applyFont="1" applyFill="1" applyBorder="1" applyAlignment="1">
      <alignment vertical="top" wrapText="1"/>
    </xf>
    <xf numFmtId="0" fontId="1804" fillId="1270" borderId="1387" xfId="19" applyNumberFormat="1" applyFont="1" applyFill="1" applyBorder="1" applyAlignment="1">
      <alignment vertical="top" wrapText="1"/>
    </xf>
    <xf numFmtId="0" fontId="1799" fillId="1256" borderId="1366" xfId="19" applyNumberFormat="1" applyFont="1" applyFill="1" applyBorder="1" applyAlignment="1">
      <alignment horizontal="center" vertical="center" wrapText="1"/>
    </xf>
    <xf numFmtId="0" fontId="1801" fillId="1256" borderId="1366" xfId="19" applyNumberFormat="1" applyFont="1" applyFill="1" applyBorder="1" applyAlignment="1">
      <alignment horizontal="left" vertical="center" wrapText="1"/>
    </xf>
    <xf numFmtId="0" fontId="1799" fillId="1218" borderId="1366" xfId="19" applyNumberFormat="1" applyFont="1" applyFill="1" applyBorder="1" applyAlignment="1">
      <alignment horizontal="center" vertical="center" wrapText="1"/>
    </xf>
    <xf numFmtId="0" fontId="1801" fillId="1218" borderId="1366" xfId="19" applyNumberFormat="1" applyFont="1" applyFill="1" applyBorder="1" applyAlignment="1">
      <alignment horizontal="left" vertical="center" wrapText="1"/>
    </xf>
    <xf numFmtId="0" fontId="1794" fillId="1270" borderId="1366" xfId="19" applyNumberFormat="1" applyFont="1" applyFill="1" applyBorder="1" applyAlignment="1">
      <alignment horizontal="center" vertical="center" wrapText="1"/>
    </xf>
    <xf numFmtId="0" fontId="1799" fillId="1272" borderId="1409" xfId="19" applyNumberFormat="1" applyFont="1" applyFill="1" applyBorder="1" applyAlignment="1">
      <alignment horizontal="center" vertical="top" wrapText="1"/>
    </xf>
    <xf numFmtId="0" fontId="1763" fillId="1270" borderId="1340" xfId="19" applyNumberFormat="1" applyFont="1" applyFill="1" applyBorder="1"/>
    <xf numFmtId="0" fontId="1763" fillId="1270" borderId="1388" xfId="19" applyNumberFormat="1" applyFont="1" applyFill="1" applyBorder="1"/>
    <xf numFmtId="0" fontId="1798" fillId="1270" borderId="1388" xfId="19" applyNumberFormat="1" applyFont="1" applyFill="1" applyBorder="1"/>
    <xf numFmtId="0" fontId="1798" fillId="1270" borderId="1388" xfId="19" applyNumberFormat="1" applyFont="1" applyFill="1" applyBorder="1" applyAlignment="1">
      <alignment wrapText="1"/>
    </xf>
    <xf numFmtId="0" fontId="1798" fillId="1270" borderId="1388" xfId="19" applyNumberFormat="1" applyFont="1" applyFill="1" applyBorder="1" applyAlignment="1">
      <alignment vertical="top" wrapText="1"/>
    </xf>
    <xf numFmtId="0" fontId="1801" fillId="1270" borderId="1340" xfId="19" applyNumberFormat="1" applyFont="1" applyFill="1" applyBorder="1"/>
    <xf numFmtId="0" fontId="1801" fillId="1270" borderId="1388" xfId="19" applyNumberFormat="1" applyFont="1" applyFill="1" applyBorder="1"/>
    <xf numFmtId="0" fontId="1801" fillId="1270" borderId="1340" xfId="19" applyNumberFormat="1" applyFont="1" applyFill="1" applyBorder="1" applyAlignment="1">
      <alignment wrapText="1"/>
    </xf>
    <xf numFmtId="0" fontId="1801" fillId="1270" borderId="1388" xfId="19" applyNumberFormat="1" applyFont="1" applyFill="1" applyBorder="1" applyAlignment="1">
      <alignment wrapText="1"/>
    </xf>
    <xf numFmtId="0" fontId="1801" fillId="1270" borderId="1388" xfId="19" applyNumberFormat="1" applyFont="1" applyFill="1" applyBorder="1" applyAlignment="1">
      <alignment vertical="top" wrapText="1"/>
    </xf>
    <xf numFmtId="0" fontId="1801" fillId="1272" borderId="1388" xfId="19" applyNumberFormat="1" applyFont="1" applyFill="1" applyBorder="1" applyAlignment="1">
      <alignment vertical="top" wrapText="1"/>
    </xf>
    <xf numFmtId="0" fontId="1799" fillId="1272" borderId="1388" xfId="19" applyNumberFormat="1" applyFont="1" applyFill="1" applyBorder="1" applyAlignment="1">
      <alignment vertical="top" wrapText="1"/>
    </xf>
    <xf numFmtId="0" fontId="1799" fillId="1272" borderId="1409" xfId="19" applyNumberFormat="1" applyFont="1" applyFill="1" applyBorder="1" applyAlignment="1">
      <alignment vertical="top" wrapText="1"/>
    </xf>
    <xf numFmtId="0" fontId="1801" fillId="1271" borderId="1409" xfId="19" applyNumberFormat="1" applyFont="1" applyFill="1" applyBorder="1" applyAlignment="1">
      <alignment vertical="top" wrapText="1"/>
    </xf>
    <xf numFmtId="166" fontId="1801" fillId="1271" borderId="1409" xfId="19" applyNumberFormat="1" applyFont="1" applyFill="1" applyBorder="1" applyAlignment="1">
      <alignment vertical="top" wrapText="1"/>
    </xf>
    <xf numFmtId="167" fontId="1801" fillId="1270" borderId="1409" xfId="19" applyNumberFormat="1" applyFont="1" applyFill="1" applyBorder="1" applyAlignment="1">
      <alignment vertical="top" wrapText="1"/>
    </xf>
    <xf numFmtId="0" fontId="1801" fillId="1209" borderId="1340" xfId="19" applyNumberFormat="1" applyFont="1" applyFill="1" applyBorder="1" applyAlignment="1">
      <alignment horizontal="center" vertical="center"/>
    </xf>
    <xf numFmtId="0" fontId="1801" fillId="1209" borderId="1340" xfId="19" applyNumberFormat="1" applyFont="1" applyFill="1" applyBorder="1"/>
    <xf numFmtId="0" fontId="1801" fillId="1225" borderId="1366" xfId="19" applyNumberFormat="1" applyFont="1" applyFill="1" applyBorder="1" applyAlignment="1">
      <alignment horizontal="center" vertical="center" wrapText="1"/>
    </xf>
    <xf numFmtId="0" fontId="1801" fillId="1228" borderId="1366" xfId="19" applyNumberFormat="1" applyFont="1" applyFill="1" applyBorder="1" applyAlignment="1">
      <alignment horizontal="left" vertical="center" wrapText="1"/>
    </xf>
    <xf numFmtId="3" fontId="1799" fillId="1225" borderId="1366" xfId="19" applyNumberFormat="1" applyFont="1" applyFill="1" applyBorder="1" applyAlignment="1">
      <alignment horizontal="center" vertical="center" wrapText="1"/>
    </xf>
    <xf numFmtId="0" fontId="1801" fillId="1256" borderId="1366" xfId="19" applyNumberFormat="1" applyFont="1" applyFill="1" applyBorder="1" applyAlignment="1">
      <alignment horizontal="center" vertical="center" wrapText="1"/>
    </xf>
    <xf numFmtId="0" fontId="1801" fillId="1209" borderId="1340" xfId="19" applyNumberFormat="1" applyFont="1" applyFill="1" applyBorder="1" applyAlignment="1">
      <alignment horizontal="center"/>
    </xf>
    <xf numFmtId="0" fontId="1801" fillId="1209" borderId="1340" xfId="19" applyNumberFormat="1" applyFont="1" applyFill="1" applyBorder="1" applyAlignment="1">
      <alignment horizontal="center" vertical="bottom"/>
    </xf>
    <xf numFmtId="0" fontId="1799" fillId="1225" borderId="1366" xfId="19" applyNumberFormat="1" applyFont="1" applyFill="1" applyBorder="1" applyAlignment="1">
      <alignment horizontal="center" vertical="center" wrapText="1"/>
    </xf>
    <xf numFmtId="0" fontId="1801" fillId="1249" borderId="1366" xfId="19" applyNumberFormat="1" applyFont="1" applyFill="1" applyBorder="1" applyAlignment="1">
      <alignment horizontal="center" vertical="center" wrapText="1"/>
    </xf>
    <xf numFmtId="0" fontId="1801" fillId="1249" borderId="1366" xfId="19" applyNumberFormat="1" applyFont="1" applyFill="1" applyBorder="1" applyAlignment="1">
      <alignment horizontal="left" vertical="center" wrapText="1"/>
    </xf>
    <xf numFmtId="0" fontId="1799" fillId="1249" borderId="1366" xfId="19" applyNumberFormat="1" applyFont="1" applyFill="1" applyBorder="1" applyAlignment="1">
      <alignment horizontal="center" vertical="center" wrapText="1"/>
    </xf>
    <xf numFmtId="1" fontId="1801" fillId="1249" borderId="1366" xfId="19" applyNumberFormat="1" applyFont="1" applyFill="1" applyBorder="1" applyAlignment="1">
      <alignment horizontal="center" vertical="center" wrapText="1"/>
    </xf>
    <xf numFmtId="1" fontId="1801" fillId="1256" borderId="1366" xfId="19" applyNumberFormat="1" applyFont="1" applyFill="1" applyBorder="1" applyAlignment="1">
      <alignment horizontal="center" vertical="center" wrapText="1"/>
    </xf>
    <xf numFmtId="0" fontId="1799" fillId="1209" borderId="1340" xfId="19" applyNumberFormat="1" applyFont="1" applyFill="1" applyBorder="1" applyAlignment="1">
      <alignment vertical="center"/>
    </xf>
    <xf numFmtId="0" fontId="1801" fillId="1270" borderId="1340" xfId="19" applyNumberFormat="1" applyFont="1" applyFill="1" applyBorder="1" applyAlignment="1">
      <alignment horizontal="center" vertical="center"/>
    </xf>
    <xf numFmtId="3" fontId="1799" fillId="1270" borderId="1366" xfId="19" applyNumberFormat="1" applyFont="1" applyFill="1" applyBorder="1" applyAlignment="1">
      <alignment horizontal="center" vertical="center" wrapText="1"/>
    </xf>
    <xf numFmtId="0" fontId="1801" fillId="1270" borderId="1340" xfId="19" applyNumberFormat="1" applyFont="1" applyFill="1" applyBorder="1" applyAlignment="1">
      <alignment horizontal="center"/>
    </xf>
    <xf numFmtId="0" fontId="1801" fillId="1270" borderId="1340" xfId="19" applyNumberFormat="1" applyFont="1" applyFill="1" applyBorder="1" applyAlignment="1">
      <alignment horizontal="center" vertical="bottom"/>
    </xf>
    <xf numFmtId="1" fontId="1801" fillId="1270" borderId="1366" xfId="19" applyNumberFormat="1" applyFont="1" applyFill="1" applyBorder="1" applyAlignment="1">
      <alignment horizontal="center" vertical="center" wrapText="1"/>
    </xf>
    <xf numFmtId="0" fontId="1799" fillId="1270" borderId="1340" xfId="19" applyNumberFormat="1" applyFont="1" applyFill="1" applyBorder="1" applyAlignment="1">
      <alignment vertical="center"/>
    </xf>
    <xf numFmtId="0" fontId="1801" fillId="1270" borderId="1340" xfId="19" applyNumberFormat="1" applyFont="1" applyFill="1" applyBorder="1" applyAlignment="1">
      <alignment horizontal="center" vertical="center" wrapText="1"/>
    </xf>
    <xf numFmtId="0" fontId="1801" fillId="1270" borderId="1340" xfId="19" applyNumberFormat="1" applyFont="1" applyFill="1" applyBorder="1" applyAlignment="1">
      <alignment horizontal="center" wrapText="1"/>
    </xf>
    <xf numFmtId="0" fontId="1801" fillId="1270" borderId="1340" xfId="19" applyNumberFormat="1" applyFont="1" applyFill="1" applyBorder="1" applyAlignment="1">
      <alignment horizontal="center" vertical="bottom" wrapText="1"/>
    </xf>
    <xf numFmtId="0" fontId="1799" fillId="1270" borderId="1340" xfId="19" applyNumberFormat="1" applyFont="1" applyFill="1" applyBorder="1" applyAlignment="1">
      <alignment vertical="center" wrapText="1"/>
    </xf>
    <xf numFmtId="0" fontId="1801" fillId="1270" borderId="1340" xfId="19" applyNumberFormat="1" applyFont="1" applyFill="1" applyBorder="1" applyAlignment="1">
      <alignment horizontal="center" vertical="top" wrapText="1"/>
    </xf>
    <xf numFmtId="3" fontId="1799" fillId="1270" borderId="1366" xfId="19" applyNumberFormat="1" applyFont="1" applyFill="1" applyBorder="1" applyAlignment="1">
      <alignment horizontal="center" vertical="top" wrapText="1"/>
    </xf>
    <xf numFmtId="1" fontId="1801" fillId="1270" borderId="1366" xfId="19" applyNumberFormat="1" applyFont="1" applyFill="1" applyBorder="1" applyAlignment="1">
      <alignment horizontal="center" vertical="top" wrapText="1"/>
    </xf>
    <xf numFmtId="0" fontId="1799" fillId="1270" borderId="1340" xfId="19" applyNumberFormat="1" applyFont="1" applyFill="1" applyBorder="1" applyAlignment="1">
      <alignment vertical="top" wrapText="1"/>
    </xf>
    <xf numFmtId="0" fontId="1801" fillId="1271" borderId="1340" xfId="19" applyNumberFormat="1" applyFont="1" applyFill="1" applyBorder="1" applyAlignment="1">
      <alignment horizontal="center" vertical="top" wrapText="1"/>
    </xf>
    <xf numFmtId="0" fontId="1802" fillId="1271" borderId="1340" xfId="19" applyNumberFormat="1" applyFont="1" applyFill="1" applyBorder="1" applyAlignment="1">
      <alignment horizontal="center" vertical="top" wrapText="1"/>
    </xf>
    <xf numFmtId="0" fontId="1801" fillId="1272" borderId="1340" xfId="19" applyNumberFormat="1" applyFont="1" applyFill="1" applyBorder="1" applyAlignment="1">
      <alignment horizontal="center" vertical="top" wrapText="1"/>
    </xf>
    <xf numFmtId="3" fontId="1799" fillId="1270" borderId="1409" xfId="19" applyNumberFormat="1" applyFont="1" applyFill="1" applyBorder="1" applyAlignment="1">
      <alignment horizontal="center" vertical="top" wrapText="1"/>
    </xf>
    <xf numFmtId="1" fontId="1801" fillId="1270" borderId="1409" xfId="19" applyNumberFormat="1" applyFont="1" applyFill="1" applyBorder="1" applyAlignment="1">
      <alignment horizontal="center" vertical="top" wrapText="1"/>
    </xf>
    <xf numFmtId="0" fontId="1799" fillId="1270" borderId="1409" xfId="19" applyNumberFormat="1" applyFont="1" applyFill="1" applyBorder="1" applyAlignment="1">
      <alignment vertical="top" wrapText="1"/>
    </xf>
    <xf numFmtId="0" fontId="1794" fillId="1270" borderId="1366" xfId="19" applyNumberFormat="1" applyFont="1" applyFill="1" applyBorder="1"/>
    <xf numFmtId="0" fontId="1794" fillId="1270" borderId="1366" xfId="19" applyNumberFormat="1" applyFont="1" applyFill="1" applyBorder="1" applyAlignment="1">
      <alignment horizontal="left" vertical="center" wrapText="1"/>
    </xf>
    <xf numFmtId="0" fontId="1795" fillId="1270" borderId="1366" xfId="19" applyNumberFormat="1" applyFont="1" applyFill="1" applyBorder="1"/>
    <xf numFmtId="0" fontId="1795" fillId="1270" borderId="1366" xfId="19" applyNumberFormat="1" applyFont="1" applyFill="1" applyBorder="1" applyAlignment="1">
      <alignment horizontal="center" vertical="center" wrapText="1"/>
    </xf>
    <xf numFmtId="0" fontId="1794" fillId="1270" borderId="1408" xfId="19" applyNumberFormat="1" applyFont="1" applyFill="1" applyBorder="1"/>
    <xf numFmtId="0" fontId="1794" fillId="1270" borderId="1408" xfId="19" applyNumberFormat="1" applyFont="1" applyFill="1" applyBorder="1" applyAlignment="1">
      <alignment horizontal="left" vertical="center" wrapText="1"/>
    </xf>
    <xf numFmtId="0" fontId="1794" fillId="1270" borderId="1408" xfId="19" applyNumberFormat="1" applyFont="1" applyFill="1" applyBorder="1" applyAlignment="1">
      <alignment horizontal="center" vertical="center" wrapText="1"/>
    </xf>
    <xf numFmtId="0" fontId="1799" fillId="1270" borderId="1366" xfId="19" applyNumberFormat="1" applyFont="1" applyFill="1" applyBorder="1"/>
    <xf numFmtId="0" fontId="1801" fillId="1270" borderId="1366" xfId="19" applyNumberFormat="1" applyFont="1" applyFill="1" applyBorder="1"/>
    <xf numFmtId="0" fontId="1799" fillId="1270" borderId="1408" xfId="19" applyNumberFormat="1" applyFont="1" applyFill="1" applyBorder="1"/>
    <xf numFmtId="0" fontId="1799" fillId="1270" borderId="1408" xfId="19" applyNumberFormat="1" applyFont="1" applyFill="1" applyBorder="1" applyAlignment="1">
      <alignment horizontal="left" vertical="center" wrapText="1"/>
    </xf>
    <xf numFmtId="0" fontId="1799" fillId="1270" borderId="1408" xfId="19" applyNumberFormat="1" applyFont="1" applyFill="1" applyBorder="1" applyAlignment="1">
      <alignment horizontal="center" vertical="center" wrapText="1"/>
    </xf>
    <xf numFmtId="0" fontId="1799" fillId="1270" borderId="1410" xfId="19" applyNumberFormat="1" applyFont="1" applyFill="1" applyBorder="1"/>
    <xf numFmtId="0" fontId="1799" fillId="1270" borderId="1410" xfId="19" applyNumberFormat="1" applyFont="1" applyFill="1" applyBorder="1" applyAlignment="1">
      <alignment horizontal="left" vertical="center" wrapText="1"/>
    </xf>
    <xf numFmtId="0" fontId="1799" fillId="1270" borderId="1410" xfId="19" applyNumberFormat="1" applyFont="1" applyFill="1" applyBorder="1" applyAlignment="1">
      <alignment horizontal="center" vertical="center" wrapText="1"/>
    </xf>
    <xf numFmtId="0" fontId="1801" fillId="1270" borderId="1410" xfId="19" applyNumberFormat="1" applyFont="1" applyFill="1" applyBorder="1"/>
    <xf numFmtId="0" fontId="1801" fillId="1270" borderId="1410" xfId="19" applyNumberFormat="1" applyFont="1" applyFill="1" applyBorder="1" applyAlignment="1">
      <alignment horizontal="left" vertical="center" wrapText="1"/>
    </xf>
    <xf numFmtId="0" fontId="1801" fillId="1270" borderId="1410" xfId="19" applyNumberFormat="1" applyFont="1" applyFill="1" applyBorder="1" applyAlignment="1">
      <alignment horizontal="center" vertical="center" wrapText="1"/>
    </xf>
    <xf numFmtId="0" fontId="1799" fillId="1270" borderId="1410" xfId="19" applyNumberFormat="1" applyFont="1" applyFill="1" applyBorder="1" applyAlignment="1">
      <alignment wrapText="1"/>
    </xf>
    <xf numFmtId="0" fontId="1801" fillId="1270" borderId="1410" xfId="19" applyNumberFormat="1" applyFont="1" applyFill="1" applyBorder="1" applyAlignment="1">
      <alignment wrapText="1"/>
    </xf>
    <xf numFmtId="0" fontId="1799" fillId="1270" borderId="1410" xfId="19" applyNumberFormat="1" applyFont="1" applyFill="1" applyBorder="1" applyAlignment="1">
      <alignment vertical="center" wrapText="1"/>
    </xf>
    <xf numFmtId="0" fontId="1801" fillId="1270" borderId="1410" xfId="19" applyNumberFormat="1" applyFont="1" applyFill="1" applyBorder="1" applyAlignment="1">
      <alignment vertical="center" wrapText="1"/>
    </xf>
    <xf numFmtId="0" fontId="1799" fillId="1270" borderId="1411" xfId="19" applyNumberFormat="1" applyFont="1" applyFill="1" applyBorder="1" applyAlignment="1">
      <alignment vertical="center" wrapText="1"/>
    </xf>
    <xf numFmtId="0" fontId="1799" fillId="1270" borderId="1411" xfId="19" applyNumberFormat="1" applyFont="1" applyFill="1" applyBorder="1" applyAlignment="1">
      <alignment horizontal="left" vertical="center" wrapText="1"/>
    </xf>
    <xf numFmtId="0" fontId="1799" fillId="1270" borderId="1411" xfId="19" applyNumberFormat="1" applyFont="1" applyFill="1" applyBorder="1" applyAlignment="1">
      <alignment horizontal="center" vertical="center" wrapText="1"/>
    </xf>
    <xf numFmtId="0" fontId="1801" fillId="1270" borderId="1411" xfId="19" applyNumberFormat="1" applyFont="1" applyFill="1" applyBorder="1" applyAlignment="1">
      <alignment vertical="center" wrapText="1"/>
    </xf>
    <xf numFmtId="0" fontId="1801" fillId="1270" borderId="1411" xfId="19" applyNumberFormat="1" applyFont="1" applyFill="1" applyBorder="1" applyAlignment="1">
      <alignment horizontal="left" vertical="center" wrapText="1"/>
    </xf>
    <xf numFmtId="0" fontId="1801" fillId="1270" borderId="1411" xfId="19" applyNumberFormat="1" applyFont="1" applyFill="1" applyBorder="1" applyAlignment="1">
      <alignment horizontal="center" vertical="center" wrapText="1"/>
    </xf>
    <xf numFmtId="0" fontId="1799" fillId="1271" borderId="1411" xfId="19" applyNumberFormat="1" applyFont="1" applyFill="1" applyBorder="1" applyAlignment="1">
      <alignment vertical="center" wrapText="1"/>
    </xf>
    <xf numFmtId="0" fontId="1799" fillId="1271" borderId="1411" xfId="19" applyNumberFormat="1" applyFont="1" applyFill="1" applyBorder="1" applyAlignment="1">
      <alignment horizontal="left" vertical="center" wrapText="1"/>
    </xf>
    <xf numFmtId="0" fontId="1799" fillId="1271" borderId="1411" xfId="19" applyNumberFormat="1" applyFont="1" applyFill="1" applyBorder="1" applyAlignment="1">
      <alignment horizontal="center" vertical="center" wrapText="1"/>
    </xf>
    <xf numFmtId="0" fontId="1796" fillId="1270" borderId="1340" xfId="19" applyNumberFormat="1" applyFont="1" applyFill="1" applyBorder="1"/>
    <xf numFmtId="0" fontId="1805" fillId="1270" borderId="1340" xfId="19" applyNumberFormat="1" applyFont="1" applyFill="1" applyBorder="1"/>
    <xf numFmtId="0" fontId="1805" fillId="1270" borderId="1340" xfId="19" applyNumberFormat="1" applyFont="1" applyFill="1" applyBorder="1" applyAlignment="1">
      <alignment wrapText="1"/>
    </xf>
    <xf numFmtId="0" fontId="1805" fillId="1270" borderId="1340" xfId="19" applyNumberFormat="1" applyFont="1" applyFill="1" applyBorder="1" applyAlignment="1">
      <alignment vertical="top" wrapText="1"/>
    </xf>
    <xf numFmtId="0" fontId="1801" fillId="1271" borderId="1409" xfId="19" applyNumberFormat="1" applyFont="1" applyFill="1" applyBorder="1" applyAlignment="1">
      <alignment horizontal="center" vertical="top" wrapText="1"/>
    </xf>
    <xf numFmtId="0" fontId="1799" fillId="1271" borderId="1409" xfId="19" applyNumberFormat="1" applyFont="1" applyFill="1" applyBorder="1" applyAlignment="1">
      <alignment vertical="top" wrapText="1"/>
    </xf>
    <xf numFmtId="0" fontId="1799" fillId="1214" borderId="1366" xfId="19" applyNumberFormat="1" applyFont="1" applyFill="1" applyBorder="1" applyAlignment="1">
      <alignment horizontal="center" vertical="center" wrapText="1"/>
    </xf>
    <xf numFmtId="0" fontId="1801" fillId="1254" borderId="1366" xfId="19" applyNumberFormat="1" applyFont="1" applyFill="1" applyBorder="1" applyAlignment="1">
      <alignment horizontal="center" vertical="center" wrapText="1"/>
    </xf>
    <xf numFmtId="0" fontId="1714" fillId="1270" borderId="1340" xfId="19" applyNumberFormat="1" applyFont="1" applyFill="1" applyBorder="1"/>
    <xf numFmtId="0" fontId="1804" fillId="1270" borderId="1340" xfId="19" applyNumberFormat="1" applyFont="1" applyFill="1" applyBorder="1"/>
    <xf numFmtId="0" fontId="1804" fillId="1270" borderId="1340" xfId="19" applyNumberFormat="1" applyFont="1" applyFill="1" applyBorder="1" applyAlignment="1">
      <alignment wrapText="1"/>
    </xf>
    <xf numFmtId="0" fontId="1804" fillId="1270" borderId="1340" xfId="19" applyNumberFormat="1" applyFont="1" applyFill="1" applyBorder="1" applyAlignment="1">
      <alignment vertical="top" wrapText="1"/>
    </xf>
    <xf numFmtId="0" fontId="1801" fillId="1228" borderId="1366" xfId="19" applyNumberFormat="1" applyFont="1" applyFill="1" applyBorder="1" applyAlignment="1">
      <alignment horizontal="center" vertical="center" wrapText="1"/>
    </xf>
    <xf numFmtId="0" fontId="1799" fillId="1225" borderId="1366" xfId="19" applyNumberFormat="1" applyFont="1" applyFill="1" applyBorder="1" applyAlignment="1">
      <alignment horizontal="left" vertical="center" wrapText="1"/>
    </xf>
    <xf numFmtId="0" fontId="1801" fillId="1225" borderId="1366" xfId="19" applyNumberFormat="1" applyFont="1" applyFill="1" applyBorder="1" applyAlignment="1">
      <alignment horizontal="left" vertical="center" wrapText="1"/>
    </xf>
    <xf numFmtId="0" fontId="1799" fillId="1253" borderId="1366" xfId="19" applyNumberFormat="1" applyFont="1" applyFill="1" applyBorder="1" applyAlignment="1">
      <alignment horizontal="center" vertical="center" wrapText="1"/>
    </xf>
    <xf numFmtId="0" fontId="1799" fillId="1217" borderId="1366" xfId="19" applyNumberFormat="1" applyFont="1" applyFill="1" applyBorder="1" applyAlignment="1">
      <alignment horizontal="center" vertical="center" wrapText="1"/>
    </xf>
    <xf numFmtId="0" fontId="1801" fillId="1228" borderId="1366" xfId="19" applyNumberFormat="1" applyFont="1" applyFill="1" applyBorder="1" applyAlignment="1">
      <alignment horizontal="center" wrapText="1"/>
    </xf>
    <xf numFmtId="0" fontId="1801" fillId="1225" borderId="1366" xfId="19" applyNumberFormat="1" applyFont="1" applyFill="1" applyBorder="1" applyAlignment="1">
      <alignment horizontal="center" wrapText="1"/>
    </xf>
    <xf numFmtId="0" fontId="1801" fillId="1209" borderId="1366" xfId="19" applyNumberFormat="1" applyFont="1" applyFill="1" applyBorder="1" applyAlignment="1">
      <alignment horizontal="center" wrapText="1"/>
    </xf>
    <xf numFmtId="0" fontId="1799" fillId="1228" borderId="1366" xfId="19" applyNumberFormat="1" applyFont="1" applyFill="1" applyBorder="1" applyAlignment="1">
      <alignment horizontal="center" wrapText="1"/>
    </xf>
    <xf numFmtId="0" fontId="1806" fillId="1253" borderId="1366" xfId="19" applyNumberFormat="1" applyFont="1" applyFill="1" applyBorder="1" applyAlignment="1">
      <alignment horizontal="center" wrapText="1"/>
    </xf>
    <xf numFmtId="0" fontId="1801" fillId="1270" borderId="1366" xfId="19" applyNumberFormat="1" applyFont="1" applyFill="1" applyBorder="1" applyAlignment="1">
      <alignment horizontal="center" wrapText="1"/>
    </xf>
    <xf numFmtId="0" fontId="1799" fillId="1270" borderId="1366" xfId="19" applyNumberFormat="1" applyFont="1" applyFill="1" applyBorder="1" applyAlignment="1">
      <alignment horizontal="center" wrapText="1"/>
    </xf>
    <xf numFmtId="0" fontId="1806" fillId="1270" borderId="1366" xfId="19" applyNumberFormat="1" applyFont="1" applyFill="1" applyBorder="1" applyAlignment="1">
      <alignment horizontal="center" wrapText="1"/>
    </xf>
    <xf numFmtId="0" fontId="1806" fillId="1270" borderId="1366" xfId="19" applyNumberFormat="1" applyFont="1" applyFill="1" applyBorder="1" applyAlignment="1">
      <alignment horizontal="center" vertical="top" wrapText="1"/>
    </xf>
    <xf numFmtId="0" fontId="1799" fillId="1270" borderId="1409" xfId="19" applyNumberFormat="1" applyFont="1" applyFill="1" applyBorder="1" applyAlignment="1">
      <alignment horizontal="left" vertical="top" wrapText="1"/>
    </xf>
    <xf numFmtId="0" fontId="1806" fillId="1270" borderId="1409" xfId="19" applyNumberFormat="1" applyFont="1" applyFill="1" applyBorder="1" applyAlignment="1">
      <alignment horizontal="center" vertical="top" wrapText="1"/>
    </xf>
    <xf numFmtId="0" fontId="1796" fillId="1270" borderId="1366" xfId="19" applyNumberFormat="1" applyFont="1" applyFill="1" applyBorder="1" applyAlignment="1">
      <alignment horizontal="center" wrapText="1"/>
    </xf>
    <xf numFmtId="0" fontId="1724" fillId="1270" borderId="1366" xfId="19" applyNumberFormat="1" applyFont="1" applyFill="1" applyBorder="1" applyAlignment="1">
      <alignment horizontal="center" wrapText="1"/>
    </xf>
    <xf numFmtId="0" fontId="1744" fillId="1270" borderId="1340" xfId="19" applyNumberFormat="1" applyFont="1" applyFill="1" applyBorder="1"/>
    <xf numFmtId="0" fontId="1724" fillId="1270" borderId="1340" xfId="19" applyNumberFormat="1" applyFont="1" applyFill="1" applyBorder="1"/>
    <xf numFmtId="0" fontId="1805" fillId="1270" borderId="1366" xfId="19" applyNumberFormat="1" applyFont="1" applyFill="1" applyBorder="1" applyAlignment="1">
      <alignment horizontal="center" wrapText="1"/>
    </xf>
    <xf numFmtId="0" fontId="1798" fillId="1270" borderId="1366" xfId="19" applyNumberFormat="1" applyFont="1" applyFill="1" applyBorder="1" applyAlignment="1">
      <alignment horizontal="center" wrapText="1"/>
    </xf>
    <xf numFmtId="0" fontId="1805" fillId="1270" borderId="1366" xfId="19" applyNumberFormat="1" applyFont="1" applyFill="1" applyBorder="1" applyAlignment="1">
      <alignment horizontal="center" vertical="top" wrapText="1"/>
    </xf>
    <xf numFmtId="0" fontId="1733" fillId="1209" borderId="1341" xfId="19" applyNumberFormat="1" applyFont="1" applyFill="1" applyBorder="1" applyAlignment="1">
      <alignment horizontal="center" vertical="center" wrapText="1"/>
    </xf>
    <xf numFmtId="0" fontId="1719" fillId="1209" borderId="1341" xfId="19" applyNumberFormat="1" applyFont="1" applyFill="1" applyBorder="1" applyAlignment="1">
      <alignment horizontal="left" vertical="center" wrapText="1"/>
    </xf>
    <xf numFmtId="0" fontId="1728" fillId="1209" borderId="1341" xfId="19" applyNumberFormat="1" applyFont="1" applyFill="1" applyBorder="1" applyAlignment="1">
      <alignment horizontal="center" vertical="center" wrapText="1"/>
    </xf>
    <xf numFmtId="0" fontId="1718" fillId="1209" borderId="1341" xfId="19" applyNumberFormat="1" applyFont="1" applyFill="1" applyBorder="1" applyAlignment="1">
      <alignment vertical="center" wrapText="1"/>
    </xf>
    <xf numFmtId="0" fontId="1724" fillId="1209" borderId="1340" xfId="19" applyNumberFormat="1" applyFont="1" applyFill="1" applyBorder="1" applyAlignment="1">
      <alignment vertical="center" wrapText="1"/>
    </xf>
    <xf numFmtId="0" fontId="1741" fillId="1209" borderId="1341" xfId="19" applyNumberFormat="1" applyFont="1" applyFill="1" applyBorder="1" applyAlignment="1">
      <alignment vertical="top" wrapText="1"/>
    </xf>
    <xf numFmtId="0" fontId="1714" fillId="1209" borderId="1391" xfId="19" applyNumberFormat="1" applyFont="1" applyFill="1" applyBorder="1" applyAlignment="1">
      <alignment wrapText="1"/>
    </xf>
    <xf numFmtId="0" fontId="1714" fillId="1209" borderId="1392" xfId="19" applyNumberFormat="1" applyFont="1" applyFill="1" applyBorder="1" applyAlignment="1">
      <alignment wrapText="1"/>
    </xf>
    <xf numFmtId="0" fontId="1714" fillId="1209" borderId="1405" xfId="19" applyNumberFormat="1" applyFont="1" applyFill="1" applyBorder="1" applyAlignment="1">
      <alignment wrapText="1"/>
    </xf>
    <xf numFmtId="0" fontId="1714" fillId="1209" borderId="1406" xfId="19" applyNumberFormat="1" applyFont="1" applyFill="1" applyBorder="1" applyAlignment="1">
      <alignment wrapText="1"/>
    </xf>
    <xf numFmtId="0" fontId="1714" fillId="1209" borderId="1407" xfId="19" applyNumberFormat="1" applyFont="1" applyFill="1" applyBorder="1" applyAlignment="1">
      <alignment wrapText="1"/>
    </xf>
    <xf numFmtId="0" fontId="1719" fillId="1209" borderId="1341" xfId="19" applyNumberFormat="1" applyFont="1" applyFill="1" applyBorder="1" applyAlignment="1">
      <alignment horizontal="center" vertical="center" wrapText="1"/>
    </xf>
    <xf numFmtId="10" fontId="1718" fillId="1209" borderId="1341" xfId="19" applyNumberFormat="1" applyFont="1" applyFill="1" applyBorder="1" applyAlignment="1">
      <alignment vertical="center" wrapText="1"/>
    </xf>
    <xf numFmtId="0" fontId="1733" fillId="1209" borderId="1341" xfId="19" applyNumberFormat="1" applyFont="1" applyFill="1" applyBorder="1" applyAlignment="1">
      <alignment horizontal="center" vertical="top" wrapText="1"/>
    </xf>
    <xf numFmtId="0" fontId="1719" fillId="1209" borderId="1341" xfId="19" applyNumberFormat="1" applyFont="1" applyFill="1" applyBorder="1" applyAlignment="1">
      <alignment horizontal="left" vertical="top" wrapText="1"/>
    </xf>
    <xf numFmtId="0" fontId="1728" fillId="1209" borderId="1341" xfId="19" applyNumberFormat="1" applyFont="1" applyFill="1" applyBorder="1" applyAlignment="1">
      <alignment horizontal="center" vertical="top" wrapText="1"/>
    </xf>
    <xf numFmtId="0" fontId="1718" fillId="1209" borderId="1341" xfId="19" applyNumberFormat="1" applyFont="1" applyFill="1" applyBorder="1" applyAlignment="1">
      <alignment vertical="top" wrapText="1"/>
    </xf>
    <xf numFmtId="0" fontId="1724" fillId="1209" borderId="1340" xfId="19" applyNumberFormat="1" applyFont="1" applyFill="1" applyBorder="1" applyAlignment="1">
      <alignment vertical="top" wrapText="1"/>
    </xf>
    <xf numFmtId="0" fontId="1714" fillId="1209" borderId="1391" xfId="19" applyNumberFormat="1" applyFont="1" applyFill="1" applyBorder="1" applyAlignment="1">
      <alignment vertical="top" wrapText="1"/>
    </xf>
    <xf numFmtId="0" fontId="1714" fillId="1209" borderId="1392" xfId="19" applyNumberFormat="1" applyFont="1" applyFill="1" applyBorder="1" applyAlignment="1">
      <alignment vertical="top" wrapText="1"/>
    </xf>
    <xf numFmtId="0" fontId="1714" fillId="1209" borderId="1405" xfId="19" applyNumberFormat="1" applyFont="1" applyFill="1" applyBorder="1" applyAlignment="1">
      <alignment vertical="top" wrapText="1"/>
    </xf>
    <xf numFmtId="0" fontId="1714" fillId="1209" borderId="1406" xfId="19" applyNumberFormat="1" applyFont="1" applyFill="1" applyBorder="1" applyAlignment="1">
      <alignment vertical="top" wrapText="1"/>
    </xf>
    <xf numFmtId="0" fontId="1714" fillId="1209" borderId="1407" xfId="19" applyNumberFormat="1" applyFont="1" applyFill="1" applyBorder="1" applyAlignment="1">
      <alignment vertical="top" wrapText="1"/>
    </xf>
    <xf numFmtId="0" fontId="1719" fillId="1209" borderId="1341" xfId="19" applyNumberFormat="1" applyFont="1" applyFill="1" applyBorder="1" applyAlignment="1">
      <alignment horizontal="center" vertical="top" wrapText="1"/>
    </xf>
    <xf numFmtId="10" fontId="1718" fillId="1209" borderId="1341" xfId="19" applyNumberFormat="1" applyFont="1" applyFill="1" applyBorder="1" applyAlignment="1">
      <alignment vertical="top" wrapText="1"/>
    </xf>
    <xf numFmtId="0" fontId="1761" fillId="1209" borderId="1341" xfId="19" applyNumberFormat="1" applyFont="1" applyFill="1" applyBorder="1" applyAlignment="1">
      <alignment horizontal="left" vertical="center" wrapText="1"/>
    </xf>
    <xf numFmtId="0" fontId="1728" fillId="1214" borderId="1341" xfId="19" applyNumberFormat="1" applyFont="1" applyFill="1" applyBorder="1" applyAlignment="1">
      <alignment horizontal="center" vertical="center" wrapText="1"/>
    </xf>
    <xf numFmtId="0" fontId="1734" fillId="1209" borderId="1341" xfId="19" applyNumberFormat="1" applyFont="1" applyFill="1" applyBorder="1" applyAlignment="1">
      <alignment horizontal="left" vertical="center" wrapText="1"/>
    </xf>
    <xf numFmtId="0" fontId="1728" fillId="1217" borderId="1341" xfId="19" applyNumberFormat="1" applyFont="1" applyFill="1" applyBorder="1" applyAlignment="1">
      <alignment horizontal="center" vertical="center" wrapText="1"/>
    </xf>
    <xf numFmtId="0" fontId="1728" fillId="1218" borderId="1341" xfId="19" applyNumberFormat="1" applyFont="1" applyFill="1" applyBorder="1" applyAlignment="1">
      <alignment horizontal="center" vertical="center" wrapText="1"/>
    </xf>
    <xf numFmtId="0" fontId="1761" fillId="1209" borderId="1341" xfId="19" applyNumberFormat="1" applyFont="1" applyFill="1" applyBorder="1" applyAlignment="1">
      <alignment horizontal="left" vertical="top" wrapText="1"/>
    </xf>
    <xf numFmtId="0" fontId="1728" fillId="1214" borderId="1341" xfId="19" applyNumberFormat="1" applyFont="1" applyFill="1" applyBorder="1" applyAlignment="1">
      <alignment horizontal="center" vertical="top" wrapText="1"/>
    </xf>
    <xf numFmtId="0" fontId="1734" fillId="1209" borderId="1341" xfId="19" applyNumberFormat="1" applyFont="1" applyFill="1" applyBorder="1" applyAlignment="1">
      <alignment horizontal="left" vertical="top" wrapText="1"/>
    </xf>
    <xf numFmtId="0" fontId="1728" fillId="1217" borderId="1341" xfId="19" applyNumberFormat="1" applyFont="1" applyFill="1" applyBorder="1" applyAlignment="1">
      <alignment horizontal="center" vertical="top" wrapText="1"/>
    </xf>
    <xf numFmtId="0" fontId="1728" fillId="1218" borderId="1341" xfId="19" applyNumberFormat="1" applyFont="1" applyFill="1" applyBorder="1" applyAlignment="1">
      <alignment horizontal="center" vertical="top" wrapText="1"/>
    </xf>
    <xf numFmtId="10" fontId="1724" fillId="1270" borderId="1340" xfId="19" applyNumberFormat="1" applyFont="1" applyFill="1" applyBorder="1" applyAlignment="1">
      <alignment vertical="center" wrapText="1"/>
    </xf>
    <xf numFmtId="10" fontId="1798" fillId="1270" borderId="1340" xfId="19" applyNumberFormat="1" applyFont="1" applyFill="1" applyBorder="1" applyAlignment="1">
      <alignment vertical="center" wrapText="1"/>
    </xf>
    <xf numFmtId="10" fontId="1798" fillId="1270" borderId="1340" xfId="19" applyNumberFormat="1" applyFont="1" applyFill="1" applyBorder="1" applyAlignment="1">
      <alignment vertical="top" wrapText="1"/>
    </xf>
    <xf numFmtId="0" fontId="1801" fillId="1209" borderId="1340" xfId="19" applyNumberFormat="1" applyFont="1" applyFill="1" applyBorder="1" applyAlignment="1">
      <alignment horizontal="left" vertical="bottom"/>
    </xf>
    <xf numFmtId="0" fontId="1799" fillId="1254" borderId="1366" xfId="19" applyNumberFormat="1" applyFont="1" applyFill="1" applyBorder="1" applyAlignment="1">
      <alignment horizontal="center" vertical="bottom"/>
    </xf>
    <xf numFmtId="0" fontId="1799" fillId="1262" borderId="1366" xfId="19" applyNumberFormat="1" applyFont="1" applyFill="1" applyBorder="1" applyAlignment="1">
      <alignment horizontal="center" vertical="bottom"/>
    </xf>
    <xf numFmtId="0" fontId="1799" fillId="1255" borderId="1373" xfId="19" applyNumberFormat="1" applyFont="1" applyFill="1" applyBorder="1" applyAlignment="1">
      <alignment horizontal="left"/>
    </xf>
    <xf numFmtId="0" fontId="1801" fillId="1257" borderId="1366" xfId="19" applyNumberFormat="1" applyFont="1" applyFill="1" applyBorder="1" applyAlignment="1">
      <alignment horizontal="center"/>
    </xf>
    <xf numFmtId="0" fontId="1801" fillId="1209" borderId="1366" xfId="19" applyNumberFormat="1" applyFont="1" applyFill="1" applyBorder="1" applyAlignment="1">
      <alignment horizontal="center"/>
    </xf>
    <xf numFmtId="0" fontId="1801" fillId="1214" borderId="1366" xfId="19" applyNumberFormat="1" applyFont="1" applyFill="1" applyBorder="1" applyAlignment="1">
      <alignment horizontal="center"/>
    </xf>
    <xf numFmtId="0" fontId="1799" fillId="1254" borderId="1366" xfId="19" applyNumberFormat="1" applyFont="1" applyFill="1" applyBorder="1" applyAlignment="1">
      <alignment horizontal="right"/>
    </xf>
    <xf numFmtId="0" fontId="1799" fillId="1249" borderId="1366" xfId="19" applyNumberFormat="1" applyFont="1" applyFill="1" applyBorder="1" applyAlignment="1">
      <alignment horizontal="center"/>
    </xf>
    <xf numFmtId="0" fontId="1799" fillId="1254" borderId="1366" xfId="19" applyNumberFormat="1" applyFont="1" applyFill="1" applyBorder="1" applyAlignment="1">
      <alignment horizontal="left" vertical="bottom"/>
    </xf>
    <xf numFmtId="0" fontId="1801" fillId="1209" borderId="1366" xfId="19" applyNumberFormat="1" applyFont="1" applyFill="1" applyBorder="1" applyAlignment="1">
      <alignment horizontal="left" vertical="top" wrapText="1"/>
    </xf>
    <xf numFmtId="0" fontId="1801" fillId="1270" borderId="1340" xfId="19" applyNumberFormat="1" applyFont="1" applyFill="1" applyBorder="1" applyAlignment="1">
      <alignment horizontal="left" vertical="bottom"/>
    </xf>
    <xf numFmtId="0" fontId="1799" fillId="1270" borderId="1366" xfId="19" applyNumberFormat="1" applyFont="1" applyFill="1" applyBorder="1" applyAlignment="1">
      <alignment horizontal="center" vertical="bottom"/>
    </xf>
    <xf numFmtId="0" fontId="1799" fillId="1270" borderId="1373" xfId="19" applyNumberFormat="1" applyFont="1" applyFill="1" applyBorder="1" applyAlignment="1">
      <alignment horizontal="left"/>
    </xf>
    <xf numFmtId="0" fontId="1801" fillId="1270" borderId="1366" xfId="19" applyNumberFormat="1" applyFont="1" applyFill="1" applyBorder="1" applyAlignment="1">
      <alignment horizontal="center"/>
    </xf>
    <xf numFmtId="0" fontId="1799" fillId="1270" borderId="1366" xfId="19" applyNumberFormat="1" applyFont="1" applyFill="1" applyBorder="1" applyAlignment="1">
      <alignment horizontal="right"/>
    </xf>
    <xf numFmtId="0" fontId="1799" fillId="1270" borderId="1366" xfId="19" applyNumberFormat="1" applyFont="1" applyFill="1" applyBorder="1" applyAlignment="1">
      <alignment horizontal="center"/>
    </xf>
    <xf numFmtId="0" fontId="1799" fillId="1270" borderId="1366" xfId="19" applyNumberFormat="1" applyFont="1" applyFill="1" applyBorder="1" applyAlignment="1">
      <alignment horizontal="left" vertical="bottom"/>
    </xf>
    <xf numFmtId="0" fontId="1801" fillId="1270" borderId="1340" xfId="19" applyNumberFormat="1" applyFont="1" applyFill="1" applyBorder="1" applyAlignment="1">
      <alignment horizontal="left" vertical="bottom" wrapText="1"/>
    </xf>
    <xf numFmtId="0" fontId="1799" fillId="1270" borderId="1366" xfId="19" applyNumberFormat="1" applyFont="1" applyFill="1" applyBorder="1" applyAlignment="1">
      <alignment horizontal="center" vertical="bottom" wrapText="1"/>
    </xf>
    <xf numFmtId="0" fontId="1799" fillId="1270" borderId="1373" xfId="19" applyNumberFormat="1" applyFont="1" applyFill="1" applyBorder="1" applyAlignment="1">
      <alignment horizontal="left" wrapText="1"/>
    </xf>
    <xf numFmtId="0" fontId="1799" fillId="1270" borderId="1366" xfId="19" applyNumberFormat="1" applyFont="1" applyFill="1" applyBorder="1" applyAlignment="1">
      <alignment horizontal="right" wrapText="1"/>
    </xf>
    <xf numFmtId="0" fontId="1799" fillId="1270" borderId="1366" xfId="19" applyNumberFormat="1" applyFont="1" applyFill="1" applyBorder="1" applyAlignment="1">
      <alignment horizontal="left" vertical="bottom" wrapText="1"/>
    </xf>
    <xf numFmtId="0" fontId="1801" fillId="1270" borderId="1340" xfId="19" applyNumberFormat="1" applyFont="1" applyFill="1" applyBorder="1" applyAlignment="1">
      <alignment horizontal="left" vertical="top" wrapText="1"/>
    </xf>
    <xf numFmtId="0" fontId="1799" fillId="1270" borderId="1373" xfId="19" applyNumberFormat="1" applyFont="1" applyFill="1" applyBorder="1" applyAlignment="1">
      <alignment horizontal="left" vertical="top" wrapText="1"/>
    </xf>
    <xf numFmtId="0" fontId="1799" fillId="1270" borderId="1366" xfId="19" applyNumberFormat="1" applyFont="1" applyFill="1" applyBorder="1" applyAlignment="1">
      <alignment horizontal="right" vertical="top" wrapText="1"/>
    </xf>
    <xf numFmtId="0" fontId="1801" fillId="1271" borderId="1340" xfId="19" applyNumberFormat="1" applyFont="1" applyFill="1" applyBorder="1" applyAlignment="1">
      <alignment horizontal="left" vertical="top" wrapText="1"/>
    </xf>
    <xf numFmtId="0" fontId="1802" fillId="1271" borderId="1340" xfId="19" applyNumberFormat="1" applyFont="1" applyFill="1" applyBorder="1" applyAlignment="1">
      <alignment horizontal="left" vertical="top" wrapText="1"/>
    </xf>
    <xf numFmtId="0" fontId="1801" fillId="1272" borderId="1340" xfId="19" applyNumberFormat="1" applyFont="1" applyFill="1" applyBorder="1" applyAlignment="1">
      <alignment horizontal="left" vertical="top" wrapText="1"/>
    </xf>
    <xf numFmtId="0" fontId="1799" fillId="1272" borderId="1340" xfId="19" applyNumberFormat="1" applyFont="1" applyFill="1" applyBorder="1" applyAlignment="1">
      <alignment horizontal="left" vertical="top" wrapText="1"/>
    </xf>
    <xf numFmtId="0" fontId="1799" fillId="1270" borderId="1409" xfId="19" applyNumberFormat="1" applyFont="1" applyFill="1" applyBorder="1" applyAlignment="1">
      <alignment horizontal="right" vertical="top" wrapText="1"/>
    </xf>
    <xf numFmtId="0" fontId="1744" fillId="1270" borderId="1340" xfId="19" applyNumberFormat="1" applyFont="1" applyFill="1" applyBorder="1" applyAlignment="1">
      <alignment horizontal="left" vertical="top" wrapText="1"/>
    </xf>
    <xf numFmtId="0" fontId="1768" fillId="1270" borderId="1366" xfId="19" applyNumberFormat="1" applyFont="1" applyFill="1" applyBorder="1" applyAlignment="1">
      <alignment horizontal="center" vertical="bottom"/>
    </xf>
    <xf numFmtId="0" fontId="1807" fillId="1270" borderId="1366" xfId="19" applyNumberFormat="1" applyFont="1" applyFill="1" applyBorder="1" applyAlignment="1">
      <alignment horizontal="center" vertical="bottom"/>
    </xf>
    <xf numFmtId="0" fontId="1807" fillId="1270" borderId="1366" xfId="19" applyNumberFormat="1" applyFont="1" applyFill="1" applyBorder="1" applyAlignment="1">
      <alignment horizontal="center" vertical="bottom" wrapText="1"/>
    </xf>
    <xf numFmtId="0" fontId="1807" fillId="1270" borderId="1366" xfId="19" applyNumberFormat="1" applyFont="1" applyFill="1" applyBorder="1" applyAlignment="1">
      <alignment horizontal="center" vertical="top" wrapText="1"/>
    </xf>
    <xf numFmtId="0" fontId="1799" fillId="1209" borderId="1366" xfId="19" applyNumberFormat="1" applyFont="1" applyFill="1" applyBorder="1" applyAlignment="1">
      <alignment horizontal="center"/>
    </xf>
    <xf numFmtId="0" fontId="1799" fillId="1209" borderId="1366" xfId="19" applyNumberFormat="1" applyFont="1" applyFill="1" applyBorder="1" applyAlignment="1">
      <alignment horizontal="center" wrapText="1"/>
    </xf>
    <xf numFmtId="0" fontId="1800" fillId="1209" borderId="1340" xfId="19" applyNumberFormat="1" applyFont="1" applyFill="1" applyBorder="1"/>
    <xf numFmtId="0" fontId="1801" fillId="1209" borderId="1366" xfId="19" applyNumberFormat="1" applyFont="1" applyFill="1" applyBorder="1"/>
    <xf numFmtId="0" fontId="1801" fillId="1209" borderId="1366" xfId="19" applyNumberFormat="1" applyFont="1" applyFill="1" applyBorder="1" applyAlignment="1">
      <alignment wrapText="1"/>
    </xf>
    <xf numFmtId="0" fontId="1801" fillId="1209" borderId="1340" xfId="19" applyNumberFormat="1" applyFont="1" applyFill="1" applyBorder="1" applyAlignment="1">
      <alignment wrapText="1"/>
    </xf>
    <xf numFmtId="0" fontId="1800" fillId="1270" borderId="1340" xfId="19" applyNumberFormat="1" applyFont="1" applyFill="1" applyBorder="1"/>
    <xf numFmtId="0" fontId="1801" fillId="1270" borderId="1366" xfId="19" applyNumberFormat="1" applyFont="1" applyFill="1" applyBorder="1" applyAlignment="1">
      <alignment wrapText="1"/>
    </xf>
    <xf numFmtId="0" fontId="1800" fillId="1270" borderId="1340" xfId="19" applyNumberFormat="1" applyFont="1" applyFill="1" applyBorder="1" applyAlignment="1">
      <alignment wrapText="1"/>
    </xf>
    <xf numFmtId="0" fontId="1800" fillId="1270" borderId="1340" xfId="19" applyNumberFormat="1" applyFont="1" applyFill="1" applyBorder="1" applyAlignment="1">
      <alignment vertical="top" wrapText="1"/>
    </xf>
    <xf numFmtId="0" fontId="1800" fillId="1271" borderId="1340" xfId="19" applyNumberFormat="1" applyFont="1" applyFill="1" applyBorder="1" applyAlignment="1">
      <alignment vertical="top" wrapText="1"/>
    </xf>
    <xf numFmtId="0" fontId="1803" fillId="1271" borderId="1340" xfId="19" applyNumberFormat="1" applyFont="1" applyFill="1" applyBorder="1" applyAlignment="1">
      <alignment vertical="top" wrapText="1"/>
    </xf>
    <xf numFmtId="0" fontId="1801" fillId="1272" borderId="1366" xfId="19" applyNumberFormat="1" applyFont="1" applyFill="1" applyBorder="1" applyAlignment="1">
      <alignment vertical="top" wrapText="1"/>
    </xf>
    <xf numFmtId="0" fontId="1800" fillId="1272" borderId="1340" xfId="19" applyNumberFormat="1" applyFont="1" applyFill="1" applyBorder="1" applyAlignment="1">
      <alignment vertical="top" wrapText="1"/>
    </xf>
    <xf numFmtId="0" fontId="1799" fillId="1272" borderId="1366" xfId="19" applyNumberFormat="1" applyFont="1" applyFill="1" applyBorder="1" applyAlignment="1">
      <alignment vertical="top" wrapText="1"/>
    </xf>
    <xf numFmtId="0" fontId="1808" fillId="1272" borderId="1340" xfId="19" applyNumberFormat="1" applyFont="1" applyFill="1" applyBorder="1" applyAlignment="1">
      <alignment vertical="top" wrapText="1"/>
    </xf>
    <xf numFmtId="0" fontId="1808" fillId="1272" borderId="1340" xfId="19" applyNumberFormat="1" applyFont="1" applyFill="1" applyBorder="1" applyAlignment="1">
      <alignment horizontal="center" vertical="top" wrapText="1"/>
    </xf>
    <xf numFmtId="0" fontId="1808" fillId="1272" borderId="1340" xfId="19" applyNumberFormat="1" applyFont="1" applyFill="1" applyBorder="1" applyAlignment="1">
      <alignment horizontal="center" vertical="center" wrapText="1"/>
    </xf>
    <xf numFmtId="0" fontId="1808" fillId="1272" borderId="1409" xfId="19" applyNumberFormat="1" applyFont="1" applyFill="1" applyBorder="1" applyAlignment="1">
      <alignment horizontal="center" vertical="center" wrapText="1"/>
    </xf>
    <xf numFmtId="0" fontId="1800" fillId="1270" borderId="1409" xfId="19" applyNumberFormat="1" applyFont="1" applyFill="1" applyBorder="1" applyAlignment="1">
      <alignment vertical="top" wrapText="1"/>
    </xf>
    <xf numFmtId="0" fontId="1724" fillId="1270" borderId="1340" xfId="19" applyNumberFormat="1" applyFont="1" applyFill="1" applyBorder="1" applyAlignment="1">
      <alignment wrapText="1"/>
    </xf>
    <xf numFmtId="0" fontId="1799" fillId="1209" borderId="1378" xfId="19" applyNumberFormat="1" applyFont="1" applyFill="1" applyBorder="1" applyAlignment="1">
      <alignment horizontal="center" vertical="center" wrapText="1"/>
    </xf>
    <xf numFmtId="0" fontId="1800" fillId="1209" borderId="1386" xfId="19" applyNumberFormat="1" applyFont="1" applyFill="1" applyBorder="1"/>
    <xf numFmtId="0" fontId="1800" fillId="1209" borderId="1387" xfId="19" applyNumberFormat="1" applyFont="1" applyFill="1" applyBorder="1"/>
    <xf numFmtId="0" fontId="1801" fillId="1225" borderId="1366" xfId="19" applyNumberFormat="1" applyFont="1" applyFill="1" applyBorder="1" applyAlignment="1">
      <alignment horizontal="center" vertical="bottom" wrapText="1"/>
    </xf>
    <xf numFmtId="0" fontId="1801" fillId="1228" borderId="1366" xfId="19" applyNumberFormat="1" applyFont="1" applyFill="1" applyBorder="1" applyAlignment="1">
      <alignment horizontal="left" wrapText="1"/>
    </xf>
    <xf numFmtId="3" fontId="1801" fillId="1225" borderId="1366" xfId="19" applyNumberFormat="1" applyFont="1" applyFill="1" applyBorder="1" applyAlignment="1">
      <alignment horizontal="center" wrapText="1"/>
    </xf>
    <xf numFmtId="0" fontId="1801" fillId="1209" borderId="1366" xfId="19" applyNumberFormat="1" applyFont="1" applyFill="1" applyBorder="1" applyAlignment="1">
      <alignment horizontal="center" vertical="bottom" wrapText="1"/>
    </xf>
    <xf numFmtId="0" fontId="1799" fillId="1249" borderId="1389" xfId="19" applyNumberFormat="1" applyFont="1" applyFill="1" applyBorder="1" applyAlignment="1">
      <alignment vertical="bottom" wrapText="1"/>
    </xf>
    <xf numFmtId="0" fontId="1799" fillId="1249" borderId="1390" xfId="19" applyNumberFormat="1" applyFont="1" applyFill="1" applyBorder="1" applyAlignment="1">
      <alignment vertical="bottom" wrapText="1"/>
    </xf>
    <xf numFmtId="1" fontId="1799" fillId="1249" borderId="1390" xfId="19" applyNumberFormat="1" applyFont="1" applyFill="1" applyBorder="1" applyAlignment="1">
      <alignment horizontal="center" vertical="bottom" wrapText="1"/>
    </xf>
    <xf numFmtId="1" fontId="1799" fillId="1249" borderId="1374" xfId="19" applyNumberFormat="1" applyFont="1" applyFill="1" applyBorder="1" applyAlignment="1">
      <alignment horizontal="center" vertical="bottom" wrapText="1"/>
    </xf>
    <xf numFmtId="0" fontId="1801" fillId="1209" borderId="1340" xfId="19" applyNumberFormat="1" applyFont="1" applyFill="1" applyBorder="1" applyAlignment="1">
      <alignment horizontal="left" vertical="center"/>
    </xf>
    <xf numFmtId="0" fontId="1799" fillId="1270" borderId="1378" xfId="19" applyNumberFormat="1" applyFont="1" applyFill="1" applyBorder="1" applyAlignment="1">
      <alignment horizontal="center" vertical="center" wrapText="1"/>
    </xf>
    <xf numFmtId="0" fontId="1800" fillId="1270" borderId="1386" xfId="19" applyNumberFormat="1" applyFont="1" applyFill="1" applyBorder="1"/>
    <xf numFmtId="0" fontId="1800" fillId="1270" borderId="1387" xfId="19" applyNumberFormat="1" applyFont="1" applyFill="1" applyBorder="1"/>
    <xf numFmtId="0" fontId="1801" fillId="1270" borderId="1366" xfId="19" applyNumberFormat="1" applyFont="1" applyFill="1" applyBorder="1" applyAlignment="1">
      <alignment horizontal="center" vertical="bottom" wrapText="1"/>
    </xf>
    <xf numFmtId="0" fontId="1801" fillId="1270" borderId="1366" xfId="19" applyNumberFormat="1" applyFont="1" applyFill="1" applyBorder="1" applyAlignment="1">
      <alignment horizontal="left" wrapText="1"/>
    </xf>
    <xf numFmtId="3" fontId="1801" fillId="1270" borderId="1366" xfId="19" applyNumberFormat="1" applyFont="1" applyFill="1" applyBorder="1" applyAlignment="1">
      <alignment horizontal="center" wrapText="1"/>
    </xf>
    <xf numFmtId="0" fontId="1799" fillId="1270" borderId="1389" xfId="19" applyNumberFormat="1" applyFont="1" applyFill="1" applyBorder="1" applyAlignment="1">
      <alignment vertical="bottom" wrapText="1"/>
    </xf>
    <xf numFmtId="0" fontId="1799" fillId="1270" borderId="1390" xfId="19" applyNumberFormat="1" applyFont="1" applyFill="1" applyBorder="1" applyAlignment="1">
      <alignment vertical="bottom" wrapText="1"/>
    </xf>
    <xf numFmtId="1" fontId="1799" fillId="1270" borderId="1390" xfId="19" applyNumberFormat="1" applyFont="1" applyFill="1" applyBorder="1" applyAlignment="1">
      <alignment horizontal="center" vertical="bottom" wrapText="1"/>
    </xf>
    <xf numFmtId="1" fontId="1799" fillId="1270" borderId="1374" xfId="19" applyNumberFormat="1" applyFont="1" applyFill="1" applyBorder="1" applyAlignment="1">
      <alignment horizontal="center" vertical="bottom" wrapText="1"/>
    </xf>
    <xf numFmtId="0" fontId="1801" fillId="1270" borderId="1340" xfId="19" applyNumberFormat="1" applyFont="1" applyFill="1" applyBorder="1" applyAlignment="1">
      <alignment horizontal="left" vertical="center"/>
    </xf>
    <xf numFmtId="0" fontId="1800" fillId="1270" borderId="1386" xfId="19" applyNumberFormat="1" applyFont="1" applyFill="1" applyBorder="1" applyAlignment="1">
      <alignment wrapText="1"/>
    </xf>
    <xf numFmtId="0" fontId="1800" fillId="1270" borderId="1387" xfId="19" applyNumberFormat="1" applyFont="1" applyFill="1" applyBorder="1" applyAlignment="1">
      <alignment wrapText="1"/>
    </xf>
    <xf numFmtId="0" fontId="1801" fillId="1270" borderId="1340" xfId="19" applyNumberFormat="1" applyFont="1" applyFill="1" applyBorder="1" applyAlignment="1">
      <alignment horizontal="left" vertical="center" wrapText="1"/>
    </xf>
    <xf numFmtId="0" fontId="1799" fillId="1270" borderId="1378" xfId="19" applyNumberFormat="1" applyFont="1" applyFill="1" applyBorder="1" applyAlignment="1">
      <alignment horizontal="center" vertical="top" wrapText="1"/>
    </xf>
    <xf numFmtId="0" fontId="1800" fillId="1270" borderId="1386" xfId="19" applyNumberFormat="1" applyFont="1" applyFill="1" applyBorder="1" applyAlignment="1">
      <alignment vertical="top" wrapText="1"/>
    </xf>
    <xf numFmtId="0" fontId="1800" fillId="1270" borderId="1387" xfId="19" applyNumberFormat="1" applyFont="1" applyFill="1" applyBorder="1" applyAlignment="1">
      <alignment vertical="top" wrapText="1"/>
    </xf>
    <xf numFmtId="3" fontId="1801" fillId="1270" borderId="1366" xfId="19" applyNumberFormat="1" applyFont="1" applyFill="1" applyBorder="1" applyAlignment="1">
      <alignment horizontal="center" vertical="top" wrapText="1"/>
    </xf>
    <xf numFmtId="0" fontId="1799" fillId="1270" borderId="1389" xfId="19" applyNumberFormat="1" applyFont="1" applyFill="1" applyBorder="1" applyAlignment="1">
      <alignment vertical="top" wrapText="1"/>
    </xf>
    <xf numFmtId="0" fontId="1799" fillId="1270" borderId="1390" xfId="19" applyNumberFormat="1" applyFont="1" applyFill="1" applyBorder="1" applyAlignment="1">
      <alignment vertical="top" wrapText="1"/>
    </xf>
    <xf numFmtId="1" fontId="1799" fillId="1270" borderId="1390" xfId="19" applyNumberFormat="1" applyFont="1" applyFill="1" applyBorder="1" applyAlignment="1">
      <alignment horizontal="center" vertical="top" wrapText="1"/>
    </xf>
    <xf numFmtId="1" fontId="1799" fillId="1270" borderId="1374" xfId="19" applyNumberFormat="1" applyFont="1" applyFill="1" applyBorder="1" applyAlignment="1">
      <alignment horizontal="center" vertical="top" wrapText="1"/>
    </xf>
    <xf numFmtId="0" fontId="1799" fillId="1271" borderId="1378" xfId="19" applyNumberFormat="1" applyFont="1" applyFill="1" applyBorder="1" applyAlignment="1">
      <alignment horizontal="center" vertical="top" wrapText="1"/>
    </xf>
    <xf numFmtId="0" fontId="1800" fillId="1271" borderId="1386" xfId="19" applyNumberFormat="1" applyFont="1" applyFill="1" applyBorder="1" applyAlignment="1">
      <alignment vertical="top" wrapText="1"/>
    </xf>
    <xf numFmtId="0" fontId="1800" fillId="1271" borderId="1387" xfId="19" applyNumberFormat="1" applyFont="1" applyFill="1" applyBorder="1" applyAlignment="1">
      <alignment vertical="top" wrapText="1"/>
    </xf>
    <xf numFmtId="0" fontId="1802" fillId="1271" borderId="1378" xfId="19" applyNumberFormat="1" applyFont="1" applyFill="1" applyBorder="1" applyAlignment="1">
      <alignment horizontal="center" vertical="top" wrapText="1"/>
    </xf>
    <xf numFmtId="0" fontId="1803" fillId="1271" borderId="1386" xfId="19" applyNumberFormat="1" applyFont="1" applyFill="1" applyBorder="1" applyAlignment="1">
      <alignment vertical="top" wrapText="1"/>
    </xf>
    <xf numFmtId="0" fontId="1803" fillId="1271" borderId="1387" xfId="19" applyNumberFormat="1" applyFont="1" applyFill="1" applyBorder="1" applyAlignment="1">
      <alignment vertical="top" wrapText="1"/>
    </xf>
    <xf numFmtId="3" fontId="1801" fillId="1270" borderId="1409" xfId="19" applyNumberFormat="1" applyFont="1" applyFill="1" applyBorder="1" applyAlignment="1">
      <alignment horizontal="center" vertical="top" wrapText="1"/>
    </xf>
    <xf numFmtId="1" fontId="1799" fillId="1270" borderId="1409" xfId="19" applyNumberFormat="1" applyFont="1" applyFill="1" applyBorder="1" applyAlignment="1">
      <alignment horizontal="center" vertical="top" wrapText="1"/>
    </xf>
    <xf numFmtId="0" fontId="1724" fillId="1270" borderId="1340" xfId="19" applyNumberFormat="1" applyFont="1" applyFill="1" applyBorder="1" applyAlignment="1">
      <alignment vertical="bottom"/>
    </xf>
    <xf numFmtId="0" fontId="1798" fillId="1270" borderId="1340" xfId="19" applyNumberFormat="1" applyFont="1" applyFill="1" applyBorder="1" applyAlignment="1">
      <alignment vertical="bottom"/>
    </xf>
    <xf numFmtId="0" fontId="1798" fillId="1270" borderId="1340" xfId="19" applyNumberFormat="1" applyFont="1" applyFill="1" applyBorder="1" applyAlignment="1">
      <alignment vertical="bottom" wrapText="1"/>
    </xf>
    <xf numFmtId="0" fontId="1647" fillId="1148" borderId="1284" xfId="18" applyNumberFormat="1" applyFont="1" applyFill="1" applyBorder="1" applyAlignment="1">
      <alignment wrapText="1"/>
    </xf>
    <xf numFmtId="0" fontId="1647" fillId="1148" borderId="1283" xfId="18" applyNumberFormat="1" applyFont="1" applyFill="1" applyBorder="1" applyAlignment="1">
      <alignment wrapText="1"/>
    </xf>
    <xf numFmtId="0" fontId="1647" fillId="1148" borderId="1284" xfId="18" applyNumberFormat="1" applyFont="1" applyFill="1" applyBorder="1" applyAlignment="1">
      <alignment vertical="top" wrapText="1"/>
    </xf>
    <xf numFmtId="0" fontId="1647" fillId="1148" borderId="1283" xfId="18" applyNumberFormat="1" applyFont="1" applyFill="1" applyBorder="1" applyAlignment="1">
      <alignment vertical="top" wrapText="1"/>
    </xf>
    <xf numFmtId="0" fontId="1640" fillId="1148" borderId="1281" xfId="18" applyNumberFormat="1" applyFont="1" applyFill="1" applyBorder="1" applyAlignment="1">
      <alignment horizontal="center" wrapText="1"/>
    </xf>
    <xf numFmtId="0" fontId="1640" fillId="1273" borderId="1271" xfId="18" applyNumberFormat="1" applyFont="1" applyFill="1" applyBorder="1" applyAlignment="1">
      <alignment vertical="bottom"/>
    </xf>
    <xf numFmtId="0" fontId="1809" fillId="1273" borderId="1271" xfId="18" applyNumberFormat="1" applyFont="1" applyFill="1" applyBorder="1" applyAlignment="1">
      <alignment vertical="bottom"/>
    </xf>
    <xf numFmtId="0" fontId="1809" fillId="1273" borderId="1271" xfId="18" applyNumberFormat="1" applyFont="1" applyFill="1" applyBorder="1" applyAlignment="1">
      <alignment vertical="bottom" wrapText="1"/>
    </xf>
    <xf numFmtId="0" fontId="1809" fillId="1273" borderId="1271" xfId="18" applyNumberFormat="1" applyFont="1" applyFill="1" applyBorder="1" applyAlignment="1">
      <alignment horizontal="left" vertical="bottom" wrapText="1"/>
    </xf>
    <xf numFmtId="0" fontId="1809" fillId="1273" borderId="1271" xfId="18" applyNumberFormat="1" applyFont="1" applyFill="1" applyBorder="1" applyAlignment="1">
      <alignment horizontal="left" vertical="top" wrapText="1"/>
    </xf>
    <xf numFmtId="0" fontId="1801" fillId="1273" borderId="1271" xfId="18" applyNumberFormat="1" applyFont="1" applyFill="1" applyBorder="1" applyAlignment="1">
      <alignment vertical="bottom"/>
    </xf>
    <xf numFmtId="0" fontId="1801" fillId="1273" borderId="1409" xfId="18" applyNumberFormat="1" applyFont="1" applyFill="1" applyBorder="1" applyAlignment="1">
      <alignment vertical="bottom"/>
    </xf>
    <xf numFmtId="0" fontId="1801" fillId="1273" borderId="1409" xfId="18" applyNumberFormat="1" applyFont="1" applyFill="1" applyBorder="1" applyAlignment="1">
      <alignment vertical="bottom" wrapText="1"/>
    </xf>
    <xf numFmtId="0" fontId="1801" fillId="1273" borderId="1409" xfId="18" applyNumberFormat="1" applyFont="1" applyFill="1" applyBorder="1" applyAlignment="1">
      <alignment vertical="top" wrapText="1"/>
    </xf>
    <xf numFmtId="0" fontId="1801" fillId="1274" borderId="1409" xfId="18" applyNumberFormat="1" applyFont="1" applyFill="1" applyBorder="1" applyAlignment="1">
      <alignment vertical="top" wrapText="1"/>
    </xf>
    <xf numFmtId="0" fontId="1799" fillId="1274" borderId="1409" xfId="18" applyNumberFormat="1" applyFont="1" applyFill="1" applyBorder="1" applyAlignment="1">
      <alignment vertical="top" wrapText="1"/>
    </xf>
    <xf numFmtId="0" fontId="1799" fillId="1274" borderId="1409" xfId="18" applyNumberFormat="1" applyFont="1" applyFill="1" applyBorder="1" applyAlignment="1">
      <alignment horizontal="center" vertical="top" wrapText="1"/>
    </xf>
    <xf numFmtId="0" fontId="1799" fillId="1274" borderId="1409" xfId="18" applyNumberFormat="1" applyFont="1" applyFill="1" applyBorder="1" applyAlignment="1">
      <alignment horizontal="center" vertical="center" wrapText="1"/>
    </xf>
    <xf numFmtId="0" fontId="1659" fillId="1273" borderId="1271" xfId="18" applyNumberFormat="1" applyFont="1" applyFill="1" applyBorder="1" applyAlignment="1">
      <alignment horizontal="center"/>
    </xf>
    <xf numFmtId="0" fontId="1630" fillId="1273" borderId="1271" xfId="18" applyNumberFormat="1" applyFont="1" applyFill="1" applyBorder="1"/>
    <xf numFmtId="0" fontId="1809" fillId="1273" borderId="1271" xfId="18" applyNumberFormat="1" applyFont="1" applyFill="1" applyBorder="1" applyAlignment="1">
      <alignment horizontal="center"/>
    </xf>
    <xf numFmtId="0" fontId="1810" fillId="1273" borderId="1271" xfId="18" applyNumberFormat="1" applyFont="1" applyFill="1" applyBorder="1"/>
    <xf numFmtId="0" fontId="1809" fillId="1273" borderId="1271" xfId="18" applyNumberFormat="1" applyFont="1" applyFill="1" applyBorder="1" applyAlignment="1">
      <alignment horizontal="center" wrapText="1"/>
    </xf>
    <xf numFmtId="0" fontId="1810" fillId="1273" borderId="1271" xfId="18" applyNumberFormat="1" applyFont="1" applyFill="1" applyBorder="1" applyAlignment="1">
      <alignment wrapText="1"/>
    </xf>
    <xf numFmtId="0" fontId="1809" fillId="1273" borderId="1271" xfId="18" applyNumberFormat="1" applyFont="1" applyFill="1" applyBorder="1" applyAlignment="1">
      <alignment horizontal="left" wrapText="1"/>
    </xf>
    <xf numFmtId="0" fontId="1810" fillId="1273" borderId="1271" xfId="18" applyNumberFormat="1" applyFont="1" applyFill="1" applyBorder="1" applyAlignment="1">
      <alignment horizontal="left" wrapText="1"/>
    </xf>
    <xf numFmtId="0" fontId="1810" fillId="1273" borderId="1271" xfId="18" applyNumberFormat="1" applyFont="1" applyFill="1" applyBorder="1" applyAlignment="1">
      <alignment horizontal="left" vertical="top" wrapText="1"/>
    </xf>
    <xf numFmtId="0" fontId="1641" fillId="1273" borderId="1271" xfId="18" applyNumberFormat="1" applyFont="1" applyFill="1" applyBorder="1"/>
    <xf numFmtId="0" fontId="1636" fillId="1273" borderId="1271" xfId="18" applyNumberFormat="1" applyFont="1" applyFill="1" applyBorder="1"/>
    <xf numFmtId="10" fontId="1640" fillId="1273" borderId="1271" xfId="18" applyNumberFormat="1" applyFont="1" applyFill="1" applyBorder="1"/>
    <xf numFmtId="0" fontId="1809" fillId="1273" borderId="1271" xfId="18" applyNumberFormat="1" applyFont="1" applyFill="1" applyBorder="1"/>
    <xf numFmtId="10" fontId="1809" fillId="1273" borderId="1271" xfId="18" applyNumberFormat="1" applyFont="1" applyFill="1" applyBorder="1"/>
    <xf numFmtId="0" fontId="1809" fillId="1273" borderId="1271" xfId="18" applyNumberFormat="1" applyFont="1" applyFill="1" applyBorder="1" applyAlignment="1">
      <alignment wrapText="1"/>
    </xf>
    <xf numFmtId="10" fontId="1809" fillId="1273" borderId="1271" xfId="18" applyNumberFormat="1" applyFont="1" applyFill="1" applyBorder="1" applyAlignment="1">
      <alignment wrapText="1"/>
    </xf>
    <xf numFmtId="10" fontId="1809" fillId="1273" borderId="1271" xfId="18" applyNumberFormat="1" applyFont="1" applyFill="1" applyBorder="1" applyAlignment="1">
      <alignment horizontal="left" wrapText="1"/>
    </xf>
    <xf numFmtId="10" fontId="1809" fillId="1273" borderId="1271" xfId="18" applyNumberFormat="1" applyFont="1" applyFill="1" applyBorder="1" applyAlignment="1">
      <alignment horizontal="left" vertical="top" wrapText="1"/>
    </xf>
    <xf numFmtId="0" fontId="1801" fillId="1273" borderId="1271" xfId="18" applyNumberFormat="1" applyFont="1" applyFill="1" applyBorder="1"/>
    <xf numFmtId="10" fontId="1801" fillId="1273" borderId="1271" xfId="18" applyNumberFormat="1" applyFont="1" applyFill="1" applyBorder="1"/>
    <xf numFmtId="0" fontId="1800" fillId="1273" borderId="1271" xfId="18" applyNumberFormat="1" applyFont="1" applyFill="1" applyBorder="1"/>
    <xf numFmtId="0" fontId="1801" fillId="1273" borderId="1409" xfId="18" applyNumberFormat="1" applyFont="1" applyFill="1" applyBorder="1"/>
    <xf numFmtId="10" fontId="1801" fillId="1273" borderId="1409" xfId="18" applyNumberFormat="1" applyFont="1" applyFill="1" applyBorder="1"/>
    <xf numFmtId="0" fontId="1800" fillId="1273" borderId="1409" xfId="18" applyNumberFormat="1" applyFont="1" applyFill="1" applyBorder="1"/>
    <xf numFmtId="0" fontId="1801" fillId="1273" borderId="1409" xfId="18" applyNumberFormat="1" applyFont="1" applyFill="1" applyBorder="1" applyAlignment="1">
      <alignment wrapText="1"/>
    </xf>
    <xf numFmtId="10" fontId="1801" fillId="1273" borderId="1409" xfId="18" applyNumberFormat="1" applyFont="1" applyFill="1" applyBorder="1" applyAlignment="1">
      <alignment wrapText="1"/>
    </xf>
    <xf numFmtId="0" fontId="1800" fillId="1273" borderId="1409" xfId="18" applyNumberFormat="1" applyFont="1" applyFill="1" applyBorder="1" applyAlignment="1">
      <alignment wrapText="1"/>
    </xf>
    <xf numFmtId="10" fontId="1801" fillId="1273" borderId="1409" xfId="18" applyNumberFormat="1" applyFont="1" applyFill="1" applyBorder="1" applyAlignment="1">
      <alignment vertical="top" wrapText="1"/>
    </xf>
    <xf numFmtId="0" fontId="1800" fillId="1273" borderId="1409" xfId="18" applyNumberFormat="1" applyFont="1" applyFill="1" applyBorder="1" applyAlignment="1">
      <alignment vertical="top" wrapText="1"/>
    </xf>
    <xf numFmtId="10" fontId="1801" fillId="1274" borderId="1409" xfId="18" applyNumberFormat="1" applyFont="1" applyFill="1" applyBorder="1" applyAlignment="1">
      <alignment vertical="top" wrapText="1"/>
    </xf>
    <xf numFmtId="0" fontId="1800" fillId="1274" borderId="1409" xfId="18" applyNumberFormat="1" applyFont="1" applyFill="1" applyBorder="1" applyAlignment="1">
      <alignment vertical="top" wrapText="1"/>
    </xf>
    <xf numFmtId="10" fontId="1799" fillId="1274" borderId="1409" xfId="18" applyNumberFormat="1" applyFont="1" applyFill="1" applyBorder="1" applyAlignment="1">
      <alignment vertical="top" wrapText="1"/>
    </xf>
    <xf numFmtId="0" fontId="1808" fillId="1274" borderId="1409" xfId="18" applyNumberFormat="1" applyFont="1" applyFill="1" applyBorder="1" applyAlignment="1">
      <alignment vertical="top" wrapText="1"/>
    </xf>
    <xf numFmtId="10" fontId="1799" fillId="1274" borderId="1409" xfId="18" applyNumberFormat="1" applyFont="1" applyFill="1" applyBorder="1" applyAlignment="1">
      <alignment horizontal="center" vertical="top" wrapText="1"/>
    </xf>
    <xf numFmtId="0" fontId="1808" fillId="1274" borderId="1409" xfId="18" applyNumberFormat="1" applyFont="1" applyFill="1" applyBorder="1" applyAlignment="1">
      <alignment horizontal="center" vertical="top" wrapText="1"/>
    </xf>
    <xf numFmtId="10" fontId="1799" fillId="1274" borderId="1409" xfId="18" applyNumberFormat="1" applyFont="1" applyFill="1" applyBorder="1" applyAlignment="1">
      <alignment horizontal="center" vertical="center" wrapText="1"/>
    </xf>
    <xf numFmtId="0" fontId="1808" fillId="1274" borderId="1409" xfId="18" applyNumberFormat="1" applyFont="1" applyFill="1" applyBorder="1" applyAlignment="1">
      <alignment horizontal="center" vertical="center" wrapText="1"/>
    </xf>
    <xf numFmtId="168" fontId="1801" fillId="1273" borderId="1409" xfId="18" applyNumberFormat="1" applyFont="1" applyFill="1" applyBorder="1" applyAlignment="1">
      <alignment vertical="top" wrapText="1"/>
    </xf>
    <xf numFmtId="0" fontId="1649" fillId="1273" borderId="1272" xfId="18" applyNumberFormat="1" applyFont="1" applyFill="1" applyBorder="1" applyAlignment="1">
      <alignment horizontal="left" vertical="center"/>
    </xf>
    <xf numFmtId="0" fontId="1809" fillId="1273" borderId="1272" xfId="18" applyNumberFormat="1" applyFont="1" applyFill="1" applyBorder="1" applyAlignment="1">
      <alignment horizontal="left" vertical="center"/>
    </xf>
    <xf numFmtId="0" fontId="1809" fillId="1273" borderId="1272" xfId="18" applyNumberFormat="1" applyFont="1" applyFill="1" applyBorder="1" applyAlignment="1">
      <alignment horizontal="left" vertical="center" wrapText="1"/>
    </xf>
    <xf numFmtId="0" fontId="1809" fillId="1273" borderId="1272" xfId="18" applyNumberFormat="1" applyFont="1" applyFill="1" applyBorder="1" applyAlignment="1">
      <alignment horizontal="left" vertical="top" wrapText="1"/>
    </xf>
    <xf numFmtId="0" fontId="1644" fillId="1273" borderId="1272" xfId="18" applyNumberFormat="1" applyFont="1" applyFill="1" applyBorder="1" applyAlignment="1">
      <alignment horizontal="center" vertical="center" wrapText="1"/>
    </xf>
    <xf numFmtId="0" fontId="1640" fillId="1273" borderId="1271" xfId="18" applyNumberFormat="1" applyFont="1" applyFill="1" applyBorder="1" applyAlignment="1">
      <alignment vertical="center" wrapText="1"/>
    </xf>
    <xf numFmtId="0" fontId="1649" fillId="1273" borderId="1272" xfId="18" applyNumberFormat="1" applyFont="1" applyFill="1" applyBorder="1" applyAlignment="1">
      <alignment horizontal="center" vertical="top" wrapText="1"/>
    </xf>
    <xf numFmtId="0" fontId="1635" fillId="1273" borderId="1272" xfId="18" applyNumberFormat="1" applyFont="1" applyFill="1" applyBorder="1" applyAlignment="1">
      <alignment horizontal="left" vertical="top" wrapText="1"/>
    </xf>
    <xf numFmtId="0" fontId="1644" fillId="1273" borderId="1272" xfId="18" applyNumberFormat="1" applyFont="1" applyFill="1" applyBorder="1" applyAlignment="1">
      <alignment horizontal="center" vertical="top" wrapText="1"/>
    </xf>
    <xf numFmtId="0" fontId="1634" fillId="1273" borderId="1272" xfId="18" applyNumberFormat="1" applyFont="1" applyFill="1" applyBorder="1" applyAlignment="1">
      <alignment vertical="top" wrapText="1"/>
    </xf>
    <xf numFmtId="0" fontId="1640" fillId="1273" borderId="1271" xfId="18" applyNumberFormat="1" applyFont="1" applyFill="1" applyBorder="1" applyAlignment="1">
      <alignment vertical="top" wrapText="1"/>
    </xf>
    <xf numFmtId="0" fontId="1657" fillId="1273" borderId="1272" xfId="18" applyNumberFormat="1" applyFont="1" applyFill="1" applyBorder="1" applyAlignment="1">
      <alignment vertical="top" wrapText="1"/>
    </xf>
    <xf numFmtId="0" fontId="1630" fillId="1273" borderId="1322" xfId="18" applyNumberFormat="1" applyFont="1" applyFill="1" applyBorder="1" applyAlignment="1">
      <alignment vertical="top" wrapText="1"/>
    </xf>
    <xf numFmtId="0" fontId="1630" fillId="1273" borderId="1323" xfId="18" applyNumberFormat="1" applyFont="1" applyFill="1" applyBorder="1" applyAlignment="1">
      <alignment vertical="top" wrapText="1"/>
    </xf>
    <xf numFmtId="0" fontId="1630" fillId="1273" borderId="1336" xfId="18" applyNumberFormat="1" applyFont="1" applyFill="1" applyBorder="1" applyAlignment="1">
      <alignment vertical="top" wrapText="1"/>
    </xf>
    <xf numFmtId="0" fontId="1630" fillId="1273" borderId="1337" xfId="18" applyNumberFormat="1" applyFont="1" applyFill="1" applyBorder="1" applyAlignment="1">
      <alignment vertical="top" wrapText="1"/>
    </xf>
    <xf numFmtId="0" fontId="1630" fillId="1273" borderId="1338" xfId="18" applyNumberFormat="1" applyFont="1" applyFill="1" applyBorder="1" applyAlignment="1">
      <alignment vertical="top" wrapText="1"/>
    </xf>
    <xf numFmtId="0" fontId="1635" fillId="1273" borderId="1272" xfId="18" applyNumberFormat="1" applyFont="1" applyFill="1" applyBorder="1" applyAlignment="1">
      <alignment horizontal="center" vertical="top" wrapText="1"/>
    </xf>
    <xf numFmtId="10" fontId="1634" fillId="1273" borderId="1272" xfId="18" applyNumberFormat="1" applyFont="1" applyFill="1" applyBorder="1" applyAlignment="1">
      <alignment vertical="top" wrapText="1"/>
    </xf>
    <xf numFmtId="0" fontId="1650" fillId="1273" borderId="1271" xfId="18" applyNumberFormat="1" applyFont="1" applyFill="1" applyBorder="1" applyAlignment="1">
      <alignment horizontal="left" vertical="center" wrapText="1"/>
    </xf>
    <xf numFmtId="0" fontId="1640" fillId="1273" borderId="1271" xfId="18" applyNumberFormat="1" applyFont="1" applyFill="1" applyBorder="1" applyAlignment="1">
      <alignment horizontal="left" vertical="center" wrapText="1"/>
    </xf>
    <xf numFmtId="0" fontId="1640" fillId="1273" borderId="1271" xfId="18" applyNumberFormat="1" applyFont="1" applyFill="1" applyBorder="1" applyAlignment="1">
      <alignment horizontal="center" vertical="center" wrapText="1"/>
    </xf>
    <xf numFmtId="10" fontId="1640" fillId="1273" borderId="1271" xfId="18" applyNumberFormat="1" applyFont="1" applyFill="1" applyBorder="1" applyAlignment="1">
      <alignment vertical="center" wrapText="1"/>
    </xf>
    <xf numFmtId="0" fontId="1798" fillId="1273" borderId="1271" xfId="18" applyNumberFormat="1" applyFont="1" applyFill="1" applyBorder="1" applyAlignment="1">
      <alignment horizontal="left" vertical="top" wrapText="1"/>
    </xf>
    <xf numFmtId="0" fontId="1798" fillId="1273" borderId="1271" xfId="18" applyNumberFormat="1" applyFont="1" applyFill="1" applyBorder="1" applyAlignment="1">
      <alignment horizontal="center" vertical="top" wrapText="1"/>
    </xf>
    <xf numFmtId="0" fontId="1798" fillId="1273" borderId="1271" xfId="18" applyNumberFormat="1" applyFont="1" applyFill="1" applyBorder="1" applyAlignment="1">
      <alignment vertical="top" wrapText="1"/>
    </xf>
    <xf numFmtId="10" fontId="1798" fillId="1273" borderId="1271" xfId="18" applyNumberFormat="1" applyFont="1" applyFill="1" applyBorder="1" applyAlignment="1">
      <alignment vertical="top" wrapText="1"/>
    </xf>
    <xf numFmtId="0" fontId="1799" fillId="1273" borderId="1272" xfId="18" applyNumberFormat="1" applyFont="1" applyFill="1" applyBorder="1" applyAlignment="1">
      <alignment horizontal="center" vertical="center" wrapText="1"/>
    </xf>
    <xf numFmtId="0" fontId="1801" fillId="1273" borderId="1271" xfId="18" applyNumberFormat="1" applyFont="1" applyFill="1" applyBorder="1" applyAlignment="1">
      <alignment vertical="center" wrapText="1"/>
    </xf>
    <xf numFmtId="0" fontId="1799" fillId="1273" borderId="1272" xfId="18" applyNumberFormat="1" applyFont="1" applyFill="1" applyBorder="1" applyAlignment="1">
      <alignment horizontal="center" vertical="top" wrapText="1"/>
    </xf>
    <xf numFmtId="0" fontId="1801" fillId="1273" borderId="1272" xfId="18" applyNumberFormat="1" applyFont="1" applyFill="1" applyBorder="1" applyAlignment="1">
      <alignment horizontal="left" vertical="top" wrapText="1"/>
    </xf>
    <xf numFmtId="0" fontId="1801" fillId="1273" borderId="1272" xfId="18" applyNumberFormat="1" applyFont="1" applyFill="1" applyBorder="1" applyAlignment="1">
      <alignment vertical="top" wrapText="1"/>
    </xf>
    <xf numFmtId="0" fontId="1801" fillId="1273" borderId="1271" xfId="18" applyNumberFormat="1" applyFont="1" applyFill="1" applyBorder="1" applyAlignment="1">
      <alignment vertical="top" wrapText="1"/>
    </xf>
    <xf numFmtId="0" fontId="1806" fillId="1273" borderId="1272" xfId="18" applyNumberFormat="1" applyFont="1" applyFill="1" applyBorder="1" applyAlignment="1">
      <alignment vertical="top" wrapText="1"/>
    </xf>
    <xf numFmtId="0" fontId="1800" fillId="1273" borderId="1322" xfId="18" applyNumberFormat="1" applyFont="1" applyFill="1" applyBorder="1" applyAlignment="1">
      <alignment vertical="top" wrapText="1"/>
    </xf>
    <xf numFmtId="0" fontId="1800" fillId="1273" borderId="1323" xfId="18" applyNumberFormat="1" applyFont="1" applyFill="1" applyBorder="1" applyAlignment="1">
      <alignment vertical="top" wrapText="1"/>
    </xf>
    <xf numFmtId="0" fontId="1800" fillId="1273" borderId="1336" xfId="18" applyNumberFormat="1" applyFont="1" applyFill="1" applyBorder="1" applyAlignment="1">
      <alignment vertical="top" wrapText="1"/>
    </xf>
    <xf numFmtId="0" fontId="1800" fillId="1273" borderId="1337" xfId="18" applyNumberFormat="1" applyFont="1" applyFill="1" applyBorder="1" applyAlignment="1">
      <alignment vertical="top" wrapText="1"/>
    </xf>
    <xf numFmtId="0" fontId="1800" fillId="1273" borderId="1338" xfId="18" applyNumberFormat="1" applyFont="1" applyFill="1" applyBorder="1" applyAlignment="1">
      <alignment vertical="top" wrapText="1"/>
    </xf>
    <xf numFmtId="0" fontId="1801" fillId="1273" borderId="1272" xfId="18" applyNumberFormat="1" applyFont="1" applyFill="1" applyBorder="1" applyAlignment="1">
      <alignment horizontal="center" vertical="top" wrapText="1"/>
    </xf>
    <xf numFmtId="10" fontId="1801" fillId="1273" borderId="1272" xfId="18" applyNumberFormat="1" applyFont="1" applyFill="1" applyBorder="1" applyAlignment="1">
      <alignment vertical="top" wrapText="1"/>
    </xf>
    <xf numFmtId="0" fontId="1801" fillId="1273" borderId="1271" xfId="18" applyNumberFormat="1" applyFont="1" applyFill="1" applyBorder="1" applyAlignment="1">
      <alignment horizontal="left" vertical="center" wrapText="1"/>
    </xf>
    <xf numFmtId="0" fontId="1801" fillId="1273" borderId="1271" xfId="18" applyNumberFormat="1" applyFont="1" applyFill="1" applyBorder="1" applyAlignment="1">
      <alignment horizontal="center" vertical="center" wrapText="1"/>
    </xf>
    <xf numFmtId="10" fontId="1801" fillId="1273" borderId="1271" xfId="18" applyNumberFormat="1" applyFont="1" applyFill="1" applyBorder="1" applyAlignment="1">
      <alignment vertical="center" wrapText="1"/>
    </xf>
    <xf numFmtId="0" fontId="1801" fillId="1273" borderId="1271" xfId="18" applyNumberFormat="1" applyFont="1" applyFill="1" applyBorder="1" applyAlignment="1">
      <alignment horizontal="left" vertical="top" wrapText="1"/>
    </xf>
    <xf numFmtId="0" fontId="1801" fillId="1273" borderId="1271" xfId="18" applyNumberFormat="1" applyFont="1" applyFill="1" applyBorder="1" applyAlignment="1">
      <alignment horizontal="center" vertical="top" wrapText="1"/>
    </xf>
    <xf numFmtId="10" fontId="1801" fillId="1273" borderId="1271" xfId="18" applyNumberFormat="1" applyFont="1" applyFill="1" applyBorder="1" applyAlignment="1">
      <alignment vertical="top" wrapText="1"/>
    </xf>
    <xf numFmtId="0" fontId="1799" fillId="1273" borderId="1409" xfId="18" applyNumberFormat="1" applyFont="1" applyFill="1" applyBorder="1" applyAlignment="1">
      <alignment horizontal="center" vertical="center" wrapText="1"/>
    </xf>
    <xf numFmtId="0" fontId="1801" fillId="1273" borderId="1409" xfId="18" applyNumberFormat="1" applyFont="1" applyFill="1" applyBorder="1" applyAlignment="1">
      <alignment vertical="center" wrapText="1"/>
    </xf>
    <xf numFmtId="0" fontId="1799" fillId="1273" borderId="1409" xfId="18" applyNumberFormat="1" applyFont="1" applyFill="1" applyBorder="1" applyAlignment="1">
      <alignment horizontal="center" vertical="top" wrapText="1"/>
    </xf>
    <xf numFmtId="0" fontId="1801" fillId="1273" borderId="1409" xfId="18" applyNumberFormat="1" applyFont="1" applyFill="1" applyBorder="1" applyAlignment="1">
      <alignment horizontal="left" vertical="top" wrapText="1"/>
    </xf>
    <xf numFmtId="0" fontId="1806" fillId="1273" borderId="1409" xfId="18" applyNumberFormat="1" applyFont="1" applyFill="1" applyBorder="1" applyAlignment="1">
      <alignment vertical="top" wrapText="1"/>
    </xf>
    <xf numFmtId="0" fontId="1801" fillId="1273" borderId="1409" xfId="18" applyNumberFormat="1" applyFont="1" applyFill="1" applyBorder="1" applyAlignment="1">
      <alignment horizontal="center" vertical="top" wrapText="1"/>
    </xf>
    <xf numFmtId="0" fontId="1801" fillId="1273" borderId="1409" xfId="18" applyNumberFormat="1" applyFont="1" applyFill="1" applyBorder="1" applyAlignment="1">
      <alignment horizontal="left" vertical="center" wrapText="1"/>
    </xf>
    <xf numFmtId="0" fontId="1801" fillId="1273" borderId="1409" xfId="18" applyNumberFormat="1" applyFont="1" applyFill="1" applyBorder="1" applyAlignment="1">
      <alignment horizontal="center" vertical="center" wrapText="1"/>
    </xf>
    <xf numFmtId="10" fontId="1801" fillId="1273" borderId="1409" xfId="18" applyNumberFormat="1" applyFont="1" applyFill="1" applyBorder="1" applyAlignment="1">
      <alignment vertical="center" wrapText="1"/>
    </xf>
    <xf numFmtId="0" fontId="1801" fillId="1275" borderId="1409" xfId="18" applyNumberFormat="1" applyFont="1" applyFill="1" applyBorder="1" applyAlignment="1">
      <alignment vertical="top" wrapText="1"/>
    </xf>
    <xf numFmtId="0" fontId="1801" fillId="1275" borderId="1409" xfId="18" applyNumberFormat="1" applyFont="1" applyFill="1" applyBorder="1" applyAlignment="1">
      <alignment horizontal="left" vertical="top" wrapText="1"/>
    </xf>
    <xf numFmtId="0" fontId="1800" fillId="1275" borderId="1409" xfId="18" applyNumberFormat="1" applyFont="1" applyFill="1" applyBorder="1" applyAlignment="1">
      <alignment vertical="top" wrapText="1"/>
    </xf>
    <xf numFmtId="10" fontId="1801" fillId="1275" borderId="1409" xfId="18" applyNumberFormat="1" applyFont="1" applyFill="1" applyBorder="1" applyAlignment="1">
      <alignment vertical="top" wrapText="1"/>
    </xf>
    <xf numFmtId="0" fontId="1809" fillId="1273" borderId="1271" xfId="18" applyNumberFormat="1" applyFont="1" applyFill="1" applyBorder="1" applyAlignment="1">
      <alignment horizontal="left" vertical="center" wrapText="1"/>
    </xf>
    <xf numFmtId="0" fontId="1809" fillId="1273" borderId="1271" xfId="18" applyNumberFormat="1" applyFont="1" applyFill="1" applyBorder="1" applyAlignment="1">
      <alignment horizontal="center" vertical="center" wrapText="1"/>
    </xf>
    <xf numFmtId="0" fontId="1809" fillId="1273" borderId="1271" xfId="18" applyNumberFormat="1" applyFont="1" applyFill="1" applyBorder="1" applyAlignment="1">
      <alignment vertical="center" wrapText="1"/>
    </xf>
    <xf numFmtId="10" fontId="1809" fillId="1273" borderId="1271" xfId="18" applyNumberFormat="1" applyFont="1" applyFill="1" applyBorder="1" applyAlignment="1">
      <alignment vertical="center" wrapText="1"/>
    </xf>
    <xf numFmtId="10" fontId="1809" fillId="1273" borderId="1271" xfId="18" applyNumberFormat="1" applyFont="1" applyFill="1" applyBorder="1" applyAlignment="1">
      <alignment horizontal="left" vertical="center" wrapText="1"/>
    </xf>
    <xf numFmtId="0" fontId="1811" fillId="1276" borderId="1412" xfId="20" applyAlignment="1">
      <alignment vertical="bottom"/>
    </xf>
    <xf numFmtId="0" fontId="1812" fillId="1276" borderId="1412" xfId="20" applyAlignment="1">
      <alignment horizontal="left" vertical="center"/>
    </xf>
    <xf numFmtId="0" fontId="1813" fillId="1276" borderId="1412" xfId="20" applyAlignment="1">
      <alignment horizontal="left" vertical="center"/>
    </xf>
    <xf numFmtId="0" fontId="1814" fillId="1276" borderId="1412" xfId="20" applyAlignment="1">
      <alignment horizontal="left" vertical="center"/>
    </xf>
    <xf numFmtId="0" fontId="1815" fillId="1278" borderId="1413" xfId="20" applyAlignment="1">
      <alignment vertical="center"/>
    </xf>
    <xf numFmtId="0" fontId="1816" fillId="1276" borderId="1412" xfId="20" applyAlignment="1">
      <alignment horizontal="left" vertical="center"/>
    </xf>
    <xf numFmtId="0" fontId="1815" fillId="1279" borderId="1413" xfId="20" applyAlignment="1">
      <alignment vertical="center"/>
    </xf>
    <xf numFmtId="0" fontId="1815" fillId="1280" borderId="1413" xfId="20" applyAlignment="1">
      <alignment vertical="center"/>
    </xf>
    <xf numFmtId="0" fontId="1815" fillId="1281" borderId="1413" xfId="20" applyAlignment="1">
      <alignment vertical="center"/>
    </xf>
    <xf numFmtId="0" fontId="1817" fillId="1276" borderId="1412" xfId="20"/>
    <xf numFmtId="0" fontId="1815" fillId="1282" borderId="1413" xfId="20" applyAlignment="1">
      <alignment vertical="center"/>
    </xf>
    <xf numFmtId="0" fontId="1815" fillId="1283" borderId="1413" xfId="20" applyAlignment="1">
      <alignment vertical="center"/>
    </xf>
    <xf numFmtId="0" fontId="1815" fillId="1284" borderId="1413" xfId="20" applyAlignment="1">
      <alignment vertical="center"/>
    </xf>
    <xf numFmtId="0" fontId="1815" fillId="1285" borderId="1413" xfId="20" applyAlignment="1">
      <alignment vertical="center"/>
    </xf>
    <xf numFmtId="0" fontId="1818" fillId="1286" borderId="1414" xfId="20" applyAlignment="1">
      <alignment horizontal="left" vertical="center"/>
    </xf>
    <xf numFmtId="0" fontId="1819" fillId="1276" borderId="1415" xfId="20"/>
    <xf numFmtId="0" fontId="1819" fillId="1276" borderId="1416" xfId="20"/>
    <xf numFmtId="0" fontId="1820" fillId="1287" borderId="1417" xfId="20" applyAlignment="1">
      <alignment horizontal="center" vertical="center" wrapText="1"/>
    </xf>
    <xf numFmtId="0" fontId="1821" fillId="1276" borderId="1412" xfId="20"/>
    <xf numFmtId="0" fontId="1822" fillId="1287" borderId="1414" xfId="20" applyAlignment="1">
      <alignment horizontal="center" vertical="center"/>
    </xf>
    <xf numFmtId="0" fontId="1819" fillId="1276" borderId="1418" xfId="20"/>
    <xf numFmtId="0" fontId="1823" fillId="1276" borderId="1412" xfId="20"/>
    <xf numFmtId="0" fontId="1824" fillId="1287" borderId="1413" xfId="20" applyAlignment="1">
      <alignment horizontal="center" vertical="center"/>
    </xf>
    <xf numFmtId="0" fontId="1825" fillId="1276" borderId="1413" xfId="20" applyAlignment="1">
      <alignment horizontal="left" vertical="center" wrapText="1"/>
    </xf>
    <xf numFmtId="0" fontId="1815" fillId="1276" borderId="1413" xfId="20" applyAlignment="1">
      <alignment horizontal="left" vertical="center" wrapText="1"/>
    </xf>
    <xf numFmtId="164" fontId="1816" fillId="1276" borderId="1413" xfId="20" applyAlignment="1">
      <alignment horizontal="center" vertical="center"/>
    </xf>
    <xf numFmtId="0" fontId="1826" fillId="1276" borderId="1412" xfId="20"/>
    <xf numFmtId="0" fontId="1821" fillId="1276" borderId="1412" xfId="20" applyAlignment="1">
      <alignment vertical="bottom"/>
    </xf>
    <xf numFmtId="0" fontId="1827" fillId="1276" borderId="1419" xfId="20"/>
    <xf numFmtId="0" fontId="1819" fillId="1276" borderId="1420" xfId="20"/>
    <xf numFmtId="0" fontId="1821" fillId="1276" borderId="1421" xfId="20"/>
    <xf numFmtId="0" fontId="1827" fillId="1276" borderId="1422" xfId="20" applyAlignment="1">
      <alignment horizontal="center"/>
    </xf>
    <xf numFmtId="0" fontId="1827" fillId="1276" borderId="1412" xfId="20" applyAlignment="1">
      <alignment horizontal="center"/>
    </xf>
    <xf numFmtId="0" fontId="1821" fillId="1276" borderId="1422" xfId="20" applyAlignment="1">
      <alignment horizontal="center"/>
    </xf>
    <xf numFmtId="0" fontId="1821" fillId="1276" borderId="1423" xfId="20"/>
    <xf numFmtId="0" fontId="1828" fillId="1276" borderId="1424" xfId="20" applyAlignment="1">
      <alignment wrapText="1"/>
    </xf>
    <xf numFmtId="0" fontId="1827" fillId="1276" borderId="1422" xfId="20" applyAlignment="1">
      <alignment horizontal="center" wrapText="1"/>
    </xf>
    <xf numFmtId="0" fontId="1828" fillId="1276" borderId="1425" xfId="20" applyAlignment="1">
      <alignment wrapText="1"/>
    </xf>
    <xf numFmtId="0" fontId="1828" fillId="1276" borderId="1424" xfId="20" applyAlignment="1">
      <alignment wrapText="1"/>
    </xf>
    <xf numFmtId="0" fontId="1816" fillId="1276" borderId="1413" xfId="20" applyAlignment="1">
      <alignment horizontal="center" vertical="center"/>
    </xf>
    <xf numFmtId="0" fontId="1819" fillId="1276" borderId="1426" xfId="20"/>
    <xf numFmtId="0" fontId="1827" fillId="1276" borderId="1419" xfId="20" applyAlignment="1">
      <alignment horizontal="center" wrapText="1"/>
    </xf>
    <xf numFmtId="0" fontId="1827" fillId="1276" borderId="1425" xfId="20" applyAlignment="1">
      <alignment wrapText="1"/>
    </xf>
    <xf numFmtId="0" fontId="1827" fillId="1276" borderId="1424" xfId="20" applyAlignment="1">
      <alignment wrapText="1"/>
    </xf>
    <xf numFmtId="0" fontId="1815" fillId="1276" borderId="1413" xfId="20" applyAlignment="1">
      <alignment vertical="center"/>
    </xf>
    <xf numFmtId="0" fontId="1815" fillId="1288" borderId="1413" xfId="20" applyAlignment="1">
      <alignment vertical="center"/>
    </xf>
    <xf numFmtId="0" fontId="1816" fillId="1276" borderId="1413" xfId="20" applyAlignment="1">
      <alignment horizontal="left" vertical="center" wrapText="1"/>
    </xf>
    <xf numFmtId="0" fontId="1829" fillId="1281" borderId="1413" xfId="20" applyAlignment="1">
      <alignment horizontal="center" vertical="center"/>
    </xf>
    <xf numFmtId="0" fontId="1820" fillId="1287" borderId="1413" xfId="20" applyAlignment="1">
      <alignment horizontal="center" vertical="center" wrapText="1"/>
    </xf>
    <xf numFmtId="0" fontId="1820" fillId="1287" borderId="1414" xfId="20" applyAlignment="1">
      <alignment horizontal="center" vertical="center" wrapText="1"/>
    </xf>
    <xf numFmtId="0" fontId="1815" fillId="1276" borderId="1413" xfId="20" applyAlignment="1">
      <alignment horizontal="left" vertical="center"/>
    </xf>
    <xf numFmtId="164" fontId="1815" fillId="1276" borderId="1413" xfId="20" applyAlignment="1">
      <alignment horizontal="center" vertical="center"/>
    </xf>
    <xf numFmtId="0" fontId="1815" fillId="1276" borderId="1414" xfId="20" applyAlignment="1">
      <alignment horizontal="left" vertical="center" wrapText="1"/>
    </xf>
    <xf numFmtId="0" fontId="1830" fillId="1281" borderId="1413" xfId="20" applyAlignment="1">
      <alignment horizontal="left" vertical="center"/>
    </xf>
    <xf numFmtId="0" fontId="1815" fillId="1281" borderId="1413" xfId="20" applyAlignment="1">
      <alignment horizontal="left" vertical="center" wrapText="1"/>
    </xf>
    <xf numFmtId="164" fontId="1815" fillId="1281" borderId="1413" xfId="20" applyAlignment="1">
      <alignment horizontal="center" vertical="center"/>
    </xf>
    <xf numFmtId="0" fontId="1830" fillId="1281" borderId="1414" xfId="20" applyAlignment="1">
      <alignment horizontal="left" vertical="center" wrapText="1"/>
    </xf>
    <xf numFmtId="0" fontId="1815" fillId="1281" borderId="1414" xfId="20" applyAlignment="1">
      <alignment horizontal="left" vertical="center" wrapText="1"/>
    </xf>
    <xf numFmtId="0" fontId="1815" fillId="1282" borderId="1413" xfId="20" applyAlignment="1">
      <alignment horizontal="left" vertical="center"/>
    </xf>
    <xf numFmtId="0" fontId="1815" fillId="1282" borderId="1413" xfId="20" applyAlignment="1">
      <alignment horizontal="left" vertical="center" wrapText="1"/>
    </xf>
    <xf numFmtId="164" fontId="1815" fillId="1282" borderId="1413" xfId="20" applyAlignment="1">
      <alignment horizontal="center" vertical="center"/>
    </xf>
    <xf numFmtId="0" fontId="1830" fillId="1282" borderId="1414" xfId="20" applyAlignment="1">
      <alignment horizontal="left" vertical="center" wrapText="1"/>
    </xf>
    <xf numFmtId="0" fontId="1815" fillId="1282" borderId="1414" xfId="20" applyAlignment="1">
      <alignment horizontal="left" vertical="center" wrapText="1"/>
    </xf>
    <xf numFmtId="0" fontId="1815" fillId="1283" borderId="1413" xfId="20" applyAlignment="1">
      <alignment horizontal="left" vertical="center"/>
    </xf>
    <xf numFmtId="0" fontId="1815" fillId="1283" borderId="1413" xfId="20" applyAlignment="1">
      <alignment horizontal="left" vertical="center" wrapText="1"/>
    </xf>
    <xf numFmtId="164" fontId="1815" fillId="1283" borderId="1413" xfId="20" applyAlignment="1">
      <alignment horizontal="center" vertical="center"/>
    </xf>
    <xf numFmtId="0" fontId="1830" fillId="1283" borderId="1414" xfId="20" applyAlignment="1">
      <alignment horizontal="left" vertical="center" wrapText="1"/>
    </xf>
    <xf numFmtId="0" fontId="1815" fillId="1283" borderId="1414" xfId="20" applyAlignment="1">
      <alignment horizontal="left" vertical="center" wrapText="1"/>
    </xf>
    <xf numFmtId="0" fontId="1815" fillId="1284" borderId="1413" xfId="20" applyAlignment="1">
      <alignment horizontal="left" vertical="center"/>
    </xf>
    <xf numFmtId="0" fontId="1815" fillId="1284" borderId="1413" xfId="20" applyAlignment="1">
      <alignment horizontal="left" vertical="center" wrapText="1"/>
    </xf>
    <xf numFmtId="164" fontId="1815" fillId="1284" borderId="1413" xfId="20" applyAlignment="1">
      <alignment horizontal="center" vertical="center"/>
    </xf>
    <xf numFmtId="0" fontId="1830" fillId="1284" borderId="1414" xfId="20" applyAlignment="1">
      <alignment horizontal="left" vertical="center" wrapText="1"/>
    </xf>
    <xf numFmtId="0" fontId="1815" fillId="1284" borderId="1414" xfId="20" applyAlignment="1">
      <alignment horizontal="left" vertical="center" wrapText="1"/>
    </xf>
    <xf numFmtId="0" fontId="1815" fillId="1285" borderId="1413" xfId="20" applyAlignment="1">
      <alignment horizontal="left" vertical="center"/>
    </xf>
    <xf numFmtId="0" fontId="1815" fillId="1285" borderId="1413" xfId="20" applyAlignment="1">
      <alignment horizontal="left" vertical="center" wrapText="1"/>
    </xf>
    <xf numFmtId="164" fontId="1815" fillId="1285" borderId="1413" xfId="20" applyAlignment="1">
      <alignment horizontal="center" vertical="center"/>
    </xf>
    <xf numFmtId="0" fontId="1830" fillId="1285" borderId="1414" xfId="20" applyAlignment="1">
      <alignment horizontal="left" vertical="center" wrapText="1"/>
    </xf>
    <xf numFmtId="0" fontId="1815" fillId="1285" borderId="1414" xfId="20" applyAlignment="1">
      <alignment horizontal="left" vertical="center" wrapText="1"/>
    </xf>
    <xf numFmtId="0" fontId="1831" fillId="1276" borderId="1412" xfId="20" applyAlignment="1">
      <alignment horizontal="left" vertical="center" wrapText="1"/>
    </xf>
    <xf numFmtId="0" fontId="1832" fillId="1276" borderId="1412" xfId="20"/>
    <xf numFmtId="0" fontId="1832" fillId="1276" borderId="1412" xfId="20" applyAlignment="1">
      <alignment wrapText="1"/>
    </xf>
    <xf numFmtId="0" fontId="1833" fillId="1289" borderId="1427" xfId="20" applyAlignment="1">
      <alignment horizontal="center" wrapText="1"/>
    </xf>
    <xf numFmtId="0" fontId="1833" fillId="1289" borderId="1428" xfId="20" applyAlignment="1">
      <alignment horizontal="center" wrapText="1"/>
    </xf>
    <xf numFmtId="0" fontId="1833" fillId="1289" borderId="1429" xfId="20" applyAlignment="1">
      <alignment horizontal="center" wrapText="1"/>
    </xf>
    <xf numFmtId="0" fontId="1834" fillId="1280" borderId="1430" xfId="20" applyAlignment="1">
      <alignment wrapText="1"/>
    </xf>
    <xf numFmtId="0" fontId="1835" fillId="1290" borderId="1431" xfId="20" applyAlignment="1">
      <alignment wrapText="1"/>
    </xf>
    <xf numFmtId="0" fontId="1835" fillId="1291" borderId="1431" xfId="20" applyAlignment="1">
      <alignment wrapText="1"/>
    </xf>
    <xf numFmtId="0" fontId="1835" fillId="1291" borderId="1432" xfId="20" applyAlignment="1">
      <alignment wrapText="1"/>
    </xf>
    <xf numFmtId="0" fontId="1834" fillId="1280" borderId="1433" xfId="20" applyAlignment="1">
      <alignment wrapText="1"/>
    </xf>
    <xf numFmtId="0" fontId="1835" fillId="1292" borderId="1431" xfId="20" applyAlignment="1">
      <alignment wrapText="1"/>
    </xf>
    <xf numFmtId="0" fontId="1835" fillId="1292" borderId="1434" xfId="20" applyAlignment="1">
      <alignment wrapText="1"/>
    </xf>
    <xf numFmtId="0" fontId="1835" fillId="1290" borderId="1434" xfId="20" applyAlignment="1">
      <alignment wrapText="1"/>
    </xf>
    <xf numFmtId="0" fontId="1835" fillId="1291" borderId="1434" xfId="20" applyAlignment="1">
      <alignment wrapText="1"/>
    </xf>
    <xf numFmtId="0" fontId="1834" fillId="1280" borderId="1435" xfId="20" applyAlignment="1">
      <alignment wrapText="1"/>
    </xf>
    <xf numFmtId="0" fontId="1835" fillId="1291" borderId="1436" xfId="20" applyAlignment="1">
      <alignment wrapText="1"/>
    </xf>
    <xf numFmtId="0" fontId="1835" fillId="1290" borderId="1436" xfId="20" applyAlignment="1">
      <alignment wrapText="1"/>
    </xf>
    <xf numFmtId="0" fontId="1835" fillId="1291" borderId="1437" xfId="20" applyAlignment="1">
      <alignment wrapText="1"/>
    </xf>
    <xf numFmtId="0" fontId="1821" fillId="1276" borderId="1438" xfId="20"/>
    <xf numFmtId="0" fontId="1821" fillId="1276" borderId="1438" xfId="20" applyAlignment="1">
      <alignment wrapText="1"/>
    </xf>
    <xf numFmtId="0" fontId="1836" fillId="1276" borderId="1412" xfId="20"/>
    <xf numFmtId="0" fontId="1828" fillId="1286" borderId="1424" xfId="20" applyAlignment="1">
      <alignment wrapText="1"/>
    </xf>
    <xf numFmtId="0" fontId="1837" fillId="1286" borderId="1424" xfId="20" applyAlignment="1">
      <alignment wrapText="1"/>
    </xf>
    <xf numFmtId="0" fontId="1838" fillId="1276" borderId="1412" xfId="20" applyAlignment="1">
      <alignment vertical="top" wrapText="1"/>
    </xf>
    <xf numFmtId="0" fontId="1821" fillId="1276" borderId="1412" xfId="20" applyAlignment="1">
      <alignment vertical="bottom"/>
    </xf>
    <xf numFmtId="0" fontId="1823" fillId="1276" borderId="1438" xfId="20"/>
    <xf numFmtId="0" fontId="1839" fillId="1276" borderId="1412" xfId="20" applyAlignment="1">
      <alignment horizontal="center" vertical="center"/>
    </xf>
    <xf numFmtId="0" fontId="1821" fillId="1276" borderId="1438" xfId="20"/>
    <xf numFmtId="0" fontId="1840" fillId="1292" borderId="1412" xfId="20" applyAlignment="1">
      <alignment horizontal="center"/>
    </xf>
    <xf numFmtId="0" fontId="1821" fillId="1276" borderId="1412" xfId="20" applyAlignment="1">
      <alignment horizontal="center"/>
    </xf>
    <xf numFmtId="10" fontId="1821" fillId="1276" borderId="1412" xfId="20" applyAlignment="1">
      <alignment horizontal="center"/>
    </xf>
    <xf numFmtId="0" fontId="1841" fillId="1293" borderId="1438" xfId="20" applyAlignment="1">
      <alignment horizontal="center" vertical="center" wrapText="1"/>
    </xf>
    <xf numFmtId="0" fontId="1841" fillId="1292" borderId="1438" xfId="20" applyAlignment="1">
      <alignment horizontal="center" vertical="center" wrapText="1"/>
    </xf>
    <xf numFmtId="0" fontId="1821" fillId="1292" borderId="1438" xfId="20" applyAlignment="1">
      <alignment vertical="bottom"/>
    </xf>
    <xf numFmtId="0" fontId="1821" fillId="1294" borderId="1438" xfId="20" applyAlignment="1">
      <alignment horizontal="center"/>
    </xf>
    <xf numFmtId="0" fontId="1821" fillId="1295" borderId="1412" xfId="20" applyAlignment="1">
      <alignment horizontal="center"/>
    </xf>
    <xf numFmtId="0" fontId="1821" fillId="1295" borderId="1412" xfId="20" applyAlignment="1">
      <alignment horizontal="center"/>
    </xf>
    <xf numFmtId="0" fontId="1821" fillId="1296" borderId="1438" xfId="20" applyAlignment="1">
      <alignment horizontal="center"/>
    </xf>
    <xf numFmtId="0" fontId="1821" fillId="1276" borderId="1412" xfId="20" applyAlignment="1">
      <alignment vertical="bottom" wrapText="1"/>
    </xf>
    <xf numFmtId="0" fontId="1821" fillId="1297" borderId="1438" xfId="20" applyAlignment="1">
      <alignment horizontal="center"/>
    </xf>
    <xf numFmtId="0" fontId="1841" fillId="1298" borderId="1438" xfId="20" applyAlignment="1">
      <alignment horizontal="center"/>
    </xf>
    <xf numFmtId="0" fontId="1821" fillId="1299" borderId="1438" xfId="20" applyAlignment="1">
      <alignment horizontal="center"/>
    </xf>
    <xf numFmtId="0" fontId="1821" fillId="1300" borderId="1438" xfId="20" applyAlignment="1">
      <alignment horizontal="center"/>
    </xf>
    <xf numFmtId="0" fontId="1821" fillId="1276" borderId="1412" xfId="20"/>
    <xf numFmtId="0" fontId="1821" fillId="1301" borderId="1438" xfId="20" applyAlignment="1">
      <alignment horizontal="center"/>
    </xf>
    <xf numFmtId="0" fontId="1821" fillId="1302" borderId="1438" xfId="20" applyAlignment="1">
      <alignment horizontal="center"/>
    </xf>
    <xf numFmtId="0" fontId="1842" fillId="1276" borderId="1412" xfId="20" applyAlignment="1">
      <alignment horizontal="center" vertical="bottom"/>
    </xf>
    <xf numFmtId="0" fontId="1821" fillId="1303" borderId="1438" xfId="20" applyAlignment="1">
      <alignment horizontal="center"/>
    </xf>
    <xf numFmtId="0" fontId="1821" fillId="1304" borderId="1438" xfId="20" applyAlignment="1">
      <alignment horizontal="center"/>
    </xf>
    <xf numFmtId="0" fontId="1821" fillId="1305" borderId="1438" xfId="20" applyAlignment="1">
      <alignment horizontal="center"/>
    </xf>
    <xf numFmtId="0" fontId="1821" fillId="1306" borderId="1438" xfId="20" applyAlignment="1">
      <alignment horizontal="center"/>
    </xf>
    <xf numFmtId="0" fontId="1821" fillId="1307" borderId="1438" xfId="20" applyAlignment="1">
      <alignment horizontal="center"/>
    </xf>
    <xf numFmtId="0" fontId="1821" fillId="1308" borderId="1438" xfId="20" applyAlignment="1">
      <alignment horizontal="center"/>
    </xf>
    <xf numFmtId="0" fontId="1821" fillId="1309" borderId="1438" xfId="20" applyAlignment="1">
      <alignment horizontal="center"/>
    </xf>
    <xf numFmtId="0" fontId="1821" fillId="1310" borderId="1438" xfId="20" applyAlignment="1">
      <alignment horizontal="center"/>
    </xf>
    <xf numFmtId="0" fontId="1821" fillId="1311" borderId="1438" xfId="20" applyAlignment="1">
      <alignment horizontal="center"/>
    </xf>
    <xf numFmtId="0" fontId="1821" fillId="1312" borderId="1438" xfId="20" applyAlignment="1">
      <alignment horizontal="center"/>
    </xf>
    <xf numFmtId="0" fontId="1821" fillId="1313" borderId="1438" xfId="20" applyAlignment="1">
      <alignment horizontal="center"/>
    </xf>
    <xf numFmtId="0" fontId="1821" fillId="1314" borderId="1438" xfId="20" applyAlignment="1">
      <alignment horizontal="center"/>
    </xf>
    <xf numFmtId="0" fontId="1823" fillId="1276" borderId="1438" xfId="20"/>
    <xf numFmtId="0" fontId="1823" fillId="1276" borderId="1438" xfId="20" applyAlignment="1">
      <alignment horizontal="center"/>
    </xf>
    <xf numFmtId="0" fontId="1841" fillId="1276" borderId="1412" xfId="20" applyAlignment="1">
      <alignment horizontal="center" vertical="center" wrapText="1"/>
    </xf>
    <xf numFmtId="0" fontId="1821" fillId="1292" borderId="1412" xfId="20"/>
    <xf numFmtId="0" fontId="1843" fillId="1292" borderId="1412" xfId="20"/>
    <xf numFmtId="0" fontId="1844" fillId="1292" borderId="1412" xfId="20"/>
    <xf numFmtId="0" fontId="1815" fillId="1276" borderId="1412" xfId="20"/>
    <xf numFmtId="0" fontId="1830" fillId="1276" borderId="1439" xfId="20" applyAlignment="1">
      <alignment horizontal="left" vertical="center" wrapText="1"/>
    </xf>
    <xf numFmtId="0" fontId="1815" fillId="1276" borderId="1440" xfId="20" applyAlignment="1">
      <alignment horizontal="left" vertical="center" wrapText="1"/>
    </xf>
    <xf numFmtId="0" fontId="1819" fillId="1276" borderId="1441" xfId="20"/>
    <xf numFmtId="0" fontId="1819" fillId="1276" borderId="1442" xfId="20"/>
    <xf numFmtId="0" fontId="1815" fillId="1276" borderId="1439" xfId="20" applyAlignment="1">
      <alignment horizontal="left" vertical="center" wrapText="1"/>
    </xf>
    <xf numFmtId="0" fontId="1817" fillId="1276" borderId="1441" xfId="20"/>
    <xf numFmtId="0" fontId="1817" fillId="1276" borderId="1442" xfId="20"/>
    <xf numFmtId="0" fontId="1830" fillId="1276" borderId="1439" xfId="20" applyAlignment="1">
      <alignment horizontal="center" vertical="center"/>
    </xf>
    <xf numFmtId="0" fontId="1815" fillId="1276" borderId="1439" xfId="20" applyAlignment="1">
      <alignment horizontal="center" vertical="center"/>
    </xf>
    <xf numFmtId="0" fontId="1830" fillId="1315" borderId="1414" xfId="20" applyAlignment="1">
      <alignment horizontal="left" vertical="center" wrapText="1"/>
    </xf>
    <xf numFmtId="0" fontId="1825" fillId="1316" borderId="1413" xfId="20" applyAlignment="1">
      <alignment horizontal="center" vertical="center" wrapText="1"/>
    </xf>
    <xf numFmtId="0" fontId="1825" fillId="1316" borderId="1414" xfId="20" applyAlignment="1">
      <alignment horizontal="center" vertical="center" wrapText="1"/>
    </xf>
    <xf numFmtId="0" fontId="1825" fillId="1276" borderId="1413" xfId="20" applyAlignment="1">
      <alignment horizontal="center" vertical="center" wrapText="1"/>
    </xf>
    <xf numFmtId="0" fontId="1831" fillId="1276" borderId="1413" xfId="20" applyAlignment="1">
      <alignment horizontal="center" vertical="center" wrapText="1"/>
    </xf>
    <xf numFmtId="0" fontId="1825" fillId="1281" borderId="1413" xfId="20" applyAlignment="1">
      <alignment horizontal="center" vertical="center" wrapText="1"/>
    </xf>
    <xf numFmtId="0" fontId="1816" fillId="1276" borderId="1414" xfId="20" applyAlignment="1">
      <alignment horizontal="left" vertical="center" wrapText="1"/>
    </xf>
    <xf numFmtId="0" fontId="1827" fillId="1276" borderId="1412" xfId="20" applyAlignment="1">
      <alignment horizontal="left"/>
    </xf>
    <xf numFmtId="0" fontId="1845" fillId="1276" borderId="1412" xfId="20"/>
    <xf numFmtId="0" fontId="1846" fillId="1276" borderId="1412" xfId="20" applyAlignment="1">
      <alignment horizontal="left" vertical="center"/>
    </xf>
    <xf numFmtId="0" fontId="1830" fillId="1276" borderId="1413" xfId="20" applyAlignment="1">
      <alignment horizontal="center" vertical="center"/>
    </xf>
    <xf numFmtId="0" fontId="1830" fillId="1276" borderId="1412" xfId="20" applyAlignment="1">
      <alignment horizontal="center" vertical="center"/>
    </xf>
    <xf numFmtId="0" fontId="1815" fillId="1276" borderId="1412" xfId="20" applyAlignment="1">
      <alignment horizontal="left" vertical="center" wrapText="1"/>
    </xf>
    <xf numFmtId="0" fontId="1816" fillId="1276" borderId="1412" xfId="20" applyAlignment="1">
      <alignment horizontal="left" vertical="center" wrapText="1"/>
    </xf>
    <xf numFmtId="0" fontId="1815" fillId="1276" borderId="1413" xfId="20" applyAlignment="1">
      <alignment horizontal="center" vertical="center"/>
    </xf>
    <xf numFmtId="0" fontId="1827" fillId="1292" borderId="1438" xfId="20" applyAlignment="1">
      <alignment horizontal="center" wrapText="1"/>
    </xf>
    <xf numFmtId="0" fontId="1827" fillId="1276" borderId="1438" xfId="20" applyAlignment="1">
      <alignment horizontal="center" wrapText="1"/>
    </xf>
    <xf numFmtId="0" fontId="1821" fillId="1276" borderId="1438" xfId="20" applyAlignment="1">
      <alignment vertical="bottom"/>
    </xf>
    <xf numFmtId="0" fontId="1821" fillId="1276" borderId="1438" xfId="20" applyAlignment="1">
      <alignment horizontal="center"/>
    </xf>
    <xf numFmtId="3" fontId="1816" fillId="1276" borderId="1413" xfId="20" applyAlignment="1">
      <alignment horizontal="center" vertical="center"/>
    </xf>
    <xf numFmtId="10" fontId="1821" fillId="1276" borderId="1438" xfId="20" applyAlignment="1">
      <alignment horizontal="center"/>
    </xf>
    <xf numFmtId="10" fontId="1821" fillId="1292" borderId="1438" xfId="20" applyAlignment="1">
      <alignment horizontal="center"/>
    </xf>
    <xf numFmtId="0" fontId="1827" fillId="1276" borderId="1412" xfId="20" applyAlignment="1">
      <alignment horizontal="left" vertical="center" wrapText="1"/>
    </xf>
    <xf numFmtId="0" fontId="1827" fillId="1276" borderId="1412" xfId="20" applyAlignment="1">
      <alignment horizontal="center" vertical="center" wrapText="1"/>
    </xf>
    <xf numFmtId="0" fontId="1827" fillId="1276" borderId="1412" xfId="20" applyAlignment="1">
      <alignment horizontal="center" wrapText="1"/>
    </xf>
    <xf numFmtId="0" fontId="1847" fillId="1316" borderId="1413" xfId="20" applyAlignment="1">
      <alignment horizontal="center" vertical="center" wrapText="1"/>
    </xf>
    <xf numFmtId="0" fontId="1821" fillId="1276" borderId="1438" xfId="20" applyAlignment="1">
      <alignment horizontal="center" vertical="bottom"/>
    </xf>
    <xf numFmtId="0" fontId="1816" fillId="1276" borderId="1413" xfId="20" applyAlignment="1">
      <alignment horizontal="center" vertical="center" wrapText="1"/>
    </xf>
    <xf numFmtId="0" fontId="1816" fillId="1276" borderId="1413" xfId="20" applyAlignment="1">
      <alignment horizontal="center" vertical="center" wrapText="1"/>
    </xf>
    <xf numFmtId="3" fontId="1815" fillId="1276" borderId="1413" xfId="20" applyAlignment="1">
      <alignment vertical="center"/>
    </xf>
    <xf numFmtId="0" fontId="1821" fillId="1276" borderId="1443" xfId="20" applyAlignment="1">
      <alignment horizontal="center"/>
    </xf>
    <xf numFmtId="0" fontId="1823" fillId="1276" borderId="1444" xfId="20"/>
    <xf numFmtId="0" fontId="1821" fillId="1276" borderId="1412" xfId="20" applyAlignment="1">
      <alignment horizontal="left" vertical="center"/>
    </xf>
    <xf numFmtId="0" fontId="1823" fillId="1276" borderId="1445" xfId="20"/>
    <xf numFmtId="0" fontId="1821" fillId="1276" borderId="1412" xfId="20" applyAlignment="1">
      <alignment horizontal="left" vertical="center" wrapText="1"/>
    </xf>
    <xf numFmtId="10" fontId="1823" fillId="1276" borderId="1438" xfId="20" applyAlignment="1">
      <alignment horizontal="center"/>
    </xf>
    <xf numFmtId="10" fontId="1821" fillId="1276" borderId="1412" xfId="20"/>
    <xf numFmtId="0" fontId="1821" fillId="1276" borderId="1412" xfId="20" applyAlignment="1">
      <alignment wrapText="1"/>
    </xf>
    <xf numFmtId="0" fontId="1821" fillId="1276" borderId="1412" xfId="20" applyAlignment="1">
      <alignment horizontal="center" vertical="center"/>
    </xf>
    <xf numFmtId="0" fontId="1830" fillId="1276" borderId="1412" xfId="20" applyAlignment="1">
      <alignment horizontal="left" vertical="center"/>
    </xf>
    <xf numFmtId="0" fontId="1822" fillId="1276" borderId="1412" xfId="20" applyAlignment="1">
      <alignment horizontal="center" vertical="center" wrapText="1"/>
    </xf>
    <xf numFmtId="10" fontId="1822" fillId="1276" borderId="1412" xfId="20" applyAlignment="1">
      <alignment horizontal="center" vertical="center" wrapText="1"/>
    </xf>
    <xf numFmtId="0" fontId="1815" fillId="1276" borderId="1412" xfId="20" applyAlignment="1">
      <alignment horizontal="center" vertical="center"/>
    </xf>
    <xf numFmtId="10" fontId="1816" fillId="1276" borderId="1412" xfId="20" applyAlignment="1">
      <alignment horizontal="left" vertical="center" wrapText="1"/>
    </xf>
    <xf numFmtId="0" fontId="1830" fillId="1315" borderId="1413" xfId="20" applyAlignment="1">
      <alignment horizontal="center" vertical="center"/>
    </xf>
    <xf numFmtId="0" fontId="1815" fillId="1315" borderId="1413" xfId="20" applyAlignment="1">
      <alignment horizontal="left" vertical="center" wrapText="1"/>
    </xf>
    <xf numFmtId="0" fontId="1816" fillId="1315" borderId="1413" xfId="20" applyAlignment="1">
      <alignment horizontal="center" vertical="center"/>
    </xf>
    <xf numFmtId="0" fontId="1815" fillId="1315" borderId="1413" xfId="20" applyAlignment="1">
      <alignment horizontal="center" vertical="center"/>
    </xf>
    <xf numFmtId="2" fontId="1815" fillId="1315" borderId="1413" xfId="20" applyAlignment="1">
      <alignment horizontal="center" vertical="center"/>
    </xf>
    <xf numFmtId="2" fontId="1830" fillId="1315" borderId="1413" xfId="20" applyAlignment="1">
      <alignment horizontal="center" vertical="center"/>
    </xf>
    <xf numFmtId="0" fontId="1816" fillId="1315" borderId="1413" xfId="20" applyAlignment="1">
      <alignment horizontal="left" vertical="center" wrapText="1"/>
    </xf>
    <xf numFmtId="0" fontId="1815" fillId="1315" borderId="1413" xfId="20" applyAlignment="1">
      <alignment vertical="center"/>
    </xf>
    <xf numFmtId="0" fontId="1825" fillId="1315" borderId="1413" xfId="20" applyAlignment="1">
      <alignment horizontal="right" vertical="center"/>
    </xf>
    <xf numFmtId="0" fontId="1841" fillId="1276" borderId="1412" xfId="20" applyAlignment="1">
      <alignment horizontal="left" vertical="center" wrapText="1"/>
    </xf>
    <xf numFmtId="0" fontId="1818" fillId="1276" borderId="1412" xfId="20" applyAlignment="1">
      <alignment horizontal="left" vertical="center"/>
    </xf>
    <xf numFmtId="0" fontId="1842" fillId="1276" borderId="1438" xfId="20" applyAlignment="1">
      <alignment horizontal="center" vertical="bottom"/>
    </xf>
    <xf numFmtId="0" fontId="1817" fillId="1276" borderId="1412" xfId="20" applyAlignment="1">
      <alignment horizontal="center" vertical="center" wrapText="1"/>
    </xf>
    <xf numFmtId="0" fontId="1848" fillId="1276" borderId="1438" xfId="20" applyAlignment="1">
      <alignment horizontal="center" vertical="bottom"/>
    </xf>
    <xf numFmtId="0" fontId="1848" fillId="1292" borderId="1438" xfId="20" applyAlignment="1">
      <alignment horizontal="center" vertical="bottom"/>
    </xf>
    <xf numFmtId="0" fontId="1821" fillId="1292" borderId="1438" xfId="20"/>
    <xf numFmtId="10" fontId="1821" fillId="1276" borderId="1438" xfId="20"/>
    <xf numFmtId="0" fontId="1849" fillId="1276" borderId="1412" xfId="20" applyAlignment="1">
      <alignment horizontal="center" vertical="center" wrapText="1"/>
    </xf>
    <xf numFmtId="0" fontId="1841" fillId="1276" borderId="1412" xfId="20"/>
    <xf numFmtId="0" fontId="1848" fillId="1317" borderId="1438" xfId="20" applyAlignment="1">
      <alignment horizontal="center" vertical="bottom"/>
    </xf>
    <xf numFmtId="0" fontId="1821" fillId="1292" borderId="1438" xfId="20" applyAlignment="1">
      <alignment horizontal="center"/>
    </xf>
    <xf numFmtId="0" fontId="1821" fillId="1317" borderId="1438" xfId="20" applyAlignment="1">
      <alignment horizontal="center"/>
    </xf>
    <xf numFmtId="0" fontId="1821" fillId="1292" borderId="1412" xfId="20" applyAlignment="1">
      <alignment horizontal="center"/>
    </xf>
    <xf numFmtId="0" fontId="1822" fillId="1276" borderId="1412" xfId="20" applyAlignment="1">
      <alignment horizontal="center" vertical="center"/>
    </xf>
    <xf numFmtId="0" fontId="1850" fillId="1292" borderId="1412" xfId="20"/>
    <xf numFmtId="0" fontId="1842" fillId="1276" borderId="1443" xfId="20" applyAlignment="1">
      <alignment horizontal="center" wrapText="1"/>
    </xf>
    <xf numFmtId="0" fontId="1851" fillId="1276" borderId="1446" xfId="20" applyAlignment="1">
      <alignment horizontal="left" wrapText="1"/>
    </xf>
    <xf numFmtId="0" fontId="1841" fillId="1276" borderId="1438" xfId="20" applyAlignment="1">
      <alignment horizontal="center"/>
    </xf>
    <xf numFmtId="0" fontId="1852" fillId="1316" borderId="1413" xfId="20" applyAlignment="1">
      <alignment horizontal="center" vertical="center" wrapText="1"/>
    </xf>
    <xf numFmtId="0" fontId="1841" fillId="1276" borderId="1412" xfId="20" applyAlignment="1">
      <alignment horizontal="center"/>
    </xf>
    <xf numFmtId="0" fontId="1851" fillId="1276" borderId="1445" xfId="20" applyAlignment="1">
      <alignment horizontal="left" wrapText="1"/>
    </xf>
    <xf numFmtId="0" fontId="1841" fillId="1292" borderId="1438" xfId="20"/>
    <xf numFmtId="0" fontId="1841" fillId="1276" borderId="1438" xfId="20"/>
    <xf numFmtId="10" fontId="1841" fillId="1276" borderId="1438" xfId="20"/>
    <xf numFmtId="0" fontId="1841" fillId="1292" borderId="1438" xfId="20" applyAlignment="1">
      <alignment horizontal="center"/>
    </xf>
    <xf numFmtId="0" fontId="1841" fillId="1317" borderId="1438" xfId="20" applyAlignment="1">
      <alignment horizontal="center"/>
    </xf>
    <xf numFmtId="0" fontId="1841" fillId="1292" borderId="1412" xfId="20" applyAlignment="1">
      <alignment horizontal="center"/>
    </xf>
    <xf numFmtId="0" fontId="1841" fillId="1292" borderId="1412" xfId="20"/>
    <xf numFmtId="165" fontId="1821" fillId="1276" borderId="1438" xfId="20" applyAlignment="1">
      <alignment horizontal="center"/>
    </xf>
    <xf numFmtId="0" fontId="1821" fillId="1276" borderId="1438" xfId="20" applyAlignment="1">
      <alignment horizontal="center" vertical="center"/>
    </xf>
    <xf numFmtId="0" fontId="1851" fillId="1276" borderId="1438" xfId="20" applyAlignment="1">
      <alignment horizontal="center" vertical="center" wrapText="1"/>
    </xf>
    <xf numFmtId="10" fontId="1821" fillId="1276" borderId="1438" xfId="20" applyAlignment="1">
      <alignment horizontal="center" vertical="center"/>
    </xf>
    <xf numFmtId="9" fontId="1821" fillId="1276" borderId="1438" xfId="20" applyAlignment="1">
      <alignment horizontal="center" vertical="center"/>
    </xf>
    <xf numFmtId="0" fontId="1821" fillId="1276" borderId="1438" xfId="20" applyAlignment="1">
      <alignment horizontal="left" vertical="bottom" wrapText="1"/>
    </xf>
    <xf numFmtId="0" fontId="1842" fillId="1276" borderId="1438" xfId="20" applyAlignment="1">
      <alignment horizontal="center" wrapText="1"/>
    </xf>
    <xf numFmtId="0" fontId="1841" fillId="1276" borderId="1438" xfId="20" applyAlignment="1">
      <alignment horizontal="center" wrapText="1"/>
    </xf>
    <xf numFmtId="0" fontId="1851" fillId="1276" borderId="1438" xfId="20" applyAlignment="1">
      <alignment horizontal="center" wrapText="1"/>
    </xf>
    <xf numFmtId="0" fontId="1841" fillId="1276" borderId="1438" xfId="20" applyAlignment="1">
      <alignment horizontal="right" wrapText="1"/>
    </xf>
    <xf numFmtId="0" fontId="1841" fillId="1276" borderId="1438" xfId="20" applyAlignment="1">
      <alignment horizontal="left" wrapText="1"/>
    </xf>
    <xf numFmtId="0" fontId="1847" fillId="1315" borderId="1413" xfId="20" applyAlignment="1">
      <alignment horizontal="center" vertical="center" wrapText="1"/>
    </xf>
    <xf numFmtId="10" fontId="1841" fillId="1276" borderId="1438" xfId="20" applyAlignment="1">
      <alignment horizontal="right" wrapText="1"/>
    </xf>
    <xf numFmtId="0" fontId="1821" fillId="1317" borderId="1438" xfId="20" applyAlignment="1">
      <alignment horizontal="left" vertical="bottom" wrapText="1"/>
    </xf>
    <xf numFmtId="0" fontId="1815" fillId="1276" borderId="1412" xfId="20" applyAlignment="1">
      <alignment vertical="center"/>
    </xf>
    <xf numFmtId="0" fontId="1831" fillId="1276" borderId="1413" xfId="20" applyAlignment="1">
      <alignment horizontal="center" vertical="center"/>
    </xf>
    <xf numFmtId="0" fontId="1853" fillId="1276" borderId="1412" xfId="20" applyAlignment="1">
      <alignment horizontal="center" vertical="center" wrapText="1"/>
    </xf>
    <xf numFmtId="0" fontId="1853" fillId="1276" borderId="1412" xfId="20" applyAlignment="1">
      <alignment horizontal="center" vertical="center"/>
    </xf>
    <xf numFmtId="0" fontId="1815" fillId="1316" borderId="1413" xfId="20" applyAlignment="1">
      <alignment vertical="center"/>
    </xf>
    <xf numFmtId="0" fontId="1825" fillId="1276" borderId="1413" xfId="20" applyAlignment="1">
      <alignment horizontal="center" vertical="center"/>
    </xf>
    <xf numFmtId="0" fontId="1854" fillId="1276" borderId="1413" xfId="20" applyAlignment="1">
      <alignment horizontal="center" vertical="center"/>
    </xf>
    <xf numFmtId="0" fontId="1815" fillId="1318" borderId="1413" xfId="20" applyAlignment="1">
      <alignment vertical="center"/>
    </xf>
    <xf numFmtId="0" fontId="1825" fillId="1276" borderId="1413" xfId="20" applyAlignment="1">
      <alignment horizontal="center" vertical="center"/>
    </xf>
    <xf numFmtId="0" fontId="1854" fillId="1276" borderId="1413" xfId="20" applyAlignment="1">
      <alignment horizontal="center" vertical="center"/>
    </xf>
    <xf numFmtId="0" fontId="1821" fillId="1276" borderId="1412" xfId="20" applyAlignment="1">
      <alignment vertical="center" wrapText="1"/>
    </xf>
    <xf numFmtId="0" fontId="1821" fillId="1276" borderId="1412" xfId="20" applyAlignment="1">
      <alignment horizontal="center" vertical="center" wrapText="1"/>
    </xf>
    <xf numFmtId="0" fontId="1825" fillId="1276" borderId="1412" xfId="20" applyAlignment="1">
      <alignment horizontal="center" vertical="center"/>
    </xf>
    <xf numFmtId="0" fontId="1855" fillId="1276" borderId="1412" xfId="20" applyAlignment="1">
      <alignment horizontal="center" vertical="center"/>
    </xf>
    <xf numFmtId="0" fontId="1816" fillId="1319" borderId="1413" xfId="20" applyAlignment="1">
      <alignment horizontal="left" vertical="center"/>
    </xf>
    <xf numFmtId="0" fontId="1816" fillId="1285" borderId="1413" xfId="20" applyAlignment="1">
      <alignment horizontal="left" vertical="center"/>
    </xf>
    <xf numFmtId="0" fontId="1856" fillId="1276" borderId="1412" xfId="20" applyAlignment="1">
      <alignment horizontal="center" vertical="center"/>
    </xf>
    <xf numFmtId="0" fontId="1816" fillId="1320" borderId="1413" xfId="20" applyAlignment="1">
      <alignment horizontal="left" vertical="center"/>
    </xf>
    <xf numFmtId="0" fontId="1816" fillId="1283" borderId="1413" xfId="20" applyAlignment="1">
      <alignment horizontal="left" vertical="center"/>
    </xf>
    <xf numFmtId="166" fontId="1852" fillId="1315" borderId="1413" xfId="20" applyAlignment="1">
      <alignment horizontal="center" vertical="center"/>
    </xf>
    <xf numFmtId="0" fontId="1825" fillId="1315" borderId="1413" xfId="20" applyAlignment="1">
      <alignment horizontal="center" vertical="center"/>
    </xf>
    <xf numFmtId="166" fontId="1847" fillId="1315" borderId="1413" xfId="20" applyAlignment="1">
      <alignment horizontal="center" vertical="center"/>
    </xf>
    <xf numFmtId="0" fontId="1852" fillId="1315" borderId="1413" xfId="20" applyAlignment="1">
      <alignment horizontal="center" vertical="center"/>
    </xf>
    <xf numFmtId="0" fontId="1817" fillId="1276" borderId="1412" xfId="20" applyAlignment="1">
      <alignment horizontal="center" vertical="center" wrapText="1"/>
    </xf>
    <xf numFmtId="0" fontId="1849" fillId="1276" borderId="1412" xfId="20" applyAlignment="1">
      <alignment horizontal="center" vertical="center" wrapText="1"/>
    </xf>
    <xf numFmtId="0" fontId="1825" fillId="1276" borderId="1412" xfId="20" applyAlignment="1">
      <alignment horizontal="right" vertical="center"/>
    </xf>
    <xf numFmtId="0" fontId="1825" fillId="1276" borderId="1413" xfId="20" applyAlignment="1">
      <alignment horizontal="right" vertical="center"/>
    </xf>
    <xf numFmtId="0" fontId="1830" fillId="1281" borderId="1413" xfId="20" applyAlignment="1">
      <alignment horizontal="center" vertical="center"/>
    </xf>
    <xf numFmtId="1" fontId="1847" fillId="1276" borderId="1412" xfId="20" applyAlignment="1">
      <alignment horizontal="center" vertical="center"/>
    </xf>
    <xf numFmtId="1" fontId="1847" fillId="1315" borderId="1413" xfId="20" applyAlignment="1">
      <alignment horizontal="center" vertical="center"/>
    </xf>
    <xf numFmtId="0" fontId="1847" fillId="1315" borderId="1413" xfId="20" applyAlignment="1">
      <alignment horizontal="center" vertical="center"/>
    </xf>
    <xf numFmtId="0" fontId="1852" fillId="1281" borderId="1413" xfId="20" applyAlignment="1">
      <alignment horizontal="center" vertical="center" wrapText="1"/>
    </xf>
    <xf numFmtId="0" fontId="1847" fillId="1276" borderId="1412" xfId="20" applyAlignment="1">
      <alignment horizontal="center" vertical="center"/>
    </xf>
    <xf numFmtId="0" fontId="1857" fillId="1276" borderId="1412" xfId="20" applyAlignment="1">
      <alignment horizontal="center" vertical="center" wrapText="1"/>
    </xf>
    <xf numFmtId="10" fontId="1821" fillId="1276" borderId="1412" xfId="20" applyAlignment="1">
      <alignment vertical="center" wrapText="1"/>
    </xf>
    <xf numFmtId="0" fontId="1858" fillId="1276" borderId="1413" xfId="20" applyAlignment="1">
      <alignment horizontal="left" vertical="center" wrapText="1"/>
    </xf>
    <xf numFmtId="0" fontId="1825" fillId="1281" borderId="1413" xfId="20" applyAlignment="1">
      <alignment horizontal="center" vertical="center"/>
    </xf>
    <xf numFmtId="0" fontId="1816" fillId="1276" borderId="1412" xfId="20" applyAlignment="1">
      <alignment horizontal="center" vertical="center"/>
    </xf>
    <xf numFmtId="0" fontId="1831" fillId="1276" borderId="1413" xfId="20" applyAlignment="1">
      <alignment horizontal="left" vertical="center" wrapText="1"/>
    </xf>
    <xf numFmtId="0" fontId="1827" fillId="1276" borderId="1412" xfId="20"/>
    <xf numFmtId="0" fontId="1825" fillId="1284" borderId="1413" xfId="20" applyAlignment="1">
      <alignment horizontal="center" vertical="center"/>
    </xf>
    <xf numFmtId="0" fontId="1847" fillId="1281" borderId="1413" xfId="20" applyAlignment="1">
      <alignment horizontal="center" vertical="center" wrapText="1"/>
    </xf>
    <xf numFmtId="0" fontId="1825" fillId="1285" borderId="1413" xfId="20" applyAlignment="1">
      <alignment horizontal="center" vertical="center"/>
    </xf>
    <xf numFmtId="0" fontId="1830" fillId="1276" borderId="1412" xfId="20" applyAlignment="1">
      <alignment horizontal="left" vertical="center" wrapText="1"/>
    </xf>
    <xf numFmtId="0" fontId="1830" fillId="1315" borderId="1414" xfId="20" applyAlignment="1">
      <alignment horizontal="left" vertical="center"/>
    </xf>
    <xf numFmtId="10" fontId="1815" fillId="1276" borderId="1413" xfId="20" applyAlignment="1">
      <alignment vertical="center"/>
    </xf>
    <xf numFmtId="0" fontId="1827" fillId="1276" borderId="1443" xfId="20" applyAlignment="1">
      <alignment horizontal="center" vertical="center" wrapText="1"/>
    </xf>
    <xf numFmtId="0" fontId="1819" fillId="1276" borderId="1445" xfId="20"/>
    <xf numFmtId="0" fontId="1819" fillId="1276" borderId="1447" xfId="20"/>
    <xf numFmtId="0" fontId="1827" fillId="1321" borderId="1438" xfId="20" applyAlignment="1">
      <alignment horizontal="center" vertical="center" wrapText="1"/>
    </xf>
    <xf numFmtId="0" fontId="1821" fillId="1276" borderId="1438" xfId="20" applyAlignment="1">
      <alignment horizontal="center" vertical="center" wrapText="1"/>
    </xf>
    <xf numFmtId="0" fontId="1821" fillId="1276" borderId="1438" xfId="20" applyAlignment="1">
      <alignment vertical="center" wrapText="1"/>
    </xf>
    <xf numFmtId="0" fontId="1821" fillId="1281" borderId="1438" xfId="20" applyAlignment="1">
      <alignment horizontal="center" vertical="center" wrapText="1"/>
    </xf>
    <xf numFmtId="0" fontId="1841" fillId="1276" borderId="1438" xfId="20" applyAlignment="1">
      <alignment horizontal="center" vertical="center" wrapText="1"/>
    </xf>
    <xf numFmtId="0" fontId="1841" fillId="1292" borderId="1438" xfId="20" applyAlignment="1">
      <alignment horizontal="left" vertical="center" wrapText="1"/>
    </xf>
    <xf numFmtId="2" fontId="1816" fillId="1276" borderId="1413" xfId="20" applyAlignment="1">
      <alignment horizontal="center" vertical="center"/>
    </xf>
    <xf numFmtId="2" fontId="1825" fillId="1281" borderId="1413" xfId="20" applyAlignment="1">
      <alignment horizontal="center" vertical="center"/>
    </xf>
    <xf numFmtId="0" fontId="1827" fillId="1276" borderId="1438" xfId="20" applyAlignment="1">
      <alignment horizontal="center"/>
    </xf>
    <xf numFmtId="0" fontId="1857" fillId="1316" borderId="1438" xfId="20" applyAlignment="1">
      <alignment horizontal="center" vertical="center"/>
    </xf>
    <xf numFmtId="0" fontId="1851" fillId="1276" borderId="1412" xfId="20" applyAlignment="1">
      <alignment horizontal="left" vertical="center" wrapText="1"/>
    </xf>
    <xf numFmtId="0" fontId="1849" fillId="1276" borderId="1438" xfId="20" applyAlignment="1">
      <alignment wrapText="1"/>
    </xf>
    <xf numFmtId="0" fontId="1827" fillId="1316" borderId="1438" xfId="20" applyAlignment="1">
      <alignment horizontal="center" vertical="center" wrapText="1"/>
    </xf>
    <xf numFmtId="0" fontId="1827" fillId="1316" borderId="1438" xfId="20" applyAlignment="1">
      <alignment horizontal="center" vertical="center"/>
    </xf>
    <xf numFmtId="0" fontId="1827" fillId="1321" borderId="1412" xfId="20" applyAlignment="1">
      <alignment horizontal="center" vertical="center"/>
    </xf>
    <xf numFmtId="0" fontId="1857" fillId="1276" borderId="1438" xfId="20" applyAlignment="1">
      <alignment horizontal="center" vertical="center" wrapText="1"/>
    </xf>
    <xf numFmtId="3" fontId="1857" fillId="1276" borderId="1438" xfId="20" applyAlignment="1">
      <alignment horizontal="center" vertical="center" wrapText="1"/>
    </xf>
    <xf numFmtId="0" fontId="1821" fillId="1292" borderId="1438" xfId="20" applyAlignment="1">
      <alignment horizontal="center" wrapText="1"/>
    </xf>
    <xf numFmtId="0" fontId="1821" fillId="1276" borderId="1448" xfId="20" applyAlignment="1">
      <alignment horizontal="center"/>
    </xf>
    <xf numFmtId="0" fontId="1821" fillId="1276" borderId="1449" xfId="20" applyAlignment="1">
      <alignment horizontal="center"/>
    </xf>
    <xf numFmtId="0" fontId="1821" fillId="1322" borderId="1450" xfId="20" applyAlignment="1">
      <alignment horizontal="center" vertical="bottom"/>
    </xf>
    <xf numFmtId="0" fontId="1821" fillId="1276" borderId="1451" xfId="20" applyAlignment="1">
      <alignment horizontal="center" vertical="bottom"/>
    </xf>
    <xf numFmtId="0" fontId="1821" fillId="1276" borderId="1412" xfId="20" applyAlignment="1">
      <alignment horizontal="center" vertical="bottom"/>
    </xf>
    <xf numFmtId="0" fontId="1821" fillId="1322" borderId="1452" xfId="20" applyAlignment="1">
      <alignment horizontal="center" vertical="bottom"/>
    </xf>
    <xf numFmtId="0" fontId="1821" fillId="1276" borderId="1443" xfId="20" applyAlignment="1">
      <alignment horizontal="center" vertical="bottom"/>
    </xf>
    <xf numFmtId="0" fontId="1821" fillId="1276" borderId="1451" xfId="20" applyAlignment="1">
      <alignment horizontal="center"/>
    </xf>
    <xf numFmtId="0" fontId="1821" fillId="1322" borderId="1453" xfId="20" applyAlignment="1">
      <alignment horizontal="center" vertical="bottom"/>
    </xf>
    <xf numFmtId="0" fontId="1859" fillId="1323" borderId="1438" xfId="20" applyAlignment="1">
      <alignment horizontal="right" vertical="center" wrapText="1"/>
    </xf>
    <xf numFmtId="0" fontId="1827" fillId="1322" borderId="1454" xfId="20" applyAlignment="1">
      <alignment horizontal="center" vertical="bottom"/>
    </xf>
    <xf numFmtId="0" fontId="1827" fillId="1322" borderId="1455" xfId="20" applyAlignment="1">
      <alignment horizontal="center" vertical="bottom"/>
    </xf>
    <xf numFmtId="0" fontId="1827" fillId="1322" borderId="1456" xfId="20" applyAlignment="1">
      <alignment horizontal="center" vertical="bottom"/>
    </xf>
    <xf numFmtId="0" fontId="1821" fillId="1322" borderId="1457" xfId="20" applyAlignment="1">
      <alignment horizontal="center"/>
    </xf>
    <xf numFmtId="0" fontId="1821" fillId="1322" borderId="1458" xfId="20" applyAlignment="1">
      <alignment horizontal="center"/>
    </xf>
    <xf numFmtId="0" fontId="1821" fillId="1322" borderId="1459" xfId="20" applyAlignment="1">
      <alignment horizontal="center"/>
    </xf>
    <xf numFmtId="0" fontId="1821" fillId="1322" borderId="1447" xfId="20" applyAlignment="1">
      <alignment horizontal="center"/>
    </xf>
    <xf numFmtId="0" fontId="1821" fillId="1322" borderId="1445" xfId="20" applyAlignment="1">
      <alignment horizontal="center"/>
    </xf>
    <xf numFmtId="0" fontId="1827" fillId="1281" borderId="1443" xfId="20" applyAlignment="1">
      <alignment horizontal="left" vertical="center" wrapText="1"/>
    </xf>
    <xf numFmtId="0" fontId="1827" fillId="1324" borderId="1438" xfId="20" applyAlignment="1">
      <alignment horizontal="left" vertical="center" wrapText="1"/>
    </xf>
    <xf numFmtId="0" fontId="1841" fillId="1292" borderId="1412" xfId="20" applyAlignment="1">
      <alignment horizontal="center" vertical="center" wrapText="1"/>
    </xf>
    <xf numFmtId="0" fontId="1827" fillId="1325" borderId="1438" xfId="20" applyAlignment="1">
      <alignment horizontal="left" vertical="center" wrapText="1"/>
    </xf>
    <xf numFmtId="0" fontId="1860" fillId="1276" borderId="1412" xfId="20"/>
    <xf numFmtId="0" fontId="1860" fillId="1276" borderId="1460" xfId="20"/>
    <xf numFmtId="0" fontId="1861" fillId="1276" borderId="1412" xfId="20" applyAlignment="1">
      <alignment horizontal="center" vertical="center" wrapText="1"/>
    </xf>
    <xf numFmtId="0" fontId="1862" fillId="1276" borderId="1412" xfId="20" applyAlignment="1">
      <alignment horizontal="center" vertical="center" wrapText="1"/>
    </xf>
    <xf numFmtId="0" fontId="1860" fillId="1276" borderId="1412" xfId="20" applyAlignment="1">
      <alignment horizontal="center" vertical="center"/>
    </xf>
    <xf numFmtId="0" fontId="1862" fillId="1276" borderId="1457" xfId="20" applyAlignment="1">
      <alignment horizontal="center" vertical="center" wrapText="1"/>
    </xf>
    <xf numFmtId="0" fontId="1819" fillId="1276" borderId="1458" xfId="20"/>
    <xf numFmtId="0" fontId="1819" fillId="1276" borderId="1459" xfId="20"/>
    <xf numFmtId="0" fontId="1862" fillId="1276" borderId="1438" xfId="20" applyAlignment="1">
      <alignment horizontal="center" vertical="center" wrapText="1"/>
    </xf>
    <xf numFmtId="0" fontId="1862" fillId="1293" borderId="1438" xfId="20" applyAlignment="1">
      <alignment horizontal="center" vertical="center" wrapText="1"/>
    </xf>
    <xf numFmtId="0" fontId="1860" fillId="1292" borderId="1412" xfId="20" applyAlignment="1">
      <alignment horizontal="center" vertical="bottom" wrapText="1"/>
    </xf>
    <xf numFmtId="0" fontId="1860" fillId="1292" borderId="1438" xfId="20" applyAlignment="1">
      <alignment horizontal="center" vertical="bottom" wrapText="1"/>
    </xf>
    <xf numFmtId="0" fontId="1860" fillId="1295" borderId="1438" xfId="20" applyAlignment="1">
      <alignment horizontal="left" wrapText="1"/>
    </xf>
    <xf numFmtId="3" fontId="1863" fillId="1292" borderId="1438" xfId="20" applyAlignment="1">
      <alignment horizontal="center" wrapText="1"/>
    </xf>
    <xf numFmtId="0" fontId="1860" fillId="1276" borderId="1438" xfId="20" applyAlignment="1">
      <alignment horizontal="center" vertical="bottom" wrapText="1"/>
    </xf>
    <xf numFmtId="0" fontId="1861" fillId="1276" borderId="1438" xfId="20" applyAlignment="1">
      <alignment horizontal="center" vertical="bottom" wrapText="1"/>
    </xf>
    <xf numFmtId="0" fontId="1860" fillId="1276" borderId="1412" xfId="20" applyAlignment="1">
      <alignment horizontal="center"/>
    </xf>
    <xf numFmtId="0" fontId="1860" fillId="1276" borderId="1412" xfId="20" applyAlignment="1">
      <alignment horizontal="center" vertical="bottom"/>
    </xf>
    <xf numFmtId="0" fontId="1863" fillId="1292" borderId="1438" xfId="20" applyAlignment="1">
      <alignment horizontal="center" wrapText="1"/>
    </xf>
    <xf numFmtId="0" fontId="1862" fillId="1276" borderId="1412" xfId="20" applyAlignment="1">
      <alignment vertical="bottom" wrapText="1"/>
    </xf>
    <xf numFmtId="0" fontId="1862" fillId="1316" borderId="1461" xfId="20" applyAlignment="1">
      <alignment vertical="bottom" wrapText="1"/>
    </xf>
    <xf numFmtId="0" fontId="1862" fillId="1316" borderId="1462" xfId="20" applyAlignment="1">
      <alignment vertical="bottom" wrapText="1"/>
    </xf>
    <xf numFmtId="1" fontId="1862" fillId="1316" borderId="1462" xfId="20" applyAlignment="1">
      <alignment horizontal="center" vertical="bottom" wrapText="1"/>
    </xf>
    <xf numFmtId="1" fontId="1862" fillId="1316" borderId="1446" xfId="20" applyAlignment="1">
      <alignment horizontal="center" vertical="bottom" wrapText="1"/>
    </xf>
    <xf numFmtId="0" fontId="1864" fillId="1276" borderId="1412" xfId="20" applyAlignment="1">
      <alignment vertical="center"/>
    </xf>
    <xf numFmtId="0" fontId="1860" fillId="1276" borderId="1412" xfId="20" applyAlignment="1">
      <alignment horizontal="left" vertical="center"/>
    </xf>
    <xf numFmtId="0" fontId="1821" fillId="1293" borderId="1438" xfId="20" applyAlignment="1">
      <alignment horizontal="center" wrapText="1"/>
    </xf>
    <xf numFmtId="0" fontId="1821" fillId="1295" borderId="1438" xfId="20" applyAlignment="1">
      <alignment horizontal="center" wrapText="1"/>
    </xf>
    <xf numFmtId="0" fontId="1821" fillId="1276" borderId="1438" xfId="20" applyAlignment="1">
      <alignment horizontal="center" wrapText="1"/>
    </xf>
    <xf numFmtId="0" fontId="1842" fillId="1276" borderId="1412" xfId="20" applyAlignment="1">
      <alignment vertical="center" wrapText="1"/>
    </xf>
    <xf numFmtId="0" fontId="1821" fillId="1296" borderId="1438" xfId="20"/>
    <xf numFmtId="0" fontId="1821" fillId="1321" borderId="1412" xfId="20"/>
    <xf numFmtId="0" fontId="1865" fillId="1276" borderId="1412" xfId="20" applyAlignment="1">
      <alignment horizontal="center" vertical="bottom"/>
    </xf>
    <xf numFmtId="0" fontId="1841" fillId="1276" borderId="1412" xfId="20" applyAlignment="1">
      <alignment vertical="bottom"/>
    </xf>
    <xf numFmtId="0" fontId="1865" fillId="1276" borderId="1438" xfId="20" applyAlignment="1">
      <alignment horizontal="center"/>
    </xf>
    <xf numFmtId="0" fontId="1865" fillId="1326" borderId="1438" xfId="20" applyAlignment="1">
      <alignment horizontal="center"/>
    </xf>
    <xf numFmtId="0" fontId="1865" fillId="1281" borderId="1438" xfId="20" applyAlignment="1">
      <alignment horizontal="center"/>
    </xf>
    <xf numFmtId="0" fontId="1865" fillId="1324" borderId="1438" xfId="20" applyAlignment="1">
      <alignment horizontal="center"/>
    </xf>
    <xf numFmtId="0" fontId="1865" fillId="1327" borderId="1438" xfId="20" applyAlignment="1">
      <alignment horizontal="center"/>
    </xf>
    <xf numFmtId="0" fontId="1865" fillId="1328" borderId="1438" xfId="20" applyAlignment="1">
      <alignment horizontal="center"/>
    </xf>
    <xf numFmtId="0" fontId="1841" fillId="1276" borderId="1460" xfId="20" applyAlignment="1">
      <alignment horizontal="center"/>
    </xf>
    <xf numFmtId="0" fontId="1841" fillId="1276" borderId="1445" xfId="20" applyAlignment="1">
      <alignment horizontal="center"/>
    </xf>
    <xf numFmtId="0" fontId="1841" fillId="1295" borderId="1447" xfId="20" applyAlignment="1">
      <alignment horizontal="center"/>
    </xf>
    <xf numFmtId="0" fontId="1841" fillId="1295" borderId="1462" xfId="20" applyAlignment="1">
      <alignment horizontal="center"/>
    </xf>
    <xf numFmtId="0" fontId="1841" fillId="1276" borderId="1453" xfId="20" applyAlignment="1">
      <alignment horizontal="center"/>
    </xf>
    <xf numFmtId="0" fontId="1841" fillId="1276" borderId="1446" xfId="20" applyAlignment="1">
      <alignment horizontal="center"/>
    </xf>
    <xf numFmtId="0" fontId="1865" fillId="1276" borderId="1412" xfId="20" applyAlignment="1">
      <alignment horizontal="right"/>
    </xf>
    <xf numFmtId="0" fontId="1866" fillId="1316" borderId="1412" xfId="20" applyAlignment="1">
      <alignment horizontal="right"/>
    </xf>
    <xf numFmtId="0" fontId="1866" fillId="1316" borderId="1412" xfId="20" applyAlignment="1">
      <alignment horizontal="left"/>
    </xf>
    <xf numFmtId="0" fontId="1867" fillId="1276" borderId="1412" xfId="20" applyAlignment="1">
      <alignment vertical="bottom"/>
    </xf>
    <xf numFmtId="0" fontId="1865" fillId="1276" borderId="1438" xfId="20" applyAlignment="1">
      <alignment horizontal="left"/>
    </xf>
    <xf numFmtId="0" fontId="1841" fillId="1276" borderId="1438" xfId="20" applyAlignment="1">
      <alignment horizontal="left"/>
    </xf>
    <xf numFmtId="0" fontId="1866" fillId="1276" borderId="1412" xfId="20" applyAlignment="1">
      <alignment vertical="bottom"/>
    </xf>
    <xf numFmtId="0" fontId="1868" fillId="1276" borderId="1412" xfId="20" applyAlignment="1">
      <alignment horizontal="left" vertical="bottom"/>
    </xf>
    <xf numFmtId="0" fontId="1821" fillId="1276" borderId="1412" xfId="20" applyAlignment="1">
      <alignment horizontal="left" vertical="bottom"/>
    </xf>
    <xf numFmtId="0" fontId="1869" fillId="1276" borderId="1412" xfId="20" applyAlignment="1">
      <alignment horizontal="left" vertical="bottom"/>
    </xf>
    <xf numFmtId="0" fontId="1870" fillId="1321" borderId="1438" xfId="20" applyAlignment="1">
      <alignment horizontal="center" vertical="bottom"/>
    </xf>
    <xf numFmtId="0" fontId="1870" fillId="1329" borderId="1438" xfId="20" applyAlignment="1">
      <alignment horizontal="center" vertical="bottom"/>
    </xf>
    <xf numFmtId="0" fontId="1870" fillId="1330" borderId="1438" xfId="20" applyAlignment="1">
      <alignment horizontal="center" vertical="bottom"/>
    </xf>
    <xf numFmtId="0" fontId="1870" fillId="1307" borderId="1438" xfId="20" applyAlignment="1">
      <alignment horizontal="center" vertical="bottom"/>
    </xf>
    <xf numFmtId="0" fontId="1870" fillId="1306" borderId="1438" xfId="20" applyAlignment="1">
      <alignment horizontal="center" vertical="bottom"/>
    </xf>
    <xf numFmtId="0" fontId="1870" fillId="1331" borderId="1438" xfId="20" applyAlignment="1">
      <alignment horizontal="center" vertical="bottom"/>
    </xf>
    <xf numFmtId="0" fontId="1870" fillId="1322" borderId="1438" xfId="20" applyAlignment="1">
      <alignment horizontal="center" vertical="center"/>
    </xf>
    <xf numFmtId="0" fontId="1870" fillId="1322" borderId="1445" xfId="20" applyAlignment="1">
      <alignment horizontal="left"/>
    </xf>
    <xf numFmtId="0" fontId="1827" fillId="1322" borderId="1445" xfId="20" applyAlignment="1">
      <alignment horizontal="left"/>
    </xf>
    <xf numFmtId="0" fontId="1871" fillId="1324" borderId="1438" xfId="20" applyAlignment="1">
      <alignment horizontal="center"/>
    </xf>
    <xf numFmtId="0" fontId="1871" fillId="1276" borderId="1438" xfId="20" applyAlignment="1">
      <alignment horizontal="center"/>
    </xf>
    <xf numFmtId="0" fontId="1871" fillId="1281" borderId="1438" xfId="20" applyAlignment="1">
      <alignment horizontal="center"/>
    </xf>
    <xf numFmtId="0" fontId="1827" fillId="1321" borderId="1438" xfId="20" applyAlignment="1">
      <alignment horizontal="right"/>
    </xf>
    <xf numFmtId="0" fontId="1870" fillId="1316" borderId="1438" xfId="20" applyAlignment="1">
      <alignment horizontal="center"/>
    </xf>
    <xf numFmtId="0" fontId="1865" fillId="1321" borderId="1438" xfId="20" applyAlignment="1">
      <alignment horizontal="left" vertical="bottom"/>
    </xf>
    <xf numFmtId="0" fontId="1841" fillId="1276" borderId="1438" xfId="20" applyAlignment="1">
      <alignment horizontal="left" vertical="top" wrapText="1"/>
    </xf>
    <xf numFmtId="0" fontId="1841" fillId="1276" borderId="1412" xfId="20" applyAlignment="1">
      <alignment horizontal="left" vertical="top"/>
    </xf>
    <xf numFmtId="0" fontId="1865" fillId="1276" borderId="1412" xfId="20" applyAlignment="1">
      <alignment horizontal="left" vertical="bottom"/>
    </xf>
    <xf numFmtId="0" fontId="1841" fillId="1276" borderId="1412" xfId="20" applyAlignment="1">
      <alignment horizontal="left" vertical="top" wrapText="1"/>
    </xf>
    <xf numFmtId="0" fontId="1865" fillId="1321" borderId="1438" xfId="20" applyAlignment="1">
      <alignment horizontal="center" vertical="bottom"/>
    </xf>
    <xf numFmtId="0" fontId="1827" fillId="1276" borderId="1438" xfId="20" applyAlignment="1">
      <alignment horizontal="left" vertical="top"/>
    </xf>
    <xf numFmtId="0" fontId="1871" fillId="1276" borderId="1412" xfId="20" applyAlignment="1">
      <alignment horizontal="left" vertical="bottom"/>
    </xf>
    <xf numFmtId="0" fontId="1865" fillId="1276" borderId="1412" xfId="20"/>
    <xf numFmtId="0" fontId="1865" fillId="1332" borderId="1438" xfId="20" applyAlignment="1">
      <alignment horizontal="center"/>
    </xf>
    <xf numFmtId="0" fontId="1833" fillId="1276" borderId="1412" xfId="20" applyAlignment="1">
      <alignment horizontal="center"/>
    </xf>
    <xf numFmtId="0" fontId="1870" fillId="1329" borderId="1438" xfId="20" applyAlignment="1">
      <alignment horizontal="center" vertical="center"/>
    </xf>
    <xf numFmtId="0" fontId="1841" fillId="1276" borderId="1438" xfId="20" applyAlignment="1">
      <alignment horizontal="left" vertical="center"/>
    </xf>
    <xf numFmtId="0" fontId="1872" fillId="1276" borderId="1412" xfId="20" applyAlignment="1">
      <alignment horizontal="left"/>
    </xf>
    <xf numFmtId="0" fontId="1821" fillId="1276" borderId="1412" xfId="20" applyAlignment="1">
      <alignment horizontal="left" vertical="top" wrapText="1"/>
    </xf>
    <xf numFmtId="0" fontId="1870" fillId="1333" borderId="1438" xfId="20" applyAlignment="1">
      <alignment horizontal="center" vertical="center"/>
    </xf>
    <xf numFmtId="0" fontId="1821" fillId="1276" borderId="1412" xfId="20" applyAlignment="1">
      <alignment horizontal="left" vertical="top"/>
    </xf>
    <xf numFmtId="0" fontId="1870" fillId="1307" borderId="1438" xfId="20" applyAlignment="1">
      <alignment horizontal="center" vertical="center"/>
    </xf>
    <xf numFmtId="0" fontId="1870" fillId="1306" borderId="1438" xfId="20" applyAlignment="1">
      <alignment horizontal="center" vertical="center"/>
    </xf>
    <xf numFmtId="0" fontId="1870" fillId="1331" borderId="1438" xfId="20" applyAlignment="1">
      <alignment horizontal="center" vertical="center"/>
    </xf>
    <xf numFmtId="0" fontId="1873" fillId="1276" borderId="1412" xfId="20" applyAlignment="1">
      <alignment horizontal="left" vertical="bottom"/>
    </xf>
    <xf numFmtId="0" fontId="1874" fillId="1276" borderId="1412" xfId="20"/>
    <xf numFmtId="0" fontId="1874" fillId="1276" borderId="1412" xfId="20" applyAlignment="1">
      <alignment vertical="bottom"/>
    </xf>
    <xf numFmtId="0" fontId="1875" fillId="1276" borderId="1412" xfId="20" applyAlignment="1">
      <alignment horizontal="center" vertical="bottom"/>
    </xf>
    <xf numFmtId="0" fontId="1875" fillId="1334" borderId="1438" xfId="20" applyAlignment="1">
      <alignment horizontal="center" vertical="bottom" wrapText="1"/>
    </xf>
    <xf numFmtId="0" fontId="1875" fillId="1326" borderId="1438" xfId="20" applyAlignment="1">
      <alignment horizontal="center" vertical="bottom" wrapText="1"/>
    </xf>
    <xf numFmtId="0" fontId="1875" fillId="1324" borderId="1438" xfId="20" applyAlignment="1">
      <alignment horizontal="center" vertical="bottom" wrapText="1"/>
    </xf>
    <xf numFmtId="0" fontId="1875" fillId="1328" borderId="1438" xfId="20" applyAlignment="1">
      <alignment horizontal="center" vertical="bottom" wrapText="1"/>
    </xf>
    <xf numFmtId="0" fontId="1875" fillId="1327" borderId="1438" xfId="20" applyAlignment="1">
      <alignment horizontal="center" vertical="bottom" wrapText="1"/>
    </xf>
    <xf numFmtId="0" fontId="1875" fillId="1276" borderId="1460" xfId="20" applyAlignment="1">
      <alignment horizontal="center" vertical="bottom"/>
    </xf>
    <xf numFmtId="0" fontId="1875" fillId="1276" borderId="1438" xfId="20" applyAlignment="1">
      <alignment vertical="bottom"/>
    </xf>
    <xf numFmtId="0" fontId="1874" fillId="1316" borderId="1438" xfId="20" applyAlignment="1">
      <alignment vertical="bottom"/>
    </xf>
    <xf numFmtId="0" fontId="1874" fillId="1276" borderId="1438" xfId="20" applyAlignment="1">
      <alignment horizontal="center" vertical="bottom"/>
    </xf>
    <xf numFmtId="0" fontId="1875" fillId="1276" borderId="1412" xfId="20" applyAlignment="1">
      <alignment horizontal="right" vertical="bottom"/>
    </xf>
    <xf numFmtId="0" fontId="1875" fillId="1334" borderId="1438" xfId="20" applyAlignment="1">
      <alignment horizontal="center" vertical="bottom"/>
    </xf>
    <xf numFmtId="0" fontId="1875" fillId="1326" borderId="1438" xfId="20" applyAlignment="1">
      <alignment horizontal="center" vertical="bottom"/>
    </xf>
    <xf numFmtId="0" fontId="1875" fillId="1324" borderId="1438" xfId="20" applyAlignment="1">
      <alignment horizontal="center" vertical="bottom"/>
    </xf>
    <xf numFmtId="0" fontId="1875" fillId="1328" borderId="1438" xfId="20" applyAlignment="1">
      <alignment horizontal="center" vertical="bottom"/>
    </xf>
    <xf numFmtId="0" fontId="1875" fillId="1327" borderId="1438" xfId="20" applyAlignment="1">
      <alignment horizontal="center" vertical="bottom"/>
    </xf>
    <xf numFmtId="0" fontId="1875" fillId="1276" borderId="1412" xfId="20" applyAlignment="1">
      <alignment vertical="bottom"/>
    </xf>
    <xf numFmtId="0" fontId="1822" fillId="1276" borderId="1412" xfId="20" applyAlignment="1">
      <alignment vertical="bottom"/>
    </xf>
    <xf numFmtId="0" fontId="1876" fillId="1276" borderId="1412" xfId="20" applyAlignment="1">
      <alignment vertical="bottom"/>
    </xf>
    <xf numFmtId="0" fontId="1875" fillId="1334" borderId="1438" xfId="20" applyAlignment="1">
      <alignment vertical="bottom"/>
    </xf>
    <xf numFmtId="0" fontId="1874" fillId="1276" borderId="1438" xfId="20" applyAlignment="1">
      <alignment vertical="bottom" wrapText="1"/>
    </xf>
    <xf numFmtId="0" fontId="1874" fillId="1276" borderId="1438" xfId="20" applyAlignment="1">
      <alignment vertical="bottom"/>
    </xf>
    <xf numFmtId="0" fontId="1875" fillId="1326" borderId="1438" xfId="20" applyAlignment="1">
      <alignment vertical="bottom"/>
    </xf>
    <xf numFmtId="0" fontId="1875" fillId="1324" borderId="1438" xfId="20" applyAlignment="1">
      <alignment vertical="bottom"/>
    </xf>
    <xf numFmtId="0" fontId="1875" fillId="1327" borderId="1438" xfId="20" applyAlignment="1">
      <alignment vertical="bottom"/>
    </xf>
    <xf numFmtId="0" fontId="1875" fillId="1328" borderId="1438" xfId="20" applyAlignment="1">
      <alignment vertical="bottom"/>
    </xf>
    <xf numFmtId="0" fontId="1827" fillId="1276" borderId="1412" xfId="20" applyAlignment="1">
      <alignment horizontal="right"/>
    </xf>
    <xf numFmtId="0" fontId="1862" fillId="1292" borderId="1438" xfId="20" applyAlignment="1">
      <alignment horizontal="center" vertical="center" wrapText="1"/>
    </xf>
    <xf numFmtId="0" fontId="1821" fillId="1276" borderId="1412" xfId="20" applyAlignment="1">
      <alignment horizontal="right"/>
    </xf>
    <xf numFmtId="0" fontId="1877" fillId="1324" borderId="1438" xfId="20" applyAlignment="1">
      <alignment horizontal="center" wrapText="1"/>
    </xf>
    <xf numFmtId="0" fontId="1821" fillId="1276" borderId="1438" xfId="20" applyAlignment="1">
      <alignment horizontal="right" wrapText="1"/>
    </xf>
    <xf numFmtId="165" fontId="1821" fillId="1276" borderId="1438" xfId="20" applyAlignment="1">
      <alignment horizontal="right" wrapText="1"/>
    </xf>
    <xf numFmtId="165" fontId="1821" fillId="1276" borderId="1438" xfId="20"/>
    <xf numFmtId="0" fontId="1877" fillId="1316" borderId="1438" xfId="20" applyAlignment="1">
      <alignment horizontal="center" vertical="center" wrapText="1"/>
    </xf>
    <xf numFmtId="0" fontId="1878" fillId="1276" borderId="1412" xfId="20" applyAlignment="1">
      <alignment horizontal="left" vertical="center" wrapText="1"/>
    </xf>
    <xf numFmtId="0" fontId="1879" fillId="1276" borderId="1412" xfId="20" applyAlignment="1">
      <alignment vertical="bottom"/>
    </xf>
    <xf numFmtId="0" fontId="1880" fillId="1293" borderId="1438" xfId="20" applyAlignment="1">
      <alignment horizontal="center" vertical="center"/>
    </xf>
    <xf numFmtId="0" fontId="1880" fillId="1293" borderId="1438" xfId="20" applyAlignment="1">
      <alignment horizontal="center" vertical="center" wrapText="1"/>
    </xf>
    <xf numFmtId="0" fontId="1881" fillId="1321" borderId="1438" xfId="20" applyAlignment="1">
      <alignment horizontal="center" vertical="center"/>
    </xf>
    <xf numFmtId="0" fontId="1881" fillId="1293" borderId="1438" xfId="20" applyAlignment="1">
      <alignment horizontal="center" vertical="center" wrapText="1"/>
    </xf>
    <xf numFmtId="0" fontId="1881" fillId="1293" borderId="1438" xfId="20" applyAlignment="1">
      <alignment horizontal="center" vertical="center"/>
    </xf>
    <xf numFmtId="0" fontId="1878" fillId="1276" borderId="1438" xfId="20" applyAlignment="1">
      <alignment horizontal="left" vertical="center" wrapText="1"/>
    </xf>
    <xf numFmtId="10" fontId="1878" fillId="1276" borderId="1438" xfId="20" applyAlignment="1">
      <alignment horizontal="left" vertical="center" wrapText="1"/>
    </xf>
    <xf numFmtId="2" fontId="1878" fillId="1276" borderId="1438" xfId="20" applyAlignment="1">
      <alignment horizontal="left" vertical="center" wrapText="1"/>
    </xf>
    <xf numFmtId="0" fontId="1827" fillId="1293" borderId="1438" xfId="20" applyAlignment="1">
      <alignment horizontal="center"/>
    </xf>
    <xf numFmtId="0" fontId="1882" fillId="1293" borderId="1438" xfId="20" applyAlignment="1">
      <alignment horizontal="center" wrapText="1"/>
    </xf>
    <xf numFmtId="0" fontId="1879" fillId="1293" borderId="1438" xfId="20" applyAlignment="1">
      <alignment vertical="bottom"/>
    </xf>
    <xf numFmtId="0" fontId="1883" fillId="1293" borderId="1438" xfId="20" applyAlignment="1">
      <alignment horizontal="center" vertical="bottom"/>
    </xf>
    <xf numFmtId="0" fontId="1882" fillId="1276" borderId="1438" xfId="20" applyAlignment="1">
      <alignment horizontal="center" vertical="center" wrapText="1"/>
    </xf>
    <xf numFmtId="0" fontId="1878" fillId="1335" borderId="1438" xfId="20" applyAlignment="1">
      <alignment horizontal="center" vertical="center" wrapText="1"/>
    </xf>
    <xf numFmtId="0" fontId="1878" fillId="1276" borderId="1438" xfId="20" applyAlignment="1">
      <alignment horizontal="center" vertical="center" wrapText="1"/>
    </xf>
    <xf numFmtId="0" fontId="1879" fillId="1276" borderId="1438" xfId="20" applyAlignment="1">
      <alignment vertical="center"/>
    </xf>
    <xf numFmtId="0" fontId="1880" fillId="1293" borderId="1450" xfId="20" applyAlignment="1">
      <alignment horizontal="center" vertical="center"/>
    </xf>
    <xf numFmtId="0" fontId="1880" fillId="1293" borderId="1450" xfId="20" applyAlignment="1">
      <alignment horizontal="center" vertical="center" wrapText="1"/>
    </xf>
    <xf numFmtId="0" fontId="1878" fillId="1276" borderId="1438" xfId="20" applyAlignment="1">
      <alignment wrapText="1"/>
    </xf>
    <xf numFmtId="0" fontId="1878" fillId="1276" borderId="1445" xfId="20" applyAlignment="1">
      <alignment wrapText="1"/>
    </xf>
    <xf numFmtId="165" fontId="1879" fillId="1276" borderId="1445" xfId="20" applyAlignment="1">
      <alignment horizontal="center" vertical="bottom"/>
    </xf>
    <xf numFmtId="10" fontId="1879" fillId="1276" borderId="1445" xfId="20" applyAlignment="1">
      <alignment horizontal="center" vertical="bottom"/>
    </xf>
    <xf numFmtId="0" fontId="1878" fillId="1276" borderId="1453" xfId="20" applyAlignment="1">
      <alignment wrapText="1"/>
    </xf>
    <xf numFmtId="0" fontId="1878" fillId="1276" borderId="1446" xfId="20" applyAlignment="1">
      <alignment wrapText="1"/>
    </xf>
    <xf numFmtId="165" fontId="1879" fillId="1276" borderId="1446" xfId="20" applyAlignment="1">
      <alignment horizontal="center" vertical="bottom"/>
    </xf>
    <xf numFmtId="0" fontId="1878" fillId="1276" borderId="1412" xfId="20" applyAlignment="1">
      <alignment wrapText="1"/>
    </xf>
    <xf numFmtId="0" fontId="1821" fillId="1276" borderId="1446" xfId="20"/>
    <xf numFmtId="10" fontId="1879" fillId="1276" borderId="1446" xfId="20" applyAlignment="1">
      <alignment horizontal="center" vertical="bottom"/>
    </xf>
    <xf numFmtId="0" fontId="1811" fillId="1276" borderId="1412" xfId="20"/>
    <xf numFmtId="0" fontId="1818" fillId="1286" borderId="1413" xfId="20" applyAlignment="1">
      <alignment horizontal="left" vertical="center"/>
    </xf>
    <xf numFmtId="0" fontId="1811" fillId="1276" borderId="1415" xfId="20"/>
    <xf numFmtId="0" fontId="1811" fillId="1276" borderId="1416" xfId="20"/>
    <xf numFmtId="0" fontId="1822" fillId="1287" borderId="1413" xfId="20" applyAlignment="1">
      <alignment horizontal="center" vertical="center"/>
    </xf>
    <xf numFmtId="0" fontId="1811" fillId="1276" borderId="1418" xfId="20"/>
    <xf numFmtId="0" fontId="1830" fillId="1281" borderId="1413" xfId="20" applyAlignment="1">
      <alignment horizontal="left" vertical="center" wrapText="1"/>
    </xf>
    <xf numFmtId="0" fontId="1830" fillId="1282" borderId="1413" xfId="20" applyAlignment="1">
      <alignment horizontal="left" vertical="center" wrapText="1"/>
    </xf>
    <xf numFmtId="0" fontId="1830" fillId="1283" borderId="1413" xfId="20" applyAlignment="1">
      <alignment horizontal="left" vertical="center" wrapText="1"/>
    </xf>
    <xf numFmtId="0" fontId="1830" fillId="1284" borderId="1413" xfId="20" applyAlignment="1">
      <alignment horizontal="left" vertical="center" wrapText="1"/>
    </xf>
    <xf numFmtId="0" fontId="1830" fillId="1285" borderId="1413" xfId="20" applyAlignment="1">
      <alignment horizontal="left" vertical="center" wrapText="1"/>
    </xf>
    <xf numFmtId="0" fontId="1827" fillId="1276" borderId="1422" xfId="20"/>
    <xf numFmtId="0" fontId="1811" fillId="1276" borderId="1420" xfId="20"/>
    <xf numFmtId="0" fontId="1811" fillId="1276" borderId="1426" xfId="20"/>
    <xf numFmtId="0" fontId="1814" fillId="1276" borderId="1412" xfId="20"/>
    <xf numFmtId="0" fontId="1813" fillId="1276" borderId="1438" xfId="20" applyAlignment="1">
      <alignment horizontal="left" vertical="center"/>
    </xf>
    <xf numFmtId="0" fontId="1814" fillId="1276" borderId="1438" xfId="20"/>
    <xf numFmtId="0" fontId="1811" fillId="1276" borderId="1441" xfId="20"/>
    <xf numFmtId="0" fontId="1811" fillId="1276" borderId="1442" xfId="20"/>
    <xf numFmtId="0" fontId="1830" fillId="1315" borderId="1413" xfId="20" applyAlignment="1">
      <alignment horizontal="left" vertical="center" wrapText="1"/>
    </xf>
    <xf numFmtId="0" fontId="1822" fillId="1276" borderId="1412" xfId="20"/>
    <xf numFmtId="0" fontId="1831" fillId="1276" borderId="1412" xfId="20" applyAlignment="1">
      <alignment horizontal="center" wrapText="1"/>
    </xf>
    <xf numFmtId="0" fontId="1830" fillId="1315" borderId="1413" xfId="20" applyAlignment="1">
      <alignment horizontal="left" vertical="center"/>
    </xf>
    <xf numFmtId="0" fontId="1827" fillId="1276" borderId="1438" xfId="20" applyAlignment="1">
      <alignment horizontal="center" vertical="center" wrapText="1"/>
    </xf>
    <xf numFmtId="0" fontId="1811" fillId="1276" borderId="1445" xfId="20"/>
    <xf numFmtId="0" fontId="1811" fillId="1276" borderId="1447" xfId="20"/>
    <xf numFmtId="0" fontId="1827" fillId="1281" borderId="1438" xfId="20" applyAlignment="1">
      <alignment horizontal="left" vertical="center" wrapText="1"/>
    </xf>
    <xf numFmtId="0" fontId="1862" fillId="1276" borderId="1450" xfId="20" applyAlignment="1">
      <alignment horizontal="center" vertical="center" wrapText="1"/>
    </xf>
    <xf numFmtId="0" fontId="1811" fillId="1276" borderId="1458" xfId="20"/>
    <xf numFmtId="0" fontId="1811" fillId="1276" borderId="1459" xfId="20"/>
    <xf numFmtId="0" fontId="1825" fillId="1316" borderId="1413" xfId="20" applyAlignment="1">
      <alignment vertical="center" wrapText="1"/>
    </xf>
    <xf numFmtId="0" fontId="1815" fillId="1276" borderId="1413" xfId="20" applyAlignment="1">
      <alignment vertical="top" wrapText="1"/>
    </xf>
    <xf numFmtId="0" fontId="1884" fillId="1276" borderId="1412" xfId="20" applyAlignment="1">
      <alignment vertical="top" wrapText="1"/>
    </xf>
    <xf numFmtId="0" fontId="1830" fillId="1276" borderId="1413" xfId="20" applyAlignment="1">
      <alignment vertical="top" wrapText="1"/>
    </xf>
    <xf numFmtId="0" fontId="1885" fillId="1315" borderId="1413" xfId="20" applyAlignment="1">
      <alignment horizontal="left" vertical="center"/>
    </xf>
    <xf numFmtId="0" fontId="1885" fillId="1276" borderId="1412" xfId="20" applyAlignment="1">
      <alignment horizontal="center" vertical="center"/>
    </xf>
    <xf numFmtId="0" fontId="1886" fillId="1276" borderId="1471" xfId="20" applyAlignment="1">
      <alignment vertical="top" wrapText="1"/>
    </xf>
    <xf numFmtId="0" fontId="1888" fillId="1276" borderId="1471" xfId="20" applyAlignment="1">
      <alignment vertical="top" wrapText="1"/>
    </xf>
    <xf numFmtId="0" fontId="1811" fillId="1276" borderId="1474" xfId="20"/>
    <xf numFmtId="0" fontId="1811" fillId="1276" borderId="1475" xfId="20"/>
    <xf numFmtId="0" fontId="1885" fillId="1276" borderId="1412" xfId="20"/>
    <xf numFmtId="0" fontId="1887" fillId="1276" borderId="1471" xfId="20" applyAlignment="1">
      <alignment vertical="top" wrapText="1"/>
    </xf>
    <xf numFmtId="0" fontId="1886" fillId="1276" borderId="1471" xfId="20" applyAlignment="1">
      <alignment horizontal="left" vertical="center"/>
    </xf>
    <xf numFmtId="1" fontId="1852" fillId="1315" borderId="1413" xfId="20" applyAlignment="1">
      <alignment horizontal="center" vertical="center"/>
    </xf>
    <xf numFmtId="1" fontId="1816" fillId="1276" borderId="1413" xfId="20" applyAlignment="1">
      <alignment horizontal="center" vertical="center"/>
    </xf>
    <xf numFmtId="0" fontId="1889" fillId="1336" borderId="1438" xfId="20" applyAlignment="1">
      <alignment horizontal="center" vertical="center"/>
    </xf>
    <xf numFmtId="0" fontId="1885" fillId="1276" borderId="1413" xfId="20" applyAlignment="1">
      <alignment horizontal="center" vertical="center"/>
    </xf>
    <xf numFmtId="0" fontId="1884" fillId="1276" borderId="1413" xfId="20" applyAlignment="1">
      <alignment vertical="top" wrapText="1"/>
    </xf>
    <xf numFmtId="0" fontId="1811" fillId="1276" borderId="1463" xfId="20"/>
    <xf numFmtId="0" fontId="1811" fillId="1276" borderId="1464" xfId="20"/>
    <xf numFmtId="0" fontId="1811" fillId="1276" borderId="1477" xfId="20"/>
    <xf numFmtId="0" fontId="1811" fillId="1276" borderId="1478" xfId="20"/>
    <xf numFmtId="0" fontId="1811" fillId="1276" borderId="1479" xfId="20"/>
    <xf numFmtId="0" fontId="1890" fillId="1281" borderId="1438" xfId="20" applyAlignment="1">
      <alignment horizontal="left" vertical="center" wrapText="1"/>
    </xf>
    <xf numFmtId="0" fontId="1811" fillId="1281" borderId="1438" xfId="20"/>
    <xf numFmtId="0" fontId="1891" fillId="1321" borderId="1438" xfId="20" applyAlignment="1">
      <alignment horizontal="center" vertical="center" wrapText="1"/>
    </xf>
    <xf numFmtId="0" fontId="1891" fillId="1276" borderId="1438" xfId="20" applyAlignment="1">
      <alignment horizontal="center" vertical="center" wrapText="1"/>
    </xf>
    <xf numFmtId="0" fontId="1892" fillId="1276" borderId="1438" xfId="20" applyAlignment="1">
      <alignment horizontal="left" vertical="center" wrapText="1"/>
    </xf>
    <xf numFmtId="0" fontId="1894" fillId="1281" borderId="1438" xfId="20" applyAlignment="1">
      <alignment horizontal="left" vertical="center" wrapText="1"/>
    </xf>
    <xf numFmtId="0" fontId="1811" fillId="1276" borderId="1438" xfId="20"/>
    <xf numFmtId="0" fontId="1891" fillId="1323" borderId="1438" xfId="20" applyAlignment="1">
      <alignment horizontal="center" vertical="center" wrapText="1"/>
    </xf>
    <xf numFmtId="0" fontId="1892" fillId="1323" borderId="1438" xfId="20" applyAlignment="1">
      <alignment horizontal="left" vertical="center" wrapText="1"/>
    </xf>
    <xf numFmtId="0" fontId="1891" fillId="1285" borderId="1438" xfId="20" applyAlignment="1">
      <alignment horizontal="center" vertical="center" wrapText="1"/>
    </xf>
    <xf numFmtId="0" fontId="1892" fillId="1285" borderId="1438" xfId="20" applyAlignment="1">
      <alignment horizontal="left" vertical="center" wrapText="1"/>
    </xf>
    <xf numFmtId="0" fontId="1892" fillId="1292" borderId="1438" xfId="20" applyAlignment="1">
      <alignment horizontal="center" vertical="center" wrapText="1"/>
    </xf>
    <xf numFmtId="0" fontId="1892" fillId="1295" borderId="1438" xfId="20" applyAlignment="1">
      <alignment horizontal="left" vertical="center" wrapText="1"/>
    </xf>
    <xf numFmtId="3" fontId="1891" fillId="1292" borderId="1438" xfId="20" applyAlignment="1">
      <alignment horizontal="center" vertical="center" wrapText="1"/>
    </xf>
    <xf numFmtId="0" fontId="1892" fillId="1276" borderId="1438" xfId="20" applyAlignment="1">
      <alignment horizontal="center" vertical="center" wrapText="1"/>
    </xf>
    <xf numFmtId="0" fontId="1892" fillId="1323" borderId="1438" xfId="20" applyAlignment="1">
      <alignment horizontal="center" vertical="center" wrapText="1"/>
    </xf>
    <xf numFmtId="0" fontId="1891" fillId="1292" borderId="1438" xfId="20" applyAlignment="1">
      <alignment horizontal="center" vertical="center" wrapText="1"/>
    </xf>
    <xf numFmtId="0" fontId="1892" fillId="1316" borderId="1438" xfId="20" applyAlignment="1">
      <alignment horizontal="center" vertical="center" wrapText="1"/>
    </xf>
    <xf numFmtId="0" fontId="1892" fillId="1316" borderId="1438" xfId="20" applyAlignment="1">
      <alignment horizontal="left" vertical="center" wrapText="1"/>
    </xf>
    <xf numFmtId="0" fontId="1891" fillId="1316" borderId="1438" xfId="20" applyAlignment="1">
      <alignment horizontal="center" vertical="center" wrapText="1"/>
    </xf>
    <xf numFmtId="1" fontId="1892" fillId="1316" borderId="1438" xfId="20" applyAlignment="1">
      <alignment horizontal="center" vertical="center" wrapText="1"/>
    </xf>
    <xf numFmtId="1" fontId="1892" fillId="1323" borderId="1438" xfId="20" applyAlignment="1">
      <alignment horizontal="center" vertical="center" wrapText="1"/>
    </xf>
    <xf numFmtId="0" fontId="1891" fillId="1281" borderId="1438" xfId="20"/>
    <xf numFmtId="0" fontId="1891" fillId="1281" borderId="1438" xfId="20" applyAlignment="1">
      <alignment horizontal="left" vertical="center" wrapText="1"/>
    </xf>
    <xf numFmtId="0" fontId="1891" fillId="1281" borderId="1438" xfId="20" applyAlignment="1">
      <alignment horizontal="center" vertical="center" wrapText="1"/>
    </xf>
    <xf numFmtId="0" fontId="1892" fillId="1276" borderId="1438" xfId="20"/>
    <xf numFmtId="0" fontId="1891" fillId="1276" borderId="1480" xfId="20"/>
    <xf numFmtId="0" fontId="1891" fillId="1276" borderId="1480" xfId="20" applyAlignment="1">
      <alignment horizontal="left" vertical="center" wrapText="1"/>
    </xf>
    <xf numFmtId="0" fontId="1891" fillId="1276" borderId="1480" xfId="20" applyAlignment="1">
      <alignment horizontal="center" vertical="center" wrapText="1"/>
    </xf>
    <xf numFmtId="0" fontId="1891" fillId="1285" borderId="1480" xfId="20" applyAlignment="1">
      <alignment horizontal="center" vertical="center" wrapText="1"/>
    </xf>
    <xf numFmtId="0" fontId="1891" fillId="1276" borderId="1412" xfId="20"/>
    <xf numFmtId="0" fontId="1893" fillId="1276" borderId="1412" xfId="20"/>
    <xf numFmtId="0" fontId="1811" fillId="1276" borderId="1461" xfId="20"/>
    <xf numFmtId="0" fontId="1811" fillId="1276" borderId="1462" xfId="20"/>
    <xf numFmtId="0" fontId="1811" fillId="1276" borderId="1446" xfId="20"/>
    <xf numFmtId="0" fontId="1892" fillId="1295" borderId="1438" xfId="20" applyAlignment="1">
      <alignment horizontal="center" vertical="center" wrapText="1"/>
    </xf>
    <xf numFmtId="0" fontId="1891" fillId="1292" borderId="1438" xfId="20" applyAlignment="1">
      <alignment horizontal="left" vertical="center" wrapText="1"/>
    </xf>
    <xf numFmtId="0" fontId="1892" fillId="1292" borderId="1438" xfId="20" applyAlignment="1">
      <alignment horizontal="left" vertical="center" wrapText="1"/>
    </xf>
    <xf numFmtId="0" fontId="1891" fillId="1320" borderId="1438" xfId="20" applyAlignment="1">
      <alignment horizontal="center" vertical="center" wrapText="1"/>
    </xf>
    <xf numFmtId="0" fontId="1891" fillId="1284" borderId="1438" xfId="20" applyAlignment="1">
      <alignment horizontal="center" vertical="center" wrapText="1"/>
    </xf>
    <xf numFmtId="0" fontId="1891" fillId="1295" borderId="1438" xfId="20" applyAlignment="1">
      <alignment horizontal="center" wrapText="1"/>
    </xf>
    <xf numFmtId="0" fontId="1893" fillId="1320" borderId="1438" xfId="20" applyAlignment="1">
      <alignment horizontal="center" wrapText="1"/>
    </xf>
    <xf numFmtId="0" fontId="1893" fillId="1284" borderId="1438" xfId="20" applyAlignment="1">
      <alignment horizontal="center" wrapText="1"/>
    </xf>
    <xf numFmtId="0" fontId="1893" fillId="1285" borderId="1438" xfId="20" applyAlignment="1">
      <alignment horizontal="center" wrapText="1"/>
    </xf>
    <xf numFmtId="0" fontId="1893" fillId="1295" borderId="1438" xfId="20" applyAlignment="1">
      <alignment horizontal="center" wrapText="1"/>
    </xf>
    <xf numFmtId="0" fontId="1892" fillId="1321" borderId="1438" xfId="20" applyAlignment="1">
      <alignment horizontal="center" vertical="center" wrapText="1"/>
    </xf>
    <xf numFmtId="0" fontId="1895" fillId="1337" borderId="1481" xfId="21" applyAlignment="1">
      <alignment vertical="bottom"/>
    </xf>
    <xf numFmtId="0" fontId="1896" fillId="1337" borderId="1481" xfId="21" applyAlignment="1">
      <alignment horizontal="left" vertical="center"/>
    </xf>
    <xf numFmtId="0" fontId="1897" fillId="1337" borderId="1481" xfId="21" applyAlignment="1">
      <alignment horizontal="left" vertical="center"/>
    </xf>
    <xf numFmtId="0" fontId="1898" fillId="1337" borderId="1481" xfId="21" applyAlignment="1">
      <alignment horizontal="left" vertical="center"/>
    </xf>
    <xf numFmtId="0" fontId="1899" fillId="1339" borderId="1482" xfId="21" applyAlignment="1">
      <alignment vertical="center"/>
    </xf>
    <xf numFmtId="0" fontId="1900" fillId="1337" borderId="1481" xfId="21" applyAlignment="1">
      <alignment horizontal="left" vertical="center"/>
    </xf>
    <xf numFmtId="0" fontId="1899" fillId="1340" borderId="1482" xfId="21" applyAlignment="1">
      <alignment vertical="center"/>
    </xf>
    <xf numFmtId="0" fontId="1899" fillId="1341" borderId="1482" xfId="21" applyAlignment="1">
      <alignment vertical="center"/>
    </xf>
    <xf numFmtId="0" fontId="1899" fillId="1342" borderId="1482" xfId="21" applyAlignment="1">
      <alignment vertical="center"/>
    </xf>
    <xf numFmtId="0" fontId="1901" fillId="1337" borderId="1481" xfId="21"/>
    <xf numFmtId="0" fontId="1899" fillId="1343" borderId="1482" xfId="21" applyAlignment="1">
      <alignment vertical="center"/>
    </xf>
    <xf numFmtId="0" fontId="1899" fillId="1344" borderId="1482" xfId="21" applyAlignment="1">
      <alignment vertical="center"/>
    </xf>
    <xf numFmtId="0" fontId="1899" fillId="1345" borderId="1482" xfId="21" applyAlignment="1">
      <alignment vertical="center"/>
    </xf>
    <xf numFmtId="0" fontId="1899" fillId="1346" borderId="1482" xfId="21" applyAlignment="1">
      <alignment vertical="center"/>
    </xf>
    <xf numFmtId="0" fontId="1902" fillId="1347" borderId="1483" xfId="21" applyAlignment="1">
      <alignment horizontal="left" vertical="center"/>
    </xf>
    <xf numFmtId="0" fontId="1903" fillId="1337" borderId="1484" xfId="21"/>
    <xf numFmtId="0" fontId="1903" fillId="1337" borderId="1485" xfId="21"/>
    <xf numFmtId="0" fontId="1904" fillId="1348" borderId="1486" xfId="21" applyAlignment="1">
      <alignment horizontal="center" vertical="center" wrapText="1"/>
    </xf>
    <xf numFmtId="0" fontId="1905" fillId="1337" borderId="1481" xfId="21"/>
    <xf numFmtId="0" fontId="1906" fillId="1348" borderId="1483" xfId="21" applyAlignment="1">
      <alignment horizontal="center" vertical="center"/>
    </xf>
    <xf numFmtId="0" fontId="1903" fillId="1337" borderId="1487" xfId="21"/>
    <xf numFmtId="0" fontId="1907" fillId="1337" borderId="1481" xfId="21"/>
    <xf numFmtId="0" fontId="1908" fillId="1348" borderId="1482" xfId="21" applyAlignment="1">
      <alignment horizontal="center" vertical="center"/>
    </xf>
    <xf numFmtId="0" fontId="1909" fillId="1337" borderId="1482" xfId="21" applyAlignment="1">
      <alignment horizontal="left" vertical="center" wrapText="1"/>
    </xf>
    <xf numFmtId="0" fontId="1899" fillId="1337" borderId="1482" xfId="21" applyAlignment="1">
      <alignment horizontal="left" vertical="center" wrapText="1"/>
    </xf>
    <xf numFmtId="164" fontId="1900" fillId="1337" borderId="1482" xfId="21" applyAlignment="1">
      <alignment horizontal="center" vertical="center"/>
    </xf>
    <xf numFmtId="0" fontId="1910" fillId="1337" borderId="1481" xfId="21"/>
    <xf numFmtId="0" fontId="1905" fillId="1337" borderId="1481" xfId="21" applyAlignment="1">
      <alignment vertical="bottom"/>
    </xf>
    <xf numFmtId="0" fontId="1911" fillId="1337" borderId="1488" xfId="21"/>
    <xf numFmtId="0" fontId="1903" fillId="1337" borderId="1489" xfId="21"/>
    <xf numFmtId="0" fontId="1905" fillId="1337" borderId="1490" xfId="21"/>
    <xf numFmtId="0" fontId="1911" fillId="1337" borderId="1491" xfId="21" applyAlignment="1">
      <alignment horizontal="center"/>
    </xf>
    <xf numFmtId="0" fontId="1911" fillId="1337" borderId="1481" xfId="21" applyAlignment="1">
      <alignment horizontal="center"/>
    </xf>
    <xf numFmtId="0" fontId="1905" fillId="1337" borderId="1491" xfId="21" applyAlignment="1">
      <alignment horizontal="center"/>
    </xf>
    <xf numFmtId="0" fontId="1905" fillId="1337" borderId="1492" xfId="21"/>
    <xf numFmtId="0" fontId="1912" fillId="1337" borderId="1493" xfId="21" applyAlignment="1">
      <alignment wrapText="1"/>
    </xf>
    <xf numFmtId="0" fontId="1911" fillId="1337" borderId="1491" xfId="21" applyAlignment="1">
      <alignment horizontal="center" wrapText="1"/>
    </xf>
    <xf numFmtId="0" fontId="1912" fillId="1337" borderId="1494" xfId="21" applyAlignment="1">
      <alignment wrapText="1"/>
    </xf>
    <xf numFmtId="0" fontId="1912" fillId="1337" borderId="1493" xfId="21" applyAlignment="1">
      <alignment wrapText="1"/>
    </xf>
    <xf numFmtId="0" fontId="1900" fillId="1337" borderId="1482" xfId="21" applyAlignment="1">
      <alignment horizontal="center" vertical="center"/>
    </xf>
    <xf numFmtId="0" fontId="1903" fillId="1337" borderId="1495" xfId="21"/>
    <xf numFmtId="0" fontId="1911" fillId="1337" borderId="1488" xfId="21" applyAlignment="1">
      <alignment horizontal="center" wrapText="1"/>
    </xf>
    <xf numFmtId="0" fontId="1911" fillId="1337" borderId="1494" xfId="21" applyAlignment="1">
      <alignment wrapText="1"/>
    </xf>
    <xf numFmtId="0" fontId="1911" fillId="1337" borderId="1493" xfId="21" applyAlignment="1">
      <alignment wrapText="1"/>
    </xf>
    <xf numFmtId="0" fontId="1899" fillId="1337" borderId="1482" xfId="21" applyAlignment="1">
      <alignment vertical="center"/>
    </xf>
    <xf numFmtId="0" fontId="1899" fillId="1349" borderId="1482" xfId="21" applyAlignment="1">
      <alignment vertical="center"/>
    </xf>
    <xf numFmtId="0" fontId="1900" fillId="1337" borderId="1482" xfId="21" applyAlignment="1">
      <alignment horizontal="left" vertical="center" wrapText="1"/>
    </xf>
    <xf numFmtId="0" fontId="1913" fillId="1342" borderId="1482" xfId="21" applyAlignment="1">
      <alignment horizontal="center" vertical="center"/>
    </xf>
    <xf numFmtId="0" fontId="1904" fillId="1348" borderId="1482" xfId="21" applyAlignment="1">
      <alignment horizontal="center" vertical="center" wrapText="1"/>
    </xf>
    <xf numFmtId="0" fontId="1904" fillId="1348" borderId="1483" xfId="21" applyAlignment="1">
      <alignment horizontal="center" vertical="center" wrapText="1"/>
    </xf>
    <xf numFmtId="0" fontId="1899" fillId="1337" borderId="1482" xfId="21" applyAlignment="1">
      <alignment horizontal="left" vertical="center"/>
    </xf>
    <xf numFmtId="164" fontId="1899" fillId="1337" borderId="1482" xfId="21" applyAlignment="1">
      <alignment horizontal="center" vertical="center"/>
    </xf>
    <xf numFmtId="0" fontId="1899" fillId="1337" borderId="1483" xfId="21" applyAlignment="1">
      <alignment horizontal="left" vertical="center" wrapText="1"/>
    </xf>
    <xf numFmtId="0" fontId="1914" fillId="1342" borderId="1482" xfId="21" applyAlignment="1">
      <alignment horizontal="left" vertical="center"/>
    </xf>
    <xf numFmtId="0" fontId="1899" fillId="1342" borderId="1482" xfId="21" applyAlignment="1">
      <alignment horizontal="left" vertical="center" wrapText="1"/>
    </xf>
    <xf numFmtId="164" fontId="1899" fillId="1342" borderId="1482" xfId="21" applyAlignment="1">
      <alignment horizontal="center" vertical="center"/>
    </xf>
    <xf numFmtId="0" fontId="1914" fillId="1342" borderId="1483" xfId="21" applyAlignment="1">
      <alignment horizontal="left" vertical="center" wrapText="1"/>
    </xf>
    <xf numFmtId="0" fontId="1899" fillId="1342" borderId="1483" xfId="21" applyAlignment="1">
      <alignment horizontal="left" vertical="center" wrapText="1"/>
    </xf>
    <xf numFmtId="0" fontId="1899" fillId="1343" borderId="1482" xfId="21" applyAlignment="1">
      <alignment horizontal="left" vertical="center"/>
    </xf>
    <xf numFmtId="0" fontId="1899" fillId="1343" borderId="1482" xfId="21" applyAlignment="1">
      <alignment horizontal="left" vertical="center" wrapText="1"/>
    </xf>
    <xf numFmtId="164" fontId="1899" fillId="1343" borderId="1482" xfId="21" applyAlignment="1">
      <alignment horizontal="center" vertical="center"/>
    </xf>
    <xf numFmtId="0" fontId="1914" fillId="1343" borderId="1483" xfId="21" applyAlignment="1">
      <alignment horizontal="left" vertical="center" wrapText="1"/>
    </xf>
    <xf numFmtId="0" fontId="1899" fillId="1343" borderId="1483" xfId="21" applyAlignment="1">
      <alignment horizontal="left" vertical="center" wrapText="1"/>
    </xf>
    <xf numFmtId="0" fontId="1899" fillId="1344" borderId="1482" xfId="21" applyAlignment="1">
      <alignment horizontal="left" vertical="center"/>
    </xf>
    <xf numFmtId="0" fontId="1899" fillId="1344" borderId="1482" xfId="21" applyAlignment="1">
      <alignment horizontal="left" vertical="center" wrapText="1"/>
    </xf>
    <xf numFmtId="164" fontId="1899" fillId="1344" borderId="1482" xfId="21" applyAlignment="1">
      <alignment horizontal="center" vertical="center"/>
    </xf>
    <xf numFmtId="0" fontId="1914" fillId="1344" borderId="1483" xfId="21" applyAlignment="1">
      <alignment horizontal="left" vertical="center" wrapText="1"/>
    </xf>
    <xf numFmtId="0" fontId="1899" fillId="1344" borderId="1483" xfId="21" applyAlignment="1">
      <alignment horizontal="left" vertical="center" wrapText="1"/>
    </xf>
    <xf numFmtId="0" fontId="1899" fillId="1345" borderId="1482" xfId="21" applyAlignment="1">
      <alignment horizontal="left" vertical="center"/>
    </xf>
    <xf numFmtId="0" fontId="1899" fillId="1345" borderId="1482" xfId="21" applyAlignment="1">
      <alignment horizontal="left" vertical="center" wrapText="1"/>
    </xf>
    <xf numFmtId="164" fontId="1899" fillId="1345" borderId="1482" xfId="21" applyAlignment="1">
      <alignment horizontal="center" vertical="center"/>
    </xf>
    <xf numFmtId="0" fontId="1914" fillId="1345" borderId="1483" xfId="21" applyAlignment="1">
      <alignment horizontal="left" vertical="center" wrapText="1"/>
    </xf>
    <xf numFmtId="0" fontId="1899" fillId="1345" borderId="1483" xfId="21" applyAlignment="1">
      <alignment horizontal="left" vertical="center" wrapText="1"/>
    </xf>
    <xf numFmtId="0" fontId="1899" fillId="1346" borderId="1482" xfId="21" applyAlignment="1">
      <alignment horizontal="left" vertical="center"/>
    </xf>
    <xf numFmtId="0" fontId="1899" fillId="1346" borderId="1482" xfId="21" applyAlignment="1">
      <alignment horizontal="left" vertical="center" wrapText="1"/>
    </xf>
    <xf numFmtId="164" fontId="1899" fillId="1346" borderId="1482" xfId="21" applyAlignment="1">
      <alignment horizontal="center" vertical="center"/>
    </xf>
    <xf numFmtId="0" fontId="1914" fillId="1346" borderId="1483" xfId="21" applyAlignment="1">
      <alignment horizontal="left" vertical="center" wrapText="1"/>
    </xf>
    <xf numFmtId="0" fontId="1899" fillId="1346" borderId="1483" xfId="21" applyAlignment="1">
      <alignment horizontal="left" vertical="center" wrapText="1"/>
    </xf>
    <xf numFmtId="0" fontId="1915" fillId="1337" borderId="1481" xfId="21" applyAlignment="1">
      <alignment horizontal="left" vertical="center" wrapText="1"/>
    </xf>
    <xf numFmtId="0" fontId="1916" fillId="1337" borderId="1481" xfId="21"/>
    <xf numFmtId="0" fontId="1916" fillId="1337" borderId="1481" xfId="21" applyAlignment="1">
      <alignment wrapText="1"/>
    </xf>
    <xf numFmtId="0" fontId="1917" fillId="1350" borderId="1496" xfId="21" applyAlignment="1">
      <alignment horizontal="center" wrapText="1"/>
    </xf>
    <xf numFmtId="0" fontId="1917" fillId="1350" borderId="1497" xfId="21" applyAlignment="1">
      <alignment horizontal="center" wrapText="1"/>
    </xf>
    <xf numFmtId="0" fontId="1917" fillId="1350" borderId="1498" xfId="21" applyAlignment="1">
      <alignment horizontal="center" wrapText="1"/>
    </xf>
    <xf numFmtId="0" fontId="1918" fillId="1341" borderId="1499" xfId="21" applyAlignment="1">
      <alignment wrapText="1"/>
    </xf>
    <xf numFmtId="0" fontId="1919" fillId="1351" borderId="1500" xfId="21" applyAlignment="1">
      <alignment wrapText="1"/>
    </xf>
    <xf numFmtId="0" fontId="1919" fillId="1352" borderId="1500" xfId="21" applyAlignment="1">
      <alignment wrapText="1"/>
    </xf>
    <xf numFmtId="0" fontId="1919" fillId="1352" borderId="1501" xfId="21" applyAlignment="1">
      <alignment wrapText="1"/>
    </xf>
    <xf numFmtId="0" fontId="1918" fillId="1341" borderId="1502" xfId="21" applyAlignment="1">
      <alignment wrapText="1"/>
    </xf>
    <xf numFmtId="0" fontId="1919" fillId="1353" borderId="1500" xfId="21" applyAlignment="1">
      <alignment wrapText="1"/>
    </xf>
    <xf numFmtId="0" fontId="1919" fillId="1353" borderId="1503" xfId="21" applyAlignment="1">
      <alignment wrapText="1"/>
    </xf>
    <xf numFmtId="0" fontId="1919" fillId="1351" borderId="1503" xfId="21" applyAlignment="1">
      <alignment wrapText="1"/>
    </xf>
    <xf numFmtId="0" fontId="1919" fillId="1352" borderId="1503" xfId="21" applyAlignment="1">
      <alignment wrapText="1"/>
    </xf>
    <xf numFmtId="0" fontId="1918" fillId="1341" borderId="1504" xfId="21" applyAlignment="1">
      <alignment wrapText="1"/>
    </xf>
    <xf numFmtId="0" fontId="1919" fillId="1352" borderId="1505" xfId="21" applyAlignment="1">
      <alignment wrapText="1"/>
    </xf>
    <xf numFmtId="0" fontId="1919" fillId="1351" borderId="1505" xfId="21" applyAlignment="1">
      <alignment wrapText="1"/>
    </xf>
    <xf numFmtId="0" fontId="1919" fillId="1352" borderId="1506" xfId="21" applyAlignment="1">
      <alignment wrapText="1"/>
    </xf>
    <xf numFmtId="0" fontId="1905" fillId="1337" borderId="1507" xfId="21"/>
    <xf numFmtId="0" fontId="1905" fillId="1337" borderId="1507" xfId="21" applyAlignment="1">
      <alignment wrapText="1"/>
    </xf>
    <xf numFmtId="0" fontId="1920" fillId="1337" borderId="1481" xfId="21"/>
    <xf numFmtId="0" fontId="1912" fillId="1347" borderId="1493" xfId="21" applyAlignment="1">
      <alignment wrapText="1"/>
    </xf>
    <xf numFmtId="0" fontId="1921" fillId="1347" borderId="1493" xfId="21" applyAlignment="1">
      <alignment wrapText="1"/>
    </xf>
    <xf numFmtId="0" fontId="1922" fillId="1337" borderId="1481" xfId="21" applyAlignment="1">
      <alignment vertical="top" wrapText="1"/>
    </xf>
    <xf numFmtId="0" fontId="1905" fillId="1337" borderId="1481" xfId="21" applyAlignment="1">
      <alignment vertical="bottom"/>
    </xf>
    <xf numFmtId="0" fontId="1907" fillId="1337" borderId="1507" xfId="21"/>
    <xf numFmtId="0" fontId="1923" fillId="1337" borderId="1481" xfId="21" applyAlignment="1">
      <alignment horizontal="center" vertical="center"/>
    </xf>
    <xf numFmtId="0" fontId="1905" fillId="1337" borderId="1507" xfId="21"/>
    <xf numFmtId="0" fontId="1924" fillId="1353" borderId="1481" xfId="21" applyAlignment="1">
      <alignment horizontal="center"/>
    </xf>
    <xf numFmtId="0" fontId="1905" fillId="1337" borderId="1481" xfId="21" applyAlignment="1">
      <alignment horizontal="center"/>
    </xf>
    <xf numFmtId="10" fontId="1905" fillId="1337" borderId="1481" xfId="21" applyAlignment="1">
      <alignment horizontal="center"/>
    </xf>
    <xf numFmtId="0" fontId="1925" fillId="1354" borderId="1507" xfId="21" applyAlignment="1">
      <alignment horizontal="center" vertical="center" wrapText="1"/>
    </xf>
    <xf numFmtId="0" fontId="1925" fillId="1353" borderId="1507" xfId="21" applyAlignment="1">
      <alignment horizontal="center" vertical="center" wrapText="1"/>
    </xf>
    <xf numFmtId="0" fontId="1905" fillId="1353" borderId="1507" xfId="21" applyAlignment="1">
      <alignment vertical="bottom"/>
    </xf>
    <xf numFmtId="0" fontId="1905" fillId="1355" borderId="1507" xfId="21" applyAlignment="1">
      <alignment horizontal="center"/>
    </xf>
    <xf numFmtId="0" fontId="1905" fillId="1356" borderId="1481" xfId="21" applyAlignment="1">
      <alignment horizontal="center"/>
    </xf>
    <xf numFmtId="0" fontId="1905" fillId="1356" borderId="1481" xfId="21" applyAlignment="1">
      <alignment horizontal="center"/>
    </xf>
    <xf numFmtId="0" fontId="1905" fillId="1357" borderId="1507" xfId="21" applyAlignment="1">
      <alignment horizontal="center"/>
    </xf>
    <xf numFmtId="0" fontId="1905" fillId="1337" borderId="1481" xfId="21" applyAlignment="1">
      <alignment vertical="bottom" wrapText="1"/>
    </xf>
    <xf numFmtId="0" fontId="1905" fillId="1358" borderId="1507" xfId="21" applyAlignment="1">
      <alignment horizontal="center"/>
    </xf>
    <xf numFmtId="0" fontId="1925" fillId="1359" borderId="1507" xfId="21" applyAlignment="1">
      <alignment horizontal="center"/>
    </xf>
    <xf numFmtId="0" fontId="1905" fillId="1360" borderId="1507" xfId="21" applyAlignment="1">
      <alignment horizontal="center"/>
    </xf>
    <xf numFmtId="0" fontId="1905" fillId="1361" borderId="1507" xfId="21" applyAlignment="1">
      <alignment horizontal="center"/>
    </xf>
    <xf numFmtId="0" fontId="1905" fillId="1337" borderId="1481" xfId="21"/>
    <xf numFmtId="0" fontId="1905" fillId="1362" borderId="1507" xfId="21" applyAlignment="1">
      <alignment horizontal="center"/>
    </xf>
    <xf numFmtId="0" fontId="1905" fillId="1363" borderId="1507" xfId="21" applyAlignment="1">
      <alignment horizontal="center"/>
    </xf>
    <xf numFmtId="0" fontId="1926" fillId="1337" borderId="1481" xfId="21" applyAlignment="1">
      <alignment horizontal="center" vertical="bottom"/>
    </xf>
    <xf numFmtId="0" fontId="1905" fillId="1364" borderId="1507" xfId="21" applyAlignment="1">
      <alignment horizontal="center"/>
    </xf>
    <xf numFmtId="0" fontId="1905" fillId="1365" borderId="1507" xfId="21" applyAlignment="1">
      <alignment horizontal="center"/>
    </xf>
    <xf numFmtId="0" fontId="1905" fillId="1366" borderId="1507" xfId="21" applyAlignment="1">
      <alignment horizontal="center"/>
    </xf>
    <xf numFmtId="0" fontId="1905" fillId="1367" borderId="1507" xfId="21" applyAlignment="1">
      <alignment horizontal="center"/>
    </xf>
    <xf numFmtId="0" fontId="1905" fillId="1368" borderId="1507" xfId="21" applyAlignment="1">
      <alignment horizontal="center"/>
    </xf>
    <xf numFmtId="0" fontId="1905" fillId="1369" borderId="1507" xfId="21" applyAlignment="1">
      <alignment horizontal="center"/>
    </xf>
    <xf numFmtId="0" fontId="1905" fillId="1370" borderId="1507" xfId="21" applyAlignment="1">
      <alignment horizontal="center"/>
    </xf>
    <xf numFmtId="0" fontId="1905" fillId="1371" borderId="1507" xfId="21" applyAlignment="1">
      <alignment horizontal="center"/>
    </xf>
    <xf numFmtId="0" fontId="1905" fillId="1372" borderId="1507" xfId="21" applyAlignment="1">
      <alignment horizontal="center"/>
    </xf>
    <xf numFmtId="0" fontId="1905" fillId="1373" borderId="1507" xfId="21" applyAlignment="1">
      <alignment horizontal="center"/>
    </xf>
    <xf numFmtId="0" fontId="1905" fillId="1374" borderId="1507" xfId="21" applyAlignment="1">
      <alignment horizontal="center"/>
    </xf>
    <xf numFmtId="0" fontId="1905" fillId="1375" borderId="1507" xfId="21" applyAlignment="1">
      <alignment horizontal="center"/>
    </xf>
    <xf numFmtId="0" fontId="1907" fillId="1337" borderId="1507" xfId="21"/>
    <xf numFmtId="0" fontId="1907" fillId="1337" borderId="1507" xfId="21" applyAlignment="1">
      <alignment horizontal="center"/>
    </xf>
    <xf numFmtId="0" fontId="1925" fillId="1337" borderId="1481" xfId="21" applyAlignment="1">
      <alignment horizontal="center" vertical="center" wrapText="1"/>
    </xf>
    <xf numFmtId="0" fontId="1905" fillId="1353" borderId="1481" xfId="21"/>
    <xf numFmtId="0" fontId="1927" fillId="1353" borderId="1481" xfId="21"/>
    <xf numFmtId="0" fontId="1928" fillId="1353" borderId="1481" xfId="21"/>
    <xf numFmtId="0" fontId="1899" fillId="1337" borderId="1481" xfId="21"/>
    <xf numFmtId="0" fontId="1914" fillId="1337" borderId="1508" xfId="21" applyAlignment="1">
      <alignment horizontal="left" vertical="center" wrapText="1"/>
    </xf>
    <xf numFmtId="0" fontId="1899" fillId="1337" borderId="1509" xfId="21" applyAlignment="1">
      <alignment horizontal="left" vertical="center" wrapText="1"/>
    </xf>
    <xf numFmtId="0" fontId="1903" fillId="1337" borderId="1510" xfId="21"/>
    <xf numFmtId="0" fontId="1903" fillId="1337" borderId="1511" xfId="21"/>
    <xf numFmtId="0" fontId="1899" fillId="1337" borderId="1508" xfId="21" applyAlignment="1">
      <alignment horizontal="left" vertical="center" wrapText="1"/>
    </xf>
    <xf numFmtId="0" fontId="1901" fillId="1337" borderId="1510" xfId="21"/>
    <xf numFmtId="0" fontId="1901" fillId="1337" borderId="1511" xfId="21"/>
    <xf numFmtId="0" fontId="1914" fillId="1337" borderId="1508" xfId="21" applyAlignment="1">
      <alignment horizontal="center" vertical="center"/>
    </xf>
    <xf numFmtId="0" fontId="1899" fillId="1337" borderId="1508" xfId="21" applyAlignment="1">
      <alignment horizontal="center" vertical="center"/>
    </xf>
    <xf numFmtId="0" fontId="1914" fillId="1376" borderId="1483" xfId="21" applyAlignment="1">
      <alignment horizontal="left" vertical="center" wrapText="1"/>
    </xf>
    <xf numFmtId="0" fontId="1909" fillId="1377" borderId="1482" xfId="21" applyAlignment="1">
      <alignment horizontal="center" vertical="center" wrapText="1"/>
    </xf>
    <xf numFmtId="0" fontId="1909" fillId="1377" borderId="1483" xfId="21" applyAlignment="1">
      <alignment horizontal="center" vertical="center" wrapText="1"/>
    </xf>
    <xf numFmtId="0" fontId="1909" fillId="1337" borderId="1482" xfId="21" applyAlignment="1">
      <alignment horizontal="center" vertical="center" wrapText="1"/>
    </xf>
    <xf numFmtId="0" fontId="1915" fillId="1337" borderId="1482" xfId="21" applyAlignment="1">
      <alignment horizontal="center" vertical="center" wrapText="1"/>
    </xf>
    <xf numFmtId="0" fontId="1909" fillId="1342" borderId="1482" xfId="21" applyAlignment="1">
      <alignment horizontal="center" vertical="center" wrapText="1"/>
    </xf>
    <xf numFmtId="0" fontId="1900" fillId="1337" borderId="1483" xfId="21" applyAlignment="1">
      <alignment horizontal="left" vertical="center" wrapText="1"/>
    </xf>
    <xf numFmtId="0" fontId="1911" fillId="1337" borderId="1481" xfId="21" applyAlignment="1">
      <alignment horizontal="left"/>
    </xf>
    <xf numFmtId="0" fontId="1929" fillId="1337" borderId="1481" xfId="21"/>
    <xf numFmtId="0" fontId="1930" fillId="1337" borderId="1481" xfId="21" applyAlignment="1">
      <alignment horizontal="left" vertical="center"/>
    </xf>
    <xf numFmtId="0" fontId="1914" fillId="1337" borderId="1482" xfId="21" applyAlignment="1">
      <alignment horizontal="center" vertical="center"/>
    </xf>
    <xf numFmtId="0" fontId="1914" fillId="1337" borderId="1481" xfId="21" applyAlignment="1">
      <alignment horizontal="center" vertical="center"/>
    </xf>
    <xf numFmtId="0" fontId="1899" fillId="1337" borderId="1481" xfId="21" applyAlignment="1">
      <alignment horizontal="left" vertical="center" wrapText="1"/>
    </xf>
    <xf numFmtId="0" fontId="1900" fillId="1337" borderId="1481" xfId="21" applyAlignment="1">
      <alignment horizontal="left" vertical="center" wrapText="1"/>
    </xf>
    <xf numFmtId="0" fontId="1899" fillId="1337" borderId="1482" xfId="21" applyAlignment="1">
      <alignment horizontal="center" vertical="center"/>
    </xf>
    <xf numFmtId="0" fontId="1911" fillId="1353" borderId="1507" xfId="21" applyAlignment="1">
      <alignment horizontal="center" wrapText="1"/>
    </xf>
    <xf numFmtId="0" fontId="1911" fillId="1337" borderId="1507" xfId="21" applyAlignment="1">
      <alignment horizontal="center" wrapText="1"/>
    </xf>
    <xf numFmtId="0" fontId="1905" fillId="1337" borderId="1507" xfId="21" applyAlignment="1">
      <alignment vertical="bottom"/>
    </xf>
    <xf numFmtId="0" fontId="1905" fillId="1337" borderId="1507" xfId="21" applyAlignment="1">
      <alignment horizontal="center"/>
    </xf>
    <xf numFmtId="3" fontId="1900" fillId="1337" borderId="1482" xfId="21" applyAlignment="1">
      <alignment horizontal="center" vertical="center"/>
    </xf>
    <xf numFmtId="10" fontId="1905" fillId="1337" borderId="1507" xfId="21" applyAlignment="1">
      <alignment horizontal="center"/>
    </xf>
    <xf numFmtId="10" fontId="1905" fillId="1353" borderId="1507" xfId="21" applyAlignment="1">
      <alignment horizontal="center"/>
    </xf>
    <xf numFmtId="0" fontId="1911" fillId="1337" borderId="1481" xfId="21" applyAlignment="1">
      <alignment horizontal="left" vertical="center" wrapText="1"/>
    </xf>
    <xf numFmtId="0" fontId="1911" fillId="1337" borderId="1481" xfId="21" applyAlignment="1">
      <alignment horizontal="center" vertical="center" wrapText="1"/>
    </xf>
    <xf numFmtId="0" fontId="1911" fillId="1337" borderId="1481" xfId="21" applyAlignment="1">
      <alignment horizontal="center" wrapText="1"/>
    </xf>
    <xf numFmtId="0" fontId="1931" fillId="1377" borderId="1482" xfId="21" applyAlignment="1">
      <alignment horizontal="center" vertical="center" wrapText="1"/>
    </xf>
    <xf numFmtId="0" fontId="1905" fillId="1337" borderId="1507" xfId="21" applyAlignment="1">
      <alignment horizontal="center" vertical="bottom"/>
    </xf>
    <xf numFmtId="0" fontId="1900" fillId="1337" borderId="1482" xfId="21" applyAlignment="1">
      <alignment horizontal="center" vertical="center" wrapText="1"/>
    </xf>
    <xf numFmtId="0" fontId="1900" fillId="1337" borderId="1482" xfId="21" applyAlignment="1">
      <alignment horizontal="center" vertical="center" wrapText="1"/>
    </xf>
    <xf numFmtId="3" fontId="1899" fillId="1337" borderId="1482" xfId="21" applyAlignment="1">
      <alignment vertical="center"/>
    </xf>
    <xf numFmtId="0" fontId="1905" fillId="1337" borderId="1512" xfId="21" applyAlignment="1">
      <alignment horizontal="center"/>
    </xf>
    <xf numFmtId="0" fontId="1907" fillId="1337" borderId="1513" xfId="21"/>
    <xf numFmtId="0" fontId="1905" fillId="1337" borderId="1481" xfId="21" applyAlignment="1">
      <alignment horizontal="left" vertical="center"/>
    </xf>
    <xf numFmtId="0" fontId="1907" fillId="1337" borderId="1514" xfId="21"/>
    <xf numFmtId="0" fontId="1905" fillId="1337" borderId="1481" xfId="21" applyAlignment="1">
      <alignment horizontal="left" vertical="center" wrapText="1"/>
    </xf>
    <xf numFmtId="10" fontId="1907" fillId="1337" borderId="1507" xfId="21" applyAlignment="1">
      <alignment horizontal="center"/>
    </xf>
    <xf numFmtId="10" fontId="1905" fillId="1337" borderId="1481" xfId="21"/>
    <xf numFmtId="0" fontId="1905" fillId="1337" borderId="1481" xfId="21" applyAlignment="1">
      <alignment wrapText="1"/>
    </xf>
    <xf numFmtId="0" fontId="1905" fillId="1337" borderId="1481" xfId="21" applyAlignment="1">
      <alignment horizontal="center" vertical="center"/>
    </xf>
    <xf numFmtId="0" fontId="1914" fillId="1337" borderId="1481" xfId="21" applyAlignment="1">
      <alignment horizontal="left" vertical="center"/>
    </xf>
    <xf numFmtId="0" fontId="1906" fillId="1337" borderId="1481" xfId="21" applyAlignment="1">
      <alignment horizontal="center" vertical="center" wrapText="1"/>
    </xf>
    <xf numFmtId="10" fontId="1906" fillId="1337" borderId="1481" xfId="21" applyAlignment="1">
      <alignment horizontal="center" vertical="center" wrapText="1"/>
    </xf>
    <xf numFmtId="0" fontId="1899" fillId="1337" borderId="1481" xfId="21" applyAlignment="1">
      <alignment horizontal="center" vertical="center"/>
    </xf>
    <xf numFmtId="10" fontId="1900" fillId="1337" borderId="1481" xfId="21" applyAlignment="1">
      <alignment horizontal="left" vertical="center" wrapText="1"/>
    </xf>
    <xf numFmtId="0" fontId="1914" fillId="1376" borderId="1482" xfId="21" applyAlignment="1">
      <alignment horizontal="center" vertical="center"/>
    </xf>
    <xf numFmtId="0" fontId="1899" fillId="1376" borderId="1482" xfId="21" applyAlignment="1">
      <alignment horizontal="left" vertical="center" wrapText="1"/>
    </xf>
    <xf numFmtId="0" fontId="1900" fillId="1376" borderId="1482" xfId="21" applyAlignment="1">
      <alignment horizontal="center" vertical="center"/>
    </xf>
    <xf numFmtId="0" fontId="1899" fillId="1376" borderId="1482" xfId="21" applyAlignment="1">
      <alignment horizontal="center" vertical="center"/>
    </xf>
    <xf numFmtId="2" fontId="1899" fillId="1376" borderId="1482" xfId="21" applyAlignment="1">
      <alignment horizontal="center" vertical="center"/>
    </xf>
    <xf numFmtId="2" fontId="1914" fillId="1376" borderId="1482" xfId="21" applyAlignment="1">
      <alignment horizontal="center" vertical="center"/>
    </xf>
    <xf numFmtId="0" fontId="1900" fillId="1376" borderId="1482" xfId="21" applyAlignment="1">
      <alignment horizontal="left" vertical="center" wrapText="1"/>
    </xf>
    <xf numFmtId="0" fontId="1899" fillId="1376" borderId="1482" xfId="21" applyAlignment="1">
      <alignment vertical="center"/>
    </xf>
    <xf numFmtId="0" fontId="1909" fillId="1376" borderId="1482" xfId="21" applyAlignment="1">
      <alignment horizontal="right" vertical="center"/>
    </xf>
    <xf numFmtId="0" fontId="1925" fillId="1337" borderId="1481" xfId="21" applyAlignment="1">
      <alignment horizontal="left" vertical="center" wrapText="1"/>
    </xf>
    <xf numFmtId="0" fontId="1902" fillId="1337" borderId="1481" xfId="21" applyAlignment="1">
      <alignment horizontal="left" vertical="center"/>
    </xf>
    <xf numFmtId="0" fontId="1926" fillId="1337" borderId="1507" xfId="21" applyAlignment="1">
      <alignment horizontal="center" vertical="bottom"/>
    </xf>
    <xf numFmtId="0" fontId="1901" fillId="1337" borderId="1481" xfId="21" applyAlignment="1">
      <alignment horizontal="center" vertical="center" wrapText="1"/>
    </xf>
    <xf numFmtId="0" fontId="1932" fillId="1337" borderId="1507" xfId="21" applyAlignment="1">
      <alignment horizontal="center" vertical="bottom"/>
    </xf>
    <xf numFmtId="0" fontId="1932" fillId="1353" borderId="1507" xfId="21" applyAlignment="1">
      <alignment horizontal="center" vertical="bottom"/>
    </xf>
    <xf numFmtId="0" fontId="1905" fillId="1353" borderId="1507" xfId="21"/>
    <xf numFmtId="10" fontId="1905" fillId="1337" borderId="1507" xfId="21"/>
    <xf numFmtId="0" fontId="1933" fillId="1337" borderId="1481" xfId="21" applyAlignment="1">
      <alignment horizontal="center" vertical="center" wrapText="1"/>
    </xf>
    <xf numFmtId="0" fontId="1925" fillId="1337" borderId="1481" xfId="21"/>
    <xf numFmtId="0" fontId="1932" fillId="1378" borderId="1507" xfId="21" applyAlignment="1">
      <alignment horizontal="center" vertical="bottom"/>
    </xf>
    <xf numFmtId="0" fontId="1905" fillId="1353" borderId="1507" xfId="21" applyAlignment="1">
      <alignment horizontal="center"/>
    </xf>
    <xf numFmtId="0" fontId="1905" fillId="1378" borderId="1507" xfId="21" applyAlignment="1">
      <alignment horizontal="center"/>
    </xf>
    <xf numFmtId="0" fontId="1905" fillId="1353" borderId="1481" xfId="21" applyAlignment="1">
      <alignment horizontal="center"/>
    </xf>
    <xf numFmtId="0" fontId="1906" fillId="1337" borderId="1481" xfId="21" applyAlignment="1">
      <alignment horizontal="center" vertical="center"/>
    </xf>
    <xf numFmtId="0" fontId="1934" fillId="1353" borderId="1481" xfId="21"/>
    <xf numFmtId="0" fontId="1926" fillId="1337" borderId="1512" xfId="21" applyAlignment="1">
      <alignment horizontal="center" wrapText="1"/>
    </xf>
    <xf numFmtId="0" fontId="1935" fillId="1337" borderId="1515" xfId="21" applyAlignment="1">
      <alignment horizontal="left" wrapText="1"/>
    </xf>
    <xf numFmtId="0" fontId="1925" fillId="1337" borderId="1507" xfId="21" applyAlignment="1">
      <alignment horizontal="center"/>
    </xf>
    <xf numFmtId="0" fontId="1936" fillId="1377" borderId="1482" xfId="21" applyAlignment="1">
      <alignment horizontal="center" vertical="center" wrapText="1"/>
    </xf>
    <xf numFmtId="0" fontId="1925" fillId="1337" borderId="1481" xfId="21" applyAlignment="1">
      <alignment horizontal="center"/>
    </xf>
    <xf numFmtId="0" fontId="1935" fillId="1337" borderId="1514" xfId="21" applyAlignment="1">
      <alignment horizontal="left" wrapText="1"/>
    </xf>
    <xf numFmtId="0" fontId="1925" fillId="1353" borderId="1507" xfId="21"/>
    <xf numFmtId="0" fontId="1925" fillId="1337" borderId="1507" xfId="21"/>
    <xf numFmtId="10" fontId="1925" fillId="1337" borderId="1507" xfId="21"/>
    <xf numFmtId="0" fontId="1925" fillId="1353" borderId="1507" xfId="21" applyAlignment="1">
      <alignment horizontal="center"/>
    </xf>
    <xf numFmtId="0" fontId="1925" fillId="1378" borderId="1507" xfId="21" applyAlignment="1">
      <alignment horizontal="center"/>
    </xf>
    <xf numFmtId="0" fontId="1925" fillId="1353" borderId="1481" xfId="21" applyAlignment="1">
      <alignment horizontal="center"/>
    </xf>
    <xf numFmtId="0" fontId="1925" fillId="1353" borderId="1481" xfId="21"/>
    <xf numFmtId="165" fontId="1905" fillId="1337" borderId="1507" xfId="21" applyAlignment="1">
      <alignment horizontal="center"/>
    </xf>
    <xf numFmtId="0" fontId="1905" fillId="1337" borderId="1507" xfId="21" applyAlignment="1">
      <alignment horizontal="center" vertical="center"/>
    </xf>
    <xf numFmtId="0" fontId="1935" fillId="1337" borderId="1507" xfId="21" applyAlignment="1">
      <alignment horizontal="center" vertical="center" wrapText="1"/>
    </xf>
    <xf numFmtId="10" fontId="1905" fillId="1337" borderId="1507" xfId="21" applyAlignment="1">
      <alignment horizontal="center" vertical="center"/>
    </xf>
    <xf numFmtId="9" fontId="1905" fillId="1337" borderId="1507" xfId="21" applyAlignment="1">
      <alignment horizontal="center" vertical="center"/>
    </xf>
    <xf numFmtId="0" fontId="1905" fillId="1337" borderId="1507" xfId="21" applyAlignment="1">
      <alignment horizontal="left" vertical="bottom" wrapText="1"/>
    </xf>
    <xf numFmtId="0" fontId="1926" fillId="1337" borderId="1507" xfId="21" applyAlignment="1">
      <alignment horizontal="center" wrapText="1"/>
    </xf>
    <xf numFmtId="0" fontId="1925" fillId="1337" borderId="1507" xfId="21" applyAlignment="1">
      <alignment horizontal="center" wrapText="1"/>
    </xf>
    <xf numFmtId="0" fontId="1935" fillId="1337" borderId="1507" xfId="21" applyAlignment="1">
      <alignment horizontal="center" wrapText="1"/>
    </xf>
    <xf numFmtId="0" fontId="1925" fillId="1337" borderId="1507" xfId="21" applyAlignment="1">
      <alignment horizontal="right" wrapText="1"/>
    </xf>
    <xf numFmtId="0" fontId="1925" fillId="1337" borderId="1507" xfId="21" applyAlignment="1">
      <alignment horizontal="left" wrapText="1"/>
    </xf>
    <xf numFmtId="0" fontId="1931" fillId="1376" borderId="1482" xfId="21" applyAlignment="1">
      <alignment horizontal="center" vertical="center" wrapText="1"/>
    </xf>
    <xf numFmtId="10" fontId="1925" fillId="1337" borderId="1507" xfId="21" applyAlignment="1">
      <alignment horizontal="right" wrapText="1"/>
    </xf>
    <xf numFmtId="0" fontId="1905" fillId="1378" borderId="1507" xfId="21" applyAlignment="1">
      <alignment horizontal="left" vertical="bottom" wrapText="1"/>
    </xf>
    <xf numFmtId="0" fontId="1899" fillId="1337" borderId="1481" xfId="21" applyAlignment="1">
      <alignment vertical="center"/>
    </xf>
    <xf numFmtId="0" fontId="1915" fillId="1337" borderId="1482" xfId="21" applyAlignment="1">
      <alignment horizontal="center" vertical="center"/>
    </xf>
    <xf numFmtId="0" fontId="1937" fillId="1337" borderId="1481" xfId="21" applyAlignment="1">
      <alignment horizontal="center" vertical="center" wrapText="1"/>
    </xf>
    <xf numFmtId="0" fontId="1937" fillId="1337" borderId="1481" xfId="21" applyAlignment="1">
      <alignment horizontal="center" vertical="center"/>
    </xf>
    <xf numFmtId="0" fontId="1899" fillId="1377" borderId="1482" xfId="21" applyAlignment="1">
      <alignment vertical="center"/>
    </xf>
    <xf numFmtId="0" fontId="1909" fillId="1337" borderId="1482" xfId="21" applyAlignment="1">
      <alignment horizontal="center" vertical="center"/>
    </xf>
    <xf numFmtId="0" fontId="1938" fillId="1337" borderId="1482" xfId="21" applyAlignment="1">
      <alignment horizontal="center" vertical="center"/>
    </xf>
    <xf numFmtId="0" fontId="1899" fillId="1379" borderId="1482" xfId="21" applyAlignment="1">
      <alignment vertical="center"/>
    </xf>
    <xf numFmtId="0" fontId="1909" fillId="1337" borderId="1482" xfId="21" applyAlignment="1">
      <alignment horizontal="center" vertical="center"/>
    </xf>
    <xf numFmtId="0" fontId="1938" fillId="1337" borderId="1482" xfId="21" applyAlignment="1">
      <alignment horizontal="center" vertical="center"/>
    </xf>
    <xf numFmtId="0" fontId="1905" fillId="1337" borderId="1481" xfId="21" applyAlignment="1">
      <alignment vertical="center" wrapText="1"/>
    </xf>
    <xf numFmtId="0" fontId="1905" fillId="1337" borderId="1481" xfId="21" applyAlignment="1">
      <alignment horizontal="center" vertical="center" wrapText="1"/>
    </xf>
    <xf numFmtId="0" fontId="1909" fillId="1337" borderId="1481" xfId="21" applyAlignment="1">
      <alignment horizontal="center" vertical="center"/>
    </xf>
    <xf numFmtId="0" fontId="1939" fillId="1337" borderId="1481" xfId="21" applyAlignment="1">
      <alignment horizontal="center" vertical="center"/>
    </xf>
    <xf numFmtId="0" fontId="1900" fillId="1380" borderId="1482" xfId="21" applyAlignment="1">
      <alignment horizontal="left" vertical="center"/>
    </xf>
    <xf numFmtId="0" fontId="1900" fillId="1346" borderId="1482" xfId="21" applyAlignment="1">
      <alignment horizontal="left" vertical="center"/>
    </xf>
    <xf numFmtId="0" fontId="1940" fillId="1337" borderId="1481" xfId="21" applyAlignment="1">
      <alignment horizontal="center" vertical="center"/>
    </xf>
    <xf numFmtId="0" fontId="1900" fillId="1381" borderId="1482" xfId="21" applyAlignment="1">
      <alignment horizontal="left" vertical="center"/>
    </xf>
    <xf numFmtId="0" fontId="1900" fillId="1344" borderId="1482" xfId="21" applyAlignment="1">
      <alignment horizontal="left" vertical="center"/>
    </xf>
    <xf numFmtId="166" fontId="1936" fillId="1376" borderId="1482" xfId="21" applyAlignment="1">
      <alignment horizontal="center" vertical="center"/>
    </xf>
    <xf numFmtId="0" fontId="1909" fillId="1376" borderId="1482" xfId="21" applyAlignment="1">
      <alignment horizontal="center" vertical="center"/>
    </xf>
    <xf numFmtId="166" fontId="1931" fillId="1376" borderId="1482" xfId="21" applyAlignment="1">
      <alignment horizontal="center" vertical="center"/>
    </xf>
    <xf numFmtId="0" fontId="1936" fillId="1376" borderId="1482" xfId="21" applyAlignment="1">
      <alignment horizontal="center" vertical="center"/>
    </xf>
    <xf numFmtId="0" fontId="1901" fillId="1337" borderId="1481" xfId="21" applyAlignment="1">
      <alignment horizontal="center" vertical="center" wrapText="1"/>
    </xf>
    <xf numFmtId="0" fontId="1933" fillId="1337" borderId="1481" xfId="21" applyAlignment="1">
      <alignment horizontal="center" vertical="center" wrapText="1"/>
    </xf>
    <xf numFmtId="0" fontId="1909" fillId="1337" borderId="1481" xfId="21" applyAlignment="1">
      <alignment horizontal="right" vertical="center"/>
    </xf>
    <xf numFmtId="0" fontId="1909" fillId="1337" borderId="1482" xfId="21" applyAlignment="1">
      <alignment horizontal="right" vertical="center"/>
    </xf>
    <xf numFmtId="0" fontId="1914" fillId="1342" borderId="1482" xfId="21" applyAlignment="1">
      <alignment horizontal="center" vertical="center"/>
    </xf>
    <xf numFmtId="1" fontId="1931" fillId="1337" borderId="1481" xfId="21" applyAlignment="1">
      <alignment horizontal="center" vertical="center"/>
    </xf>
    <xf numFmtId="1" fontId="1931" fillId="1376" borderId="1482" xfId="21" applyAlignment="1">
      <alignment horizontal="center" vertical="center"/>
    </xf>
    <xf numFmtId="0" fontId="1931" fillId="1376" borderId="1482" xfId="21" applyAlignment="1">
      <alignment horizontal="center" vertical="center"/>
    </xf>
    <xf numFmtId="0" fontId="1936" fillId="1342" borderId="1482" xfId="21" applyAlignment="1">
      <alignment horizontal="center" vertical="center" wrapText="1"/>
    </xf>
    <xf numFmtId="0" fontId="1931" fillId="1337" borderId="1481" xfId="21" applyAlignment="1">
      <alignment horizontal="center" vertical="center"/>
    </xf>
    <xf numFmtId="0" fontId="1941" fillId="1337" borderId="1481" xfId="21" applyAlignment="1">
      <alignment horizontal="center" vertical="center" wrapText="1"/>
    </xf>
    <xf numFmtId="10" fontId="1905" fillId="1337" borderId="1481" xfId="21" applyAlignment="1">
      <alignment vertical="center" wrapText="1"/>
    </xf>
    <xf numFmtId="0" fontId="1942" fillId="1337" borderId="1482" xfId="21" applyAlignment="1">
      <alignment horizontal="left" vertical="center" wrapText="1"/>
    </xf>
    <xf numFmtId="0" fontId="1909" fillId="1342" borderId="1482" xfId="21" applyAlignment="1">
      <alignment horizontal="center" vertical="center"/>
    </xf>
    <xf numFmtId="0" fontId="1900" fillId="1337" borderId="1481" xfId="21" applyAlignment="1">
      <alignment horizontal="center" vertical="center"/>
    </xf>
    <xf numFmtId="0" fontId="1915" fillId="1337" borderId="1482" xfId="21" applyAlignment="1">
      <alignment horizontal="left" vertical="center" wrapText="1"/>
    </xf>
    <xf numFmtId="0" fontId="1911" fillId="1337" borderId="1481" xfId="21"/>
    <xf numFmtId="0" fontId="1909" fillId="1345" borderId="1482" xfId="21" applyAlignment="1">
      <alignment horizontal="center" vertical="center"/>
    </xf>
    <xf numFmtId="0" fontId="1931" fillId="1342" borderId="1482" xfId="21" applyAlignment="1">
      <alignment horizontal="center" vertical="center" wrapText="1"/>
    </xf>
    <xf numFmtId="0" fontId="1909" fillId="1346" borderId="1482" xfId="21" applyAlignment="1">
      <alignment horizontal="center" vertical="center"/>
    </xf>
    <xf numFmtId="0" fontId="1914" fillId="1337" borderId="1481" xfId="21" applyAlignment="1">
      <alignment horizontal="left" vertical="center" wrapText="1"/>
    </xf>
    <xf numFmtId="0" fontId="1914" fillId="1376" borderId="1483" xfId="21" applyAlignment="1">
      <alignment horizontal="left" vertical="center"/>
    </xf>
    <xf numFmtId="10" fontId="1899" fillId="1337" borderId="1482" xfId="21" applyAlignment="1">
      <alignment vertical="center"/>
    </xf>
    <xf numFmtId="0" fontId="1911" fillId="1337" borderId="1512" xfId="21" applyAlignment="1">
      <alignment horizontal="center" vertical="center" wrapText="1"/>
    </xf>
    <xf numFmtId="0" fontId="1903" fillId="1337" borderId="1514" xfId="21"/>
    <xf numFmtId="0" fontId="1903" fillId="1337" borderId="1516" xfId="21"/>
    <xf numFmtId="0" fontId="1911" fillId="1382" borderId="1507" xfId="21" applyAlignment="1">
      <alignment horizontal="center" vertical="center" wrapText="1"/>
    </xf>
    <xf numFmtId="0" fontId="1905" fillId="1337" borderId="1507" xfId="21" applyAlignment="1">
      <alignment horizontal="center" vertical="center" wrapText="1"/>
    </xf>
    <xf numFmtId="0" fontId="1905" fillId="1337" borderId="1507" xfId="21" applyAlignment="1">
      <alignment vertical="center" wrapText="1"/>
    </xf>
    <xf numFmtId="0" fontId="1905" fillId="1342" borderId="1507" xfId="21" applyAlignment="1">
      <alignment horizontal="center" vertical="center" wrapText="1"/>
    </xf>
    <xf numFmtId="0" fontId="1925" fillId="1337" borderId="1507" xfId="21" applyAlignment="1">
      <alignment horizontal="center" vertical="center" wrapText="1"/>
    </xf>
    <xf numFmtId="0" fontId="1925" fillId="1353" borderId="1507" xfId="21" applyAlignment="1">
      <alignment horizontal="left" vertical="center" wrapText="1"/>
    </xf>
    <xf numFmtId="2" fontId="1900" fillId="1337" borderId="1482" xfId="21" applyAlignment="1">
      <alignment horizontal="center" vertical="center"/>
    </xf>
    <xf numFmtId="2" fontId="1909" fillId="1342" borderId="1482" xfId="21" applyAlignment="1">
      <alignment horizontal="center" vertical="center"/>
    </xf>
    <xf numFmtId="0" fontId="1911" fillId="1337" borderId="1507" xfId="21" applyAlignment="1">
      <alignment horizontal="center"/>
    </xf>
    <xf numFmtId="0" fontId="1941" fillId="1377" borderId="1507" xfId="21" applyAlignment="1">
      <alignment horizontal="center" vertical="center"/>
    </xf>
    <xf numFmtId="0" fontId="1935" fillId="1337" borderId="1481" xfId="21" applyAlignment="1">
      <alignment horizontal="left" vertical="center" wrapText="1"/>
    </xf>
    <xf numFmtId="0" fontId="1933" fillId="1337" borderId="1507" xfId="21" applyAlignment="1">
      <alignment wrapText="1"/>
    </xf>
    <xf numFmtId="0" fontId="1911" fillId="1377" borderId="1507" xfId="21" applyAlignment="1">
      <alignment horizontal="center" vertical="center" wrapText="1"/>
    </xf>
    <xf numFmtId="0" fontId="1911" fillId="1377" borderId="1507" xfId="21" applyAlignment="1">
      <alignment horizontal="center" vertical="center"/>
    </xf>
    <xf numFmtId="0" fontId="1911" fillId="1382" borderId="1481" xfId="21" applyAlignment="1">
      <alignment horizontal="center" vertical="center"/>
    </xf>
    <xf numFmtId="0" fontId="1941" fillId="1337" borderId="1507" xfId="21" applyAlignment="1">
      <alignment horizontal="center" vertical="center" wrapText="1"/>
    </xf>
    <xf numFmtId="3" fontId="1941" fillId="1337" borderId="1507" xfId="21" applyAlignment="1">
      <alignment horizontal="center" vertical="center" wrapText="1"/>
    </xf>
    <xf numFmtId="0" fontId="1905" fillId="1353" borderId="1507" xfId="21" applyAlignment="1">
      <alignment horizontal="center" wrapText="1"/>
    </xf>
    <xf numFmtId="0" fontId="1905" fillId="1337" borderId="1517" xfId="21" applyAlignment="1">
      <alignment horizontal="center"/>
    </xf>
    <xf numFmtId="0" fontId="1905" fillId="1337" borderId="1518" xfId="21" applyAlignment="1">
      <alignment horizontal="center"/>
    </xf>
    <xf numFmtId="0" fontId="1905" fillId="1383" borderId="1519" xfId="21" applyAlignment="1">
      <alignment horizontal="center" vertical="bottom"/>
    </xf>
    <xf numFmtId="0" fontId="1905" fillId="1337" borderId="1520" xfId="21" applyAlignment="1">
      <alignment horizontal="center" vertical="bottom"/>
    </xf>
    <xf numFmtId="0" fontId="1905" fillId="1337" borderId="1481" xfId="21" applyAlignment="1">
      <alignment horizontal="center" vertical="bottom"/>
    </xf>
    <xf numFmtId="0" fontId="1905" fillId="1383" borderId="1521" xfId="21" applyAlignment="1">
      <alignment horizontal="center" vertical="bottom"/>
    </xf>
    <xf numFmtId="0" fontId="1905" fillId="1337" borderId="1512" xfId="21" applyAlignment="1">
      <alignment horizontal="center" vertical="bottom"/>
    </xf>
    <xf numFmtId="0" fontId="1905" fillId="1337" borderId="1520" xfId="21" applyAlignment="1">
      <alignment horizontal="center"/>
    </xf>
    <xf numFmtId="0" fontId="1905" fillId="1383" borderId="1522" xfId="21" applyAlignment="1">
      <alignment horizontal="center" vertical="bottom"/>
    </xf>
    <xf numFmtId="0" fontId="1943" fillId="1384" borderId="1507" xfId="21" applyAlignment="1">
      <alignment horizontal="right" vertical="center" wrapText="1"/>
    </xf>
    <xf numFmtId="0" fontId="1911" fillId="1383" borderId="1523" xfId="21" applyAlignment="1">
      <alignment horizontal="center" vertical="bottom"/>
    </xf>
    <xf numFmtId="0" fontId="1911" fillId="1383" borderId="1524" xfId="21" applyAlignment="1">
      <alignment horizontal="center" vertical="bottom"/>
    </xf>
    <xf numFmtId="0" fontId="1911" fillId="1383" borderId="1525" xfId="21" applyAlignment="1">
      <alignment horizontal="center" vertical="bottom"/>
    </xf>
    <xf numFmtId="0" fontId="1905" fillId="1383" borderId="1526" xfId="21" applyAlignment="1">
      <alignment horizontal="center"/>
    </xf>
    <xf numFmtId="0" fontId="1905" fillId="1383" borderId="1527" xfId="21" applyAlignment="1">
      <alignment horizontal="center"/>
    </xf>
    <xf numFmtId="0" fontId="1905" fillId="1383" borderId="1528" xfId="21" applyAlignment="1">
      <alignment horizontal="center"/>
    </xf>
    <xf numFmtId="0" fontId="1905" fillId="1383" borderId="1516" xfId="21" applyAlignment="1">
      <alignment horizontal="center"/>
    </xf>
    <xf numFmtId="0" fontId="1905" fillId="1383" borderId="1514" xfId="21" applyAlignment="1">
      <alignment horizontal="center"/>
    </xf>
    <xf numFmtId="0" fontId="1911" fillId="1342" borderId="1512" xfId="21" applyAlignment="1">
      <alignment horizontal="left" vertical="center" wrapText="1"/>
    </xf>
    <xf numFmtId="0" fontId="1911" fillId="1385" borderId="1507" xfId="21" applyAlignment="1">
      <alignment horizontal="left" vertical="center" wrapText="1"/>
    </xf>
    <xf numFmtId="0" fontId="1925" fillId="1353" borderId="1481" xfId="21" applyAlignment="1">
      <alignment horizontal="center" vertical="center" wrapText="1"/>
    </xf>
    <xf numFmtId="0" fontId="1911" fillId="1386" borderId="1507" xfId="21" applyAlignment="1">
      <alignment horizontal="left" vertical="center" wrapText="1"/>
    </xf>
    <xf numFmtId="0" fontId="1944" fillId="1337" borderId="1481" xfId="21"/>
    <xf numFmtId="0" fontId="1944" fillId="1337" borderId="1529" xfId="21"/>
    <xf numFmtId="0" fontId="1945" fillId="1337" borderId="1481" xfId="21" applyAlignment="1">
      <alignment horizontal="center" vertical="center" wrapText="1"/>
    </xf>
    <xf numFmtId="0" fontId="1946" fillId="1337" borderId="1481" xfId="21" applyAlignment="1">
      <alignment horizontal="center" vertical="center" wrapText="1"/>
    </xf>
    <xf numFmtId="0" fontId="1944" fillId="1337" borderId="1481" xfId="21" applyAlignment="1">
      <alignment horizontal="center" vertical="center"/>
    </xf>
    <xf numFmtId="0" fontId="1946" fillId="1337" borderId="1526" xfId="21" applyAlignment="1">
      <alignment horizontal="center" vertical="center" wrapText="1"/>
    </xf>
    <xf numFmtId="0" fontId="1903" fillId="1337" borderId="1527" xfId="21"/>
    <xf numFmtId="0" fontId="1903" fillId="1337" borderId="1528" xfId="21"/>
    <xf numFmtId="0" fontId="1946" fillId="1337" borderId="1507" xfId="21" applyAlignment="1">
      <alignment horizontal="center" vertical="center" wrapText="1"/>
    </xf>
    <xf numFmtId="0" fontId="1946" fillId="1354" borderId="1507" xfId="21" applyAlignment="1">
      <alignment horizontal="center" vertical="center" wrapText="1"/>
    </xf>
    <xf numFmtId="0" fontId="1944" fillId="1353" borderId="1481" xfId="21" applyAlignment="1">
      <alignment horizontal="center" vertical="bottom" wrapText="1"/>
    </xf>
    <xf numFmtId="0" fontId="1944" fillId="1353" borderId="1507" xfId="21" applyAlignment="1">
      <alignment horizontal="center" vertical="bottom" wrapText="1"/>
    </xf>
    <xf numFmtId="0" fontId="1944" fillId="1356" borderId="1507" xfId="21" applyAlignment="1">
      <alignment horizontal="left" wrapText="1"/>
    </xf>
    <xf numFmtId="3" fontId="1947" fillId="1353" borderId="1507" xfId="21" applyAlignment="1">
      <alignment horizontal="center" wrapText="1"/>
    </xf>
    <xf numFmtId="0" fontId="1944" fillId="1337" borderId="1507" xfId="21" applyAlignment="1">
      <alignment horizontal="center" vertical="bottom" wrapText="1"/>
    </xf>
    <xf numFmtId="0" fontId="1945" fillId="1337" borderId="1507" xfId="21" applyAlignment="1">
      <alignment horizontal="center" vertical="bottom" wrapText="1"/>
    </xf>
    <xf numFmtId="0" fontId="1944" fillId="1337" borderId="1481" xfId="21" applyAlignment="1">
      <alignment horizontal="center"/>
    </xf>
    <xf numFmtId="0" fontId="1944" fillId="1337" borderId="1481" xfId="21" applyAlignment="1">
      <alignment horizontal="center" vertical="bottom"/>
    </xf>
    <xf numFmtId="0" fontId="1947" fillId="1353" borderId="1507" xfId="21" applyAlignment="1">
      <alignment horizontal="center" wrapText="1"/>
    </xf>
    <xf numFmtId="0" fontId="1946" fillId="1337" borderId="1481" xfId="21" applyAlignment="1">
      <alignment vertical="bottom" wrapText="1"/>
    </xf>
    <xf numFmtId="0" fontId="1946" fillId="1377" borderId="1530" xfId="21" applyAlignment="1">
      <alignment vertical="bottom" wrapText="1"/>
    </xf>
    <xf numFmtId="0" fontId="1946" fillId="1377" borderId="1531" xfId="21" applyAlignment="1">
      <alignment vertical="bottom" wrapText="1"/>
    </xf>
    <xf numFmtId="1" fontId="1946" fillId="1377" borderId="1531" xfId="21" applyAlignment="1">
      <alignment horizontal="center" vertical="bottom" wrapText="1"/>
    </xf>
    <xf numFmtId="1" fontId="1946" fillId="1377" borderId="1515" xfId="21" applyAlignment="1">
      <alignment horizontal="center" vertical="bottom" wrapText="1"/>
    </xf>
    <xf numFmtId="0" fontId="1948" fillId="1337" borderId="1481" xfId="21" applyAlignment="1">
      <alignment vertical="center"/>
    </xf>
    <xf numFmtId="0" fontId="1944" fillId="1337" borderId="1481" xfId="21" applyAlignment="1">
      <alignment horizontal="left" vertical="center"/>
    </xf>
    <xf numFmtId="0" fontId="1905" fillId="1354" borderId="1507" xfId="21" applyAlignment="1">
      <alignment horizontal="center" wrapText="1"/>
    </xf>
    <xf numFmtId="0" fontId="1905" fillId="1356" borderId="1507" xfId="21" applyAlignment="1">
      <alignment horizontal="center" wrapText="1"/>
    </xf>
    <xf numFmtId="0" fontId="1905" fillId="1337" borderId="1507" xfId="21" applyAlignment="1">
      <alignment horizontal="center" wrapText="1"/>
    </xf>
    <xf numFmtId="0" fontId="1926" fillId="1337" borderId="1481" xfId="21" applyAlignment="1">
      <alignment vertical="center" wrapText="1"/>
    </xf>
    <xf numFmtId="0" fontId="1905" fillId="1357" borderId="1507" xfId="21"/>
    <xf numFmtId="0" fontId="1905" fillId="1382" borderId="1481" xfId="21"/>
    <xf numFmtId="0" fontId="1949" fillId="1337" borderId="1481" xfId="21" applyAlignment="1">
      <alignment horizontal="center" vertical="bottom"/>
    </xf>
    <xf numFmtId="0" fontId="1925" fillId="1337" borderId="1481" xfId="21" applyAlignment="1">
      <alignment vertical="bottom"/>
    </xf>
    <xf numFmtId="0" fontId="1949" fillId="1337" borderId="1507" xfId="21" applyAlignment="1">
      <alignment horizontal="center"/>
    </xf>
    <xf numFmtId="0" fontId="1949" fillId="1387" borderId="1507" xfId="21" applyAlignment="1">
      <alignment horizontal="center"/>
    </xf>
    <xf numFmtId="0" fontId="1949" fillId="1342" borderId="1507" xfId="21" applyAlignment="1">
      <alignment horizontal="center"/>
    </xf>
    <xf numFmtId="0" fontId="1949" fillId="1385" borderId="1507" xfId="21" applyAlignment="1">
      <alignment horizontal="center"/>
    </xf>
    <xf numFmtId="0" fontId="1949" fillId="1388" borderId="1507" xfId="21" applyAlignment="1">
      <alignment horizontal="center"/>
    </xf>
    <xf numFmtId="0" fontId="1949" fillId="1389" borderId="1507" xfId="21" applyAlignment="1">
      <alignment horizontal="center"/>
    </xf>
    <xf numFmtId="0" fontId="1925" fillId="1337" borderId="1529" xfId="21" applyAlignment="1">
      <alignment horizontal="center"/>
    </xf>
    <xf numFmtId="0" fontId="1925" fillId="1337" borderId="1514" xfId="21" applyAlignment="1">
      <alignment horizontal="center"/>
    </xf>
    <xf numFmtId="0" fontId="1925" fillId="1356" borderId="1516" xfId="21" applyAlignment="1">
      <alignment horizontal="center"/>
    </xf>
    <xf numFmtId="0" fontId="1925" fillId="1356" borderId="1531" xfId="21" applyAlignment="1">
      <alignment horizontal="center"/>
    </xf>
    <xf numFmtId="0" fontId="1925" fillId="1337" borderId="1522" xfId="21" applyAlignment="1">
      <alignment horizontal="center"/>
    </xf>
    <xf numFmtId="0" fontId="1925" fillId="1337" borderId="1515" xfId="21" applyAlignment="1">
      <alignment horizontal="center"/>
    </xf>
    <xf numFmtId="0" fontId="1949" fillId="1337" borderId="1481" xfId="21" applyAlignment="1">
      <alignment horizontal="right"/>
    </xf>
    <xf numFmtId="0" fontId="1950" fillId="1377" borderId="1481" xfId="21" applyAlignment="1">
      <alignment horizontal="right"/>
    </xf>
    <xf numFmtId="0" fontId="1950" fillId="1377" borderId="1481" xfId="21" applyAlignment="1">
      <alignment horizontal="left"/>
    </xf>
    <xf numFmtId="0" fontId="1951" fillId="1337" borderId="1481" xfId="21" applyAlignment="1">
      <alignment vertical="bottom"/>
    </xf>
    <xf numFmtId="0" fontId="1949" fillId="1337" borderId="1507" xfId="21" applyAlignment="1">
      <alignment horizontal="left"/>
    </xf>
    <xf numFmtId="0" fontId="1925" fillId="1337" borderId="1507" xfId="21" applyAlignment="1">
      <alignment horizontal="left"/>
    </xf>
    <xf numFmtId="0" fontId="1950" fillId="1337" borderId="1481" xfId="21" applyAlignment="1">
      <alignment vertical="bottom"/>
    </xf>
    <xf numFmtId="0" fontId="1952" fillId="1337" borderId="1481" xfId="21" applyAlignment="1">
      <alignment horizontal="left" vertical="bottom"/>
    </xf>
    <xf numFmtId="0" fontId="1905" fillId="1337" borderId="1481" xfId="21" applyAlignment="1">
      <alignment horizontal="left" vertical="bottom"/>
    </xf>
    <xf numFmtId="0" fontId="1953" fillId="1337" borderId="1481" xfId="21" applyAlignment="1">
      <alignment horizontal="left" vertical="bottom"/>
    </xf>
    <xf numFmtId="0" fontId="1954" fillId="1382" borderId="1507" xfId="21" applyAlignment="1">
      <alignment horizontal="center" vertical="bottom"/>
    </xf>
    <xf numFmtId="0" fontId="1954" fillId="1390" borderId="1507" xfId="21" applyAlignment="1">
      <alignment horizontal="center" vertical="bottom"/>
    </xf>
    <xf numFmtId="0" fontId="1954" fillId="1391" borderId="1507" xfId="21" applyAlignment="1">
      <alignment horizontal="center" vertical="bottom"/>
    </xf>
    <xf numFmtId="0" fontId="1954" fillId="1368" borderId="1507" xfId="21" applyAlignment="1">
      <alignment horizontal="center" vertical="bottom"/>
    </xf>
    <xf numFmtId="0" fontId="1954" fillId="1367" borderId="1507" xfId="21" applyAlignment="1">
      <alignment horizontal="center" vertical="bottom"/>
    </xf>
    <xf numFmtId="0" fontId="1954" fillId="1392" borderId="1507" xfId="21" applyAlignment="1">
      <alignment horizontal="center" vertical="bottom"/>
    </xf>
    <xf numFmtId="0" fontId="1954" fillId="1383" borderId="1507" xfId="21" applyAlignment="1">
      <alignment horizontal="center" vertical="center"/>
    </xf>
    <xf numFmtId="0" fontId="1954" fillId="1383" borderId="1514" xfId="21" applyAlignment="1">
      <alignment horizontal="left"/>
    </xf>
    <xf numFmtId="0" fontId="1911" fillId="1383" borderId="1514" xfId="21" applyAlignment="1">
      <alignment horizontal="left"/>
    </xf>
    <xf numFmtId="0" fontId="1955" fillId="1385" borderId="1507" xfId="21" applyAlignment="1">
      <alignment horizontal="center"/>
    </xf>
    <xf numFmtId="0" fontId="1955" fillId="1337" borderId="1507" xfId="21" applyAlignment="1">
      <alignment horizontal="center"/>
    </xf>
    <xf numFmtId="0" fontId="1955" fillId="1342" borderId="1507" xfId="21" applyAlignment="1">
      <alignment horizontal="center"/>
    </xf>
    <xf numFmtId="0" fontId="1911" fillId="1382" borderId="1507" xfId="21" applyAlignment="1">
      <alignment horizontal="right"/>
    </xf>
    <xf numFmtId="0" fontId="1954" fillId="1377" borderId="1507" xfId="21" applyAlignment="1">
      <alignment horizontal="center"/>
    </xf>
    <xf numFmtId="0" fontId="1949" fillId="1382" borderId="1507" xfId="21" applyAlignment="1">
      <alignment horizontal="left" vertical="bottom"/>
    </xf>
    <xf numFmtId="0" fontId="1925" fillId="1337" borderId="1507" xfId="21" applyAlignment="1">
      <alignment horizontal="left" vertical="top" wrapText="1"/>
    </xf>
    <xf numFmtId="0" fontId="1925" fillId="1337" borderId="1481" xfId="21" applyAlignment="1">
      <alignment horizontal="left" vertical="top"/>
    </xf>
    <xf numFmtId="0" fontId="1949" fillId="1337" borderId="1481" xfId="21" applyAlignment="1">
      <alignment horizontal="left" vertical="bottom"/>
    </xf>
    <xf numFmtId="0" fontId="1925" fillId="1337" borderId="1481" xfId="21" applyAlignment="1">
      <alignment horizontal="left" vertical="top" wrapText="1"/>
    </xf>
    <xf numFmtId="0" fontId="1949" fillId="1382" borderId="1507" xfId="21" applyAlignment="1">
      <alignment horizontal="center" vertical="bottom"/>
    </xf>
    <xf numFmtId="0" fontId="1911" fillId="1337" borderId="1507" xfId="21" applyAlignment="1">
      <alignment horizontal="left" vertical="top"/>
    </xf>
    <xf numFmtId="0" fontId="1955" fillId="1337" borderId="1481" xfId="21" applyAlignment="1">
      <alignment horizontal="left" vertical="bottom"/>
    </xf>
    <xf numFmtId="0" fontId="1949" fillId="1337" borderId="1481" xfId="21"/>
    <xf numFmtId="0" fontId="1949" fillId="1393" borderId="1507" xfId="21" applyAlignment="1">
      <alignment horizontal="center"/>
    </xf>
    <xf numFmtId="0" fontId="1917" fillId="1337" borderId="1481" xfId="21" applyAlignment="1">
      <alignment horizontal="center"/>
    </xf>
    <xf numFmtId="0" fontId="1954" fillId="1390" borderId="1507" xfId="21" applyAlignment="1">
      <alignment horizontal="center" vertical="center"/>
    </xf>
    <xf numFmtId="0" fontId="1925" fillId="1337" borderId="1507" xfId="21" applyAlignment="1">
      <alignment horizontal="left" vertical="center"/>
    </xf>
    <xf numFmtId="0" fontId="1956" fillId="1337" borderId="1481" xfId="21" applyAlignment="1">
      <alignment horizontal="left"/>
    </xf>
    <xf numFmtId="0" fontId="1905" fillId="1337" borderId="1481" xfId="21" applyAlignment="1">
      <alignment horizontal="left" vertical="top" wrapText="1"/>
    </xf>
    <xf numFmtId="0" fontId="1954" fillId="1394" borderId="1507" xfId="21" applyAlignment="1">
      <alignment horizontal="center" vertical="center"/>
    </xf>
    <xf numFmtId="0" fontId="1905" fillId="1337" borderId="1481" xfId="21" applyAlignment="1">
      <alignment horizontal="left" vertical="top"/>
    </xf>
    <xf numFmtId="0" fontId="1954" fillId="1368" borderId="1507" xfId="21" applyAlignment="1">
      <alignment horizontal="center" vertical="center"/>
    </xf>
    <xf numFmtId="0" fontId="1954" fillId="1367" borderId="1507" xfId="21" applyAlignment="1">
      <alignment horizontal="center" vertical="center"/>
    </xf>
    <xf numFmtId="0" fontId="1954" fillId="1392" borderId="1507" xfId="21" applyAlignment="1">
      <alignment horizontal="center" vertical="center"/>
    </xf>
    <xf numFmtId="0" fontId="1957" fillId="1337" borderId="1481" xfId="21" applyAlignment="1">
      <alignment horizontal="left" vertical="bottom"/>
    </xf>
    <xf numFmtId="0" fontId="1958" fillId="1337" borderId="1481" xfId="21"/>
    <xf numFmtId="0" fontId="1958" fillId="1337" borderId="1481" xfId="21" applyAlignment="1">
      <alignment vertical="bottom"/>
    </xf>
    <xf numFmtId="0" fontId="1959" fillId="1337" borderId="1481" xfId="21" applyAlignment="1">
      <alignment horizontal="center" vertical="bottom"/>
    </xf>
    <xf numFmtId="0" fontId="1959" fillId="1395" borderId="1507" xfId="21" applyAlignment="1">
      <alignment horizontal="center" vertical="bottom" wrapText="1"/>
    </xf>
    <xf numFmtId="0" fontId="1959" fillId="1387" borderId="1507" xfId="21" applyAlignment="1">
      <alignment horizontal="center" vertical="bottom" wrapText="1"/>
    </xf>
    <xf numFmtId="0" fontId="1959" fillId="1385" borderId="1507" xfId="21" applyAlignment="1">
      <alignment horizontal="center" vertical="bottom" wrapText="1"/>
    </xf>
    <xf numFmtId="0" fontId="1959" fillId="1389" borderId="1507" xfId="21" applyAlignment="1">
      <alignment horizontal="center" vertical="bottom" wrapText="1"/>
    </xf>
    <xf numFmtId="0" fontId="1959" fillId="1388" borderId="1507" xfId="21" applyAlignment="1">
      <alignment horizontal="center" vertical="bottom" wrapText="1"/>
    </xf>
    <xf numFmtId="0" fontId="1959" fillId="1337" borderId="1529" xfId="21" applyAlignment="1">
      <alignment horizontal="center" vertical="bottom"/>
    </xf>
    <xf numFmtId="0" fontId="1959" fillId="1337" borderId="1507" xfId="21" applyAlignment="1">
      <alignment vertical="bottom"/>
    </xf>
    <xf numFmtId="0" fontId="1958" fillId="1377" borderId="1507" xfId="21" applyAlignment="1">
      <alignment vertical="bottom"/>
    </xf>
    <xf numFmtId="0" fontId="1958" fillId="1337" borderId="1507" xfId="21" applyAlignment="1">
      <alignment horizontal="center" vertical="bottom"/>
    </xf>
    <xf numFmtId="0" fontId="1959" fillId="1337" borderId="1481" xfId="21" applyAlignment="1">
      <alignment horizontal="right" vertical="bottom"/>
    </xf>
    <xf numFmtId="0" fontId="1959" fillId="1395" borderId="1507" xfId="21" applyAlignment="1">
      <alignment horizontal="center" vertical="bottom"/>
    </xf>
    <xf numFmtId="0" fontId="1959" fillId="1387" borderId="1507" xfId="21" applyAlignment="1">
      <alignment horizontal="center" vertical="bottom"/>
    </xf>
    <xf numFmtId="0" fontId="1959" fillId="1385" borderId="1507" xfId="21" applyAlignment="1">
      <alignment horizontal="center" vertical="bottom"/>
    </xf>
    <xf numFmtId="0" fontId="1959" fillId="1389" borderId="1507" xfId="21" applyAlignment="1">
      <alignment horizontal="center" vertical="bottom"/>
    </xf>
    <xf numFmtId="0" fontId="1959" fillId="1388" borderId="1507" xfId="21" applyAlignment="1">
      <alignment horizontal="center" vertical="bottom"/>
    </xf>
    <xf numFmtId="0" fontId="1959" fillId="1337" borderId="1481" xfId="21" applyAlignment="1">
      <alignment vertical="bottom"/>
    </xf>
    <xf numFmtId="0" fontId="1906" fillId="1337" borderId="1481" xfId="21" applyAlignment="1">
      <alignment vertical="bottom"/>
    </xf>
    <xf numFmtId="0" fontId="1960" fillId="1337" borderId="1481" xfId="21" applyAlignment="1">
      <alignment vertical="bottom"/>
    </xf>
    <xf numFmtId="0" fontId="1959" fillId="1395" borderId="1507" xfId="21" applyAlignment="1">
      <alignment vertical="bottom"/>
    </xf>
    <xf numFmtId="0" fontId="1958" fillId="1337" borderId="1507" xfId="21" applyAlignment="1">
      <alignment vertical="bottom" wrapText="1"/>
    </xf>
    <xf numFmtId="0" fontId="1958" fillId="1337" borderId="1507" xfId="21" applyAlignment="1">
      <alignment vertical="bottom"/>
    </xf>
    <xf numFmtId="0" fontId="1959" fillId="1387" borderId="1507" xfId="21" applyAlignment="1">
      <alignment vertical="bottom"/>
    </xf>
    <xf numFmtId="0" fontId="1959" fillId="1385" borderId="1507" xfId="21" applyAlignment="1">
      <alignment vertical="bottom"/>
    </xf>
    <xf numFmtId="0" fontId="1959" fillId="1388" borderId="1507" xfId="21" applyAlignment="1">
      <alignment vertical="bottom"/>
    </xf>
    <xf numFmtId="0" fontId="1959" fillId="1389" borderId="1507" xfId="21" applyAlignment="1">
      <alignment vertical="bottom"/>
    </xf>
    <xf numFmtId="0" fontId="1911" fillId="1337" borderId="1481" xfId="21" applyAlignment="1">
      <alignment horizontal="right"/>
    </xf>
    <xf numFmtId="0" fontId="1946" fillId="1353" borderId="1507" xfId="21" applyAlignment="1">
      <alignment horizontal="center" vertical="center" wrapText="1"/>
    </xf>
    <xf numFmtId="0" fontId="1905" fillId="1337" borderId="1481" xfId="21" applyAlignment="1">
      <alignment horizontal="right"/>
    </xf>
    <xf numFmtId="0" fontId="1961" fillId="1385" borderId="1507" xfId="21" applyAlignment="1">
      <alignment horizontal="center" wrapText="1"/>
    </xf>
    <xf numFmtId="0" fontId="1905" fillId="1337" borderId="1507" xfId="21" applyAlignment="1">
      <alignment horizontal="right" wrapText="1"/>
    </xf>
    <xf numFmtId="165" fontId="1905" fillId="1337" borderId="1507" xfId="21" applyAlignment="1">
      <alignment horizontal="right" wrapText="1"/>
    </xf>
    <xf numFmtId="165" fontId="1905" fillId="1337" borderId="1507" xfId="21"/>
    <xf numFmtId="0" fontId="1961" fillId="1377" borderId="1507" xfId="21" applyAlignment="1">
      <alignment horizontal="center" vertical="center" wrapText="1"/>
    </xf>
    <xf numFmtId="0" fontId="1962" fillId="1337" borderId="1481" xfId="21" applyAlignment="1">
      <alignment horizontal="left" vertical="center" wrapText="1"/>
    </xf>
    <xf numFmtId="0" fontId="1963" fillId="1337" borderId="1481" xfId="21" applyAlignment="1">
      <alignment vertical="bottom"/>
    </xf>
    <xf numFmtId="0" fontId="1964" fillId="1354" borderId="1507" xfId="21" applyAlignment="1">
      <alignment horizontal="center" vertical="center"/>
    </xf>
    <xf numFmtId="0" fontId="1964" fillId="1354" borderId="1507" xfId="21" applyAlignment="1">
      <alignment horizontal="center" vertical="center" wrapText="1"/>
    </xf>
    <xf numFmtId="0" fontId="1965" fillId="1382" borderId="1507" xfId="21" applyAlignment="1">
      <alignment horizontal="center" vertical="center"/>
    </xf>
    <xf numFmtId="0" fontId="1965" fillId="1354" borderId="1507" xfId="21" applyAlignment="1">
      <alignment horizontal="center" vertical="center" wrapText="1"/>
    </xf>
    <xf numFmtId="0" fontId="1965" fillId="1354" borderId="1507" xfId="21" applyAlignment="1">
      <alignment horizontal="center" vertical="center"/>
    </xf>
    <xf numFmtId="0" fontId="1962" fillId="1337" borderId="1507" xfId="21" applyAlignment="1">
      <alignment horizontal="left" vertical="center" wrapText="1"/>
    </xf>
    <xf numFmtId="10" fontId="1962" fillId="1337" borderId="1507" xfId="21" applyAlignment="1">
      <alignment horizontal="left" vertical="center" wrapText="1"/>
    </xf>
    <xf numFmtId="2" fontId="1962" fillId="1337" borderId="1507" xfId="21" applyAlignment="1">
      <alignment horizontal="left" vertical="center" wrapText="1"/>
    </xf>
    <xf numFmtId="0" fontId="1911" fillId="1354" borderId="1507" xfId="21" applyAlignment="1">
      <alignment horizontal="center"/>
    </xf>
    <xf numFmtId="0" fontId="1966" fillId="1354" borderId="1507" xfId="21" applyAlignment="1">
      <alignment horizontal="center" wrapText="1"/>
    </xf>
    <xf numFmtId="0" fontId="1963" fillId="1354" borderId="1507" xfId="21" applyAlignment="1">
      <alignment vertical="bottom"/>
    </xf>
    <xf numFmtId="0" fontId="1967" fillId="1354" borderId="1507" xfId="21" applyAlignment="1">
      <alignment horizontal="center" vertical="bottom"/>
    </xf>
    <xf numFmtId="0" fontId="1966" fillId="1337" borderId="1507" xfId="21" applyAlignment="1">
      <alignment horizontal="center" vertical="center" wrapText="1"/>
    </xf>
    <xf numFmtId="0" fontId="1962" fillId="1396" borderId="1507" xfId="21" applyAlignment="1">
      <alignment horizontal="center" vertical="center" wrapText="1"/>
    </xf>
    <xf numFmtId="0" fontId="1962" fillId="1337" borderId="1507" xfId="21" applyAlignment="1">
      <alignment horizontal="center" vertical="center" wrapText="1"/>
    </xf>
    <xf numFmtId="0" fontId="1963" fillId="1337" borderId="1507" xfId="21" applyAlignment="1">
      <alignment vertical="center"/>
    </xf>
    <xf numFmtId="0" fontId="1964" fillId="1354" borderId="1519" xfId="21" applyAlignment="1">
      <alignment horizontal="center" vertical="center"/>
    </xf>
    <xf numFmtId="0" fontId="1964" fillId="1354" borderId="1519" xfId="21" applyAlignment="1">
      <alignment horizontal="center" vertical="center" wrapText="1"/>
    </xf>
    <xf numFmtId="0" fontId="1962" fillId="1337" borderId="1507" xfId="21" applyAlignment="1">
      <alignment wrapText="1"/>
    </xf>
    <xf numFmtId="0" fontId="1962" fillId="1337" borderId="1514" xfId="21" applyAlignment="1">
      <alignment wrapText="1"/>
    </xf>
    <xf numFmtId="165" fontId="1963" fillId="1337" borderId="1514" xfId="21" applyAlignment="1">
      <alignment horizontal="center" vertical="bottom"/>
    </xf>
    <xf numFmtId="10" fontId="1963" fillId="1337" borderId="1514" xfId="21" applyAlignment="1">
      <alignment horizontal="center" vertical="bottom"/>
    </xf>
    <xf numFmtId="0" fontId="1962" fillId="1337" borderId="1522" xfId="21" applyAlignment="1">
      <alignment wrapText="1"/>
    </xf>
    <xf numFmtId="0" fontId="1962" fillId="1337" borderId="1515" xfId="21" applyAlignment="1">
      <alignment wrapText="1"/>
    </xf>
    <xf numFmtId="165" fontId="1963" fillId="1337" borderId="1515" xfId="21" applyAlignment="1">
      <alignment horizontal="center" vertical="bottom"/>
    </xf>
    <xf numFmtId="0" fontId="1962" fillId="1337" borderId="1481" xfId="21" applyAlignment="1">
      <alignment wrapText="1"/>
    </xf>
    <xf numFmtId="0" fontId="1905" fillId="1337" borderId="1515" xfId="21"/>
    <xf numFmtId="10" fontId="1963" fillId="1337" borderId="1515" xfId="21" applyAlignment="1">
      <alignment horizontal="center" vertical="bottom"/>
    </xf>
    <xf numFmtId="0" fontId="1895" fillId="1337" borderId="1481" xfId="21"/>
    <xf numFmtId="0" fontId="1902" fillId="1347" borderId="1482" xfId="21" applyAlignment="1">
      <alignment horizontal="left" vertical="center"/>
    </xf>
    <xf numFmtId="0" fontId="1895" fillId="1337" borderId="1484" xfId="21"/>
    <xf numFmtId="0" fontId="1895" fillId="1337" borderId="1485" xfId="21"/>
    <xf numFmtId="0" fontId="1906" fillId="1348" borderId="1482" xfId="21" applyAlignment="1">
      <alignment horizontal="center" vertical="center"/>
    </xf>
    <xf numFmtId="0" fontId="1895" fillId="1337" borderId="1487" xfId="21"/>
    <xf numFmtId="0" fontId="1914" fillId="1342" borderId="1482" xfId="21" applyAlignment="1">
      <alignment horizontal="left" vertical="center" wrapText="1"/>
    </xf>
    <xf numFmtId="0" fontId="1914" fillId="1343" borderId="1482" xfId="21" applyAlignment="1">
      <alignment horizontal="left" vertical="center" wrapText="1"/>
    </xf>
    <xf numFmtId="0" fontId="1914" fillId="1344" borderId="1482" xfId="21" applyAlignment="1">
      <alignment horizontal="left" vertical="center" wrapText="1"/>
    </xf>
    <xf numFmtId="0" fontId="1914" fillId="1345" borderId="1482" xfId="21" applyAlignment="1">
      <alignment horizontal="left" vertical="center" wrapText="1"/>
    </xf>
    <xf numFmtId="0" fontId="1914" fillId="1346" borderId="1482" xfId="21" applyAlignment="1">
      <alignment horizontal="left" vertical="center" wrapText="1"/>
    </xf>
    <xf numFmtId="0" fontId="1911" fillId="1337" borderId="1491" xfId="21"/>
    <xf numFmtId="0" fontId="1895" fillId="1337" borderId="1489" xfId="21"/>
    <xf numFmtId="0" fontId="1895" fillId="1337" borderId="1495" xfId="21"/>
    <xf numFmtId="0" fontId="1898" fillId="1337" borderId="1481" xfId="21"/>
    <xf numFmtId="0" fontId="1897" fillId="1337" borderId="1507" xfId="21" applyAlignment="1">
      <alignment horizontal="left" vertical="center"/>
    </xf>
    <xf numFmtId="0" fontId="1898" fillId="1337" borderId="1507" xfId="21"/>
    <xf numFmtId="0" fontId="1895" fillId="1337" borderId="1510" xfId="21"/>
    <xf numFmtId="0" fontId="1895" fillId="1337" borderId="1511" xfId="21"/>
    <xf numFmtId="0" fontId="1914" fillId="1376" borderId="1482" xfId="21" applyAlignment="1">
      <alignment horizontal="left" vertical="center" wrapText="1"/>
    </xf>
    <xf numFmtId="0" fontId="1906" fillId="1337" borderId="1481" xfId="21"/>
    <xf numFmtId="0" fontId="1915" fillId="1337" borderId="1481" xfId="21" applyAlignment="1">
      <alignment horizontal="center" wrapText="1"/>
    </xf>
    <xf numFmtId="0" fontId="1914" fillId="1376" borderId="1482" xfId="21" applyAlignment="1">
      <alignment horizontal="left" vertical="center"/>
    </xf>
    <xf numFmtId="0" fontId="1911" fillId="1337" borderId="1507" xfId="21" applyAlignment="1">
      <alignment horizontal="center" vertical="center" wrapText="1"/>
    </xf>
    <xf numFmtId="0" fontId="1895" fillId="1337" borderId="1514" xfId="21"/>
    <xf numFmtId="0" fontId="1895" fillId="1337" borderId="1516" xfId="21"/>
    <xf numFmtId="0" fontId="1911" fillId="1342" borderId="1507" xfId="21" applyAlignment="1">
      <alignment horizontal="left" vertical="center" wrapText="1"/>
    </xf>
    <xf numFmtId="0" fontId="1946" fillId="1337" borderId="1519" xfId="21" applyAlignment="1">
      <alignment horizontal="center" vertical="center" wrapText="1"/>
    </xf>
    <xf numFmtId="0" fontId="1895" fillId="1337" borderId="1527" xfId="21"/>
    <xf numFmtId="0" fontId="1895" fillId="1337" borderId="1528" xfId="21"/>
    <xf numFmtId="0" fontId="1909" fillId="1377" borderId="1482" xfId="21" applyAlignment="1">
      <alignment vertical="center" wrapText="1"/>
    </xf>
    <xf numFmtId="0" fontId="1899" fillId="1337" borderId="1482" xfId="21" applyAlignment="1">
      <alignment vertical="top" wrapText="1"/>
    </xf>
    <xf numFmtId="0" fontId="1968" fillId="1337" borderId="1481" xfId="21" applyAlignment="1">
      <alignment vertical="top" wrapText="1"/>
    </xf>
    <xf numFmtId="0" fontId="1914" fillId="1337" borderId="1482" xfId="21" applyAlignment="1">
      <alignment vertical="top" wrapText="1"/>
    </xf>
    <xf numFmtId="0" fontId="1969" fillId="1376" borderId="1482" xfId="21" applyAlignment="1">
      <alignment horizontal="left" vertical="center"/>
    </xf>
    <xf numFmtId="0" fontId="1969" fillId="1337" borderId="1481" xfId="21" applyAlignment="1">
      <alignment horizontal="center" vertical="center"/>
    </xf>
    <xf numFmtId="0" fontId="1970" fillId="1337" borderId="1540" xfId="21" applyAlignment="1">
      <alignment vertical="top" wrapText="1"/>
    </xf>
    <xf numFmtId="0" fontId="1972" fillId="1337" borderId="1540" xfId="21" applyAlignment="1">
      <alignment vertical="top" wrapText="1"/>
    </xf>
    <xf numFmtId="0" fontId="1895" fillId="1337" borderId="1543" xfId="21"/>
    <xf numFmtId="0" fontId="1895" fillId="1337" borderId="1544" xfId="21"/>
    <xf numFmtId="0" fontId="1969" fillId="1337" borderId="1481" xfId="21"/>
    <xf numFmtId="0" fontId="1971" fillId="1337" borderId="1540" xfId="21" applyAlignment="1">
      <alignment vertical="top" wrapText="1"/>
    </xf>
    <xf numFmtId="0" fontId="1970" fillId="1337" borderId="1540" xfId="21" applyAlignment="1">
      <alignment horizontal="left" vertical="center"/>
    </xf>
    <xf numFmtId="1" fontId="1936" fillId="1376" borderId="1482" xfId="21" applyAlignment="1">
      <alignment horizontal="center" vertical="center"/>
    </xf>
    <xf numFmtId="1" fontId="1900" fillId="1337" borderId="1482" xfId="21" applyAlignment="1">
      <alignment horizontal="center" vertical="center"/>
    </xf>
    <xf numFmtId="0" fontId="1973" fillId="1397" borderId="1507" xfId="21" applyAlignment="1">
      <alignment horizontal="center" vertical="center"/>
    </xf>
    <xf numFmtId="0" fontId="1969" fillId="1337" borderId="1482" xfId="21" applyAlignment="1">
      <alignment horizontal="center" vertical="center"/>
    </xf>
    <xf numFmtId="0" fontId="1968" fillId="1337" borderId="1482" xfId="21" applyAlignment="1">
      <alignment vertical="top" wrapText="1"/>
    </xf>
    <xf numFmtId="0" fontId="1895" fillId="1337" borderId="1532" xfId="21"/>
    <xf numFmtId="0" fontId="1895" fillId="1337" borderId="1533" xfId="21"/>
    <xf numFmtId="0" fontId="1895" fillId="1337" borderId="1546" xfId="21"/>
    <xf numFmtId="0" fontId="1895" fillId="1337" borderId="1547" xfId="21"/>
    <xf numFmtId="0" fontId="1895" fillId="1337" borderId="1548" xfId="21"/>
    <xf numFmtId="0" fontId="1974" fillId="1342" borderId="1507" xfId="21" applyAlignment="1">
      <alignment horizontal="left" vertical="center" wrapText="1"/>
    </xf>
    <xf numFmtId="0" fontId="1895" fillId="1342" borderId="1507" xfId="21"/>
    <xf numFmtId="0" fontId="1975" fillId="1382" borderId="1507" xfId="21" applyAlignment="1">
      <alignment horizontal="center" vertical="center" wrapText="1"/>
    </xf>
    <xf numFmtId="0" fontId="1975" fillId="1337" borderId="1507" xfId="21" applyAlignment="1">
      <alignment horizontal="center" vertical="center" wrapText="1"/>
    </xf>
    <xf numFmtId="0" fontId="1976" fillId="1337" borderId="1507" xfId="21" applyAlignment="1">
      <alignment horizontal="left" vertical="center" wrapText="1"/>
    </xf>
    <xf numFmtId="0" fontId="1978" fillId="1342" borderId="1507" xfId="21" applyAlignment="1">
      <alignment horizontal="left" vertical="center" wrapText="1"/>
    </xf>
    <xf numFmtId="0" fontId="1895" fillId="1337" borderId="1507" xfId="21"/>
    <xf numFmtId="0" fontId="1975" fillId="1384" borderId="1507" xfId="21" applyAlignment="1">
      <alignment horizontal="center" vertical="center" wrapText="1"/>
    </xf>
    <xf numFmtId="0" fontId="1976" fillId="1384" borderId="1507" xfId="21" applyAlignment="1">
      <alignment horizontal="left" vertical="center" wrapText="1"/>
    </xf>
    <xf numFmtId="0" fontId="1975" fillId="1346" borderId="1507" xfId="21" applyAlignment="1">
      <alignment horizontal="center" vertical="center" wrapText="1"/>
    </xf>
    <xf numFmtId="0" fontId="1976" fillId="1346" borderId="1507" xfId="21" applyAlignment="1">
      <alignment horizontal="left" vertical="center" wrapText="1"/>
    </xf>
    <xf numFmtId="0" fontId="1976" fillId="1353" borderId="1507" xfId="21" applyAlignment="1">
      <alignment horizontal="center" vertical="center" wrapText="1"/>
    </xf>
    <xf numFmtId="0" fontId="1976" fillId="1356" borderId="1507" xfId="21" applyAlignment="1">
      <alignment horizontal="left" vertical="center" wrapText="1"/>
    </xf>
    <xf numFmtId="3" fontId="1975" fillId="1353" borderId="1507" xfId="21" applyAlignment="1">
      <alignment horizontal="center" vertical="center" wrapText="1"/>
    </xf>
    <xf numFmtId="0" fontId="1976" fillId="1337" borderId="1507" xfId="21" applyAlignment="1">
      <alignment horizontal="center" vertical="center" wrapText="1"/>
    </xf>
    <xf numFmtId="0" fontId="1976" fillId="1384" borderId="1507" xfId="21" applyAlignment="1">
      <alignment horizontal="center" vertical="center" wrapText="1"/>
    </xf>
    <xf numFmtId="0" fontId="1975" fillId="1353" borderId="1507" xfId="21" applyAlignment="1">
      <alignment horizontal="center" vertical="center" wrapText="1"/>
    </xf>
    <xf numFmtId="0" fontId="1976" fillId="1377" borderId="1507" xfId="21" applyAlignment="1">
      <alignment horizontal="center" vertical="center" wrapText="1"/>
    </xf>
    <xf numFmtId="0" fontId="1976" fillId="1377" borderId="1507" xfId="21" applyAlignment="1">
      <alignment horizontal="left" vertical="center" wrapText="1"/>
    </xf>
    <xf numFmtId="0" fontId="1975" fillId="1377" borderId="1507" xfId="21" applyAlignment="1">
      <alignment horizontal="center" vertical="center" wrapText="1"/>
    </xf>
    <xf numFmtId="1" fontId="1976" fillId="1377" borderId="1507" xfId="21" applyAlignment="1">
      <alignment horizontal="center" vertical="center" wrapText="1"/>
    </xf>
    <xf numFmtId="1" fontId="1976" fillId="1384" borderId="1507" xfId="21" applyAlignment="1">
      <alignment horizontal="center" vertical="center" wrapText="1"/>
    </xf>
    <xf numFmtId="0" fontId="1975" fillId="1342" borderId="1507" xfId="21"/>
    <xf numFmtId="0" fontId="1975" fillId="1342" borderId="1507" xfId="21" applyAlignment="1">
      <alignment horizontal="left" vertical="center" wrapText="1"/>
    </xf>
    <xf numFmtId="0" fontId="1975" fillId="1342" borderId="1507" xfId="21" applyAlignment="1">
      <alignment horizontal="center" vertical="center" wrapText="1"/>
    </xf>
    <xf numFmtId="0" fontId="1976" fillId="1337" borderId="1507" xfId="21"/>
    <xf numFmtId="0" fontId="1975" fillId="1337" borderId="1549" xfId="21"/>
    <xf numFmtId="0" fontId="1975" fillId="1337" borderId="1549" xfId="21" applyAlignment="1">
      <alignment horizontal="left" vertical="center" wrapText="1"/>
    </xf>
    <xf numFmtId="0" fontId="1975" fillId="1337" borderId="1549" xfId="21" applyAlignment="1">
      <alignment horizontal="center" vertical="center" wrapText="1"/>
    </xf>
    <xf numFmtId="0" fontId="1975" fillId="1346" borderId="1549" xfId="21" applyAlignment="1">
      <alignment horizontal="center" vertical="center" wrapText="1"/>
    </xf>
    <xf numFmtId="0" fontId="1975" fillId="1337" borderId="1481" xfId="21"/>
    <xf numFmtId="0" fontId="1977" fillId="1337" borderId="1481" xfId="21"/>
    <xf numFmtId="0" fontId="1895" fillId="1337" borderId="1530" xfId="21"/>
    <xf numFmtId="0" fontId="1895" fillId="1337" borderId="1531" xfId="21"/>
    <xf numFmtId="0" fontId="1895" fillId="1337" borderId="1515" xfId="21"/>
    <xf numFmtId="0" fontId="1976" fillId="1356" borderId="1507" xfId="21" applyAlignment="1">
      <alignment horizontal="center" vertical="center" wrapText="1"/>
    </xf>
    <xf numFmtId="0" fontId="1975" fillId="1353" borderId="1507" xfId="21" applyAlignment="1">
      <alignment horizontal="left" vertical="center" wrapText="1"/>
    </xf>
    <xf numFmtId="0" fontId="1976" fillId="1353" borderId="1507" xfId="21" applyAlignment="1">
      <alignment horizontal="left" vertical="center" wrapText="1"/>
    </xf>
    <xf numFmtId="0" fontId="1975" fillId="1381" borderId="1507" xfId="21" applyAlignment="1">
      <alignment horizontal="center" vertical="center" wrapText="1"/>
    </xf>
    <xf numFmtId="0" fontId="1975" fillId="1345" borderId="1507" xfId="21" applyAlignment="1">
      <alignment horizontal="center" vertical="center" wrapText="1"/>
    </xf>
    <xf numFmtId="0" fontId="1975" fillId="1356" borderId="1507" xfId="21" applyAlignment="1">
      <alignment horizontal="center" wrapText="1"/>
    </xf>
    <xf numFmtId="0" fontId="1977" fillId="1381" borderId="1507" xfId="21" applyAlignment="1">
      <alignment horizontal="center" wrapText="1"/>
    </xf>
    <xf numFmtId="0" fontId="1977" fillId="1345" borderId="1507" xfId="21" applyAlignment="1">
      <alignment horizontal="center" wrapText="1"/>
    </xf>
    <xf numFmtId="0" fontId="1977" fillId="1346" borderId="1507" xfId="21" applyAlignment="1">
      <alignment horizontal="center" wrapText="1"/>
    </xf>
    <xf numFmtId="0" fontId="1977" fillId="1356" borderId="1507" xfId="21" applyAlignment="1">
      <alignment horizontal="center" wrapText="1"/>
    </xf>
    <xf numFmtId="0" fontId="1976" fillId="1382" borderId="1507" xfId="21" applyAlignment="1">
      <alignment horizontal="center" vertical="center" wrapText="1"/>
    </xf>
    <xf numFmtId="0" fontId="1925" fillId="1353" borderId="1507" xfId="21" applyNumberFormat="1" applyFont="1" applyFill="1" applyBorder="1" applyAlignment="1">
      <alignment horizontal="center" vertical="center" wrapText="1"/>
    </xf>
    <xf numFmtId="0" fontId="1925" fillId="1353" borderId="1507" xfId="21" applyNumberFormat="1" applyFont="1" applyFill="1" applyBorder="1" applyAlignment="1">
      <alignment horizontal="center" vertical="top" wrapText="1"/>
    </xf>
    <xf numFmtId="0" fontId="1905" fillId="1398" borderId="1481" xfId="21" applyNumberFormat="1" applyFont="1" applyFill="1" applyBorder="1" applyAlignment="1">
      <alignment horizontal="left" vertical="center" wrapText="1"/>
    </xf>
    <xf numFmtId="0" fontId="1905" fillId="1398" borderId="1481" xfId="21" applyNumberFormat="1" applyFont="1" applyFill="1" applyBorder="1" applyAlignment="1">
      <alignment horizontal="center" vertical="center" wrapText="1"/>
    </xf>
    <xf numFmtId="0" fontId="1901" fillId="1398" borderId="1481" xfId="21" applyNumberFormat="1" applyFont="1" applyFill="1" applyBorder="1"/>
    <xf numFmtId="0" fontId="1905" fillId="1398" borderId="1481" xfId="21" applyNumberFormat="1" applyFont="1" applyFill="1" applyBorder="1" applyAlignment="1">
      <alignment horizontal="center"/>
    </xf>
    <xf numFmtId="0" fontId="1979" fillId="1398" borderId="1481" xfId="21" applyNumberFormat="1" applyFont="1" applyFill="1" applyBorder="1" applyAlignment="1">
      <alignment horizontal="left" vertical="center" wrapText="1"/>
    </xf>
    <xf numFmtId="0" fontId="1979" fillId="1398" borderId="1481" xfId="21" applyNumberFormat="1" applyFont="1" applyFill="1" applyBorder="1" applyAlignment="1">
      <alignment horizontal="center" vertical="center" wrapText="1"/>
    </xf>
    <xf numFmtId="0" fontId="1979" fillId="1398" borderId="1481" xfId="21" applyNumberFormat="1" applyFont="1" applyFill="1" applyBorder="1"/>
    <xf numFmtId="0" fontId="1979" fillId="1398" borderId="1481" xfId="21" applyNumberFormat="1" applyFont="1" applyFill="1" applyBorder="1" applyAlignment="1">
      <alignment horizontal="center"/>
    </xf>
    <xf numFmtId="0" fontId="1979" fillId="1398" borderId="1481" xfId="21" applyNumberFormat="1" applyFont="1" applyFill="1" applyBorder="1" applyAlignment="1">
      <alignment wrapText="1"/>
    </xf>
    <xf numFmtId="0" fontId="1979" fillId="1398" borderId="1481" xfId="21" applyNumberFormat="1" applyFont="1" applyFill="1" applyBorder="1" applyAlignment="1">
      <alignment horizontal="center" wrapText="1"/>
    </xf>
    <xf numFmtId="0" fontId="1979" fillId="1398" borderId="1481" xfId="21" applyNumberFormat="1" applyFont="1" applyFill="1" applyBorder="1" applyAlignment="1">
      <alignment horizontal="left" vertical="top" wrapText="1"/>
    </xf>
    <xf numFmtId="0" fontId="1979" fillId="1398" borderId="1481" xfId="21" applyNumberFormat="1" applyFont="1" applyFill="1" applyBorder="1" applyAlignment="1">
      <alignment horizontal="center" vertical="top" wrapText="1"/>
    </xf>
    <xf numFmtId="0" fontId="1979" fillId="1398" borderId="1481" xfId="21" applyNumberFormat="1" applyFont="1" applyFill="1" applyBorder="1" applyAlignment="1">
      <alignment vertical="top" wrapText="1"/>
    </xf>
    <xf numFmtId="0" fontId="1980" fillId="1337" borderId="1507" xfId="21" applyNumberFormat="1" applyFont="1" applyFill="1" applyBorder="1" applyAlignment="1">
      <alignment horizontal="center" vertical="center" wrapText="1"/>
    </xf>
    <xf numFmtId="0" fontId="1981" fillId="1337" borderId="1516" xfId="21" applyNumberFormat="1" applyFont="1" applyFill="1" applyBorder="1"/>
    <xf numFmtId="0" fontId="1981" fillId="1337" borderId="1514" xfId="21" applyNumberFormat="1" applyFont="1" applyFill="1" applyBorder="1"/>
    <xf numFmtId="0" fontId="1982" fillId="1337" borderId="1481" xfId="21" applyNumberFormat="1" applyFont="1" applyFill="1" applyBorder="1" applyAlignment="1">
      <alignment vertical="center" wrapText="1"/>
    </xf>
    <xf numFmtId="0" fontId="1980" fillId="1382" borderId="1507" xfId="21" applyNumberFormat="1" applyFont="1" applyFill="1" applyBorder="1" applyAlignment="1">
      <alignment horizontal="center" vertical="center" wrapText="1"/>
    </xf>
    <xf numFmtId="0" fontId="1982" fillId="1337" borderId="1507" xfId="21" applyNumberFormat="1" applyFont="1" applyFill="1" applyBorder="1" applyAlignment="1">
      <alignment horizontal="center" vertical="center" wrapText="1"/>
    </xf>
    <xf numFmtId="0" fontId="1982" fillId="1337" borderId="1507" xfId="21" applyNumberFormat="1" applyFont="1" applyFill="1" applyBorder="1" applyAlignment="1">
      <alignment vertical="center" wrapText="1"/>
    </xf>
    <xf numFmtId="0" fontId="1982" fillId="1342" borderId="1507" xfId="21" applyNumberFormat="1" applyFont="1" applyFill="1" applyBorder="1" applyAlignment="1">
      <alignment horizontal="center" vertical="center" wrapText="1"/>
    </xf>
    <xf numFmtId="0" fontId="1980" fillId="1398" borderId="1507" xfId="21" applyNumberFormat="1" applyFont="1" applyFill="1" applyBorder="1" applyAlignment="1">
      <alignment horizontal="center" vertical="center" wrapText="1"/>
    </xf>
    <xf numFmtId="0" fontId="1981" fillId="1398" borderId="1516" xfId="21" applyNumberFormat="1" applyFont="1" applyFill="1" applyBorder="1"/>
    <xf numFmtId="0" fontId="1981" fillId="1398" borderId="1514" xfId="21" applyNumberFormat="1" applyFont="1" applyFill="1" applyBorder="1"/>
    <xf numFmtId="0" fontId="1982" fillId="1398" borderId="1481" xfId="21" applyNumberFormat="1" applyFont="1" applyFill="1" applyBorder="1" applyAlignment="1">
      <alignment vertical="center" wrapText="1"/>
    </xf>
    <xf numFmtId="0" fontId="1982" fillId="1398" borderId="1507" xfId="21" applyNumberFormat="1" applyFont="1" applyFill="1" applyBorder="1" applyAlignment="1">
      <alignment horizontal="center" vertical="center" wrapText="1"/>
    </xf>
    <xf numFmtId="0" fontId="1982" fillId="1398" borderId="1507" xfId="21" applyNumberFormat="1" applyFont="1" applyFill="1" applyBorder="1" applyAlignment="1">
      <alignment vertical="center" wrapText="1"/>
    </xf>
    <xf numFmtId="0" fontId="1981" fillId="1398" borderId="1516" xfId="21" applyNumberFormat="1" applyFont="1" applyFill="1" applyBorder="1" applyAlignment="1">
      <alignment wrapText="1"/>
    </xf>
    <xf numFmtId="0" fontId="1981" fillId="1398" borderId="1514" xfId="21" applyNumberFormat="1" applyFont="1" applyFill="1" applyBorder="1" applyAlignment="1">
      <alignment wrapText="1"/>
    </xf>
    <xf numFmtId="0" fontId="1980" fillId="1398" borderId="1507" xfId="21" applyNumberFormat="1" applyFont="1" applyFill="1" applyBorder="1" applyAlignment="1">
      <alignment horizontal="center" vertical="top" wrapText="1"/>
    </xf>
    <xf numFmtId="0" fontId="1981" fillId="1398" borderId="1516" xfId="21" applyNumberFormat="1" applyFont="1" applyFill="1" applyBorder="1" applyAlignment="1">
      <alignment vertical="top" wrapText="1"/>
    </xf>
    <xf numFmtId="0" fontId="1981" fillId="1398" borderId="1514" xfId="21" applyNumberFormat="1" applyFont="1" applyFill="1" applyBorder="1" applyAlignment="1">
      <alignment vertical="top" wrapText="1"/>
    </xf>
    <xf numFmtId="0" fontId="1982" fillId="1398" borderId="1481" xfId="21" applyNumberFormat="1" applyFont="1" applyFill="1" applyBorder="1" applyAlignment="1">
      <alignment vertical="top" wrapText="1"/>
    </xf>
    <xf numFmtId="0" fontId="1982" fillId="1398" borderId="1507" xfId="21" applyNumberFormat="1" applyFont="1" applyFill="1" applyBorder="1" applyAlignment="1">
      <alignment horizontal="center" vertical="top" wrapText="1"/>
    </xf>
    <xf numFmtId="0" fontId="1982" fillId="1398" borderId="1507" xfId="21" applyNumberFormat="1" applyFont="1" applyFill="1" applyBorder="1" applyAlignment="1">
      <alignment vertical="top" wrapText="1"/>
    </xf>
    <xf numFmtId="0" fontId="1980" fillId="1399" borderId="1507" xfId="21" applyNumberFormat="1" applyFont="1" applyFill="1" applyBorder="1" applyAlignment="1">
      <alignment horizontal="center" vertical="top" wrapText="1"/>
    </xf>
    <xf numFmtId="0" fontId="1981" fillId="1399" borderId="1516" xfId="21" applyNumberFormat="1" applyFont="1" applyFill="1" applyBorder="1" applyAlignment="1">
      <alignment vertical="top" wrapText="1"/>
    </xf>
    <xf numFmtId="0" fontId="1981" fillId="1399" borderId="1514" xfId="21" applyNumberFormat="1" applyFont="1" applyFill="1" applyBorder="1" applyAlignment="1">
      <alignment vertical="top" wrapText="1"/>
    </xf>
    <xf numFmtId="0" fontId="1982" fillId="1399" borderId="1481" xfId="21" applyNumberFormat="1" applyFont="1" applyFill="1" applyBorder="1" applyAlignment="1">
      <alignment vertical="top" wrapText="1"/>
    </xf>
    <xf numFmtId="0" fontId="1983" fillId="1399" borderId="1507" xfId="21" applyNumberFormat="1" applyFont="1" applyFill="1" applyBorder="1" applyAlignment="1">
      <alignment horizontal="center" vertical="top" wrapText="1"/>
    </xf>
    <xf numFmtId="0" fontId="1984" fillId="1399" borderId="1516" xfId="21" applyNumberFormat="1" applyFont="1" applyFill="1" applyBorder="1" applyAlignment="1">
      <alignment vertical="top" wrapText="1"/>
    </xf>
    <xf numFmtId="0" fontId="1984" fillId="1399" borderId="1514" xfId="21" applyNumberFormat="1" applyFont="1" applyFill="1" applyBorder="1" applyAlignment="1">
      <alignment vertical="top" wrapText="1"/>
    </xf>
    <xf numFmtId="0" fontId="1983" fillId="1399" borderId="1481" xfId="21" applyNumberFormat="1" applyFont="1" applyFill="1" applyBorder="1" applyAlignment="1">
      <alignment vertical="top" wrapText="1"/>
    </xf>
    <xf numFmtId="0" fontId="1980" fillId="1400" borderId="1507" xfId="21" applyNumberFormat="1" applyFont="1" applyFill="1" applyBorder="1" applyAlignment="1">
      <alignment horizontal="center" vertical="top" wrapText="1"/>
    </xf>
    <xf numFmtId="0" fontId="1982" fillId="1400" borderId="1481" xfId="21" applyNumberFormat="1" applyFont="1" applyFill="1" applyBorder="1" applyAlignment="1">
      <alignment vertical="top" wrapText="1"/>
    </xf>
    <xf numFmtId="0" fontId="1980" fillId="1400" borderId="1481" xfId="21" applyNumberFormat="1" applyFont="1" applyFill="1" applyBorder="1" applyAlignment="1">
      <alignment vertical="top" wrapText="1"/>
    </xf>
    <xf numFmtId="0" fontId="1980" fillId="1400" borderId="1481" xfId="21" applyNumberFormat="1" applyFont="1" applyFill="1" applyBorder="1" applyAlignment="1">
      <alignment horizontal="center" vertical="top" wrapText="1"/>
    </xf>
    <xf numFmtId="0" fontId="1980" fillId="1400" borderId="1507" xfId="21" applyNumberFormat="1" applyFont="1" applyFill="1" applyBorder="1" applyAlignment="1">
      <alignment horizontal="center" vertical="center" wrapText="1"/>
    </xf>
    <xf numFmtId="0" fontId="1980" fillId="1400" borderId="1481" xfId="21" applyNumberFormat="1" applyFont="1" applyFill="1" applyBorder="1" applyAlignment="1">
      <alignment horizontal="center" vertical="center" wrapText="1"/>
    </xf>
    <xf numFmtId="0" fontId="1980" fillId="1400" borderId="1550" xfId="21" applyNumberFormat="1" applyFont="1" applyFill="1" applyBorder="1" applyAlignment="1">
      <alignment horizontal="center" vertical="center" wrapText="1"/>
    </xf>
    <xf numFmtId="0" fontId="1982" fillId="1398" borderId="1550" xfId="21" applyNumberFormat="1" applyFont="1" applyFill="1" applyBorder="1" applyAlignment="1">
      <alignment horizontal="center" vertical="top" wrapText="1"/>
    </xf>
    <xf numFmtId="0" fontId="1982" fillId="1398" borderId="1550" xfId="21" applyNumberFormat="1" applyFont="1" applyFill="1" applyBorder="1" applyAlignment="1">
      <alignment vertical="top" wrapText="1"/>
    </xf>
    <xf numFmtId="0" fontId="1905" fillId="1398" borderId="1507" xfId="21" applyNumberFormat="1" applyFont="1" applyFill="1" applyBorder="1" applyAlignment="1">
      <alignment horizontal="center" vertical="center" wrapText="1"/>
    </xf>
    <xf numFmtId="0" fontId="1905" fillId="1398" borderId="1507" xfId="21" applyNumberFormat="1" applyFont="1" applyFill="1" applyBorder="1" applyAlignment="1">
      <alignment vertical="center" wrapText="1"/>
    </xf>
    <xf numFmtId="0" fontId="1905" fillId="1398" borderId="1481" xfId="21" applyNumberFormat="1" applyFont="1" applyFill="1" applyBorder="1" applyAlignment="1">
      <alignment vertical="center" wrapText="1"/>
    </xf>
    <xf numFmtId="0" fontId="1979" fillId="1398" borderId="1507" xfId="21" applyNumberFormat="1" applyFont="1" applyFill="1" applyBorder="1" applyAlignment="1">
      <alignment horizontal="center" vertical="center" wrapText="1"/>
    </xf>
    <xf numFmtId="0" fontId="1979" fillId="1398" borderId="1507" xfId="21" applyNumberFormat="1" applyFont="1" applyFill="1" applyBorder="1" applyAlignment="1">
      <alignment vertical="center" wrapText="1"/>
    </xf>
    <xf numFmtId="0" fontId="1979" fillId="1398" borderId="1481" xfId="21" applyNumberFormat="1" applyFont="1" applyFill="1" applyBorder="1" applyAlignment="1">
      <alignment vertical="center" wrapText="1"/>
    </xf>
    <xf numFmtId="0" fontId="1979" fillId="1398" borderId="1507" xfId="21" applyNumberFormat="1" applyFont="1" applyFill="1" applyBorder="1" applyAlignment="1">
      <alignment horizontal="center" vertical="top" wrapText="1"/>
    </xf>
    <xf numFmtId="0" fontId="1979" fillId="1398" borderId="1507" xfId="21" applyNumberFormat="1" applyFont="1" applyFill="1" applyBorder="1" applyAlignment="1">
      <alignment vertical="top" wrapText="1"/>
    </xf>
    <xf numFmtId="0" fontId="1911" fillId="1342" borderId="1507" xfId="21" applyNumberFormat="1" applyFont="1" applyFill="1" applyBorder="1" applyAlignment="1">
      <alignment horizontal="left" vertical="center" wrapText="1"/>
    </xf>
    <xf numFmtId="0" fontId="1895" fillId="1337" borderId="1516" xfId="21" applyNumberFormat="1" applyFont="1" applyFill="1" applyBorder="1" applyAlignment="1">
      <alignment wrapText="1"/>
    </xf>
    <xf numFmtId="0" fontId="1895" fillId="1337" borderId="1514" xfId="21" applyNumberFormat="1" applyFont="1" applyFill="1" applyBorder="1" applyAlignment="1">
      <alignment wrapText="1"/>
    </xf>
    <xf numFmtId="0" fontId="1905" fillId="1337" borderId="1507" xfId="21" applyNumberFormat="1" applyFont="1" applyFill="1" applyBorder="1" applyAlignment="1">
      <alignment horizontal="center" vertical="center" wrapText="1"/>
    </xf>
    <xf numFmtId="0" fontId="1905" fillId="1337" borderId="1507" xfId="21" applyNumberFormat="1" applyFont="1" applyFill="1" applyBorder="1" applyAlignment="1">
      <alignment vertical="center" wrapText="1"/>
    </xf>
    <xf numFmtId="0" fontId="1905" fillId="1342" borderId="1507" xfId="21" applyNumberFormat="1" applyFont="1" applyFill="1" applyBorder="1" applyAlignment="1">
      <alignment horizontal="center" vertical="center" wrapText="1"/>
    </xf>
    <xf numFmtId="0" fontId="1905" fillId="1337" borderId="1481" xfId="21" applyNumberFormat="1" applyFont="1" applyFill="1" applyBorder="1" applyAlignment="1">
      <alignment horizontal="center" wrapText="1"/>
    </xf>
    <xf numFmtId="0" fontId="1911" fillId="1342" borderId="1507" xfId="21" applyNumberFormat="1" applyFont="1" applyFill="1" applyBorder="1" applyAlignment="1">
      <alignment horizontal="left" vertical="top" wrapText="1"/>
    </xf>
    <xf numFmtId="0" fontId="1895" fillId="1337" borderId="1516" xfId="21" applyNumberFormat="1" applyFont="1" applyFill="1" applyBorder="1" applyAlignment="1">
      <alignment vertical="top" wrapText="1"/>
    </xf>
    <xf numFmtId="0" fontId="1895" fillId="1337" borderId="1514" xfId="21" applyNumberFormat="1" applyFont="1" applyFill="1" applyBorder="1" applyAlignment="1">
      <alignment vertical="top" wrapText="1"/>
    </xf>
    <xf numFmtId="0" fontId="1905" fillId="1337" borderId="1507" xfId="21" applyNumberFormat="1" applyFont="1" applyFill="1" applyBorder="1" applyAlignment="1">
      <alignment horizontal="center" vertical="top" wrapText="1"/>
    </xf>
    <xf numFmtId="0" fontId="1905" fillId="1337" borderId="1507" xfId="21" applyNumberFormat="1" applyFont="1" applyFill="1" applyBorder="1" applyAlignment="1">
      <alignment vertical="top" wrapText="1"/>
    </xf>
    <xf numFmtId="0" fontId="1905" fillId="1342" borderId="1507" xfId="21" applyNumberFormat="1" applyFont="1" applyFill="1" applyBorder="1" applyAlignment="1">
      <alignment horizontal="center" vertical="top" wrapText="1"/>
    </xf>
    <xf numFmtId="0" fontId="1905" fillId="1337" borderId="1481" xfId="21" applyNumberFormat="1" applyFont="1" applyFill="1" applyBorder="1" applyAlignment="1">
      <alignment horizontal="center" vertical="top" wrapText="1"/>
    </xf>
    <xf numFmtId="0" fontId="1980" fillId="1342" borderId="1507" xfId="21" applyNumberFormat="1" applyFont="1" applyFill="1" applyBorder="1" applyAlignment="1">
      <alignment horizontal="left" vertical="center" wrapText="1"/>
    </xf>
    <xf numFmtId="0" fontId="1982" fillId="1337" borderId="1507" xfId="21" applyNumberFormat="1" applyFont="1" applyFill="1" applyBorder="1" applyAlignment="1">
      <alignment horizontal="left" vertical="center" wrapText="1"/>
    </xf>
    <xf numFmtId="0" fontId="1980" fillId="1398" borderId="1507" xfId="21" applyNumberFormat="1" applyFont="1" applyFill="1" applyBorder="1" applyAlignment="1">
      <alignment horizontal="left" vertical="center" wrapText="1"/>
    </xf>
    <xf numFmtId="0" fontId="1982" fillId="1398" borderId="1507" xfId="21" applyNumberFormat="1" applyFont="1" applyFill="1" applyBorder="1" applyAlignment="1">
      <alignment horizontal="left" vertical="center" wrapText="1"/>
    </xf>
    <xf numFmtId="0" fontId="1980" fillId="1398" borderId="1507" xfId="21" applyNumberFormat="1" applyFont="1" applyFill="1" applyBorder="1" applyAlignment="1">
      <alignment horizontal="left" vertical="top" wrapText="1"/>
    </xf>
    <xf numFmtId="0" fontId="1982" fillId="1398" borderId="1507" xfId="21" applyNumberFormat="1" applyFont="1" applyFill="1" applyBorder="1" applyAlignment="1">
      <alignment horizontal="left" vertical="top" wrapText="1"/>
    </xf>
    <xf numFmtId="0" fontId="1980" fillId="1399" borderId="1507" xfId="21" applyNumberFormat="1" applyFont="1" applyFill="1" applyBorder="1" applyAlignment="1">
      <alignment horizontal="left" vertical="top" wrapText="1"/>
    </xf>
    <xf numFmtId="0" fontId="1983" fillId="1399" borderId="1507" xfId="21" applyNumberFormat="1" applyFont="1" applyFill="1" applyBorder="1" applyAlignment="1">
      <alignment horizontal="left" vertical="top" wrapText="1"/>
    </xf>
    <xf numFmtId="0" fontId="1980" fillId="1398" borderId="1550" xfId="21" applyNumberFormat="1" applyFont="1" applyFill="1" applyBorder="1" applyAlignment="1">
      <alignment horizontal="center" vertical="top" wrapText="1"/>
    </xf>
    <xf numFmtId="0" fontId="1982" fillId="1398" borderId="1550" xfId="21" applyNumberFormat="1" applyFont="1" applyFill="1" applyBorder="1" applyAlignment="1">
      <alignment horizontal="left" vertical="top" wrapText="1"/>
    </xf>
    <xf numFmtId="0" fontId="1976" fillId="1398" borderId="1507" xfId="21" applyNumberFormat="1" applyFont="1" applyFill="1" applyBorder="1" applyAlignment="1">
      <alignment horizontal="left" vertical="center" wrapText="1"/>
    </xf>
    <xf numFmtId="0" fontId="1895" fillId="1398" borderId="1527" xfId="21" applyNumberFormat="1" applyFont="1" applyFill="1" applyBorder="1"/>
    <xf numFmtId="0" fontId="1895" fillId="1398" borderId="1528" xfId="21" applyNumberFormat="1" applyFont="1" applyFill="1" applyBorder="1"/>
    <xf numFmtId="0" fontId="1979" fillId="1398" borderId="1507" xfId="21" applyNumberFormat="1" applyFont="1" applyFill="1" applyBorder="1" applyAlignment="1">
      <alignment horizontal="left" vertical="center" wrapText="1"/>
    </xf>
    <xf numFmtId="0" fontId="1985" fillId="1398" borderId="1527" xfId="21" applyNumberFormat="1" applyFont="1" applyFill="1" applyBorder="1"/>
    <xf numFmtId="0" fontId="1985" fillId="1398" borderId="1528" xfId="21" applyNumberFormat="1" applyFont="1" applyFill="1" applyBorder="1"/>
    <xf numFmtId="0" fontId="1985" fillId="1398" borderId="1527" xfId="21" applyNumberFormat="1" applyFont="1" applyFill="1" applyBorder="1" applyAlignment="1">
      <alignment wrapText="1"/>
    </xf>
    <xf numFmtId="0" fontId="1985" fillId="1398" borderId="1528" xfId="21" applyNumberFormat="1" applyFont="1" applyFill="1" applyBorder="1" applyAlignment="1">
      <alignment wrapText="1"/>
    </xf>
    <xf numFmtId="0" fontId="1979" fillId="1398" borderId="1507" xfId="21" applyNumberFormat="1" applyFont="1" applyFill="1" applyBorder="1" applyAlignment="1">
      <alignment horizontal="left" vertical="top" wrapText="1"/>
    </xf>
    <xf numFmtId="0" fontId="1985" fillId="1398" borderId="1527" xfId="21" applyNumberFormat="1" applyFont="1" applyFill="1" applyBorder="1" applyAlignment="1">
      <alignment vertical="top" wrapText="1"/>
    </xf>
    <xf numFmtId="0" fontId="1985" fillId="1398" borderId="1528" xfId="21" applyNumberFormat="1" applyFont="1" applyFill="1" applyBorder="1" applyAlignment="1">
      <alignment vertical="top" wrapText="1"/>
    </xf>
    <xf numFmtId="0" fontId="1980" fillId="1384" borderId="1507" xfId="21" applyNumberFormat="1" applyFont="1" applyFill="1" applyBorder="1" applyAlignment="1">
      <alignment horizontal="center" vertical="center" wrapText="1"/>
    </xf>
    <xf numFmtId="0" fontId="1982" fillId="1384" borderId="1507" xfId="21" applyNumberFormat="1" applyFont="1" applyFill="1" applyBorder="1" applyAlignment="1">
      <alignment horizontal="left" vertical="center" wrapText="1"/>
    </xf>
    <xf numFmtId="0" fontId="1980" fillId="1346" borderId="1507" xfId="21" applyNumberFormat="1" applyFont="1" applyFill="1" applyBorder="1" applyAlignment="1">
      <alignment horizontal="center" vertical="center" wrapText="1"/>
    </xf>
    <xf numFmtId="0" fontId="1982" fillId="1346" borderId="1507" xfId="21" applyNumberFormat="1" applyFont="1" applyFill="1" applyBorder="1" applyAlignment="1">
      <alignment horizontal="left" vertical="center" wrapText="1"/>
    </xf>
    <xf numFmtId="0" fontId="1975" fillId="1398" borderId="1507" xfId="21" applyNumberFormat="1" applyFont="1" applyFill="1" applyBorder="1" applyAlignment="1">
      <alignment horizontal="center" vertical="center" wrapText="1"/>
    </xf>
    <xf numFmtId="0" fontId="1980" fillId="1400" borderId="1550" xfId="21" applyNumberFormat="1" applyFont="1" applyFill="1" applyBorder="1" applyAlignment="1">
      <alignment horizontal="center" vertical="top" wrapText="1"/>
    </xf>
    <xf numFmtId="0" fontId="1944" fillId="1398" borderId="1481" xfId="21" applyNumberFormat="1" applyFont="1" applyFill="1" applyBorder="1"/>
    <xf numFmtId="0" fontId="1944" fillId="1398" borderId="1529" xfId="21" applyNumberFormat="1" applyFont="1" applyFill="1" applyBorder="1"/>
    <xf numFmtId="0" fontId="1979" fillId="1398" borderId="1529" xfId="21" applyNumberFormat="1" applyFont="1" applyFill="1" applyBorder="1"/>
    <xf numFmtId="0" fontId="1979" fillId="1398" borderId="1529" xfId="21" applyNumberFormat="1" applyFont="1" applyFill="1" applyBorder="1" applyAlignment="1">
      <alignment wrapText="1"/>
    </xf>
    <xf numFmtId="0" fontId="1979" fillId="1398" borderId="1529" xfId="21" applyNumberFormat="1" applyFont="1" applyFill="1" applyBorder="1" applyAlignment="1">
      <alignment vertical="top" wrapText="1"/>
    </xf>
    <xf numFmtId="0" fontId="1982" fillId="1398" borderId="1481" xfId="21" applyNumberFormat="1" applyFont="1" applyFill="1" applyBorder="1"/>
    <xf numFmtId="0" fontId="1982" fillId="1398" borderId="1529" xfId="21" applyNumberFormat="1" applyFont="1" applyFill="1" applyBorder="1"/>
    <xf numFmtId="0" fontId="1982" fillId="1398" borderId="1481" xfId="21" applyNumberFormat="1" applyFont="1" applyFill="1" applyBorder="1" applyAlignment="1">
      <alignment wrapText="1"/>
    </xf>
    <xf numFmtId="0" fontId="1982" fillId="1398" borderId="1529" xfId="21" applyNumberFormat="1" applyFont="1" applyFill="1" applyBorder="1" applyAlignment="1">
      <alignment wrapText="1"/>
    </xf>
    <xf numFmtId="0" fontId="1982" fillId="1398" borderId="1529" xfId="21" applyNumberFormat="1" applyFont="1" applyFill="1" applyBorder="1" applyAlignment="1">
      <alignment vertical="top" wrapText="1"/>
    </xf>
    <xf numFmtId="0" fontId="1982" fillId="1400" borderId="1529" xfId="21" applyNumberFormat="1" applyFont="1" applyFill="1" applyBorder="1" applyAlignment="1">
      <alignment vertical="top" wrapText="1"/>
    </xf>
    <xf numFmtId="0" fontId="1980" fillId="1400" borderId="1529" xfId="21" applyNumberFormat="1" applyFont="1" applyFill="1" applyBorder="1" applyAlignment="1">
      <alignment vertical="top" wrapText="1"/>
    </xf>
    <xf numFmtId="0" fontId="1980" fillId="1400" borderId="1550" xfId="21" applyNumberFormat="1" applyFont="1" applyFill="1" applyBorder="1" applyAlignment="1">
      <alignment vertical="top" wrapText="1"/>
    </xf>
    <xf numFmtId="0" fontId="1982" fillId="1399" borderId="1550" xfId="21" applyNumberFormat="1" applyFont="1" applyFill="1" applyBorder="1" applyAlignment="1">
      <alignment vertical="top" wrapText="1"/>
    </xf>
    <xf numFmtId="166" fontId="1982" fillId="1399" borderId="1550" xfId="21" applyNumberFormat="1" applyFont="1" applyFill="1" applyBorder="1" applyAlignment="1">
      <alignment vertical="top" wrapText="1"/>
    </xf>
    <xf numFmtId="167" fontId="1982" fillId="1398" borderId="1550" xfId="21" applyNumberFormat="1" applyFont="1" applyFill="1" applyBorder="1" applyAlignment="1">
      <alignment vertical="top" wrapText="1"/>
    </xf>
    <xf numFmtId="0" fontId="1982" fillId="1337" borderId="1481" xfId="21" applyNumberFormat="1" applyFont="1" applyFill="1" applyBorder="1" applyAlignment="1">
      <alignment horizontal="center" vertical="center"/>
    </xf>
    <xf numFmtId="0" fontId="1982" fillId="1337" borderId="1481" xfId="21" applyNumberFormat="1" applyFont="1" applyFill="1" applyBorder="1"/>
    <xf numFmtId="0" fontId="1982" fillId="1353" borderId="1507" xfId="21" applyNumberFormat="1" applyFont="1" applyFill="1" applyBorder="1" applyAlignment="1">
      <alignment horizontal="center" vertical="center" wrapText="1"/>
    </xf>
    <xf numFmtId="0" fontId="1982" fillId="1356" borderId="1507" xfId="21" applyNumberFormat="1" applyFont="1" applyFill="1" applyBorder="1" applyAlignment="1">
      <alignment horizontal="left" vertical="center" wrapText="1"/>
    </xf>
    <xf numFmtId="3" fontId="1980" fillId="1353" borderId="1507" xfId="21" applyNumberFormat="1" applyFont="1" applyFill="1" applyBorder="1" applyAlignment="1">
      <alignment horizontal="center" vertical="center" wrapText="1"/>
    </xf>
    <xf numFmtId="0" fontId="1982" fillId="1384" borderId="1507" xfId="21" applyNumberFormat="1" applyFont="1" applyFill="1" applyBorder="1" applyAlignment="1">
      <alignment horizontal="center" vertical="center" wrapText="1"/>
    </xf>
    <xf numFmtId="0" fontId="1982" fillId="1337" borderId="1481" xfId="21" applyNumberFormat="1" applyFont="1" applyFill="1" applyBorder="1" applyAlignment="1">
      <alignment horizontal="center"/>
    </xf>
    <xf numFmtId="0" fontId="1982" fillId="1337" borderId="1481" xfId="21" applyNumberFormat="1" applyFont="1" applyFill="1" applyBorder="1" applyAlignment="1">
      <alignment horizontal="center" vertical="bottom"/>
    </xf>
    <xf numFmtId="0" fontId="1980" fillId="1353" borderId="1507" xfId="21" applyNumberFormat="1" applyFont="1" applyFill="1" applyBorder="1" applyAlignment="1">
      <alignment horizontal="center" vertical="center" wrapText="1"/>
    </xf>
    <xf numFmtId="0" fontId="1982" fillId="1377" borderId="1507" xfId="21" applyNumberFormat="1" applyFont="1" applyFill="1" applyBorder="1" applyAlignment="1">
      <alignment horizontal="center" vertical="center" wrapText="1"/>
    </xf>
    <xf numFmtId="0" fontId="1982" fillId="1377" borderId="1507" xfId="21" applyNumberFormat="1" applyFont="1" applyFill="1" applyBorder="1" applyAlignment="1">
      <alignment horizontal="left" vertical="center" wrapText="1"/>
    </xf>
    <xf numFmtId="0" fontId="1980" fillId="1377" borderId="1507" xfId="21" applyNumberFormat="1" applyFont="1" applyFill="1" applyBorder="1" applyAlignment="1">
      <alignment horizontal="center" vertical="center" wrapText="1"/>
    </xf>
    <xf numFmtId="1" fontId="1982" fillId="1377" borderId="1507" xfId="21" applyNumberFormat="1" applyFont="1" applyFill="1" applyBorder="1" applyAlignment="1">
      <alignment horizontal="center" vertical="center" wrapText="1"/>
    </xf>
    <xf numFmtId="1" fontId="1982" fillId="1384" borderId="1507" xfId="21" applyNumberFormat="1" applyFont="1" applyFill="1" applyBorder="1" applyAlignment="1">
      <alignment horizontal="center" vertical="center" wrapText="1"/>
    </xf>
    <xf numFmtId="0" fontId="1980" fillId="1337" borderId="1481" xfId="21" applyNumberFormat="1" applyFont="1" applyFill="1" applyBorder="1" applyAlignment="1">
      <alignment vertical="center"/>
    </xf>
    <xf numFmtId="0" fontId="1982" fillId="1398" borderId="1481" xfId="21" applyNumberFormat="1" applyFont="1" applyFill="1" applyBorder="1" applyAlignment="1">
      <alignment horizontal="center" vertical="center"/>
    </xf>
    <xf numFmtId="3" fontId="1980" fillId="1398" borderId="1507" xfId="21" applyNumberFormat="1" applyFont="1" applyFill="1" applyBorder="1" applyAlignment="1">
      <alignment horizontal="center" vertical="center" wrapText="1"/>
    </xf>
    <xf numFmtId="0" fontId="1982" fillId="1398" borderId="1481" xfId="21" applyNumberFormat="1" applyFont="1" applyFill="1" applyBorder="1" applyAlignment="1">
      <alignment horizontal="center"/>
    </xf>
    <xf numFmtId="0" fontId="1982" fillId="1398" borderId="1481" xfId="21" applyNumberFormat="1" applyFont="1" applyFill="1" applyBorder="1" applyAlignment="1">
      <alignment horizontal="center" vertical="bottom"/>
    </xf>
    <xf numFmtId="1" fontId="1982" fillId="1398" borderId="1507" xfId="21" applyNumberFormat="1" applyFont="1" applyFill="1" applyBorder="1" applyAlignment="1">
      <alignment horizontal="center" vertical="center" wrapText="1"/>
    </xf>
    <xf numFmtId="0" fontId="1980" fillId="1398" borderId="1481" xfId="21" applyNumberFormat="1" applyFont="1" applyFill="1" applyBorder="1" applyAlignment="1">
      <alignment vertical="center"/>
    </xf>
    <xf numFmtId="0" fontId="1982" fillId="1398" borderId="1481" xfId="21" applyNumberFormat="1" applyFont="1" applyFill="1" applyBorder="1" applyAlignment="1">
      <alignment horizontal="center" vertical="center" wrapText="1"/>
    </xf>
    <xf numFmtId="0" fontId="1982" fillId="1398" borderId="1481" xfId="21" applyNumberFormat="1" applyFont="1" applyFill="1" applyBorder="1" applyAlignment="1">
      <alignment horizontal="center" wrapText="1"/>
    </xf>
    <xf numFmtId="0" fontId="1982" fillId="1398" borderId="1481" xfId="21" applyNumberFormat="1" applyFont="1" applyFill="1" applyBorder="1" applyAlignment="1">
      <alignment horizontal="center" vertical="bottom" wrapText="1"/>
    </xf>
    <xf numFmtId="0" fontId="1980" fillId="1398" borderId="1481" xfId="21" applyNumberFormat="1" applyFont="1" applyFill="1" applyBorder="1" applyAlignment="1">
      <alignment vertical="center" wrapText="1"/>
    </xf>
    <xf numFmtId="0" fontId="1982" fillId="1398" borderId="1481" xfId="21" applyNumberFormat="1" applyFont="1" applyFill="1" applyBorder="1" applyAlignment="1">
      <alignment horizontal="center" vertical="top" wrapText="1"/>
    </xf>
    <xf numFmtId="3" fontId="1980" fillId="1398" borderId="1507" xfId="21" applyNumberFormat="1" applyFont="1" applyFill="1" applyBorder="1" applyAlignment="1">
      <alignment horizontal="center" vertical="top" wrapText="1"/>
    </xf>
    <xf numFmtId="1" fontId="1982" fillId="1398" borderId="1507" xfId="21" applyNumberFormat="1" applyFont="1" applyFill="1" applyBorder="1" applyAlignment="1">
      <alignment horizontal="center" vertical="top" wrapText="1"/>
    </xf>
    <xf numFmtId="0" fontId="1980" fillId="1398" borderId="1481" xfId="21" applyNumberFormat="1" applyFont="1" applyFill="1" applyBorder="1" applyAlignment="1">
      <alignment vertical="top" wrapText="1"/>
    </xf>
    <xf numFmtId="0" fontId="1982" fillId="1399" borderId="1481" xfId="21" applyNumberFormat="1" applyFont="1" applyFill="1" applyBorder="1" applyAlignment="1">
      <alignment horizontal="center" vertical="top" wrapText="1"/>
    </xf>
    <xf numFmtId="0" fontId="1983" fillId="1399" borderId="1481" xfId="21" applyNumberFormat="1" applyFont="1" applyFill="1" applyBorder="1" applyAlignment="1">
      <alignment horizontal="center" vertical="top" wrapText="1"/>
    </xf>
    <xf numFmtId="0" fontId="1982" fillId="1400" borderId="1481" xfId="21" applyNumberFormat="1" applyFont="1" applyFill="1" applyBorder="1" applyAlignment="1">
      <alignment horizontal="center" vertical="top" wrapText="1"/>
    </xf>
    <xf numFmtId="3" fontId="1980" fillId="1398" borderId="1550" xfId="21" applyNumberFormat="1" applyFont="1" applyFill="1" applyBorder="1" applyAlignment="1">
      <alignment horizontal="center" vertical="top" wrapText="1"/>
    </xf>
    <xf numFmtId="1" fontId="1982" fillId="1398" borderId="1550" xfId="21" applyNumberFormat="1" applyFont="1" applyFill="1" applyBorder="1" applyAlignment="1">
      <alignment horizontal="center" vertical="top" wrapText="1"/>
    </xf>
    <xf numFmtId="0" fontId="1980" fillId="1398" borderId="1550" xfId="21" applyNumberFormat="1" applyFont="1" applyFill="1" applyBorder="1" applyAlignment="1">
      <alignment vertical="top" wrapText="1"/>
    </xf>
    <xf numFmtId="0" fontId="1975" fillId="1398" borderId="1507" xfId="21" applyNumberFormat="1" applyFont="1" applyFill="1" applyBorder="1"/>
    <xf numFmtId="0" fontId="1975" fillId="1398" borderId="1507" xfId="21" applyNumberFormat="1" applyFont="1" applyFill="1" applyBorder="1" applyAlignment="1">
      <alignment horizontal="left" vertical="center" wrapText="1"/>
    </xf>
    <xf numFmtId="0" fontId="1976" fillId="1398" borderId="1507" xfId="21" applyNumberFormat="1" applyFont="1" applyFill="1" applyBorder="1"/>
    <xf numFmtId="0" fontId="1976" fillId="1398" borderId="1507" xfId="21" applyNumberFormat="1" applyFont="1" applyFill="1" applyBorder="1" applyAlignment="1">
      <alignment horizontal="center" vertical="center" wrapText="1"/>
    </xf>
    <xf numFmtId="0" fontId="1975" fillId="1398" borderId="1549" xfId="21" applyNumberFormat="1" applyFont="1" applyFill="1" applyBorder="1"/>
    <xf numFmtId="0" fontId="1975" fillId="1398" borderId="1549" xfId="21" applyNumberFormat="1" applyFont="1" applyFill="1" applyBorder="1" applyAlignment="1">
      <alignment horizontal="left" vertical="center" wrapText="1"/>
    </xf>
    <xf numFmtId="0" fontId="1975" fillId="1398" borderId="1549" xfId="21" applyNumberFormat="1" applyFont="1" applyFill="1" applyBorder="1" applyAlignment="1">
      <alignment horizontal="center" vertical="center" wrapText="1"/>
    </xf>
    <xf numFmtId="0" fontId="1980" fillId="1398" borderId="1507" xfId="21" applyNumberFormat="1" applyFont="1" applyFill="1" applyBorder="1"/>
    <xf numFmtId="0" fontId="1982" fillId="1398" borderId="1507" xfId="21" applyNumberFormat="1" applyFont="1" applyFill="1" applyBorder="1"/>
    <xf numFmtId="0" fontId="1980" fillId="1398" borderId="1549" xfId="21" applyNumberFormat="1" applyFont="1" applyFill="1" applyBorder="1"/>
    <xf numFmtId="0" fontId="1980" fillId="1398" borderId="1549" xfId="21" applyNumberFormat="1" applyFont="1" applyFill="1" applyBorder="1" applyAlignment="1">
      <alignment horizontal="left" vertical="center" wrapText="1"/>
    </xf>
    <xf numFmtId="0" fontId="1980" fillId="1398" borderId="1549" xfId="21" applyNumberFormat="1" applyFont="1" applyFill="1" applyBorder="1" applyAlignment="1">
      <alignment horizontal="center" vertical="center" wrapText="1"/>
    </xf>
    <xf numFmtId="0" fontId="1980" fillId="1398" borderId="1551" xfId="21" applyNumberFormat="1" applyFont="1" applyFill="1" applyBorder="1"/>
    <xf numFmtId="0" fontId="1980" fillId="1398" borderId="1551" xfId="21" applyNumberFormat="1" applyFont="1" applyFill="1" applyBorder="1" applyAlignment="1">
      <alignment horizontal="left" vertical="center" wrapText="1"/>
    </xf>
    <xf numFmtId="0" fontId="1980" fillId="1398" borderId="1551" xfId="21" applyNumberFormat="1" applyFont="1" applyFill="1" applyBorder="1" applyAlignment="1">
      <alignment horizontal="center" vertical="center" wrapText="1"/>
    </xf>
    <xf numFmtId="0" fontId="1982" fillId="1398" borderId="1551" xfId="21" applyNumberFormat="1" applyFont="1" applyFill="1" applyBorder="1"/>
    <xf numFmtId="0" fontId="1982" fillId="1398" borderId="1551" xfId="21" applyNumberFormat="1" applyFont="1" applyFill="1" applyBorder="1" applyAlignment="1">
      <alignment horizontal="left" vertical="center" wrapText="1"/>
    </xf>
    <xf numFmtId="0" fontId="1982" fillId="1398" borderId="1551" xfId="21" applyNumberFormat="1" applyFont="1" applyFill="1" applyBorder="1" applyAlignment="1">
      <alignment horizontal="center" vertical="center" wrapText="1"/>
    </xf>
    <xf numFmtId="0" fontId="1980" fillId="1398" borderId="1551" xfId="21" applyNumberFormat="1" applyFont="1" applyFill="1" applyBorder="1" applyAlignment="1">
      <alignment wrapText="1"/>
    </xf>
    <xf numFmtId="0" fontId="1982" fillId="1398" borderId="1551" xfId="21" applyNumberFormat="1" applyFont="1" applyFill="1" applyBorder="1" applyAlignment="1">
      <alignment wrapText="1"/>
    </xf>
    <xf numFmtId="0" fontId="1980" fillId="1398" borderId="1551" xfId="21" applyNumberFormat="1" applyFont="1" applyFill="1" applyBorder="1" applyAlignment="1">
      <alignment vertical="center" wrapText="1"/>
    </xf>
    <xf numFmtId="0" fontId="1982" fillId="1398" borderId="1551" xfId="21" applyNumberFormat="1" applyFont="1" applyFill="1" applyBorder="1" applyAlignment="1">
      <alignment vertical="center" wrapText="1"/>
    </xf>
    <xf numFmtId="0" fontId="1980" fillId="1398" borderId="1552" xfId="21" applyNumberFormat="1" applyFont="1" applyFill="1" applyBorder="1" applyAlignment="1">
      <alignment vertical="center" wrapText="1"/>
    </xf>
    <xf numFmtId="0" fontId="1980" fillId="1398" borderId="1552" xfId="21" applyNumberFormat="1" applyFont="1" applyFill="1" applyBorder="1" applyAlignment="1">
      <alignment horizontal="left" vertical="center" wrapText="1"/>
    </xf>
    <xf numFmtId="0" fontId="1980" fillId="1398" borderId="1552" xfId="21" applyNumberFormat="1" applyFont="1" applyFill="1" applyBorder="1" applyAlignment="1">
      <alignment horizontal="center" vertical="center" wrapText="1"/>
    </xf>
    <xf numFmtId="0" fontId="1982" fillId="1398" borderId="1552" xfId="21" applyNumberFormat="1" applyFont="1" applyFill="1" applyBorder="1" applyAlignment="1">
      <alignment vertical="center" wrapText="1"/>
    </xf>
    <xf numFmtId="0" fontId="1982" fillId="1398" borderId="1552" xfId="21" applyNumberFormat="1" applyFont="1" applyFill="1" applyBorder="1" applyAlignment="1">
      <alignment horizontal="left" vertical="center" wrapText="1"/>
    </xf>
    <xf numFmtId="0" fontId="1982" fillId="1398" borderId="1552" xfId="21" applyNumberFormat="1" applyFont="1" applyFill="1" applyBorder="1" applyAlignment="1">
      <alignment horizontal="center" vertical="center" wrapText="1"/>
    </xf>
    <xf numFmtId="0" fontId="1980" fillId="1399" borderId="1552" xfId="21" applyNumberFormat="1" applyFont="1" applyFill="1" applyBorder="1" applyAlignment="1">
      <alignment vertical="center" wrapText="1"/>
    </xf>
    <xf numFmtId="0" fontId="1980" fillId="1399" borderId="1552" xfId="21" applyNumberFormat="1" applyFont="1" applyFill="1" applyBorder="1" applyAlignment="1">
      <alignment horizontal="left" vertical="center" wrapText="1"/>
    </xf>
    <xf numFmtId="0" fontId="1980" fillId="1399" borderId="1552" xfId="21" applyNumberFormat="1" applyFont="1" applyFill="1" applyBorder="1" applyAlignment="1">
      <alignment horizontal="center" vertical="center" wrapText="1"/>
    </xf>
    <xf numFmtId="0" fontId="1977" fillId="1398" borderId="1481" xfId="21" applyNumberFormat="1" applyFont="1" applyFill="1" applyBorder="1"/>
    <xf numFmtId="0" fontId="1986" fillId="1398" borderId="1481" xfId="21" applyNumberFormat="1" applyFont="1" applyFill="1" applyBorder="1"/>
    <xf numFmtId="0" fontId="1986" fillId="1398" borderId="1481" xfId="21" applyNumberFormat="1" applyFont="1" applyFill="1" applyBorder="1" applyAlignment="1">
      <alignment wrapText="1"/>
    </xf>
    <xf numFmtId="0" fontId="1986" fillId="1398" borderId="1481" xfId="21" applyNumberFormat="1" applyFont="1" applyFill="1" applyBorder="1" applyAlignment="1">
      <alignment vertical="top" wrapText="1"/>
    </xf>
    <xf numFmtId="0" fontId="1982" fillId="1399" borderId="1550" xfId="21" applyNumberFormat="1" applyFont="1" applyFill="1" applyBorder="1" applyAlignment="1">
      <alignment horizontal="center" vertical="top" wrapText="1"/>
    </xf>
    <xf numFmtId="0" fontId="1980" fillId="1399" borderId="1550" xfId="21" applyNumberFormat="1" applyFont="1" applyFill="1" applyBorder="1" applyAlignment="1">
      <alignment vertical="top" wrapText="1"/>
    </xf>
    <xf numFmtId="0" fontId="1980" fillId="1342" borderId="1507" xfId="21" applyNumberFormat="1" applyFont="1" applyFill="1" applyBorder="1" applyAlignment="1">
      <alignment horizontal="center" vertical="center" wrapText="1"/>
    </xf>
    <xf numFmtId="0" fontId="1982" fillId="1382" borderId="1507" xfId="21" applyNumberFormat="1" applyFont="1" applyFill="1" applyBorder="1" applyAlignment="1">
      <alignment horizontal="center" vertical="center" wrapText="1"/>
    </xf>
    <xf numFmtId="0" fontId="1895" fillId="1398" borderId="1481" xfId="21" applyNumberFormat="1" applyFont="1" applyFill="1" applyBorder="1"/>
    <xf numFmtId="0" fontId="1985" fillId="1398" borderId="1481" xfId="21" applyNumberFormat="1" applyFont="1" applyFill="1" applyBorder="1"/>
    <xf numFmtId="0" fontId="1985" fillId="1398" borderId="1481" xfId="21" applyNumberFormat="1" applyFont="1" applyFill="1" applyBorder="1" applyAlignment="1">
      <alignment wrapText="1"/>
    </xf>
    <xf numFmtId="0" fontId="1985" fillId="1398" borderId="1481" xfId="21" applyNumberFormat="1" applyFont="1" applyFill="1" applyBorder="1" applyAlignment="1">
      <alignment vertical="top" wrapText="1"/>
    </xf>
    <xf numFmtId="0" fontId="1982" fillId="1356" borderId="1507" xfId="21" applyNumberFormat="1" applyFont="1" applyFill="1" applyBorder="1" applyAlignment="1">
      <alignment horizontal="center" vertical="center" wrapText="1"/>
    </xf>
    <xf numFmtId="0" fontId="1980" fillId="1353" borderId="1507" xfId="21" applyNumberFormat="1" applyFont="1" applyFill="1" applyBorder="1" applyAlignment="1">
      <alignment horizontal="left" vertical="center" wrapText="1"/>
    </xf>
    <xf numFmtId="0" fontId="1982" fillId="1353" borderId="1507" xfId="21" applyNumberFormat="1" applyFont="1" applyFill="1" applyBorder="1" applyAlignment="1">
      <alignment horizontal="left" vertical="center" wrapText="1"/>
    </xf>
    <xf numFmtId="0" fontId="1980" fillId="1381" borderId="1507" xfId="21" applyNumberFormat="1" applyFont="1" applyFill="1" applyBorder="1" applyAlignment="1">
      <alignment horizontal="center" vertical="center" wrapText="1"/>
    </xf>
    <xf numFmtId="0" fontId="1980" fillId="1345" borderId="1507" xfId="21" applyNumberFormat="1" applyFont="1" applyFill="1" applyBorder="1" applyAlignment="1">
      <alignment horizontal="center" vertical="center" wrapText="1"/>
    </xf>
    <xf numFmtId="0" fontId="1982" fillId="1356" borderId="1507" xfId="21" applyNumberFormat="1" applyFont="1" applyFill="1" applyBorder="1" applyAlignment="1">
      <alignment horizontal="center" wrapText="1"/>
    </xf>
    <xf numFmtId="0" fontId="1982" fillId="1353" borderId="1507" xfId="21" applyNumberFormat="1" applyFont="1" applyFill="1" applyBorder="1" applyAlignment="1">
      <alignment horizontal="center" wrapText="1"/>
    </xf>
    <xf numFmtId="0" fontId="1982" fillId="1337" borderId="1507" xfId="21" applyNumberFormat="1" applyFont="1" applyFill="1" applyBorder="1" applyAlignment="1">
      <alignment horizontal="center" wrapText="1"/>
    </xf>
    <xf numFmtId="0" fontId="1980" fillId="1356" borderId="1507" xfId="21" applyNumberFormat="1" applyFont="1" applyFill="1" applyBorder="1" applyAlignment="1">
      <alignment horizontal="center" wrapText="1"/>
    </xf>
    <xf numFmtId="0" fontId="1987" fillId="1381" borderId="1507" xfId="21" applyNumberFormat="1" applyFont="1" applyFill="1" applyBorder="1" applyAlignment="1">
      <alignment horizontal="center" wrapText="1"/>
    </xf>
    <xf numFmtId="0" fontId="1982" fillId="1398" borderId="1507" xfId="21" applyNumberFormat="1" applyFont="1" applyFill="1" applyBorder="1" applyAlignment="1">
      <alignment horizontal="center" wrapText="1"/>
    </xf>
    <xf numFmtId="0" fontId="1980" fillId="1398" borderId="1507" xfId="21" applyNumberFormat="1" applyFont="1" applyFill="1" applyBorder="1" applyAlignment="1">
      <alignment horizontal="center" wrapText="1"/>
    </xf>
    <xf numFmtId="0" fontId="1987" fillId="1398" borderId="1507" xfId="21" applyNumberFormat="1" applyFont="1" applyFill="1" applyBorder="1" applyAlignment="1">
      <alignment horizontal="center" wrapText="1"/>
    </xf>
    <xf numFmtId="0" fontId="1987" fillId="1398" borderId="1507" xfId="21" applyNumberFormat="1" applyFont="1" applyFill="1" applyBorder="1" applyAlignment="1">
      <alignment horizontal="center" vertical="top" wrapText="1"/>
    </xf>
    <xf numFmtId="0" fontId="1980" fillId="1398" borderId="1550" xfId="21" applyNumberFormat="1" applyFont="1" applyFill="1" applyBorder="1" applyAlignment="1">
      <alignment horizontal="left" vertical="top" wrapText="1"/>
    </xf>
    <xf numFmtId="0" fontId="1987" fillId="1398" borderId="1550" xfId="21" applyNumberFormat="1" applyFont="1" applyFill="1" applyBorder="1" applyAlignment="1">
      <alignment horizontal="center" vertical="top" wrapText="1"/>
    </xf>
    <xf numFmtId="0" fontId="1977" fillId="1398" borderId="1507" xfId="21" applyNumberFormat="1" applyFont="1" applyFill="1" applyBorder="1" applyAlignment="1">
      <alignment horizontal="center" wrapText="1"/>
    </xf>
    <xf numFmtId="0" fontId="1905" fillId="1398" borderId="1507" xfId="21" applyNumberFormat="1" applyFont="1" applyFill="1" applyBorder="1" applyAlignment="1">
      <alignment horizontal="center" wrapText="1"/>
    </xf>
    <xf numFmtId="0" fontId="1925" fillId="1398" borderId="1481" xfId="21" applyNumberFormat="1" applyFont="1" applyFill="1" applyBorder="1"/>
    <xf numFmtId="0" fontId="1905" fillId="1398" borderId="1481" xfId="21" applyNumberFormat="1" applyFont="1" applyFill="1" applyBorder="1"/>
    <xf numFmtId="0" fontId="1986" fillId="1398" borderId="1507" xfId="21" applyNumberFormat="1" applyFont="1" applyFill="1" applyBorder="1" applyAlignment="1">
      <alignment horizontal="center" wrapText="1"/>
    </xf>
    <xf numFmtId="0" fontId="1979" fillId="1398" borderId="1507" xfId="21" applyNumberFormat="1" applyFont="1" applyFill="1" applyBorder="1" applyAlignment="1">
      <alignment horizontal="center" wrapText="1"/>
    </xf>
    <xf numFmtId="0" fontId="1986" fillId="1398" borderId="1507" xfId="21" applyNumberFormat="1" applyFont="1" applyFill="1" applyBorder="1" applyAlignment="1">
      <alignment horizontal="center" vertical="top" wrapText="1"/>
    </xf>
    <xf numFmtId="0" fontId="1914" fillId="1337" borderId="1482" xfId="21" applyNumberFormat="1" applyFont="1" applyFill="1" applyBorder="1" applyAlignment="1">
      <alignment horizontal="center" vertical="center" wrapText="1"/>
    </xf>
    <xf numFmtId="0" fontId="1900" fillId="1337" borderId="1482" xfId="21" applyNumberFormat="1" applyFont="1" applyFill="1" applyBorder="1" applyAlignment="1">
      <alignment horizontal="left" vertical="center" wrapText="1"/>
    </xf>
    <xf numFmtId="0" fontId="1909" fillId="1337" borderId="1482" xfId="21" applyNumberFormat="1" applyFont="1" applyFill="1" applyBorder="1" applyAlignment="1">
      <alignment horizontal="center" vertical="center" wrapText="1"/>
    </xf>
    <xf numFmtId="0" fontId="1899" fillId="1337" borderId="1482" xfId="21" applyNumberFormat="1" applyFont="1" applyFill="1" applyBorder="1" applyAlignment="1">
      <alignment vertical="center" wrapText="1"/>
    </xf>
    <xf numFmtId="0" fontId="1905" fillId="1337" borderId="1481" xfId="21" applyNumberFormat="1" applyFont="1" applyFill="1" applyBorder="1" applyAlignment="1">
      <alignment vertical="center" wrapText="1"/>
    </xf>
    <xf numFmtId="0" fontId="1922" fillId="1337" borderId="1482" xfId="21" applyNumberFormat="1" applyFont="1" applyFill="1" applyBorder="1" applyAlignment="1">
      <alignment vertical="top" wrapText="1"/>
    </xf>
    <xf numFmtId="0" fontId="1895" fillId="1337" borderId="1532" xfId="21" applyNumberFormat="1" applyFont="1" applyFill="1" applyBorder="1" applyAlignment="1">
      <alignment wrapText="1"/>
    </xf>
    <xf numFmtId="0" fontId="1895" fillId="1337" borderId="1533" xfId="21" applyNumberFormat="1" applyFont="1" applyFill="1" applyBorder="1" applyAlignment="1">
      <alignment wrapText="1"/>
    </xf>
    <xf numFmtId="0" fontId="1895" fillId="1337" borderId="1546" xfId="21" applyNumberFormat="1" applyFont="1" applyFill="1" applyBorder="1" applyAlignment="1">
      <alignment wrapText="1"/>
    </xf>
    <xf numFmtId="0" fontId="1895" fillId="1337" borderId="1547" xfId="21" applyNumberFormat="1" applyFont="1" applyFill="1" applyBorder="1" applyAlignment="1">
      <alignment wrapText="1"/>
    </xf>
    <xf numFmtId="0" fontId="1895" fillId="1337" borderId="1548" xfId="21" applyNumberFormat="1" applyFont="1" applyFill="1" applyBorder="1" applyAlignment="1">
      <alignment wrapText="1"/>
    </xf>
    <xf numFmtId="0" fontId="1900" fillId="1337" borderId="1482" xfId="21" applyNumberFormat="1" applyFont="1" applyFill="1" applyBorder="1" applyAlignment="1">
      <alignment horizontal="center" vertical="center" wrapText="1"/>
    </xf>
    <xf numFmtId="10" fontId="1899" fillId="1337" borderId="1482" xfId="21" applyNumberFormat="1" applyFont="1" applyFill="1" applyBorder="1" applyAlignment="1">
      <alignment vertical="center" wrapText="1"/>
    </xf>
    <xf numFmtId="0" fontId="1914" fillId="1337" borderId="1482" xfId="21" applyNumberFormat="1" applyFont="1" applyFill="1" applyBorder="1" applyAlignment="1">
      <alignment horizontal="center" vertical="top" wrapText="1"/>
    </xf>
    <xf numFmtId="0" fontId="1900" fillId="1337" borderId="1482" xfId="21" applyNumberFormat="1" applyFont="1" applyFill="1" applyBorder="1" applyAlignment="1">
      <alignment horizontal="left" vertical="top" wrapText="1"/>
    </xf>
    <xf numFmtId="0" fontId="1909" fillId="1337" borderId="1482" xfId="21" applyNumberFormat="1" applyFont="1" applyFill="1" applyBorder="1" applyAlignment="1">
      <alignment horizontal="center" vertical="top" wrapText="1"/>
    </xf>
    <xf numFmtId="0" fontId="1899" fillId="1337" borderId="1482" xfId="21" applyNumberFormat="1" applyFont="1" applyFill="1" applyBorder="1" applyAlignment="1">
      <alignment vertical="top" wrapText="1"/>
    </xf>
    <xf numFmtId="0" fontId="1905" fillId="1337" borderId="1481" xfId="21" applyNumberFormat="1" applyFont="1" applyFill="1" applyBorder="1" applyAlignment="1">
      <alignment vertical="top" wrapText="1"/>
    </xf>
    <xf numFmtId="0" fontId="1895" fillId="1337" borderId="1532" xfId="21" applyNumberFormat="1" applyFont="1" applyFill="1" applyBorder="1" applyAlignment="1">
      <alignment vertical="top" wrapText="1"/>
    </xf>
    <xf numFmtId="0" fontId="1895" fillId="1337" borderId="1533" xfId="21" applyNumberFormat="1" applyFont="1" applyFill="1" applyBorder="1" applyAlignment="1">
      <alignment vertical="top" wrapText="1"/>
    </xf>
    <xf numFmtId="0" fontId="1895" fillId="1337" borderId="1546" xfId="21" applyNumberFormat="1" applyFont="1" applyFill="1" applyBorder="1" applyAlignment="1">
      <alignment vertical="top" wrapText="1"/>
    </xf>
    <xf numFmtId="0" fontId="1895" fillId="1337" borderId="1547" xfId="21" applyNumberFormat="1" applyFont="1" applyFill="1" applyBorder="1" applyAlignment="1">
      <alignment vertical="top" wrapText="1"/>
    </xf>
    <xf numFmtId="0" fontId="1895" fillId="1337" borderId="1548" xfId="21" applyNumberFormat="1" applyFont="1" applyFill="1" applyBorder="1" applyAlignment="1">
      <alignment vertical="top" wrapText="1"/>
    </xf>
    <xf numFmtId="0" fontId="1900" fillId="1337" borderId="1482" xfId="21" applyNumberFormat="1" applyFont="1" applyFill="1" applyBorder="1" applyAlignment="1">
      <alignment horizontal="center" vertical="top" wrapText="1"/>
    </xf>
    <xf numFmtId="10" fontId="1899" fillId="1337" borderId="1482" xfId="21" applyNumberFormat="1" applyFont="1" applyFill="1" applyBorder="1" applyAlignment="1">
      <alignment vertical="top" wrapText="1"/>
    </xf>
    <xf numFmtId="0" fontId="1942" fillId="1337" borderId="1482" xfId="21" applyNumberFormat="1" applyFont="1" applyFill="1" applyBorder="1" applyAlignment="1">
      <alignment horizontal="left" vertical="center" wrapText="1"/>
    </xf>
    <xf numFmtId="0" fontId="1909" fillId="1342" borderId="1482" xfId="21" applyNumberFormat="1" applyFont="1" applyFill="1" applyBorder="1" applyAlignment="1">
      <alignment horizontal="center" vertical="center" wrapText="1"/>
    </xf>
    <xf numFmtId="0" fontId="1915" fillId="1337" borderId="1482" xfId="21" applyNumberFormat="1" applyFont="1" applyFill="1" applyBorder="1" applyAlignment="1">
      <alignment horizontal="left" vertical="center" wrapText="1"/>
    </xf>
    <xf numFmtId="0" fontId="1909" fillId="1345" borderId="1482" xfId="21" applyNumberFormat="1" applyFont="1" applyFill="1" applyBorder="1" applyAlignment="1">
      <alignment horizontal="center" vertical="center" wrapText="1"/>
    </xf>
    <xf numFmtId="0" fontId="1909" fillId="1346" borderId="1482" xfId="21" applyNumberFormat="1" applyFont="1" applyFill="1" applyBorder="1" applyAlignment="1">
      <alignment horizontal="center" vertical="center" wrapText="1"/>
    </xf>
    <xf numFmtId="0" fontId="1942" fillId="1337" borderId="1482" xfId="21" applyNumberFormat="1" applyFont="1" applyFill="1" applyBorder="1" applyAlignment="1">
      <alignment horizontal="left" vertical="top" wrapText="1"/>
    </xf>
    <xf numFmtId="0" fontId="1909" fillId="1342" borderId="1482" xfId="21" applyNumberFormat="1" applyFont="1" applyFill="1" applyBorder="1" applyAlignment="1">
      <alignment horizontal="center" vertical="top" wrapText="1"/>
    </xf>
    <xf numFmtId="0" fontId="1915" fillId="1337" borderId="1482" xfId="21" applyNumberFormat="1" applyFont="1" applyFill="1" applyBorder="1" applyAlignment="1">
      <alignment horizontal="left" vertical="top" wrapText="1"/>
    </xf>
    <xf numFmtId="0" fontId="1909" fillId="1345" borderId="1482" xfId="21" applyNumberFormat="1" applyFont="1" applyFill="1" applyBorder="1" applyAlignment="1">
      <alignment horizontal="center" vertical="top" wrapText="1"/>
    </xf>
    <xf numFmtId="0" fontId="1909" fillId="1346" borderId="1482" xfId="21" applyNumberFormat="1" applyFont="1" applyFill="1" applyBorder="1" applyAlignment="1">
      <alignment horizontal="center" vertical="top" wrapText="1"/>
    </xf>
    <xf numFmtId="10" fontId="1905" fillId="1398" borderId="1481" xfId="21" applyNumberFormat="1" applyFont="1" applyFill="1" applyBorder="1" applyAlignment="1">
      <alignment vertical="center" wrapText="1"/>
    </xf>
    <xf numFmtId="10" fontId="1979" fillId="1398" borderId="1481" xfId="21" applyNumberFormat="1" applyFont="1" applyFill="1" applyBorder="1" applyAlignment="1">
      <alignment vertical="center" wrapText="1"/>
    </xf>
    <xf numFmtId="10" fontId="1979" fillId="1398" borderId="1481" xfId="21" applyNumberFormat="1" applyFont="1" applyFill="1" applyBorder="1" applyAlignment="1">
      <alignment vertical="top" wrapText="1"/>
    </xf>
    <xf numFmtId="0" fontId="1982" fillId="1337" borderId="1481" xfId="21" applyNumberFormat="1" applyFont="1" applyFill="1" applyBorder="1" applyAlignment="1">
      <alignment horizontal="left" vertical="bottom"/>
    </xf>
    <xf numFmtId="0" fontId="1980" fillId="1382" borderId="1507" xfId="21" applyNumberFormat="1" applyFont="1" applyFill="1" applyBorder="1" applyAlignment="1">
      <alignment horizontal="center" vertical="bottom"/>
    </xf>
    <xf numFmtId="0" fontId="1980" fillId="1390" borderId="1507" xfId="21" applyNumberFormat="1" applyFont="1" applyFill="1" applyBorder="1" applyAlignment="1">
      <alignment horizontal="center" vertical="bottom"/>
    </xf>
    <xf numFmtId="0" fontId="1980" fillId="1383" borderId="1514" xfId="21" applyNumberFormat="1" applyFont="1" applyFill="1" applyBorder="1" applyAlignment="1">
      <alignment horizontal="left"/>
    </xf>
    <xf numFmtId="0" fontId="1982" fillId="1385" borderId="1507" xfId="21" applyNumberFormat="1" applyFont="1" applyFill="1" applyBorder="1" applyAlignment="1">
      <alignment horizontal="center"/>
    </xf>
    <xf numFmtId="0" fontId="1982" fillId="1337" borderId="1507" xfId="21" applyNumberFormat="1" applyFont="1" applyFill="1" applyBorder="1" applyAlignment="1">
      <alignment horizontal="center"/>
    </xf>
    <xf numFmtId="0" fontId="1982" fillId="1342" borderId="1507" xfId="21" applyNumberFormat="1" applyFont="1" applyFill="1" applyBorder="1" applyAlignment="1">
      <alignment horizontal="center"/>
    </xf>
    <xf numFmtId="0" fontId="1980" fillId="1382" borderId="1507" xfId="21" applyNumberFormat="1" applyFont="1" applyFill="1" applyBorder="1" applyAlignment="1">
      <alignment horizontal="right"/>
    </xf>
    <xf numFmtId="0" fontId="1980" fillId="1377" borderId="1507" xfId="21" applyNumberFormat="1" applyFont="1" applyFill="1" applyBorder="1" applyAlignment="1">
      <alignment horizontal="center"/>
    </xf>
    <xf numFmtId="0" fontId="1980" fillId="1382" borderId="1507" xfId="21" applyNumberFormat="1" applyFont="1" applyFill="1" applyBorder="1" applyAlignment="1">
      <alignment horizontal="left" vertical="bottom"/>
    </xf>
    <xf numFmtId="0" fontId="1982" fillId="1337" borderId="1507" xfId="21" applyNumberFormat="1" applyFont="1" applyFill="1" applyBorder="1" applyAlignment="1">
      <alignment horizontal="left" vertical="top" wrapText="1"/>
    </xf>
    <xf numFmtId="0" fontId="1982" fillId="1398" borderId="1481" xfId="21" applyNumberFormat="1" applyFont="1" applyFill="1" applyBorder="1" applyAlignment="1">
      <alignment horizontal="left" vertical="bottom"/>
    </xf>
    <xf numFmtId="0" fontId="1980" fillId="1398" borderId="1507" xfId="21" applyNumberFormat="1" applyFont="1" applyFill="1" applyBorder="1" applyAlignment="1">
      <alignment horizontal="center" vertical="bottom"/>
    </xf>
    <xf numFmtId="0" fontId="1980" fillId="1398" borderId="1514" xfId="21" applyNumberFormat="1" applyFont="1" applyFill="1" applyBorder="1" applyAlignment="1">
      <alignment horizontal="left"/>
    </xf>
    <xf numFmtId="0" fontId="1982" fillId="1398" borderId="1507" xfId="21" applyNumberFormat="1" applyFont="1" applyFill="1" applyBorder="1" applyAlignment="1">
      <alignment horizontal="center"/>
    </xf>
    <xf numFmtId="0" fontId="1980" fillId="1398" borderId="1507" xfId="21" applyNumberFormat="1" applyFont="1" applyFill="1" applyBorder="1" applyAlignment="1">
      <alignment horizontal="right"/>
    </xf>
    <xf numFmtId="0" fontId="1980" fillId="1398" borderId="1507" xfId="21" applyNumberFormat="1" applyFont="1" applyFill="1" applyBorder="1" applyAlignment="1">
      <alignment horizontal="center"/>
    </xf>
    <xf numFmtId="0" fontId="1980" fillId="1398" borderId="1507" xfId="21" applyNumberFormat="1" applyFont="1" applyFill="1" applyBorder="1" applyAlignment="1">
      <alignment horizontal="left" vertical="bottom"/>
    </xf>
    <xf numFmtId="0" fontId="1982" fillId="1398" borderId="1481" xfId="21" applyNumberFormat="1" applyFont="1" applyFill="1" applyBorder="1" applyAlignment="1">
      <alignment horizontal="left" vertical="bottom" wrapText="1"/>
    </xf>
    <xf numFmtId="0" fontId="1980" fillId="1398" borderId="1507" xfId="21" applyNumberFormat="1" applyFont="1" applyFill="1" applyBorder="1" applyAlignment="1">
      <alignment horizontal="center" vertical="bottom" wrapText="1"/>
    </xf>
    <xf numFmtId="0" fontId="1980" fillId="1398" borderId="1514" xfId="21" applyNumberFormat="1" applyFont="1" applyFill="1" applyBorder="1" applyAlignment="1">
      <alignment horizontal="left" wrapText="1"/>
    </xf>
    <xf numFmtId="0" fontId="1980" fillId="1398" borderId="1507" xfId="21" applyNumberFormat="1" applyFont="1" applyFill="1" applyBorder="1" applyAlignment="1">
      <alignment horizontal="right" wrapText="1"/>
    </xf>
    <xf numFmtId="0" fontId="1980" fillId="1398" borderId="1507" xfId="21" applyNumberFormat="1" applyFont="1" applyFill="1" applyBorder="1" applyAlignment="1">
      <alignment horizontal="left" vertical="bottom" wrapText="1"/>
    </xf>
    <xf numFmtId="0" fontId="1982" fillId="1398" borderId="1481" xfId="21" applyNumberFormat="1" applyFont="1" applyFill="1" applyBorder="1" applyAlignment="1">
      <alignment horizontal="left" vertical="top" wrapText="1"/>
    </xf>
    <xf numFmtId="0" fontId="1980" fillId="1398" borderId="1514" xfId="21" applyNumberFormat="1" applyFont="1" applyFill="1" applyBorder="1" applyAlignment="1">
      <alignment horizontal="left" vertical="top" wrapText="1"/>
    </xf>
    <xf numFmtId="0" fontId="1980" fillId="1398" borderId="1507" xfId="21" applyNumberFormat="1" applyFont="1" applyFill="1" applyBorder="1" applyAlignment="1">
      <alignment horizontal="right" vertical="top" wrapText="1"/>
    </xf>
    <xf numFmtId="0" fontId="1982" fillId="1399" borderId="1481" xfId="21" applyNumberFormat="1" applyFont="1" applyFill="1" applyBorder="1" applyAlignment="1">
      <alignment horizontal="left" vertical="top" wrapText="1"/>
    </xf>
    <xf numFmtId="0" fontId="1983" fillId="1399" borderId="1481" xfId="21" applyNumberFormat="1" applyFont="1" applyFill="1" applyBorder="1" applyAlignment="1">
      <alignment horizontal="left" vertical="top" wrapText="1"/>
    </xf>
    <xf numFmtId="0" fontId="1982" fillId="1400" borderId="1481" xfId="21" applyNumberFormat="1" applyFont="1" applyFill="1" applyBorder="1" applyAlignment="1">
      <alignment horizontal="left" vertical="top" wrapText="1"/>
    </xf>
    <xf numFmtId="0" fontId="1980" fillId="1400" borderId="1481" xfId="21" applyNumberFormat="1" applyFont="1" applyFill="1" applyBorder="1" applyAlignment="1">
      <alignment horizontal="left" vertical="top" wrapText="1"/>
    </xf>
    <xf numFmtId="0" fontId="1980" fillId="1398" borderId="1550" xfId="21" applyNumberFormat="1" applyFont="1" applyFill="1" applyBorder="1" applyAlignment="1">
      <alignment horizontal="right" vertical="top" wrapText="1"/>
    </xf>
    <xf numFmtId="0" fontId="1925" fillId="1398" borderId="1481" xfId="21" applyNumberFormat="1" applyFont="1" applyFill="1" applyBorder="1" applyAlignment="1">
      <alignment horizontal="left" vertical="top" wrapText="1"/>
    </xf>
    <xf numFmtId="0" fontId="1949" fillId="1398" borderId="1507" xfId="21" applyNumberFormat="1" applyFont="1" applyFill="1" applyBorder="1" applyAlignment="1">
      <alignment horizontal="center" vertical="bottom"/>
    </xf>
    <xf numFmtId="0" fontId="1988" fillId="1398" borderId="1507" xfId="21" applyNumberFormat="1" applyFont="1" applyFill="1" applyBorder="1" applyAlignment="1">
      <alignment horizontal="center" vertical="bottom"/>
    </xf>
    <xf numFmtId="0" fontId="1988" fillId="1398" borderId="1507" xfId="21" applyNumberFormat="1" applyFont="1" applyFill="1" applyBorder="1" applyAlignment="1">
      <alignment horizontal="center" vertical="bottom" wrapText="1"/>
    </xf>
    <xf numFmtId="0" fontId="1988" fillId="1398" borderId="1507" xfId="21" applyNumberFormat="1" applyFont="1" applyFill="1" applyBorder="1" applyAlignment="1">
      <alignment horizontal="center" vertical="top" wrapText="1"/>
    </xf>
    <xf numFmtId="0" fontId="1980" fillId="1337" borderId="1507" xfId="21" applyNumberFormat="1" applyFont="1" applyFill="1" applyBorder="1" applyAlignment="1">
      <alignment horizontal="center"/>
    </xf>
    <xf numFmtId="0" fontId="1980" fillId="1337" borderId="1507" xfId="21" applyNumberFormat="1" applyFont="1" applyFill="1" applyBorder="1" applyAlignment="1">
      <alignment horizontal="center" wrapText="1"/>
    </xf>
    <xf numFmtId="0" fontId="1981" fillId="1337" borderId="1481" xfId="21" applyNumberFormat="1" applyFont="1" applyFill="1" applyBorder="1"/>
    <xf numFmtId="0" fontId="1982" fillId="1337" borderId="1507" xfId="21" applyNumberFormat="1" applyFont="1" applyFill="1" applyBorder="1"/>
    <xf numFmtId="0" fontId="1982" fillId="1337" borderId="1507" xfId="21" applyNumberFormat="1" applyFont="1" applyFill="1" applyBorder="1" applyAlignment="1">
      <alignment wrapText="1"/>
    </xf>
    <xf numFmtId="0" fontId="1982" fillId="1337" borderId="1481" xfId="21" applyNumberFormat="1" applyFont="1" applyFill="1" applyBorder="1" applyAlignment="1">
      <alignment wrapText="1"/>
    </xf>
    <xf numFmtId="0" fontId="1981" fillId="1398" borderId="1481" xfId="21" applyNumberFormat="1" applyFont="1" applyFill="1" applyBorder="1"/>
    <xf numFmtId="0" fontId="1982" fillId="1398" borderId="1507" xfId="21" applyNumberFormat="1" applyFont="1" applyFill="1" applyBorder="1" applyAlignment="1">
      <alignment wrapText="1"/>
    </xf>
    <xf numFmtId="0" fontId="1981" fillId="1398" borderId="1481" xfId="21" applyNumberFormat="1" applyFont="1" applyFill="1" applyBorder="1" applyAlignment="1">
      <alignment wrapText="1"/>
    </xf>
    <xf numFmtId="0" fontId="1981" fillId="1398" borderId="1481" xfId="21" applyNumberFormat="1" applyFont="1" applyFill="1" applyBorder="1" applyAlignment="1">
      <alignment vertical="top" wrapText="1"/>
    </xf>
    <xf numFmtId="0" fontId="1981" fillId="1399" borderId="1481" xfId="21" applyNumberFormat="1" applyFont="1" applyFill="1" applyBorder="1" applyAlignment="1">
      <alignment vertical="top" wrapText="1"/>
    </xf>
    <xf numFmtId="0" fontId="1984" fillId="1399" borderId="1481" xfId="21" applyNumberFormat="1" applyFont="1" applyFill="1" applyBorder="1" applyAlignment="1">
      <alignment vertical="top" wrapText="1"/>
    </xf>
    <xf numFmtId="0" fontId="1982" fillId="1400" borderId="1507" xfId="21" applyNumberFormat="1" applyFont="1" applyFill="1" applyBorder="1" applyAlignment="1">
      <alignment vertical="top" wrapText="1"/>
    </xf>
    <xf numFmtId="0" fontId="1981" fillId="1400" borderId="1481" xfId="21" applyNumberFormat="1" applyFont="1" applyFill="1" applyBorder="1" applyAlignment="1">
      <alignment vertical="top" wrapText="1"/>
    </xf>
    <xf numFmtId="0" fontId="1980" fillId="1400" borderId="1507" xfId="21" applyNumberFormat="1" applyFont="1" applyFill="1" applyBorder="1" applyAlignment="1">
      <alignment vertical="top" wrapText="1"/>
    </xf>
    <xf numFmtId="0" fontId="1989" fillId="1400" borderId="1481" xfId="21" applyNumberFormat="1" applyFont="1" applyFill="1" applyBorder="1" applyAlignment="1">
      <alignment vertical="top" wrapText="1"/>
    </xf>
    <xf numFmtId="0" fontId="1989" fillId="1400" borderId="1481" xfId="21" applyNumberFormat="1" applyFont="1" applyFill="1" applyBorder="1" applyAlignment="1">
      <alignment horizontal="center" vertical="top" wrapText="1"/>
    </xf>
    <xf numFmtId="0" fontId="1989" fillId="1400" borderId="1481" xfId="21" applyNumberFormat="1" applyFont="1" applyFill="1" applyBorder="1" applyAlignment="1">
      <alignment horizontal="center" vertical="center" wrapText="1"/>
    </xf>
    <xf numFmtId="0" fontId="1989" fillId="1400" borderId="1550" xfId="21" applyNumberFormat="1" applyFont="1" applyFill="1" applyBorder="1" applyAlignment="1">
      <alignment horizontal="center" vertical="center" wrapText="1"/>
    </xf>
    <xf numFmtId="0" fontId="1981" fillId="1398" borderId="1550" xfId="21" applyNumberFormat="1" applyFont="1" applyFill="1" applyBorder="1" applyAlignment="1">
      <alignment vertical="top" wrapText="1"/>
    </xf>
    <xf numFmtId="0" fontId="1905" fillId="1398" borderId="1481" xfId="21" applyNumberFormat="1" applyFont="1" applyFill="1" applyBorder="1" applyAlignment="1">
      <alignment wrapText="1"/>
    </xf>
    <xf numFmtId="0" fontId="1980" fillId="1337" borderId="1519" xfId="21" applyNumberFormat="1" applyFont="1" applyFill="1" applyBorder="1" applyAlignment="1">
      <alignment horizontal="center" vertical="center" wrapText="1"/>
    </xf>
    <xf numFmtId="0" fontId="1981" fillId="1337" borderId="1527" xfId="21" applyNumberFormat="1" applyFont="1" applyFill="1" applyBorder="1"/>
    <xf numFmtId="0" fontId="1981" fillId="1337" borderId="1528" xfId="21" applyNumberFormat="1" applyFont="1" applyFill="1" applyBorder="1"/>
    <xf numFmtId="0" fontId="1982" fillId="1353" borderId="1507" xfId="21" applyNumberFormat="1" applyFont="1" applyFill="1" applyBorder="1" applyAlignment="1">
      <alignment horizontal="center" vertical="bottom" wrapText="1"/>
    </xf>
    <xf numFmtId="0" fontId="1982" fillId="1356" borderId="1507" xfId="21" applyNumberFormat="1" applyFont="1" applyFill="1" applyBorder="1" applyAlignment="1">
      <alignment horizontal="left" wrapText="1"/>
    </xf>
    <xf numFmtId="3" fontId="1982" fillId="1353" borderId="1507" xfId="21" applyNumberFormat="1" applyFont="1" applyFill="1" applyBorder="1" applyAlignment="1">
      <alignment horizontal="center" wrapText="1"/>
    </xf>
    <xf numFmtId="0" fontId="1982" fillId="1337" borderId="1507" xfId="21" applyNumberFormat="1" applyFont="1" applyFill="1" applyBorder="1" applyAlignment="1">
      <alignment horizontal="center" vertical="bottom" wrapText="1"/>
    </xf>
    <xf numFmtId="0" fontId="1980" fillId="1377" borderId="1530" xfId="21" applyNumberFormat="1" applyFont="1" applyFill="1" applyBorder="1" applyAlignment="1">
      <alignment vertical="bottom" wrapText="1"/>
    </xf>
    <xf numFmtId="0" fontId="1980" fillId="1377" borderId="1531" xfId="21" applyNumberFormat="1" applyFont="1" applyFill="1" applyBorder="1" applyAlignment="1">
      <alignment vertical="bottom" wrapText="1"/>
    </xf>
    <xf numFmtId="1" fontId="1980" fillId="1377" borderId="1531" xfId="21" applyNumberFormat="1" applyFont="1" applyFill="1" applyBorder="1" applyAlignment="1">
      <alignment horizontal="center" vertical="bottom" wrapText="1"/>
    </xf>
    <xf numFmtId="1" fontId="1980" fillId="1377" borderId="1515" xfId="21" applyNumberFormat="1" applyFont="1" applyFill="1" applyBorder="1" applyAlignment="1">
      <alignment horizontal="center" vertical="bottom" wrapText="1"/>
    </xf>
    <xf numFmtId="0" fontId="1982" fillId="1337" borderId="1481" xfId="21" applyNumberFormat="1" applyFont="1" applyFill="1" applyBorder="1" applyAlignment="1">
      <alignment horizontal="left" vertical="center"/>
    </xf>
    <xf numFmtId="0" fontId="1980" fillId="1398" borderId="1519" xfId="21" applyNumberFormat="1" applyFont="1" applyFill="1" applyBorder="1" applyAlignment="1">
      <alignment horizontal="center" vertical="center" wrapText="1"/>
    </xf>
    <xf numFmtId="0" fontId="1981" fillId="1398" borderId="1527" xfId="21" applyNumberFormat="1" applyFont="1" applyFill="1" applyBorder="1"/>
    <xf numFmtId="0" fontId="1981" fillId="1398" borderId="1528" xfId="21" applyNumberFormat="1" applyFont="1" applyFill="1" applyBorder="1"/>
    <xf numFmtId="0" fontId="1982" fillId="1398" borderId="1507" xfId="21" applyNumberFormat="1" applyFont="1" applyFill="1" applyBorder="1" applyAlignment="1">
      <alignment horizontal="center" vertical="bottom" wrapText="1"/>
    </xf>
    <xf numFmtId="0" fontId="1982" fillId="1398" borderId="1507" xfId="21" applyNumberFormat="1" applyFont="1" applyFill="1" applyBorder="1" applyAlignment="1">
      <alignment horizontal="left" wrapText="1"/>
    </xf>
    <xf numFmtId="3" fontId="1982" fillId="1398" borderId="1507" xfId="21" applyNumberFormat="1" applyFont="1" applyFill="1" applyBorder="1" applyAlignment="1">
      <alignment horizontal="center" wrapText="1"/>
    </xf>
    <xf numFmtId="0" fontId="1980" fillId="1398" borderId="1530" xfId="21" applyNumberFormat="1" applyFont="1" applyFill="1" applyBorder="1" applyAlignment="1">
      <alignment vertical="bottom" wrapText="1"/>
    </xf>
    <xf numFmtId="0" fontId="1980" fillId="1398" borderId="1531" xfId="21" applyNumberFormat="1" applyFont="1" applyFill="1" applyBorder="1" applyAlignment="1">
      <alignment vertical="bottom" wrapText="1"/>
    </xf>
    <xf numFmtId="1" fontId="1980" fillId="1398" borderId="1531" xfId="21" applyNumberFormat="1" applyFont="1" applyFill="1" applyBorder="1" applyAlignment="1">
      <alignment horizontal="center" vertical="bottom" wrapText="1"/>
    </xf>
    <xf numFmtId="1" fontId="1980" fillId="1398" borderId="1515" xfId="21" applyNumberFormat="1" applyFont="1" applyFill="1" applyBorder="1" applyAlignment="1">
      <alignment horizontal="center" vertical="bottom" wrapText="1"/>
    </xf>
    <xf numFmtId="0" fontId="1982" fillId="1398" borderId="1481" xfId="21" applyNumberFormat="1" applyFont="1" applyFill="1" applyBorder="1" applyAlignment="1">
      <alignment horizontal="left" vertical="center"/>
    </xf>
    <xf numFmtId="0" fontId="1981" fillId="1398" borderId="1527" xfId="21" applyNumberFormat="1" applyFont="1" applyFill="1" applyBorder="1" applyAlignment="1">
      <alignment wrapText="1"/>
    </xf>
    <xf numFmtId="0" fontId="1981" fillId="1398" borderId="1528" xfId="21" applyNumberFormat="1" applyFont="1" applyFill="1" applyBorder="1" applyAlignment="1">
      <alignment wrapText="1"/>
    </xf>
    <xf numFmtId="0" fontId="1982" fillId="1398" borderId="1481" xfId="21" applyNumberFormat="1" applyFont="1" applyFill="1" applyBorder="1" applyAlignment="1">
      <alignment horizontal="left" vertical="center" wrapText="1"/>
    </xf>
    <xf numFmtId="0" fontId="1980" fillId="1398" borderId="1519" xfId="21" applyNumberFormat="1" applyFont="1" applyFill="1" applyBorder="1" applyAlignment="1">
      <alignment horizontal="center" vertical="top" wrapText="1"/>
    </xf>
    <xf numFmtId="0" fontId="1981" fillId="1398" borderId="1527" xfId="21" applyNumberFormat="1" applyFont="1" applyFill="1" applyBorder="1" applyAlignment="1">
      <alignment vertical="top" wrapText="1"/>
    </xf>
    <xf numFmtId="0" fontId="1981" fillId="1398" borderId="1528" xfId="21" applyNumberFormat="1" applyFont="1" applyFill="1" applyBorder="1" applyAlignment="1">
      <alignment vertical="top" wrapText="1"/>
    </xf>
    <xf numFmtId="3" fontId="1982" fillId="1398" borderId="1507" xfId="21" applyNumberFormat="1" applyFont="1" applyFill="1" applyBorder="1" applyAlignment="1">
      <alignment horizontal="center" vertical="top" wrapText="1"/>
    </xf>
    <xf numFmtId="0" fontId="1980" fillId="1398" borderId="1530" xfId="21" applyNumberFormat="1" applyFont="1" applyFill="1" applyBorder="1" applyAlignment="1">
      <alignment vertical="top" wrapText="1"/>
    </xf>
    <xf numFmtId="0" fontId="1980" fillId="1398" borderId="1531" xfId="21" applyNumberFormat="1" applyFont="1" applyFill="1" applyBorder="1" applyAlignment="1">
      <alignment vertical="top" wrapText="1"/>
    </xf>
    <xf numFmtId="1" fontId="1980" fillId="1398" borderId="1531" xfId="21" applyNumberFormat="1" applyFont="1" applyFill="1" applyBorder="1" applyAlignment="1">
      <alignment horizontal="center" vertical="top" wrapText="1"/>
    </xf>
    <xf numFmtId="1" fontId="1980" fillId="1398" borderId="1515" xfId="21" applyNumberFormat="1" applyFont="1" applyFill="1" applyBorder="1" applyAlignment="1">
      <alignment horizontal="center" vertical="top" wrapText="1"/>
    </xf>
    <xf numFmtId="0" fontId="1980" fillId="1399" borderId="1519" xfId="21" applyNumberFormat="1" applyFont="1" applyFill="1" applyBorder="1" applyAlignment="1">
      <alignment horizontal="center" vertical="top" wrapText="1"/>
    </xf>
    <xf numFmtId="0" fontId="1981" fillId="1399" borderId="1527" xfId="21" applyNumberFormat="1" applyFont="1" applyFill="1" applyBorder="1" applyAlignment="1">
      <alignment vertical="top" wrapText="1"/>
    </xf>
    <xf numFmtId="0" fontId="1981" fillId="1399" borderId="1528" xfId="21" applyNumberFormat="1" applyFont="1" applyFill="1" applyBorder="1" applyAlignment="1">
      <alignment vertical="top" wrapText="1"/>
    </xf>
    <xf numFmtId="0" fontId="1983" fillId="1399" borderId="1519" xfId="21" applyNumberFormat="1" applyFont="1" applyFill="1" applyBorder="1" applyAlignment="1">
      <alignment horizontal="center" vertical="top" wrapText="1"/>
    </xf>
    <xf numFmtId="0" fontId="1984" fillId="1399" borderId="1527" xfId="21" applyNumberFormat="1" applyFont="1" applyFill="1" applyBorder="1" applyAlignment="1">
      <alignment vertical="top" wrapText="1"/>
    </xf>
    <xf numFmtId="0" fontId="1984" fillId="1399" borderId="1528" xfId="21" applyNumberFormat="1" applyFont="1" applyFill="1" applyBorder="1" applyAlignment="1">
      <alignment vertical="top" wrapText="1"/>
    </xf>
    <xf numFmtId="3" fontId="1982" fillId="1398" borderId="1550" xfId="21" applyNumberFormat="1" applyFont="1" applyFill="1" applyBorder="1" applyAlignment="1">
      <alignment horizontal="center" vertical="top" wrapText="1"/>
    </xf>
    <xf numFmtId="1" fontId="1980" fillId="1398" borderId="1550" xfId="21" applyNumberFormat="1" applyFont="1" applyFill="1" applyBorder="1" applyAlignment="1">
      <alignment horizontal="center" vertical="top" wrapText="1"/>
    </xf>
    <xf numFmtId="0" fontId="1905" fillId="1398" borderId="1481" xfId="21" applyNumberFormat="1" applyFont="1" applyFill="1" applyBorder="1" applyAlignment="1">
      <alignment vertical="bottom"/>
    </xf>
    <xf numFmtId="0" fontId="1979" fillId="1398" borderId="1481" xfId="21" applyNumberFormat="1" applyFont="1" applyFill="1" applyBorder="1" applyAlignment="1">
      <alignment vertical="bottom"/>
    </xf>
    <xf numFmtId="0" fontId="1979" fillId="1398" borderId="1481" xfId="21" applyNumberFormat="1" applyFont="1" applyFill="1" applyBorder="1" applyAlignment="1">
      <alignment vertical="bottom" wrapText="1"/>
    </xf>
    <xf numFmtId="0" fontId="1990" fillId="1401" borderId="1553" xfId="22" applyAlignment="1">
      <alignment vertical="bottom"/>
    </xf>
    <xf numFmtId="0" fontId="1991" fillId="1401" borderId="1553" xfId="22" applyAlignment="1">
      <alignment horizontal="left" vertical="center"/>
    </xf>
    <xf numFmtId="0" fontId="1992" fillId="1401" borderId="1553" xfId="22" applyAlignment="1">
      <alignment horizontal="left" vertical="center"/>
    </xf>
    <xf numFmtId="0" fontId="1993" fillId="1401" borderId="1553" xfId="22" applyAlignment="1">
      <alignment horizontal="left" vertical="center"/>
    </xf>
    <xf numFmtId="0" fontId="1994" fillId="1403" borderId="1554" xfId="22" applyAlignment="1">
      <alignment vertical="center"/>
    </xf>
    <xf numFmtId="0" fontId="1995" fillId="1401" borderId="1553" xfId="22" applyAlignment="1">
      <alignment horizontal="left" vertical="center"/>
    </xf>
    <xf numFmtId="0" fontId="1994" fillId="1404" borderId="1554" xfId="22" applyAlignment="1">
      <alignment vertical="center"/>
    </xf>
    <xf numFmtId="0" fontId="1994" fillId="1405" borderId="1554" xfId="22" applyAlignment="1">
      <alignment vertical="center"/>
    </xf>
    <xf numFmtId="0" fontId="1994" fillId="1406" borderId="1554" xfId="22" applyAlignment="1">
      <alignment vertical="center"/>
    </xf>
    <xf numFmtId="0" fontId="1996" fillId="1401" borderId="1553" xfId="22"/>
    <xf numFmtId="0" fontId="1994" fillId="1407" borderId="1554" xfId="22" applyAlignment="1">
      <alignment vertical="center"/>
    </xf>
    <xf numFmtId="0" fontId="1994" fillId="1408" borderId="1554" xfId="22" applyAlignment="1">
      <alignment vertical="center"/>
    </xf>
    <xf numFmtId="0" fontId="1994" fillId="1409" borderId="1554" xfId="22" applyAlignment="1">
      <alignment vertical="center"/>
    </xf>
    <xf numFmtId="0" fontId="1994" fillId="1410" borderId="1554" xfId="22" applyAlignment="1">
      <alignment vertical="center"/>
    </xf>
    <xf numFmtId="0" fontId="1997" fillId="1411" borderId="1555" xfId="22" applyAlignment="1">
      <alignment horizontal="left" vertical="center"/>
    </xf>
    <xf numFmtId="0" fontId="1998" fillId="1401" borderId="1556" xfId="22"/>
    <xf numFmtId="0" fontId="1998" fillId="1401" borderId="1557" xfId="22"/>
    <xf numFmtId="0" fontId="1999" fillId="1412" borderId="1558" xfId="22" applyAlignment="1">
      <alignment horizontal="center" vertical="center" wrapText="1"/>
    </xf>
    <xf numFmtId="0" fontId="2000" fillId="1401" borderId="1553" xfId="22"/>
    <xf numFmtId="0" fontId="2001" fillId="1412" borderId="1555" xfId="22" applyAlignment="1">
      <alignment horizontal="center" vertical="center"/>
    </xf>
    <xf numFmtId="0" fontId="1998" fillId="1401" borderId="1559" xfId="22"/>
    <xf numFmtId="0" fontId="2002" fillId="1401" borderId="1553" xfId="22"/>
    <xf numFmtId="0" fontId="2003" fillId="1412" borderId="1554" xfId="22" applyAlignment="1">
      <alignment horizontal="center" vertical="center"/>
    </xf>
    <xf numFmtId="0" fontId="2004" fillId="1401" borderId="1554" xfId="22" applyAlignment="1">
      <alignment horizontal="left" vertical="center" wrapText="1"/>
    </xf>
    <xf numFmtId="0" fontId="1994" fillId="1401" borderId="1554" xfId="22" applyAlignment="1">
      <alignment horizontal="left" vertical="center" wrapText="1"/>
    </xf>
    <xf numFmtId="164" fontId="1995" fillId="1401" borderId="1554" xfId="22" applyAlignment="1">
      <alignment horizontal="center" vertical="center"/>
    </xf>
    <xf numFmtId="0" fontId="2005" fillId="1401" borderId="1553" xfId="22"/>
    <xf numFmtId="0" fontId="2000" fillId="1401" borderId="1553" xfId="22" applyAlignment="1">
      <alignment vertical="bottom"/>
    </xf>
    <xf numFmtId="0" fontId="2006" fillId="1401" borderId="1560" xfId="22"/>
    <xf numFmtId="0" fontId="1998" fillId="1401" borderId="1561" xfId="22"/>
    <xf numFmtId="0" fontId="2000" fillId="1401" borderId="1562" xfId="22"/>
    <xf numFmtId="0" fontId="2006" fillId="1401" borderId="1563" xfId="22" applyAlignment="1">
      <alignment horizontal="center"/>
    </xf>
    <xf numFmtId="0" fontId="2006" fillId="1401" borderId="1553" xfId="22" applyAlignment="1">
      <alignment horizontal="center"/>
    </xf>
    <xf numFmtId="0" fontId="2000" fillId="1401" borderId="1563" xfId="22" applyAlignment="1">
      <alignment horizontal="center"/>
    </xf>
    <xf numFmtId="0" fontId="2000" fillId="1401" borderId="1564" xfId="22"/>
    <xf numFmtId="0" fontId="2007" fillId="1401" borderId="1565" xfId="22" applyAlignment="1">
      <alignment wrapText="1"/>
    </xf>
    <xf numFmtId="0" fontId="2006" fillId="1401" borderId="1563" xfId="22" applyAlignment="1">
      <alignment horizontal="center" wrapText="1"/>
    </xf>
    <xf numFmtId="0" fontId="2007" fillId="1401" borderId="1566" xfId="22" applyAlignment="1">
      <alignment wrapText="1"/>
    </xf>
    <xf numFmtId="0" fontId="2007" fillId="1401" borderId="1565" xfId="22" applyAlignment="1">
      <alignment wrapText="1"/>
    </xf>
    <xf numFmtId="0" fontId="1995" fillId="1401" borderId="1554" xfId="22" applyAlignment="1">
      <alignment horizontal="center" vertical="center"/>
    </xf>
    <xf numFmtId="0" fontId="1998" fillId="1401" borderId="1567" xfId="22"/>
    <xf numFmtId="0" fontId="2006" fillId="1401" borderId="1560" xfId="22" applyAlignment="1">
      <alignment horizontal="center" wrapText="1"/>
    </xf>
    <xf numFmtId="0" fontId="2006" fillId="1401" borderId="1566" xfId="22" applyAlignment="1">
      <alignment wrapText="1"/>
    </xf>
    <xf numFmtId="0" fontId="2006" fillId="1401" borderId="1565" xfId="22" applyAlignment="1">
      <alignment wrapText="1"/>
    </xf>
    <xf numFmtId="0" fontId="1994" fillId="1401" borderId="1554" xfId="22" applyAlignment="1">
      <alignment vertical="center"/>
    </xf>
    <xf numFmtId="0" fontId="1994" fillId="1413" borderId="1554" xfId="22" applyAlignment="1">
      <alignment vertical="center"/>
    </xf>
    <xf numFmtId="0" fontId="1995" fillId="1401" borderId="1554" xfId="22" applyAlignment="1">
      <alignment horizontal="left" vertical="center" wrapText="1"/>
    </xf>
    <xf numFmtId="0" fontId="2008" fillId="1406" borderId="1554" xfId="22" applyAlignment="1">
      <alignment horizontal="center" vertical="center"/>
    </xf>
    <xf numFmtId="0" fontId="1999" fillId="1412" borderId="1554" xfId="22" applyAlignment="1">
      <alignment horizontal="center" vertical="center" wrapText="1"/>
    </xf>
    <xf numFmtId="0" fontId="1999" fillId="1412" borderId="1555" xfId="22" applyAlignment="1">
      <alignment horizontal="center" vertical="center" wrapText="1"/>
    </xf>
    <xf numFmtId="0" fontId="1994" fillId="1401" borderId="1554" xfId="22" applyAlignment="1">
      <alignment horizontal="left" vertical="center"/>
    </xf>
    <xf numFmtId="164" fontId="1994" fillId="1401" borderId="1554" xfId="22" applyAlignment="1">
      <alignment horizontal="center" vertical="center"/>
    </xf>
    <xf numFmtId="0" fontId="1994" fillId="1401" borderId="1555" xfId="22" applyAlignment="1">
      <alignment horizontal="left" vertical="center" wrapText="1"/>
    </xf>
    <xf numFmtId="0" fontId="2009" fillId="1406" borderId="1554" xfId="22" applyAlignment="1">
      <alignment horizontal="left" vertical="center"/>
    </xf>
    <xf numFmtId="0" fontId="1994" fillId="1406" borderId="1554" xfId="22" applyAlignment="1">
      <alignment horizontal="left" vertical="center" wrapText="1"/>
    </xf>
    <xf numFmtId="164" fontId="1994" fillId="1406" borderId="1554" xfId="22" applyAlignment="1">
      <alignment horizontal="center" vertical="center"/>
    </xf>
    <xf numFmtId="0" fontId="2009" fillId="1406" borderId="1555" xfId="22" applyAlignment="1">
      <alignment horizontal="left" vertical="center" wrapText="1"/>
    </xf>
    <xf numFmtId="0" fontId="1994" fillId="1406" borderId="1555" xfId="22" applyAlignment="1">
      <alignment horizontal="left" vertical="center" wrapText="1"/>
    </xf>
    <xf numFmtId="0" fontId="1994" fillId="1407" borderId="1554" xfId="22" applyAlignment="1">
      <alignment horizontal="left" vertical="center"/>
    </xf>
    <xf numFmtId="0" fontId="1994" fillId="1407" borderId="1554" xfId="22" applyAlignment="1">
      <alignment horizontal="left" vertical="center" wrapText="1"/>
    </xf>
    <xf numFmtId="164" fontId="1994" fillId="1407" borderId="1554" xfId="22" applyAlignment="1">
      <alignment horizontal="center" vertical="center"/>
    </xf>
    <xf numFmtId="0" fontId="2009" fillId="1407" borderId="1555" xfId="22" applyAlignment="1">
      <alignment horizontal="left" vertical="center" wrapText="1"/>
    </xf>
    <xf numFmtId="0" fontId="1994" fillId="1407" borderId="1555" xfId="22" applyAlignment="1">
      <alignment horizontal="left" vertical="center" wrapText="1"/>
    </xf>
    <xf numFmtId="0" fontId="1994" fillId="1408" borderId="1554" xfId="22" applyAlignment="1">
      <alignment horizontal="left" vertical="center"/>
    </xf>
    <xf numFmtId="0" fontId="1994" fillId="1408" borderId="1554" xfId="22" applyAlignment="1">
      <alignment horizontal="left" vertical="center" wrapText="1"/>
    </xf>
    <xf numFmtId="164" fontId="1994" fillId="1408" borderId="1554" xfId="22" applyAlignment="1">
      <alignment horizontal="center" vertical="center"/>
    </xf>
    <xf numFmtId="0" fontId="2009" fillId="1408" borderId="1555" xfId="22" applyAlignment="1">
      <alignment horizontal="left" vertical="center" wrapText="1"/>
    </xf>
    <xf numFmtId="0" fontId="1994" fillId="1408" borderId="1555" xfId="22" applyAlignment="1">
      <alignment horizontal="left" vertical="center" wrapText="1"/>
    </xf>
    <xf numFmtId="0" fontId="1994" fillId="1409" borderId="1554" xfId="22" applyAlignment="1">
      <alignment horizontal="left" vertical="center"/>
    </xf>
    <xf numFmtId="0" fontId="1994" fillId="1409" borderId="1554" xfId="22" applyAlignment="1">
      <alignment horizontal="left" vertical="center" wrapText="1"/>
    </xf>
    <xf numFmtId="164" fontId="1994" fillId="1409" borderId="1554" xfId="22" applyAlignment="1">
      <alignment horizontal="center" vertical="center"/>
    </xf>
    <xf numFmtId="0" fontId="2009" fillId="1409" borderId="1555" xfId="22" applyAlignment="1">
      <alignment horizontal="left" vertical="center" wrapText="1"/>
    </xf>
    <xf numFmtId="0" fontId="1994" fillId="1409" borderId="1555" xfId="22" applyAlignment="1">
      <alignment horizontal="left" vertical="center" wrapText="1"/>
    </xf>
    <xf numFmtId="0" fontId="1994" fillId="1410" borderId="1554" xfId="22" applyAlignment="1">
      <alignment horizontal="left" vertical="center"/>
    </xf>
    <xf numFmtId="0" fontId="1994" fillId="1410" borderId="1554" xfId="22" applyAlignment="1">
      <alignment horizontal="left" vertical="center" wrapText="1"/>
    </xf>
    <xf numFmtId="164" fontId="1994" fillId="1410" borderId="1554" xfId="22" applyAlignment="1">
      <alignment horizontal="center" vertical="center"/>
    </xf>
    <xf numFmtId="0" fontId="2009" fillId="1410" borderId="1555" xfId="22" applyAlignment="1">
      <alignment horizontal="left" vertical="center" wrapText="1"/>
    </xf>
    <xf numFmtId="0" fontId="1994" fillId="1410" borderId="1555" xfId="22" applyAlignment="1">
      <alignment horizontal="left" vertical="center" wrapText="1"/>
    </xf>
    <xf numFmtId="0" fontId="2010" fillId="1401" borderId="1553" xfId="22" applyAlignment="1">
      <alignment horizontal="left" vertical="center" wrapText="1"/>
    </xf>
    <xf numFmtId="0" fontId="2011" fillId="1401" borderId="1553" xfId="22"/>
    <xf numFmtId="0" fontId="2011" fillId="1401" borderId="1553" xfId="22" applyAlignment="1">
      <alignment wrapText="1"/>
    </xf>
    <xf numFmtId="0" fontId="2012" fillId="1414" borderId="1568" xfId="22" applyAlignment="1">
      <alignment horizontal="center" wrapText="1"/>
    </xf>
    <xf numFmtId="0" fontId="2012" fillId="1414" borderId="1569" xfId="22" applyAlignment="1">
      <alignment horizontal="center" wrapText="1"/>
    </xf>
    <xf numFmtId="0" fontId="2012" fillId="1414" borderId="1570" xfId="22" applyAlignment="1">
      <alignment horizontal="center" wrapText="1"/>
    </xf>
    <xf numFmtId="0" fontId="2013" fillId="1405" borderId="1571" xfId="22" applyAlignment="1">
      <alignment wrapText="1"/>
    </xf>
    <xf numFmtId="0" fontId="2014" fillId="1415" borderId="1572" xfId="22" applyAlignment="1">
      <alignment wrapText="1"/>
    </xf>
    <xf numFmtId="0" fontId="2014" fillId="1416" borderId="1572" xfId="22" applyAlignment="1">
      <alignment wrapText="1"/>
    </xf>
    <xf numFmtId="0" fontId="2014" fillId="1416" borderId="1573" xfId="22" applyAlignment="1">
      <alignment wrapText="1"/>
    </xf>
    <xf numFmtId="0" fontId="2013" fillId="1405" borderId="1574" xfId="22" applyAlignment="1">
      <alignment wrapText="1"/>
    </xf>
    <xf numFmtId="0" fontId="2014" fillId="1417" borderId="1572" xfId="22" applyAlignment="1">
      <alignment wrapText="1"/>
    </xf>
    <xf numFmtId="0" fontId="2014" fillId="1417" borderId="1575" xfId="22" applyAlignment="1">
      <alignment wrapText="1"/>
    </xf>
    <xf numFmtId="0" fontId="2014" fillId="1415" borderId="1575" xfId="22" applyAlignment="1">
      <alignment wrapText="1"/>
    </xf>
    <xf numFmtId="0" fontId="2014" fillId="1416" borderId="1575" xfId="22" applyAlignment="1">
      <alignment wrapText="1"/>
    </xf>
    <xf numFmtId="0" fontId="2013" fillId="1405" borderId="1576" xfId="22" applyAlignment="1">
      <alignment wrapText="1"/>
    </xf>
    <xf numFmtId="0" fontId="2014" fillId="1416" borderId="1577" xfId="22" applyAlignment="1">
      <alignment wrapText="1"/>
    </xf>
    <xf numFmtId="0" fontId="2014" fillId="1415" borderId="1577" xfId="22" applyAlignment="1">
      <alignment wrapText="1"/>
    </xf>
    <xf numFmtId="0" fontId="2014" fillId="1416" borderId="1578" xfId="22" applyAlignment="1">
      <alignment wrapText="1"/>
    </xf>
    <xf numFmtId="0" fontId="2000" fillId="1401" borderId="1579" xfId="22"/>
    <xf numFmtId="0" fontId="2000" fillId="1401" borderId="1579" xfId="22" applyAlignment="1">
      <alignment wrapText="1"/>
    </xf>
    <xf numFmtId="0" fontId="2015" fillId="1401" borderId="1553" xfId="22"/>
    <xf numFmtId="0" fontId="2007" fillId="1411" borderId="1565" xfId="22" applyAlignment="1">
      <alignment wrapText="1"/>
    </xf>
    <xf numFmtId="0" fontId="2016" fillId="1411" borderId="1565" xfId="22" applyAlignment="1">
      <alignment wrapText="1"/>
    </xf>
    <xf numFmtId="0" fontId="2017" fillId="1401" borderId="1553" xfId="22" applyAlignment="1">
      <alignment vertical="top" wrapText="1"/>
    </xf>
    <xf numFmtId="0" fontId="2000" fillId="1401" borderId="1553" xfId="22" applyAlignment="1">
      <alignment vertical="bottom"/>
    </xf>
    <xf numFmtId="0" fontId="2002" fillId="1401" borderId="1579" xfId="22"/>
    <xf numFmtId="0" fontId="2018" fillId="1401" borderId="1553" xfId="22" applyAlignment="1">
      <alignment horizontal="center" vertical="center"/>
    </xf>
    <xf numFmtId="0" fontId="2000" fillId="1401" borderId="1579" xfId="22"/>
    <xf numFmtId="0" fontId="2019" fillId="1417" borderId="1553" xfId="22" applyAlignment="1">
      <alignment horizontal="center"/>
    </xf>
    <xf numFmtId="0" fontId="2000" fillId="1401" borderId="1553" xfId="22" applyAlignment="1">
      <alignment horizontal="center"/>
    </xf>
    <xf numFmtId="10" fontId="2000" fillId="1401" borderId="1553" xfId="22" applyAlignment="1">
      <alignment horizontal="center"/>
    </xf>
    <xf numFmtId="0" fontId="2020" fillId="1418" borderId="1579" xfId="22" applyAlignment="1">
      <alignment horizontal="center" vertical="center" wrapText="1"/>
    </xf>
    <xf numFmtId="0" fontId="2020" fillId="1417" borderId="1579" xfId="22" applyAlignment="1">
      <alignment horizontal="center" vertical="center" wrapText="1"/>
    </xf>
    <xf numFmtId="0" fontId="2000" fillId="1417" borderId="1579" xfId="22" applyAlignment="1">
      <alignment vertical="bottom"/>
    </xf>
    <xf numFmtId="0" fontId="2000" fillId="1419" borderId="1579" xfId="22" applyAlignment="1">
      <alignment horizontal="center"/>
    </xf>
    <xf numFmtId="0" fontId="2000" fillId="1420" borderId="1553" xfId="22" applyAlignment="1">
      <alignment horizontal="center"/>
    </xf>
    <xf numFmtId="0" fontId="2000" fillId="1420" borderId="1553" xfId="22" applyAlignment="1">
      <alignment horizontal="center"/>
    </xf>
    <xf numFmtId="0" fontId="2000" fillId="1421" borderId="1579" xfId="22" applyAlignment="1">
      <alignment horizontal="center"/>
    </xf>
    <xf numFmtId="0" fontId="2000" fillId="1401" borderId="1553" xfId="22" applyAlignment="1">
      <alignment vertical="bottom" wrapText="1"/>
    </xf>
    <xf numFmtId="0" fontId="2000" fillId="1422" borderId="1579" xfId="22" applyAlignment="1">
      <alignment horizontal="center"/>
    </xf>
    <xf numFmtId="0" fontId="2020" fillId="1423" borderId="1579" xfId="22" applyAlignment="1">
      <alignment horizontal="center"/>
    </xf>
    <xf numFmtId="0" fontId="2000" fillId="1424" borderId="1579" xfId="22" applyAlignment="1">
      <alignment horizontal="center"/>
    </xf>
    <xf numFmtId="0" fontId="2000" fillId="1425" borderId="1579" xfId="22" applyAlignment="1">
      <alignment horizontal="center"/>
    </xf>
    <xf numFmtId="0" fontId="2000" fillId="1401" borderId="1553" xfId="22"/>
    <xf numFmtId="0" fontId="2000" fillId="1426" borderId="1579" xfId="22" applyAlignment="1">
      <alignment horizontal="center"/>
    </xf>
    <xf numFmtId="0" fontId="2000" fillId="1427" borderId="1579" xfId="22" applyAlignment="1">
      <alignment horizontal="center"/>
    </xf>
    <xf numFmtId="0" fontId="2021" fillId="1401" borderId="1553" xfId="22" applyAlignment="1">
      <alignment horizontal="center" vertical="bottom"/>
    </xf>
    <xf numFmtId="0" fontId="2000" fillId="1428" borderId="1579" xfId="22" applyAlignment="1">
      <alignment horizontal="center"/>
    </xf>
    <xf numFmtId="0" fontId="2000" fillId="1429" borderId="1579" xfId="22" applyAlignment="1">
      <alignment horizontal="center"/>
    </xf>
    <xf numFmtId="0" fontId="2000" fillId="1430" borderId="1579" xfId="22" applyAlignment="1">
      <alignment horizontal="center"/>
    </xf>
    <xf numFmtId="0" fontId="2000" fillId="1431" borderId="1579" xfId="22" applyAlignment="1">
      <alignment horizontal="center"/>
    </xf>
    <xf numFmtId="0" fontId="2000" fillId="1432" borderId="1579" xfId="22" applyAlignment="1">
      <alignment horizontal="center"/>
    </xf>
    <xf numFmtId="0" fontId="2000" fillId="1433" borderId="1579" xfId="22" applyAlignment="1">
      <alignment horizontal="center"/>
    </xf>
    <xf numFmtId="0" fontId="2000" fillId="1434" borderId="1579" xfId="22" applyAlignment="1">
      <alignment horizontal="center"/>
    </xf>
    <xf numFmtId="0" fontId="2000" fillId="1435" borderId="1579" xfId="22" applyAlignment="1">
      <alignment horizontal="center"/>
    </xf>
    <xf numFmtId="0" fontId="2000" fillId="1436" borderId="1579" xfId="22" applyAlignment="1">
      <alignment horizontal="center"/>
    </xf>
    <xf numFmtId="0" fontId="2000" fillId="1437" borderId="1579" xfId="22" applyAlignment="1">
      <alignment horizontal="center"/>
    </xf>
    <xf numFmtId="0" fontId="2000" fillId="1438" borderId="1579" xfId="22" applyAlignment="1">
      <alignment horizontal="center"/>
    </xf>
    <xf numFmtId="0" fontId="2000" fillId="1439" borderId="1579" xfId="22" applyAlignment="1">
      <alignment horizontal="center"/>
    </xf>
    <xf numFmtId="0" fontId="2002" fillId="1401" borderId="1579" xfId="22"/>
    <xf numFmtId="0" fontId="2002" fillId="1401" borderId="1579" xfId="22" applyAlignment="1">
      <alignment horizontal="center"/>
    </xf>
    <xf numFmtId="0" fontId="2020" fillId="1401" borderId="1553" xfId="22" applyAlignment="1">
      <alignment horizontal="center" vertical="center" wrapText="1"/>
    </xf>
    <xf numFmtId="0" fontId="2000" fillId="1417" borderId="1553" xfId="22"/>
    <xf numFmtId="0" fontId="2022" fillId="1417" borderId="1553" xfId="22"/>
    <xf numFmtId="0" fontId="2023" fillId="1417" borderId="1553" xfId="22"/>
    <xf numFmtId="0" fontId="1994" fillId="1401" borderId="1553" xfId="22"/>
    <xf numFmtId="0" fontId="2009" fillId="1401" borderId="1580" xfId="22" applyAlignment="1">
      <alignment horizontal="left" vertical="center" wrapText="1"/>
    </xf>
    <xf numFmtId="0" fontId="1994" fillId="1401" borderId="1581" xfId="22" applyAlignment="1">
      <alignment horizontal="left" vertical="center" wrapText="1"/>
    </xf>
    <xf numFmtId="0" fontId="1998" fillId="1401" borderId="1582" xfId="22"/>
    <xf numFmtId="0" fontId="1998" fillId="1401" borderId="1583" xfId="22"/>
    <xf numFmtId="0" fontId="1994" fillId="1401" borderId="1580" xfId="22" applyAlignment="1">
      <alignment horizontal="left" vertical="center" wrapText="1"/>
    </xf>
    <xf numFmtId="0" fontId="1996" fillId="1401" borderId="1582" xfId="22"/>
    <xf numFmtId="0" fontId="1996" fillId="1401" borderId="1583" xfId="22"/>
    <xf numFmtId="0" fontId="2009" fillId="1401" borderId="1580" xfId="22" applyAlignment="1">
      <alignment horizontal="center" vertical="center"/>
    </xf>
    <xf numFmtId="0" fontId="1994" fillId="1401" borderId="1580" xfId="22" applyAlignment="1">
      <alignment horizontal="center" vertical="center"/>
    </xf>
    <xf numFmtId="0" fontId="2009" fillId="1440" borderId="1555" xfId="22" applyAlignment="1">
      <alignment horizontal="left" vertical="center" wrapText="1"/>
    </xf>
    <xf numFmtId="0" fontId="2004" fillId="1441" borderId="1554" xfId="22" applyAlignment="1">
      <alignment horizontal="center" vertical="center" wrapText="1"/>
    </xf>
    <xf numFmtId="0" fontId="2004" fillId="1441" borderId="1555" xfId="22" applyAlignment="1">
      <alignment horizontal="center" vertical="center" wrapText="1"/>
    </xf>
    <xf numFmtId="0" fontId="2004" fillId="1401" borderId="1554" xfId="22" applyAlignment="1">
      <alignment horizontal="center" vertical="center" wrapText="1"/>
    </xf>
    <xf numFmtId="0" fontId="2010" fillId="1401" borderId="1554" xfId="22" applyAlignment="1">
      <alignment horizontal="center" vertical="center" wrapText="1"/>
    </xf>
    <xf numFmtId="0" fontId="2004" fillId="1406" borderId="1554" xfId="22" applyAlignment="1">
      <alignment horizontal="center" vertical="center" wrapText="1"/>
    </xf>
    <xf numFmtId="0" fontId="1995" fillId="1401" borderId="1555" xfId="22" applyAlignment="1">
      <alignment horizontal="left" vertical="center" wrapText="1"/>
    </xf>
    <xf numFmtId="0" fontId="2006" fillId="1401" borderId="1553" xfId="22" applyAlignment="1">
      <alignment horizontal="left"/>
    </xf>
    <xf numFmtId="0" fontId="2024" fillId="1401" borderId="1553" xfId="22"/>
    <xf numFmtId="0" fontId="2025" fillId="1401" borderId="1553" xfId="22" applyAlignment="1">
      <alignment horizontal="left" vertical="center"/>
    </xf>
    <xf numFmtId="0" fontId="2009" fillId="1401" borderId="1554" xfId="22" applyAlignment="1">
      <alignment horizontal="center" vertical="center"/>
    </xf>
    <xf numFmtId="0" fontId="2009" fillId="1401" borderId="1553" xfId="22" applyAlignment="1">
      <alignment horizontal="center" vertical="center"/>
    </xf>
    <xf numFmtId="0" fontId="1994" fillId="1401" borderId="1553" xfId="22" applyAlignment="1">
      <alignment horizontal="left" vertical="center" wrapText="1"/>
    </xf>
    <xf numFmtId="0" fontId="1995" fillId="1401" borderId="1553" xfId="22" applyAlignment="1">
      <alignment horizontal="left" vertical="center" wrapText="1"/>
    </xf>
    <xf numFmtId="0" fontId="1994" fillId="1401" borderId="1554" xfId="22" applyAlignment="1">
      <alignment horizontal="center" vertical="center"/>
    </xf>
    <xf numFmtId="0" fontId="2006" fillId="1417" borderId="1579" xfId="22" applyAlignment="1">
      <alignment horizontal="center" wrapText="1"/>
    </xf>
    <xf numFmtId="0" fontId="2006" fillId="1401" borderId="1579" xfId="22" applyAlignment="1">
      <alignment horizontal="center" wrapText="1"/>
    </xf>
    <xf numFmtId="0" fontId="2000" fillId="1401" borderId="1579" xfId="22" applyAlignment="1">
      <alignment vertical="bottom"/>
    </xf>
    <xf numFmtId="0" fontId="2000" fillId="1401" borderId="1579" xfId="22" applyAlignment="1">
      <alignment horizontal="center"/>
    </xf>
    <xf numFmtId="3" fontId="1995" fillId="1401" borderId="1554" xfId="22" applyAlignment="1">
      <alignment horizontal="center" vertical="center"/>
    </xf>
    <xf numFmtId="10" fontId="2000" fillId="1401" borderId="1579" xfId="22" applyAlignment="1">
      <alignment horizontal="center"/>
    </xf>
    <xf numFmtId="10" fontId="2000" fillId="1417" borderId="1579" xfId="22" applyAlignment="1">
      <alignment horizontal="center"/>
    </xf>
    <xf numFmtId="0" fontId="2006" fillId="1401" borderId="1553" xfId="22" applyAlignment="1">
      <alignment horizontal="left" vertical="center" wrapText="1"/>
    </xf>
    <xf numFmtId="0" fontId="2006" fillId="1401" borderId="1553" xfId="22" applyAlignment="1">
      <alignment horizontal="center" vertical="center" wrapText="1"/>
    </xf>
    <xf numFmtId="0" fontId="2006" fillId="1401" borderId="1553" xfId="22" applyAlignment="1">
      <alignment horizontal="center" wrapText="1"/>
    </xf>
    <xf numFmtId="0" fontId="2026" fillId="1441" borderId="1554" xfId="22" applyAlignment="1">
      <alignment horizontal="center" vertical="center" wrapText="1"/>
    </xf>
    <xf numFmtId="0" fontId="2000" fillId="1401" borderId="1579" xfId="22" applyAlignment="1">
      <alignment horizontal="center" vertical="bottom"/>
    </xf>
    <xf numFmtId="0" fontId="1995" fillId="1401" borderId="1554" xfId="22" applyAlignment="1">
      <alignment horizontal="center" vertical="center" wrapText="1"/>
    </xf>
    <xf numFmtId="0" fontId="1995" fillId="1401" borderId="1554" xfId="22" applyAlignment="1">
      <alignment horizontal="center" vertical="center" wrapText="1"/>
    </xf>
    <xf numFmtId="3" fontId="1994" fillId="1401" borderId="1554" xfId="22" applyAlignment="1">
      <alignment vertical="center"/>
    </xf>
    <xf numFmtId="0" fontId="2000" fillId="1401" borderId="1584" xfId="22" applyAlignment="1">
      <alignment horizontal="center"/>
    </xf>
    <xf numFmtId="0" fontId="2002" fillId="1401" borderId="1585" xfId="22"/>
    <xf numFmtId="0" fontId="2000" fillId="1401" borderId="1553" xfId="22" applyAlignment="1">
      <alignment horizontal="left" vertical="center"/>
    </xf>
    <xf numFmtId="0" fontId="2002" fillId="1401" borderId="1586" xfId="22"/>
    <xf numFmtId="0" fontId="2000" fillId="1401" borderId="1553" xfId="22" applyAlignment="1">
      <alignment horizontal="left" vertical="center" wrapText="1"/>
    </xf>
    <xf numFmtId="10" fontId="2002" fillId="1401" borderId="1579" xfId="22" applyAlignment="1">
      <alignment horizontal="center"/>
    </xf>
    <xf numFmtId="10" fontId="2000" fillId="1401" borderId="1553" xfId="22"/>
    <xf numFmtId="0" fontId="2000" fillId="1401" borderId="1553" xfId="22" applyAlignment="1">
      <alignment wrapText="1"/>
    </xf>
    <xf numFmtId="0" fontId="2000" fillId="1401" borderId="1553" xfId="22" applyAlignment="1">
      <alignment horizontal="center" vertical="center"/>
    </xf>
    <xf numFmtId="0" fontId="2009" fillId="1401" borderId="1553" xfId="22" applyAlignment="1">
      <alignment horizontal="left" vertical="center"/>
    </xf>
    <xf numFmtId="0" fontId="2001" fillId="1401" borderId="1553" xfId="22" applyAlignment="1">
      <alignment horizontal="center" vertical="center" wrapText="1"/>
    </xf>
    <xf numFmtId="10" fontId="2001" fillId="1401" borderId="1553" xfId="22" applyAlignment="1">
      <alignment horizontal="center" vertical="center" wrapText="1"/>
    </xf>
    <xf numFmtId="0" fontId="1994" fillId="1401" borderId="1553" xfId="22" applyAlignment="1">
      <alignment horizontal="center" vertical="center"/>
    </xf>
    <xf numFmtId="10" fontId="1995" fillId="1401" borderId="1553" xfId="22" applyAlignment="1">
      <alignment horizontal="left" vertical="center" wrapText="1"/>
    </xf>
    <xf numFmtId="0" fontId="2009" fillId="1440" borderId="1554" xfId="22" applyAlignment="1">
      <alignment horizontal="center" vertical="center"/>
    </xf>
    <xf numFmtId="0" fontId="1994" fillId="1440" borderId="1554" xfId="22" applyAlignment="1">
      <alignment horizontal="left" vertical="center" wrapText="1"/>
    </xf>
    <xf numFmtId="0" fontId="1995" fillId="1440" borderId="1554" xfId="22" applyAlignment="1">
      <alignment horizontal="center" vertical="center"/>
    </xf>
    <xf numFmtId="0" fontId="1994" fillId="1440" borderId="1554" xfId="22" applyAlignment="1">
      <alignment horizontal="center" vertical="center"/>
    </xf>
    <xf numFmtId="2" fontId="1994" fillId="1440" borderId="1554" xfId="22" applyAlignment="1">
      <alignment horizontal="center" vertical="center"/>
    </xf>
    <xf numFmtId="2" fontId="2009" fillId="1440" borderId="1554" xfId="22" applyAlignment="1">
      <alignment horizontal="center" vertical="center"/>
    </xf>
    <xf numFmtId="0" fontId="1995" fillId="1440" borderId="1554" xfId="22" applyAlignment="1">
      <alignment horizontal="left" vertical="center" wrapText="1"/>
    </xf>
    <xf numFmtId="0" fontId="1994" fillId="1440" borderId="1554" xfId="22" applyAlignment="1">
      <alignment vertical="center"/>
    </xf>
    <xf numFmtId="0" fontId="2004" fillId="1440" borderId="1554" xfId="22" applyAlignment="1">
      <alignment horizontal="right" vertical="center"/>
    </xf>
    <xf numFmtId="0" fontId="2020" fillId="1401" borderId="1553" xfId="22" applyAlignment="1">
      <alignment horizontal="left" vertical="center" wrapText="1"/>
    </xf>
    <xf numFmtId="0" fontId="1997" fillId="1401" borderId="1553" xfId="22" applyAlignment="1">
      <alignment horizontal="left" vertical="center"/>
    </xf>
    <xf numFmtId="0" fontId="2021" fillId="1401" borderId="1579" xfId="22" applyAlignment="1">
      <alignment horizontal="center" vertical="bottom"/>
    </xf>
    <xf numFmtId="0" fontId="1996" fillId="1401" borderId="1553" xfId="22" applyAlignment="1">
      <alignment horizontal="center" vertical="center" wrapText="1"/>
    </xf>
    <xf numFmtId="0" fontId="2027" fillId="1401" borderId="1579" xfId="22" applyAlignment="1">
      <alignment horizontal="center" vertical="bottom"/>
    </xf>
    <xf numFmtId="0" fontId="2027" fillId="1417" borderId="1579" xfId="22" applyAlignment="1">
      <alignment horizontal="center" vertical="bottom"/>
    </xf>
    <xf numFmtId="0" fontId="2000" fillId="1417" borderId="1579" xfId="22"/>
    <xf numFmtId="10" fontId="2000" fillId="1401" borderId="1579" xfId="22"/>
    <xf numFmtId="0" fontId="2028" fillId="1401" borderId="1553" xfId="22" applyAlignment="1">
      <alignment horizontal="center" vertical="center" wrapText="1"/>
    </xf>
    <xf numFmtId="0" fontId="2020" fillId="1401" borderId="1553" xfId="22"/>
    <xf numFmtId="0" fontId="2027" fillId="1442" borderId="1579" xfId="22" applyAlignment="1">
      <alignment horizontal="center" vertical="bottom"/>
    </xf>
    <xf numFmtId="0" fontId="2000" fillId="1417" borderId="1579" xfId="22" applyAlignment="1">
      <alignment horizontal="center"/>
    </xf>
    <xf numFmtId="0" fontId="2000" fillId="1442" borderId="1579" xfId="22" applyAlignment="1">
      <alignment horizontal="center"/>
    </xf>
    <xf numFmtId="0" fontId="2000" fillId="1417" borderId="1553" xfId="22" applyAlignment="1">
      <alignment horizontal="center"/>
    </xf>
    <xf numFmtId="0" fontId="2001" fillId="1401" borderId="1553" xfId="22" applyAlignment="1">
      <alignment horizontal="center" vertical="center"/>
    </xf>
    <xf numFmtId="0" fontId="2029" fillId="1417" borderId="1553" xfId="22"/>
    <xf numFmtId="0" fontId="2021" fillId="1401" borderId="1584" xfId="22" applyAlignment="1">
      <alignment horizontal="center" wrapText="1"/>
    </xf>
    <xf numFmtId="0" fontId="2030" fillId="1401" borderId="1587" xfId="22" applyAlignment="1">
      <alignment horizontal="left" wrapText="1"/>
    </xf>
    <xf numFmtId="0" fontId="2020" fillId="1401" borderId="1579" xfId="22" applyAlignment="1">
      <alignment horizontal="center"/>
    </xf>
    <xf numFmtId="0" fontId="2031" fillId="1441" borderId="1554" xfId="22" applyAlignment="1">
      <alignment horizontal="center" vertical="center" wrapText="1"/>
    </xf>
    <xf numFmtId="0" fontId="2020" fillId="1401" borderId="1553" xfId="22" applyAlignment="1">
      <alignment horizontal="center"/>
    </xf>
    <xf numFmtId="0" fontId="2030" fillId="1401" borderId="1586" xfId="22" applyAlignment="1">
      <alignment horizontal="left" wrapText="1"/>
    </xf>
    <xf numFmtId="0" fontId="2020" fillId="1417" borderId="1579" xfId="22"/>
    <xf numFmtId="0" fontId="2020" fillId="1401" borderId="1579" xfId="22"/>
    <xf numFmtId="10" fontId="2020" fillId="1401" borderId="1579" xfId="22"/>
    <xf numFmtId="0" fontId="2020" fillId="1417" borderId="1579" xfId="22" applyAlignment="1">
      <alignment horizontal="center"/>
    </xf>
    <xf numFmtId="0" fontId="2020" fillId="1442" borderId="1579" xfId="22" applyAlignment="1">
      <alignment horizontal="center"/>
    </xf>
    <xf numFmtId="0" fontId="2020" fillId="1417" borderId="1553" xfId="22" applyAlignment="1">
      <alignment horizontal="center"/>
    </xf>
    <xf numFmtId="0" fontId="2020" fillId="1417" borderId="1553" xfId="22"/>
    <xf numFmtId="165" fontId="2000" fillId="1401" borderId="1579" xfId="22" applyAlignment="1">
      <alignment horizontal="center"/>
    </xf>
    <xf numFmtId="0" fontId="2000" fillId="1401" borderId="1579" xfId="22" applyAlignment="1">
      <alignment horizontal="center" vertical="center"/>
    </xf>
    <xf numFmtId="0" fontId="2030" fillId="1401" borderId="1579" xfId="22" applyAlignment="1">
      <alignment horizontal="center" vertical="center" wrapText="1"/>
    </xf>
    <xf numFmtId="10" fontId="2000" fillId="1401" borderId="1579" xfId="22" applyAlignment="1">
      <alignment horizontal="center" vertical="center"/>
    </xf>
    <xf numFmtId="9" fontId="2000" fillId="1401" borderId="1579" xfId="22" applyAlignment="1">
      <alignment horizontal="center" vertical="center"/>
    </xf>
    <xf numFmtId="0" fontId="2000" fillId="1401" borderId="1579" xfId="22" applyAlignment="1">
      <alignment horizontal="left" vertical="bottom" wrapText="1"/>
    </xf>
    <xf numFmtId="0" fontId="2021" fillId="1401" borderId="1579" xfId="22" applyAlignment="1">
      <alignment horizontal="center" wrapText="1"/>
    </xf>
    <xf numFmtId="0" fontId="2020" fillId="1401" borderId="1579" xfId="22" applyAlignment="1">
      <alignment horizontal="center" wrapText="1"/>
    </xf>
    <xf numFmtId="0" fontId="2030" fillId="1401" borderId="1579" xfId="22" applyAlignment="1">
      <alignment horizontal="center" wrapText="1"/>
    </xf>
    <xf numFmtId="0" fontId="2020" fillId="1401" borderId="1579" xfId="22" applyAlignment="1">
      <alignment horizontal="right" wrapText="1"/>
    </xf>
    <xf numFmtId="0" fontId="2020" fillId="1401" borderId="1579" xfId="22" applyAlignment="1">
      <alignment horizontal="left" wrapText="1"/>
    </xf>
    <xf numFmtId="0" fontId="2026" fillId="1440" borderId="1554" xfId="22" applyAlignment="1">
      <alignment horizontal="center" vertical="center" wrapText="1"/>
    </xf>
    <xf numFmtId="10" fontId="2020" fillId="1401" borderId="1579" xfId="22" applyAlignment="1">
      <alignment horizontal="right" wrapText="1"/>
    </xf>
    <xf numFmtId="0" fontId="2000" fillId="1442" borderId="1579" xfId="22" applyAlignment="1">
      <alignment horizontal="left" vertical="bottom" wrapText="1"/>
    </xf>
    <xf numFmtId="0" fontId="1994" fillId="1401" borderId="1553" xfId="22" applyAlignment="1">
      <alignment vertical="center"/>
    </xf>
    <xf numFmtId="0" fontId="2010" fillId="1401" borderId="1554" xfId="22" applyAlignment="1">
      <alignment horizontal="center" vertical="center"/>
    </xf>
    <xf numFmtId="0" fontId="2032" fillId="1401" borderId="1553" xfId="22" applyAlignment="1">
      <alignment horizontal="center" vertical="center" wrapText="1"/>
    </xf>
    <xf numFmtId="0" fontId="2032" fillId="1401" borderId="1553" xfId="22" applyAlignment="1">
      <alignment horizontal="center" vertical="center"/>
    </xf>
    <xf numFmtId="0" fontId="1994" fillId="1441" borderId="1554" xfId="22" applyAlignment="1">
      <alignment vertical="center"/>
    </xf>
    <xf numFmtId="0" fontId="2004" fillId="1401" borderId="1554" xfId="22" applyAlignment="1">
      <alignment horizontal="center" vertical="center"/>
    </xf>
    <xf numFmtId="0" fontId="2033" fillId="1401" borderId="1554" xfId="22" applyAlignment="1">
      <alignment horizontal="center" vertical="center"/>
    </xf>
    <xf numFmtId="0" fontId="1994" fillId="1443" borderId="1554" xfId="22" applyAlignment="1">
      <alignment vertical="center"/>
    </xf>
    <xf numFmtId="0" fontId="2004" fillId="1401" borderId="1554" xfId="22" applyAlignment="1">
      <alignment horizontal="center" vertical="center"/>
    </xf>
    <xf numFmtId="0" fontId="2033" fillId="1401" borderId="1554" xfId="22" applyAlignment="1">
      <alignment horizontal="center" vertical="center"/>
    </xf>
    <xf numFmtId="0" fontId="2000" fillId="1401" borderId="1553" xfId="22" applyAlignment="1">
      <alignment vertical="center" wrapText="1"/>
    </xf>
    <xf numFmtId="0" fontId="2000" fillId="1401" borderId="1553" xfId="22" applyAlignment="1">
      <alignment horizontal="center" vertical="center" wrapText="1"/>
    </xf>
    <xf numFmtId="0" fontId="2004" fillId="1401" borderId="1553" xfId="22" applyAlignment="1">
      <alignment horizontal="center" vertical="center"/>
    </xf>
    <xf numFmtId="0" fontId="2034" fillId="1401" borderId="1553" xfId="22" applyAlignment="1">
      <alignment horizontal="center" vertical="center"/>
    </xf>
    <xf numFmtId="0" fontId="1995" fillId="1444" borderId="1554" xfId="22" applyAlignment="1">
      <alignment horizontal="left" vertical="center"/>
    </xf>
    <xf numFmtId="0" fontId="1995" fillId="1410" borderId="1554" xfId="22" applyAlignment="1">
      <alignment horizontal="left" vertical="center"/>
    </xf>
    <xf numFmtId="0" fontId="2035" fillId="1401" borderId="1553" xfId="22" applyAlignment="1">
      <alignment horizontal="center" vertical="center"/>
    </xf>
    <xf numFmtId="0" fontId="1995" fillId="1445" borderId="1554" xfId="22" applyAlignment="1">
      <alignment horizontal="left" vertical="center"/>
    </xf>
    <xf numFmtId="0" fontId="1995" fillId="1408" borderId="1554" xfId="22" applyAlignment="1">
      <alignment horizontal="left" vertical="center"/>
    </xf>
    <xf numFmtId="166" fontId="2031" fillId="1440" borderId="1554" xfId="22" applyAlignment="1">
      <alignment horizontal="center" vertical="center"/>
    </xf>
    <xf numFmtId="0" fontId="2004" fillId="1440" borderId="1554" xfId="22" applyAlignment="1">
      <alignment horizontal="center" vertical="center"/>
    </xf>
    <xf numFmtId="166" fontId="2026" fillId="1440" borderId="1554" xfId="22" applyAlignment="1">
      <alignment horizontal="center" vertical="center"/>
    </xf>
    <xf numFmtId="0" fontId="2031" fillId="1440" borderId="1554" xfId="22" applyAlignment="1">
      <alignment horizontal="center" vertical="center"/>
    </xf>
    <xf numFmtId="0" fontId="1996" fillId="1401" borderId="1553" xfId="22" applyAlignment="1">
      <alignment horizontal="center" vertical="center" wrapText="1"/>
    </xf>
    <xf numFmtId="0" fontId="2028" fillId="1401" borderId="1553" xfId="22" applyAlignment="1">
      <alignment horizontal="center" vertical="center" wrapText="1"/>
    </xf>
    <xf numFmtId="0" fontId="2004" fillId="1401" borderId="1553" xfId="22" applyAlignment="1">
      <alignment horizontal="right" vertical="center"/>
    </xf>
    <xf numFmtId="0" fontId="2004" fillId="1401" borderId="1554" xfId="22" applyAlignment="1">
      <alignment horizontal="right" vertical="center"/>
    </xf>
    <xf numFmtId="0" fontId="2009" fillId="1406" borderId="1554" xfId="22" applyAlignment="1">
      <alignment horizontal="center" vertical="center"/>
    </xf>
    <xf numFmtId="1" fontId="2026" fillId="1401" borderId="1553" xfId="22" applyAlignment="1">
      <alignment horizontal="center" vertical="center"/>
    </xf>
    <xf numFmtId="1" fontId="2026" fillId="1440" borderId="1554" xfId="22" applyAlignment="1">
      <alignment horizontal="center" vertical="center"/>
    </xf>
    <xf numFmtId="0" fontId="2026" fillId="1440" borderId="1554" xfId="22" applyAlignment="1">
      <alignment horizontal="center" vertical="center"/>
    </xf>
    <xf numFmtId="0" fontId="2031" fillId="1406" borderId="1554" xfId="22" applyAlignment="1">
      <alignment horizontal="center" vertical="center" wrapText="1"/>
    </xf>
    <xf numFmtId="0" fontId="2026" fillId="1401" borderId="1553" xfId="22" applyAlignment="1">
      <alignment horizontal="center" vertical="center"/>
    </xf>
    <xf numFmtId="0" fontId="2036" fillId="1401" borderId="1553" xfId="22" applyAlignment="1">
      <alignment horizontal="center" vertical="center" wrapText="1"/>
    </xf>
    <xf numFmtId="10" fontId="2000" fillId="1401" borderId="1553" xfId="22" applyAlignment="1">
      <alignment vertical="center" wrapText="1"/>
    </xf>
    <xf numFmtId="0" fontId="2037" fillId="1401" borderId="1554" xfId="22" applyAlignment="1">
      <alignment horizontal="left" vertical="center" wrapText="1"/>
    </xf>
    <xf numFmtId="0" fontId="2004" fillId="1406" borderId="1554" xfId="22" applyAlignment="1">
      <alignment horizontal="center" vertical="center"/>
    </xf>
    <xf numFmtId="0" fontId="1995" fillId="1401" borderId="1553" xfId="22" applyAlignment="1">
      <alignment horizontal="center" vertical="center"/>
    </xf>
    <xf numFmtId="0" fontId="2010" fillId="1401" borderId="1554" xfId="22" applyAlignment="1">
      <alignment horizontal="left" vertical="center" wrapText="1"/>
    </xf>
    <xf numFmtId="0" fontId="2006" fillId="1401" borderId="1553" xfId="22"/>
    <xf numFmtId="0" fontId="2004" fillId="1409" borderId="1554" xfId="22" applyAlignment="1">
      <alignment horizontal="center" vertical="center"/>
    </xf>
    <xf numFmtId="0" fontId="2026" fillId="1406" borderId="1554" xfId="22" applyAlignment="1">
      <alignment horizontal="center" vertical="center" wrapText="1"/>
    </xf>
    <xf numFmtId="0" fontId="2004" fillId="1410" borderId="1554" xfId="22" applyAlignment="1">
      <alignment horizontal="center" vertical="center"/>
    </xf>
    <xf numFmtId="0" fontId="2009" fillId="1401" borderId="1553" xfId="22" applyAlignment="1">
      <alignment horizontal="left" vertical="center" wrapText="1"/>
    </xf>
    <xf numFmtId="0" fontId="2009" fillId="1440" borderId="1555" xfId="22" applyAlignment="1">
      <alignment horizontal="left" vertical="center"/>
    </xf>
    <xf numFmtId="10" fontId="1994" fillId="1401" borderId="1554" xfId="22" applyAlignment="1">
      <alignment vertical="center"/>
    </xf>
    <xf numFmtId="0" fontId="2006" fillId="1401" borderId="1584" xfId="22" applyAlignment="1">
      <alignment horizontal="center" vertical="center" wrapText="1"/>
    </xf>
    <xf numFmtId="0" fontId="1998" fillId="1401" borderId="1586" xfId="22"/>
    <xf numFmtId="0" fontId="1998" fillId="1401" borderId="1588" xfId="22"/>
    <xf numFmtId="0" fontId="2006" fillId="1446" borderId="1579" xfId="22" applyAlignment="1">
      <alignment horizontal="center" vertical="center" wrapText="1"/>
    </xf>
    <xf numFmtId="0" fontId="2000" fillId="1401" borderId="1579" xfId="22" applyAlignment="1">
      <alignment horizontal="center" vertical="center" wrapText="1"/>
    </xf>
    <xf numFmtId="0" fontId="2000" fillId="1401" borderId="1579" xfId="22" applyAlignment="1">
      <alignment vertical="center" wrapText="1"/>
    </xf>
    <xf numFmtId="0" fontId="2000" fillId="1406" borderId="1579" xfId="22" applyAlignment="1">
      <alignment horizontal="center" vertical="center" wrapText="1"/>
    </xf>
    <xf numFmtId="0" fontId="2020" fillId="1401" borderId="1579" xfId="22" applyAlignment="1">
      <alignment horizontal="center" vertical="center" wrapText="1"/>
    </xf>
    <xf numFmtId="0" fontId="2020" fillId="1417" borderId="1579" xfId="22" applyAlignment="1">
      <alignment horizontal="left" vertical="center" wrapText="1"/>
    </xf>
    <xf numFmtId="2" fontId="1995" fillId="1401" borderId="1554" xfId="22" applyAlignment="1">
      <alignment horizontal="center" vertical="center"/>
    </xf>
    <xf numFmtId="2" fontId="2004" fillId="1406" borderId="1554" xfId="22" applyAlignment="1">
      <alignment horizontal="center" vertical="center"/>
    </xf>
    <xf numFmtId="0" fontId="2006" fillId="1401" borderId="1579" xfId="22" applyAlignment="1">
      <alignment horizontal="center"/>
    </xf>
    <xf numFmtId="0" fontId="2036" fillId="1441" borderId="1579" xfId="22" applyAlignment="1">
      <alignment horizontal="center" vertical="center"/>
    </xf>
    <xf numFmtId="0" fontId="2030" fillId="1401" borderId="1553" xfId="22" applyAlignment="1">
      <alignment horizontal="left" vertical="center" wrapText="1"/>
    </xf>
    <xf numFmtId="0" fontId="2028" fillId="1401" borderId="1579" xfId="22" applyAlignment="1">
      <alignment wrapText="1"/>
    </xf>
    <xf numFmtId="0" fontId="2006" fillId="1441" borderId="1579" xfId="22" applyAlignment="1">
      <alignment horizontal="center" vertical="center" wrapText="1"/>
    </xf>
    <xf numFmtId="0" fontId="2006" fillId="1441" borderId="1579" xfId="22" applyAlignment="1">
      <alignment horizontal="center" vertical="center"/>
    </xf>
    <xf numFmtId="0" fontId="2006" fillId="1446" borderId="1553" xfId="22" applyAlignment="1">
      <alignment horizontal="center" vertical="center"/>
    </xf>
    <xf numFmtId="0" fontId="2036" fillId="1401" borderId="1579" xfId="22" applyAlignment="1">
      <alignment horizontal="center" vertical="center" wrapText="1"/>
    </xf>
    <xf numFmtId="3" fontId="2036" fillId="1401" borderId="1579" xfId="22" applyAlignment="1">
      <alignment horizontal="center" vertical="center" wrapText="1"/>
    </xf>
    <xf numFmtId="0" fontId="2000" fillId="1417" borderId="1579" xfId="22" applyAlignment="1">
      <alignment horizontal="center" wrapText="1"/>
    </xf>
    <xf numFmtId="0" fontId="2000" fillId="1401" borderId="1589" xfId="22" applyAlignment="1">
      <alignment horizontal="center"/>
    </xf>
    <xf numFmtId="0" fontId="2000" fillId="1401" borderId="1590" xfId="22" applyAlignment="1">
      <alignment horizontal="center"/>
    </xf>
    <xf numFmtId="0" fontId="2000" fillId="1447" borderId="1591" xfId="22" applyAlignment="1">
      <alignment horizontal="center" vertical="bottom"/>
    </xf>
    <xf numFmtId="0" fontId="2000" fillId="1401" borderId="1592" xfId="22" applyAlignment="1">
      <alignment horizontal="center" vertical="bottom"/>
    </xf>
    <xf numFmtId="0" fontId="2000" fillId="1401" borderId="1553" xfId="22" applyAlignment="1">
      <alignment horizontal="center" vertical="bottom"/>
    </xf>
    <xf numFmtId="0" fontId="2000" fillId="1447" borderId="1593" xfId="22" applyAlignment="1">
      <alignment horizontal="center" vertical="bottom"/>
    </xf>
    <xf numFmtId="0" fontId="2000" fillId="1401" borderId="1584" xfId="22" applyAlignment="1">
      <alignment horizontal="center" vertical="bottom"/>
    </xf>
    <xf numFmtId="0" fontId="2000" fillId="1401" borderId="1592" xfId="22" applyAlignment="1">
      <alignment horizontal="center"/>
    </xf>
    <xf numFmtId="0" fontId="2000" fillId="1447" borderId="1594" xfId="22" applyAlignment="1">
      <alignment horizontal="center" vertical="bottom"/>
    </xf>
    <xf numFmtId="0" fontId="2038" fillId="1448" borderId="1579" xfId="22" applyAlignment="1">
      <alignment horizontal="right" vertical="center" wrapText="1"/>
    </xf>
    <xf numFmtId="0" fontId="2006" fillId="1447" borderId="1595" xfId="22" applyAlignment="1">
      <alignment horizontal="center" vertical="bottom"/>
    </xf>
    <xf numFmtId="0" fontId="2006" fillId="1447" borderId="1596" xfId="22" applyAlignment="1">
      <alignment horizontal="center" vertical="bottom"/>
    </xf>
    <xf numFmtId="0" fontId="2006" fillId="1447" borderId="1597" xfId="22" applyAlignment="1">
      <alignment horizontal="center" vertical="bottom"/>
    </xf>
    <xf numFmtId="0" fontId="2000" fillId="1447" borderId="1598" xfId="22" applyAlignment="1">
      <alignment horizontal="center"/>
    </xf>
    <xf numFmtId="0" fontId="2000" fillId="1447" borderId="1599" xfId="22" applyAlignment="1">
      <alignment horizontal="center"/>
    </xf>
    <xf numFmtId="0" fontId="2000" fillId="1447" borderId="1600" xfId="22" applyAlignment="1">
      <alignment horizontal="center"/>
    </xf>
    <xf numFmtId="0" fontId="2000" fillId="1447" borderId="1588" xfId="22" applyAlignment="1">
      <alignment horizontal="center"/>
    </xf>
    <xf numFmtId="0" fontId="2000" fillId="1447" borderId="1586" xfId="22" applyAlignment="1">
      <alignment horizontal="center"/>
    </xf>
    <xf numFmtId="0" fontId="2006" fillId="1406" borderId="1584" xfId="22" applyAlignment="1">
      <alignment horizontal="left" vertical="center" wrapText="1"/>
    </xf>
    <xf numFmtId="0" fontId="2006" fillId="1449" borderId="1579" xfId="22" applyAlignment="1">
      <alignment horizontal="left" vertical="center" wrapText="1"/>
    </xf>
    <xf numFmtId="0" fontId="2020" fillId="1417" borderId="1553" xfId="22" applyAlignment="1">
      <alignment horizontal="center" vertical="center" wrapText="1"/>
    </xf>
    <xf numFmtId="0" fontId="2006" fillId="1450" borderId="1579" xfId="22" applyAlignment="1">
      <alignment horizontal="left" vertical="center" wrapText="1"/>
    </xf>
    <xf numFmtId="0" fontId="2039" fillId="1401" borderId="1553" xfId="22"/>
    <xf numFmtId="0" fontId="2039" fillId="1401" borderId="1601" xfId="22"/>
    <xf numFmtId="0" fontId="2040" fillId="1401" borderId="1553" xfId="22" applyAlignment="1">
      <alignment horizontal="center" vertical="center" wrapText="1"/>
    </xf>
    <xf numFmtId="0" fontId="2041" fillId="1401" borderId="1553" xfId="22" applyAlignment="1">
      <alignment horizontal="center" vertical="center" wrapText="1"/>
    </xf>
    <xf numFmtId="0" fontId="2039" fillId="1401" borderId="1553" xfId="22" applyAlignment="1">
      <alignment horizontal="center" vertical="center"/>
    </xf>
    <xf numFmtId="0" fontId="2041" fillId="1401" borderId="1598" xfId="22" applyAlignment="1">
      <alignment horizontal="center" vertical="center" wrapText="1"/>
    </xf>
    <xf numFmtId="0" fontId="1998" fillId="1401" borderId="1599" xfId="22"/>
    <xf numFmtId="0" fontId="1998" fillId="1401" borderId="1600" xfId="22"/>
    <xf numFmtId="0" fontId="2041" fillId="1401" borderId="1579" xfId="22" applyAlignment="1">
      <alignment horizontal="center" vertical="center" wrapText="1"/>
    </xf>
    <xf numFmtId="0" fontId="2041" fillId="1418" borderId="1579" xfId="22" applyAlignment="1">
      <alignment horizontal="center" vertical="center" wrapText="1"/>
    </xf>
    <xf numFmtId="0" fontId="2039" fillId="1417" borderId="1553" xfId="22" applyAlignment="1">
      <alignment horizontal="center" vertical="bottom" wrapText="1"/>
    </xf>
    <xf numFmtId="0" fontId="2039" fillId="1417" borderId="1579" xfId="22" applyAlignment="1">
      <alignment horizontal="center" vertical="bottom" wrapText="1"/>
    </xf>
    <xf numFmtId="0" fontId="2039" fillId="1420" borderId="1579" xfId="22" applyAlignment="1">
      <alignment horizontal="left" wrapText="1"/>
    </xf>
    <xf numFmtId="3" fontId="2042" fillId="1417" borderId="1579" xfId="22" applyAlignment="1">
      <alignment horizontal="center" wrapText="1"/>
    </xf>
    <xf numFmtId="0" fontId="2039" fillId="1401" borderId="1579" xfId="22" applyAlignment="1">
      <alignment horizontal="center" vertical="bottom" wrapText="1"/>
    </xf>
    <xf numFmtId="0" fontId="2040" fillId="1401" borderId="1579" xfId="22" applyAlignment="1">
      <alignment horizontal="center" vertical="bottom" wrapText="1"/>
    </xf>
    <xf numFmtId="0" fontId="2039" fillId="1401" borderId="1553" xfId="22" applyAlignment="1">
      <alignment horizontal="center"/>
    </xf>
    <xf numFmtId="0" fontId="2039" fillId="1401" borderId="1553" xfId="22" applyAlignment="1">
      <alignment horizontal="center" vertical="bottom"/>
    </xf>
    <xf numFmtId="0" fontId="2042" fillId="1417" borderId="1579" xfId="22" applyAlignment="1">
      <alignment horizontal="center" wrapText="1"/>
    </xf>
    <xf numFmtId="0" fontId="2041" fillId="1401" borderId="1553" xfId="22" applyAlignment="1">
      <alignment vertical="bottom" wrapText="1"/>
    </xf>
    <xf numFmtId="0" fontId="2041" fillId="1441" borderId="1602" xfId="22" applyAlignment="1">
      <alignment vertical="bottom" wrapText="1"/>
    </xf>
    <xf numFmtId="0" fontId="2041" fillId="1441" borderId="1603" xfId="22" applyAlignment="1">
      <alignment vertical="bottom" wrapText="1"/>
    </xf>
    <xf numFmtId="1" fontId="2041" fillId="1441" borderId="1603" xfId="22" applyAlignment="1">
      <alignment horizontal="center" vertical="bottom" wrapText="1"/>
    </xf>
    <xf numFmtId="1" fontId="2041" fillId="1441" borderId="1587" xfId="22" applyAlignment="1">
      <alignment horizontal="center" vertical="bottom" wrapText="1"/>
    </xf>
    <xf numFmtId="0" fontId="2043" fillId="1401" borderId="1553" xfId="22" applyAlignment="1">
      <alignment vertical="center"/>
    </xf>
    <xf numFmtId="0" fontId="2039" fillId="1401" borderId="1553" xfId="22" applyAlignment="1">
      <alignment horizontal="left" vertical="center"/>
    </xf>
    <xf numFmtId="0" fontId="2000" fillId="1418" borderId="1579" xfId="22" applyAlignment="1">
      <alignment horizontal="center" wrapText="1"/>
    </xf>
    <xf numFmtId="0" fontId="2000" fillId="1420" borderId="1579" xfId="22" applyAlignment="1">
      <alignment horizontal="center" wrapText="1"/>
    </xf>
    <xf numFmtId="0" fontId="2000" fillId="1401" borderId="1579" xfId="22" applyAlignment="1">
      <alignment horizontal="center" wrapText="1"/>
    </xf>
    <xf numFmtId="0" fontId="2021" fillId="1401" borderId="1553" xfId="22" applyAlignment="1">
      <alignment vertical="center" wrapText="1"/>
    </xf>
    <xf numFmtId="0" fontId="2000" fillId="1421" borderId="1579" xfId="22"/>
    <xf numFmtId="0" fontId="2000" fillId="1446" borderId="1553" xfId="22"/>
    <xf numFmtId="0" fontId="2044" fillId="1401" borderId="1553" xfId="22" applyAlignment="1">
      <alignment horizontal="center" vertical="bottom"/>
    </xf>
    <xf numFmtId="0" fontId="2020" fillId="1401" borderId="1553" xfId="22" applyAlignment="1">
      <alignment vertical="bottom"/>
    </xf>
    <xf numFmtId="0" fontId="2044" fillId="1401" borderId="1579" xfId="22" applyAlignment="1">
      <alignment horizontal="center"/>
    </xf>
    <xf numFmtId="0" fontId="2044" fillId="1451" borderId="1579" xfId="22" applyAlignment="1">
      <alignment horizontal="center"/>
    </xf>
    <xf numFmtId="0" fontId="2044" fillId="1406" borderId="1579" xfId="22" applyAlignment="1">
      <alignment horizontal="center"/>
    </xf>
    <xf numFmtId="0" fontId="2044" fillId="1449" borderId="1579" xfId="22" applyAlignment="1">
      <alignment horizontal="center"/>
    </xf>
    <xf numFmtId="0" fontId="2044" fillId="1452" borderId="1579" xfId="22" applyAlignment="1">
      <alignment horizontal="center"/>
    </xf>
    <xf numFmtId="0" fontId="2044" fillId="1453" borderId="1579" xfId="22" applyAlignment="1">
      <alignment horizontal="center"/>
    </xf>
    <xf numFmtId="0" fontId="2020" fillId="1401" borderId="1601" xfId="22" applyAlignment="1">
      <alignment horizontal="center"/>
    </xf>
    <xf numFmtId="0" fontId="2020" fillId="1401" borderId="1586" xfId="22" applyAlignment="1">
      <alignment horizontal="center"/>
    </xf>
    <xf numFmtId="0" fontId="2020" fillId="1420" borderId="1588" xfId="22" applyAlignment="1">
      <alignment horizontal="center"/>
    </xf>
    <xf numFmtId="0" fontId="2020" fillId="1420" borderId="1603" xfId="22" applyAlignment="1">
      <alignment horizontal="center"/>
    </xf>
    <xf numFmtId="0" fontId="2020" fillId="1401" borderId="1594" xfId="22" applyAlignment="1">
      <alignment horizontal="center"/>
    </xf>
    <xf numFmtId="0" fontId="2020" fillId="1401" borderId="1587" xfId="22" applyAlignment="1">
      <alignment horizontal="center"/>
    </xf>
    <xf numFmtId="0" fontId="2044" fillId="1401" borderId="1553" xfId="22" applyAlignment="1">
      <alignment horizontal="right"/>
    </xf>
    <xf numFmtId="0" fontId="2045" fillId="1441" borderId="1553" xfId="22" applyAlignment="1">
      <alignment horizontal="right"/>
    </xf>
    <xf numFmtId="0" fontId="2045" fillId="1441" borderId="1553" xfId="22" applyAlignment="1">
      <alignment horizontal="left"/>
    </xf>
    <xf numFmtId="0" fontId="2046" fillId="1401" borderId="1553" xfId="22" applyAlignment="1">
      <alignment vertical="bottom"/>
    </xf>
    <xf numFmtId="0" fontId="2044" fillId="1401" borderId="1579" xfId="22" applyAlignment="1">
      <alignment horizontal="left"/>
    </xf>
    <xf numFmtId="0" fontId="2020" fillId="1401" borderId="1579" xfId="22" applyAlignment="1">
      <alignment horizontal="left"/>
    </xf>
    <xf numFmtId="0" fontId="2045" fillId="1401" borderId="1553" xfId="22" applyAlignment="1">
      <alignment vertical="bottom"/>
    </xf>
    <xf numFmtId="0" fontId="2047" fillId="1401" borderId="1553" xfId="22" applyAlignment="1">
      <alignment horizontal="left" vertical="bottom"/>
    </xf>
    <xf numFmtId="0" fontId="2000" fillId="1401" borderId="1553" xfId="22" applyAlignment="1">
      <alignment horizontal="left" vertical="bottom"/>
    </xf>
    <xf numFmtId="0" fontId="2048" fillId="1401" borderId="1553" xfId="22" applyAlignment="1">
      <alignment horizontal="left" vertical="bottom"/>
    </xf>
    <xf numFmtId="0" fontId="2049" fillId="1446" borderId="1579" xfId="22" applyAlignment="1">
      <alignment horizontal="center" vertical="bottom"/>
    </xf>
    <xf numFmtId="0" fontId="2049" fillId="1454" borderId="1579" xfId="22" applyAlignment="1">
      <alignment horizontal="center" vertical="bottom"/>
    </xf>
    <xf numFmtId="0" fontId="2049" fillId="1455" borderId="1579" xfId="22" applyAlignment="1">
      <alignment horizontal="center" vertical="bottom"/>
    </xf>
    <xf numFmtId="0" fontId="2049" fillId="1432" borderId="1579" xfId="22" applyAlignment="1">
      <alignment horizontal="center" vertical="bottom"/>
    </xf>
    <xf numFmtId="0" fontId="2049" fillId="1431" borderId="1579" xfId="22" applyAlignment="1">
      <alignment horizontal="center" vertical="bottom"/>
    </xf>
    <xf numFmtId="0" fontId="2049" fillId="1456" borderId="1579" xfId="22" applyAlignment="1">
      <alignment horizontal="center" vertical="bottom"/>
    </xf>
    <xf numFmtId="0" fontId="2049" fillId="1447" borderId="1579" xfId="22" applyAlignment="1">
      <alignment horizontal="center" vertical="center"/>
    </xf>
    <xf numFmtId="0" fontId="2049" fillId="1447" borderId="1586" xfId="22" applyAlignment="1">
      <alignment horizontal="left"/>
    </xf>
    <xf numFmtId="0" fontId="2006" fillId="1447" borderId="1586" xfId="22" applyAlignment="1">
      <alignment horizontal="left"/>
    </xf>
    <xf numFmtId="0" fontId="2050" fillId="1449" borderId="1579" xfId="22" applyAlignment="1">
      <alignment horizontal="center"/>
    </xf>
    <xf numFmtId="0" fontId="2050" fillId="1401" borderId="1579" xfId="22" applyAlignment="1">
      <alignment horizontal="center"/>
    </xf>
    <xf numFmtId="0" fontId="2050" fillId="1406" borderId="1579" xfId="22" applyAlignment="1">
      <alignment horizontal="center"/>
    </xf>
    <xf numFmtId="0" fontId="2006" fillId="1446" borderId="1579" xfId="22" applyAlignment="1">
      <alignment horizontal="right"/>
    </xf>
    <xf numFmtId="0" fontId="2049" fillId="1441" borderId="1579" xfId="22" applyAlignment="1">
      <alignment horizontal="center"/>
    </xf>
    <xf numFmtId="0" fontId="2044" fillId="1446" borderId="1579" xfId="22" applyAlignment="1">
      <alignment horizontal="left" vertical="bottom"/>
    </xf>
    <xf numFmtId="0" fontId="2020" fillId="1401" borderId="1579" xfId="22" applyAlignment="1">
      <alignment horizontal="left" vertical="top" wrapText="1"/>
    </xf>
    <xf numFmtId="0" fontId="2020" fillId="1401" borderId="1553" xfId="22" applyAlignment="1">
      <alignment horizontal="left" vertical="top"/>
    </xf>
    <xf numFmtId="0" fontId="2044" fillId="1401" borderId="1553" xfId="22" applyAlignment="1">
      <alignment horizontal="left" vertical="bottom"/>
    </xf>
    <xf numFmtId="0" fontId="2020" fillId="1401" borderId="1553" xfId="22" applyAlignment="1">
      <alignment horizontal="left" vertical="top" wrapText="1"/>
    </xf>
    <xf numFmtId="0" fontId="2044" fillId="1446" borderId="1579" xfId="22" applyAlignment="1">
      <alignment horizontal="center" vertical="bottom"/>
    </xf>
    <xf numFmtId="0" fontId="2006" fillId="1401" borderId="1579" xfId="22" applyAlignment="1">
      <alignment horizontal="left" vertical="top"/>
    </xf>
    <xf numFmtId="0" fontId="2050" fillId="1401" borderId="1553" xfId="22" applyAlignment="1">
      <alignment horizontal="left" vertical="bottom"/>
    </xf>
    <xf numFmtId="0" fontId="2044" fillId="1401" borderId="1553" xfId="22"/>
    <xf numFmtId="0" fontId="2044" fillId="1457" borderId="1579" xfId="22" applyAlignment="1">
      <alignment horizontal="center"/>
    </xf>
    <xf numFmtId="0" fontId="2012" fillId="1401" borderId="1553" xfId="22" applyAlignment="1">
      <alignment horizontal="center"/>
    </xf>
    <xf numFmtId="0" fontId="2049" fillId="1454" borderId="1579" xfId="22" applyAlignment="1">
      <alignment horizontal="center" vertical="center"/>
    </xf>
    <xf numFmtId="0" fontId="2020" fillId="1401" borderId="1579" xfId="22" applyAlignment="1">
      <alignment horizontal="left" vertical="center"/>
    </xf>
    <xf numFmtId="0" fontId="2051" fillId="1401" borderId="1553" xfId="22" applyAlignment="1">
      <alignment horizontal="left"/>
    </xf>
    <xf numFmtId="0" fontId="2000" fillId="1401" borderId="1553" xfId="22" applyAlignment="1">
      <alignment horizontal="left" vertical="top" wrapText="1"/>
    </xf>
    <xf numFmtId="0" fontId="2049" fillId="1458" borderId="1579" xfId="22" applyAlignment="1">
      <alignment horizontal="center" vertical="center"/>
    </xf>
    <xf numFmtId="0" fontId="2000" fillId="1401" borderId="1553" xfId="22" applyAlignment="1">
      <alignment horizontal="left" vertical="top"/>
    </xf>
    <xf numFmtId="0" fontId="2049" fillId="1432" borderId="1579" xfId="22" applyAlignment="1">
      <alignment horizontal="center" vertical="center"/>
    </xf>
    <xf numFmtId="0" fontId="2049" fillId="1431" borderId="1579" xfId="22" applyAlignment="1">
      <alignment horizontal="center" vertical="center"/>
    </xf>
    <xf numFmtId="0" fontId="2049" fillId="1456" borderId="1579" xfId="22" applyAlignment="1">
      <alignment horizontal="center" vertical="center"/>
    </xf>
    <xf numFmtId="0" fontId="2052" fillId="1401" borderId="1553" xfId="22" applyAlignment="1">
      <alignment horizontal="left" vertical="bottom"/>
    </xf>
    <xf numFmtId="0" fontId="2053" fillId="1401" borderId="1553" xfId="22"/>
    <xf numFmtId="0" fontId="2053" fillId="1401" borderId="1553" xfId="22" applyAlignment="1">
      <alignment vertical="bottom"/>
    </xf>
    <xf numFmtId="0" fontId="2054" fillId="1401" borderId="1553" xfId="22" applyAlignment="1">
      <alignment horizontal="center" vertical="bottom"/>
    </xf>
    <xf numFmtId="0" fontId="2054" fillId="1459" borderId="1579" xfId="22" applyAlignment="1">
      <alignment horizontal="center" vertical="bottom" wrapText="1"/>
    </xf>
    <xf numFmtId="0" fontId="2054" fillId="1451" borderId="1579" xfId="22" applyAlignment="1">
      <alignment horizontal="center" vertical="bottom" wrapText="1"/>
    </xf>
    <xf numFmtId="0" fontId="2054" fillId="1449" borderId="1579" xfId="22" applyAlignment="1">
      <alignment horizontal="center" vertical="bottom" wrapText="1"/>
    </xf>
    <xf numFmtId="0" fontId="2054" fillId="1453" borderId="1579" xfId="22" applyAlignment="1">
      <alignment horizontal="center" vertical="bottom" wrapText="1"/>
    </xf>
    <xf numFmtId="0" fontId="2054" fillId="1452" borderId="1579" xfId="22" applyAlignment="1">
      <alignment horizontal="center" vertical="bottom" wrapText="1"/>
    </xf>
    <xf numFmtId="0" fontId="2054" fillId="1401" borderId="1601" xfId="22" applyAlignment="1">
      <alignment horizontal="center" vertical="bottom"/>
    </xf>
    <xf numFmtId="0" fontId="2054" fillId="1401" borderId="1579" xfId="22" applyAlignment="1">
      <alignment vertical="bottom"/>
    </xf>
    <xf numFmtId="0" fontId="2053" fillId="1441" borderId="1579" xfId="22" applyAlignment="1">
      <alignment vertical="bottom"/>
    </xf>
    <xf numFmtId="0" fontId="2053" fillId="1401" borderId="1579" xfId="22" applyAlignment="1">
      <alignment horizontal="center" vertical="bottom"/>
    </xf>
    <xf numFmtId="0" fontId="2054" fillId="1401" borderId="1553" xfId="22" applyAlignment="1">
      <alignment horizontal="right" vertical="bottom"/>
    </xf>
    <xf numFmtId="0" fontId="2054" fillId="1459" borderId="1579" xfId="22" applyAlignment="1">
      <alignment horizontal="center" vertical="bottom"/>
    </xf>
    <xf numFmtId="0" fontId="2054" fillId="1451" borderId="1579" xfId="22" applyAlignment="1">
      <alignment horizontal="center" vertical="bottom"/>
    </xf>
    <xf numFmtId="0" fontId="2054" fillId="1449" borderId="1579" xfId="22" applyAlignment="1">
      <alignment horizontal="center" vertical="bottom"/>
    </xf>
    <xf numFmtId="0" fontId="2054" fillId="1453" borderId="1579" xfId="22" applyAlignment="1">
      <alignment horizontal="center" vertical="bottom"/>
    </xf>
    <xf numFmtId="0" fontId="2054" fillId="1452" borderId="1579" xfId="22" applyAlignment="1">
      <alignment horizontal="center" vertical="bottom"/>
    </xf>
    <xf numFmtId="0" fontId="2054" fillId="1401" borderId="1553" xfId="22" applyAlignment="1">
      <alignment vertical="bottom"/>
    </xf>
    <xf numFmtId="0" fontId="2001" fillId="1401" borderId="1553" xfId="22" applyAlignment="1">
      <alignment vertical="bottom"/>
    </xf>
    <xf numFmtId="0" fontId="2055" fillId="1401" borderId="1553" xfId="22" applyAlignment="1">
      <alignment vertical="bottom"/>
    </xf>
    <xf numFmtId="0" fontId="2054" fillId="1459" borderId="1579" xfId="22" applyAlignment="1">
      <alignment vertical="bottom"/>
    </xf>
    <xf numFmtId="0" fontId="2053" fillId="1401" borderId="1579" xfId="22" applyAlignment="1">
      <alignment vertical="bottom" wrapText="1"/>
    </xf>
    <xf numFmtId="0" fontId="2053" fillId="1401" borderId="1579" xfId="22" applyAlignment="1">
      <alignment vertical="bottom"/>
    </xf>
    <xf numFmtId="0" fontId="2054" fillId="1451" borderId="1579" xfId="22" applyAlignment="1">
      <alignment vertical="bottom"/>
    </xf>
    <xf numFmtId="0" fontId="2054" fillId="1449" borderId="1579" xfId="22" applyAlignment="1">
      <alignment vertical="bottom"/>
    </xf>
    <xf numFmtId="0" fontId="2054" fillId="1452" borderId="1579" xfId="22" applyAlignment="1">
      <alignment vertical="bottom"/>
    </xf>
    <xf numFmtId="0" fontId="2054" fillId="1453" borderId="1579" xfId="22" applyAlignment="1">
      <alignment vertical="bottom"/>
    </xf>
    <xf numFmtId="0" fontId="2006" fillId="1401" borderId="1553" xfId="22" applyAlignment="1">
      <alignment horizontal="right"/>
    </xf>
    <xf numFmtId="0" fontId="2041" fillId="1417" borderId="1579" xfId="22" applyAlignment="1">
      <alignment horizontal="center" vertical="center" wrapText="1"/>
    </xf>
    <xf numFmtId="0" fontId="2000" fillId="1401" borderId="1553" xfId="22" applyAlignment="1">
      <alignment horizontal="right"/>
    </xf>
    <xf numFmtId="0" fontId="2056" fillId="1449" borderId="1579" xfId="22" applyAlignment="1">
      <alignment horizontal="center" wrapText="1"/>
    </xf>
    <xf numFmtId="0" fontId="2000" fillId="1401" borderId="1579" xfId="22" applyAlignment="1">
      <alignment horizontal="right" wrapText="1"/>
    </xf>
    <xf numFmtId="165" fontId="2000" fillId="1401" borderId="1579" xfId="22" applyAlignment="1">
      <alignment horizontal="right" wrapText="1"/>
    </xf>
    <xf numFmtId="165" fontId="2000" fillId="1401" borderId="1579" xfId="22"/>
    <xf numFmtId="0" fontId="2056" fillId="1441" borderId="1579" xfId="22" applyAlignment="1">
      <alignment horizontal="center" vertical="center" wrapText="1"/>
    </xf>
    <xf numFmtId="0" fontId="2057" fillId="1401" borderId="1553" xfId="22" applyAlignment="1">
      <alignment horizontal="left" vertical="center" wrapText="1"/>
    </xf>
    <xf numFmtId="0" fontId="2058" fillId="1401" borderId="1553" xfId="22" applyAlignment="1">
      <alignment vertical="bottom"/>
    </xf>
    <xf numFmtId="0" fontId="2059" fillId="1418" borderId="1579" xfId="22" applyAlignment="1">
      <alignment horizontal="center" vertical="center"/>
    </xf>
    <xf numFmtId="0" fontId="2059" fillId="1418" borderId="1579" xfId="22" applyAlignment="1">
      <alignment horizontal="center" vertical="center" wrapText="1"/>
    </xf>
    <xf numFmtId="0" fontId="2060" fillId="1446" borderId="1579" xfId="22" applyAlignment="1">
      <alignment horizontal="center" vertical="center"/>
    </xf>
    <xf numFmtId="0" fontId="2060" fillId="1418" borderId="1579" xfId="22" applyAlignment="1">
      <alignment horizontal="center" vertical="center" wrapText="1"/>
    </xf>
    <xf numFmtId="0" fontId="2060" fillId="1418" borderId="1579" xfId="22" applyAlignment="1">
      <alignment horizontal="center" vertical="center"/>
    </xf>
    <xf numFmtId="0" fontId="2057" fillId="1401" borderId="1579" xfId="22" applyAlignment="1">
      <alignment horizontal="left" vertical="center" wrapText="1"/>
    </xf>
    <xf numFmtId="10" fontId="2057" fillId="1401" borderId="1579" xfId="22" applyAlignment="1">
      <alignment horizontal="left" vertical="center" wrapText="1"/>
    </xf>
    <xf numFmtId="2" fontId="2057" fillId="1401" borderId="1579" xfId="22" applyAlignment="1">
      <alignment horizontal="left" vertical="center" wrapText="1"/>
    </xf>
    <xf numFmtId="0" fontId="2006" fillId="1418" borderId="1579" xfId="22" applyAlignment="1">
      <alignment horizontal="center"/>
    </xf>
    <xf numFmtId="0" fontId="2061" fillId="1418" borderId="1579" xfId="22" applyAlignment="1">
      <alignment horizontal="center" wrapText="1"/>
    </xf>
    <xf numFmtId="0" fontId="2058" fillId="1418" borderId="1579" xfId="22" applyAlignment="1">
      <alignment vertical="bottom"/>
    </xf>
    <xf numFmtId="0" fontId="2062" fillId="1418" borderId="1579" xfId="22" applyAlignment="1">
      <alignment horizontal="center" vertical="bottom"/>
    </xf>
    <xf numFmtId="0" fontId="2061" fillId="1401" borderId="1579" xfId="22" applyAlignment="1">
      <alignment horizontal="center" vertical="center" wrapText="1"/>
    </xf>
    <xf numFmtId="0" fontId="2057" fillId="1460" borderId="1579" xfId="22" applyAlignment="1">
      <alignment horizontal="center" vertical="center" wrapText="1"/>
    </xf>
    <xf numFmtId="0" fontId="2057" fillId="1401" borderId="1579" xfId="22" applyAlignment="1">
      <alignment horizontal="center" vertical="center" wrapText="1"/>
    </xf>
    <xf numFmtId="0" fontId="2058" fillId="1401" borderId="1579" xfId="22" applyAlignment="1">
      <alignment vertical="center"/>
    </xf>
    <xf numFmtId="0" fontId="2059" fillId="1418" borderId="1591" xfId="22" applyAlignment="1">
      <alignment horizontal="center" vertical="center"/>
    </xf>
    <xf numFmtId="0" fontId="2059" fillId="1418" borderId="1591" xfId="22" applyAlignment="1">
      <alignment horizontal="center" vertical="center" wrapText="1"/>
    </xf>
    <xf numFmtId="0" fontId="2057" fillId="1401" borderId="1579" xfId="22" applyAlignment="1">
      <alignment wrapText="1"/>
    </xf>
    <xf numFmtId="0" fontId="2057" fillId="1401" borderId="1586" xfId="22" applyAlignment="1">
      <alignment wrapText="1"/>
    </xf>
    <xf numFmtId="165" fontId="2058" fillId="1401" borderId="1586" xfId="22" applyAlignment="1">
      <alignment horizontal="center" vertical="bottom"/>
    </xf>
    <xf numFmtId="10" fontId="2058" fillId="1401" borderId="1586" xfId="22" applyAlignment="1">
      <alignment horizontal="center" vertical="bottom"/>
    </xf>
    <xf numFmtId="0" fontId="2057" fillId="1401" borderId="1594" xfId="22" applyAlignment="1">
      <alignment wrapText="1"/>
    </xf>
    <xf numFmtId="0" fontId="2057" fillId="1401" borderId="1587" xfId="22" applyAlignment="1">
      <alignment wrapText="1"/>
    </xf>
    <xf numFmtId="165" fontId="2058" fillId="1401" borderId="1587" xfId="22" applyAlignment="1">
      <alignment horizontal="center" vertical="bottom"/>
    </xf>
    <xf numFmtId="0" fontId="2057" fillId="1401" borderId="1553" xfId="22" applyAlignment="1">
      <alignment wrapText="1"/>
    </xf>
    <xf numFmtId="0" fontId="2000" fillId="1401" borderId="1587" xfId="22"/>
    <xf numFmtId="10" fontId="2058" fillId="1401" borderId="1587" xfId="22" applyAlignment="1">
      <alignment horizontal="center" vertical="bottom"/>
    </xf>
    <xf numFmtId="0" fontId="1990" fillId="1401" borderId="1553" xfId="22"/>
    <xf numFmtId="0" fontId="1997" fillId="1411" borderId="1554" xfId="22" applyAlignment="1">
      <alignment horizontal="left" vertical="center"/>
    </xf>
    <xf numFmtId="0" fontId="1990" fillId="1401" borderId="1556" xfId="22"/>
    <xf numFmtId="0" fontId="1990" fillId="1401" borderId="1557" xfId="22"/>
    <xf numFmtId="0" fontId="2001" fillId="1412" borderId="1554" xfId="22" applyAlignment="1">
      <alignment horizontal="center" vertical="center"/>
    </xf>
    <xf numFmtId="0" fontId="1990" fillId="1401" borderId="1559" xfId="22"/>
    <xf numFmtId="0" fontId="2009" fillId="1406" borderId="1554" xfId="22" applyAlignment="1">
      <alignment horizontal="left" vertical="center" wrapText="1"/>
    </xf>
    <xf numFmtId="0" fontId="2009" fillId="1407" borderId="1554" xfId="22" applyAlignment="1">
      <alignment horizontal="left" vertical="center" wrapText="1"/>
    </xf>
    <xf numFmtId="0" fontId="2009" fillId="1408" borderId="1554" xfId="22" applyAlignment="1">
      <alignment horizontal="left" vertical="center" wrapText="1"/>
    </xf>
    <xf numFmtId="0" fontId="2009" fillId="1409" borderId="1554" xfId="22" applyAlignment="1">
      <alignment horizontal="left" vertical="center" wrapText="1"/>
    </xf>
    <xf numFmtId="0" fontId="2009" fillId="1410" borderId="1554" xfId="22" applyAlignment="1">
      <alignment horizontal="left" vertical="center" wrapText="1"/>
    </xf>
    <xf numFmtId="0" fontId="2006" fillId="1401" borderId="1563" xfId="22"/>
    <xf numFmtId="0" fontId="1990" fillId="1401" borderId="1561" xfId="22"/>
    <xf numFmtId="0" fontId="1990" fillId="1401" borderId="1567" xfId="22"/>
    <xf numFmtId="0" fontId="1993" fillId="1401" borderId="1553" xfId="22"/>
    <xf numFmtId="0" fontId="1992" fillId="1401" borderId="1579" xfId="22" applyAlignment="1">
      <alignment horizontal="left" vertical="center"/>
    </xf>
    <xf numFmtId="0" fontId="1993" fillId="1401" borderId="1579" xfId="22"/>
    <xf numFmtId="0" fontId="1990" fillId="1401" borderId="1582" xfId="22"/>
    <xf numFmtId="0" fontId="1990" fillId="1401" borderId="1583" xfId="22"/>
    <xf numFmtId="0" fontId="2009" fillId="1440" borderId="1554" xfId="22" applyAlignment="1">
      <alignment horizontal="left" vertical="center" wrapText="1"/>
    </xf>
    <xf numFmtId="0" fontId="2001" fillId="1401" borderId="1553" xfId="22"/>
    <xf numFmtId="0" fontId="2010" fillId="1401" borderId="1553" xfId="22" applyAlignment="1">
      <alignment horizontal="center" wrapText="1"/>
    </xf>
    <xf numFmtId="0" fontId="2009" fillId="1440" borderId="1554" xfId="22" applyAlignment="1">
      <alignment horizontal="left" vertical="center"/>
    </xf>
    <xf numFmtId="0" fontId="2006" fillId="1401" borderId="1579" xfId="22" applyAlignment="1">
      <alignment horizontal="center" vertical="center" wrapText="1"/>
    </xf>
    <xf numFmtId="0" fontId="1990" fillId="1401" borderId="1586" xfId="22"/>
    <xf numFmtId="0" fontId="1990" fillId="1401" borderId="1588" xfId="22"/>
    <xf numFmtId="0" fontId="2006" fillId="1406" borderId="1579" xfId="22" applyAlignment="1">
      <alignment horizontal="left" vertical="center" wrapText="1"/>
    </xf>
    <xf numFmtId="0" fontId="2041" fillId="1401" borderId="1591" xfId="22" applyAlignment="1">
      <alignment horizontal="center" vertical="center" wrapText="1"/>
    </xf>
    <xf numFmtId="0" fontId="1990" fillId="1401" borderId="1599" xfId="22"/>
    <xf numFmtId="0" fontId="1990" fillId="1401" borderId="1600" xfId="22"/>
    <xf numFmtId="0" fontId="2004" fillId="1441" borderId="1554" xfId="22" applyAlignment="1">
      <alignment vertical="center" wrapText="1"/>
    </xf>
    <xf numFmtId="0" fontId="1994" fillId="1401" borderId="1554" xfId="22" applyAlignment="1">
      <alignment vertical="top" wrapText="1"/>
    </xf>
    <xf numFmtId="0" fontId="2063" fillId="1401" borderId="1553" xfId="22" applyAlignment="1">
      <alignment vertical="top" wrapText="1"/>
    </xf>
    <xf numFmtId="0" fontId="2009" fillId="1401" borderId="1554" xfId="22" applyAlignment="1">
      <alignment vertical="top" wrapText="1"/>
    </xf>
    <xf numFmtId="0" fontId="2064" fillId="1440" borderId="1554" xfId="22" applyAlignment="1">
      <alignment horizontal="left" vertical="center"/>
    </xf>
    <xf numFmtId="0" fontId="2064" fillId="1401" borderId="1553" xfId="22" applyAlignment="1">
      <alignment horizontal="center" vertical="center"/>
    </xf>
    <xf numFmtId="0" fontId="2065" fillId="1401" borderId="1612" xfId="22" applyAlignment="1">
      <alignment vertical="top" wrapText="1"/>
    </xf>
    <xf numFmtId="0" fontId="2067" fillId="1401" borderId="1612" xfId="22" applyAlignment="1">
      <alignment vertical="top" wrapText="1"/>
    </xf>
    <xf numFmtId="0" fontId="1990" fillId="1401" borderId="1615" xfId="22"/>
    <xf numFmtId="0" fontId="1990" fillId="1401" borderId="1616" xfId="22"/>
    <xf numFmtId="0" fontId="2064" fillId="1401" borderId="1553" xfId="22"/>
    <xf numFmtId="0" fontId="2066" fillId="1401" borderId="1612" xfId="22" applyAlignment="1">
      <alignment vertical="top" wrapText="1"/>
    </xf>
    <xf numFmtId="0" fontId="2065" fillId="1401" borderId="1612" xfId="22" applyAlignment="1">
      <alignment horizontal="left" vertical="center"/>
    </xf>
    <xf numFmtId="1" fontId="2031" fillId="1440" borderId="1554" xfId="22" applyAlignment="1">
      <alignment horizontal="center" vertical="center"/>
    </xf>
    <xf numFmtId="1" fontId="1995" fillId="1401" borderId="1554" xfId="22" applyAlignment="1">
      <alignment horizontal="center" vertical="center"/>
    </xf>
    <xf numFmtId="0" fontId="2068" fillId="1461" borderId="1579" xfId="22" applyAlignment="1">
      <alignment horizontal="center" vertical="center"/>
    </xf>
    <xf numFmtId="0" fontId="2064" fillId="1401" borderId="1554" xfId="22" applyAlignment="1">
      <alignment horizontal="center" vertical="center"/>
    </xf>
    <xf numFmtId="0" fontId="2063" fillId="1401" borderId="1554" xfId="22" applyAlignment="1">
      <alignment vertical="top" wrapText="1"/>
    </xf>
    <xf numFmtId="0" fontId="1990" fillId="1401" borderId="1604" xfId="22"/>
    <xf numFmtId="0" fontId="1990" fillId="1401" borderId="1605" xfId="22"/>
    <xf numFmtId="0" fontId="1990" fillId="1401" borderId="1618" xfId="22"/>
    <xf numFmtId="0" fontId="1990" fillId="1401" borderId="1619" xfId="22"/>
    <xf numFmtId="0" fontId="1990" fillId="1401" borderId="1620" xfId="22"/>
    <xf numFmtId="0" fontId="2069" fillId="1406" borderId="1579" xfId="22" applyAlignment="1">
      <alignment horizontal="left" vertical="center" wrapText="1"/>
    </xf>
    <xf numFmtId="0" fontId="1990" fillId="1406" borderId="1579" xfId="22"/>
    <xf numFmtId="0" fontId="2070" fillId="1446" borderId="1579" xfId="22" applyAlignment="1">
      <alignment horizontal="center" vertical="center" wrapText="1"/>
    </xf>
    <xf numFmtId="0" fontId="2070" fillId="1401" borderId="1579" xfId="22" applyAlignment="1">
      <alignment horizontal="center" vertical="center" wrapText="1"/>
    </xf>
    <xf numFmtId="0" fontId="2071" fillId="1401" borderId="1579" xfId="22" applyAlignment="1">
      <alignment horizontal="left" vertical="center" wrapText="1"/>
    </xf>
    <xf numFmtId="0" fontId="2073" fillId="1406" borderId="1579" xfId="22" applyAlignment="1">
      <alignment horizontal="left" vertical="center" wrapText="1"/>
    </xf>
    <xf numFmtId="0" fontId="1990" fillId="1401" borderId="1579" xfId="22"/>
    <xf numFmtId="0" fontId="2070" fillId="1448" borderId="1579" xfId="22" applyAlignment="1">
      <alignment horizontal="center" vertical="center" wrapText="1"/>
    </xf>
    <xf numFmtId="0" fontId="2071" fillId="1448" borderId="1579" xfId="22" applyAlignment="1">
      <alignment horizontal="left" vertical="center" wrapText="1"/>
    </xf>
    <xf numFmtId="0" fontId="2070" fillId="1410" borderId="1579" xfId="22" applyAlignment="1">
      <alignment horizontal="center" vertical="center" wrapText="1"/>
    </xf>
    <xf numFmtId="0" fontId="2071" fillId="1410" borderId="1579" xfId="22" applyAlignment="1">
      <alignment horizontal="left" vertical="center" wrapText="1"/>
    </xf>
    <xf numFmtId="0" fontId="2071" fillId="1417" borderId="1579" xfId="22" applyAlignment="1">
      <alignment horizontal="center" vertical="center" wrapText="1"/>
    </xf>
    <xf numFmtId="0" fontId="2071" fillId="1420" borderId="1579" xfId="22" applyAlignment="1">
      <alignment horizontal="left" vertical="center" wrapText="1"/>
    </xf>
    <xf numFmtId="3" fontId="2070" fillId="1417" borderId="1579" xfId="22" applyAlignment="1">
      <alignment horizontal="center" vertical="center" wrapText="1"/>
    </xf>
    <xf numFmtId="0" fontId="2071" fillId="1401" borderId="1579" xfId="22" applyAlignment="1">
      <alignment horizontal="center" vertical="center" wrapText="1"/>
    </xf>
    <xf numFmtId="0" fontId="2071" fillId="1448" borderId="1579" xfId="22" applyAlignment="1">
      <alignment horizontal="center" vertical="center" wrapText="1"/>
    </xf>
    <xf numFmtId="0" fontId="2070" fillId="1417" borderId="1579" xfId="22" applyAlignment="1">
      <alignment horizontal="center" vertical="center" wrapText="1"/>
    </xf>
    <xf numFmtId="0" fontId="2071" fillId="1441" borderId="1579" xfId="22" applyAlignment="1">
      <alignment horizontal="center" vertical="center" wrapText="1"/>
    </xf>
    <xf numFmtId="0" fontId="2071" fillId="1441" borderId="1579" xfId="22" applyAlignment="1">
      <alignment horizontal="left" vertical="center" wrapText="1"/>
    </xf>
    <xf numFmtId="0" fontId="2070" fillId="1441" borderId="1579" xfId="22" applyAlignment="1">
      <alignment horizontal="center" vertical="center" wrapText="1"/>
    </xf>
    <xf numFmtId="1" fontId="2071" fillId="1441" borderId="1579" xfId="22" applyAlignment="1">
      <alignment horizontal="center" vertical="center" wrapText="1"/>
    </xf>
    <xf numFmtId="1" fontId="2071" fillId="1448" borderId="1579" xfId="22" applyAlignment="1">
      <alignment horizontal="center" vertical="center" wrapText="1"/>
    </xf>
    <xf numFmtId="0" fontId="2070" fillId="1406" borderId="1579" xfId="22"/>
    <xf numFmtId="0" fontId="2070" fillId="1406" borderId="1579" xfId="22" applyAlignment="1">
      <alignment horizontal="left" vertical="center" wrapText="1"/>
    </xf>
    <xf numFmtId="0" fontId="2070" fillId="1406" borderId="1579" xfId="22" applyAlignment="1">
      <alignment horizontal="center" vertical="center" wrapText="1"/>
    </xf>
    <xf numFmtId="0" fontId="2071" fillId="1401" borderId="1579" xfId="22"/>
    <xf numFmtId="0" fontId="2070" fillId="1401" borderId="1621" xfId="22"/>
    <xf numFmtId="0" fontId="2070" fillId="1401" borderId="1621" xfId="22" applyAlignment="1">
      <alignment horizontal="left" vertical="center" wrapText="1"/>
    </xf>
    <xf numFmtId="0" fontId="2070" fillId="1401" borderId="1621" xfId="22" applyAlignment="1">
      <alignment horizontal="center" vertical="center" wrapText="1"/>
    </xf>
    <xf numFmtId="0" fontId="2070" fillId="1410" borderId="1621" xfId="22" applyAlignment="1">
      <alignment horizontal="center" vertical="center" wrapText="1"/>
    </xf>
    <xf numFmtId="0" fontId="2070" fillId="1401" borderId="1553" xfId="22"/>
    <xf numFmtId="0" fontId="2072" fillId="1401" borderId="1553" xfId="22"/>
    <xf numFmtId="0" fontId="1990" fillId="1401" borderId="1602" xfId="22"/>
    <xf numFmtId="0" fontId="1990" fillId="1401" borderId="1603" xfId="22"/>
    <xf numFmtId="0" fontId="1990" fillId="1401" borderId="1587" xfId="22"/>
    <xf numFmtId="0" fontId="2071" fillId="1420" borderId="1579" xfId="22" applyAlignment="1">
      <alignment horizontal="center" vertical="center" wrapText="1"/>
    </xf>
    <xf numFmtId="0" fontId="2070" fillId="1417" borderId="1579" xfId="22" applyAlignment="1">
      <alignment horizontal="left" vertical="center" wrapText="1"/>
    </xf>
    <xf numFmtId="0" fontId="2071" fillId="1417" borderId="1579" xfId="22" applyAlignment="1">
      <alignment horizontal="left" vertical="center" wrapText="1"/>
    </xf>
    <xf numFmtId="0" fontId="2070" fillId="1445" borderId="1579" xfId="22" applyAlignment="1">
      <alignment horizontal="center" vertical="center" wrapText="1"/>
    </xf>
    <xf numFmtId="0" fontId="2070" fillId="1409" borderId="1579" xfId="22" applyAlignment="1">
      <alignment horizontal="center" vertical="center" wrapText="1"/>
    </xf>
    <xf numFmtId="0" fontId="2070" fillId="1420" borderId="1579" xfId="22" applyAlignment="1">
      <alignment horizontal="center" wrapText="1"/>
    </xf>
    <xf numFmtId="0" fontId="2072" fillId="1445" borderId="1579" xfId="22" applyAlignment="1">
      <alignment horizontal="center" wrapText="1"/>
    </xf>
    <xf numFmtId="0" fontId="2072" fillId="1409" borderId="1579" xfId="22" applyAlignment="1">
      <alignment horizontal="center" wrapText="1"/>
    </xf>
    <xf numFmtId="0" fontId="2072" fillId="1410" borderId="1579" xfId="22" applyAlignment="1">
      <alignment horizontal="center" wrapText="1"/>
    </xf>
    <xf numFmtId="0" fontId="2072" fillId="1420" borderId="1579" xfId="22" applyAlignment="1">
      <alignment horizontal="center" wrapText="1"/>
    </xf>
    <xf numFmtId="0" fontId="2071" fillId="1446" borderId="1579" xfId="22" applyAlignment="1">
      <alignment horizontal="center" vertical="center" wrapText="1"/>
    </xf>
    <xf numFmtId="0" fontId="2074" fillId="1462" borderId="1622" xfId="23" applyAlignment="1">
      <alignment vertical="bottom"/>
    </xf>
    <xf numFmtId="0" fontId="2075" fillId="1462" borderId="1622" xfId="23" applyAlignment="1">
      <alignment horizontal="left" vertical="center"/>
    </xf>
    <xf numFmtId="0" fontId="2076" fillId="1462" borderId="1622" xfId="23" applyAlignment="1">
      <alignment horizontal="left" vertical="center"/>
    </xf>
    <xf numFmtId="0" fontId="2077" fillId="1462" borderId="1622" xfId="23" applyAlignment="1">
      <alignment horizontal="left" vertical="center"/>
    </xf>
    <xf numFmtId="0" fontId="2078" fillId="1464" borderId="1623" xfId="23" applyAlignment="1">
      <alignment vertical="center"/>
    </xf>
    <xf numFmtId="0" fontId="2079" fillId="1462" borderId="1622" xfId="23" applyAlignment="1">
      <alignment horizontal="left" vertical="center"/>
    </xf>
    <xf numFmtId="0" fontId="2078" fillId="1465" borderId="1623" xfId="23" applyAlignment="1">
      <alignment vertical="center"/>
    </xf>
    <xf numFmtId="0" fontId="2078" fillId="1466" borderId="1623" xfId="23" applyAlignment="1">
      <alignment vertical="center"/>
    </xf>
    <xf numFmtId="0" fontId="2078" fillId="1467" borderId="1623" xfId="23" applyAlignment="1">
      <alignment vertical="center"/>
    </xf>
    <xf numFmtId="0" fontId="2080" fillId="1462" borderId="1622" xfId="23"/>
    <xf numFmtId="0" fontId="2078" fillId="1468" borderId="1623" xfId="23" applyAlignment="1">
      <alignment vertical="center"/>
    </xf>
    <xf numFmtId="0" fontId="2078" fillId="1469" borderId="1623" xfId="23" applyAlignment="1">
      <alignment vertical="center"/>
    </xf>
    <xf numFmtId="0" fontId="2078" fillId="1470" borderId="1623" xfId="23" applyAlignment="1">
      <alignment vertical="center"/>
    </xf>
    <xf numFmtId="0" fontId="2078" fillId="1471" borderId="1623" xfId="23" applyAlignment="1">
      <alignment vertical="center"/>
    </xf>
    <xf numFmtId="0" fontId="2081" fillId="1472" borderId="1624" xfId="23" applyAlignment="1">
      <alignment horizontal="left" vertical="center"/>
    </xf>
    <xf numFmtId="0" fontId="2082" fillId="1462" borderId="1625" xfId="23"/>
    <xf numFmtId="0" fontId="2082" fillId="1462" borderId="1626" xfId="23"/>
    <xf numFmtId="0" fontId="2083" fillId="1473" borderId="1627" xfId="23" applyAlignment="1">
      <alignment horizontal="center" vertical="center" wrapText="1"/>
    </xf>
    <xf numFmtId="0" fontId="2084" fillId="1462" borderId="1622" xfId="23"/>
    <xf numFmtId="0" fontId="2085" fillId="1473" borderId="1624" xfId="23" applyAlignment="1">
      <alignment horizontal="center" vertical="center"/>
    </xf>
    <xf numFmtId="0" fontId="2082" fillId="1462" borderId="1628" xfId="23"/>
    <xf numFmtId="0" fontId="2086" fillId="1462" borderId="1622" xfId="23"/>
    <xf numFmtId="0" fontId="2087" fillId="1473" borderId="1623" xfId="23" applyAlignment="1">
      <alignment horizontal="center" vertical="center"/>
    </xf>
    <xf numFmtId="0" fontId="2088" fillId="1462" borderId="1623" xfId="23" applyAlignment="1">
      <alignment horizontal="left" vertical="center" wrapText="1"/>
    </xf>
    <xf numFmtId="0" fontId="2078" fillId="1462" borderId="1623" xfId="23" applyAlignment="1">
      <alignment horizontal="left" vertical="center" wrapText="1"/>
    </xf>
    <xf numFmtId="164" fontId="2079" fillId="1462" borderId="1623" xfId="23" applyAlignment="1">
      <alignment horizontal="center" vertical="center"/>
    </xf>
    <xf numFmtId="0" fontId="2089" fillId="1462" borderId="1622" xfId="23"/>
    <xf numFmtId="0" fontId="2084" fillId="1462" borderId="1622" xfId="23" applyAlignment="1">
      <alignment vertical="bottom"/>
    </xf>
    <xf numFmtId="0" fontId="2090" fillId="1462" borderId="1629" xfId="23"/>
    <xf numFmtId="0" fontId="2082" fillId="1462" borderId="1630" xfId="23"/>
    <xf numFmtId="0" fontId="2084" fillId="1462" borderId="1631" xfId="23"/>
    <xf numFmtId="0" fontId="2090" fillId="1462" borderId="1632" xfId="23" applyAlignment="1">
      <alignment horizontal="center"/>
    </xf>
    <xf numFmtId="0" fontId="2090" fillId="1462" borderId="1622" xfId="23" applyAlignment="1">
      <alignment horizontal="center"/>
    </xf>
    <xf numFmtId="0" fontId="2084" fillId="1462" borderId="1632" xfId="23" applyAlignment="1">
      <alignment horizontal="center"/>
    </xf>
    <xf numFmtId="0" fontId="2084" fillId="1462" borderId="1633" xfId="23"/>
    <xf numFmtId="0" fontId="2091" fillId="1462" borderId="1634" xfId="23" applyAlignment="1">
      <alignment wrapText="1"/>
    </xf>
    <xf numFmtId="0" fontId="2090" fillId="1462" borderId="1632" xfId="23" applyAlignment="1">
      <alignment horizontal="center" wrapText="1"/>
    </xf>
    <xf numFmtId="0" fontId="2091" fillId="1462" borderId="1635" xfId="23" applyAlignment="1">
      <alignment wrapText="1"/>
    </xf>
    <xf numFmtId="0" fontId="2091" fillId="1462" borderId="1634" xfId="23" applyAlignment="1">
      <alignment wrapText="1"/>
    </xf>
    <xf numFmtId="0" fontId="2079" fillId="1462" borderId="1623" xfId="23" applyAlignment="1">
      <alignment horizontal="center" vertical="center"/>
    </xf>
    <xf numFmtId="0" fontId="2082" fillId="1462" borderId="1636" xfId="23"/>
    <xf numFmtId="0" fontId="2090" fillId="1462" borderId="1629" xfId="23" applyAlignment="1">
      <alignment horizontal="center" wrapText="1"/>
    </xf>
    <xf numFmtId="0" fontId="2090" fillId="1462" borderId="1635" xfId="23" applyAlignment="1">
      <alignment wrapText="1"/>
    </xf>
    <xf numFmtId="0" fontId="2090" fillId="1462" borderId="1634" xfId="23" applyAlignment="1">
      <alignment wrapText="1"/>
    </xf>
    <xf numFmtId="0" fontId="2078" fillId="1462" borderId="1623" xfId="23" applyAlignment="1">
      <alignment vertical="center"/>
    </xf>
    <xf numFmtId="0" fontId="2078" fillId="1474" borderId="1623" xfId="23" applyAlignment="1">
      <alignment vertical="center"/>
    </xf>
    <xf numFmtId="0" fontId="2079" fillId="1462" borderId="1623" xfId="23" applyAlignment="1">
      <alignment horizontal="left" vertical="center" wrapText="1"/>
    </xf>
    <xf numFmtId="0" fontId="2092" fillId="1467" borderId="1623" xfId="23" applyAlignment="1">
      <alignment horizontal="center" vertical="center"/>
    </xf>
    <xf numFmtId="0" fontId="2083" fillId="1473" borderId="1623" xfId="23" applyAlignment="1">
      <alignment horizontal="center" vertical="center" wrapText="1"/>
    </xf>
    <xf numFmtId="0" fontId="2083" fillId="1473" borderId="1624" xfId="23" applyAlignment="1">
      <alignment horizontal="center" vertical="center" wrapText="1"/>
    </xf>
    <xf numFmtId="0" fontId="2078" fillId="1462" borderId="1623" xfId="23" applyAlignment="1">
      <alignment horizontal="left" vertical="center"/>
    </xf>
    <xf numFmtId="164" fontId="2078" fillId="1462" borderId="1623" xfId="23" applyAlignment="1">
      <alignment horizontal="center" vertical="center"/>
    </xf>
    <xf numFmtId="0" fontId="2078" fillId="1462" borderId="1624" xfId="23" applyAlignment="1">
      <alignment horizontal="left" vertical="center" wrapText="1"/>
    </xf>
    <xf numFmtId="0" fontId="2093" fillId="1467" borderId="1623" xfId="23" applyAlignment="1">
      <alignment horizontal="left" vertical="center"/>
    </xf>
    <xf numFmtId="0" fontId="2078" fillId="1467" borderId="1623" xfId="23" applyAlignment="1">
      <alignment horizontal="left" vertical="center" wrapText="1"/>
    </xf>
    <xf numFmtId="164" fontId="2078" fillId="1467" borderId="1623" xfId="23" applyAlignment="1">
      <alignment horizontal="center" vertical="center"/>
    </xf>
    <xf numFmtId="0" fontId="2093" fillId="1467" borderId="1624" xfId="23" applyAlignment="1">
      <alignment horizontal="left" vertical="center" wrapText="1"/>
    </xf>
    <xf numFmtId="0" fontId="2078" fillId="1467" borderId="1624" xfId="23" applyAlignment="1">
      <alignment horizontal="left" vertical="center" wrapText="1"/>
    </xf>
    <xf numFmtId="0" fontId="2078" fillId="1468" borderId="1623" xfId="23" applyAlignment="1">
      <alignment horizontal="left" vertical="center"/>
    </xf>
    <xf numFmtId="0" fontId="2078" fillId="1468" borderId="1623" xfId="23" applyAlignment="1">
      <alignment horizontal="left" vertical="center" wrapText="1"/>
    </xf>
    <xf numFmtId="164" fontId="2078" fillId="1468" borderId="1623" xfId="23" applyAlignment="1">
      <alignment horizontal="center" vertical="center"/>
    </xf>
    <xf numFmtId="0" fontId="2093" fillId="1468" borderId="1624" xfId="23" applyAlignment="1">
      <alignment horizontal="left" vertical="center" wrapText="1"/>
    </xf>
    <xf numFmtId="0" fontId="2078" fillId="1468" borderId="1624" xfId="23" applyAlignment="1">
      <alignment horizontal="left" vertical="center" wrapText="1"/>
    </xf>
    <xf numFmtId="0" fontId="2078" fillId="1469" borderId="1623" xfId="23" applyAlignment="1">
      <alignment horizontal="left" vertical="center"/>
    </xf>
    <xf numFmtId="0" fontId="2078" fillId="1469" borderId="1623" xfId="23" applyAlignment="1">
      <alignment horizontal="left" vertical="center" wrapText="1"/>
    </xf>
    <xf numFmtId="164" fontId="2078" fillId="1469" borderId="1623" xfId="23" applyAlignment="1">
      <alignment horizontal="center" vertical="center"/>
    </xf>
    <xf numFmtId="0" fontId="2093" fillId="1469" borderId="1624" xfId="23" applyAlignment="1">
      <alignment horizontal="left" vertical="center" wrapText="1"/>
    </xf>
    <xf numFmtId="0" fontId="2078" fillId="1469" borderId="1624" xfId="23" applyAlignment="1">
      <alignment horizontal="left" vertical="center" wrapText="1"/>
    </xf>
    <xf numFmtId="0" fontId="2078" fillId="1470" borderId="1623" xfId="23" applyAlignment="1">
      <alignment horizontal="left" vertical="center"/>
    </xf>
    <xf numFmtId="0" fontId="2078" fillId="1470" borderId="1623" xfId="23" applyAlignment="1">
      <alignment horizontal="left" vertical="center" wrapText="1"/>
    </xf>
    <xf numFmtId="164" fontId="2078" fillId="1470" borderId="1623" xfId="23" applyAlignment="1">
      <alignment horizontal="center" vertical="center"/>
    </xf>
    <xf numFmtId="0" fontId="2093" fillId="1470" borderId="1624" xfId="23" applyAlignment="1">
      <alignment horizontal="left" vertical="center" wrapText="1"/>
    </xf>
    <xf numFmtId="0" fontId="2078" fillId="1470" borderId="1624" xfId="23" applyAlignment="1">
      <alignment horizontal="left" vertical="center" wrapText="1"/>
    </xf>
    <xf numFmtId="0" fontId="2078" fillId="1471" borderId="1623" xfId="23" applyAlignment="1">
      <alignment horizontal="left" vertical="center"/>
    </xf>
    <xf numFmtId="0" fontId="2078" fillId="1471" borderId="1623" xfId="23" applyAlignment="1">
      <alignment horizontal="left" vertical="center" wrapText="1"/>
    </xf>
    <xf numFmtId="164" fontId="2078" fillId="1471" borderId="1623" xfId="23" applyAlignment="1">
      <alignment horizontal="center" vertical="center"/>
    </xf>
    <xf numFmtId="0" fontId="2093" fillId="1471" borderId="1624" xfId="23" applyAlignment="1">
      <alignment horizontal="left" vertical="center" wrapText="1"/>
    </xf>
    <xf numFmtId="0" fontId="2078" fillId="1471" borderId="1624" xfId="23" applyAlignment="1">
      <alignment horizontal="left" vertical="center" wrapText="1"/>
    </xf>
    <xf numFmtId="0" fontId="2094" fillId="1462" borderId="1622" xfId="23" applyAlignment="1">
      <alignment horizontal="left" vertical="center" wrapText="1"/>
    </xf>
    <xf numFmtId="0" fontId="2095" fillId="1462" borderId="1622" xfId="23"/>
    <xf numFmtId="0" fontId="2095" fillId="1462" borderId="1622" xfId="23" applyAlignment="1">
      <alignment wrapText="1"/>
    </xf>
    <xf numFmtId="0" fontId="2096" fillId="1475" borderId="1637" xfId="23" applyAlignment="1">
      <alignment horizontal="center" wrapText="1"/>
    </xf>
    <xf numFmtId="0" fontId="2096" fillId="1475" borderId="1638" xfId="23" applyAlignment="1">
      <alignment horizontal="center" wrapText="1"/>
    </xf>
    <xf numFmtId="0" fontId="2096" fillId="1475" borderId="1639" xfId="23" applyAlignment="1">
      <alignment horizontal="center" wrapText="1"/>
    </xf>
    <xf numFmtId="0" fontId="2097" fillId="1466" borderId="1640" xfId="23" applyAlignment="1">
      <alignment wrapText="1"/>
    </xf>
    <xf numFmtId="0" fontId="2098" fillId="1476" borderId="1641" xfId="23" applyAlignment="1">
      <alignment wrapText="1"/>
    </xf>
    <xf numFmtId="0" fontId="2098" fillId="1477" borderId="1641" xfId="23" applyAlignment="1">
      <alignment wrapText="1"/>
    </xf>
    <xf numFmtId="0" fontId="2098" fillId="1477" borderId="1642" xfId="23" applyAlignment="1">
      <alignment wrapText="1"/>
    </xf>
    <xf numFmtId="0" fontId="2097" fillId="1466" borderId="1643" xfId="23" applyAlignment="1">
      <alignment wrapText="1"/>
    </xf>
    <xf numFmtId="0" fontId="2098" fillId="1478" borderId="1641" xfId="23" applyAlignment="1">
      <alignment wrapText="1"/>
    </xf>
    <xf numFmtId="0" fontId="2098" fillId="1478" borderId="1644" xfId="23" applyAlignment="1">
      <alignment wrapText="1"/>
    </xf>
    <xf numFmtId="0" fontId="2098" fillId="1476" borderId="1644" xfId="23" applyAlignment="1">
      <alignment wrapText="1"/>
    </xf>
    <xf numFmtId="0" fontId="2098" fillId="1477" borderId="1644" xfId="23" applyAlignment="1">
      <alignment wrapText="1"/>
    </xf>
    <xf numFmtId="0" fontId="2097" fillId="1466" borderId="1645" xfId="23" applyAlignment="1">
      <alignment wrapText="1"/>
    </xf>
    <xf numFmtId="0" fontId="2098" fillId="1477" borderId="1646" xfId="23" applyAlignment="1">
      <alignment wrapText="1"/>
    </xf>
    <xf numFmtId="0" fontId="2098" fillId="1476" borderId="1646" xfId="23" applyAlignment="1">
      <alignment wrapText="1"/>
    </xf>
    <xf numFmtId="0" fontId="2098" fillId="1477" borderId="1647" xfId="23" applyAlignment="1">
      <alignment wrapText="1"/>
    </xf>
    <xf numFmtId="0" fontId="2084" fillId="1462" borderId="1648" xfId="23"/>
    <xf numFmtId="0" fontId="2084" fillId="1462" borderId="1648" xfId="23" applyAlignment="1">
      <alignment wrapText="1"/>
    </xf>
    <xf numFmtId="0" fontId="2099" fillId="1462" borderId="1622" xfId="23"/>
    <xf numFmtId="0" fontId="2091" fillId="1472" borderId="1634" xfId="23" applyAlignment="1">
      <alignment wrapText="1"/>
    </xf>
    <xf numFmtId="0" fontId="2100" fillId="1472" borderId="1634" xfId="23" applyAlignment="1">
      <alignment wrapText="1"/>
    </xf>
    <xf numFmtId="0" fontId="2101" fillId="1462" borderId="1622" xfId="23" applyAlignment="1">
      <alignment vertical="top" wrapText="1"/>
    </xf>
    <xf numFmtId="0" fontId="2084" fillId="1462" borderId="1622" xfId="23" applyAlignment="1">
      <alignment vertical="bottom"/>
    </xf>
    <xf numFmtId="0" fontId="2086" fillId="1462" borderId="1648" xfId="23"/>
    <xf numFmtId="0" fontId="2102" fillId="1462" borderId="1622" xfId="23" applyAlignment="1">
      <alignment horizontal="center" vertical="center"/>
    </xf>
    <xf numFmtId="0" fontId="2084" fillId="1462" borderId="1648" xfId="23"/>
    <xf numFmtId="0" fontId="2103" fillId="1478" borderId="1622" xfId="23" applyAlignment="1">
      <alignment horizontal="center"/>
    </xf>
    <xf numFmtId="0" fontId="2084" fillId="1462" borderId="1622" xfId="23" applyAlignment="1">
      <alignment horizontal="center"/>
    </xf>
    <xf numFmtId="10" fontId="2084" fillId="1462" borderId="1622" xfId="23" applyAlignment="1">
      <alignment horizontal="center"/>
    </xf>
    <xf numFmtId="0" fontId="2104" fillId="1479" borderId="1648" xfId="23" applyAlignment="1">
      <alignment horizontal="center" vertical="center" wrapText="1"/>
    </xf>
    <xf numFmtId="0" fontId="2104" fillId="1478" borderId="1648" xfId="23" applyAlignment="1">
      <alignment horizontal="center" vertical="center" wrapText="1"/>
    </xf>
    <xf numFmtId="0" fontId="2084" fillId="1478" borderId="1648" xfId="23" applyAlignment="1">
      <alignment vertical="bottom"/>
    </xf>
    <xf numFmtId="0" fontId="2084" fillId="1480" borderId="1648" xfId="23" applyAlignment="1">
      <alignment horizontal="center"/>
    </xf>
    <xf numFmtId="0" fontId="2084" fillId="1481" borderId="1622" xfId="23" applyAlignment="1">
      <alignment horizontal="center"/>
    </xf>
    <xf numFmtId="0" fontId="2084" fillId="1481" borderId="1622" xfId="23" applyAlignment="1">
      <alignment horizontal="center"/>
    </xf>
    <xf numFmtId="0" fontId="2084" fillId="1482" borderId="1648" xfId="23" applyAlignment="1">
      <alignment horizontal="center"/>
    </xf>
    <xf numFmtId="0" fontId="2084" fillId="1462" borderId="1622" xfId="23" applyAlignment="1">
      <alignment vertical="bottom" wrapText="1"/>
    </xf>
    <xf numFmtId="0" fontId="2084" fillId="1483" borderId="1648" xfId="23" applyAlignment="1">
      <alignment horizontal="center"/>
    </xf>
    <xf numFmtId="0" fontId="2104" fillId="1484" borderId="1648" xfId="23" applyAlignment="1">
      <alignment horizontal="center"/>
    </xf>
    <xf numFmtId="0" fontId="2084" fillId="1485" borderId="1648" xfId="23" applyAlignment="1">
      <alignment horizontal="center"/>
    </xf>
    <xf numFmtId="0" fontId="2084" fillId="1486" borderId="1648" xfId="23" applyAlignment="1">
      <alignment horizontal="center"/>
    </xf>
    <xf numFmtId="0" fontId="2084" fillId="1462" borderId="1622" xfId="23"/>
    <xf numFmtId="0" fontId="2084" fillId="1487" borderId="1648" xfId="23" applyAlignment="1">
      <alignment horizontal="center"/>
    </xf>
    <xf numFmtId="0" fontId="2084" fillId="1488" borderId="1648" xfId="23" applyAlignment="1">
      <alignment horizontal="center"/>
    </xf>
    <xf numFmtId="0" fontId="2105" fillId="1462" borderId="1622" xfId="23" applyAlignment="1">
      <alignment horizontal="center" vertical="bottom"/>
    </xf>
    <xf numFmtId="0" fontId="2084" fillId="1489" borderId="1648" xfId="23" applyAlignment="1">
      <alignment horizontal="center"/>
    </xf>
    <xf numFmtId="0" fontId="2084" fillId="1490" borderId="1648" xfId="23" applyAlignment="1">
      <alignment horizontal="center"/>
    </xf>
    <xf numFmtId="0" fontId="2084" fillId="1491" borderId="1648" xfId="23" applyAlignment="1">
      <alignment horizontal="center"/>
    </xf>
    <xf numFmtId="0" fontId="2084" fillId="1492" borderId="1648" xfId="23" applyAlignment="1">
      <alignment horizontal="center"/>
    </xf>
    <xf numFmtId="0" fontId="2084" fillId="1493" borderId="1648" xfId="23" applyAlignment="1">
      <alignment horizontal="center"/>
    </xf>
    <xf numFmtId="0" fontId="2084" fillId="1494" borderId="1648" xfId="23" applyAlignment="1">
      <alignment horizontal="center"/>
    </xf>
    <xf numFmtId="0" fontId="2084" fillId="1495" borderId="1648" xfId="23" applyAlignment="1">
      <alignment horizontal="center"/>
    </xf>
    <xf numFmtId="0" fontId="2084" fillId="1496" borderId="1648" xfId="23" applyAlignment="1">
      <alignment horizontal="center"/>
    </xf>
    <xf numFmtId="0" fontId="2084" fillId="1497" borderId="1648" xfId="23" applyAlignment="1">
      <alignment horizontal="center"/>
    </xf>
    <xf numFmtId="0" fontId="2084" fillId="1498" borderId="1648" xfId="23" applyAlignment="1">
      <alignment horizontal="center"/>
    </xf>
    <xf numFmtId="0" fontId="2084" fillId="1499" borderId="1648" xfId="23" applyAlignment="1">
      <alignment horizontal="center"/>
    </xf>
    <xf numFmtId="0" fontId="2084" fillId="1500" borderId="1648" xfId="23" applyAlignment="1">
      <alignment horizontal="center"/>
    </xf>
    <xf numFmtId="0" fontId="2086" fillId="1462" borderId="1648" xfId="23"/>
    <xf numFmtId="0" fontId="2086" fillId="1462" borderId="1648" xfId="23" applyAlignment="1">
      <alignment horizontal="center"/>
    </xf>
    <xf numFmtId="0" fontId="2104" fillId="1462" borderId="1622" xfId="23" applyAlignment="1">
      <alignment horizontal="center" vertical="center" wrapText="1"/>
    </xf>
    <xf numFmtId="0" fontId="2084" fillId="1478" borderId="1622" xfId="23"/>
    <xf numFmtId="0" fontId="2106" fillId="1478" borderId="1622" xfId="23"/>
    <xf numFmtId="0" fontId="2107" fillId="1478" borderId="1622" xfId="23"/>
    <xf numFmtId="0" fontId="2078" fillId="1462" borderId="1622" xfId="23"/>
    <xf numFmtId="0" fontId="2093" fillId="1462" borderId="1649" xfId="23" applyAlignment="1">
      <alignment horizontal="left" vertical="center" wrapText="1"/>
    </xf>
    <xf numFmtId="0" fontId="2078" fillId="1462" borderId="1650" xfId="23" applyAlignment="1">
      <alignment horizontal="left" vertical="center" wrapText="1"/>
    </xf>
    <xf numFmtId="0" fontId="2082" fillId="1462" borderId="1651" xfId="23"/>
    <xf numFmtId="0" fontId="2082" fillId="1462" borderId="1652" xfId="23"/>
    <xf numFmtId="0" fontId="2078" fillId="1462" borderId="1649" xfId="23" applyAlignment="1">
      <alignment horizontal="left" vertical="center" wrapText="1"/>
    </xf>
    <xf numFmtId="0" fontId="2080" fillId="1462" borderId="1651" xfId="23"/>
    <xf numFmtId="0" fontId="2080" fillId="1462" borderId="1652" xfId="23"/>
    <xf numFmtId="0" fontId="2093" fillId="1462" borderId="1649" xfId="23" applyAlignment="1">
      <alignment horizontal="center" vertical="center"/>
    </xf>
    <xf numFmtId="0" fontId="2078" fillId="1462" borderId="1649" xfId="23" applyAlignment="1">
      <alignment horizontal="center" vertical="center"/>
    </xf>
    <xf numFmtId="0" fontId="2093" fillId="1501" borderId="1624" xfId="23" applyAlignment="1">
      <alignment horizontal="left" vertical="center" wrapText="1"/>
    </xf>
    <xf numFmtId="0" fontId="2088" fillId="1502" borderId="1623" xfId="23" applyAlignment="1">
      <alignment horizontal="center" vertical="center" wrapText="1"/>
    </xf>
    <xf numFmtId="0" fontId="2088" fillId="1502" borderId="1624" xfId="23" applyAlignment="1">
      <alignment horizontal="center" vertical="center" wrapText="1"/>
    </xf>
    <xf numFmtId="0" fontId="2088" fillId="1462" borderId="1623" xfId="23" applyAlignment="1">
      <alignment horizontal="center" vertical="center" wrapText="1"/>
    </xf>
    <xf numFmtId="0" fontId="2094" fillId="1462" borderId="1623" xfId="23" applyAlignment="1">
      <alignment horizontal="center" vertical="center" wrapText="1"/>
    </xf>
    <xf numFmtId="0" fontId="2088" fillId="1467" borderId="1623" xfId="23" applyAlignment="1">
      <alignment horizontal="center" vertical="center" wrapText="1"/>
    </xf>
    <xf numFmtId="0" fontId="2079" fillId="1462" borderId="1624" xfId="23" applyAlignment="1">
      <alignment horizontal="left" vertical="center" wrapText="1"/>
    </xf>
    <xf numFmtId="0" fontId="2090" fillId="1462" borderId="1622" xfId="23" applyAlignment="1">
      <alignment horizontal="left"/>
    </xf>
    <xf numFmtId="0" fontId="2108" fillId="1462" borderId="1622" xfId="23"/>
    <xf numFmtId="0" fontId="2109" fillId="1462" borderId="1622" xfId="23" applyAlignment="1">
      <alignment horizontal="left" vertical="center"/>
    </xf>
    <xf numFmtId="0" fontId="2093" fillId="1462" borderId="1623" xfId="23" applyAlignment="1">
      <alignment horizontal="center" vertical="center"/>
    </xf>
    <xf numFmtId="0" fontId="2093" fillId="1462" borderId="1622" xfId="23" applyAlignment="1">
      <alignment horizontal="center" vertical="center"/>
    </xf>
    <xf numFmtId="0" fontId="2078" fillId="1462" borderId="1622" xfId="23" applyAlignment="1">
      <alignment horizontal="left" vertical="center" wrapText="1"/>
    </xf>
    <xf numFmtId="0" fontId="2079" fillId="1462" borderId="1622" xfId="23" applyAlignment="1">
      <alignment horizontal="left" vertical="center" wrapText="1"/>
    </xf>
    <xf numFmtId="0" fontId="2078" fillId="1462" borderId="1623" xfId="23" applyAlignment="1">
      <alignment horizontal="center" vertical="center"/>
    </xf>
    <xf numFmtId="0" fontId="2090" fillId="1478" borderId="1648" xfId="23" applyAlignment="1">
      <alignment horizontal="center" wrapText="1"/>
    </xf>
    <xf numFmtId="0" fontId="2090" fillId="1462" borderId="1648" xfId="23" applyAlignment="1">
      <alignment horizontal="center" wrapText="1"/>
    </xf>
    <xf numFmtId="0" fontId="2084" fillId="1462" borderId="1648" xfId="23" applyAlignment="1">
      <alignment vertical="bottom"/>
    </xf>
    <xf numFmtId="0" fontId="2084" fillId="1462" borderId="1648" xfId="23" applyAlignment="1">
      <alignment horizontal="center"/>
    </xf>
    <xf numFmtId="3" fontId="2079" fillId="1462" borderId="1623" xfId="23" applyAlignment="1">
      <alignment horizontal="center" vertical="center"/>
    </xf>
    <xf numFmtId="10" fontId="2084" fillId="1462" borderId="1648" xfId="23" applyAlignment="1">
      <alignment horizontal="center"/>
    </xf>
    <xf numFmtId="10" fontId="2084" fillId="1478" borderId="1648" xfId="23" applyAlignment="1">
      <alignment horizontal="center"/>
    </xf>
    <xf numFmtId="0" fontId="2090" fillId="1462" borderId="1622" xfId="23" applyAlignment="1">
      <alignment horizontal="left" vertical="center" wrapText="1"/>
    </xf>
    <xf numFmtId="0" fontId="2090" fillId="1462" borderId="1622" xfId="23" applyAlignment="1">
      <alignment horizontal="center" vertical="center" wrapText="1"/>
    </xf>
    <xf numFmtId="0" fontId="2090" fillId="1462" borderId="1622" xfId="23" applyAlignment="1">
      <alignment horizontal="center" wrapText="1"/>
    </xf>
    <xf numFmtId="0" fontId="2110" fillId="1502" borderId="1623" xfId="23" applyAlignment="1">
      <alignment horizontal="center" vertical="center" wrapText="1"/>
    </xf>
    <xf numFmtId="0" fontId="2084" fillId="1462" borderId="1648" xfId="23" applyAlignment="1">
      <alignment horizontal="center" vertical="bottom"/>
    </xf>
    <xf numFmtId="0" fontId="2079" fillId="1462" borderId="1623" xfId="23" applyAlignment="1">
      <alignment horizontal="center" vertical="center" wrapText="1"/>
    </xf>
    <xf numFmtId="0" fontId="2079" fillId="1462" borderId="1623" xfId="23" applyAlignment="1">
      <alignment horizontal="center" vertical="center" wrapText="1"/>
    </xf>
    <xf numFmtId="3" fontId="2078" fillId="1462" borderId="1623" xfId="23" applyAlignment="1">
      <alignment vertical="center"/>
    </xf>
    <xf numFmtId="0" fontId="2084" fillId="1462" borderId="1653" xfId="23" applyAlignment="1">
      <alignment horizontal="center"/>
    </xf>
    <xf numFmtId="0" fontId="2086" fillId="1462" borderId="1654" xfId="23"/>
    <xf numFmtId="0" fontId="2084" fillId="1462" borderId="1622" xfId="23" applyAlignment="1">
      <alignment horizontal="left" vertical="center"/>
    </xf>
    <xf numFmtId="0" fontId="2086" fillId="1462" borderId="1655" xfId="23"/>
    <xf numFmtId="0" fontId="2084" fillId="1462" borderId="1622" xfId="23" applyAlignment="1">
      <alignment horizontal="left" vertical="center" wrapText="1"/>
    </xf>
    <xf numFmtId="10" fontId="2086" fillId="1462" borderId="1648" xfId="23" applyAlignment="1">
      <alignment horizontal="center"/>
    </xf>
    <xf numFmtId="10" fontId="2084" fillId="1462" borderId="1622" xfId="23"/>
    <xf numFmtId="0" fontId="2084" fillId="1462" borderId="1622" xfId="23" applyAlignment="1">
      <alignment wrapText="1"/>
    </xf>
    <xf numFmtId="0" fontId="2084" fillId="1462" borderId="1622" xfId="23" applyAlignment="1">
      <alignment horizontal="center" vertical="center"/>
    </xf>
    <xf numFmtId="0" fontId="2093" fillId="1462" borderId="1622" xfId="23" applyAlignment="1">
      <alignment horizontal="left" vertical="center"/>
    </xf>
    <xf numFmtId="0" fontId="2085" fillId="1462" borderId="1622" xfId="23" applyAlignment="1">
      <alignment horizontal="center" vertical="center" wrapText="1"/>
    </xf>
    <xf numFmtId="10" fontId="2085" fillId="1462" borderId="1622" xfId="23" applyAlignment="1">
      <alignment horizontal="center" vertical="center" wrapText="1"/>
    </xf>
    <xf numFmtId="0" fontId="2078" fillId="1462" borderId="1622" xfId="23" applyAlignment="1">
      <alignment horizontal="center" vertical="center"/>
    </xf>
    <xf numFmtId="10" fontId="2079" fillId="1462" borderId="1622" xfId="23" applyAlignment="1">
      <alignment horizontal="left" vertical="center" wrapText="1"/>
    </xf>
    <xf numFmtId="0" fontId="2093" fillId="1501" borderId="1623" xfId="23" applyAlignment="1">
      <alignment horizontal="center" vertical="center"/>
    </xf>
    <xf numFmtId="0" fontId="2078" fillId="1501" borderId="1623" xfId="23" applyAlignment="1">
      <alignment horizontal="left" vertical="center" wrapText="1"/>
    </xf>
    <xf numFmtId="0" fontId="2079" fillId="1501" borderId="1623" xfId="23" applyAlignment="1">
      <alignment horizontal="center" vertical="center"/>
    </xf>
    <xf numFmtId="0" fontId="2078" fillId="1501" borderId="1623" xfId="23" applyAlignment="1">
      <alignment horizontal="center" vertical="center"/>
    </xf>
    <xf numFmtId="2" fontId="2078" fillId="1501" borderId="1623" xfId="23" applyAlignment="1">
      <alignment horizontal="center" vertical="center"/>
    </xf>
    <xf numFmtId="2" fontId="2093" fillId="1501" borderId="1623" xfId="23" applyAlignment="1">
      <alignment horizontal="center" vertical="center"/>
    </xf>
    <xf numFmtId="0" fontId="2079" fillId="1501" borderId="1623" xfId="23" applyAlignment="1">
      <alignment horizontal="left" vertical="center" wrapText="1"/>
    </xf>
    <xf numFmtId="0" fontId="2078" fillId="1501" borderId="1623" xfId="23" applyAlignment="1">
      <alignment vertical="center"/>
    </xf>
    <xf numFmtId="0" fontId="2088" fillId="1501" borderId="1623" xfId="23" applyAlignment="1">
      <alignment horizontal="right" vertical="center"/>
    </xf>
    <xf numFmtId="0" fontId="2104" fillId="1462" borderId="1622" xfId="23" applyAlignment="1">
      <alignment horizontal="left" vertical="center" wrapText="1"/>
    </xf>
    <xf numFmtId="0" fontId="2081" fillId="1462" borderId="1622" xfId="23" applyAlignment="1">
      <alignment horizontal="left" vertical="center"/>
    </xf>
    <xf numFmtId="0" fontId="2105" fillId="1462" borderId="1648" xfId="23" applyAlignment="1">
      <alignment horizontal="center" vertical="bottom"/>
    </xf>
    <xf numFmtId="0" fontId="2080" fillId="1462" borderId="1622" xfId="23" applyAlignment="1">
      <alignment horizontal="center" vertical="center" wrapText="1"/>
    </xf>
    <xf numFmtId="0" fontId="2111" fillId="1462" borderId="1648" xfId="23" applyAlignment="1">
      <alignment horizontal="center" vertical="bottom"/>
    </xf>
    <xf numFmtId="0" fontId="2111" fillId="1478" borderId="1648" xfId="23" applyAlignment="1">
      <alignment horizontal="center" vertical="bottom"/>
    </xf>
    <xf numFmtId="0" fontId="2084" fillId="1478" borderId="1648" xfId="23"/>
    <xf numFmtId="10" fontId="2084" fillId="1462" borderId="1648" xfId="23"/>
    <xf numFmtId="0" fontId="2112" fillId="1462" borderId="1622" xfId="23" applyAlignment="1">
      <alignment horizontal="center" vertical="center" wrapText="1"/>
    </xf>
    <xf numFmtId="0" fontId="2104" fillId="1462" borderId="1622" xfId="23"/>
    <xf numFmtId="0" fontId="2111" fillId="1503" borderId="1648" xfId="23" applyAlignment="1">
      <alignment horizontal="center" vertical="bottom"/>
    </xf>
    <xf numFmtId="0" fontId="2084" fillId="1478" borderId="1648" xfId="23" applyAlignment="1">
      <alignment horizontal="center"/>
    </xf>
    <xf numFmtId="0" fontId="2084" fillId="1503" borderId="1648" xfId="23" applyAlignment="1">
      <alignment horizontal="center"/>
    </xf>
    <xf numFmtId="0" fontId="2084" fillId="1478" borderId="1622" xfId="23" applyAlignment="1">
      <alignment horizontal="center"/>
    </xf>
    <xf numFmtId="0" fontId="2085" fillId="1462" borderId="1622" xfId="23" applyAlignment="1">
      <alignment horizontal="center" vertical="center"/>
    </xf>
    <xf numFmtId="0" fontId="2113" fillId="1478" borderId="1622" xfId="23"/>
    <xf numFmtId="0" fontId="2105" fillId="1462" borderId="1653" xfId="23" applyAlignment="1">
      <alignment horizontal="center" wrapText="1"/>
    </xf>
    <xf numFmtId="0" fontId="2114" fillId="1462" borderId="1656" xfId="23" applyAlignment="1">
      <alignment horizontal="left" wrapText="1"/>
    </xf>
    <xf numFmtId="0" fontId="2104" fillId="1462" borderId="1648" xfId="23" applyAlignment="1">
      <alignment horizontal="center"/>
    </xf>
    <xf numFmtId="0" fontId="2115" fillId="1502" borderId="1623" xfId="23" applyAlignment="1">
      <alignment horizontal="center" vertical="center" wrapText="1"/>
    </xf>
    <xf numFmtId="0" fontId="2104" fillId="1462" borderId="1622" xfId="23" applyAlignment="1">
      <alignment horizontal="center"/>
    </xf>
    <xf numFmtId="0" fontId="2114" fillId="1462" borderId="1655" xfId="23" applyAlignment="1">
      <alignment horizontal="left" wrapText="1"/>
    </xf>
    <xf numFmtId="0" fontId="2104" fillId="1478" borderId="1648" xfId="23"/>
    <xf numFmtId="0" fontId="2104" fillId="1462" borderId="1648" xfId="23"/>
    <xf numFmtId="10" fontId="2104" fillId="1462" borderId="1648" xfId="23"/>
    <xf numFmtId="0" fontId="2104" fillId="1478" borderId="1648" xfId="23" applyAlignment="1">
      <alignment horizontal="center"/>
    </xf>
    <xf numFmtId="0" fontId="2104" fillId="1503" borderId="1648" xfId="23" applyAlignment="1">
      <alignment horizontal="center"/>
    </xf>
    <xf numFmtId="0" fontId="2104" fillId="1478" borderId="1622" xfId="23" applyAlignment="1">
      <alignment horizontal="center"/>
    </xf>
    <xf numFmtId="0" fontId="2104" fillId="1478" borderId="1622" xfId="23"/>
    <xf numFmtId="165" fontId="2084" fillId="1462" borderId="1648" xfId="23" applyAlignment="1">
      <alignment horizontal="center"/>
    </xf>
    <xf numFmtId="0" fontId="2084" fillId="1462" borderId="1648" xfId="23" applyAlignment="1">
      <alignment horizontal="center" vertical="center"/>
    </xf>
    <xf numFmtId="0" fontId="2114" fillId="1462" borderId="1648" xfId="23" applyAlignment="1">
      <alignment horizontal="center" vertical="center" wrapText="1"/>
    </xf>
    <xf numFmtId="10" fontId="2084" fillId="1462" borderId="1648" xfId="23" applyAlignment="1">
      <alignment horizontal="center" vertical="center"/>
    </xf>
    <xf numFmtId="9" fontId="2084" fillId="1462" borderId="1648" xfId="23" applyAlignment="1">
      <alignment horizontal="center" vertical="center"/>
    </xf>
    <xf numFmtId="0" fontId="2084" fillId="1462" borderId="1648" xfId="23" applyAlignment="1">
      <alignment horizontal="left" vertical="bottom" wrapText="1"/>
    </xf>
    <xf numFmtId="0" fontId="2105" fillId="1462" borderId="1648" xfId="23" applyAlignment="1">
      <alignment horizontal="center" wrapText="1"/>
    </xf>
    <xf numFmtId="0" fontId="2104" fillId="1462" borderId="1648" xfId="23" applyAlignment="1">
      <alignment horizontal="center" wrapText="1"/>
    </xf>
    <xf numFmtId="0" fontId="2114" fillId="1462" borderId="1648" xfId="23" applyAlignment="1">
      <alignment horizontal="center" wrapText="1"/>
    </xf>
    <xf numFmtId="0" fontId="2104" fillId="1462" borderId="1648" xfId="23" applyAlignment="1">
      <alignment horizontal="right" wrapText="1"/>
    </xf>
    <xf numFmtId="0" fontId="2104" fillId="1462" borderId="1648" xfId="23" applyAlignment="1">
      <alignment horizontal="left" wrapText="1"/>
    </xf>
    <xf numFmtId="0" fontId="2110" fillId="1501" borderId="1623" xfId="23" applyAlignment="1">
      <alignment horizontal="center" vertical="center" wrapText="1"/>
    </xf>
    <xf numFmtId="10" fontId="2104" fillId="1462" borderId="1648" xfId="23" applyAlignment="1">
      <alignment horizontal="right" wrapText="1"/>
    </xf>
    <xf numFmtId="0" fontId="2084" fillId="1503" borderId="1648" xfId="23" applyAlignment="1">
      <alignment horizontal="left" vertical="bottom" wrapText="1"/>
    </xf>
    <xf numFmtId="0" fontId="2078" fillId="1462" borderId="1622" xfId="23" applyAlignment="1">
      <alignment vertical="center"/>
    </xf>
    <xf numFmtId="0" fontId="2094" fillId="1462" borderId="1623" xfId="23" applyAlignment="1">
      <alignment horizontal="center" vertical="center"/>
    </xf>
    <xf numFmtId="0" fontId="2116" fillId="1462" borderId="1622" xfId="23" applyAlignment="1">
      <alignment horizontal="center" vertical="center" wrapText="1"/>
    </xf>
    <xf numFmtId="0" fontId="2116" fillId="1462" borderId="1622" xfId="23" applyAlignment="1">
      <alignment horizontal="center" vertical="center"/>
    </xf>
    <xf numFmtId="0" fontId="2078" fillId="1502" borderId="1623" xfId="23" applyAlignment="1">
      <alignment vertical="center"/>
    </xf>
    <xf numFmtId="0" fontId="2088" fillId="1462" borderId="1623" xfId="23" applyAlignment="1">
      <alignment horizontal="center" vertical="center"/>
    </xf>
    <xf numFmtId="0" fontId="2117" fillId="1462" borderId="1623" xfId="23" applyAlignment="1">
      <alignment horizontal="center" vertical="center"/>
    </xf>
    <xf numFmtId="0" fontId="2078" fillId="1504" borderId="1623" xfId="23" applyAlignment="1">
      <alignment vertical="center"/>
    </xf>
    <xf numFmtId="0" fontId="2088" fillId="1462" borderId="1623" xfId="23" applyAlignment="1">
      <alignment horizontal="center" vertical="center"/>
    </xf>
    <xf numFmtId="0" fontId="2117" fillId="1462" borderId="1623" xfId="23" applyAlignment="1">
      <alignment horizontal="center" vertical="center"/>
    </xf>
    <xf numFmtId="0" fontId="2084" fillId="1462" borderId="1622" xfId="23" applyAlignment="1">
      <alignment vertical="center" wrapText="1"/>
    </xf>
    <xf numFmtId="0" fontId="2084" fillId="1462" borderId="1622" xfId="23" applyAlignment="1">
      <alignment horizontal="center" vertical="center" wrapText="1"/>
    </xf>
    <xf numFmtId="0" fontId="2088" fillId="1462" borderId="1622" xfId="23" applyAlignment="1">
      <alignment horizontal="center" vertical="center"/>
    </xf>
    <xf numFmtId="0" fontId="2118" fillId="1462" borderId="1622" xfId="23" applyAlignment="1">
      <alignment horizontal="center" vertical="center"/>
    </xf>
    <xf numFmtId="0" fontId="2079" fillId="1505" borderId="1623" xfId="23" applyAlignment="1">
      <alignment horizontal="left" vertical="center"/>
    </xf>
    <xf numFmtId="0" fontId="2079" fillId="1471" borderId="1623" xfId="23" applyAlignment="1">
      <alignment horizontal="left" vertical="center"/>
    </xf>
    <xf numFmtId="0" fontId="2119" fillId="1462" borderId="1622" xfId="23" applyAlignment="1">
      <alignment horizontal="center" vertical="center"/>
    </xf>
    <xf numFmtId="0" fontId="2079" fillId="1506" borderId="1623" xfId="23" applyAlignment="1">
      <alignment horizontal="left" vertical="center"/>
    </xf>
    <xf numFmtId="0" fontId="2079" fillId="1469" borderId="1623" xfId="23" applyAlignment="1">
      <alignment horizontal="left" vertical="center"/>
    </xf>
    <xf numFmtId="166" fontId="2115" fillId="1501" borderId="1623" xfId="23" applyAlignment="1">
      <alignment horizontal="center" vertical="center"/>
    </xf>
    <xf numFmtId="0" fontId="2088" fillId="1501" borderId="1623" xfId="23" applyAlignment="1">
      <alignment horizontal="center" vertical="center"/>
    </xf>
    <xf numFmtId="166" fontId="2110" fillId="1501" borderId="1623" xfId="23" applyAlignment="1">
      <alignment horizontal="center" vertical="center"/>
    </xf>
    <xf numFmtId="0" fontId="2115" fillId="1501" borderId="1623" xfId="23" applyAlignment="1">
      <alignment horizontal="center" vertical="center"/>
    </xf>
    <xf numFmtId="0" fontId="2080" fillId="1462" borderId="1622" xfId="23" applyAlignment="1">
      <alignment horizontal="center" vertical="center" wrapText="1"/>
    </xf>
    <xf numFmtId="0" fontId="2112" fillId="1462" borderId="1622" xfId="23" applyAlignment="1">
      <alignment horizontal="center" vertical="center" wrapText="1"/>
    </xf>
    <xf numFmtId="0" fontId="2088" fillId="1462" borderId="1622" xfId="23" applyAlignment="1">
      <alignment horizontal="right" vertical="center"/>
    </xf>
    <xf numFmtId="0" fontId="2088" fillId="1462" borderId="1623" xfId="23" applyAlignment="1">
      <alignment horizontal="right" vertical="center"/>
    </xf>
    <xf numFmtId="0" fontId="2093" fillId="1467" borderId="1623" xfId="23" applyAlignment="1">
      <alignment horizontal="center" vertical="center"/>
    </xf>
    <xf numFmtId="1" fontId="2110" fillId="1462" borderId="1622" xfId="23" applyAlignment="1">
      <alignment horizontal="center" vertical="center"/>
    </xf>
    <xf numFmtId="1" fontId="2110" fillId="1501" borderId="1623" xfId="23" applyAlignment="1">
      <alignment horizontal="center" vertical="center"/>
    </xf>
    <xf numFmtId="0" fontId="2110" fillId="1501" borderId="1623" xfId="23" applyAlignment="1">
      <alignment horizontal="center" vertical="center"/>
    </xf>
    <xf numFmtId="0" fontId="2115" fillId="1467" borderId="1623" xfId="23" applyAlignment="1">
      <alignment horizontal="center" vertical="center" wrapText="1"/>
    </xf>
    <xf numFmtId="0" fontId="2110" fillId="1462" borderId="1622" xfId="23" applyAlignment="1">
      <alignment horizontal="center" vertical="center"/>
    </xf>
    <xf numFmtId="0" fontId="2120" fillId="1462" borderId="1622" xfId="23" applyAlignment="1">
      <alignment horizontal="center" vertical="center" wrapText="1"/>
    </xf>
    <xf numFmtId="10" fontId="2084" fillId="1462" borderId="1622" xfId="23" applyAlignment="1">
      <alignment vertical="center" wrapText="1"/>
    </xf>
    <xf numFmtId="0" fontId="2121" fillId="1462" borderId="1623" xfId="23" applyAlignment="1">
      <alignment horizontal="left" vertical="center" wrapText="1"/>
    </xf>
    <xf numFmtId="0" fontId="2088" fillId="1467" borderId="1623" xfId="23" applyAlignment="1">
      <alignment horizontal="center" vertical="center"/>
    </xf>
    <xf numFmtId="0" fontId="2079" fillId="1462" borderId="1622" xfId="23" applyAlignment="1">
      <alignment horizontal="center" vertical="center"/>
    </xf>
    <xf numFmtId="0" fontId="2094" fillId="1462" borderId="1623" xfId="23" applyAlignment="1">
      <alignment horizontal="left" vertical="center" wrapText="1"/>
    </xf>
    <xf numFmtId="0" fontId="2090" fillId="1462" borderId="1622" xfId="23"/>
    <xf numFmtId="0" fontId="2088" fillId="1470" borderId="1623" xfId="23" applyAlignment="1">
      <alignment horizontal="center" vertical="center"/>
    </xf>
    <xf numFmtId="0" fontId="2110" fillId="1467" borderId="1623" xfId="23" applyAlignment="1">
      <alignment horizontal="center" vertical="center" wrapText="1"/>
    </xf>
    <xf numFmtId="0" fontId="2088" fillId="1471" borderId="1623" xfId="23" applyAlignment="1">
      <alignment horizontal="center" vertical="center"/>
    </xf>
    <xf numFmtId="0" fontId="2093" fillId="1462" borderId="1622" xfId="23" applyAlignment="1">
      <alignment horizontal="left" vertical="center" wrapText="1"/>
    </xf>
    <xf numFmtId="0" fontId="2093" fillId="1501" borderId="1624" xfId="23" applyAlignment="1">
      <alignment horizontal="left" vertical="center"/>
    </xf>
    <xf numFmtId="10" fontId="2078" fillId="1462" borderId="1623" xfId="23" applyAlignment="1">
      <alignment vertical="center"/>
    </xf>
    <xf numFmtId="0" fontId="2090" fillId="1462" borderId="1653" xfId="23" applyAlignment="1">
      <alignment horizontal="center" vertical="center" wrapText="1"/>
    </xf>
    <xf numFmtId="0" fontId="2082" fillId="1462" borderId="1655" xfId="23"/>
    <xf numFmtId="0" fontId="2082" fillId="1462" borderId="1657" xfId="23"/>
    <xf numFmtId="0" fontId="2090" fillId="1507" borderId="1648" xfId="23" applyAlignment="1">
      <alignment horizontal="center" vertical="center" wrapText="1"/>
    </xf>
    <xf numFmtId="0" fontId="2084" fillId="1462" borderId="1648" xfId="23" applyAlignment="1">
      <alignment horizontal="center" vertical="center" wrapText="1"/>
    </xf>
    <xf numFmtId="0" fontId="2084" fillId="1462" borderId="1648" xfId="23" applyAlignment="1">
      <alignment vertical="center" wrapText="1"/>
    </xf>
    <xf numFmtId="0" fontId="2084" fillId="1467" borderId="1648" xfId="23" applyAlignment="1">
      <alignment horizontal="center" vertical="center" wrapText="1"/>
    </xf>
    <xf numFmtId="0" fontId="2104" fillId="1462" borderId="1648" xfId="23" applyAlignment="1">
      <alignment horizontal="center" vertical="center" wrapText="1"/>
    </xf>
    <xf numFmtId="0" fontId="2104" fillId="1478" borderId="1648" xfId="23" applyAlignment="1">
      <alignment horizontal="left" vertical="center" wrapText="1"/>
    </xf>
    <xf numFmtId="2" fontId="2079" fillId="1462" borderId="1623" xfId="23" applyAlignment="1">
      <alignment horizontal="center" vertical="center"/>
    </xf>
    <xf numFmtId="2" fontId="2088" fillId="1467" borderId="1623" xfId="23" applyAlignment="1">
      <alignment horizontal="center" vertical="center"/>
    </xf>
    <xf numFmtId="0" fontId="2090" fillId="1462" borderId="1648" xfId="23" applyAlignment="1">
      <alignment horizontal="center"/>
    </xf>
    <xf numFmtId="0" fontId="2120" fillId="1502" borderId="1648" xfId="23" applyAlignment="1">
      <alignment horizontal="center" vertical="center"/>
    </xf>
    <xf numFmtId="0" fontId="2114" fillId="1462" borderId="1622" xfId="23" applyAlignment="1">
      <alignment horizontal="left" vertical="center" wrapText="1"/>
    </xf>
    <xf numFmtId="0" fontId="2112" fillId="1462" borderId="1648" xfId="23" applyAlignment="1">
      <alignment wrapText="1"/>
    </xf>
    <xf numFmtId="0" fontId="2090" fillId="1502" borderId="1648" xfId="23" applyAlignment="1">
      <alignment horizontal="center" vertical="center" wrapText="1"/>
    </xf>
    <xf numFmtId="0" fontId="2090" fillId="1502" borderId="1648" xfId="23" applyAlignment="1">
      <alignment horizontal="center" vertical="center"/>
    </xf>
    <xf numFmtId="0" fontId="2090" fillId="1507" borderId="1622" xfId="23" applyAlignment="1">
      <alignment horizontal="center" vertical="center"/>
    </xf>
    <xf numFmtId="0" fontId="2120" fillId="1462" borderId="1648" xfId="23" applyAlignment="1">
      <alignment horizontal="center" vertical="center" wrapText="1"/>
    </xf>
    <xf numFmtId="3" fontId="2120" fillId="1462" borderId="1648" xfId="23" applyAlignment="1">
      <alignment horizontal="center" vertical="center" wrapText="1"/>
    </xf>
    <xf numFmtId="0" fontId="2084" fillId="1478" borderId="1648" xfId="23" applyAlignment="1">
      <alignment horizontal="center" wrapText="1"/>
    </xf>
    <xf numFmtId="0" fontId="2084" fillId="1462" borderId="1658" xfId="23" applyAlignment="1">
      <alignment horizontal="center"/>
    </xf>
    <xf numFmtId="0" fontId="2084" fillId="1462" borderId="1659" xfId="23" applyAlignment="1">
      <alignment horizontal="center"/>
    </xf>
    <xf numFmtId="0" fontId="2084" fillId="1508" borderId="1660" xfId="23" applyAlignment="1">
      <alignment horizontal="center" vertical="bottom"/>
    </xf>
    <xf numFmtId="0" fontId="2084" fillId="1462" borderId="1661" xfId="23" applyAlignment="1">
      <alignment horizontal="center" vertical="bottom"/>
    </xf>
    <xf numFmtId="0" fontId="2084" fillId="1462" borderId="1622" xfId="23" applyAlignment="1">
      <alignment horizontal="center" vertical="bottom"/>
    </xf>
    <xf numFmtId="0" fontId="2084" fillId="1508" borderId="1662" xfId="23" applyAlignment="1">
      <alignment horizontal="center" vertical="bottom"/>
    </xf>
    <xf numFmtId="0" fontId="2084" fillId="1462" borderId="1653" xfId="23" applyAlignment="1">
      <alignment horizontal="center" vertical="bottom"/>
    </xf>
    <xf numFmtId="0" fontId="2084" fillId="1462" borderId="1661" xfId="23" applyAlignment="1">
      <alignment horizontal="center"/>
    </xf>
    <xf numFmtId="0" fontId="2084" fillId="1508" borderId="1663" xfId="23" applyAlignment="1">
      <alignment horizontal="center" vertical="bottom"/>
    </xf>
    <xf numFmtId="0" fontId="2122" fillId="1509" borderId="1648" xfId="23" applyAlignment="1">
      <alignment horizontal="right" vertical="center" wrapText="1"/>
    </xf>
    <xf numFmtId="0" fontId="2090" fillId="1508" borderId="1664" xfId="23" applyAlignment="1">
      <alignment horizontal="center" vertical="bottom"/>
    </xf>
    <xf numFmtId="0" fontId="2090" fillId="1508" borderId="1665" xfId="23" applyAlignment="1">
      <alignment horizontal="center" vertical="bottom"/>
    </xf>
    <xf numFmtId="0" fontId="2090" fillId="1508" borderId="1666" xfId="23" applyAlignment="1">
      <alignment horizontal="center" vertical="bottom"/>
    </xf>
    <xf numFmtId="0" fontId="2084" fillId="1508" borderId="1667" xfId="23" applyAlignment="1">
      <alignment horizontal="center"/>
    </xf>
    <xf numFmtId="0" fontId="2084" fillId="1508" borderId="1668" xfId="23" applyAlignment="1">
      <alignment horizontal="center"/>
    </xf>
    <xf numFmtId="0" fontId="2084" fillId="1508" borderId="1669" xfId="23" applyAlignment="1">
      <alignment horizontal="center"/>
    </xf>
    <xf numFmtId="0" fontId="2084" fillId="1508" borderId="1657" xfId="23" applyAlignment="1">
      <alignment horizontal="center"/>
    </xf>
    <xf numFmtId="0" fontId="2084" fillId="1508" borderId="1655" xfId="23" applyAlignment="1">
      <alignment horizontal="center"/>
    </xf>
    <xf numFmtId="0" fontId="2090" fillId="1467" borderId="1653" xfId="23" applyAlignment="1">
      <alignment horizontal="left" vertical="center" wrapText="1"/>
    </xf>
    <xf numFmtId="0" fontId="2090" fillId="1510" borderId="1648" xfId="23" applyAlignment="1">
      <alignment horizontal="left" vertical="center" wrapText="1"/>
    </xf>
    <xf numFmtId="0" fontId="2104" fillId="1478" borderId="1622" xfId="23" applyAlignment="1">
      <alignment horizontal="center" vertical="center" wrapText="1"/>
    </xf>
    <xf numFmtId="0" fontId="2090" fillId="1511" borderId="1648" xfId="23" applyAlignment="1">
      <alignment horizontal="left" vertical="center" wrapText="1"/>
    </xf>
    <xf numFmtId="0" fontId="2123" fillId="1462" borderId="1622" xfId="23"/>
    <xf numFmtId="0" fontId="2123" fillId="1462" borderId="1670" xfId="23"/>
    <xf numFmtId="0" fontId="2124" fillId="1462" borderId="1622" xfId="23" applyAlignment="1">
      <alignment horizontal="center" vertical="center" wrapText="1"/>
    </xf>
    <xf numFmtId="0" fontId="2125" fillId="1462" borderId="1622" xfId="23" applyAlignment="1">
      <alignment horizontal="center" vertical="center" wrapText="1"/>
    </xf>
    <xf numFmtId="0" fontId="2123" fillId="1462" borderId="1622" xfId="23" applyAlignment="1">
      <alignment horizontal="center" vertical="center"/>
    </xf>
    <xf numFmtId="0" fontId="2125" fillId="1462" borderId="1667" xfId="23" applyAlignment="1">
      <alignment horizontal="center" vertical="center" wrapText="1"/>
    </xf>
    <xf numFmtId="0" fontId="2082" fillId="1462" borderId="1668" xfId="23"/>
    <xf numFmtId="0" fontId="2082" fillId="1462" borderId="1669" xfId="23"/>
    <xf numFmtId="0" fontId="2125" fillId="1462" borderId="1648" xfId="23" applyAlignment="1">
      <alignment horizontal="center" vertical="center" wrapText="1"/>
    </xf>
    <xf numFmtId="0" fontId="2125" fillId="1479" borderId="1648" xfId="23" applyAlignment="1">
      <alignment horizontal="center" vertical="center" wrapText="1"/>
    </xf>
    <xf numFmtId="0" fontId="2123" fillId="1478" borderId="1622" xfId="23" applyAlignment="1">
      <alignment horizontal="center" vertical="bottom" wrapText="1"/>
    </xf>
    <xf numFmtId="0" fontId="2123" fillId="1478" borderId="1648" xfId="23" applyAlignment="1">
      <alignment horizontal="center" vertical="bottom" wrapText="1"/>
    </xf>
    <xf numFmtId="0" fontId="2123" fillId="1481" borderId="1648" xfId="23" applyAlignment="1">
      <alignment horizontal="left" wrapText="1"/>
    </xf>
    <xf numFmtId="3" fontId="2126" fillId="1478" borderId="1648" xfId="23" applyAlignment="1">
      <alignment horizontal="center" wrapText="1"/>
    </xf>
    <xf numFmtId="0" fontId="2123" fillId="1462" borderId="1648" xfId="23" applyAlignment="1">
      <alignment horizontal="center" vertical="bottom" wrapText="1"/>
    </xf>
    <xf numFmtId="0" fontId="2124" fillId="1462" borderId="1648" xfId="23" applyAlignment="1">
      <alignment horizontal="center" vertical="bottom" wrapText="1"/>
    </xf>
    <xf numFmtId="0" fontId="2123" fillId="1462" borderId="1622" xfId="23" applyAlignment="1">
      <alignment horizontal="center"/>
    </xf>
    <xf numFmtId="0" fontId="2123" fillId="1462" borderId="1622" xfId="23" applyAlignment="1">
      <alignment horizontal="center" vertical="bottom"/>
    </xf>
    <xf numFmtId="0" fontId="2126" fillId="1478" borderId="1648" xfId="23" applyAlignment="1">
      <alignment horizontal="center" wrapText="1"/>
    </xf>
    <xf numFmtId="0" fontId="2125" fillId="1462" borderId="1622" xfId="23" applyAlignment="1">
      <alignment vertical="bottom" wrapText="1"/>
    </xf>
    <xf numFmtId="0" fontId="2125" fillId="1502" borderId="1671" xfId="23" applyAlignment="1">
      <alignment vertical="bottom" wrapText="1"/>
    </xf>
    <xf numFmtId="0" fontId="2125" fillId="1502" borderId="1672" xfId="23" applyAlignment="1">
      <alignment vertical="bottom" wrapText="1"/>
    </xf>
    <xf numFmtId="1" fontId="2125" fillId="1502" borderId="1672" xfId="23" applyAlignment="1">
      <alignment horizontal="center" vertical="bottom" wrapText="1"/>
    </xf>
    <xf numFmtId="1" fontId="2125" fillId="1502" borderId="1656" xfId="23" applyAlignment="1">
      <alignment horizontal="center" vertical="bottom" wrapText="1"/>
    </xf>
    <xf numFmtId="0" fontId="2127" fillId="1462" borderId="1622" xfId="23" applyAlignment="1">
      <alignment vertical="center"/>
    </xf>
    <xf numFmtId="0" fontId="2123" fillId="1462" borderId="1622" xfId="23" applyAlignment="1">
      <alignment horizontal="left" vertical="center"/>
    </xf>
    <xf numFmtId="0" fontId="2084" fillId="1479" borderId="1648" xfId="23" applyAlignment="1">
      <alignment horizontal="center" wrapText="1"/>
    </xf>
    <xf numFmtId="0" fontId="2084" fillId="1481" borderId="1648" xfId="23" applyAlignment="1">
      <alignment horizontal="center" wrapText="1"/>
    </xf>
    <xf numFmtId="0" fontId="2084" fillId="1462" borderId="1648" xfId="23" applyAlignment="1">
      <alignment horizontal="center" wrapText="1"/>
    </xf>
    <xf numFmtId="0" fontId="2105" fillId="1462" borderId="1622" xfId="23" applyAlignment="1">
      <alignment vertical="center" wrapText="1"/>
    </xf>
    <xf numFmtId="0" fontId="2084" fillId="1482" borderId="1648" xfId="23"/>
    <xf numFmtId="0" fontId="2084" fillId="1507" borderId="1622" xfId="23"/>
    <xf numFmtId="0" fontId="2128" fillId="1462" borderId="1622" xfId="23" applyAlignment="1">
      <alignment horizontal="center" vertical="bottom"/>
    </xf>
    <xf numFmtId="0" fontId="2104" fillId="1462" borderId="1622" xfId="23" applyAlignment="1">
      <alignment vertical="bottom"/>
    </xf>
    <xf numFmtId="0" fontId="2128" fillId="1462" borderId="1648" xfId="23" applyAlignment="1">
      <alignment horizontal="center"/>
    </xf>
    <xf numFmtId="0" fontId="2128" fillId="1512" borderId="1648" xfId="23" applyAlignment="1">
      <alignment horizontal="center"/>
    </xf>
    <xf numFmtId="0" fontId="2128" fillId="1467" borderId="1648" xfId="23" applyAlignment="1">
      <alignment horizontal="center"/>
    </xf>
    <xf numFmtId="0" fontId="2128" fillId="1510" borderId="1648" xfId="23" applyAlignment="1">
      <alignment horizontal="center"/>
    </xf>
    <xf numFmtId="0" fontId="2128" fillId="1513" borderId="1648" xfId="23" applyAlignment="1">
      <alignment horizontal="center"/>
    </xf>
    <xf numFmtId="0" fontId="2128" fillId="1514" borderId="1648" xfId="23" applyAlignment="1">
      <alignment horizontal="center"/>
    </xf>
    <xf numFmtId="0" fontId="2104" fillId="1462" borderId="1670" xfId="23" applyAlignment="1">
      <alignment horizontal="center"/>
    </xf>
    <xf numFmtId="0" fontId="2104" fillId="1462" borderId="1655" xfId="23" applyAlignment="1">
      <alignment horizontal="center"/>
    </xf>
    <xf numFmtId="0" fontId="2104" fillId="1481" borderId="1657" xfId="23" applyAlignment="1">
      <alignment horizontal="center"/>
    </xf>
    <xf numFmtId="0" fontId="2104" fillId="1481" borderId="1672" xfId="23" applyAlignment="1">
      <alignment horizontal="center"/>
    </xf>
    <xf numFmtId="0" fontId="2104" fillId="1462" borderId="1663" xfId="23" applyAlignment="1">
      <alignment horizontal="center"/>
    </xf>
    <xf numFmtId="0" fontId="2104" fillId="1462" borderId="1656" xfId="23" applyAlignment="1">
      <alignment horizontal="center"/>
    </xf>
    <xf numFmtId="0" fontId="2128" fillId="1462" borderId="1622" xfId="23" applyAlignment="1">
      <alignment horizontal="right"/>
    </xf>
    <xf numFmtId="0" fontId="2129" fillId="1502" borderId="1622" xfId="23" applyAlignment="1">
      <alignment horizontal="right"/>
    </xf>
    <xf numFmtId="0" fontId="2129" fillId="1502" borderId="1622" xfId="23" applyAlignment="1">
      <alignment horizontal="left"/>
    </xf>
    <xf numFmtId="0" fontId="2130" fillId="1462" borderId="1622" xfId="23" applyAlignment="1">
      <alignment vertical="bottom"/>
    </xf>
    <xf numFmtId="0" fontId="2128" fillId="1462" borderId="1648" xfId="23" applyAlignment="1">
      <alignment horizontal="left"/>
    </xf>
    <xf numFmtId="0" fontId="2104" fillId="1462" borderId="1648" xfId="23" applyAlignment="1">
      <alignment horizontal="left"/>
    </xf>
    <xf numFmtId="0" fontId="2129" fillId="1462" borderId="1622" xfId="23" applyAlignment="1">
      <alignment vertical="bottom"/>
    </xf>
    <xf numFmtId="0" fontId="2131" fillId="1462" borderId="1622" xfId="23" applyAlignment="1">
      <alignment horizontal="left" vertical="bottom"/>
    </xf>
    <xf numFmtId="0" fontId="2084" fillId="1462" borderId="1622" xfId="23" applyAlignment="1">
      <alignment horizontal="left" vertical="bottom"/>
    </xf>
    <xf numFmtId="0" fontId="2132" fillId="1462" borderId="1622" xfId="23" applyAlignment="1">
      <alignment horizontal="left" vertical="bottom"/>
    </xf>
    <xf numFmtId="0" fontId="2133" fillId="1507" borderId="1648" xfId="23" applyAlignment="1">
      <alignment horizontal="center" vertical="bottom"/>
    </xf>
    <xf numFmtId="0" fontId="2133" fillId="1515" borderId="1648" xfId="23" applyAlignment="1">
      <alignment horizontal="center" vertical="bottom"/>
    </xf>
    <xf numFmtId="0" fontId="2133" fillId="1516" borderId="1648" xfId="23" applyAlignment="1">
      <alignment horizontal="center" vertical="bottom"/>
    </xf>
    <xf numFmtId="0" fontId="2133" fillId="1493" borderId="1648" xfId="23" applyAlignment="1">
      <alignment horizontal="center" vertical="bottom"/>
    </xf>
    <xf numFmtId="0" fontId="2133" fillId="1492" borderId="1648" xfId="23" applyAlignment="1">
      <alignment horizontal="center" vertical="bottom"/>
    </xf>
    <xf numFmtId="0" fontId="2133" fillId="1517" borderId="1648" xfId="23" applyAlignment="1">
      <alignment horizontal="center" vertical="bottom"/>
    </xf>
    <xf numFmtId="0" fontId="2133" fillId="1508" borderId="1648" xfId="23" applyAlignment="1">
      <alignment horizontal="center" vertical="center"/>
    </xf>
    <xf numFmtId="0" fontId="2133" fillId="1508" borderId="1655" xfId="23" applyAlignment="1">
      <alignment horizontal="left"/>
    </xf>
    <xf numFmtId="0" fontId="2090" fillId="1508" borderId="1655" xfId="23" applyAlignment="1">
      <alignment horizontal="left"/>
    </xf>
    <xf numFmtId="0" fontId="2134" fillId="1510" borderId="1648" xfId="23" applyAlignment="1">
      <alignment horizontal="center"/>
    </xf>
    <xf numFmtId="0" fontId="2134" fillId="1462" borderId="1648" xfId="23" applyAlignment="1">
      <alignment horizontal="center"/>
    </xf>
    <xf numFmtId="0" fontId="2134" fillId="1467" borderId="1648" xfId="23" applyAlignment="1">
      <alignment horizontal="center"/>
    </xf>
    <xf numFmtId="0" fontId="2090" fillId="1507" borderId="1648" xfId="23" applyAlignment="1">
      <alignment horizontal="right"/>
    </xf>
    <xf numFmtId="0" fontId="2133" fillId="1502" borderId="1648" xfId="23" applyAlignment="1">
      <alignment horizontal="center"/>
    </xf>
    <xf numFmtId="0" fontId="2128" fillId="1507" borderId="1648" xfId="23" applyAlignment="1">
      <alignment horizontal="left" vertical="bottom"/>
    </xf>
    <xf numFmtId="0" fontId="2104" fillId="1462" borderId="1648" xfId="23" applyAlignment="1">
      <alignment horizontal="left" vertical="top" wrapText="1"/>
    </xf>
    <xf numFmtId="0" fontId="2104" fillId="1462" borderId="1622" xfId="23" applyAlignment="1">
      <alignment horizontal="left" vertical="top"/>
    </xf>
    <xf numFmtId="0" fontId="2128" fillId="1462" borderId="1622" xfId="23" applyAlignment="1">
      <alignment horizontal="left" vertical="bottom"/>
    </xf>
    <xf numFmtId="0" fontId="2104" fillId="1462" borderId="1622" xfId="23" applyAlignment="1">
      <alignment horizontal="left" vertical="top" wrapText="1"/>
    </xf>
    <xf numFmtId="0" fontId="2128" fillId="1507" borderId="1648" xfId="23" applyAlignment="1">
      <alignment horizontal="center" vertical="bottom"/>
    </xf>
    <xf numFmtId="0" fontId="2090" fillId="1462" borderId="1648" xfId="23" applyAlignment="1">
      <alignment horizontal="left" vertical="top"/>
    </xf>
    <xf numFmtId="0" fontId="2134" fillId="1462" borderId="1622" xfId="23" applyAlignment="1">
      <alignment horizontal="left" vertical="bottom"/>
    </xf>
    <xf numFmtId="0" fontId="2128" fillId="1462" borderId="1622" xfId="23"/>
    <xf numFmtId="0" fontId="2128" fillId="1518" borderId="1648" xfId="23" applyAlignment="1">
      <alignment horizontal="center"/>
    </xf>
    <xf numFmtId="0" fontId="2096" fillId="1462" borderId="1622" xfId="23" applyAlignment="1">
      <alignment horizontal="center"/>
    </xf>
    <xf numFmtId="0" fontId="2133" fillId="1515" borderId="1648" xfId="23" applyAlignment="1">
      <alignment horizontal="center" vertical="center"/>
    </xf>
    <xf numFmtId="0" fontId="2104" fillId="1462" borderId="1648" xfId="23" applyAlignment="1">
      <alignment horizontal="left" vertical="center"/>
    </xf>
    <xf numFmtId="0" fontId="2135" fillId="1462" borderId="1622" xfId="23" applyAlignment="1">
      <alignment horizontal="left"/>
    </xf>
    <xf numFmtId="0" fontId="2084" fillId="1462" borderId="1622" xfId="23" applyAlignment="1">
      <alignment horizontal="left" vertical="top" wrapText="1"/>
    </xf>
    <xf numFmtId="0" fontId="2133" fillId="1519" borderId="1648" xfId="23" applyAlignment="1">
      <alignment horizontal="center" vertical="center"/>
    </xf>
    <xf numFmtId="0" fontId="2084" fillId="1462" borderId="1622" xfId="23" applyAlignment="1">
      <alignment horizontal="left" vertical="top"/>
    </xf>
    <xf numFmtId="0" fontId="2133" fillId="1493" borderId="1648" xfId="23" applyAlignment="1">
      <alignment horizontal="center" vertical="center"/>
    </xf>
    <xf numFmtId="0" fontId="2133" fillId="1492" borderId="1648" xfId="23" applyAlignment="1">
      <alignment horizontal="center" vertical="center"/>
    </xf>
    <xf numFmtId="0" fontId="2133" fillId="1517" borderId="1648" xfId="23" applyAlignment="1">
      <alignment horizontal="center" vertical="center"/>
    </xf>
    <xf numFmtId="0" fontId="2136" fillId="1462" borderId="1622" xfId="23" applyAlignment="1">
      <alignment horizontal="left" vertical="bottom"/>
    </xf>
    <xf numFmtId="0" fontId="2137" fillId="1462" borderId="1622" xfId="23"/>
    <xf numFmtId="0" fontId="2137" fillId="1462" borderId="1622" xfId="23" applyAlignment="1">
      <alignment vertical="bottom"/>
    </xf>
    <xf numFmtId="0" fontId="2138" fillId="1462" borderId="1622" xfId="23" applyAlignment="1">
      <alignment horizontal="center" vertical="bottom"/>
    </xf>
    <xf numFmtId="0" fontId="2138" fillId="1520" borderId="1648" xfId="23" applyAlignment="1">
      <alignment horizontal="center" vertical="bottom" wrapText="1"/>
    </xf>
    <xf numFmtId="0" fontId="2138" fillId="1512" borderId="1648" xfId="23" applyAlignment="1">
      <alignment horizontal="center" vertical="bottom" wrapText="1"/>
    </xf>
    <xf numFmtId="0" fontId="2138" fillId="1510" borderId="1648" xfId="23" applyAlignment="1">
      <alignment horizontal="center" vertical="bottom" wrapText="1"/>
    </xf>
    <xf numFmtId="0" fontId="2138" fillId="1514" borderId="1648" xfId="23" applyAlignment="1">
      <alignment horizontal="center" vertical="bottom" wrapText="1"/>
    </xf>
    <xf numFmtId="0" fontId="2138" fillId="1513" borderId="1648" xfId="23" applyAlignment="1">
      <alignment horizontal="center" vertical="bottom" wrapText="1"/>
    </xf>
    <xf numFmtId="0" fontId="2138" fillId="1462" borderId="1670" xfId="23" applyAlignment="1">
      <alignment horizontal="center" vertical="bottom"/>
    </xf>
    <xf numFmtId="0" fontId="2138" fillId="1462" borderId="1648" xfId="23" applyAlignment="1">
      <alignment vertical="bottom"/>
    </xf>
    <xf numFmtId="0" fontId="2137" fillId="1502" borderId="1648" xfId="23" applyAlignment="1">
      <alignment vertical="bottom"/>
    </xf>
    <xf numFmtId="0" fontId="2137" fillId="1462" borderId="1648" xfId="23" applyAlignment="1">
      <alignment horizontal="center" vertical="bottom"/>
    </xf>
    <xf numFmtId="0" fontId="2138" fillId="1462" borderId="1622" xfId="23" applyAlignment="1">
      <alignment horizontal="right" vertical="bottom"/>
    </xf>
    <xf numFmtId="0" fontId="2138" fillId="1520" borderId="1648" xfId="23" applyAlignment="1">
      <alignment horizontal="center" vertical="bottom"/>
    </xf>
    <xf numFmtId="0" fontId="2138" fillId="1512" borderId="1648" xfId="23" applyAlignment="1">
      <alignment horizontal="center" vertical="bottom"/>
    </xf>
    <xf numFmtId="0" fontId="2138" fillId="1510" borderId="1648" xfId="23" applyAlignment="1">
      <alignment horizontal="center" vertical="bottom"/>
    </xf>
    <xf numFmtId="0" fontId="2138" fillId="1514" borderId="1648" xfId="23" applyAlignment="1">
      <alignment horizontal="center" vertical="bottom"/>
    </xf>
    <xf numFmtId="0" fontId="2138" fillId="1513" borderId="1648" xfId="23" applyAlignment="1">
      <alignment horizontal="center" vertical="bottom"/>
    </xf>
    <xf numFmtId="0" fontId="2138" fillId="1462" borderId="1622" xfId="23" applyAlignment="1">
      <alignment vertical="bottom"/>
    </xf>
    <xf numFmtId="0" fontId="2085" fillId="1462" borderId="1622" xfId="23" applyAlignment="1">
      <alignment vertical="bottom"/>
    </xf>
    <xf numFmtId="0" fontId="2139" fillId="1462" borderId="1622" xfId="23" applyAlignment="1">
      <alignment vertical="bottom"/>
    </xf>
    <xf numFmtId="0" fontId="2138" fillId="1520" borderId="1648" xfId="23" applyAlignment="1">
      <alignment vertical="bottom"/>
    </xf>
    <xf numFmtId="0" fontId="2137" fillId="1462" borderId="1648" xfId="23" applyAlignment="1">
      <alignment vertical="bottom" wrapText="1"/>
    </xf>
    <xf numFmtId="0" fontId="2137" fillId="1462" borderId="1648" xfId="23" applyAlignment="1">
      <alignment vertical="bottom"/>
    </xf>
    <xf numFmtId="0" fontId="2138" fillId="1512" borderId="1648" xfId="23" applyAlignment="1">
      <alignment vertical="bottom"/>
    </xf>
    <xf numFmtId="0" fontId="2138" fillId="1510" borderId="1648" xfId="23" applyAlignment="1">
      <alignment vertical="bottom"/>
    </xf>
    <xf numFmtId="0" fontId="2138" fillId="1513" borderId="1648" xfId="23" applyAlignment="1">
      <alignment vertical="bottom"/>
    </xf>
    <xf numFmtId="0" fontId="2138" fillId="1514" borderId="1648" xfId="23" applyAlignment="1">
      <alignment vertical="bottom"/>
    </xf>
    <xf numFmtId="0" fontId="2090" fillId="1462" borderId="1622" xfId="23" applyAlignment="1">
      <alignment horizontal="right"/>
    </xf>
    <xf numFmtId="0" fontId="2125" fillId="1478" borderId="1648" xfId="23" applyAlignment="1">
      <alignment horizontal="center" vertical="center" wrapText="1"/>
    </xf>
    <xf numFmtId="0" fontId="2084" fillId="1462" borderId="1622" xfId="23" applyAlignment="1">
      <alignment horizontal="right"/>
    </xf>
    <xf numFmtId="0" fontId="2140" fillId="1510" borderId="1648" xfId="23" applyAlignment="1">
      <alignment horizontal="center" wrapText="1"/>
    </xf>
    <xf numFmtId="0" fontId="2084" fillId="1462" borderId="1648" xfId="23" applyAlignment="1">
      <alignment horizontal="right" wrapText="1"/>
    </xf>
    <xf numFmtId="165" fontId="2084" fillId="1462" borderId="1648" xfId="23" applyAlignment="1">
      <alignment horizontal="right" wrapText="1"/>
    </xf>
    <xf numFmtId="165" fontId="2084" fillId="1462" borderId="1648" xfId="23"/>
    <xf numFmtId="0" fontId="2140" fillId="1502" borderId="1648" xfId="23" applyAlignment="1">
      <alignment horizontal="center" vertical="center" wrapText="1"/>
    </xf>
    <xf numFmtId="0" fontId="2141" fillId="1462" borderId="1622" xfId="23" applyAlignment="1">
      <alignment horizontal="left" vertical="center" wrapText="1"/>
    </xf>
    <xf numFmtId="0" fontId="2142" fillId="1462" borderId="1622" xfId="23" applyAlignment="1">
      <alignment vertical="bottom"/>
    </xf>
    <xf numFmtId="0" fontId="2143" fillId="1479" borderId="1648" xfId="23" applyAlignment="1">
      <alignment horizontal="center" vertical="center"/>
    </xf>
    <xf numFmtId="0" fontId="2143" fillId="1479" borderId="1648" xfId="23" applyAlignment="1">
      <alignment horizontal="center" vertical="center" wrapText="1"/>
    </xf>
    <xf numFmtId="0" fontId="2144" fillId="1507" borderId="1648" xfId="23" applyAlignment="1">
      <alignment horizontal="center" vertical="center"/>
    </xf>
    <xf numFmtId="0" fontId="2144" fillId="1479" borderId="1648" xfId="23" applyAlignment="1">
      <alignment horizontal="center" vertical="center" wrapText="1"/>
    </xf>
    <xf numFmtId="0" fontId="2144" fillId="1479" borderId="1648" xfId="23" applyAlignment="1">
      <alignment horizontal="center" vertical="center"/>
    </xf>
    <xf numFmtId="0" fontId="2141" fillId="1462" borderId="1648" xfId="23" applyAlignment="1">
      <alignment horizontal="left" vertical="center" wrapText="1"/>
    </xf>
    <xf numFmtId="10" fontId="2141" fillId="1462" borderId="1648" xfId="23" applyAlignment="1">
      <alignment horizontal="left" vertical="center" wrapText="1"/>
    </xf>
    <xf numFmtId="2" fontId="2141" fillId="1462" borderId="1648" xfId="23" applyAlignment="1">
      <alignment horizontal="left" vertical="center" wrapText="1"/>
    </xf>
    <xf numFmtId="0" fontId="2090" fillId="1479" borderId="1648" xfId="23" applyAlignment="1">
      <alignment horizontal="center"/>
    </xf>
    <xf numFmtId="0" fontId="2145" fillId="1479" borderId="1648" xfId="23" applyAlignment="1">
      <alignment horizontal="center" wrapText="1"/>
    </xf>
    <xf numFmtId="0" fontId="2142" fillId="1479" borderId="1648" xfId="23" applyAlignment="1">
      <alignment vertical="bottom"/>
    </xf>
    <xf numFmtId="0" fontId="2146" fillId="1479" borderId="1648" xfId="23" applyAlignment="1">
      <alignment horizontal="center" vertical="bottom"/>
    </xf>
    <xf numFmtId="0" fontId="2145" fillId="1462" borderId="1648" xfId="23" applyAlignment="1">
      <alignment horizontal="center" vertical="center" wrapText="1"/>
    </xf>
    <xf numFmtId="0" fontId="2141" fillId="1521" borderId="1648" xfId="23" applyAlignment="1">
      <alignment horizontal="center" vertical="center" wrapText="1"/>
    </xf>
    <xf numFmtId="0" fontId="2141" fillId="1462" borderId="1648" xfId="23" applyAlignment="1">
      <alignment horizontal="center" vertical="center" wrapText="1"/>
    </xf>
    <xf numFmtId="0" fontId="2142" fillId="1462" borderId="1648" xfId="23" applyAlignment="1">
      <alignment vertical="center"/>
    </xf>
    <xf numFmtId="0" fontId="2143" fillId="1479" borderId="1660" xfId="23" applyAlignment="1">
      <alignment horizontal="center" vertical="center"/>
    </xf>
    <xf numFmtId="0" fontId="2143" fillId="1479" borderId="1660" xfId="23" applyAlignment="1">
      <alignment horizontal="center" vertical="center" wrapText="1"/>
    </xf>
    <xf numFmtId="0" fontId="2141" fillId="1462" borderId="1648" xfId="23" applyAlignment="1">
      <alignment wrapText="1"/>
    </xf>
    <xf numFmtId="0" fontId="2141" fillId="1462" borderId="1655" xfId="23" applyAlignment="1">
      <alignment wrapText="1"/>
    </xf>
    <xf numFmtId="165" fontId="2142" fillId="1462" borderId="1655" xfId="23" applyAlignment="1">
      <alignment horizontal="center" vertical="bottom"/>
    </xf>
    <xf numFmtId="10" fontId="2142" fillId="1462" borderId="1655" xfId="23" applyAlignment="1">
      <alignment horizontal="center" vertical="bottom"/>
    </xf>
    <xf numFmtId="0" fontId="2141" fillId="1462" borderId="1663" xfId="23" applyAlignment="1">
      <alignment wrapText="1"/>
    </xf>
    <xf numFmtId="0" fontId="2141" fillId="1462" borderId="1656" xfId="23" applyAlignment="1">
      <alignment wrapText="1"/>
    </xf>
    <xf numFmtId="165" fontId="2142" fillId="1462" borderId="1656" xfId="23" applyAlignment="1">
      <alignment horizontal="center" vertical="bottom"/>
    </xf>
    <xf numFmtId="0" fontId="2141" fillId="1462" borderId="1622" xfId="23" applyAlignment="1">
      <alignment wrapText="1"/>
    </xf>
    <xf numFmtId="0" fontId="2084" fillId="1462" borderId="1656" xfId="23"/>
    <xf numFmtId="10" fontId="2142" fillId="1462" borderId="1656" xfId="23" applyAlignment="1">
      <alignment horizontal="center" vertical="bottom"/>
    </xf>
    <xf numFmtId="0" fontId="2074" fillId="1462" borderId="1622" xfId="23"/>
    <xf numFmtId="0" fontId="2081" fillId="1472" borderId="1623" xfId="23" applyAlignment="1">
      <alignment horizontal="left" vertical="center"/>
    </xf>
    <xf numFmtId="0" fontId="2074" fillId="1462" borderId="1625" xfId="23"/>
    <xf numFmtId="0" fontId="2074" fillId="1462" borderId="1626" xfId="23"/>
    <xf numFmtId="0" fontId="2085" fillId="1473" borderId="1623" xfId="23" applyAlignment="1">
      <alignment horizontal="center" vertical="center"/>
    </xf>
    <xf numFmtId="0" fontId="2074" fillId="1462" borderId="1628" xfId="23"/>
    <xf numFmtId="0" fontId="2093" fillId="1467" borderId="1623" xfId="23" applyAlignment="1">
      <alignment horizontal="left" vertical="center" wrapText="1"/>
    </xf>
    <xf numFmtId="0" fontId="2093" fillId="1468" borderId="1623" xfId="23" applyAlignment="1">
      <alignment horizontal="left" vertical="center" wrapText="1"/>
    </xf>
    <xf numFmtId="0" fontId="2093" fillId="1469" borderId="1623" xfId="23" applyAlignment="1">
      <alignment horizontal="left" vertical="center" wrapText="1"/>
    </xf>
    <xf numFmtId="0" fontId="2093" fillId="1470" borderId="1623" xfId="23" applyAlignment="1">
      <alignment horizontal="left" vertical="center" wrapText="1"/>
    </xf>
    <xf numFmtId="0" fontId="2093" fillId="1471" borderId="1623" xfId="23" applyAlignment="1">
      <alignment horizontal="left" vertical="center" wrapText="1"/>
    </xf>
    <xf numFmtId="0" fontId="2090" fillId="1462" borderId="1632" xfId="23"/>
    <xf numFmtId="0" fontId="2074" fillId="1462" borderId="1630" xfId="23"/>
    <xf numFmtId="0" fontId="2074" fillId="1462" borderId="1636" xfId="23"/>
    <xf numFmtId="0" fontId="2077" fillId="1462" borderId="1622" xfId="23"/>
    <xf numFmtId="0" fontId="2076" fillId="1462" borderId="1648" xfId="23" applyAlignment="1">
      <alignment horizontal="left" vertical="center"/>
    </xf>
    <xf numFmtId="0" fontId="2077" fillId="1462" borderId="1648" xfId="23"/>
    <xf numFmtId="0" fontId="2074" fillId="1462" borderId="1651" xfId="23"/>
    <xf numFmtId="0" fontId="2074" fillId="1462" borderId="1652" xfId="23"/>
    <xf numFmtId="0" fontId="2093" fillId="1501" borderId="1623" xfId="23" applyAlignment="1">
      <alignment horizontal="left" vertical="center" wrapText="1"/>
    </xf>
    <xf numFmtId="0" fontId="2085" fillId="1462" borderId="1622" xfId="23"/>
    <xf numFmtId="0" fontId="2094" fillId="1462" borderId="1622" xfId="23" applyAlignment="1">
      <alignment horizontal="center" wrapText="1"/>
    </xf>
    <xf numFmtId="0" fontId="2093" fillId="1501" borderId="1623" xfId="23" applyAlignment="1">
      <alignment horizontal="left" vertical="center"/>
    </xf>
    <xf numFmtId="0" fontId="2090" fillId="1462" borderId="1648" xfId="23" applyAlignment="1">
      <alignment horizontal="center" vertical="center" wrapText="1"/>
    </xf>
    <xf numFmtId="0" fontId="2074" fillId="1462" borderId="1655" xfId="23"/>
    <xf numFmtId="0" fontId="2074" fillId="1462" borderId="1657" xfId="23"/>
    <xf numFmtId="0" fontId="2090" fillId="1467" borderId="1648" xfId="23" applyAlignment="1">
      <alignment horizontal="left" vertical="center" wrapText="1"/>
    </xf>
    <xf numFmtId="0" fontId="2125" fillId="1462" borderId="1660" xfId="23" applyAlignment="1">
      <alignment horizontal="center" vertical="center" wrapText="1"/>
    </xf>
    <xf numFmtId="0" fontId="2074" fillId="1462" borderId="1668" xfId="23"/>
    <xf numFmtId="0" fontId="2074" fillId="1462" borderId="1669" xfId="23"/>
    <xf numFmtId="0" fontId="2088" fillId="1502" borderId="1623" xfId="23" applyAlignment="1">
      <alignment vertical="center" wrapText="1"/>
    </xf>
    <xf numFmtId="0" fontId="2078" fillId="1462" borderId="1623" xfId="23" applyAlignment="1">
      <alignment vertical="top" wrapText="1"/>
    </xf>
    <xf numFmtId="0" fontId="2147" fillId="1462" borderId="1622" xfId="23" applyAlignment="1">
      <alignment vertical="top" wrapText="1"/>
    </xf>
    <xf numFmtId="0" fontId="2093" fillId="1462" borderId="1623" xfId="23" applyAlignment="1">
      <alignment vertical="top" wrapText="1"/>
    </xf>
    <xf numFmtId="0" fontId="2148" fillId="1501" borderId="1623" xfId="23" applyAlignment="1">
      <alignment horizontal="left" vertical="center"/>
    </xf>
    <xf numFmtId="0" fontId="2148" fillId="1462" borderId="1622" xfId="23" applyAlignment="1">
      <alignment horizontal="center" vertical="center"/>
    </xf>
    <xf numFmtId="0" fontId="2149" fillId="1462" borderId="1681" xfId="23" applyAlignment="1">
      <alignment vertical="top" wrapText="1"/>
    </xf>
    <xf numFmtId="0" fontId="2151" fillId="1462" borderId="1681" xfId="23" applyAlignment="1">
      <alignment vertical="top" wrapText="1"/>
    </xf>
    <xf numFmtId="0" fontId="2074" fillId="1462" borderId="1684" xfId="23"/>
    <xf numFmtId="0" fontId="2074" fillId="1462" borderId="1685" xfId="23"/>
    <xf numFmtId="0" fontId="2148" fillId="1462" borderId="1622" xfId="23"/>
    <xf numFmtId="0" fontId="2150" fillId="1462" borderId="1681" xfId="23" applyAlignment="1">
      <alignment vertical="top" wrapText="1"/>
    </xf>
    <xf numFmtId="0" fontId="2149" fillId="1462" borderId="1681" xfId="23" applyAlignment="1">
      <alignment horizontal="left" vertical="center"/>
    </xf>
    <xf numFmtId="1" fontId="2115" fillId="1501" borderId="1623" xfId="23" applyAlignment="1">
      <alignment horizontal="center" vertical="center"/>
    </xf>
    <xf numFmtId="1" fontId="2079" fillId="1462" borderId="1623" xfId="23" applyAlignment="1">
      <alignment horizontal="center" vertical="center"/>
    </xf>
    <xf numFmtId="0" fontId="2152" fillId="1522" borderId="1648" xfId="23" applyAlignment="1">
      <alignment horizontal="center" vertical="center"/>
    </xf>
    <xf numFmtId="0" fontId="2148" fillId="1462" borderId="1623" xfId="23" applyAlignment="1">
      <alignment horizontal="center" vertical="center"/>
    </xf>
    <xf numFmtId="0" fontId="2147" fillId="1462" borderId="1623" xfId="23" applyAlignment="1">
      <alignment vertical="top" wrapText="1"/>
    </xf>
    <xf numFmtId="0" fontId="2074" fillId="1462" borderId="1673" xfId="23"/>
    <xf numFmtId="0" fontId="2074" fillId="1462" borderId="1674" xfId="23"/>
    <xf numFmtId="0" fontId="2074" fillId="1462" borderId="1687" xfId="23"/>
    <xf numFmtId="0" fontId="2074" fillId="1462" borderId="1688" xfId="23"/>
    <xf numFmtId="0" fontId="2074" fillId="1462" borderId="1689" xfId="23"/>
    <xf numFmtId="0" fontId="2153" fillId="1467" borderId="1648" xfId="23" applyAlignment="1">
      <alignment horizontal="left" vertical="center" wrapText="1"/>
    </xf>
    <xf numFmtId="0" fontId="2074" fillId="1467" borderId="1648" xfId="23"/>
    <xf numFmtId="0" fontId="2154" fillId="1507" borderId="1648" xfId="23" applyAlignment="1">
      <alignment horizontal="center" vertical="center" wrapText="1"/>
    </xf>
    <xf numFmtId="0" fontId="2154" fillId="1462" borderId="1648" xfId="23" applyAlignment="1">
      <alignment horizontal="center" vertical="center" wrapText="1"/>
    </xf>
    <xf numFmtId="0" fontId="2155" fillId="1462" borderId="1648" xfId="23" applyAlignment="1">
      <alignment horizontal="left" vertical="center" wrapText="1"/>
    </xf>
    <xf numFmtId="0" fontId="2157" fillId="1467" borderId="1648" xfId="23" applyAlignment="1">
      <alignment horizontal="left" vertical="center" wrapText="1"/>
    </xf>
    <xf numFmtId="0" fontId="2074" fillId="1462" borderId="1648" xfId="23"/>
    <xf numFmtId="0" fontId="2154" fillId="1509" borderId="1648" xfId="23" applyAlignment="1">
      <alignment horizontal="center" vertical="center" wrapText="1"/>
    </xf>
    <xf numFmtId="0" fontId="2155" fillId="1509" borderId="1648" xfId="23" applyAlignment="1">
      <alignment horizontal="left" vertical="center" wrapText="1"/>
    </xf>
    <xf numFmtId="0" fontId="2154" fillId="1471" borderId="1648" xfId="23" applyAlignment="1">
      <alignment horizontal="center" vertical="center" wrapText="1"/>
    </xf>
    <xf numFmtId="0" fontId="2155" fillId="1471" borderId="1648" xfId="23" applyAlignment="1">
      <alignment horizontal="left" vertical="center" wrapText="1"/>
    </xf>
    <xf numFmtId="0" fontId="2155" fillId="1478" borderId="1648" xfId="23" applyAlignment="1">
      <alignment horizontal="center" vertical="center" wrapText="1"/>
    </xf>
    <xf numFmtId="0" fontId="2155" fillId="1481" borderId="1648" xfId="23" applyAlignment="1">
      <alignment horizontal="left" vertical="center" wrapText="1"/>
    </xf>
    <xf numFmtId="3" fontId="2154" fillId="1478" borderId="1648" xfId="23" applyAlignment="1">
      <alignment horizontal="center" vertical="center" wrapText="1"/>
    </xf>
    <xf numFmtId="0" fontId="2155" fillId="1462" borderId="1648" xfId="23" applyAlignment="1">
      <alignment horizontal="center" vertical="center" wrapText="1"/>
    </xf>
    <xf numFmtId="0" fontId="2155" fillId="1509" borderId="1648" xfId="23" applyAlignment="1">
      <alignment horizontal="center" vertical="center" wrapText="1"/>
    </xf>
    <xf numFmtId="0" fontId="2154" fillId="1478" borderId="1648" xfId="23" applyAlignment="1">
      <alignment horizontal="center" vertical="center" wrapText="1"/>
    </xf>
    <xf numFmtId="0" fontId="2155" fillId="1502" borderId="1648" xfId="23" applyAlignment="1">
      <alignment horizontal="center" vertical="center" wrapText="1"/>
    </xf>
    <xf numFmtId="0" fontId="2155" fillId="1502" borderId="1648" xfId="23" applyAlignment="1">
      <alignment horizontal="left" vertical="center" wrapText="1"/>
    </xf>
    <xf numFmtId="0" fontId="2154" fillId="1502" borderId="1648" xfId="23" applyAlignment="1">
      <alignment horizontal="center" vertical="center" wrapText="1"/>
    </xf>
    <xf numFmtId="1" fontId="2155" fillId="1502" borderId="1648" xfId="23" applyAlignment="1">
      <alignment horizontal="center" vertical="center" wrapText="1"/>
    </xf>
    <xf numFmtId="1" fontId="2155" fillId="1509" borderId="1648" xfId="23" applyAlignment="1">
      <alignment horizontal="center" vertical="center" wrapText="1"/>
    </xf>
    <xf numFmtId="0" fontId="2154" fillId="1467" borderId="1648" xfId="23"/>
    <xf numFmtId="0" fontId="2154" fillId="1467" borderId="1648" xfId="23" applyAlignment="1">
      <alignment horizontal="left" vertical="center" wrapText="1"/>
    </xf>
    <xf numFmtId="0" fontId="2154" fillId="1467" borderId="1648" xfId="23" applyAlignment="1">
      <alignment horizontal="center" vertical="center" wrapText="1"/>
    </xf>
    <xf numFmtId="0" fontId="2155" fillId="1462" borderId="1648" xfId="23"/>
    <xf numFmtId="0" fontId="2154" fillId="1462" borderId="1690" xfId="23"/>
    <xf numFmtId="0" fontId="2154" fillId="1462" borderId="1690" xfId="23" applyAlignment="1">
      <alignment horizontal="left" vertical="center" wrapText="1"/>
    </xf>
    <xf numFmtId="0" fontId="2154" fillId="1462" borderId="1690" xfId="23" applyAlignment="1">
      <alignment horizontal="center" vertical="center" wrapText="1"/>
    </xf>
    <xf numFmtId="0" fontId="2154" fillId="1471" borderId="1690" xfId="23" applyAlignment="1">
      <alignment horizontal="center" vertical="center" wrapText="1"/>
    </xf>
    <xf numFmtId="0" fontId="2154" fillId="1462" borderId="1622" xfId="23"/>
    <xf numFmtId="0" fontId="2156" fillId="1462" borderId="1622" xfId="23"/>
    <xf numFmtId="0" fontId="2074" fillId="1462" borderId="1671" xfId="23"/>
    <xf numFmtId="0" fontId="2074" fillId="1462" borderId="1672" xfId="23"/>
    <xf numFmtId="0" fontId="2074" fillId="1462" borderId="1656" xfId="23"/>
    <xf numFmtId="0" fontId="2155" fillId="1481" borderId="1648" xfId="23" applyAlignment="1">
      <alignment horizontal="center" vertical="center" wrapText="1"/>
    </xf>
    <xf numFmtId="0" fontId="2154" fillId="1478" borderId="1648" xfId="23" applyAlignment="1">
      <alignment horizontal="left" vertical="center" wrapText="1"/>
    </xf>
    <xf numFmtId="0" fontId="2155" fillId="1478" borderId="1648" xfId="23" applyAlignment="1">
      <alignment horizontal="left" vertical="center" wrapText="1"/>
    </xf>
    <xf numFmtId="0" fontId="2154" fillId="1506" borderId="1648" xfId="23" applyAlignment="1">
      <alignment horizontal="center" vertical="center" wrapText="1"/>
    </xf>
    <xf numFmtId="0" fontId="2154" fillId="1470" borderId="1648" xfId="23" applyAlignment="1">
      <alignment horizontal="center" vertical="center" wrapText="1"/>
    </xf>
    <xf numFmtId="0" fontId="2154" fillId="1481" borderId="1648" xfId="23" applyAlignment="1">
      <alignment horizontal="center" wrapText="1"/>
    </xf>
    <xf numFmtId="0" fontId="2156" fillId="1506" borderId="1648" xfId="23" applyAlignment="1">
      <alignment horizontal="center" wrapText="1"/>
    </xf>
    <xf numFmtId="0" fontId="2156" fillId="1470" borderId="1648" xfId="23" applyAlignment="1">
      <alignment horizontal="center" wrapText="1"/>
    </xf>
    <xf numFmtId="0" fontId="2156" fillId="1471" borderId="1648" xfId="23" applyAlignment="1">
      <alignment horizontal="center" wrapText="1"/>
    </xf>
    <xf numFmtId="0" fontId="2156" fillId="1481" borderId="1648" xfId="23" applyAlignment="1">
      <alignment horizontal="center" wrapText="1"/>
    </xf>
    <xf numFmtId="0" fontId="2155" fillId="1507" borderId="1648" xfId="23" applyAlignment="1">
      <alignment horizontal="center" vertical="center" wrapText="1"/>
    </xf>
    <xf numFmtId="0" fontId="2104" fillId="1478" borderId="1648" xfId="23" applyNumberFormat="1" applyFont="1" applyFill="1" applyBorder="1" applyAlignment="1">
      <alignment horizontal="center" vertical="center" wrapText="1"/>
    </xf>
    <xf numFmtId="0" fontId="2104" fillId="1478" borderId="1648" xfId="23" applyNumberFormat="1" applyFont="1" applyFill="1" applyBorder="1" applyAlignment="1">
      <alignment horizontal="center" vertical="top" wrapText="1"/>
    </xf>
    <xf numFmtId="0" fontId="2084" fillId="1523" borderId="1622" xfId="23" applyNumberFormat="1" applyFont="1" applyFill="1" applyBorder="1" applyAlignment="1">
      <alignment horizontal="left" vertical="center" wrapText="1"/>
    </xf>
    <xf numFmtId="0" fontId="2084" fillId="1523" borderId="1622" xfId="23" applyNumberFormat="1" applyFont="1" applyFill="1" applyBorder="1" applyAlignment="1">
      <alignment horizontal="center" vertical="center" wrapText="1"/>
    </xf>
    <xf numFmtId="0" fontId="2080" fillId="1523" borderId="1622" xfId="23" applyNumberFormat="1" applyFont="1" applyFill="1" applyBorder="1"/>
    <xf numFmtId="0" fontId="2084" fillId="1523" borderId="1622" xfId="23" applyNumberFormat="1" applyFont="1" applyFill="1" applyBorder="1" applyAlignment="1">
      <alignment horizontal="center"/>
    </xf>
    <xf numFmtId="0" fontId="2158" fillId="1523" borderId="1622" xfId="23" applyNumberFormat="1" applyFont="1" applyFill="1" applyBorder="1" applyAlignment="1">
      <alignment horizontal="left" vertical="center" wrapText="1"/>
    </xf>
    <xf numFmtId="0" fontId="2158" fillId="1523" borderId="1622" xfId="23" applyNumberFormat="1" applyFont="1" applyFill="1" applyBorder="1" applyAlignment="1">
      <alignment horizontal="center" vertical="center" wrapText="1"/>
    </xf>
    <xf numFmtId="0" fontId="2158" fillId="1523" borderId="1622" xfId="23" applyNumberFormat="1" applyFont="1" applyFill="1" applyBorder="1"/>
    <xf numFmtId="0" fontId="2158" fillId="1523" borderId="1622" xfId="23" applyNumberFormat="1" applyFont="1" applyFill="1" applyBorder="1" applyAlignment="1">
      <alignment horizontal="center"/>
    </xf>
    <xf numFmtId="0" fontId="2158" fillId="1523" borderId="1622" xfId="23" applyNumberFormat="1" applyFont="1" applyFill="1" applyBorder="1" applyAlignment="1">
      <alignment wrapText="1"/>
    </xf>
    <xf numFmtId="0" fontId="2158" fillId="1523" borderId="1622" xfId="23" applyNumberFormat="1" applyFont="1" applyFill="1" applyBorder="1" applyAlignment="1">
      <alignment horizontal="center" wrapText="1"/>
    </xf>
    <xf numFmtId="0" fontId="2158" fillId="1523" borderId="1622" xfId="23" applyNumberFormat="1" applyFont="1" applyFill="1" applyBorder="1" applyAlignment="1">
      <alignment horizontal="left" vertical="top" wrapText="1"/>
    </xf>
    <xf numFmtId="0" fontId="2158" fillId="1523" borderId="1622" xfId="23" applyNumberFormat="1" applyFont="1" applyFill="1" applyBorder="1" applyAlignment="1">
      <alignment horizontal="center" vertical="top" wrapText="1"/>
    </xf>
    <xf numFmtId="0" fontId="2158" fillId="1523" borderId="1622" xfId="23" applyNumberFormat="1" applyFont="1" applyFill="1" applyBorder="1" applyAlignment="1">
      <alignment vertical="top" wrapText="1"/>
    </xf>
    <xf numFmtId="0" fontId="2159" fillId="1462" borderId="1648" xfId="23" applyNumberFormat="1" applyFont="1" applyFill="1" applyBorder="1" applyAlignment="1">
      <alignment horizontal="center" vertical="center" wrapText="1"/>
    </xf>
    <xf numFmtId="0" fontId="2160" fillId="1462" borderId="1657" xfId="23" applyNumberFormat="1" applyFont="1" applyFill="1" applyBorder="1"/>
    <xf numFmtId="0" fontId="2160" fillId="1462" borderId="1655" xfId="23" applyNumberFormat="1" applyFont="1" applyFill="1" applyBorder="1"/>
    <xf numFmtId="0" fontId="2161" fillId="1462" borderId="1622" xfId="23" applyNumberFormat="1" applyFont="1" applyFill="1" applyBorder="1" applyAlignment="1">
      <alignment vertical="center" wrapText="1"/>
    </xf>
    <xf numFmtId="0" fontId="2159" fillId="1507" borderId="1648" xfId="23" applyNumberFormat="1" applyFont="1" applyFill="1" applyBorder="1" applyAlignment="1">
      <alignment horizontal="center" vertical="center" wrapText="1"/>
    </xf>
    <xf numFmtId="0" fontId="2161" fillId="1462" borderId="1648" xfId="23" applyNumberFormat="1" applyFont="1" applyFill="1" applyBorder="1" applyAlignment="1">
      <alignment horizontal="center" vertical="center" wrapText="1"/>
    </xf>
    <xf numFmtId="0" fontId="2161" fillId="1462" borderId="1648" xfId="23" applyNumberFormat="1" applyFont="1" applyFill="1" applyBorder="1" applyAlignment="1">
      <alignment vertical="center" wrapText="1"/>
    </xf>
    <xf numFmtId="0" fontId="2161" fillId="1467" borderId="1648" xfId="23" applyNumberFormat="1" applyFont="1" applyFill="1" applyBorder="1" applyAlignment="1">
      <alignment horizontal="center" vertical="center" wrapText="1"/>
    </xf>
    <xf numFmtId="0" fontId="2159" fillId="1523" borderId="1648" xfId="23" applyNumberFormat="1" applyFont="1" applyFill="1" applyBorder="1" applyAlignment="1">
      <alignment horizontal="center" vertical="center" wrapText="1"/>
    </xf>
    <xf numFmtId="0" fontId="2160" fillId="1523" borderId="1657" xfId="23" applyNumberFormat="1" applyFont="1" applyFill="1" applyBorder="1"/>
    <xf numFmtId="0" fontId="2160" fillId="1523" borderId="1655" xfId="23" applyNumberFormat="1" applyFont="1" applyFill="1" applyBorder="1"/>
    <xf numFmtId="0" fontId="2161" fillId="1523" borderId="1622" xfId="23" applyNumberFormat="1" applyFont="1" applyFill="1" applyBorder="1" applyAlignment="1">
      <alignment vertical="center" wrapText="1"/>
    </xf>
    <xf numFmtId="0" fontId="2161" fillId="1523" borderId="1648" xfId="23" applyNumberFormat="1" applyFont="1" applyFill="1" applyBorder="1" applyAlignment="1">
      <alignment horizontal="center" vertical="center" wrapText="1"/>
    </xf>
    <xf numFmtId="0" fontId="2161" fillId="1523" borderId="1648" xfId="23" applyNumberFormat="1" applyFont="1" applyFill="1" applyBorder="1" applyAlignment="1">
      <alignment vertical="center" wrapText="1"/>
    </xf>
    <xf numFmtId="0" fontId="2160" fillId="1523" borderId="1657" xfId="23" applyNumberFormat="1" applyFont="1" applyFill="1" applyBorder="1" applyAlignment="1">
      <alignment wrapText="1"/>
    </xf>
    <xf numFmtId="0" fontId="2160" fillId="1523" borderId="1655" xfId="23" applyNumberFormat="1" applyFont="1" applyFill="1" applyBorder="1" applyAlignment="1">
      <alignment wrapText="1"/>
    </xf>
    <xf numFmtId="0" fontId="2159" fillId="1523" borderId="1648" xfId="23" applyNumberFormat="1" applyFont="1" applyFill="1" applyBorder="1" applyAlignment="1">
      <alignment horizontal="center" vertical="top" wrapText="1"/>
    </xf>
    <xf numFmtId="0" fontId="2160" fillId="1523" borderId="1657" xfId="23" applyNumberFormat="1" applyFont="1" applyFill="1" applyBorder="1" applyAlignment="1">
      <alignment vertical="top" wrapText="1"/>
    </xf>
    <xf numFmtId="0" fontId="2160" fillId="1523" borderId="1655" xfId="23" applyNumberFormat="1" applyFont="1" applyFill="1" applyBorder="1" applyAlignment="1">
      <alignment vertical="top" wrapText="1"/>
    </xf>
    <xf numFmtId="0" fontId="2161" fillId="1523" borderId="1622" xfId="23" applyNumberFormat="1" applyFont="1" applyFill="1" applyBorder="1" applyAlignment="1">
      <alignment vertical="top" wrapText="1"/>
    </xf>
    <xf numFmtId="0" fontId="2161" fillId="1523" borderId="1648" xfId="23" applyNumberFormat="1" applyFont="1" applyFill="1" applyBorder="1" applyAlignment="1">
      <alignment horizontal="center" vertical="top" wrapText="1"/>
    </xf>
    <xf numFmtId="0" fontId="2161" fillId="1523" borderId="1648" xfId="23" applyNumberFormat="1" applyFont="1" applyFill="1" applyBorder="1" applyAlignment="1">
      <alignment vertical="top" wrapText="1"/>
    </xf>
    <xf numFmtId="0" fontId="2159" fillId="1524" borderId="1648" xfId="23" applyNumberFormat="1" applyFont="1" applyFill="1" applyBorder="1" applyAlignment="1">
      <alignment horizontal="center" vertical="top" wrapText="1"/>
    </xf>
    <xf numFmtId="0" fontId="2160" fillId="1524" borderId="1657" xfId="23" applyNumberFormat="1" applyFont="1" applyFill="1" applyBorder="1" applyAlignment="1">
      <alignment vertical="top" wrapText="1"/>
    </xf>
    <xf numFmtId="0" fontId="2160" fillId="1524" borderId="1655" xfId="23" applyNumberFormat="1" applyFont="1" applyFill="1" applyBorder="1" applyAlignment="1">
      <alignment vertical="top" wrapText="1"/>
    </xf>
    <xf numFmtId="0" fontId="2161" fillId="1524" borderId="1622" xfId="23" applyNumberFormat="1" applyFont="1" applyFill="1" applyBorder="1" applyAlignment="1">
      <alignment vertical="top" wrapText="1"/>
    </xf>
    <xf numFmtId="0" fontId="2162" fillId="1524" borderId="1648" xfId="23" applyNumberFormat="1" applyFont="1" applyFill="1" applyBorder="1" applyAlignment="1">
      <alignment horizontal="center" vertical="top" wrapText="1"/>
    </xf>
    <xf numFmtId="0" fontId="2163" fillId="1524" borderId="1657" xfId="23" applyNumberFormat="1" applyFont="1" applyFill="1" applyBorder="1" applyAlignment="1">
      <alignment vertical="top" wrapText="1"/>
    </xf>
    <xf numFmtId="0" fontId="2163" fillId="1524" borderId="1655" xfId="23" applyNumberFormat="1" applyFont="1" applyFill="1" applyBorder="1" applyAlignment="1">
      <alignment vertical="top" wrapText="1"/>
    </xf>
    <xf numFmtId="0" fontId="2162" fillId="1524" borderId="1622" xfId="23" applyNumberFormat="1" applyFont="1" applyFill="1" applyBorder="1" applyAlignment="1">
      <alignment vertical="top" wrapText="1"/>
    </xf>
    <xf numFmtId="0" fontId="2159" fillId="1525" borderId="1648" xfId="23" applyNumberFormat="1" applyFont="1" applyFill="1" applyBorder="1" applyAlignment="1">
      <alignment horizontal="center" vertical="top" wrapText="1"/>
    </xf>
    <xf numFmtId="0" fontId="2161" fillId="1525" borderId="1622" xfId="23" applyNumberFormat="1" applyFont="1" applyFill="1" applyBorder="1" applyAlignment="1">
      <alignment vertical="top" wrapText="1"/>
    </xf>
    <xf numFmtId="0" fontId="2159" fillId="1525" borderId="1622" xfId="23" applyNumberFormat="1" applyFont="1" applyFill="1" applyBorder="1" applyAlignment="1">
      <alignment vertical="top" wrapText="1"/>
    </xf>
    <xf numFmtId="0" fontId="2159" fillId="1525" borderId="1622" xfId="23" applyNumberFormat="1" applyFont="1" applyFill="1" applyBorder="1" applyAlignment="1">
      <alignment horizontal="center" vertical="top" wrapText="1"/>
    </xf>
    <xf numFmtId="0" fontId="2159" fillId="1525" borderId="1648" xfId="23" applyNumberFormat="1" applyFont="1" applyFill="1" applyBorder="1" applyAlignment="1">
      <alignment horizontal="center" vertical="center" wrapText="1"/>
    </xf>
    <xf numFmtId="0" fontId="2159" fillId="1525" borderId="1622" xfId="23" applyNumberFormat="1" applyFont="1" applyFill="1" applyBorder="1" applyAlignment="1">
      <alignment horizontal="center" vertical="center" wrapText="1"/>
    </xf>
    <xf numFmtId="0" fontId="2159" fillId="1525" borderId="1691" xfId="23" applyNumberFormat="1" applyFont="1" applyFill="1" applyBorder="1" applyAlignment="1">
      <alignment horizontal="center" vertical="center" wrapText="1"/>
    </xf>
    <xf numFmtId="0" fontId="2161" fillId="1523" borderId="1691" xfId="23" applyNumberFormat="1" applyFont="1" applyFill="1" applyBorder="1" applyAlignment="1">
      <alignment horizontal="center" vertical="top" wrapText="1"/>
    </xf>
    <xf numFmtId="0" fontId="2161" fillId="1523" borderId="1691" xfId="23" applyNumberFormat="1" applyFont="1" applyFill="1" applyBorder="1" applyAlignment="1">
      <alignment vertical="top" wrapText="1"/>
    </xf>
    <xf numFmtId="0" fontId="2084" fillId="1523" borderId="1648" xfId="23" applyNumberFormat="1" applyFont="1" applyFill="1" applyBorder="1" applyAlignment="1">
      <alignment horizontal="center" vertical="center" wrapText="1"/>
    </xf>
    <xf numFmtId="0" fontId="2084" fillId="1523" borderId="1648" xfId="23" applyNumberFormat="1" applyFont="1" applyFill="1" applyBorder="1" applyAlignment="1">
      <alignment vertical="center" wrapText="1"/>
    </xf>
    <xf numFmtId="0" fontId="2084" fillId="1523" borderId="1622" xfId="23" applyNumberFormat="1" applyFont="1" applyFill="1" applyBorder="1" applyAlignment="1">
      <alignment vertical="center" wrapText="1"/>
    </xf>
    <xf numFmtId="0" fontId="2158" fillId="1523" borderId="1648" xfId="23" applyNumberFormat="1" applyFont="1" applyFill="1" applyBorder="1" applyAlignment="1">
      <alignment horizontal="center" vertical="center" wrapText="1"/>
    </xf>
    <xf numFmtId="0" fontId="2158" fillId="1523" borderId="1648" xfId="23" applyNumberFormat="1" applyFont="1" applyFill="1" applyBorder="1" applyAlignment="1">
      <alignment vertical="center" wrapText="1"/>
    </xf>
    <xf numFmtId="0" fontId="2158" fillId="1523" borderId="1622" xfId="23" applyNumberFormat="1" applyFont="1" applyFill="1" applyBorder="1" applyAlignment="1">
      <alignment vertical="center" wrapText="1"/>
    </xf>
    <xf numFmtId="0" fontId="2158" fillId="1523" borderId="1648" xfId="23" applyNumberFormat="1" applyFont="1" applyFill="1" applyBorder="1" applyAlignment="1">
      <alignment horizontal="center" vertical="top" wrapText="1"/>
    </xf>
    <xf numFmtId="0" fontId="2158" fillId="1523" borderId="1648" xfId="23" applyNumberFormat="1" applyFont="1" applyFill="1" applyBorder="1" applyAlignment="1">
      <alignment vertical="top" wrapText="1"/>
    </xf>
    <xf numFmtId="0" fontId="2090" fillId="1467" borderId="1648" xfId="23" applyNumberFormat="1" applyFont="1" applyFill="1" applyBorder="1" applyAlignment="1">
      <alignment horizontal="left" vertical="center" wrapText="1"/>
    </xf>
    <xf numFmtId="0" fontId="2074" fillId="1462" borderId="1657" xfId="23" applyNumberFormat="1" applyFont="1" applyFill="1" applyBorder="1" applyAlignment="1">
      <alignment wrapText="1"/>
    </xf>
    <xf numFmtId="0" fontId="2074" fillId="1462" borderId="1655" xfId="23" applyNumberFormat="1" applyFont="1" applyFill="1" applyBorder="1" applyAlignment="1">
      <alignment wrapText="1"/>
    </xf>
    <xf numFmtId="0" fontId="2084" fillId="1462" borderId="1648" xfId="23" applyNumberFormat="1" applyFont="1" applyFill="1" applyBorder="1" applyAlignment="1">
      <alignment horizontal="center" vertical="center" wrapText="1"/>
    </xf>
    <xf numFmtId="0" fontId="2084" fillId="1462" borderId="1648" xfId="23" applyNumberFormat="1" applyFont="1" applyFill="1" applyBorder="1" applyAlignment="1">
      <alignment vertical="center" wrapText="1"/>
    </xf>
    <xf numFmtId="0" fontId="2084" fillId="1467" borderId="1648" xfId="23" applyNumberFormat="1" applyFont="1" applyFill="1" applyBorder="1" applyAlignment="1">
      <alignment horizontal="center" vertical="center" wrapText="1"/>
    </xf>
    <xf numFmtId="0" fontId="2084" fillId="1462" borderId="1622" xfId="23" applyNumberFormat="1" applyFont="1" applyFill="1" applyBorder="1" applyAlignment="1">
      <alignment horizontal="center" wrapText="1"/>
    </xf>
    <xf numFmtId="0" fontId="2090" fillId="1467" borderId="1648" xfId="23" applyNumberFormat="1" applyFont="1" applyFill="1" applyBorder="1" applyAlignment="1">
      <alignment horizontal="left" vertical="top" wrapText="1"/>
    </xf>
    <xf numFmtId="0" fontId="2074" fillId="1462" borderId="1657" xfId="23" applyNumberFormat="1" applyFont="1" applyFill="1" applyBorder="1" applyAlignment="1">
      <alignment vertical="top" wrapText="1"/>
    </xf>
    <xf numFmtId="0" fontId="2074" fillId="1462" borderId="1655" xfId="23" applyNumberFormat="1" applyFont="1" applyFill="1" applyBorder="1" applyAlignment="1">
      <alignment vertical="top" wrapText="1"/>
    </xf>
    <xf numFmtId="0" fontId="2084" fillId="1462" borderId="1648" xfId="23" applyNumberFormat="1" applyFont="1" applyFill="1" applyBorder="1" applyAlignment="1">
      <alignment horizontal="center" vertical="top" wrapText="1"/>
    </xf>
    <xf numFmtId="0" fontId="2084" fillId="1462" borderId="1648" xfId="23" applyNumberFormat="1" applyFont="1" applyFill="1" applyBorder="1" applyAlignment="1">
      <alignment vertical="top" wrapText="1"/>
    </xf>
    <xf numFmtId="0" fontId="2084" fillId="1467" borderId="1648" xfId="23" applyNumberFormat="1" applyFont="1" applyFill="1" applyBorder="1" applyAlignment="1">
      <alignment horizontal="center" vertical="top" wrapText="1"/>
    </xf>
    <xf numFmtId="0" fontId="2084" fillId="1462" borderId="1622" xfId="23" applyNumberFormat="1" applyFont="1" applyFill="1" applyBorder="1" applyAlignment="1">
      <alignment horizontal="center" vertical="top" wrapText="1"/>
    </xf>
    <xf numFmtId="0" fontId="2159" fillId="1467" borderId="1648" xfId="23" applyNumberFormat="1" applyFont="1" applyFill="1" applyBorder="1" applyAlignment="1">
      <alignment horizontal="left" vertical="center" wrapText="1"/>
    </xf>
    <xf numFmtId="0" fontId="2161" fillId="1462" borderId="1648" xfId="23" applyNumberFormat="1" applyFont="1" applyFill="1" applyBorder="1" applyAlignment="1">
      <alignment horizontal="left" vertical="center" wrapText="1"/>
    </xf>
    <xf numFmtId="0" fontId="2159" fillId="1523" borderId="1648" xfId="23" applyNumberFormat="1" applyFont="1" applyFill="1" applyBorder="1" applyAlignment="1">
      <alignment horizontal="left" vertical="center" wrapText="1"/>
    </xf>
    <xf numFmtId="0" fontId="2161" fillId="1523" borderId="1648" xfId="23" applyNumberFormat="1" applyFont="1" applyFill="1" applyBorder="1" applyAlignment="1">
      <alignment horizontal="left" vertical="center" wrapText="1"/>
    </xf>
    <xf numFmtId="0" fontId="2159" fillId="1523" borderId="1648" xfId="23" applyNumberFormat="1" applyFont="1" applyFill="1" applyBorder="1" applyAlignment="1">
      <alignment horizontal="left" vertical="top" wrapText="1"/>
    </xf>
    <xf numFmtId="0" fontId="2161" fillId="1523" borderId="1648" xfId="23" applyNumberFormat="1" applyFont="1" applyFill="1" applyBorder="1" applyAlignment="1">
      <alignment horizontal="left" vertical="top" wrapText="1"/>
    </xf>
    <xf numFmtId="0" fontId="2159" fillId="1524" borderId="1648" xfId="23" applyNumberFormat="1" applyFont="1" applyFill="1" applyBorder="1" applyAlignment="1">
      <alignment horizontal="left" vertical="top" wrapText="1"/>
    </xf>
    <xf numFmtId="0" fontId="2162" fillId="1524" borderId="1648" xfId="23" applyNumberFormat="1" applyFont="1" applyFill="1" applyBorder="1" applyAlignment="1">
      <alignment horizontal="left" vertical="top" wrapText="1"/>
    </xf>
    <xf numFmtId="0" fontId="2159" fillId="1523" borderId="1691" xfId="23" applyNumberFormat="1" applyFont="1" applyFill="1" applyBorder="1" applyAlignment="1">
      <alignment horizontal="center" vertical="top" wrapText="1"/>
    </xf>
    <xf numFmtId="0" fontId="2161" fillId="1523" borderId="1691" xfId="23" applyNumberFormat="1" applyFont="1" applyFill="1" applyBorder="1" applyAlignment="1">
      <alignment horizontal="left" vertical="top" wrapText="1"/>
    </xf>
    <xf numFmtId="0" fontId="2155" fillId="1523" borderId="1648" xfId="23" applyNumberFormat="1" applyFont="1" applyFill="1" applyBorder="1" applyAlignment="1">
      <alignment horizontal="left" vertical="center" wrapText="1"/>
    </xf>
    <xf numFmtId="0" fontId="2074" fillId="1523" borderId="1668" xfId="23" applyNumberFormat="1" applyFont="1" applyFill="1" applyBorder="1"/>
    <xf numFmtId="0" fontId="2074" fillId="1523" borderId="1669" xfId="23" applyNumberFormat="1" applyFont="1" applyFill="1" applyBorder="1"/>
    <xf numFmtId="0" fontId="2158" fillId="1523" borderId="1648" xfId="23" applyNumberFormat="1" applyFont="1" applyFill="1" applyBorder="1" applyAlignment="1">
      <alignment horizontal="left" vertical="center" wrapText="1"/>
    </xf>
    <xf numFmtId="0" fontId="2164" fillId="1523" borderId="1668" xfId="23" applyNumberFormat="1" applyFont="1" applyFill="1" applyBorder="1"/>
    <xf numFmtId="0" fontId="2164" fillId="1523" borderId="1669" xfId="23" applyNumberFormat="1" applyFont="1" applyFill="1" applyBorder="1"/>
    <xf numFmtId="0" fontId="2164" fillId="1523" borderId="1668" xfId="23" applyNumberFormat="1" applyFont="1" applyFill="1" applyBorder="1" applyAlignment="1">
      <alignment wrapText="1"/>
    </xf>
    <xf numFmtId="0" fontId="2164" fillId="1523" borderId="1669" xfId="23" applyNumberFormat="1" applyFont="1" applyFill="1" applyBorder="1" applyAlignment="1">
      <alignment wrapText="1"/>
    </xf>
    <xf numFmtId="0" fontId="2158" fillId="1523" borderId="1648" xfId="23" applyNumberFormat="1" applyFont="1" applyFill="1" applyBorder="1" applyAlignment="1">
      <alignment horizontal="left" vertical="top" wrapText="1"/>
    </xf>
    <xf numFmtId="0" fontId="2164" fillId="1523" borderId="1668" xfId="23" applyNumberFormat="1" applyFont="1" applyFill="1" applyBorder="1" applyAlignment="1">
      <alignment vertical="top" wrapText="1"/>
    </xf>
    <xf numFmtId="0" fontId="2164" fillId="1523" borderId="1669" xfId="23" applyNumberFormat="1" applyFont="1" applyFill="1" applyBorder="1" applyAlignment="1">
      <alignment vertical="top" wrapText="1"/>
    </xf>
    <xf numFmtId="0" fontId="2159" fillId="1509" borderId="1648" xfId="23" applyNumberFormat="1" applyFont="1" applyFill="1" applyBorder="1" applyAlignment="1">
      <alignment horizontal="center" vertical="center" wrapText="1"/>
    </xf>
    <xf numFmtId="0" fontId="2161" fillId="1509" borderId="1648" xfId="23" applyNumberFormat="1" applyFont="1" applyFill="1" applyBorder="1" applyAlignment="1">
      <alignment horizontal="left" vertical="center" wrapText="1"/>
    </xf>
    <xf numFmtId="0" fontId="2159" fillId="1471" borderId="1648" xfId="23" applyNumberFormat="1" applyFont="1" applyFill="1" applyBorder="1" applyAlignment="1">
      <alignment horizontal="center" vertical="center" wrapText="1"/>
    </xf>
    <xf numFmtId="0" fontId="2161" fillId="1471" borderId="1648" xfId="23" applyNumberFormat="1" applyFont="1" applyFill="1" applyBorder="1" applyAlignment="1">
      <alignment horizontal="left" vertical="center" wrapText="1"/>
    </xf>
    <xf numFmtId="0" fontId="2154" fillId="1523" borderId="1648" xfId="23" applyNumberFormat="1" applyFont="1" applyFill="1" applyBorder="1" applyAlignment="1">
      <alignment horizontal="center" vertical="center" wrapText="1"/>
    </xf>
    <xf numFmtId="0" fontId="2159" fillId="1525" borderId="1691" xfId="23" applyNumberFormat="1" applyFont="1" applyFill="1" applyBorder="1" applyAlignment="1">
      <alignment horizontal="center" vertical="top" wrapText="1"/>
    </xf>
    <xf numFmtId="0" fontId="2123" fillId="1523" borderId="1622" xfId="23" applyNumberFormat="1" applyFont="1" applyFill="1" applyBorder="1"/>
    <xf numFmtId="0" fontId="2123" fillId="1523" borderId="1670" xfId="23" applyNumberFormat="1" applyFont="1" applyFill="1" applyBorder="1"/>
    <xf numFmtId="0" fontId="2158" fillId="1523" borderId="1670" xfId="23" applyNumberFormat="1" applyFont="1" applyFill="1" applyBorder="1"/>
    <xf numFmtId="0" fontId="2158" fillId="1523" borderId="1670" xfId="23" applyNumberFormat="1" applyFont="1" applyFill="1" applyBorder="1" applyAlignment="1">
      <alignment wrapText="1"/>
    </xf>
    <xf numFmtId="0" fontId="2158" fillId="1523" borderId="1670" xfId="23" applyNumberFormat="1" applyFont="1" applyFill="1" applyBorder="1" applyAlignment="1">
      <alignment vertical="top" wrapText="1"/>
    </xf>
    <xf numFmtId="0" fontId="2161" fillId="1523" borderId="1622" xfId="23" applyNumberFormat="1" applyFont="1" applyFill="1" applyBorder="1"/>
    <xf numFmtId="0" fontId="2161" fillId="1523" borderId="1670" xfId="23" applyNumberFormat="1" applyFont="1" applyFill="1" applyBorder="1"/>
    <xf numFmtId="0" fontId="2161" fillId="1523" borderId="1622" xfId="23" applyNumberFormat="1" applyFont="1" applyFill="1" applyBorder="1" applyAlignment="1">
      <alignment wrapText="1"/>
    </xf>
    <xf numFmtId="0" fontId="2161" fillId="1523" borderId="1670" xfId="23" applyNumberFormat="1" applyFont="1" applyFill="1" applyBorder="1" applyAlignment="1">
      <alignment wrapText="1"/>
    </xf>
    <xf numFmtId="0" fontId="2161" fillId="1523" borderId="1670" xfId="23" applyNumberFormat="1" applyFont="1" applyFill="1" applyBorder="1" applyAlignment="1">
      <alignment vertical="top" wrapText="1"/>
    </xf>
    <xf numFmtId="0" fontId="2161" fillId="1525" borderId="1670" xfId="23" applyNumberFormat="1" applyFont="1" applyFill="1" applyBorder="1" applyAlignment="1">
      <alignment vertical="top" wrapText="1"/>
    </xf>
    <xf numFmtId="0" fontId="2159" fillId="1525" borderId="1670" xfId="23" applyNumberFormat="1" applyFont="1" applyFill="1" applyBorder="1" applyAlignment="1">
      <alignment vertical="top" wrapText="1"/>
    </xf>
    <xf numFmtId="0" fontId="2159" fillId="1525" borderId="1691" xfId="23" applyNumberFormat="1" applyFont="1" applyFill="1" applyBorder="1" applyAlignment="1">
      <alignment vertical="top" wrapText="1"/>
    </xf>
    <xf numFmtId="0" fontId="2161" fillId="1524" borderId="1691" xfId="23" applyNumberFormat="1" applyFont="1" applyFill="1" applyBorder="1" applyAlignment="1">
      <alignment vertical="top" wrapText="1"/>
    </xf>
    <xf numFmtId="166" fontId="2161" fillId="1524" borderId="1691" xfId="23" applyNumberFormat="1" applyFont="1" applyFill="1" applyBorder="1" applyAlignment="1">
      <alignment vertical="top" wrapText="1"/>
    </xf>
    <xf numFmtId="167" fontId="2161" fillId="1523" borderId="1691" xfId="23" applyNumberFormat="1" applyFont="1" applyFill="1" applyBorder="1" applyAlignment="1">
      <alignment vertical="top" wrapText="1"/>
    </xf>
    <xf numFmtId="0" fontId="2161" fillId="1462" borderId="1622" xfId="23" applyNumberFormat="1" applyFont="1" applyFill="1" applyBorder="1" applyAlignment="1">
      <alignment horizontal="center" vertical="center"/>
    </xf>
    <xf numFmtId="0" fontId="2161" fillId="1462" borderId="1622" xfId="23" applyNumberFormat="1" applyFont="1" applyFill="1" applyBorder="1"/>
    <xf numFmtId="0" fontId="2161" fillId="1478" borderId="1648" xfId="23" applyNumberFormat="1" applyFont="1" applyFill="1" applyBorder="1" applyAlignment="1">
      <alignment horizontal="center" vertical="center" wrapText="1"/>
    </xf>
    <xf numFmtId="0" fontId="2161" fillId="1481" borderId="1648" xfId="23" applyNumberFormat="1" applyFont="1" applyFill="1" applyBorder="1" applyAlignment="1">
      <alignment horizontal="left" vertical="center" wrapText="1"/>
    </xf>
    <xf numFmtId="3" fontId="2159" fillId="1478" borderId="1648" xfId="23" applyNumberFormat="1" applyFont="1" applyFill="1" applyBorder="1" applyAlignment="1">
      <alignment horizontal="center" vertical="center" wrapText="1"/>
    </xf>
    <xf numFmtId="0" fontId="2161" fillId="1509" borderId="1648" xfId="23" applyNumberFormat="1" applyFont="1" applyFill="1" applyBorder="1" applyAlignment="1">
      <alignment horizontal="center" vertical="center" wrapText="1"/>
    </xf>
    <xf numFmtId="0" fontId="2161" fillId="1462" borderId="1622" xfId="23" applyNumberFormat="1" applyFont="1" applyFill="1" applyBorder="1" applyAlignment="1">
      <alignment horizontal="center"/>
    </xf>
    <xf numFmtId="0" fontId="2161" fillId="1462" borderId="1622" xfId="23" applyNumberFormat="1" applyFont="1" applyFill="1" applyBorder="1" applyAlignment="1">
      <alignment horizontal="center" vertical="bottom"/>
    </xf>
    <xf numFmtId="0" fontId="2159" fillId="1478" borderId="1648" xfId="23" applyNumberFormat="1" applyFont="1" applyFill="1" applyBorder="1" applyAlignment="1">
      <alignment horizontal="center" vertical="center" wrapText="1"/>
    </xf>
    <xf numFmtId="0" fontId="2161" fillId="1502" borderId="1648" xfId="23" applyNumberFormat="1" applyFont="1" applyFill="1" applyBorder="1" applyAlignment="1">
      <alignment horizontal="center" vertical="center" wrapText="1"/>
    </xf>
    <xf numFmtId="0" fontId="2161" fillId="1502" borderId="1648" xfId="23" applyNumberFormat="1" applyFont="1" applyFill="1" applyBorder="1" applyAlignment="1">
      <alignment horizontal="left" vertical="center" wrapText="1"/>
    </xf>
    <xf numFmtId="0" fontId="2159" fillId="1502" borderId="1648" xfId="23" applyNumberFormat="1" applyFont="1" applyFill="1" applyBorder="1" applyAlignment="1">
      <alignment horizontal="center" vertical="center" wrapText="1"/>
    </xf>
    <xf numFmtId="1" fontId="2161" fillId="1502" borderId="1648" xfId="23" applyNumberFormat="1" applyFont="1" applyFill="1" applyBorder="1" applyAlignment="1">
      <alignment horizontal="center" vertical="center" wrapText="1"/>
    </xf>
    <xf numFmtId="1" fontId="2161" fillId="1509" borderId="1648" xfId="23" applyNumberFormat="1" applyFont="1" applyFill="1" applyBorder="1" applyAlignment="1">
      <alignment horizontal="center" vertical="center" wrapText="1"/>
    </xf>
    <xf numFmtId="0" fontId="2159" fillId="1462" borderId="1622" xfId="23" applyNumberFormat="1" applyFont="1" applyFill="1" applyBorder="1" applyAlignment="1">
      <alignment vertical="center"/>
    </xf>
    <xf numFmtId="0" fontId="2161" fillId="1523" borderId="1622" xfId="23" applyNumberFormat="1" applyFont="1" applyFill="1" applyBorder="1" applyAlignment="1">
      <alignment horizontal="center" vertical="center"/>
    </xf>
    <xf numFmtId="3" fontId="2159" fillId="1523" borderId="1648" xfId="23" applyNumberFormat="1" applyFont="1" applyFill="1" applyBorder="1" applyAlignment="1">
      <alignment horizontal="center" vertical="center" wrapText="1"/>
    </xf>
    <xf numFmtId="0" fontId="2161" fillId="1523" borderId="1622" xfId="23" applyNumberFormat="1" applyFont="1" applyFill="1" applyBorder="1" applyAlignment="1">
      <alignment horizontal="center"/>
    </xf>
    <xf numFmtId="0" fontId="2161" fillId="1523" borderId="1622" xfId="23" applyNumberFormat="1" applyFont="1" applyFill="1" applyBorder="1" applyAlignment="1">
      <alignment horizontal="center" vertical="bottom"/>
    </xf>
    <xf numFmtId="1" fontId="2161" fillId="1523" borderId="1648" xfId="23" applyNumberFormat="1" applyFont="1" applyFill="1" applyBorder="1" applyAlignment="1">
      <alignment horizontal="center" vertical="center" wrapText="1"/>
    </xf>
    <xf numFmtId="0" fontId="2159" fillId="1523" borderId="1622" xfId="23" applyNumberFormat="1" applyFont="1" applyFill="1" applyBorder="1" applyAlignment="1">
      <alignment vertical="center"/>
    </xf>
    <xf numFmtId="0" fontId="2161" fillId="1523" borderId="1622" xfId="23" applyNumberFormat="1" applyFont="1" applyFill="1" applyBorder="1" applyAlignment="1">
      <alignment horizontal="center" vertical="center" wrapText="1"/>
    </xf>
    <xf numFmtId="0" fontId="2161" fillId="1523" borderId="1622" xfId="23" applyNumberFormat="1" applyFont="1" applyFill="1" applyBorder="1" applyAlignment="1">
      <alignment horizontal="center" wrapText="1"/>
    </xf>
    <xf numFmtId="0" fontId="2161" fillId="1523" borderId="1622" xfId="23" applyNumberFormat="1" applyFont="1" applyFill="1" applyBorder="1" applyAlignment="1">
      <alignment horizontal="center" vertical="bottom" wrapText="1"/>
    </xf>
    <xf numFmtId="0" fontId="2159" fillId="1523" borderId="1622" xfId="23" applyNumberFormat="1" applyFont="1" applyFill="1" applyBorder="1" applyAlignment="1">
      <alignment vertical="center" wrapText="1"/>
    </xf>
    <xf numFmtId="0" fontId="2161" fillId="1523" borderId="1622" xfId="23" applyNumberFormat="1" applyFont="1" applyFill="1" applyBorder="1" applyAlignment="1">
      <alignment horizontal="center" vertical="top" wrapText="1"/>
    </xf>
    <xf numFmtId="3" fontId="2159" fillId="1523" borderId="1648" xfId="23" applyNumberFormat="1" applyFont="1" applyFill="1" applyBorder="1" applyAlignment="1">
      <alignment horizontal="center" vertical="top" wrapText="1"/>
    </xf>
    <xf numFmtId="1" fontId="2161" fillId="1523" borderId="1648" xfId="23" applyNumberFormat="1" applyFont="1" applyFill="1" applyBorder="1" applyAlignment="1">
      <alignment horizontal="center" vertical="top" wrapText="1"/>
    </xf>
    <xf numFmtId="0" fontId="2159" fillId="1523" borderId="1622" xfId="23" applyNumberFormat="1" applyFont="1" applyFill="1" applyBorder="1" applyAlignment="1">
      <alignment vertical="top" wrapText="1"/>
    </xf>
    <xf numFmtId="0" fontId="2161" fillId="1524" borderId="1622" xfId="23" applyNumberFormat="1" applyFont="1" applyFill="1" applyBorder="1" applyAlignment="1">
      <alignment horizontal="center" vertical="top" wrapText="1"/>
    </xf>
    <xf numFmtId="0" fontId="2162" fillId="1524" borderId="1622" xfId="23" applyNumberFormat="1" applyFont="1" applyFill="1" applyBorder="1" applyAlignment="1">
      <alignment horizontal="center" vertical="top" wrapText="1"/>
    </xf>
    <xf numFmtId="0" fontId="2161" fillId="1525" borderId="1622" xfId="23" applyNumberFormat="1" applyFont="1" applyFill="1" applyBorder="1" applyAlignment="1">
      <alignment horizontal="center" vertical="top" wrapText="1"/>
    </xf>
    <xf numFmtId="3" fontId="2159" fillId="1523" borderId="1691" xfId="23" applyNumberFormat="1" applyFont="1" applyFill="1" applyBorder="1" applyAlignment="1">
      <alignment horizontal="center" vertical="top" wrapText="1"/>
    </xf>
    <xf numFmtId="1" fontId="2161" fillId="1523" borderId="1691" xfId="23" applyNumberFormat="1" applyFont="1" applyFill="1" applyBorder="1" applyAlignment="1">
      <alignment horizontal="center" vertical="top" wrapText="1"/>
    </xf>
    <xf numFmtId="0" fontId="2159" fillId="1523" borderId="1691" xfId="23" applyNumberFormat="1" applyFont="1" applyFill="1" applyBorder="1" applyAlignment="1">
      <alignment vertical="top" wrapText="1"/>
    </xf>
    <xf numFmtId="0" fontId="2154" fillId="1523" borderId="1648" xfId="23" applyNumberFormat="1" applyFont="1" applyFill="1" applyBorder="1"/>
    <xf numFmtId="0" fontId="2154" fillId="1523" borderId="1648" xfId="23" applyNumberFormat="1" applyFont="1" applyFill="1" applyBorder="1" applyAlignment="1">
      <alignment horizontal="left" vertical="center" wrapText="1"/>
    </xf>
    <xf numFmtId="0" fontId="2155" fillId="1523" borderId="1648" xfId="23" applyNumberFormat="1" applyFont="1" applyFill="1" applyBorder="1"/>
    <xf numFmtId="0" fontId="2155" fillId="1523" borderId="1648" xfId="23" applyNumberFormat="1" applyFont="1" applyFill="1" applyBorder="1" applyAlignment="1">
      <alignment horizontal="center" vertical="center" wrapText="1"/>
    </xf>
    <xf numFmtId="0" fontId="2154" fillId="1523" borderId="1690" xfId="23" applyNumberFormat="1" applyFont="1" applyFill="1" applyBorder="1"/>
    <xf numFmtId="0" fontId="2154" fillId="1523" borderId="1690" xfId="23" applyNumberFormat="1" applyFont="1" applyFill="1" applyBorder="1" applyAlignment="1">
      <alignment horizontal="left" vertical="center" wrapText="1"/>
    </xf>
    <xf numFmtId="0" fontId="2154" fillId="1523" borderId="1690" xfId="23" applyNumberFormat="1" applyFont="1" applyFill="1" applyBorder="1" applyAlignment="1">
      <alignment horizontal="center" vertical="center" wrapText="1"/>
    </xf>
    <xf numFmtId="0" fontId="2159" fillId="1523" borderId="1648" xfId="23" applyNumberFormat="1" applyFont="1" applyFill="1" applyBorder="1"/>
    <xf numFmtId="0" fontId="2161" fillId="1523" borderId="1648" xfId="23" applyNumberFormat="1" applyFont="1" applyFill="1" applyBorder="1"/>
    <xf numFmtId="0" fontId="2159" fillId="1523" borderId="1690" xfId="23" applyNumberFormat="1" applyFont="1" applyFill="1" applyBorder="1"/>
    <xf numFmtId="0" fontId="2159" fillId="1523" borderId="1690" xfId="23" applyNumberFormat="1" applyFont="1" applyFill="1" applyBorder="1" applyAlignment="1">
      <alignment horizontal="left" vertical="center" wrapText="1"/>
    </xf>
    <xf numFmtId="0" fontId="2159" fillId="1523" borderId="1690" xfId="23" applyNumberFormat="1" applyFont="1" applyFill="1" applyBorder="1" applyAlignment="1">
      <alignment horizontal="center" vertical="center" wrapText="1"/>
    </xf>
    <xf numFmtId="0" fontId="2159" fillId="1523" borderId="1692" xfId="23" applyNumberFormat="1" applyFont="1" applyFill="1" applyBorder="1"/>
    <xf numFmtId="0" fontId="2159" fillId="1523" borderId="1692" xfId="23" applyNumberFormat="1" applyFont="1" applyFill="1" applyBorder="1" applyAlignment="1">
      <alignment horizontal="left" vertical="center" wrapText="1"/>
    </xf>
    <xf numFmtId="0" fontId="2159" fillId="1523" borderId="1692" xfId="23" applyNumberFormat="1" applyFont="1" applyFill="1" applyBorder="1" applyAlignment="1">
      <alignment horizontal="center" vertical="center" wrapText="1"/>
    </xf>
    <xf numFmtId="0" fontId="2161" fillId="1523" borderId="1692" xfId="23" applyNumberFormat="1" applyFont="1" applyFill="1" applyBorder="1"/>
    <xf numFmtId="0" fontId="2161" fillId="1523" borderId="1692" xfId="23" applyNumberFormat="1" applyFont="1" applyFill="1" applyBorder="1" applyAlignment="1">
      <alignment horizontal="left" vertical="center" wrapText="1"/>
    </xf>
    <xf numFmtId="0" fontId="2161" fillId="1523" borderId="1692" xfId="23" applyNumberFormat="1" applyFont="1" applyFill="1" applyBorder="1" applyAlignment="1">
      <alignment horizontal="center" vertical="center" wrapText="1"/>
    </xf>
    <xf numFmtId="0" fontId="2159" fillId="1523" borderId="1692" xfId="23" applyNumberFormat="1" applyFont="1" applyFill="1" applyBorder="1" applyAlignment="1">
      <alignment wrapText="1"/>
    </xf>
    <xf numFmtId="0" fontId="2161" fillId="1523" borderId="1692" xfId="23" applyNumberFormat="1" applyFont="1" applyFill="1" applyBorder="1" applyAlignment="1">
      <alignment wrapText="1"/>
    </xf>
    <xf numFmtId="0" fontId="2159" fillId="1523" borderId="1692" xfId="23" applyNumberFormat="1" applyFont="1" applyFill="1" applyBorder="1" applyAlignment="1">
      <alignment vertical="center" wrapText="1"/>
    </xf>
    <xf numFmtId="0" fontId="2161" fillId="1523" borderId="1692" xfId="23" applyNumberFormat="1" applyFont="1" applyFill="1" applyBorder="1" applyAlignment="1">
      <alignment vertical="center" wrapText="1"/>
    </xf>
    <xf numFmtId="0" fontId="2159" fillId="1523" borderId="1693" xfId="23" applyNumberFormat="1" applyFont="1" applyFill="1" applyBorder="1" applyAlignment="1">
      <alignment vertical="center" wrapText="1"/>
    </xf>
    <xf numFmtId="0" fontId="2159" fillId="1523" borderId="1693" xfId="23" applyNumberFormat="1" applyFont="1" applyFill="1" applyBorder="1" applyAlignment="1">
      <alignment horizontal="left" vertical="center" wrapText="1"/>
    </xf>
    <xf numFmtId="0" fontId="2159" fillId="1523" borderId="1693" xfId="23" applyNumberFormat="1" applyFont="1" applyFill="1" applyBorder="1" applyAlignment="1">
      <alignment horizontal="center" vertical="center" wrapText="1"/>
    </xf>
    <xf numFmtId="0" fontId="2161" fillId="1523" borderId="1693" xfId="23" applyNumberFormat="1" applyFont="1" applyFill="1" applyBorder="1" applyAlignment="1">
      <alignment vertical="center" wrapText="1"/>
    </xf>
    <xf numFmtId="0" fontId="2161" fillId="1523" borderId="1693" xfId="23" applyNumberFormat="1" applyFont="1" applyFill="1" applyBorder="1" applyAlignment="1">
      <alignment horizontal="left" vertical="center" wrapText="1"/>
    </xf>
    <xf numFmtId="0" fontId="2161" fillId="1523" borderId="1693" xfId="23" applyNumberFormat="1" applyFont="1" applyFill="1" applyBorder="1" applyAlignment="1">
      <alignment horizontal="center" vertical="center" wrapText="1"/>
    </xf>
    <xf numFmtId="0" fontId="2159" fillId="1524" borderId="1693" xfId="23" applyNumberFormat="1" applyFont="1" applyFill="1" applyBorder="1" applyAlignment="1">
      <alignment vertical="center" wrapText="1"/>
    </xf>
    <xf numFmtId="0" fontId="2159" fillId="1524" borderId="1693" xfId="23" applyNumberFormat="1" applyFont="1" applyFill="1" applyBorder="1" applyAlignment="1">
      <alignment horizontal="left" vertical="center" wrapText="1"/>
    </xf>
    <xf numFmtId="0" fontId="2159" fillId="1524" borderId="1693" xfId="23" applyNumberFormat="1" applyFont="1" applyFill="1" applyBorder="1" applyAlignment="1">
      <alignment horizontal="center" vertical="center" wrapText="1"/>
    </xf>
    <xf numFmtId="0" fontId="2156" fillId="1523" borderId="1622" xfId="23" applyNumberFormat="1" applyFont="1" applyFill="1" applyBorder="1"/>
    <xf numFmtId="0" fontId="2165" fillId="1523" borderId="1622" xfId="23" applyNumberFormat="1" applyFont="1" applyFill="1" applyBorder="1"/>
    <xf numFmtId="0" fontId="2165" fillId="1523" borderId="1622" xfId="23" applyNumberFormat="1" applyFont="1" applyFill="1" applyBorder="1" applyAlignment="1">
      <alignment wrapText="1"/>
    </xf>
    <xf numFmtId="0" fontId="2165" fillId="1523" borderId="1622" xfId="23" applyNumberFormat="1" applyFont="1" applyFill="1" applyBorder="1" applyAlignment="1">
      <alignment vertical="top" wrapText="1"/>
    </xf>
    <xf numFmtId="0" fontId="2161" fillId="1524" borderId="1691" xfId="23" applyNumberFormat="1" applyFont="1" applyFill="1" applyBorder="1" applyAlignment="1">
      <alignment horizontal="center" vertical="top" wrapText="1"/>
    </xf>
    <xf numFmtId="0" fontId="2159" fillId="1524" borderId="1691" xfId="23" applyNumberFormat="1" applyFont="1" applyFill="1" applyBorder="1" applyAlignment="1">
      <alignment vertical="top" wrapText="1"/>
    </xf>
    <xf numFmtId="0" fontId="2159" fillId="1467" borderId="1648" xfId="23" applyNumberFormat="1" applyFont="1" applyFill="1" applyBorder="1" applyAlignment="1">
      <alignment horizontal="center" vertical="center" wrapText="1"/>
    </xf>
    <xf numFmtId="0" fontId="2161" fillId="1507" borderId="1648" xfId="23" applyNumberFormat="1" applyFont="1" applyFill="1" applyBorder="1" applyAlignment="1">
      <alignment horizontal="center" vertical="center" wrapText="1"/>
    </xf>
    <xf numFmtId="0" fontId="2074" fillId="1523" borderId="1622" xfId="23" applyNumberFormat="1" applyFont="1" applyFill="1" applyBorder="1"/>
    <xf numFmtId="0" fontId="2164" fillId="1523" borderId="1622" xfId="23" applyNumberFormat="1" applyFont="1" applyFill="1" applyBorder="1"/>
    <xf numFmtId="0" fontId="2164" fillId="1523" borderId="1622" xfId="23" applyNumberFormat="1" applyFont="1" applyFill="1" applyBorder="1" applyAlignment="1">
      <alignment wrapText="1"/>
    </xf>
    <xf numFmtId="0" fontId="2164" fillId="1523" borderId="1622" xfId="23" applyNumberFormat="1" applyFont="1" applyFill="1" applyBorder="1" applyAlignment="1">
      <alignment vertical="top" wrapText="1"/>
    </xf>
    <xf numFmtId="0" fontId="2161" fillId="1481" borderId="1648" xfId="23" applyNumberFormat="1" applyFont="1" applyFill="1" applyBorder="1" applyAlignment="1">
      <alignment horizontal="center" vertical="center" wrapText="1"/>
    </xf>
    <xf numFmtId="0" fontId="2159" fillId="1478" borderId="1648" xfId="23" applyNumberFormat="1" applyFont="1" applyFill="1" applyBorder="1" applyAlignment="1">
      <alignment horizontal="left" vertical="center" wrapText="1"/>
    </xf>
    <xf numFmtId="0" fontId="2161" fillId="1478" borderId="1648" xfId="23" applyNumberFormat="1" applyFont="1" applyFill="1" applyBorder="1" applyAlignment="1">
      <alignment horizontal="left" vertical="center" wrapText="1"/>
    </xf>
    <xf numFmtId="0" fontId="2159" fillId="1506" borderId="1648" xfId="23" applyNumberFormat="1" applyFont="1" applyFill="1" applyBorder="1" applyAlignment="1">
      <alignment horizontal="center" vertical="center" wrapText="1"/>
    </xf>
    <xf numFmtId="0" fontId="2159" fillId="1470" borderId="1648" xfId="23" applyNumberFormat="1" applyFont="1" applyFill="1" applyBorder="1" applyAlignment="1">
      <alignment horizontal="center" vertical="center" wrapText="1"/>
    </xf>
    <xf numFmtId="0" fontId="2161" fillId="1481" borderId="1648" xfId="23" applyNumberFormat="1" applyFont="1" applyFill="1" applyBorder="1" applyAlignment="1">
      <alignment horizontal="center" wrapText="1"/>
    </xf>
    <xf numFmtId="0" fontId="2161" fillId="1478" borderId="1648" xfId="23" applyNumberFormat="1" applyFont="1" applyFill="1" applyBorder="1" applyAlignment="1">
      <alignment horizontal="center" wrapText="1"/>
    </xf>
    <xf numFmtId="0" fontId="2161" fillId="1462" borderId="1648" xfId="23" applyNumberFormat="1" applyFont="1" applyFill="1" applyBorder="1" applyAlignment="1">
      <alignment horizontal="center" wrapText="1"/>
    </xf>
    <xf numFmtId="0" fontId="2159" fillId="1481" borderId="1648" xfId="23" applyNumberFormat="1" applyFont="1" applyFill="1" applyBorder="1" applyAlignment="1">
      <alignment horizontal="center" wrapText="1"/>
    </xf>
    <xf numFmtId="0" fontId="2166" fillId="1506" borderId="1648" xfId="23" applyNumberFormat="1" applyFont="1" applyFill="1" applyBorder="1" applyAlignment="1">
      <alignment horizontal="center" wrapText="1"/>
    </xf>
    <xf numFmtId="0" fontId="2161" fillId="1523" borderId="1648" xfId="23" applyNumberFormat="1" applyFont="1" applyFill="1" applyBorder="1" applyAlignment="1">
      <alignment horizontal="center" wrapText="1"/>
    </xf>
    <xf numFmtId="0" fontId="2159" fillId="1523" borderId="1648" xfId="23" applyNumberFormat="1" applyFont="1" applyFill="1" applyBorder="1" applyAlignment="1">
      <alignment horizontal="center" wrapText="1"/>
    </xf>
    <xf numFmtId="0" fontId="2166" fillId="1523" borderId="1648" xfId="23" applyNumberFormat="1" applyFont="1" applyFill="1" applyBorder="1" applyAlignment="1">
      <alignment horizontal="center" wrapText="1"/>
    </xf>
    <xf numFmtId="0" fontId="2166" fillId="1523" borderId="1648" xfId="23" applyNumberFormat="1" applyFont="1" applyFill="1" applyBorder="1" applyAlignment="1">
      <alignment horizontal="center" vertical="top" wrapText="1"/>
    </xf>
    <xf numFmtId="0" fontId="2159" fillId="1523" borderId="1691" xfId="23" applyNumberFormat="1" applyFont="1" applyFill="1" applyBorder="1" applyAlignment="1">
      <alignment horizontal="left" vertical="top" wrapText="1"/>
    </xf>
    <xf numFmtId="0" fontId="2166" fillId="1523" borderId="1691" xfId="23" applyNumberFormat="1" applyFont="1" applyFill="1" applyBorder="1" applyAlignment="1">
      <alignment horizontal="center" vertical="top" wrapText="1"/>
    </xf>
    <xf numFmtId="0" fontId="2156" fillId="1523" borderId="1648" xfId="23" applyNumberFormat="1" applyFont="1" applyFill="1" applyBorder="1" applyAlignment="1">
      <alignment horizontal="center" wrapText="1"/>
    </xf>
    <xf numFmtId="0" fontId="2084" fillId="1523" borderId="1648" xfId="23" applyNumberFormat="1" applyFont="1" applyFill="1" applyBorder="1" applyAlignment="1">
      <alignment horizontal="center" wrapText="1"/>
    </xf>
    <xf numFmtId="0" fontId="2104" fillId="1523" borderId="1622" xfId="23" applyNumberFormat="1" applyFont="1" applyFill="1" applyBorder="1"/>
    <xf numFmtId="0" fontId="2084" fillId="1523" borderId="1622" xfId="23" applyNumberFormat="1" applyFont="1" applyFill="1" applyBorder="1"/>
    <xf numFmtId="0" fontId="2165" fillId="1523" borderId="1648" xfId="23" applyNumberFormat="1" applyFont="1" applyFill="1" applyBorder="1" applyAlignment="1">
      <alignment horizontal="center" wrapText="1"/>
    </xf>
    <xf numFmtId="0" fontId="2158" fillId="1523" borderId="1648" xfId="23" applyNumberFormat="1" applyFont="1" applyFill="1" applyBorder="1" applyAlignment="1">
      <alignment horizontal="center" wrapText="1"/>
    </xf>
    <xf numFmtId="0" fontId="2165" fillId="1523" borderId="1648" xfId="23" applyNumberFormat="1" applyFont="1" applyFill="1" applyBorder="1" applyAlignment="1">
      <alignment horizontal="center" vertical="top" wrapText="1"/>
    </xf>
    <xf numFmtId="0" fontId="2093" fillId="1462" borderId="1623" xfId="23" applyNumberFormat="1" applyFont="1" applyFill="1" applyBorder="1" applyAlignment="1">
      <alignment horizontal="center" vertical="center" wrapText="1"/>
    </xf>
    <xf numFmtId="0" fontId="2079" fillId="1462" borderId="1623" xfId="23" applyNumberFormat="1" applyFont="1" applyFill="1" applyBorder="1" applyAlignment="1">
      <alignment horizontal="left" vertical="center" wrapText="1"/>
    </xf>
    <xf numFmtId="0" fontId="2088" fillId="1462" borderId="1623" xfId="23" applyNumberFormat="1" applyFont="1" applyFill="1" applyBorder="1" applyAlignment="1">
      <alignment horizontal="center" vertical="center" wrapText="1"/>
    </xf>
    <xf numFmtId="0" fontId="2078" fillId="1462" borderId="1623" xfId="23" applyNumberFormat="1" applyFont="1" applyFill="1" applyBorder="1" applyAlignment="1">
      <alignment vertical="center" wrapText="1"/>
    </xf>
    <xf numFmtId="0" fontId="2084" fillId="1462" borderId="1622" xfId="23" applyNumberFormat="1" applyFont="1" applyFill="1" applyBorder="1" applyAlignment="1">
      <alignment vertical="center" wrapText="1"/>
    </xf>
    <xf numFmtId="0" fontId="2101" fillId="1462" borderId="1623" xfId="23" applyNumberFormat="1" applyFont="1" applyFill="1" applyBorder="1" applyAlignment="1">
      <alignment vertical="top" wrapText="1"/>
    </xf>
    <xf numFmtId="0" fontId="2074" fillId="1462" borderId="1673" xfId="23" applyNumberFormat="1" applyFont="1" applyFill="1" applyBorder="1" applyAlignment="1">
      <alignment wrapText="1"/>
    </xf>
    <xf numFmtId="0" fontId="2074" fillId="1462" borderId="1674" xfId="23" applyNumberFormat="1" applyFont="1" applyFill="1" applyBorder="1" applyAlignment="1">
      <alignment wrapText="1"/>
    </xf>
    <xf numFmtId="0" fontId="2074" fillId="1462" borderId="1687" xfId="23" applyNumberFormat="1" applyFont="1" applyFill="1" applyBorder="1" applyAlignment="1">
      <alignment wrapText="1"/>
    </xf>
    <xf numFmtId="0" fontId="2074" fillId="1462" borderId="1688" xfId="23" applyNumberFormat="1" applyFont="1" applyFill="1" applyBorder="1" applyAlignment="1">
      <alignment wrapText="1"/>
    </xf>
    <xf numFmtId="0" fontId="2074" fillId="1462" borderId="1689" xfId="23" applyNumberFormat="1" applyFont="1" applyFill="1" applyBorder="1" applyAlignment="1">
      <alignment wrapText="1"/>
    </xf>
    <xf numFmtId="0" fontId="2079" fillId="1462" borderId="1623" xfId="23" applyNumberFormat="1" applyFont="1" applyFill="1" applyBorder="1" applyAlignment="1">
      <alignment horizontal="center" vertical="center" wrapText="1"/>
    </xf>
    <xf numFmtId="10" fontId="2078" fillId="1462" borderId="1623" xfId="23" applyNumberFormat="1" applyFont="1" applyFill="1" applyBorder="1" applyAlignment="1">
      <alignment vertical="center" wrapText="1"/>
    </xf>
    <xf numFmtId="0" fontId="2093" fillId="1462" borderId="1623" xfId="23" applyNumberFormat="1" applyFont="1" applyFill="1" applyBorder="1" applyAlignment="1">
      <alignment horizontal="center" vertical="top" wrapText="1"/>
    </xf>
    <xf numFmtId="0" fontId="2079" fillId="1462" borderId="1623" xfId="23" applyNumberFormat="1" applyFont="1" applyFill="1" applyBorder="1" applyAlignment="1">
      <alignment horizontal="left" vertical="top" wrapText="1"/>
    </xf>
    <xf numFmtId="0" fontId="2088" fillId="1462" borderId="1623" xfId="23" applyNumberFormat="1" applyFont="1" applyFill="1" applyBorder="1" applyAlignment="1">
      <alignment horizontal="center" vertical="top" wrapText="1"/>
    </xf>
    <xf numFmtId="0" fontId="2078" fillId="1462" borderId="1623" xfId="23" applyNumberFormat="1" applyFont="1" applyFill="1" applyBorder="1" applyAlignment="1">
      <alignment vertical="top" wrapText="1"/>
    </xf>
    <xf numFmtId="0" fontId="2084" fillId="1462" borderId="1622" xfId="23" applyNumberFormat="1" applyFont="1" applyFill="1" applyBorder="1" applyAlignment="1">
      <alignment vertical="top" wrapText="1"/>
    </xf>
    <xf numFmtId="0" fontId="2074" fillId="1462" borderId="1673" xfId="23" applyNumberFormat="1" applyFont="1" applyFill="1" applyBorder="1" applyAlignment="1">
      <alignment vertical="top" wrapText="1"/>
    </xf>
    <xf numFmtId="0" fontId="2074" fillId="1462" borderId="1674" xfId="23" applyNumberFormat="1" applyFont="1" applyFill="1" applyBorder="1" applyAlignment="1">
      <alignment vertical="top" wrapText="1"/>
    </xf>
    <xf numFmtId="0" fontId="2074" fillId="1462" borderId="1687" xfId="23" applyNumberFormat="1" applyFont="1" applyFill="1" applyBorder="1" applyAlignment="1">
      <alignment vertical="top" wrapText="1"/>
    </xf>
    <xf numFmtId="0" fontId="2074" fillId="1462" borderId="1688" xfId="23" applyNumberFormat="1" applyFont="1" applyFill="1" applyBorder="1" applyAlignment="1">
      <alignment vertical="top" wrapText="1"/>
    </xf>
    <xf numFmtId="0" fontId="2074" fillId="1462" borderId="1689" xfId="23" applyNumberFormat="1" applyFont="1" applyFill="1" applyBorder="1" applyAlignment="1">
      <alignment vertical="top" wrapText="1"/>
    </xf>
    <xf numFmtId="0" fontId="2079" fillId="1462" borderId="1623" xfId="23" applyNumberFormat="1" applyFont="1" applyFill="1" applyBorder="1" applyAlignment="1">
      <alignment horizontal="center" vertical="top" wrapText="1"/>
    </xf>
    <xf numFmtId="10" fontId="2078" fillId="1462" borderId="1623" xfId="23" applyNumberFormat="1" applyFont="1" applyFill="1" applyBorder="1" applyAlignment="1">
      <alignment vertical="top" wrapText="1"/>
    </xf>
    <xf numFmtId="0" fontId="2121" fillId="1462" borderId="1623" xfId="23" applyNumberFormat="1" applyFont="1" applyFill="1" applyBorder="1" applyAlignment="1">
      <alignment horizontal="left" vertical="center" wrapText="1"/>
    </xf>
    <xf numFmtId="0" fontId="2088" fillId="1467" borderId="1623" xfId="23" applyNumberFormat="1" applyFont="1" applyFill="1" applyBorder="1" applyAlignment="1">
      <alignment horizontal="center" vertical="center" wrapText="1"/>
    </xf>
    <xf numFmtId="0" fontId="2094" fillId="1462" borderId="1623" xfId="23" applyNumberFormat="1" applyFont="1" applyFill="1" applyBorder="1" applyAlignment="1">
      <alignment horizontal="left" vertical="center" wrapText="1"/>
    </xf>
    <xf numFmtId="0" fontId="2088" fillId="1470" borderId="1623" xfId="23" applyNumberFormat="1" applyFont="1" applyFill="1" applyBorder="1" applyAlignment="1">
      <alignment horizontal="center" vertical="center" wrapText="1"/>
    </xf>
    <xf numFmtId="0" fontId="2088" fillId="1471" borderId="1623" xfId="23" applyNumberFormat="1" applyFont="1" applyFill="1" applyBorder="1" applyAlignment="1">
      <alignment horizontal="center" vertical="center" wrapText="1"/>
    </xf>
    <xf numFmtId="0" fontId="2121" fillId="1462" borderId="1623" xfId="23" applyNumberFormat="1" applyFont="1" applyFill="1" applyBorder="1" applyAlignment="1">
      <alignment horizontal="left" vertical="top" wrapText="1"/>
    </xf>
    <xf numFmtId="0" fontId="2088" fillId="1467" borderId="1623" xfId="23" applyNumberFormat="1" applyFont="1" applyFill="1" applyBorder="1" applyAlignment="1">
      <alignment horizontal="center" vertical="top" wrapText="1"/>
    </xf>
    <xf numFmtId="0" fontId="2094" fillId="1462" borderId="1623" xfId="23" applyNumberFormat="1" applyFont="1" applyFill="1" applyBorder="1" applyAlignment="1">
      <alignment horizontal="left" vertical="top" wrapText="1"/>
    </xf>
    <xf numFmtId="0" fontId="2088" fillId="1470" borderId="1623" xfId="23" applyNumberFormat="1" applyFont="1" applyFill="1" applyBorder="1" applyAlignment="1">
      <alignment horizontal="center" vertical="top" wrapText="1"/>
    </xf>
    <xf numFmtId="0" fontId="2088" fillId="1471" borderId="1623" xfId="23" applyNumberFormat="1" applyFont="1" applyFill="1" applyBorder="1" applyAlignment="1">
      <alignment horizontal="center" vertical="top" wrapText="1"/>
    </xf>
    <xf numFmtId="10" fontId="2084" fillId="1523" borderId="1622" xfId="23" applyNumberFormat="1" applyFont="1" applyFill="1" applyBorder="1" applyAlignment="1">
      <alignment vertical="center" wrapText="1"/>
    </xf>
    <xf numFmtId="10" fontId="2158" fillId="1523" borderId="1622" xfId="23" applyNumberFormat="1" applyFont="1" applyFill="1" applyBorder="1" applyAlignment="1">
      <alignment vertical="center" wrapText="1"/>
    </xf>
    <xf numFmtId="10" fontId="2158" fillId="1523" borderId="1622" xfId="23" applyNumberFormat="1" applyFont="1" applyFill="1" applyBorder="1" applyAlignment="1">
      <alignment vertical="top" wrapText="1"/>
    </xf>
    <xf numFmtId="0" fontId="2161" fillId="1462" borderId="1622" xfId="23" applyNumberFormat="1" applyFont="1" applyFill="1" applyBorder="1" applyAlignment="1">
      <alignment horizontal="left" vertical="bottom"/>
    </xf>
    <xf numFmtId="0" fontId="2159" fillId="1507" borderId="1648" xfId="23" applyNumberFormat="1" applyFont="1" applyFill="1" applyBorder="1" applyAlignment="1">
      <alignment horizontal="center" vertical="bottom"/>
    </xf>
    <xf numFmtId="0" fontId="2159" fillId="1515" borderId="1648" xfId="23" applyNumberFormat="1" applyFont="1" applyFill="1" applyBorder="1" applyAlignment="1">
      <alignment horizontal="center" vertical="bottom"/>
    </xf>
    <xf numFmtId="0" fontId="2159" fillId="1508" borderId="1655" xfId="23" applyNumberFormat="1" applyFont="1" applyFill="1" applyBorder="1" applyAlignment="1">
      <alignment horizontal="left"/>
    </xf>
    <xf numFmtId="0" fontId="2161" fillId="1510" borderId="1648" xfId="23" applyNumberFormat="1" applyFont="1" applyFill="1" applyBorder="1" applyAlignment="1">
      <alignment horizontal="center"/>
    </xf>
    <xf numFmtId="0" fontId="2161" fillId="1462" borderId="1648" xfId="23" applyNumberFormat="1" applyFont="1" applyFill="1" applyBorder="1" applyAlignment="1">
      <alignment horizontal="center"/>
    </xf>
    <xf numFmtId="0" fontId="2161" fillId="1467" borderId="1648" xfId="23" applyNumberFormat="1" applyFont="1" applyFill="1" applyBorder="1" applyAlignment="1">
      <alignment horizontal="center"/>
    </xf>
    <xf numFmtId="0" fontId="2159" fillId="1507" borderId="1648" xfId="23" applyNumberFormat="1" applyFont="1" applyFill="1" applyBorder="1" applyAlignment="1">
      <alignment horizontal="right"/>
    </xf>
    <xf numFmtId="0" fontId="2159" fillId="1502" borderId="1648" xfId="23" applyNumberFormat="1" applyFont="1" applyFill="1" applyBorder="1" applyAlignment="1">
      <alignment horizontal="center"/>
    </xf>
    <xf numFmtId="0" fontId="2159" fillId="1507" borderId="1648" xfId="23" applyNumberFormat="1" applyFont="1" applyFill="1" applyBorder="1" applyAlignment="1">
      <alignment horizontal="left" vertical="bottom"/>
    </xf>
    <xf numFmtId="0" fontId="2161" fillId="1462" borderId="1648" xfId="23" applyNumberFormat="1" applyFont="1" applyFill="1" applyBorder="1" applyAlignment="1">
      <alignment horizontal="left" vertical="top" wrapText="1"/>
    </xf>
    <xf numFmtId="0" fontId="2161" fillId="1523" borderId="1622" xfId="23" applyNumberFormat="1" applyFont="1" applyFill="1" applyBorder="1" applyAlignment="1">
      <alignment horizontal="left" vertical="bottom"/>
    </xf>
    <xf numFmtId="0" fontId="2159" fillId="1523" borderId="1648" xfId="23" applyNumberFormat="1" applyFont="1" applyFill="1" applyBorder="1" applyAlignment="1">
      <alignment horizontal="center" vertical="bottom"/>
    </xf>
    <xf numFmtId="0" fontId="2159" fillId="1523" borderId="1655" xfId="23" applyNumberFormat="1" applyFont="1" applyFill="1" applyBorder="1" applyAlignment="1">
      <alignment horizontal="left"/>
    </xf>
    <xf numFmtId="0" fontId="2161" fillId="1523" borderId="1648" xfId="23" applyNumberFormat="1" applyFont="1" applyFill="1" applyBorder="1" applyAlignment="1">
      <alignment horizontal="center"/>
    </xf>
    <xf numFmtId="0" fontId="2159" fillId="1523" borderId="1648" xfId="23" applyNumberFormat="1" applyFont="1" applyFill="1" applyBorder="1" applyAlignment="1">
      <alignment horizontal="right"/>
    </xf>
    <xf numFmtId="0" fontId="2159" fillId="1523" borderId="1648" xfId="23" applyNumberFormat="1" applyFont="1" applyFill="1" applyBorder="1" applyAlignment="1">
      <alignment horizontal="center"/>
    </xf>
    <xf numFmtId="0" fontId="2159" fillId="1523" borderId="1648" xfId="23" applyNumberFormat="1" applyFont="1" applyFill="1" applyBorder="1" applyAlignment="1">
      <alignment horizontal="left" vertical="bottom"/>
    </xf>
    <xf numFmtId="0" fontId="2161" fillId="1523" borderId="1622" xfId="23" applyNumberFormat="1" applyFont="1" applyFill="1" applyBorder="1" applyAlignment="1">
      <alignment horizontal="left" vertical="bottom" wrapText="1"/>
    </xf>
    <xf numFmtId="0" fontId="2159" fillId="1523" borderId="1648" xfId="23" applyNumberFormat="1" applyFont="1" applyFill="1" applyBorder="1" applyAlignment="1">
      <alignment horizontal="center" vertical="bottom" wrapText="1"/>
    </xf>
    <xf numFmtId="0" fontId="2159" fillId="1523" borderId="1655" xfId="23" applyNumberFormat="1" applyFont="1" applyFill="1" applyBorder="1" applyAlignment="1">
      <alignment horizontal="left" wrapText="1"/>
    </xf>
    <xf numFmtId="0" fontId="2159" fillId="1523" borderId="1648" xfId="23" applyNumberFormat="1" applyFont="1" applyFill="1" applyBorder="1" applyAlignment="1">
      <alignment horizontal="right" wrapText="1"/>
    </xf>
    <xf numFmtId="0" fontId="2159" fillId="1523" borderId="1648" xfId="23" applyNumberFormat="1" applyFont="1" applyFill="1" applyBorder="1" applyAlignment="1">
      <alignment horizontal="left" vertical="bottom" wrapText="1"/>
    </xf>
    <xf numFmtId="0" fontId="2161" fillId="1523" borderId="1622" xfId="23" applyNumberFormat="1" applyFont="1" applyFill="1" applyBorder="1" applyAlignment="1">
      <alignment horizontal="left" vertical="top" wrapText="1"/>
    </xf>
    <xf numFmtId="0" fontId="2159" fillId="1523" borderId="1655" xfId="23" applyNumberFormat="1" applyFont="1" applyFill="1" applyBorder="1" applyAlignment="1">
      <alignment horizontal="left" vertical="top" wrapText="1"/>
    </xf>
    <xf numFmtId="0" fontId="2159" fillId="1523" borderId="1648" xfId="23" applyNumberFormat="1" applyFont="1" applyFill="1" applyBorder="1" applyAlignment="1">
      <alignment horizontal="right" vertical="top" wrapText="1"/>
    </xf>
    <xf numFmtId="0" fontId="2161" fillId="1524" borderId="1622" xfId="23" applyNumberFormat="1" applyFont="1" applyFill="1" applyBorder="1" applyAlignment="1">
      <alignment horizontal="left" vertical="top" wrapText="1"/>
    </xf>
    <xf numFmtId="0" fontId="2162" fillId="1524" borderId="1622" xfId="23" applyNumberFormat="1" applyFont="1" applyFill="1" applyBorder="1" applyAlignment="1">
      <alignment horizontal="left" vertical="top" wrapText="1"/>
    </xf>
    <xf numFmtId="0" fontId="2161" fillId="1525" borderId="1622" xfId="23" applyNumberFormat="1" applyFont="1" applyFill="1" applyBorder="1" applyAlignment="1">
      <alignment horizontal="left" vertical="top" wrapText="1"/>
    </xf>
    <xf numFmtId="0" fontId="2159" fillId="1525" borderId="1622" xfId="23" applyNumberFormat="1" applyFont="1" applyFill="1" applyBorder="1" applyAlignment="1">
      <alignment horizontal="left" vertical="top" wrapText="1"/>
    </xf>
    <xf numFmtId="0" fontId="2159" fillId="1523" borderId="1691" xfId="23" applyNumberFormat="1" applyFont="1" applyFill="1" applyBorder="1" applyAlignment="1">
      <alignment horizontal="right" vertical="top" wrapText="1"/>
    </xf>
    <xf numFmtId="0" fontId="2104" fillId="1523" borderId="1622" xfId="23" applyNumberFormat="1" applyFont="1" applyFill="1" applyBorder="1" applyAlignment="1">
      <alignment horizontal="left" vertical="top" wrapText="1"/>
    </xf>
    <xf numFmtId="0" fontId="2128" fillId="1523" borderId="1648" xfId="23" applyNumberFormat="1" applyFont="1" applyFill="1" applyBorder="1" applyAlignment="1">
      <alignment horizontal="center" vertical="bottom"/>
    </xf>
    <xf numFmtId="0" fontId="2167" fillId="1523" borderId="1648" xfId="23" applyNumberFormat="1" applyFont="1" applyFill="1" applyBorder="1" applyAlignment="1">
      <alignment horizontal="center" vertical="bottom"/>
    </xf>
    <xf numFmtId="0" fontId="2167" fillId="1523" borderId="1648" xfId="23" applyNumberFormat="1" applyFont="1" applyFill="1" applyBorder="1" applyAlignment="1">
      <alignment horizontal="center" vertical="bottom" wrapText="1"/>
    </xf>
    <xf numFmtId="0" fontId="2167" fillId="1523" borderId="1648" xfId="23" applyNumberFormat="1" applyFont="1" applyFill="1" applyBorder="1" applyAlignment="1">
      <alignment horizontal="center" vertical="top" wrapText="1"/>
    </xf>
    <xf numFmtId="0" fontId="2159" fillId="1462" borderId="1648" xfId="23" applyNumberFormat="1" applyFont="1" applyFill="1" applyBorder="1" applyAlignment="1">
      <alignment horizontal="center"/>
    </xf>
    <xf numFmtId="0" fontId="2159" fillId="1462" borderId="1648" xfId="23" applyNumberFormat="1" applyFont="1" applyFill="1" applyBorder="1" applyAlignment="1">
      <alignment horizontal="center" wrapText="1"/>
    </xf>
    <xf numFmtId="0" fontId="2160" fillId="1462" borderId="1622" xfId="23" applyNumberFormat="1" applyFont="1" applyFill="1" applyBorder="1"/>
    <xf numFmtId="0" fontId="2161" fillId="1462" borderId="1648" xfId="23" applyNumberFormat="1" applyFont="1" applyFill="1" applyBorder="1"/>
    <xf numFmtId="0" fontId="2161" fillId="1462" borderId="1648" xfId="23" applyNumberFormat="1" applyFont="1" applyFill="1" applyBorder="1" applyAlignment="1">
      <alignment wrapText="1"/>
    </xf>
    <xf numFmtId="0" fontId="2161" fillId="1462" borderId="1622" xfId="23" applyNumberFormat="1" applyFont="1" applyFill="1" applyBorder="1" applyAlignment="1">
      <alignment wrapText="1"/>
    </xf>
    <xf numFmtId="0" fontId="2160" fillId="1523" borderId="1622" xfId="23" applyNumberFormat="1" applyFont="1" applyFill="1" applyBorder="1"/>
    <xf numFmtId="0" fontId="2161" fillId="1523" borderId="1648" xfId="23" applyNumberFormat="1" applyFont="1" applyFill="1" applyBorder="1" applyAlignment="1">
      <alignment wrapText="1"/>
    </xf>
    <xf numFmtId="0" fontId="2160" fillId="1523" borderId="1622" xfId="23" applyNumberFormat="1" applyFont="1" applyFill="1" applyBorder="1" applyAlignment="1">
      <alignment wrapText="1"/>
    </xf>
    <xf numFmtId="0" fontId="2160" fillId="1523" borderId="1622" xfId="23" applyNumberFormat="1" applyFont="1" applyFill="1" applyBorder="1" applyAlignment="1">
      <alignment vertical="top" wrapText="1"/>
    </xf>
    <xf numFmtId="0" fontId="2160" fillId="1524" borderId="1622" xfId="23" applyNumberFormat="1" applyFont="1" applyFill="1" applyBorder="1" applyAlignment="1">
      <alignment vertical="top" wrapText="1"/>
    </xf>
    <xf numFmtId="0" fontId="2163" fillId="1524" borderId="1622" xfId="23" applyNumberFormat="1" applyFont="1" applyFill="1" applyBorder="1" applyAlignment="1">
      <alignment vertical="top" wrapText="1"/>
    </xf>
    <xf numFmtId="0" fontId="2161" fillId="1525" borderId="1648" xfId="23" applyNumberFormat="1" applyFont="1" applyFill="1" applyBorder="1" applyAlignment="1">
      <alignment vertical="top" wrapText="1"/>
    </xf>
    <xf numFmtId="0" fontId="2160" fillId="1525" borderId="1622" xfId="23" applyNumberFormat="1" applyFont="1" applyFill="1" applyBorder="1" applyAlignment="1">
      <alignment vertical="top" wrapText="1"/>
    </xf>
    <xf numFmtId="0" fontId="2159" fillId="1525" borderId="1648" xfId="23" applyNumberFormat="1" applyFont="1" applyFill="1" applyBorder="1" applyAlignment="1">
      <alignment vertical="top" wrapText="1"/>
    </xf>
    <xf numFmtId="0" fontId="2168" fillId="1525" borderId="1622" xfId="23" applyNumberFormat="1" applyFont="1" applyFill="1" applyBorder="1" applyAlignment="1">
      <alignment vertical="top" wrapText="1"/>
    </xf>
    <xf numFmtId="0" fontId="2168" fillId="1525" borderId="1622" xfId="23" applyNumberFormat="1" applyFont="1" applyFill="1" applyBorder="1" applyAlignment="1">
      <alignment horizontal="center" vertical="top" wrapText="1"/>
    </xf>
    <xf numFmtId="0" fontId="2168" fillId="1525" borderId="1622" xfId="23" applyNumberFormat="1" applyFont="1" applyFill="1" applyBorder="1" applyAlignment="1">
      <alignment horizontal="center" vertical="center" wrapText="1"/>
    </xf>
    <xf numFmtId="0" fontId="2168" fillId="1525" borderId="1691" xfId="23" applyNumberFormat="1" applyFont="1" applyFill="1" applyBorder="1" applyAlignment="1">
      <alignment horizontal="center" vertical="center" wrapText="1"/>
    </xf>
    <xf numFmtId="0" fontId="2160" fillId="1523" borderId="1691" xfId="23" applyNumberFormat="1" applyFont="1" applyFill="1" applyBorder="1" applyAlignment="1">
      <alignment vertical="top" wrapText="1"/>
    </xf>
    <xf numFmtId="0" fontId="2084" fillId="1523" borderId="1622" xfId="23" applyNumberFormat="1" applyFont="1" applyFill="1" applyBorder="1" applyAlignment="1">
      <alignment wrapText="1"/>
    </xf>
    <xf numFmtId="0" fontId="2159" fillId="1462" borderId="1660" xfId="23" applyNumberFormat="1" applyFont="1" applyFill="1" applyBorder="1" applyAlignment="1">
      <alignment horizontal="center" vertical="center" wrapText="1"/>
    </xf>
    <xf numFmtId="0" fontId="2160" fillId="1462" borderId="1668" xfId="23" applyNumberFormat="1" applyFont="1" applyFill="1" applyBorder="1"/>
    <xf numFmtId="0" fontId="2160" fillId="1462" borderId="1669" xfId="23" applyNumberFormat="1" applyFont="1" applyFill="1" applyBorder="1"/>
    <xf numFmtId="0" fontId="2161" fillId="1478" borderId="1648" xfId="23" applyNumberFormat="1" applyFont="1" applyFill="1" applyBorder="1" applyAlignment="1">
      <alignment horizontal="center" vertical="bottom" wrapText="1"/>
    </xf>
    <xf numFmtId="0" fontId="2161" fillId="1481" borderId="1648" xfId="23" applyNumberFormat="1" applyFont="1" applyFill="1" applyBorder="1" applyAlignment="1">
      <alignment horizontal="left" wrapText="1"/>
    </xf>
    <xf numFmtId="3" fontId="2161" fillId="1478" borderId="1648" xfId="23" applyNumberFormat="1" applyFont="1" applyFill="1" applyBorder="1" applyAlignment="1">
      <alignment horizontal="center" wrapText="1"/>
    </xf>
    <xf numFmtId="0" fontId="2161" fillId="1462" borderId="1648" xfId="23" applyNumberFormat="1" applyFont="1" applyFill="1" applyBorder="1" applyAlignment="1">
      <alignment horizontal="center" vertical="bottom" wrapText="1"/>
    </xf>
    <xf numFmtId="0" fontId="2159" fillId="1502" borderId="1671" xfId="23" applyNumberFormat="1" applyFont="1" applyFill="1" applyBorder="1" applyAlignment="1">
      <alignment vertical="bottom" wrapText="1"/>
    </xf>
    <xf numFmtId="0" fontId="2159" fillId="1502" borderId="1672" xfId="23" applyNumberFormat="1" applyFont="1" applyFill="1" applyBorder="1" applyAlignment="1">
      <alignment vertical="bottom" wrapText="1"/>
    </xf>
    <xf numFmtId="1" fontId="2159" fillId="1502" borderId="1672" xfId="23" applyNumberFormat="1" applyFont="1" applyFill="1" applyBorder="1" applyAlignment="1">
      <alignment horizontal="center" vertical="bottom" wrapText="1"/>
    </xf>
    <xf numFmtId="1" fontId="2159" fillId="1502" borderId="1656" xfId="23" applyNumberFormat="1" applyFont="1" applyFill="1" applyBorder="1" applyAlignment="1">
      <alignment horizontal="center" vertical="bottom" wrapText="1"/>
    </xf>
    <xf numFmtId="0" fontId="2161" fillId="1462" borderId="1622" xfId="23" applyNumberFormat="1" applyFont="1" applyFill="1" applyBorder="1" applyAlignment="1">
      <alignment horizontal="left" vertical="center"/>
    </xf>
    <xf numFmtId="0" fontId="2159" fillId="1523" borderId="1660" xfId="23" applyNumberFormat="1" applyFont="1" applyFill="1" applyBorder="1" applyAlignment="1">
      <alignment horizontal="center" vertical="center" wrapText="1"/>
    </xf>
    <xf numFmtId="0" fontId="2160" fillId="1523" borderId="1668" xfId="23" applyNumberFormat="1" applyFont="1" applyFill="1" applyBorder="1"/>
    <xf numFmtId="0" fontId="2160" fillId="1523" borderId="1669" xfId="23" applyNumberFormat="1" applyFont="1" applyFill="1" applyBorder="1"/>
    <xf numFmtId="0" fontId="2161" fillId="1523" borderId="1648" xfId="23" applyNumberFormat="1" applyFont="1" applyFill="1" applyBorder="1" applyAlignment="1">
      <alignment horizontal="center" vertical="bottom" wrapText="1"/>
    </xf>
    <xf numFmtId="0" fontId="2161" fillId="1523" borderId="1648" xfId="23" applyNumberFormat="1" applyFont="1" applyFill="1" applyBorder="1" applyAlignment="1">
      <alignment horizontal="left" wrapText="1"/>
    </xf>
    <xf numFmtId="3" fontId="2161" fillId="1523" borderId="1648" xfId="23" applyNumberFormat="1" applyFont="1" applyFill="1" applyBorder="1" applyAlignment="1">
      <alignment horizontal="center" wrapText="1"/>
    </xf>
    <xf numFmtId="0" fontId="2159" fillId="1523" borderId="1671" xfId="23" applyNumberFormat="1" applyFont="1" applyFill="1" applyBorder="1" applyAlignment="1">
      <alignment vertical="bottom" wrapText="1"/>
    </xf>
    <xf numFmtId="0" fontId="2159" fillId="1523" borderId="1672" xfId="23" applyNumberFormat="1" applyFont="1" applyFill="1" applyBorder="1" applyAlignment="1">
      <alignment vertical="bottom" wrapText="1"/>
    </xf>
    <xf numFmtId="1" fontId="2159" fillId="1523" borderId="1672" xfId="23" applyNumberFormat="1" applyFont="1" applyFill="1" applyBorder="1" applyAlignment="1">
      <alignment horizontal="center" vertical="bottom" wrapText="1"/>
    </xf>
    <xf numFmtId="1" fontId="2159" fillId="1523" borderId="1656" xfId="23" applyNumberFormat="1" applyFont="1" applyFill="1" applyBorder="1" applyAlignment="1">
      <alignment horizontal="center" vertical="bottom" wrapText="1"/>
    </xf>
    <xf numFmtId="0" fontId="2161" fillId="1523" borderId="1622" xfId="23" applyNumberFormat="1" applyFont="1" applyFill="1" applyBorder="1" applyAlignment="1">
      <alignment horizontal="left" vertical="center"/>
    </xf>
    <xf numFmtId="0" fontId="2160" fillId="1523" borderId="1668" xfId="23" applyNumberFormat="1" applyFont="1" applyFill="1" applyBorder="1" applyAlignment="1">
      <alignment wrapText="1"/>
    </xf>
    <xf numFmtId="0" fontId="2160" fillId="1523" borderId="1669" xfId="23" applyNumberFormat="1" applyFont="1" applyFill="1" applyBorder="1" applyAlignment="1">
      <alignment wrapText="1"/>
    </xf>
    <xf numFmtId="0" fontId="2161" fillId="1523" borderId="1622" xfId="23" applyNumberFormat="1" applyFont="1" applyFill="1" applyBorder="1" applyAlignment="1">
      <alignment horizontal="left" vertical="center" wrapText="1"/>
    </xf>
    <xf numFmtId="0" fontId="2159" fillId="1523" borderId="1660" xfId="23" applyNumberFormat="1" applyFont="1" applyFill="1" applyBorder="1" applyAlignment="1">
      <alignment horizontal="center" vertical="top" wrapText="1"/>
    </xf>
    <xf numFmtId="0" fontId="2160" fillId="1523" borderId="1668" xfId="23" applyNumberFormat="1" applyFont="1" applyFill="1" applyBorder="1" applyAlignment="1">
      <alignment vertical="top" wrapText="1"/>
    </xf>
    <xf numFmtId="0" fontId="2160" fillId="1523" borderId="1669" xfId="23" applyNumberFormat="1" applyFont="1" applyFill="1" applyBorder="1" applyAlignment="1">
      <alignment vertical="top" wrapText="1"/>
    </xf>
    <xf numFmtId="3" fontId="2161" fillId="1523" borderId="1648" xfId="23" applyNumberFormat="1" applyFont="1" applyFill="1" applyBorder="1" applyAlignment="1">
      <alignment horizontal="center" vertical="top" wrapText="1"/>
    </xf>
    <xf numFmtId="0" fontId="2159" fillId="1523" borderId="1671" xfId="23" applyNumberFormat="1" applyFont="1" applyFill="1" applyBorder="1" applyAlignment="1">
      <alignment vertical="top" wrapText="1"/>
    </xf>
    <xf numFmtId="0" fontId="2159" fillId="1523" borderId="1672" xfId="23" applyNumberFormat="1" applyFont="1" applyFill="1" applyBorder="1" applyAlignment="1">
      <alignment vertical="top" wrapText="1"/>
    </xf>
    <xf numFmtId="1" fontId="2159" fillId="1523" borderId="1672" xfId="23" applyNumberFormat="1" applyFont="1" applyFill="1" applyBorder="1" applyAlignment="1">
      <alignment horizontal="center" vertical="top" wrapText="1"/>
    </xf>
    <xf numFmtId="1" fontId="2159" fillId="1523" borderId="1656" xfId="23" applyNumberFormat="1" applyFont="1" applyFill="1" applyBorder="1" applyAlignment="1">
      <alignment horizontal="center" vertical="top" wrapText="1"/>
    </xf>
    <xf numFmtId="0" fontId="2159" fillId="1524" borderId="1660" xfId="23" applyNumberFormat="1" applyFont="1" applyFill="1" applyBorder="1" applyAlignment="1">
      <alignment horizontal="center" vertical="top" wrapText="1"/>
    </xf>
    <xf numFmtId="0" fontId="2160" fillId="1524" borderId="1668" xfId="23" applyNumberFormat="1" applyFont="1" applyFill="1" applyBorder="1" applyAlignment="1">
      <alignment vertical="top" wrapText="1"/>
    </xf>
    <xf numFmtId="0" fontId="2160" fillId="1524" borderId="1669" xfId="23" applyNumberFormat="1" applyFont="1" applyFill="1" applyBorder="1" applyAlignment="1">
      <alignment vertical="top" wrapText="1"/>
    </xf>
    <xf numFmtId="0" fontId="2162" fillId="1524" borderId="1660" xfId="23" applyNumberFormat="1" applyFont="1" applyFill="1" applyBorder="1" applyAlignment="1">
      <alignment horizontal="center" vertical="top" wrapText="1"/>
    </xf>
    <xf numFmtId="0" fontId="2163" fillId="1524" borderId="1668" xfId="23" applyNumberFormat="1" applyFont="1" applyFill="1" applyBorder="1" applyAlignment="1">
      <alignment vertical="top" wrapText="1"/>
    </xf>
    <xf numFmtId="0" fontId="2163" fillId="1524" borderId="1669" xfId="23" applyNumberFormat="1" applyFont="1" applyFill="1" applyBorder="1" applyAlignment="1">
      <alignment vertical="top" wrapText="1"/>
    </xf>
    <xf numFmtId="3" fontId="2161" fillId="1523" borderId="1691" xfId="23" applyNumberFormat="1" applyFont="1" applyFill="1" applyBorder="1" applyAlignment="1">
      <alignment horizontal="center" vertical="top" wrapText="1"/>
    </xf>
    <xf numFmtId="1" fontId="2159" fillId="1523" borderId="1691" xfId="23" applyNumberFormat="1" applyFont="1" applyFill="1" applyBorder="1" applyAlignment="1">
      <alignment horizontal="center" vertical="top" wrapText="1"/>
    </xf>
    <xf numFmtId="0" fontId="2084" fillId="1523" borderId="1622" xfId="23" applyNumberFormat="1" applyFont="1" applyFill="1" applyBorder="1" applyAlignment="1">
      <alignment vertical="bottom"/>
    </xf>
    <xf numFmtId="0" fontId="2158" fillId="1523" borderId="1622" xfId="23" applyNumberFormat="1" applyFont="1" applyFill="1" applyBorder="1" applyAlignment="1">
      <alignment vertical="bottom"/>
    </xf>
    <xf numFmtId="0" fontId="2158" fillId="1523" borderId="1622" xfId="23" applyNumberFormat="1" applyFont="1" applyFill="1" applyBorder="1" applyAlignment="1">
      <alignment vertical="bottom" wrapText="1"/>
    </xf>
    <xf numFmtId="0" fontId="2007" fillId="1401" borderId="1566" xfId="22" applyNumberFormat="1" applyFont="1" applyFill="1" applyBorder="1" applyAlignment="1">
      <alignment wrapText="1"/>
    </xf>
    <xf numFmtId="0" fontId="2007" fillId="1401" borderId="1565" xfId="22" applyNumberFormat="1" applyFont="1" applyFill="1" applyBorder="1" applyAlignment="1">
      <alignment wrapText="1"/>
    </xf>
    <xf numFmtId="0" fontId="2007" fillId="1401" borderId="1566" xfId="22" applyNumberFormat="1" applyFont="1" applyFill="1" applyBorder="1" applyAlignment="1">
      <alignment vertical="top" wrapText="1"/>
    </xf>
    <xf numFmtId="0" fontId="2007" fillId="1401" borderId="1565" xfId="22" applyNumberFormat="1" applyFont="1" applyFill="1" applyBorder="1" applyAlignment="1">
      <alignment vertical="top" wrapText="1"/>
    </xf>
    <xf numFmtId="0" fontId="2000" fillId="1401" borderId="1563" xfId="22" applyNumberFormat="1" applyFont="1" applyFill="1" applyBorder="1" applyAlignment="1">
      <alignment horizontal="center" wrapText="1"/>
    </xf>
    <xf numFmtId="0" fontId="2000" fillId="1526" borderId="1553" xfId="22" applyNumberFormat="1" applyFont="1" applyFill="1" applyBorder="1" applyAlignment="1">
      <alignment vertical="bottom"/>
    </xf>
    <xf numFmtId="0" fontId="2169" fillId="1526" borderId="1553" xfId="22" applyNumberFormat="1" applyFont="1" applyFill="1" applyBorder="1" applyAlignment="1">
      <alignment vertical="bottom"/>
    </xf>
    <xf numFmtId="0" fontId="2169" fillId="1526" borderId="1553" xfId="22" applyNumberFormat="1" applyFont="1" applyFill="1" applyBorder="1" applyAlignment="1">
      <alignment vertical="bottom" wrapText="1"/>
    </xf>
    <xf numFmtId="0" fontId="2169" fillId="1526" borderId="1553" xfId="22" applyNumberFormat="1" applyFont="1" applyFill="1" applyBorder="1" applyAlignment="1">
      <alignment horizontal="left" vertical="bottom" wrapText="1"/>
    </xf>
    <xf numFmtId="0" fontId="2169" fillId="1526" borderId="1553" xfId="22" applyNumberFormat="1" applyFont="1" applyFill="1" applyBorder="1" applyAlignment="1">
      <alignment horizontal="left" vertical="top" wrapText="1"/>
    </xf>
    <xf numFmtId="0" fontId="2161" fillId="1526" borderId="1553" xfId="22" applyNumberFormat="1" applyFont="1" applyFill="1" applyBorder="1" applyAlignment="1">
      <alignment vertical="bottom"/>
    </xf>
    <xf numFmtId="0" fontId="2161" fillId="1526" borderId="1691" xfId="22" applyNumberFormat="1" applyFont="1" applyFill="1" applyBorder="1" applyAlignment="1">
      <alignment vertical="bottom"/>
    </xf>
    <xf numFmtId="0" fontId="2161" fillId="1526" borderId="1691" xfId="22" applyNumberFormat="1" applyFont="1" applyFill="1" applyBorder="1" applyAlignment="1">
      <alignment vertical="bottom" wrapText="1"/>
    </xf>
    <xf numFmtId="0" fontId="2161" fillId="1526" borderId="1691" xfId="22" applyNumberFormat="1" applyFont="1" applyFill="1" applyBorder="1" applyAlignment="1">
      <alignment vertical="top" wrapText="1"/>
    </xf>
    <xf numFmtId="0" fontId="2161" fillId="1527" borderId="1691" xfId="22" applyNumberFormat="1" applyFont="1" applyFill="1" applyBorder="1" applyAlignment="1">
      <alignment vertical="top" wrapText="1"/>
    </xf>
    <xf numFmtId="0" fontId="2159" fillId="1527" borderId="1691" xfId="22" applyNumberFormat="1" applyFont="1" applyFill="1" applyBorder="1" applyAlignment="1">
      <alignment vertical="top" wrapText="1"/>
    </xf>
    <xf numFmtId="0" fontId="2159" fillId="1527" borderId="1691" xfId="22" applyNumberFormat="1" applyFont="1" applyFill="1" applyBorder="1" applyAlignment="1">
      <alignment horizontal="center" vertical="top" wrapText="1"/>
    </xf>
    <xf numFmtId="0" fontId="2159" fillId="1527" borderId="1691" xfId="22" applyNumberFormat="1" applyFont="1" applyFill="1" applyBorder="1" applyAlignment="1">
      <alignment horizontal="center" vertical="center" wrapText="1"/>
    </xf>
    <xf numFmtId="0" fontId="2019" fillId="1526" borderId="1553" xfId="22" applyNumberFormat="1" applyFont="1" applyFill="1" applyBorder="1" applyAlignment="1">
      <alignment horizontal="center"/>
    </xf>
    <xf numFmtId="0" fontId="1990" fillId="1526" borderId="1553" xfId="22" applyNumberFormat="1" applyFont="1" applyFill="1" applyBorder="1"/>
    <xf numFmtId="0" fontId="2169" fillId="1526" borderId="1553" xfId="22" applyNumberFormat="1" applyFont="1" applyFill="1" applyBorder="1" applyAlignment="1">
      <alignment horizontal="center"/>
    </xf>
    <xf numFmtId="0" fontId="2170" fillId="1526" borderId="1553" xfId="22" applyNumberFormat="1" applyFont="1" applyFill="1" applyBorder="1"/>
    <xf numFmtId="0" fontId="2169" fillId="1526" borderId="1553" xfId="22" applyNumberFormat="1" applyFont="1" applyFill="1" applyBorder="1" applyAlignment="1">
      <alignment horizontal="center" wrapText="1"/>
    </xf>
    <xf numFmtId="0" fontId="2170" fillId="1526" borderId="1553" xfId="22" applyNumberFormat="1" applyFont="1" applyFill="1" applyBorder="1" applyAlignment="1">
      <alignment wrapText="1"/>
    </xf>
    <xf numFmtId="0" fontId="2169" fillId="1526" borderId="1553" xfId="22" applyNumberFormat="1" applyFont="1" applyFill="1" applyBorder="1" applyAlignment="1">
      <alignment horizontal="left" wrapText="1"/>
    </xf>
    <xf numFmtId="0" fontId="2170" fillId="1526" borderId="1553" xfId="22" applyNumberFormat="1" applyFont="1" applyFill="1" applyBorder="1" applyAlignment="1">
      <alignment horizontal="left" wrapText="1"/>
    </xf>
    <xf numFmtId="0" fontId="2170" fillId="1526" borderId="1553" xfId="22" applyNumberFormat="1" applyFont="1" applyFill="1" applyBorder="1" applyAlignment="1">
      <alignment horizontal="left" vertical="top" wrapText="1"/>
    </xf>
    <xf numFmtId="0" fontId="2001" fillId="1526" borderId="1553" xfId="22" applyNumberFormat="1" applyFont="1" applyFill="1" applyBorder="1"/>
    <xf numFmtId="0" fontId="1996" fillId="1526" borderId="1553" xfId="22" applyNumberFormat="1" applyFont="1" applyFill="1" applyBorder="1"/>
    <xf numFmtId="10" fontId="2000" fillId="1526" borderId="1553" xfId="22" applyNumberFormat="1" applyFont="1" applyFill="1" applyBorder="1"/>
    <xf numFmtId="0" fontId="2169" fillId="1526" borderId="1553" xfId="22" applyNumberFormat="1" applyFont="1" applyFill="1" applyBorder="1"/>
    <xf numFmtId="10" fontId="2169" fillId="1526" borderId="1553" xfId="22" applyNumberFormat="1" applyFont="1" applyFill="1" applyBorder="1"/>
    <xf numFmtId="0" fontId="2169" fillId="1526" borderId="1553" xfId="22" applyNumberFormat="1" applyFont="1" applyFill="1" applyBorder="1" applyAlignment="1">
      <alignment wrapText="1"/>
    </xf>
    <xf numFmtId="10" fontId="2169" fillId="1526" borderId="1553" xfId="22" applyNumberFormat="1" applyFont="1" applyFill="1" applyBorder="1" applyAlignment="1">
      <alignment wrapText="1"/>
    </xf>
    <xf numFmtId="10" fontId="2169" fillId="1526" borderId="1553" xfId="22" applyNumberFormat="1" applyFont="1" applyFill="1" applyBorder="1" applyAlignment="1">
      <alignment horizontal="left" wrapText="1"/>
    </xf>
    <xf numFmtId="10" fontId="2169" fillId="1526" borderId="1553" xfId="22" applyNumberFormat="1" applyFont="1" applyFill="1" applyBorder="1" applyAlignment="1">
      <alignment horizontal="left" vertical="top" wrapText="1"/>
    </xf>
    <xf numFmtId="0" fontId="2161" fillId="1526" borderId="1553" xfId="22" applyNumberFormat="1" applyFont="1" applyFill="1" applyBorder="1"/>
    <xf numFmtId="10" fontId="2161" fillId="1526" borderId="1553" xfId="22" applyNumberFormat="1" applyFont="1" applyFill="1" applyBorder="1"/>
    <xf numFmtId="0" fontId="2160" fillId="1526" borderId="1553" xfId="22" applyNumberFormat="1" applyFont="1" applyFill="1" applyBorder="1"/>
    <xf numFmtId="0" fontId="2161" fillId="1526" borderId="1691" xfId="22" applyNumberFormat="1" applyFont="1" applyFill="1" applyBorder="1"/>
    <xf numFmtId="10" fontId="2161" fillId="1526" borderId="1691" xfId="22" applyNumberFormat="1" applyFont="1" applyFill="1" applyBorder="1"/>
    <xf numFmtId="0" fontId="2160" fillId="1526" borderId="1691" xfId="22" applyNumberFormat="1" applyFont="1" applyFill="1" applyBorder="1"/>
    <xf numFmtId="0" fontId="2161" fillId="1526" borderId="1691" xfId="22" applyNumberFormat="1" applyFont="1" applyFill="1" applyBorder="1" applyAlignment="1">
      <alignment wrapText="1"/>
    </xf>
    <xf numFmtId="10" fontId="2161" fillId="1526" borderId="1691" xfId="22" applyNumberFormat="1" applyFont="1" applyFill="1" applyBorder="1" applyAlignment="1">
      <alignment wrapText="1"/>
    </xf>
    <xf numFmtId="0" fontId="2160" fillId="1526" borderId="1691" xfId="22" applyNumberFormat="1" applyFont="1" applyFill="1" applyBorder="1" applyAlignment="1">
      <alignment wrapText="1"/>
    </xf>
    <xf numFmtId="10" fontId="2161" fillId="1526" borderId="1691" xfId="22" applyNumberFormat="1" applyFont="1" applyFill="1" applyBorder="1" applyAlignment="1">
      <alignment vertical="top" wrapText="1"/>
    </xf>
    <xf numFmtId="0" fontId="2160" fillId="1526" borderId="1691" xfId="22" applyNumberFormat="1" applyFont="1" applyFill="1" applyBorder="1" applyAlignment="1">
      <alignment vertical="top" wrapText="1"/>
    </xf>
    <xf numFmtId="10" fontId="2161" fillId="1527" borderId="1691" xfId="22" applyNumberFormat="1" applyFont="1" applyFill="1" applyBorder="1" applyAlignment="1">
      <alignment vertical="top" wrapText="1"/>
    </xf>
    <xf numFmtId="0" fontId="2160" fillId="1527" borderId="1691" xfId="22" applyNumberFormat="1" applyFont="1" applyFill="1" applyBorder="1" applyAlignment="1">
      <alignment vertical="top" wrapText="1"/>
    </xf>
    <xf numFmtId="10" fontId="2159" fillId="1527" borderId="1691" xfId="22" applyNumberFormat="1" applyFont="1" applyFill="1" applyBorder="1" applyAlignment="1">
      <alignment vertical="top" wrapText="1"/>
    </xf>
    <xf numFmtId="0" fontId="2168" fillId="1527" borderId="1691" xfId="22" applyNumberFormat="1" applyFont="1" applyFill="1" applyBorder="1" applyAlignment="1">
      <alignment vertical="top" wrapText="1"/>
    </xf>
    <xf numFmtId="10" fontId="2159" fillId="1527" borderId="1691" xfId="22" applyNumberFormat="1" applyFont="1" applyFill="1" applyBorder="1" applyAlignment="1">
      <alignment horizontal="center" vertical="top" wrapText="1"/>
    </xf>
    <xf numFmtId="0" fontId="2168" fillId="1527" borderId="1691" xfId="22" applyNumberFormat="1" applyFont="1" applyFill="1" applyBorder="1" applyAlignment="1">
      <alignment horizontal="center" vertical="top" wrapText="1"/>
    </xf>
    <xf numFmtId="10" fontId="2159" fillId="1527" borderId="1691" xfId="22" applyNumberFormat="1" applyFont="1" applyFill="1" applyBorder="1" applyAlignment="1">
      <alignment horizontal="center" vertical="center" wrapText="1"/>
    </xf>
    <xf numFmtId="0" fontId="2168" fillId="1527" borderId="1691" xfId="22" applyNumberFormat="1" applyFont="1" applyFill="1" applyBorder="1" applyAlignment="1">
      <alignment horizontal="center" vertical="center" wrapText="1"/>
    </xf>
    <xf numFmtId="168" fontId="2161" fillId="1526" borderId="1691" xfId="22" applyNumberFormat="1" applyFont="1" applyFill="1" applyBorder="1" applyAlignment="1">
      <alignment vertical="top" wrapText="1"/>
    </xf>
    <xf numFmtId="0" fontId="2009" fillId="1526" borderId="1554" xfId="22" applyNumberFormat="1" applyFont="1" applyFill="1" applyBorder="1" applyAlignment="1">
      <alignment horizontal="left" vertical="center"/>
    </xf>
    <xf numFmtId="0" fontId="2169" fillId="1526" borderId="1554" xfId="22" applyNumberFormat="1" applyFont="1" applyFill="1" applyBorder="1" applyAlignment="1">
      <alignment horizontal="left" vertical="center"/>
    </xf>
    <xf numFmtId="0" fontId="2169" fillId="1526" borderId="1554" xfId="22" applyNumberFormat="1" applyFont="1" applyFill="1" applyBorder="1" applyAlignment="1">
      <alignment horizontal="left" vertical="center" wrapText="1"/>
    </xf>
    <xf numFmtId="0" fontId="2169" fillId="1526" borderId="1554" xfId="22" applyNumberFormat="1" applyFont="1" applyFill="1" applyBorder="1" applyAlignment="1">
      <alignment horizontal="left" vertical="top" wrapText="1"/>
    </xf>
    <xf numFmtId="0" fontId="2004" fillId="1526" borderId="1554" xfId="22" applyNumberFormat="1" applyFont="1" applyFill="1" applyBorder="1" applyAlignment="1">
      <alignment horizontal="center" vertical="center" wrapText="1"/>
    </xf>
    <xf numFmtId="0" fontId="2000" fillId="1526" borderId="1553" xfId="22" applyNumberFormat="1" applyFont="1" applyFill="1" applyBorder="1" applyAlignment="1">
      <alignment vertical="center" wrapText="1"/>
    </xf>
    <xf numFmtId="0" fontId="2009" fillId="1526" borderId="1554" xfId="22" applyNumberFormat="1" applyFont="1" applyFill="1" applyBorder="1" applyAlignment="1">
      <alignment horizontal="center" vertical="top" wrapText="1"/>
    </xf>
    <xf numFmtId="0" fontId="1995" fillId="1526" borderId="1554" xfId="22" applyNumberFormat="1" applyFont="1" applyFill="1" applyBorder="1" applyAlignment="1">
      <alignment horizontal="left" vertical="top" wrapText="1"/>
    </xf>
    <xf numFmtId="0" fontId="2004" fillId="1526" borderId="1554" xfId="22" applyNumberFormat="1" applyFont="1" applyFill="1" applyBorder="1" applyAlignment="1">
      <alignment horizontal="center" vertical="top" wrapText="1"/>
    </xf>
    <xf numFmtId="0" fontId="1994" fillId="1526" borderId="1554" xfId="22" applyNumberFormat="1" applyFont="1" applyFill="1" applyBorder="1" applyAlignment="1">
      <alignment vertical="top" wrapText="1"/>
    </xf>
    <xf numFmtId="0" fontId="2000" fillId="1526" borderId="1553" xfId="22" applyNumberFormat="1" applyFont="1" applyFill="1" applyBorder="1" applyAlignment="1">
      <alignment vertical="top" wrapText="1"/>
    </xf>
    <xf numFmtId="0" fontId="2017" fillId="1526" borderId="1554" xfId="22" applyNumberFormat="1" applyFont="1" applyFill="1" applyBorder="1" applyAlignment="1">
      <alignment vertical="top" wrapText="1"/>
    </xf>
    <xf numFmtId="0" fontId="1990" fillId="1526" borderId="1604" xfId="22" applyNumberFormat="1" applyFont="1" applyFill="1" applyBorder="1" applyAlignment="1">
      <alignment vertical="top" wrapText="1"/>
    </xf>
    <xf numFmtId="0" fontId="1990" fillId="1526" borderId="1605" xfId="22" applyNumberFormat="1" applyFont="1" applyFill="1" applyBorder="1" applyAlignment="1">
      <alignment vertical="top" wrapText="1"/>
    </xf>
    <xf numFmtId="0" fontId="1990" fillId="1526" borderId="1618" xfId="22" applyNumberFormat="1" applyFont="1" applyFill="1" applyBorder="1" applyAlignment="1">
      <alignment vertical="top" wrapText="1"/>
    </xf>
    <xf numFmtId="0" fontId="1990" fillId="1526" borderId="1619" xfId="22" applyNumberFormat="1" applyFont="1" applyFill="1" applyBorder="1" applyAlignment="1">
      <alignment vertical="top" wrapText="1"/>
    </xf>
    <xf numFmtId="0" fontId="1990" fillId="1526" borderId="1620" xfId="22" applyNumberFormat="1" applyFont="1" applyFill="1" applyBorder="1" applyAlignment="1">
      <alignment vertical="top" wrapText="1"/>
    </xf>
    <xf numFmtId="0" fontId="1995" fillId="1526" borderId="1554" xfId="22" applyNumberFormat="1" applyFont="1" applyFill="1" applyBorder="1" applyAlignment="1">
      <alignment horizontal="center" vertical="top" wrapText="1"/>
    </xf>
    <xf numFmtId="10" fontId="1994" fillId="1526" borderId="1554" xfId="22" applyNumberFormat="1" applyFont="1" applyFill="1" applyBorder="1" applyAlignment="1">
      <alignment vertical="top" wrapText="1"/>
    </xf>
    <xf numFmtId="0" fontId="2010" fillId="1526" borderId="1553" xfId="22" applyNumberFormat="1" applyFont="1" applyFill="1" applyBorder="1" applyAlignment="1">
      <alignment horizontal="left" vertical="center" wrapText="1"/>
    </xf>
    <xf numFmtId="0" fontId="2000" fillId="1526" borderId="1553" xfId="22" applyNumberFormat="1" applyFont="1" applyFill="1" applyBorder="1" applyAlignment="1">
      <alignment horizontal="left" vertical="center" wrapText="1"/>
    </xf>
    <xf numFmtId="0" fontId="2000" fillId="1526" borderId="1553" xfId="22" applyNumberFormat="1" applyFont="1" applyFill="1" applyBorder="1" applyAlignment="1">
      <alignment horizontal="center" vertical="center" wrapText="1"/>
    </xf>
    <xf numFmtId="10" fontId="2000" fillId="1526" borderId="1553" xfId="22" applyNumberFormat="1" applyFont="1" applyFill="1" applyBorder="1" applyAlignment="1">
      <alignment vertical="center" wrapText="1"/>
    </xf>
    <xf numFmtId="0" fontId="2158" fillId="1526" borderId="1553" xfId="22" applyNumberFormat="1" applyFont="1" applyFill="1" applyBorder="1" applyAlignment="1">
      <alignment horizontal="left" vertical="top" wrapText="1"/>
    </xf>
    <xf numFmtId="0" fontId="2158" fillId="1526" borderId="1553" xfId="22" applyNumberFormat="1" applyFont="1" applyFill="1" applyBorder="1" applyAlignment="1">
      <alignment horizontal="center" vertical="top" wrapText="1"/>
    </xf>
    <xf numFmtId="0" fontId="2158" fillId="1526" borderId="1553" xfId="22" applyNumberFormat="1" applyFont="1" applyFill="1" applyBorder="1" applyAlignment="1">
      <alignment vertical="top" wrapText="1"/>
    </xf>
    <xf numFmtId="10" fontId="2158" fillId="1526" borderId="1553" xfId="22" applyNumberFormat="1" applyFont="1" applyFill="1" applyBorder="1" applyAlignment="1">
      <alignment vertical="top" wrapText="1"/>
    </xf>
    <xf numFmtId="0" fontId="2159" fillId="1526" borderId="1554" xfId="22" applyNumberFormat="1" applyFont="1" applyFill="1" applyBorder="1" applyAlignment="1">
      <alignment horizontal="center" vertical="center" wrapText="1"/>
    </xf>
    <xf numFmtId="0" fontId="2161" fillId="1526" borderId="1553" xfId="22" applyNumberFormat="1" applyFont="1" applyFill="1" applyBorder="1" applyAlignment="1">
      <alignment vertical="center" wrapText="1"/>
    </xf>
    <xf numFmtId="0" fontId="2159" fillId="1526" borderId="1554" xfId="22" applyNumberFormat="1" applyFont="1" applyFill="1" applyBorder="1" applyAlignment="1">
      <alignment horizontal="center" vertical="top" wrapText="1"/>
    </xf>
    <xf numFmtId="0" fontId="2161" fillId="1526" borderId="1554" xfId="22" applyNumberFormat="1" applyFont="1" applyFill="1" applyBorder="1" applyAlignment="1">
      <alignment horizontal="left" vertical="top" wrapText="1"/>
    </xf>
    <xf numFmtId="0" fontId="2161" fillId="1526" borderId="1554" xfId="22" applyNumberFormat="1" applyFont="1" applyFill="1" applyBorder="1" applyAlignment="1">
      <alignment vertical="top" wrapText="1"/>
    </xf>
    <xf numFmtId="0" fontId="2161" fillId="1526" borderId="1553" xfId="22" applyNumberFormat="1" applyFont="1" applyFill="1" applyBorder="1" applyAlignment="1">
      <alignment vertical="top" wrapText="1"/>
    </xf>
    <xf numFmtId="0" fontId="2166" fillId="1526" borderId="1554" xfId="22" applyNumberFormat="1" applyFont="1" applyFill="1" applyBorder="1" applyAlignment="1">
      <alignment vertical="top" wrapText="1"/>
    </xf>
    <xf numFmtId="0" fontId="2160" fillId="1526" borderId="1604" xfId="22" applyNumberFormat="1" applyFont="1" applyFill="1" applyBorder="1" applyAlignment="1">
      <alignment vertical="top" wrapText="1"/>
    </xf>
    <xf numFmtId="0" fontId="2160" fillId="1526" borderId="1605" xfId="22" applyNumberFormat="1" applyFont="1" applyFill="1" applyBorder="1" applyAlignment="1">
      <alignment vertical="top" wrapText="1"/>
    </xf>
    <xf numFmtId="0" fontId="2160" fillId="1526" borderId="1618" xfId="22" applyNumberFormat="1" applyFont="1" applyFill="1" applyBorder="1" applyAlignment="1">
      <alignment vertical="top" wrapText="1"/>
    </xf>
    <xf numFmtId="0" fontId="2160" fillId="1526" borderId="1619" xfId="22" applyNumberFormat="1" applyFont="1" applyFill="1" applyBorder="1" applyAlignment="1">
      <alignment vertical="top" wrapText="1"/>
    </xf>
    <xf numFmtId="0" fontId="2160" fillId="1526" borderId="1620" xfId="22" applyNumberFormat="1" applyFont="1" applyFill="1" applyBorder="1" applyAlignment="1">
      <alignment vertical="top" wrapText="1"/>
    </xf>
    <xf numFmtId="0" fontId="2161" fillId="1526" borderId="1554" xfId="22" applyNumberFormat="1" applyFont="1" applyFill="1" applyBorder="1" applyAlignment="1">
      <alignment horizontal="center" vertical="top" wrapText="1"/>
    </xf>
    <xf numFmtId="10" fontId="2161" fillId="1526" borderId="1554" xfId="22" applyNumberFormat="1" applyFont="1" applyFill="1" applyBorder="1" applyAlignment="1">
      <alignment vertical="top" wrapText="1"/>
    </xf>
    <xf numFmtId="0" fontId="2161" fillId="1526" borderId="1553" xfId="22" applyNumberFormat="1" applyFont="1" applyFill="1" applyBorder="1" applyAlignment="1">
      <alignment horizontal="left" vertical="center" wrapText="1"/>
    </xf>
    <xf numFmtId="0" fontId="2161" fillId="1526" borderId="1553" xfId="22" applyNumberFormat="1" applyFont="1" applyFill="1" applyBorder="1" applyAlignment="1">
      <alignment horizontal="center" vertical="center" wrapText="1"/>
    </xf>
    <xf numFmtId="10" fontId="2161" fillId="1526" borderId="1553" xfId="22" applyNumberFormat="1" applyFont="1" applyFill="1" applyBorder="1" applyAlignment="1">
      <alignment vertical="center" wrapText="1"/>
    </xf>
    <xf numFmtId="0" fontId="2161" fillId="1526" borderId="1553" xfId="22" applyNumberFormat="1" applyFont="1" applyFill="1" applyBorder="1" applyAlignment="1">
      <alignment horizontal="left" vertical="top" wrapText="1"/>
    </xf>
    <xf numFmtId="0" fontId="2161" fillId="1526" borderId="1553" xfId="22" applyNumberFormat="1" applyFont="1" applyFill="1" applyBorder="1" applyAlignment="1">
      <alignment horizontal="center" vertical="top" wrapText="1"/>
    </xf>
    <xf numFmtId="10" fontId="2161" fillId="1526" borderId="1553" xfId="22" applyNumberFormat="1" applyFont="1" applyFill="1" applyBorder="1" applyAlignment="1">
      <alignment vertical="top" wrapText="1"/>
    </xf>
    <xf numFmtId="0" fontId="2159" fillId="1526" borderId="1691" xfId="22" applyNumberFormat="1" applyFont="1" applyFill="1" applyBorder="1" applyAlignment="1">
      <alignment horizontal="center" vertical="center" wrapText="1"/>
    </xf>
    <xf numFmtId="0" fontId="2161" fillId="1526" borderId="1691" xfId="22" applyNumberFormat="1" applyFont="1" applyFill="1" applyBorder="1" applyAlignment="1">
      <alignment vertical="center" wrapText="1"/>
    </xf>
    <xf numFmtId="0" fontId="2159" fillId="1526" borderId="1691" xfId="22" applyNumberFormat="1" applyFont="1" applyFill="1" applyBorder="1" applyAlignment="1">
      <alignment horizontal="center" vertical="top" wrapText="1"/>
    </xf>
    <xf numFmtId="0" fontId="2161" fillId="1526" borderId="1691" xfId="22" applyNumberFormat="1" applyFont="1" applyFill="1" applyBorder="1" applyAlignment="1">
      <alignment horizontal="left" vertical="top" wrapText="1"/>
    </xf>
    <xf numFmtId="0" fontId="2166" fillId="1526" borderId="1691" xfId="22" applyNumberFormat="1" applyFont="1" applyFill="1" applyBorder="1" applyAlignment="1">
      <alignment vertical="top" wrapText="1"/>
    </xf>
    <xf numFmtId="0" fontId="2161" fillId="1526" borderId="1691" xfId="22" applyNumberFormat="1" applyFont="1" applyFill="1" applyBorder="1" applyAlignment="1">
      <alignment horizontal="center" vertical="top" wrapText="1"/>
    </xf>
    <xf numFmtId="0" fontId="2161" fillId="1526" borderId="1691" xfId="22" applyNumberFormat="1" applyFont="1" applyFill="1" applyBorder="1" applyAlignment="1">
      <alignment horizontal="left" vertical="center" wrapText="1"/>
    </xf>
    <xf numFmtId="0" fontId="2161" fillId="1526" borderId="1691" xfId="22" applyNumberFormat="1" applyFont="1" applyFill="1" applyBorder="1" applyAlignment="1">
      <alignment horizontal="center" vertical="center" wrapText="1"/>
    </xf>
    <xf numFmtId="10" fontId="2161" fillId="1526" borderId="1691" xfId="22" applyNumberFormat="1" applyFont="1" applyFill="1" applyBorder="1" applyAlignment="1">
      <alignment vertical="center" wrapText="1"/>
    </xf>
    <xf numFmtId="0" fontId="2161" fillId="1528" borderId="1691" xfId="22" applyNumberFormat="1" applyFont="1" applyFill="1" applyBorder="1" applyAlignment="1">
      <alignment vertical="top" wrapText="1"/>
    </xf>
    <xf numFmtId="0" fontId="2161" fillId="1528" borderId="1691" xfId="22" applyNumberFormat="1" applyFont="1" applyFill="1" applyBorder="1" applyAlignment="1">
      <alignment horizontal="left" vertical="top" wrapText="1"/>
    </xf>
    <xf numFmtId="0" fontId="2160" fillId="1528" borderId="1691" xfId="22" applyNumberFormat="1" applyFont="1" applyFill="1" applyBorder="1" applyAlignment="1">
      <alignment vertical="top" wrapText="1"/>
    </xf>
    <xf numFmtId="10" fontId="2161" fillId="1528" borderId="1691" xfId="22" applyNumberFormat="1" applyFont="1" applyFill="1" applyBorder="1" applyAlignment="1">
      <alignment vertical="top" wrapText="1"/>
    </xf>
    <xf numFmtId="0" fontId="2169" fillId="1526" borderId="1553" xfId="22" applyNumberFormat="1" applyFont="1" applyFill="1" applyBorder="1" applyAlignment="1">
      <alignment horizontal="left" vertical="center" wrapText="1"/>
    </xf>
    <xf numFmtId="0" fontId="2169" fillId="1526" borderId="1553" xfId="22" applyNumberFormat="1" applyFont="1" applyFill="1" applyBorder="1" applyAlignment="1">
      <alignment horizontal="center" vertical="center" wrapText="1"/>
    </xf>
    <xf numFmtId="0" fontId="2169" fillId="1526" borderId="1553" xfId="22" applyNumberFormat="1" applyFont="1" applyFill="1" applyBorder="1" applyAlignment="1">
      <alignment vertical="center" wrapText="1"/>
    </xf>
    <xf numFmtId="10" fontId="2169" fillId="1526" borderId="1553" xfId="22" applyNumberFormat="1" applyFont="1" applyFill="1" applyBorder="1" applyAlignment="1">
      <alignment vertical="center" wrapText="1"/>
    </xf>
    <xf numFmtId="10" fontId="2169" fillId="1526" borderId="1553" xfId="22" applyNumberFormat="1" applyFont="1" applyFill="1" applyBorder="1" applyAlignment="1">
      <alignment horizontal="left" vertical="center" wrapText="1"/>
    </xf>
    <xf numFmtId="0" fontId="1811" fillId="1529" borderId="1412" xfId="20" applyNumberFormat="1" applyFont="1" applyFill="1" applyBorder="1" applyAlignment="1">
      <alignment vertical="bottom"/>
    </xf>
    <xf numFmtId="0" fontId="2171" fillId="1529" borderId="1412" xfId="20" applyNumberFormat="1" applyFont="1" applyFill="1" applyBorder="1" applyAlignment="1">
      <alignment vertical="bottom"/>
    </xf>
    <xf numFmtId="0" fontId="2171" fillId="1529" borderId="1551" xfId="20" applyNumberFormat="1" applyFont="1" applyFill="1" applyBorder="1" applyAlignment="1">
      <alignment vertical="bottom"/>
    </xf>
    <xf numFmtId="0" fontId="2171" fillId="1529" borderId="1551" xfId="20" applyNumberFormat="1" applyFont="1" applyFill="1" applyBorder="1" applyAlignment="1">
      <alignment vertical="bottom" wrapText="1"/>
    </xf>
    <xf numFmtId="0" fontId="2171" fillId="1529" borderId="1551" xfId="20" applyNumberFormat="1" applyFont="1" applyFill="1" applyBorder="1" applyAlignment="1">
      <alignment horizontal="left" vertical="bottom" wrapText="1"/>
    </xf>
    <xf numFmtId="0" fontId="2171" fillId="1529" borderId="1551" xfId="20" applyNumberFormat="1" applyFont="1" applyFill="1" applyBorder="1" applyAlignment="1">
      <alignment horizontal="left" vertical="top" wrapText="1"/>
    </xf>
    <xf numFmtId="0" fontId="2172" fillId="1529" borderId="1551" xfId="20" applyNumberFormat="1" applyFont="1" applyFill="1" applyBorder="1" applyAlignment="1">
      <alignment horizontal="left" vertical="top" wrapText="1"/>
    </xf>
    <xf numFmtId="0" fontId="1984" fillId="1529" borderId="1551" xfId="20" applyNumberFormat="1" applyFont="1" applyFill="1" applyBorder="1" applyAlignment="1">
      <alignment horizontal="left" vertical="top" wrapText="1"/>
    </xf>
    <xf numFmtId="0" fontId="2171" fillId="1530" borderId="1551" xfId="20" applyNumberFormat="1" applyFont="1" applyFill="1" applyBorder="1" applyAlignment="1">
      <alignment horizontal="left" vertical="top" wrapText="1"/>
    </xf>
    <xf numFmtId="0" fontId="2173" fillId="1530" borderId="1551" xfId="20" applyNumberFormat="1" applyFont="1" applyFill="1" applyBorder="1" applyAlignment="1">
      <alignment horizontal="left" vertical="top" wrapText="1"/>
    </xf>
    <xf numFmtId="0" fontId="2173" fillId="1530" borderId="1551" xfId="20" applyNumberFormat="1" applyFont="1" applyFill="1" applyBorder="1" applyAlignment="1">
      <alignment horizontal="center" vertical="top" wrapText="1"/>
    </xf>
    <xf numFmtId="0" fontId="2173" fillId="1530" borderId="1551" xfId="20" applyNumberFormat="1" applyFont="1" applyFill="1" applyBorder="1" applyAlignment="1">
      <alignment horizontal="center" vertical="center" wrapText="1"/>
    </xf>
    <xf numFmtId="0" fontId="2171" fillId="1531" borderId="1551" xfId="20" applyNumberFormat="1" applyFont="1" applyFill="1" applyBorder="1" applyAlignment="1">
      <alignment horizontal="left" vertical="top" wrapText="1"/>
    </xf>
    <xf numFmtId="0" fontId="1989" fillId="1531" borderId="1551" xfId="20" applyNumberFormat="1" applyFont="1" applyFill="1" applyBorder="1" applyAlignment="1">
      <alignment horizontal="left" vertical="top" wrapText="1"/>
    </xf>
    <xf numFmtId="0" fontId="1989" fillId="1531" borderId="1552" xfId="20" applyNumberFormat="1" applyFont="1" applyFill="1" applyBorder="1" applyAlignment="1">
      <alignment horizontal="left" vertical="top" wrapText="1"/>
    </xf>
    <xf numFmtId="0" fontId="1989" fillId="1531" borderId="1552" xfId="20" applyNumberFormat="1" applyFont="1" applyFill="1" applyBorder="1" applyAlignment="1">
      <alignment horizontal="center" vertical="top" wrapText="1"/>
    </xf>
    <xf numFmtId="0" fontId="1989" fillId="1531" borderId="1552" xfId="20" applyNumberFormat="1" applyFont="1" applyFill="1" applyBorder="1" applyAlignment="1">
      <alignment horizontal="center" vertical="center" wrapText="1"/>
    </xf>
    <xf numFmtId="0" fontId="2171" fillId="1532" borderId="1551" xfId="20" applyNumberFormat="1" applyFont="1" applyFill="1" applyBorder="1" applyAlignment="1">
      <alignment horizontal="left" vertical="top" wrapText="1"/>
    </xf>
    <xf numFmtId="0" fontId="2174" fillId="1532" borderId="1551" xfId="20" applyNumberFormat="1" applyFont="1" applyFill="1" applyBorder="1" applyAlignment="1">
      <alignment horizontal="left" vertical="top" wrapText="1"/>
    </xf>
    <xf numFmtId="0" fontId="2174" fillId="1532" borderId="1551" xfId="20" applyNumberFormat="1" applyFont="1" applyFill="1" applyBorder="1" applyAlignment="1">
      <alignment horizontal="center" vertical="top" wrapText="1"/>
    </xf>
    <xf numFmtId="0" fontId="2174" fillId="1532" borderId="1551" xfId="20" applyNumberFormat="1" applyFont="1" applyFill="1" applyBorder="1" applyAlignment="1">
      <alignment horizontal="center" vertical="center" wrapText="1"/>
    </xf>
    <xf numFmtId="168" fontId="2174" fillId="1532" borderId="1551" xfId="20" applyNumberFormat="1" applyFont="1" applyFill="1" applyBorder="1" applyAlignment="1">
      <alignment horizontal="center" vertical="center" wrapText="1"/>
    </xf>
    <xf numFmtId="0" fontId="2171" fillId="1529" borderId="1552" xfId="20" applyNumberFormat="1" applyFont="1" applyFill="1" applyBorder="1" applyAlignment="1">
      <alignment horizontal="left" vertical="top" wrapText="1"/>
    </xf>
    <xf numFmtId="168" fontId="2174" fillId="1532" borderId="1552" xfId="20" applyNumberFormat="1" applyFont="1" applyFill="1" applyBorder="1" applyAlignment="1">
      <alignment horizontal="center" vertical="center" wrapText="1"/>
    </xf>
    <xf numFmtId="0" fontId="2171" fillId="1529" borderId="1551" xfId="20" applyNumberFormat="1" applyFont="1" applyFill="1" applyBorder="1" applyAlignment="1">
      <alignment horizontal="center" vertical="top" wrapText="1"/>
    </xf>
    <xf numFmtId="0" fontId="2171" fillId="1529" borderId="1551" xfId="20" applyNumberFormat="1" applyFont="1" applyFill="1" applyBorder="1" applyAlignment="1">
      <alignment horizontal="center" vertical="center" wrapText="1"/>
    </xf>
    <xf numFmtId="0" fontId="2171" fillId="1529" borderId="1552" xfId="20" applyNumberFormat="1" applyFont="1" applyFill="1" applyBorder="1" applyAlignment="1">
      <alignment horizontal="center" vertical="center" wrapText="1"/>
    </xf>
    <xf numFmtId="0" fontId="2172" fillId="1531" borderId="1551" xfId="20" applyNumberFormat="1" applyFont="1" applyFill="1" applyBorder="1" applyAlignment="1">
      <alignment horizontal="left" vertical="top" wrapText="1"/>
    </xf>
    <xf numFmtId="0" fontId="1811" fillId="1529" borderId="1412" xfId="20" applyNumberFormat="1" applyFont="1" applyFill="1" applyBorder="1"/>
    <xf numFmtId="0" fontId="2171" fillId="1529" borderId="1412" xfId="20" applyNumberFormat="1" applyFont="1" applyFill="1" applyBorder="1"/>
    <xf numFmtId="0" fontId="2171" fillId="1529" borderId="1551" xfId="20" applyNumberFormat="1" applyFont="1" applyFill="1" applyBorder="1"/>
    <xf numFmtId="0" fontId="2171" fillId="1529" borderId="1551" xfId="20" applyNumberFormat="1" applyFont="1" applyFill="1" applyBorder="1" applyAlignment="1">
      <alignment wrapText="1"/>
    </xf>
    <xf numFmtId="0" fontId="2171" fillId="1529" borderId="1551" xfId="20" applyNumberFormat="1" applyFont="1" applyFill="1" applyBorder="1" applyAlignment="1">
      <alignment horizontal="left" wrapText="1"/>
    </xf>
    <xf numFmtId="0" fontId="2172" fillId="1529" borderId="1412" xfId="20" applyNumberFormat="1" applyFont="1" applyFill="1" applyBorder="1"/>
    <xf numFmtId="0" fontId="2172" fillId="1529" borderId="1412" xfId="20" applyNumberFormat="1" applyFont="1" applyFill="1" applyBorder="1" applyAlignment="1">
      <alignment wrapText="1"/>
    </xf>
    <xf numFmtId="0" fontId="2172" fillId="1529" borderId="1412" xfId="20" applyNumberFormat="1" applyFont="1" applyFill="1" applyBorder="1" applyAlignment="1">
      <alignment horizontal="left" wrapText="1"/>
    </xf>
    <xf numFmtId="0" fontId="2172" fillId="1529" borderId="1412" xfId="20" applyNumberFormat="1" applyFont="1" applyFill="1" applyBorder="1" applyAlignment="1">
      <alignment horizontal="left" vertical="top" wrapText="1"/>
    </xf>
    <xf numFmtId="0" fontId="1821" fillId="1529" borderId="1412" xfId="20" applyNumberFormat="1" applyFont="1" applyFill="1" applyBorder="1" applyAlignment="1">
      <alignment vertical="bottom"/>
    </xf>
    <xf numFmtId="0" fontId="2175" fillId="1529" borderId="1412" xfId="20" applyNumberFormat="1" applyFont="1" applyFill="1" applyBorder="1" applyAlignment="1">
      <alignment vertical="bottom"/>
    </xf>
    <xf numFmtId="0" fontId="2175" fillId="1529" borderId="1412" xfId="20" applyNumberFormat="1" applyFont="1" applyFill="1" applyBorder="1" applyAlignment="1">
      <alignment vertical="bottom" wrapText="1"/>
    </xf>
    <xf numFmtId="0" fontId="2175" fillId="1529" borderId="1412" xfId="20" applyNumberFormat="1" applyFont="1" applyFill="1" applyBorder="1" applyAlignment="1">
      <alignment horizontal="left" vertical="bottom" wrapText="1"/>
    </xf>
    <xf numFmtId="0" fontId="2175" fillId="1529" borderId="1412" xfId="20" applyNumberFormat="1" applyFont="1" applyFill="1" applyBorder="1" applyAlignment="1">
      <alignment horizontal="left" vertical="top" wrapText="1"/>
    </xf>
    <xf numFmtId="0" fontId="1816" fillId="1276" borderId="1413" xfId="20" applyNumberFormat="1" applyFont="1" applyFill="1" applyBorder="1" applyAlignment="1">
      <alignment horizontal="center" vertical="center" wrapText="1"/>
    </xf>
    <xf numFmtId="0" fontId="2176" fillId="1533" borderId="1694" xfId="24" applyAlignment="1">
      <alignment vertical="bottom"/>
    </xf>
    <xf numFmtId="0" fontId="2177" fillId="1533" borderId="1694" xfId="24" applyAlignment="1">
      <alignment horizontal="left" vertical="center"/>
    </xf>
    <xf numFmtId="0" fontId="2178" fillId="1533" borderId="1694" xfId="24" applyAlignment="1">
      <alignment horizontal="left" vertical="center"/>
    </xf>
    <xf numFmtId="0" fontId="2179" fillId="1533" borderId="1694" xfId="24" applyAlignment="1">
      <alignment horizontal="left" vertical="center"/>
    </xf>
    <xf numFmtId="0" fontId="2180" fillId="1535" borderId="1695" xfId="24" applyAlignment="1">
      <alignment vertical="center"/>
    </xf>
    <xf numFmtId="0" fontId="2181" fillId="1533" borderId="1694" xfId="24" applyAlignment="1">
      <alignment horizontal="left" vertical="center"/>
    </xf>
    <xf numFmtId="0" fontId="2180" fillId="1536" borderId="1695" xfId="24" applyAlignment="1">
      <alignment vertical="center"/>
    </xf>
    <xf numFmtId="0" fontId="2180" fillId="1537" borderId="1695" xfId="24" applyAlignment="1">
      <alignment vertical="center"/>
    </xf>
    <xf numFmtId="0" fontId="2180" fillId="1538" borderId="1695" xfId="24" applyAlignment="1">
      <alignment vertical="center"/>
    </xf>
    <xf numFmtId="0" fontId="2182" fillId="1533" borderId="1694" xfId="24"/>
    <xf numFmtId="0" fontId="2180" fillId="1539" borderId="1695" xfId="24" applyAlignment="1">
      <alignment vertical="center"/>
    </xf>
    <xf numFmtId="0" fontId="2180" fillId="1540" borderId="1695" xfId="24" applyAlignment="1">
      <alignment vertical="center"/>
    </xf>
    <xf numFmtId="0" fontId="2180" fillId="1541" borderId="1695" xfId="24" applyAlignment="1">
      <alignment vertical="center"/>
    </xf>
    <xf numFmtId="0" fontId="2180" fillId="1542" borderId="1695" xfId="24" applyAlignment="1">
      <alignment vertical="center"/>
    </xf>
    <xf numFmtId="0" fontId="2183" fillId="1543" borderId="1696" xfId="24" applyAlignment="1">
      <alignment horizontal="left" vertical="center"/>
    </xf>
    <xf numFmtId="0" fontId="2184" fillId="1533" borderId="1697" xfId="24"/>
    <xf numFmtId="0" fontId="2184" fillId="1533" borderId="1698" xfId="24"/>
    <xf numFmtId="0" fontId="2185" fillId="1544" borderId="1699" xfId="24" applyAlignment="1">
      <alignment horizontal="center" vertical="center" wrapText="1"/>
    </xf>
    <xf numFmtId="0" fontId="2186" fillId="1533" borderId="1694" xfId="24"/>
    <xf numFmtId="0" fontId="2187" fillId="1544" borderId="1696" xfId="24" applyAlignment="1">
      <alignment horizontal="center" vertical="center"/>
    </xf>
    <xf numFmtId="0" fontId="2184" fillId="1533" borderId="1700" xfId="24"/>
    <xf numFmtId="0" fontId="2188" fillId="1533" borderId="1694" xfId="24"/>
    <xf numFmtId="0" fontId="2189" fillId="1544" borderId="1695" xfId="24" applyAlignment="1">
      <alignment horizontal="center" vertical="center"/>
    </xf>
    <xf numFmtId="0" fontId="2190" fillId="1533" borderId="1695" xfId="24" applyAlignment="1">
      <alignment horizontal="left" vertical="center" wrapText="1"/>
    </xf>
    <xf numFmtId="0" fontId="2180" fillId="1533" borderId="1695" xfId="24" applyAlignment="1">
      <alignment horizontal="left" vertical="center" wrapText="1"/>
    </xf>
    <xf numFmtId="164" fontId="2181" fillId="1533" borderId="1695" xfId="24" applyAlignment="1">
      <alignment horizontal="center" vertical="center"/>
    </xf>
    <xf numFmtId="0" fontId="2191" fillId="1533" borderId="1694" xfId="24"/>
    <xf numFmtId="0" fontId="2186" fillId="1533" borderId="1694" xfId="24" applyAlignment="1">
      <alignment vertical="bottom"/>
    </xf>
    <xf numFmtId="0" fontId="2192" fillId="1533" borderId="1701" xfId="24"/>
    <xf numFmtId="0" fontId="2184" fillId="1533" borderId="1702" xfId="24"/>
    <xf numFmtId="0" fontId="2186" fillId="1533" borderId="1703" xfId="24"/>
    <xf numFmtId="0" fontId="2192" fillId="1533" borderId="1704" xfId="24" applyAlignment="1">
      <alignment horizontal="center"/>
    </xf>
    <xf numFmtId="0" fontId="2192" fillId="1533" borderId="1694" xfId="24" applyAlignment="1">
      <alignment horizontal="center"/>
    </xf>
    <xf numFmtId="0" fontId="2186" fillId="1533" borderId="1704" xfId="24" applyAlignment="1">
      <alignment horizontal="center"/>
    </xf>
    <xf numFmtId="0" fontId="2186" fillId="1533" borderId="1705" xfId="24"/>
    <xf numFmtId="0" fontId="2193" fillId="1533" borderId="1706" xfId="24" applyAlignment="1">
      <alignment wrapText="1"/>
    </xf>
    <xf numFmtId="0" fontId="2192" fillId="1533" borderId="1704" xfId="24" applyAlignment="1">
      <alignment horizontal="center" wrapText="1"/>
    </xf>
    <xf numFmtId="0" fontId="2193" fillId="1533" borderId="1707" xfId="24" applyAlignment="1">
      <alignment wrapText="1"/>
    </xf>
    <xf numFmtId="0" fontId="2193" fillId="1533" borderId="1706" xfId="24" applyAlignment="1">
      <alignment wrapText="1"/>
    </xf>
    <xf numFmtId="0" fontId="2181" fillId="1533" borderId="1695" xfId="24" applyAlignment="1">
      <alignment horizontal="center" vertical="center"/>
    </xf>
    <xf numFmtId="0" fontId="2184" fillId="1533" borderId="1708" xfId="24"/>
    <xf numFmtId="0" fontId="2192" fillId="1533" borderId="1701" xfId="24" applyAlignment="1">
      <alignment horizontal="center" wrapText="1"/>
    </xf>
    <xf numFmtId="0" fontId="2192" fillId="1533" borderId="1707" xfId="24" applyAlignment="1">
      <alignment wrapText="1"/>
    </xf>
    <xf numFmtId="0" fontId="2192" fillId="1533" borderId="1706" xfId="24" applyAlignment="1">
      <alignment wrapText="1"/>
    </xf>
    <xf numFmtId="0" fontId="2180" fillId="1533" borderId="1695" xfId="24" applyAlignment="1">
      <alignment vertical="center"/>
    </xf>
    <xf numFmtId="0" fontId="2180" fillId="1545" borderId="1695" xfId="24" applyAlignment="1">
      <alignment vertical="center"/>
    </xf>
    <xf numFmtId="0" fontId="2181" fillId="1533" borderId="1695" xfId="24" applyAlignment="1">
      <alignment horizontal="left" vertical="center" wrapText="1"/>
    </xf>
    <xf numFmtId="0" fontId="2194" fillId="1538" borderId="1695" xfId="24" applyAlignment="1">
      <alignment horizontal="center" vertical="center"/>
    </xf>
    <xf numFmtId="0" fontId="2185" fillId="1544" borderId="1695" xfId="24" applyAlignment="1">
      <alignment horizontal="center" vertical="center" wrapText="1"/>
    </xf>
    <xf numFmtId="0" fontId="2185" fillId="1544" borderId="1696" xfId="24" applyAlignment="1">
      <alignment horizontal="center" vertical="center" wrapText="1"/>
    </xf>
    <xf numFmtId="0" fontId="2180" fillId="1533" borderId="1695" xfId="24" applyAlignment="1">
      <alignment horizontal="left" vertical="center"/>
    </xf>
    <xf numFmtId="164" fontId="2180" fillId="1533" borderId="1695" xfId="24" applyAlignment="1">
      <alignment horizontal="center" vertical="center"/>
    </xf>
    <xf numFmtId="0" fontId="2180" fillId="1533" borderId="1696" xfId="24" applyAlignment="1">
      <alignment horizontal="left" vertical="center" wrapText="1"/>
    </xf>
    <xf numFmtId="0" fontId="2195" fillId="1538" borderId="1695" xfId="24" applyAlignment="1">
      <alignment horizontal="left" vertical="center"/>
    </xf>
    <xf numFmtId="0" fontId="2180" fillId="1538" borderId="1695" xfId="24" applyAlignment="1">
      <alignment horizontal="left" vertical="center" wrapText="1"/>
    </xf>
    <xf numFmtId="164" fontId="2180" fillId="1538" borderId="1695" xfId="24" applyAlignment="1">
      <alignment horizontal="center" vertical="center"/>
    </xf>
    <xf numFmtId="0" fontId="2195" fillId="1538" borderId="1696" xfId="24" applyAlignment="1">
      <alignment horizontal="left" vertical="center" wrapText="1"/>
    </xf>
    <xf numFmtId="0" fontId="2180" fillId="1538" borderId="1696" xfId="24" applyAlignment="1">
      <alignment horizontal="left" vertical="center" wrapText="1"/>
    </xf>
    <xf numFmtId="0" fontId="2180" fillId="1539" borderId="1695" xfId="24" applyAlignment="1">
      <alignment horizontal="left" vertical="center"/>
    </xf>
    <xf numFmtId="0" fontId="2180" fillId="1539" borderId="1695" xfId="24" applyAlignment="1">
      <alignment horizontal="left" vertical="center" wrapText="1"/>
    </xf>
    <xf numFmtId="164" fontId="2180" fillId="1539" borderId="1695" xfId="24" applyAlignment="1">
      <alignment horizontal="center" vertical="center"/>
    </xf>
    <xf numFmtId="0" fontId="2195" fillId="1539" borderId="1696" xfId="24" applyAlignment="1">
      <alignment horizontal="left" vertical="center" wrapText="1"/>
    </xf>
    <xf numFmtId="0" fontId="2180" fillId="1539" borderId="1696" xfId="24" applyAlignment="1">
      <alignment horizontal="left" vertical="center" wrapText="1"/>
    </xf>
    <xf numFmtId="0" fontId="2180" fillId="1540" borderId="1695" xfId="24" applyAlignment="1">
      <alignment horizontal="left" vertical="center"/>
    </xf>
    <xf numFmtId="0" fontId="2180" fillId="1540" borderId="1695" xfId="24" applyAlignment="1">
      <alignment horizontal="left" vertical="center" wrapText="1"/>
    </xf>
    <xf numFmtId="164" fontId="2180" fillId="1540" borderId="1695" xfId="24" applyAlignment="1">
      <alignment horizontal="center" vertical="center"/>
    </xf>
    <xf numFmtId="0" fontId="2195" fillId="1540" borderId="1696" xfId="24" applyAlignment="1">
      <alignment horizontal="left" vertical="center" wrapText="1"/>
    </xf>
    <xf numFmtId="0" fontId="2180" fillId="1540" borderId="1696" xfId="24" applyAlignment="1">
      <alignment horizontal="left" vertical="center" wrapText="1"/>
    </xf>
    <xf numFmtId="0" fontId="2180" fillId="1541" borderId="1695" xfId="24" applyAlignment="1">
      <alignment horizontal="left" vertical="center"/>
    </xf>
    <xf numFmtId="0" fontId="2180" fillId="1541" borderId="1695" xfId="24" applyAlignment="1">
      <alignment horizontal="left" vertical="center" wrapText="1"/>
    </xf>
    <xf numFmtId="164" fontId="2180" fillId="1541" borderId="1695" xfId="24" applyAlignment="1">
      <alignment horizontal="center" vertical="center"/>
    </xf>
    <xf numFmtId="0" fontId="2195" fillId="1541" borderId="1696" xfId="24" applyAlignment="1">
      <alignment horizontal="left" vertical="center" wrapText="1"/>
    </xf>
    <xf numFmtId="0" fontId="2180" fillId="1541" borderId="1696" xfId="24" applyAlignment="1">
      <alignment horizontal="left" vertical="center" wrapText="1"/>
    </xf>
    <xf numFmtId="0" fontId="2180" fillId="1542" borderId="1695" xfId="24" applyAlignment="1">
      <alignment horizontal="left" vertical="center"/>
    </xf>
    <xf numFmtId="0" fontId="2180" fillId="1542" borderId="1695" xfId="24" applyAlignment="1">
      <alignment horizontal="left" vertical="center" wrapText="1"/>
    </xf>
    <xf numFmtId="164" fontId="2180" fillId="1542" borderId="1695" xfId="24" applyAlignment="1">
      <alignment horizontal="center" vertical="center"/>
    </xf>
    <xf numFmtId="0" fontId="2195" fillId="1542" borderId="1696" xfId="24" applyAlignment="1">
      <alignment horizontal="left" vertical="center" wrapText="1"/>
    </xf>
    <xf numFmtId="0" fontId="2180" fillId="1542" borderId="1696" xfId="24" applyAlignment="1">
      <alignment horizontal="left" vertical="center" wrapText="1"/>
    </xf>
    <xf numFmtId="0" fontId="2196" fillId="1533" borderId="1694" xfId="24" applyAlignment="1">
      <alignment horizontal="left" vertical="center" wrapText="1"/>
    </xf>
    <xf numFmtId="0" fontId="2197" fillId="1533" borderId="1694" xfId="24"/>
    <xf numFmtId="0" fontId="2197" fillId="1533" borderId="1694" xfId="24" applyAlignment="1">
      <alignment wrapText="1"/>
    </xf>
    <xf numFmtId="0" fontId="2198" fillId="1546" borderId="1709" xfId="24" applyAlignment="1">
      <alignment horizontal="center" wrapText="1"/>
    </xf>
    <xf numFmtId="0" fontId="2198" fillId="1546" borderId="1710" xfId="24" applyAlignment="1">
      <alignment horizontal="center" wrapText="1"/>
    </xf>
    <xf numFmtId="0" fontId="2198" fillId="1546" borderId="1711" xfId="24" applyAlignment="1">
      <alignment horizontal="center" wrapText="1"/>
    </xf>
    <xf numFmtId="0" fontId="2199" fillId="1537" borderId="1712" xfId="24" applyAlignment="1">
      <alignment wrapText="1"/>
    </xf>
    <xf numFmtId="0" fontId="2200" fillId="1547" borderId="1713" xfId="24" applyAlignment="1">
      <alignment wrapText="1"/>
    </xf>
    <xf numFmtId="0" fontId="2200" fillId="1548" borderId="1713" xfId="24" applyAlignment="1">
      <alignment wrapText="1"/>
    </xf>
    <xf numFmtId="0" fontId="2200" fillId="1548" borderId="1714" xfId="24" applyAlignment="1">
      <alignment wrapText="1"/>
    </xf>
    <xf numFmtId="0" fontId="2199" fillId="1537" borderId="1715" xfId="24" applyAlignment="1">
      <alignment wrapText="1"/>
    </xf>
    <xf numFmtId="0" fontId="2200" fillId="1549" borderId="1713" xfId="24" applyAlignment="1">
      <alignment wrapText="1"/>
    </xf>
    <xf numFmtId="0" fontId="2200" fillId="1549" borderId="1716" xfId="24" applyAlignment="1">
      <alignment wrapText="1"/>
    </xf>
    <xf numFmtId="0" fontId="2200" fillId="1547" borderId="1716" xfId="24" applyAlignment="1">
      <alignment wrapText="1"/>
    </xf>
    <xf numFmtId="0" fontId="2200" fillId="1548" borderId="1716" xfId="24" applyAlignment="1">
      <alignment wrapText="1"/>
    </xf>
    <xf numFmtId="0" fontId="2199" fillId="1537" borderId="1717" xfId="24" applyAlignment="1">
      <alignment wrapText="1"/>
    </xf>
    <xf numFmtId="0" fontId="2200" fillId="1548" borderId="1718" xfId="24" applyAlignment="1">
      <alignment wrapText="1"/>
    </xf>
    <xf numFmtId="0" fontId="2200" fillId="1547" borderId="1718" xfId="24" applyAlignment="1">
      <alignment wrapText="1"/>
    </xf>
    <xf numFmtId="0" fontId="2200" fillId="1548" borderId="1719" xfId="24" applyAlignment="1">
      <alignment wrapText="1"/>
    </xf>
    <xf numFmtId="0" fontId="2186" fillId="1533" borderId="1720" xfId="24"/>
    <xf numFmtId="0" fontId="2186" fillId="1533" borderId="1720" xfId="24" applyAlignment="1">
      <alignment wrapText="1"/>
    </xf>
    <xf numFmtId="0" fontId="2201" fillId="1533" borderId="1694" xfId="24"/>
    <xf numFmtId="0" fontId="2193" fillId="1543" borderId="1706" xfId="24" applyAlignment="1">
      <alignment wrapText="1"/>
    </xf>
    <xf numFmtId="0" fontId="2202" fillId="1543" borderId="1706" xfId="24" applyAlignment="1">
      <alignment wrapText="1"/>
    </xf>
    <xf numFmtId="0" fontId="2203" fillId="1533" borderId="1694" xfId="24" applyAlignment="1">
      <alignment vertical="top" wrapText="1"/>
    </xf>
    <xf numFmtId="0" fontId="2186" fillId="1533" borderId="1694" xfId="24" applyAlignment="1">
      <alignment vertical="bottom"/>
    </xf>
    <xf numFmtId="0" fontId="2188" fillId="1533" borderId="1720" xfId="24"/>
    <xf numFmtId="0" fontId="2204" fillId="1533" borderId="1694" xfId="24" applyAlignment="1">
      <alignment horizontal="center" vertical="center"/>
    </xf>
    <xf numFmtId="0" fontId="2186" fillId="1533" borderId="1720" xfId="24"/>
    <xf numFmtId="0" fontId="2205" fillId="1549" borderId="1694" xfId="24" applyAlignment="1">
      <alignment horizontal="center"/>
    </xf>
    <xf numFmtId="0" fontId="2186" fillId="1533" borderId="1694" xfId="24" applyAlignment="1">
      <alignment horizontal="center"/>
    </xf>
    <xf numFmtId="10" fontId="2186" fillId="1533" borderId="1694" xfId="24" applyAlignment="1">
      <alignment horizontal="center"/>
    </xf>
    <xf numFmtId="0" fontId="2206" fillId="1550" borderId="1720" xfId="24" applyAlignment="1">
      <alignment horizontal="center" vertical="center" wrapText="1"/>
    </xf>
    <xf numFmtId="0" fontId="2206" fillId="1549" borderId="1720" xfId="24" applyAlignment="1">
      <alignment horizontal="center" vertical="center" wrapText="1"/>
    </xf>
    <xf numFmtId="0" fontId="2186" fillId="1549" borderId="1720" xfId="24" applyAlignment="1">
      <alignment vertical="bottom"/>
    </xf>
    <xf numFmtId="0" fontId="2186" fillId="1551" borderId="1720" xfId="24" applyAlignment="1">
      <alignment horizontal="center"/>
    </xf>
    <xf numFmtId="0" fontId="2186" fillId="1552" borderId="1694" xfId="24" applyAlignment="1">
      <alignment horizontal="center"/>
    </xf>
    <xf numFmtId="0" fontId="2186" fillId="1552" borderId="1694" xfId="24" applyAlignment="1">
      <alignment horizontal="center"/>
    </xf>
    <xf numFmtId="0" fontId="2186" fillId="1553" borderId="1720" xfId="24" applyAlignment="1">
      <alignment horizontal="center"/>
    </xf>
    <xf numFmtId="0" fontId="2186" fillId="1533" borderId="1694" xfId="24" applyAlignment="1">
      <alignment vertical="bottom" wrapText="1"/>
    </xf>
    <xf numFmtId="0" fontId="2186" fillId="1554" borderId="1720" xfId="24" applyAlignment="1">
      <alignment horizontal="center"/>
    </xf>
    <xf numFmtId="0" fontId="2206" fillId="1555" borderId="1720" xfId="24" applyAlignment="1">
      <alignment horizontal="center"/>
    </xf>
    <xf numFmtId="0" fontId="2186" fillId="1556" borderId="1720" xfId="24" applyAlignment="1">
      <alignment horizontal="center"/>
    </xf>
    <xf numFmtId="0" fontId="2186" fillId="1557" borderId="1720" xfId="24" applyAlignment="1">
      <alignment horizontal="center"/>
    </xf>
    <xf numFmtId="0" fontId="2186" fillId="1533" borderId="1694" xfId="24"/>
    <xf numFmtId="0" fontId="2186" fillId="1558" borderId="1720" xfId="24" applyAlignment="1">
      <alignment horizontal="center"/>
    </xf>
    <xf numFmtId="0" fontId="2186" fillId="1559" borderId="1720" xfId="24" applyAlignment="1">
      <alignment horizontal="center"/>
    </xf>
    <xf numFmtId="0" fontId="2207" fillId="1533" borderId="1694" xfId="24" applyAlignment="1">
      <alignment horizontal="center" vertical="bottom"/>
    </xf>
    <xf numFmtId="0" fontId="2186" fillId="1560" borderId="1720" xfId="24" applyAlignment="1">
      <alignment horizontal="center"/>
    </xf>
    <xf numFmtId="0" fontId="2186" fillId="1561" borderId="1720" xfId="24" applyAlignment="1">
      <alignment horizontal="center"/>
    </xf>
    <xf numFmtId="0" fontId="2186" fillId="1562" borderId="1720" xfId="24" applyAlignment="1">
      <alignment horizontal="center"/>
    </xf>
    <xf numFmtId="0" fontId="2186" fillId="1563" borderId="1720" xfId="24" applyAlignment="1">
      <alignment horizontal="center"/>
    </xf>
    <xf numFmtId="0" fontId="2186" fillId="1564" borderId="1720" xfId="24" applyAlignment="1">
      <alignment horizontal="center"/>
    </xf>
    <xf numFmtId="0" fontId="2186" fillId="1565" borderId="1720" xfId="24" applyAlignment="1">
      <alignment horizontal="center"/>
    </xf>
    <xf numFmtId="0" fontId="2186" fillId="1566" borderId="1720" xfId="24" applyAlignment="1">
      <alignment horizontal="center"/>
    </xf>
    <xf numFmtId="0" fontId="2186" fillId="1567" borderId="1720" xfId="24" applyAlignment="1">
      <alignment horizontal="center"/>
    </xf>
    <xf numFmtId="0" fontId="2186" fillId="1568" borderId="1720" xfId="24" applyAlignment="1">
      <alignment horizontal="center"/>
    </xf>
    <xf numFmtId="0" fontId="2186" fillId="1569" borderId="1720" xfId="24" applyAlignment="1">
      <alignment horizontal="center"/>
    </xf>
    <xf numFmtId="0" fontId="2186" fillId="1570" borderId="1720" xfId="24" applyAlignment="1">
      <alignment horizontal="center"/>
    </xf>
    <xf numFmtId="0" fontId="2186" fillId="1571" borderId="1720" xfId="24" applyAlignment="1">
      <alignment horizontal="center"/>
    </xf>
    <xf numFmtId="0" fontId="2188" fillId="1533" borderId="1720" xfId="24"/>
    <xf numFmtId="0" fontId="2188" fillId="1533" borderId="1720" xfId="24" applyAlignment="1">
      <alignment horizontal="center"/>
    </xf>
    <xf numFmtId="0" fontId="2206" fillId="1533" borderId="1694" xfId="24" applyAlignment="1">
      <alignment horizontal="center" vertical="center" wrapText="1"/>
    </xf>
    <xf numFmtId="0" fontId="2186" fillId="1549" borderId="1694" xfId="24"/>
    <xf numFmtId="0" fontId="2208" fillId="1549" borderId="1694" xfId="24"/>
    <xf numFmtId="0" fontId="2209" fillId="1549" borderId="1694" xfId="24"/>
    <xf numFmtId="0" fontId="2180" fillId="1533" borderId="1694" xfId="24"/>
    <xf numFmtId="0" fontId="2195" fillId="1533" borderId="1721" xfId="24" applyAlignment="1">
      <alignment horizontal="left" vertical="center" wrapText="1"/>
    </xf>
    <xf numFmtId="0" fontId="2180" fillId="1533" borderId="1722" xfId="24" applyAlignment="1">
      <alignment horizontal="left" vertical="center" wrapText="1"/>
    </xf>
    <xf numFmtId="0" fontId="2184" fillId="1533" borderId="1723" xfId="24"/>
    <xf numFmtId="0" fontId="2184" fillId="1533" borderId="1724" xfId="24"/>
    <xf numFmtId="0" fontId="2180" fillId="1533" borderId="1721" xfId="24" applyAlignment="1">
      <alignment horizontal="left" vertical="center" wrapText="1"/>
    </xf>
    <xf numFmtId="0" fontId="2182" fillId="1533" borderId="1723" xfId="24"/>
    <xf numFmtId="0" fontId="2182" fillId="1533" borderId="1724" xfId="24"/>
    <xf numFmtId="0" fontId="2195" fillId="1533" borderId="1721" xfId="24" applyAlignment="1">
      <alignment horizontal="center" vertical="center"/>
    </xf>
    <xf numFmtId="0" fontId="2180" fillId="1533" borderId="1721" xfId="24" applyAlignment="1">
      <alignment horizontal="center" vertical="center"/>
    </xf>
    <xf numFmtId="0" fontId="2195" fillId="1572" borderId="1696" xfId="24" applyAlignment="1">
      <alignment horizontal="left" vertical="center" wrapText="1"/>
    </xf>
    <xf numFmtId="0" fontId="2190" fillId="1573" borderId="1695" xfId="24" applyAlignment="1">
      <alignment horizontal="center" vertical="center" wrapText="1"/>
    </xf>
    <xf numFmtId="0" fontId="2190" fillId="1573" borderId="1696" xfId="24" applyAlignment="1">
      <alignment horizontal="center" vertical="center" wrapText="1"/>
    </xf>
    <xf numFmtId="0" fontId="2190" fillId="1533" borderId="1695" xfId="24" applyAlignment="1">
      <alignment horizontal="center" vertical="center" wrapText="1"/>
    </xf>
    <xf numFmtId="0" fontId="2196" fillId="1533" borderId="1695" xfId="24" applyAlignment="1">
      <alignment horizontal="center" vertical="center" wrapText="1"/>
    </xf>
    <xf numFmtId="0" fontId="2190" fillId="1538" borderId="1695" xfId="24" applyAlignment="1">
      <alignment horizontal="center" vertical="center" wrapText="1"/>
    </xf>
    <xf numFmtId="0" fontId="2181" fillId="1533" borderId="1696" xfId="24" applyAlignment="1">
      <alignment horizontal="left" vertical="center" wrapText="1"/>
    </xf>
    <xf numFmtId="0" fontId="2192" fillId="1533" borderId="1694" xfId="24" applyAlignment="1">
      <alignment horizontal="left"/>
    </xf>
    <xf numFmtId="0" fontId="2210" fillId="1533" borderId="1694" xfId="24"/>
    <xf numFmtId="0" fontId="2211" fillId="1533" borderId="1694" xfId="24" applyAlignment="1">
      <alignment horizontal="left" vertical="center"/>
    </xf>
    <xf numFmtId="0" fontId="2195" fillId="1533" borderId="1695" xfId="24" applyAlignment="1">
      <alignment horizontal="center" vertical="center"/>
    </xf>
    <xf numFmtId="0" fontId="2195" fillId="1533" borderId="1694" xfId="24" applyAlignment="1">
      <alignment horizontal="center" vertical="center"/>
    </xf>
    <xf numFmtId="0" fontId="2180" fillId="1533" borderId="1694" xfId="24" applyAlignment="1">
      <alignment horizontal="left" vertical="center" wrapText="1"/>
    </xf>
    <xf numFmtId="0" fontId="2181" fillId="1533" borderId="1694" xfId="24" applyAlignment="1">
      <alignment horizontal="left" vertical="center" wrapText="1"/>
    </xf>
    <xf numFmtId="0" fontId="2180" fillId="1533" borderId="1695" xfId="24" applyAlignment="1">
      <alignment horizontal="center" vertical="center"/>
    </xf>
    <xf numFmtId="0" fontId="2192" fillId="1549" borderId="1720" xfId="24" applyAlignment="1">
      <alignment horizontal="center" wrapText="1"/>
    </xf>
    <xf numFmtId="0" fontId="2192" fillId="1533" borderId="1720" xfId="24" applyAlignment="1">
      <alignment horizontal="center" wrapText="1"/>
    </xf>
    <xf numFmtId="0" fontId="2186" fillId="1533" borderId="1720" xfId="24" applyAlignment="1">
      <alignment vertical="bottom"/>
    </xf>
    <xf numFmtId="0" fontId="2186" fillId="1533" borderId="1720" xfId="24" applyAlignment="1">
      <alignment horizontal="center"/>
    </xf>
    <xf numFmtId="3" fontId="2181" fillId="1533" borderId="1695" xfId="24" applyAlignment="1">
      <alignment horizontal="center" vertical="center"/>
    </xf>
    <xf numFmtId="10" fontId="2186" fillId="1533" borderId="1720" xfId="24" applyAlignment="1">
      <alignment horizontal="center"/>
    </xf>
    <xf numFmtId="10" fontId="2186" fillId="1549" borderId="1720" xfId="24" applyAlignment="1">
      <alignment horizontal="center"/>
    </xf>
    <xf numFmtId="0" fontId="2192" fillId="1533" borderId="1694" xfId="24" applyAlignment="1">
      <alignment horizontal="left" vertical="center" wrapText="1"/>
    </xf>
    <xf numFmtId="0" fontId="2192" fillId="1533" borderId="1694" xfId="24" applyAlignment="1">
      <alignment horizontal="center" vertical="center" wrapText="1"/>
    </xf>
    <xf numFmtId="0" fontId="2192" fillId="1533" borderId="1694" xfId="24" applyAlignment="1">
      <alignment horizontal="center" wrapText="1"/>
    </xf>
    <xf numFmtId="0" fontId="2212" fillId="1573" borderId="1695" xfId="24" applyAlignment="1">
      <alignment horizontal="center" vertical="center" wrapText="1"/>
    </xf>
    <xf numFmtId="0" fontId="2186" fillId="1533" borderId="1720" xfId="24" applyAlignment="1">
      <alignment horizontal="center" vertical="bottom"/>
    </xf>
    <xf numFmtId="0" fontId="2181" fillId="1533" borderId="1695" xfId="24" applyAlignment="1">
      <alignment horizontal="center" vertical="center" wrapText="1"/>
    </xf>
    <xf numFmtId="0" fontId="2181" fillId="1533" borderId="1695" xfId="24" applyAlignment="1">
      <alignment horizontal="center" vertical="center" wrapText="1"/>
    </xf>
    <xf numFmtId="3" fontId="2180" fillId="1533" borderId="1695" xfId="24" applyAlignment="1">
      <alignment vertical="center"/>
    </xf>
    <xf numFmtId="0" fontId="2186" fillId="1533" borderId="1725" xfId="24" applyAlignment="1">
      <alignment horizontal="center"/>
    </xf>
    <xf numFmtId="0" fontId="2188" fillId="1533" borderId="1726" xfId="24"/>
    <xf numFmtId="0" fontId="2186" fillId="1533" borderId="1694" xfId="24" applyAlignment="1">
      <alignment horizontal="left" vertical="center"/>
    </xf>
    <xf numFmtId="0" fontId="2188" fillId="1533" borderId="1727" xfId="24"/>
    <xf numFmtId="0" fontId="2186" fillId="1533" borderId="1694" xfId="24" applyAlignment="1">
      <alignment horizontal="left" vertical="center" wrapText="1"/>
    </xf>
    <xf numFmtId="10" fontId="2188" fillId="1533" borderId="1720" xfId="24" applyAlignment="1">
      <alignment horizontal="center"/>
    </xf>
    <xf numFmtId="10" fontId="2186" fillId="1533" borderId="1694" xfId="24"/>
    <xf numFmtId="0" fontId="2186" fillId="1533" borderId="1694" xfId="24" applyAlignment="1">
      <alignment wrapText="1"/>
    </xf>
    <xf numFmtId="0" fontId="2186" fillId="1533" borderId="1694" xfId="24" applyAlignment="1">
      <alignment horizontal="center" vertical="center"/>
    </xf>
    <xf numFmtId="0" fontId="2195" fillId="1533" borderId="1694" xfId="24" applyAlignment="1">
      <alignment horizontal="left" vertical="center"/>
    </xf>
    <xf numFmtId="0" fontId="2187" fillId="1533" borderId="1694" xfId="24" applyAlignment="1">
      <alignment horizontal="center" vertical="center" wrapText="1"/>
    </xf>
    <xf numFmtId="10" fontId="2187" fillId="1533" borderId="1694" xfId="24" applyAlignment="1">
      <alignment horizontal="center" vertical="center" wrapText="1"/>
    </xf>
    <xf numFmtId="0" fontId="2180" fillId="1533" borderId="1694" xfId="24" applyAlignment="1">
      <alignment horizontal="center" vertical="center"/>
    </xf>
    <xf numFmtId="10" fontId="2181" fillId="1533" borderId="1694" xfId="24" applyAlignment="1">
      <alignment horizontal="left" vertical="center" wrapText="1"/>
    </xf>
    <xf numFmtId="0" fontId="2195" fillId="1572" borderId="1695" xfId="24" applyAlignment="1">
      <alignment horizontal="center" vertical="center"/>
    </xf>
    <xf numFmtId="0" fontId="2180" fillId="1572" borderId="1695" xfId="24" applyAlignment="1">
      <alignment horizontal="left" vertical="center" wrapText="1"/>
    </xf>
    <xf numFmtId="0" fontId="2181" fillId="1572" borderId="1695" xfId="24" applyAlignment="1">
      <alignment horizontal="center" vertical="center"/>
    </xf>
    <xf numFmtId="0" fontId="2180" fillId="1572" borderId="1695" xfId="24" applyAlignment="1">
      <alignment horizontal="center" vertical="center"/>
    </xf>
    <xf numFmtId="2" fontId="2180" fillId="1572" borderId="1695" xfId="24" applyAlignment="1">
      <alignment horizontal="center" vertical="center"/>
    </xf>
    <xf numFmtId="2" fontId="2195" fillId="1572" borderId="1695" xfId="24" applyAlignment="1">
      <alignment horizontal="center" vertical="center"/>
    </xf>
    <xf numFmtId="0" fontId="2181" fillId="1572" borderId="1695" xfId="24" applyAlignment="1">
      <alignment horizontal="left" vertical="center" wrapText="1"/>
    </xf>
    <xf numFmtId="0" fontId="2180" fillId="1572" borderId="1695" xfId="24" applyAlignment="1">
      <alignment vertical="center"/>
    </xf>
    <xf numFmtId="0" fontId="2190" fillId="1572" borderId="1695" xfId="24" applyAlignment="1">
      <alignment horizontal="right" vertical="center"/>
    </xf>
    <xf numFmtId="0" fontId="2206" fillId="1533" borderId="1694" xfId="24" applyAlignment="1">
      <alignment horizontal="left" vertical="center" wrapText="1"/>
    </xf>
    <xf numFmtId="0" fontId="2183" fillId="1533" borderId="1694" xfId="24" applyAlignment="1">
      <alignment horizontal="left" vertical="center"/>
    </xf>
    <xf numFmtId="0" fontId="2207" fillId="1533" borderId="1720" xfId="24" applyAlignment="1">
      <alignment horizontal="center" vertical="bottom"/>
    </xf>
    <xf numFmtId="0" fontId="2182" fillId="1533" borderId="1694" xfId="24" applyAlignment="1">
      <alignment horizontal="center" vertical="center" wrapText="1"/>
    </xf>
    <xf numFmtId="0" fontId="2213" fillId="1533" borderId="1720" xfId="24" applyAlignment="1">
      <alignment horizontal="center" vertical="bottom"/>
    </xf>
    <xf numFmtId="0" fontId="2213" fillId="1549" borderId="1720" xfId="24" applyAlignment="1">
      <alignment horizontal="center" vertical="bottom"/>
    </xf>
    <xf numFmtId="0" fontId="2186" fillId="1549" borderId="1720" xfId="24"/>
    <xf numFmtId="10" fontId="2186" fillId="1533" borderId="1720" xfId="24"/>
    <xf numFmtId="0" fontId="2214" fillId="1533" borderId="1694" xfId="24" applyAlignment="1">
      <alignment horizontal="center" vertical="center" wrapText="1"/>
    </xf>
    <xf numFmtId="0" fontId="2206" fillId="1533" borderId="1694" xfId="24"/>
    <xf numFmtId="0" fontId="2213" fillId="1574" borderId="1720" xfId="24" applyAlignment="1">
      <alignment horizontal="center" vertical="bottom"/>
    </xf>
    <xf numFmtId="0" fontId="2186" fillId="1549" borderId="1720" xfId="24" applyAlignment="1">
      <alignment horizontal="center"/>
    </xf>
    <xf numFmtId="0" fontId="2186" fillId="1574" borderId="1720" xfId="24" applyAlignment="1">
      <alignment horizontal="center"/>
    </xf>
    <xf numFmtId="0" fontId="2186" fillId="1549" borderId="1694" xfId="24" applyAlignment="1">
      <alignment horizontal="center"/>
    </xf>
    <xf numFmtId="0" fontId="2187" fillId="1533" borderId="1694" xfId="24" applyAlignment="1">
      <alignment horizontal="center" vertical="center"/>
    </xf>
    <xf numFmtId="0" fontId="2215" fillId="1549" borderId="1694" xfId="24"/>
    <xf numFmtId="0" fontId="2207" fillId="1533" borderId="1725" xfId="24" applyAlignment="1">
      <alignment horizontal="center" wrapText="1"/>
    </xf>
    <xf numFmtId="0" fontId="2216" fillId="1533" borderId="1728" xfId="24" applyAlignment="1">
      <alignment horizontal="left" wrapText="1"/>
    </xf>
    <xf numFmtId="0" fontId="2206" fillId="1533" borderId="1720" xfId="24" applyAlignment="1">
      <alignment horizontal="center"/>
    </xf>
    <xf numFmtId="0" fontId="2217" fillId="1573" borderId="1695" xfId="24" applyAlignment="1">
      <alignment horizontal="center" vertical="center" wrapText="1"/>
    </xf>
    <xf numFmtId="0" fontId="2206" fillId="1533" borderId="1694" xfId="24" applyAlignment="1">
      <alignment horizontal="center"/>
    </xf>
    <xf numFmtId="0" fontId="2216" fillId="1533" borderId="1727" xfId="24" applyAlignment="1">
      <alignment horizontal="left" wrapText="1"/>
    </xf>
    <xf numFmtId="0" fontId="2206" fillId="1549" borderId="1720" xfId="24"/>
    <xf numFmtId="0" fontId="2206" fillId="1533" borderId="1720" xfId="24"/>
    <xf numFmtId="10" fontId="2206" fillId="1533" borderId="1720" xfId="24"/>
    <xf numFmtId="0" fontId="2206" fillId="1549" borderId="1720" xfId="24" applyAlignment="1">
      <alignment horizontal="center"/>
    </xf>
    <xf numFmtId="0" fontId="2206" fillId="1574" borderId="1720" xfId="24" applyAlignment="1">
      <alignment horizontal="center"/>
    </xf>
    <xf numFmtId="0" fontId="2206" fillId="1549" borderId="1694" xfId="24" applyAlignment="1">
      <alignment horizontal="center"/>
    </xf>
    <xf numFmtId="0" fontId="2206" fillId="1549" borderId="1694" xfId="24"/>
    <xf numFmtId="165" fontId="2186" fillId="1533" borderId="1720" xfId="24" applyAlignment="1">
      <alignment horizontal="center"/>
    </xf>
    <xf numFmtId="0" fontId="2186" fillId="1533" borderId="1720" xfId="24" applyAlignment="1">
      <alignment horizontal="center" vertical="center"/>
    </xf>
    <xf numFmtId="0" fontId="2216" fillId="1533" borderId="1720" xfId="24" applyAlignment="1">
      <alignment horizontal="center" vertical="center" wrapText="1"/>
    </xf>
    <xf numFmtId="10" fontId="2186" fillId="1533" borderId="1720" xfId="24" applyAlignment="1">
      <alignment horizontal="center" vertical="center"/>
    </xf>
    <xf numFmtId="9" fontId="2186" fillId="1533" borderId="1720" xfId="24" applyAlignment="1">
      <alignment horizontal="center" vertical="center"/>
    </xf>
    <xf numFmtId="0" fontId="2186" fillId="1533" borderId="1720" xfId="24" applyAlignment="1">
      <alignment horizontal="left" vertical="bottom" wrapText="1"/>
    </xf>
    <xf numFmtId="0" fontId="2207" fillId="1533" borderId="1720" xfId="24" applyAlignment="1">
      <alignment horizontal="center" wrapText="1"/>
    </xf>
    <xf numFmtId="0" fontId="2206" fillId="1533" borderId="1720" xfId="24" applyAlignment="1">
      <alignment horizontal="center" wrapText="1"/>
    </xf>
    <xf numFmtId="0" fontId="2216" fillId="1533" borderId="1720" xfId="24" applyAlignment="1">
      <alignment horizontal="center" wrapText="1"/>
    </xf>
    <xf numFmtId="0" fontId="2206" fillId="1533" borderId="1720" xfId="24" applyAlignment="1">
      <alignment horizontal="right" wrapText="1"/>
    </xf>
    <xf numFmtId="0" fontId="2206" fillId="1533" borderId="1720" xfId="24" applyAlignment="1">
      <alignment horizontal="left" wrapText="1"/>
    </xf>
    <xf numFmtId="0" fontId="2212" fillId="1572" borderId="1695" xfId="24" applyAlignment="1">
      <alignment horizontal="center" vertical="center" wrapText="1"/>
    </xf>
    <xf numFmtId="10" fontId="2206" fillId="1533" borderId="1720" xfId="24" applyAlignment="1">
      <alignment horizontal="right" wrapText="1"/>
    </xf>
    <xf numFmtId="0" fontId="2186" fillId="1574" borderId="1720" xfId="24" applyAlignment="1">
      <alignment horizontal="left" vertical="bottom" wrapText="1"/>
    </xf>
    <xf numFmtId="0" fontId="2180" fillId="1533" borderId="1694" xfId="24" applyAlignment="1">
      <alignment vertical="center"/>
    </xf>
    <xf numFmtId="0" fontId="2196" fillId="1533" borderId="1695" xfId="24" applyAlignment="1">
      <alignment horizontal="center" vertical="center"/>
    </xf>
    <xf numFmtId="0" fontId="2218" fillId="1533" borderId="1694" xfId="24" applyAlignment="1">
      <alignment horizontal="center" vertical="center" wrapText="1"/>
    </xf>
    <xf numFmtId="0" fontId="2218" fillId="1533" borderId="1694" xfId="24" applyAlignment="1">
      <alignment horizontal="center" vertical="center"/>
    </xf>
    <xf numFmtId="0" fontId="2180" fillId="1573" borderId="1695" xfId="24" applyAlignment="1">
      <alignment vertical="center"/>
    </xf>
    <xf numFmtId="0" fontId="2190" fillId="1533" borderId="1695" xfId="24" applyAlignment="1">
      <alignment horizontal="center" vertical="center"/>
    </xf>
    <xf numFmtId="0" fontId="2219" fillId="1533" borderId="1695" xfId="24" applyAlignment="1">
      <alignment horizontal="center" vertical="center"/>
    </xf>
    <xf numFmtId="0" fontId="2180" fillId="1575" borderId="1695" xfId="24" applyAlignment="1">
      <alignment vertical="center"/>
    </xf>
    <xf numFmtId="0" fontId="2190" fillId="1533" borderId="1695" xfId="24" applyAlignment="1">
      <alignment horizontal="center" vertical="center"/>
    </xf>
    <xf numFmtId="0" fontId="2219" fillId="1533" borderId="1695" xfId="24" applyAlignment="1">
      <alignment horizontal="center" vertical="center"/>
    </xf>
    <xf numFmtId="0" fontId="2186" fillId="1533" borderId="1694" xfId="24" applyAlignment="1">
      <alignment vertical="center" wrapText="1"/>
    </xf>
    <xf numFmtId="0" fontId="2186" fillId="1533" borderId="1694" xfId="24" applyAlignment="1">
      <alignment horizontal="center" vertical="center" wrapText="1"/>
    </xf>
    <xf numFmtId="0" fontId="2190" fillId="1533" borderId="1694" xfId="24" applyAlignment="1">
      <alignment horizontal="center" vertical="center"/>
    </xf>
    <xf numFmtId="0" fontId="2220" fillId="1533" borderId="1694" xfId="24" applyAlignment="1">
      <alignment horizontal="center" vertical="center"/>
    </xf>
    <xf numFmtId="0" fontId="2181" fillId="1576" borderId="1695" xfId="24" applyAlignment="1">
      <alignment horizontal="left" vertical="center"/>
    </xf>
    <xf numFmtId="0" fontId="2181" fillId="1542" borderId="1695" xfId="24" applyAlignment="1">
      <alignment horizontal="left" vertical="center"/>
    </xf>
    <xf numFmtId="0" fontId="2221" fillId="1533" borderId="1694" xfId="24" applyAlignment="1">
      <alignment horizontal="center" vertical="center"/>
    </xf>
    <xf numFmtId="0" fontId="2181" fillId="1577" borderId="1695" xfId="24" applyAlignment="1">
      <alignment horizontal="left" vertical="center"/>
    </xf>
    <xf numFmtId="0" fontId="2181" fillId="1540" borderId="1695" xfId="24" applyAlignment="1">
      <alignment horizontal="left" vertical="center"/>
    </xf>
    <xf numFmtId="166" fontId="2217" fillId="1572" borderId="1695" xfId="24" applyAlignment="1">
      <alignment horizontal="center" vertical="center"/>
    </xf>
    <xf numFmtId="0" fontId="2190" fillId="1572" borderId="1695" xfId="24" applyAlignment="1">
      <alignment horizontal="center" vertical="center"/>
    </xf>
    <xf numFmtId="166" fontId="2212" fillId="1572" borderId="1695" xfId="24" applyAlignment="1">
      <alignment horizontal="center" vertical="center"/>
    </xf>
    <xf numFmtId="0" fontId="2217" fillId="1572" borderId="1695" xfId="24" applyAlignment="1">
      <alignment horizontal="center" vertical="center"/>
    </xf>
    <xf numFmtId="0" fontId="2182" fillId="1533" borderId="1694" xfId="24" applyAlignment="1">
      <alignment horizontal="center" vertical="center" wrapText="1"/>
    </xf>
    <xf numFmtId="0" fontId="2214" fillId="1533" borderId="1694" xfId="24" applyAlignment="1">
      <alignment horizontal="center" vertical="center" wrapText="1"/>
    </xf>
    <xf numFmtId="0" fontId="2190" fillId="1533" borderId="1694" xfId="24" applyAlignment="1">
      <alignment horizontal="right" vertical="center"/>
    </xf>
    <xf numFmtId="0" fontId="2190" fillId="1533" borderId="1695" xfId="24" applyAlignment="1">
      <alignment horizontal="right" vertical="center"/>
    </xf>
    <xf numFmtId="0" fontId="2195" fillId="1538" borderId="1695" xfId="24" applyAlignment="1">
      <alignment horizontal="center" vertical="center"/>
    </xf>
    <xf numFmtId="1" fontId="2212" fillId="1533" borderId="1694" xfId="24" applyAlignment="1">
      <alignment horizontal="center" vertical="center"/>
    </xf>
    <xf numFmtId="1" fontId="2212" fillId="1572" borderId="1695" xfId="24" applyAlignment="1">
      <alignment horizontal="center" vertical="center"/>
    </xf>
    <xf numFmtId="0" fontId="2212" fillId="1572" borderId="1695" xfId="24" applyAlignment="1">
      <alignment horizontal="center" vertical="center"/>
    </xf>
    <xf numFmtId="0" fontId="2217" fillId="1538" borderId="1695" xfId="24" applyAlignment="1">
      <alignment horizontal="center" vertical="center" wrapText="1"/>
    </xf>
    <xf numFmtId="0" fontId="2212" fillId="1533" borderId="1694" xfId="24" applyAlignment="1">
      <alignment horizontal="center" vertical="center"/>
    </xf>
    <xf numFmtId="0" fontId="2222" fillId="1533" borderId="1694" xfId="24" applyAlignment="1">
      <alignment horizontal="center" vertical="center" wrapText="1"/>
    </xf>
    <xf numFmtId="10" fontId="2186" fillId="1533" borderId="1694" xfId="24" applyAlignment="1">
      <alignment vertical="center" wrapText="1"/>
    </xf>
    <xf numFmtId="0" fontId="2223" fillId="1533" borderId="1695" xfId="24" applyAlignment="1">
      <alignment horizontal="left" vertical="center" wrapText="1"/>
    </xf>
    <xf numFmtId="0" fontId="2190" fillId="1538" borderId="1695" xfId="24" applyAlignment="1">
      <alignment horizontal="center" vertical="center"/>
    </xf>
    <xf numFmtId="0" fontId="2181" fillId="1533" borderId="1694" xfId="24" applyAlignment="1">
      <alignment horizontal="center" vertical="center"/>
    </xf>
    <xf numFmtId="0" fontId="2196" fillId="1533" borderId="1695" xfId="24" applyAlignment="1">
      <alignment horizontal="left" vertical="center" wrapText="1"/>
    </xf>
    <xf numFmtId="0" fontId="2192" fillId="1533" borderId="1694" xfId="24"/>
    <xf numFmtId="0" fontId="2190" fillId="1541" borderId="1695" xfId="24" applyAlignment="1">
      <alignment horizontal="center" vertical="center"/>
    </xf>
    <xf numFmtId="0" fontId="2212" fillId="1538" borderId="1695" xfId="24" applyAlignment="1">
      <alignment horizontal="center" vertical="center" wrapText="1"/>
    </xf>
    <xf numFmtId="0" fontId="2190" fillId="1542" borderId="1695" xfId="24" applyAlignment="1">
      <alignment horizontal="center" vertical="center"/>
    </xf>
    <xf numFmtId="0" fontId="2195" fillId="1533" borderId="1694" xfId="24" applyAlignment="1">
      <alignment horizontal="left" vertical="center" wrapText="1"/>
    </xf>
    <xf numFmtId="0" fontId="2195" fillId="1572" borderId="1696" xfId="24" applyAlignment="1">
      <alignment horizontal="left" vertical="center"/>
    </xf>
    <xf numFmtId="10" fontId="2180" fillId="1533" borderId="1695" xfId="24" applyAlignment="1">
      <alignment vertical="center"/>
    </xf>
    <xf numFmtId="0" fontId="2192" fillId="1533" borderId="1725" xfId="24" applyAlignment="1">
      <alignment horizontal="center" vertical="center" wrapText="1"/>
    </xf>
    <xf numFmtId="0" fontId="2184" fillId="1533" borderId="1727" xfId="24"/>
    <xf numFmtId="0" fontId="2184" fillId="1533" borderId="1729" xfId="24"/>
    <xf numFmtId="0" fontId="2192" fillId="1578" borderId="1720" xfId="24" applyAlignment="1">
      <alignment horizontal="center" vertical="center" wrapText="1"/>
    </xf>
    <xf numFmtId="0" fontId="2186" fillId="1533" borderId="1720" xfId="24" applyAlignment="1">
      <alignment horizontal="center" vertical="center" wrapText="1"/>
    </xf>
    <xf numFmtId="0" fontId="2186" fillId="1533" borderId="1720" xfId="24" applyAlignment="1">
      <alignment vertical="center" wrapText="1"/>
    </xf>
    <xf numFmtId="0" fontId="2186" fillId="1538" borderId="1720" xfId="24" applyAlignment="1">
      <alignment horizontal="center" vertical="center" wrapText="1"/>
    </xf>
    <xf numFmtId="0" fontId="2206" fillId="1533" borderId="1720" xfId="24" applyAlignment="1">
      <alignment horizontal="center" vertical="center" wrapText="1"/>
    </xf>
    <xf numFmtId="0" fontId="2206" fillId="1549" borderId="1720" xfId="24" applyAlignment="1">
      <alignment horizontal="left" vertical="center" wrapText="1"/>
    </xf>
    <xf numFmtId="2" fontId="2181" fillId="1533" borderId="1695" xfId="24" applyAlignment="1">
      <alignment horizontal="center" vertical="center"/>
    </xf>
    <xf numFmtId="2" fontId="2190" fillId="1538" borderId="1695" xfId="24" applyAlignment="1">
      <alignment horizontal="center" vertical="center"/>
    </xf>
    <xf numFmtId="0" fontId="2192" fillId="1533" borderId="1720" xfId="24" applyAlignment="1">
      <alignment horizontal="center"/>
    </xf>
    <xf numFmtId="0" fontId="2222" fillId="1573" borderId="1720" xfId="24" applyAlignment="1">
      <alignment horizontal="center" vertical="center"/>
    </xf>
    <xf numFmtId="0" fontId="2216" fillId="1533" borderId="1694" xfId="24" applyAlignment="1">
      <alignment horizontal="left" vertical="center" wrapText="1"/>
    </xf>
    <xf numFmtId="0" fontId="2214" fillId="1533" borderId="1720" xfId="24" applyAlignment="1">
      <alignment wrapText="1"/>
    </xf>
    <xf numFmtId="0" fontId="2192" fillId="1573" borderId="1720" xfId="24" applyAlignment="1">
      <alignment horizontal="center" vertical="center" wrapText="1"/>
    </xf>
    <xf numFmtId="0" fontId="2192" fillId="1573" borderId="1720" xfId="24" applyAlignment="1">
      <alignment horizontal="center" vertical="center"/>
    </xf>
    <xf numFmtId="0" fontId="2192" fillId="1578" borderId="1694" xfId="24" applyAlignment="1">
      <alignment horizontal="center" vertical="center"/>
    </xf>
    <xf numFmtId="0" fontId="2222" fillId="1533" borderId="1720" xfId="24" applyAlignment="1">
      <alignment horizontal="center" vertical="center" wrapText="1"/>
    </xf>
    <xf numFmtId="3" fontId="2222" fillId="1533" borderId="1720" xfId="24" applyAlignment="1">
      <alignment horizontal="center" vertical="center" wrapText="1"/>
    </xf>
    <xf numFmtId="0" fontId="2186" fillId="1549" borderId="1720" xfId="24" applyAlignment="1">
      <alignment horizontal="center" wrapText="1"/>
    </xf>
    <xf numFmtId="0" fontId="2186" fillId="1533" borderId="1730" xfId="24" applyAlignment="1">
      <alignment horizontal="center"/>
    </xf>
    <xf numFmtId="0" fontId="2186" fillId="1533" borderId="1731" xfId="24" applyAlignment="1">
      <alignment horizontal="center"/>
    </xf>
    <xf numFmtId="0" fontId="2186" fillId="1579" borderId="1732" xfId="24" applyAlignment="1">
      <alignment horizontal="center" vertical="bottom"/>
    </xf>
    <xf numFmtId="0" fontId="2186" fillId="1533" borderId="1733" xfId="24" applyAlignment="1">
      <alignment horizontal="center" vertical="bottom"/>
    </xf>
    <xf numFmtId="0" fontId="2186" fillId="1533" borderId="1694" xfId="24" applyAlignment="1">
      <alignment horizontal="center" vertical="bottom"/>
    </xf>
    <xf numFmtId="0" fontId="2186" fillId="1579" borderId="1734" xfId="24" applyAlignment="1">
      <alignment horizontal="center" vertical="bottom"/>
    </xf>
    <xf numFmtId="0" fontId="2186" fillId="1533" borderId="1725" xfId="24" applyAlignment="1">
      <alignment horizontal="center" vertical="bottom"/>
    </xf>
    <xf numFmtId="0" fontId="2186" fillId="1533" borderId="1733" xfId="24" applyAlignment="1">
      <alignment horizontal="center"/>
    </xf>
    <xf numFmtId="0" fontId="2186" fillId="1579" borderId="1735" xfId="24" applyAlignment="1">
      <alignment horizontal="center" vertical="bottom"/>
    </xf>
    <xf numFmtId="0" fontId="2224" fillId="1580" borderId="1720" xfId="24" applyAlignment="1">
      <alignment horizontal="right" vertical="center" wrapText="1"/>
    </xf>
    <xf numFmtId="0" fontId="2192" fillId="1579" borderId="1736" xfId="24" applyAlignment="1">
      <alignment horizontal="center" vertical="bottom"/>
    </xf>
    <xf numFmtId="0" fontId="2192" fillId="1579" borderId="1737" xfId="24" applyAlignment="1">
      <alignment horizontal="center" vertical="bottom"/>
    </xf>
    <xf numFmtId="0" fontId="2192" fillId="1579" borderId="1738" xfId="24" applyAlignment="1">
      <alignment horizontal="center" vertical="bottom"/>
    </xf>
    <xf numFmtId="0" fontId="2186" fillId="1579" borderId="1739" xfId="24" applyAlignment="1">
      <alignment horizontal="center"/>
    </xf>
    <xf numFmtId="0" fontId="2186" fillId="1579" borderId="1740" xfId="24" applyAlignment="1">
      <alignment horizontal="center"/>
    </xf>
    <xf numFmtId="0" fontId="2186" fillId="1579" borderId="1741" xfId="24" applyAlignment="1">
      <alignment horizontal="center"/>
    </xf>
    <xf numFmtId="0" fontId="2186" fillId="1579" borderId="1729" xfId="24" applyAlignment="1">
      <alignment horizontal="center"/>
    </xf>
    <xf numFmtId="0" fontId="2186" fillId="1579" borderId="1727" xfId="24" applyAlignment="1">
      <alignment horizontal="center"/>
    </xf>
    <xf numFmtId="0" fontId="2192" fillId="1538" borderId="1725" xfId="24" applyAlignment="1">
      <alignment horizontal="left" vertical="center" wrapText="1"/>
    </xf>
    <xf numFmtId="0" fontId="2192" fillId="1581" borderId="1720" xfId="24" applyAlignment="1">
      <alignment horizontal="left" vertical="center" wrapText="1"/>
    </xf>
    <xf numFmtId="0" fontId="2206" fillId="1549" borderId="1694" xfId="24" applyAlignment="1">
      <alignment horizontal="center" vertical="center" wrapText="1"/>
    </xf>
    <xf numFmtId="0" fontId="2192" fillId="1582" borderId="1720" xfId="24" applyAlignment="1">
      <alignment horizontal="left" vertical="center" wrapText="1"/>
    </xf>
    <xf numFmtId="0" fontId="2225" fillId="1533" borderId="1694" xfId="24"/>
    <xf numFmtId="0" fontId="2225" fillId="1533" borderId="1742" xfId="24"/>
    <xf numFmtId="0" fontId="2226" fillId="1533" borderId="1694" xfId="24" applyAlignment="1">
      <alignment horizontal="center" vertical="center" wrapText="1"/>
    </xf>
    <xf numFmtId="0" fontId="2227" fillId="1533" borderId="1694" xfId="24" applyAlignment="1">
      <alignment horizontal="center" vertical="center" wrapText="1"/>
    </xf>
    <xf numFmtId="0" fontId="2225" fillId="1533" borderId="1694" xfId="24" applyAlignment="1">
      <alignment horizontal="center" vertical="center"/>
    </xf>
    <xf numFmtId="0" fontId="2227" fillId="1533" borderId="1739" xfId="24" applyAlignment="1">
      <alignment horizontal="center" vertical="center" wrapText="1"/>
    </xf>
    <xf numFmtId="0" fontId="2184" fillId="1533" borderId="1740" xfId="24"/>
    <xf numFmtId="0" fontId="2184" fillId="1533" borderId="1741" xfId="24"/>
    <xf numFmtId="0" fontId="2227" fillId="1533" borderId="1720" xfId="24" applyAlignment="1">
      <alignment horizontal="center" vertical="center" wrapText="1"/>
    </xf>
    <xf numFmtId="0" fontId="2227" fillId="1550" borderId="1720" xfId="24" applyAlignment="1">
      <alignment horizontal="center" vertical="center" wrapText="1"/>
    </xf>
    <xf numFmtId="0" fontId="2225" fillId="1549" borderId="1694" xfId="24" applyAlignment="1">
      <alignment horizontal="center" vertical="bottom" wrapText="1"/>
    </xf>
    <xf numFmtId="0" fontId="2225" fillId="1549" borderId="1720" xfId="24" applyAlignment="1">
      <alignment horizontal="center" vertical="bottom" wrapText="1"/>
    </xf>
    <xf numFmtId="0" fontId="2225" fillId="1552" borderId="1720" xfId="24" applyAlignment="1">
      <alignment horizontal="left" wrapText="1"/>
    </xf>
    <xf numFmtId="3" fontId="2228" fillId="1549" borderId="1720" xfId="24" applyAlignment="1">
      <alignment horizontal="center" wrapText="1"/>
    </xf>
    <xf numFmtId="0" fontId="2225" fillId="1533" borderId="1720" xfId="24" applyAlignment="1">
      <alignment horizontal="center" vertical="bottom" wrapText="1"/>
    </xf>
    <xf numFmtId="0" fontId="2226" fillId="1533" borderId="1720" xfId="24" applyAlignment="1">
      <alignment horizontal="center" vertical="bottom" wrapText="1"/>
    </xf>
    <xf numFmtId="0" fontId="2225" fillId="1533" borderId="1694" xfId="24" applyAlignment="1">
      <alignment horizontal="center"/>
    </xf>
    <xf numFmtId="0" fontId="2225" fillId="1533" borderId="1694" xfId="24" applyAlignment="1">
      <alignment horizontal="center" vertical="bottom"/>
    </xf>
    <xf numFmtId="0" fontId="2228" fillId="1549" borderId="1720" xfId="24" applyAlignment="1">
      <alignment horizontal="center" wrapText="1"/>
    </xf>
    <xf numFmtId="0" fontId="2227" fillId="1533" borderId="1694" xfId="24" applyAlignment="1">
      <alignment vertical="bottom" wrapText="1"/>
    </xf>
    <xf numFmtId="0" fontId="2227" fillId="1573" borderId="1743" xfId="24" applyAlignment="1">
      <alignment vertical="bottom" wrapText="1"/>
    </xf>
    <xf numFmtId="0" fontId="2227" fillId="1573" borderId="1744" xfId="24" applyAlignment="1">
      <alignment vertical="bottom" wrapText="1"/>
    </xf>
    <xf numFmtId="1" fontId="2227" fillId="1573" borderId="1744" xfId="24" applyAlignment="1">
      <alignment horizontal="center" vertical="bottom" wrapText="1"/>
    </xf>
    <xf numFmtId="1" fontId="2227" fillId="1573" borderId="1728" xfId="24" applyAlignment="1">
      <alignment horizontal="center" vertical="bottom" wrapText="1"/>
    </xf>
    <xf numFmtId="0" fontId="2229" fillId="1533" borderId="1694" xfId="24" applyAlignment="1">
      <alignment vertical="center"/>
    </xf>
    <xf numFmtId="0" fontId="2225" fillId="1533" borderId="1694" xfId="24" applyAlignment="1">
      <alignment horizontal="left" vertical="center"/>
    </xf>
    <xf numFmtId="0" fontId="2186" fillId="1550" borderId="1720" xfId="24" applyAlignment="1">
      <alignment horizontal="center" wrapText="1"/>
    </xf>
    <xf numFmtId="0" fontId="2186" fillId="1552" borderId="1720" xfId="24" applyAlignment="1">
      <alignment horizontal="center" wrapText="1"/>
    </xf>
    <xf numFmtId="0" fontId="2186" fillId="1533" borderId="1720" xfId="24" applyAlignment="1">
      <alignment horizontal="center" wrapText="1"/>
    </xf>
    <xf numFmtId="0" fontId="2207" fillId="1533" borderId="1694" xfId="24" applyAlignment="1">
      <alignment vertical="center" wrapText="1"/>
    </xf>
    <xf numFmtId="0" fontId="2186" fillId="1553" borderId="1720" xfId="24"/>
    <xf numFmtId="0" fontId="2186" fillId="1578" borderId="1694" xfId="24"/>
    <xf numFmtId="0" fontId="2230" fillId="1533" borderId="1694" xfId="24" applyAlignment="1">
      <alignment horizontal="center" vertical="bottom"/>
    </xf>
    <xf numFmtId="0" fontId="2206" fillId="1533" borderId="1694" xfId="24" applyAlignment="1">
      <alignment vertical="bottom"/>
    </xf>
    <xf numFmtId="0" fontId="2230" fillId="1533" borderId="1720" xfId="24" applyAlignment="1">
      <alignment horizontal="center"/>
    </xf>
    <xf numFmtId="0" fontId="2230" fillId="1583" borderId="1720" xfId="24" applyAlignment="1">
      <alignment horizontal="center"/>
    </xf>
    <xf numFmtId="0" fontId="2230" fillId="1538" borderId="1720" xfId="24" applyAlignment="1">
      <alignment horizontal="center"/>
    </xf>
    <xf numFmtId="0" fontId="2230" fillId="1581" borderId="1720" xfId="24" applyAlignment="1">
      <alignment horizontal="center"/>
    </xf>
    <xf numFmtId="0" fontId="2230" fillId="1584" borderId="1720" xfId="24" applyAlignment="1">
      <alignment horizontal="center"/>
    </xf>
    <xf numFmtId="0" fontId="2230" fillId="1585" borderId="1720" xfId="24" applyAlignment="1">
      <alignment horizontal="center"/>
    </xf>
    <xf numFmtId="0" fontId="2206" fillId="1533" borderId="1742" xfId="24" applyAlignment="1">
      <alignment horizontal="center"/>
    </xf>
    <xf numFmtId="0" fontId="2206" fillId="1533" borderId="1727" xfId="24" applyAlignment="1">
      <alignment horizontal="center"/>
    </xf>
    <xf numFmtId="0" fontId="2206" fillId="1552" borderId="1729" xfId="24" applyAlignment="1">
      <alignment horizontal="center"/>
    </xf>
    <xf numFmtId="0" fontId="2206" fillId="1552" borderId="1744" xfId="24" applyAlignment="1">
      <alignment horizontal="center"/>
    </xf>
    <xf numFmtId="0" fontId="2206" fillId="1533" borderId="1735" xfId="24" applyAlignment="1">
      <alignment horizontal="center"/>
    </xf>
    <xf numFmtId="0" fontId="2206" fillId="1533" borderId="1728" xfId="24" applyAlignment="1">
      <alignment horizontal="center"/>
    </xf>
    <xf numFmtId="0" fontId="2230" fillId="1533" borderId="1694" xfId="24" applyAlignment="1">
      <alignment horizontal="right"/>
    </xf>
    <xf numFmtId="0" fontId="2231" fillId="1573" borderId="1694" xfId="24" applyAlignment="1">
      <alignment horizontal="right"/>
    </xf>
    <xf numFmtId="0" fontId="2231" fillId="1573" borderId="1694" xfId="24" applyAlignment="1">
      <alignment horizontal="left"/>
    </xf>
    <xf numFmtId="0" fontId="2232" fillId="1533" borderId="1694" xfId="24" applyAlignment="1">
      <alignment vertical="bottom"/>
    </xf>
    <xf numFmtId="0" fontId="2230" fillId="1533" borderId="1720" xfId="24" applyAlignment="1">
      <alignment horizontal="left"/>
    </xf>
    <xf numFmtId="0" fontId="2206" fillId="1533" borderId="1720" xfId="24" applyAlignment="1">
      <alignment horizontal="left"/>
    </xf>
    <xf numFmtId="0" fontId="2231" fillId="1533" borderId="1694" xfId="24" applyAlignment="1">
      <alignment vertical="bottom"/>
    </xf>
    <xf numFmtId="0" fontId="2233" fillId="1533" borderId="1694" xfId="24" applyAlignment="1">
      <alignment horizontal="left" vertical="bottom"/>
    </xf>
    <xf numFmtId="0" fontId="2186" fillId="1533" borderId="1694" xfId="24" applyAlignment="1">
      <alignment horizontal="left" vertical="bottom"/>
    </xf>
    <xf numFmtId="0" fontId="2234" fillId="1533" borderId="1694" xfId="24" applyAlignment="1">
      <alignment horizontal="left" vertical="bottom"/>
    </xf>
    <xf numFmtId="0" fontId="2235" fillId="1578" borderId="1720" xfId="24" applyAlignment="1">
      <alignment horizontal="center" vertical="bottom"/>
    </xf>
    <xf numFmtId="0" fontId="2235" fillId="1586" borderId="1720" xfId="24" applyAlignment="1">
      <alignment horizontal="center" vertical="bottom"/>
    </xf>
    <xf numFmtId="0" fontId="2235" fillId="1587" borderId="1720" xfId="24" applyAlignment="1">
      <alignment horizontal="center" vertical="bottom"/>
    </xf>
    <xf numFmtId="0" fontId="2235" fillId="1564" borderId="1720" xfId="24" applyAlignment="1">
      <alignment horizontal="center" vertical="bottom"/>
    </xf>
    <xf numFmtId="0" fontId="2235" fillId="1563" borderId="1720" xfId="24" applyAlignment="1">
      <alignment horizontal="center" vertical="bottom"/>
    </xf>
    <xf numFmtId="0" fontId="2235" fillId="1588" borderId="1720" xfId="24" applyAlignment="1">
      <alignment horizontal="center" vertical="bottom"/>
    </xf>
    <xf numFmtId="0" fontId="2235" fillId="1579" borderId="1720" xfId="24" applyAlignment="1">
      <alignment horizontal="center" vertical="center"/>
    </xf>
    <xf numFmtId="0" fontId="2235" fillId="1579" borderId="1727" xfId="24" applyAlignment="1">
      <alignment horizontal="left"/>
    </xf>
    <xf numFmtId="0" fontId="2192" fillId="1579" borderId="1727" xfId="24" applyAlignment="1">
      <alignment horizontal="left"/>
    </xf>
    <xf numFmtId="0" fontId="2236" fillId="1581" borderId="1720" xfId="24" applyAlignment="1">
      <alignment horizontal="center"/>
    </xf>
    <xf numFmtId="0" fontId="2236" fillId="1533" borderId="1720" xfId="24" applyAlignment="1">
      <alignment horizontal="center"/>
    </xf>
    <xf numFmtId="0" fontId="2236" fillId="1538" borderId="1720" xfId="24" applyAlignment="1">
      <alignment horizontal="center"/>
    </xf>
    <xf numFmtId="0" fontId="2192" fillId="1578" borderId="1720" xfId="24" applyAlignment="1">
      <alignment horizontal="right"/>
    </xf>
    <xf numFmtId="0" fontId="2235" fillId="1573" borderId="1720" xfId="24" applyAlignment="1">
      <alignment horizontal="center"/>
    </xf>
    <xf numFmtId="0" fontId="2230" fillId="1578" borderId="1720" xfId="24" applyAlignment="1">
      <alignment horizontal="left" vertical="bottom"/>
    </xf>
    <xf numFmtId="0" fontId="2206" fillId="1533" borderId="1720" xfId="24" applyAlignment="1">
      <alignment horizontal="left" vertical="top" wrapText="1"/>
    </xf>
    <xf numFmtId="0" fontId="2206" fillId="1533" borderId="1694" xfId="24" applyAlignment="1">
      <alignment horizontal="left" vertical="top"/>
    </xf>
    <xf numFmtId="0" fontId="2230" fillId="1533" borderId="1694" xfId="24" applyAlignment="1">
      <alignment horizontal="left" vertical="bottom"/>
    </xf>
    <xf numFmtId="0" fontId="2206" fillId="1533" borderId="1694" xfId="24" applyAlignment="1">
      <alignment horizontal="left" vertical="top" wrapText="1"/>
    </xf>
    <xf numFmtId="0" fontId="2230" fillId="1578" borderId="1720" xfId="24" applyAlignment="1">
      <alignment horizontal="center" vertical="bottom"/>
    </xf>
    <xf numFmtId="0" fontId="2192" fillId="1533" borderId="1720" xfId="24" applyAlignment="1">
      <alignment horizontal="left" vertical="top"/>
    </xf>
    <xf numFmtId="0" fontId="2236" fillId="1533" borderId="1694" xfId="24" applyAlignment="1">
      <alignment horizontal="left" vertical="bottom"/>
    </xf>
    <xf numFmtId="0" fontId="2230" fillId="1533" borderId="1694" xfId="24"/>
    <xf numFmtId="0" fontId="2230" fillId="1589" borderId="1720" xfId="24" applyAlignment="1">
      <alignment horizontal="center"/>
    </xf>
    <xf numFmtId="0" fontId="2198" fillId="1533" borderId="1694" xfId="24" applyAlignment="1">
      <alignment horizontal="center"/>
    </xf>
    <xf numFmtId="0" fontId="2235" fillId="1586" borderId="1720" xfId="24" applyAlignment="1">
      <alignment horizontal="center" vertical="center"/>
    </xf>
    <xf numFmtId="0" fontId="2206" fillId="1533" borderId="1720" xfId="24" applyAlignment="1">
      <alignment horizontal="left" vertical="center"/>
    </xf>
    <xf numFmtId="0" fontId="2237" fillId="1533" borderId="1694" xfId="24" applyAlignment="1">
      <alignment horizontal="left"/>
    </xf>
    <xf numFmtId="0" fontId="2186" fillId="1533" borderId="1694" xfId="24" applyAlignment="1">
      <alignment horizontal="left" vertical="top" wrapText="1"/>
    </xf>
    <xf numFmtId="0" fontId="2235" fillId="1590" borderId="1720" xfId="24" applyAlignment="1">
      <alignment horizontal="center" vertical="center"/>
    </xf>
    <xf numFmtId="0" fontId="2186" fillId="1533" borderId="1694" xfId="24" applyAlignment="1">
      <alignment horizontal="left" vertical="top"/>
    </xf>
    <xf numFmtId="0" fontId="2235" fillId="1564" borderId="1720" xfId="24" applyAlignment="1">
      <alignment horizontal="center" vertical="center"/>
    </xf>
    <xf numFmtId="0" fontId="2235" fillId="1563" borderId="1720" xfId="24" applyAlignment="1">
      <alignment horizontal="center" vertical="center"/>
    </xf>
    <xf numFmtId="0" fontId="2235" fillId="1588" borderId="1720" xfId="24" applyAlignment="1">
      <alignment horizontal="center" vertical="center"/>
    </xf>
    <xf numFmtId="0" fontId="2238" fillId="1533" borderId="1694" xfId="24" applyAlignment="1">
      <alignment horizontal="left" vertical="bottom"/>
    </xf>
    <xf numFmtId="0" fontId="2239" fillId="1533" borderId="1694" xfId="24"/>
    <xf numFmtId="0" fontId="2239" fillId="1533" borderId="1694" xfId="24" applyAlignment="1">
      <alignment vertical="bottom"/>
    </xf>
    <xf numFmtId="0" fontId="2240" fillId="1533" borderId="1694" xfId="24" applyAlignment="1">
      <alignment horizontal="center" vertical="bottom"/>
    </xf>
    <xf numFmtId="0" fontId="2240" fillId="1591" borderId="1720" xfId="24" applyAlignment="1">
      <alignment horizontal="center" vertical="bottom" wrapText="1"/>
    </xf>
    <xf numFmtId="0" fontId="2240" fillId="1583" borderId="1720" xfId="24" applyAlignment="1">
      <alignment horizontal="center" vertical="bottom" wrapText="1"/>
    </xf>
    <xf numFmtId="0" fontId="2240" fillId="1581" borderId="1720" xfId="24" applyAlignment="1">
      <alignment horizontal="center" vertical="bottom" wrapText="1"/>
    </xf>
    <xf numFmtId="0" fontId="2240" fillId="1585" borderId="1720" xfId="24" applyAlignment="1">
      <alignment horizontal="center" vertical="bottom" wrapText="1"/>
    </xf>
    <xf numFmtId="0" fontId="2240" fillId="1584" borderId="1720" xfId="24" applyAlignment="1">
      <alignment horizontal="center" vertical="bottom" wrapText="1"/>
    </xf>
    <xf numFmtId="0" fontId="2240" fillId="1533" borderId="1742" xfId="24" applyAlignment="1">
      <alignment horizontal="center" vertical="bottom"/>
    </xf>
    <xf numFmtId="0" fontId="2240" fillId="1533" borderId="1720" xfId="24" applyAlignment="1">
      <alignment vertical="bottom"/>
    </xf>
    <xf numFmtId="0" fontId="2239" fillId="1573" borderId="1720" xfId="24" applyAlignment="1">
      <alignment vertical="bottom"/>
    </xf>
    <xf numFmtId="0" fontId="2239" fillId="1533" borderId="1720" xfId="24" applyAlignment="1">
      <alignment horizontal="center" vertical="bottom"/>
    </xf>
    <xf numFmtId="0" fontId="2240" fillId="1533" borderId="1694" xfId="24" applyAlignment="1">
      <alignment horizontal="right" vertical="bottom"/>
    </xf>
    <xf numFmtId="0" fontId="2240" fillId="1591" borderId="1720" xfId="24" applyAlignment="1">
      <alignment horizontal="center" vertical="bottom"/>
    </xf>
    <xf numFmtId="0" fontId="2240" fillId="1583" borderId="1720" xfId="24" applyAlignment="1">
      <alignment horizontal="center" vertical="bottom"/>
    </xf>
    <xf numFmtId="0" fontId="2240" fillId="1581" borderId="1720" xfId="24" applyAlignment="1">
      <alignment horizontal="center" vertical="bottom"/>
    </xf>
    <xf numFmtId="0" fontId="2240" fillId="1585" borderId="1720" xfId="24" applyAlignment="1">
      <alignment horizontal="center" vertical="bottom"/>
    </xf>
    <xf numFmtId="0" fontId="2240" fillId="1584" borderId="1720" xfId="24" applyAlignment="1">
      <alignment horizontal="center" vertical="bottom"/>
    </xf>
    <xf numFmtId="0" fontId="2240" fillId="1533" borderId="1694" xfId="24" applyAlignment="1">
      <alignment vertical="bottom"/>
    </xf>
    <xf numFmtId="0" fontId="2187" fillId="1533" borderId="1694" xfId="24" applyAlignment="1">
      <alignment vertical="bottom"/>
    </xf>
    <xf numFmtId="0" fontId="2241" fillId="1533" borderId="1694" xfId="24" applyAlignment="1">
      <alignment vertical="bottom"/>
    </xf>
    <xf numFmtId="0" fontId="2240" fillId="1591" borderId="1720" xfId="24" applyAlignment="1">
      <alignment vertical="bottom"/>
    </xf>
    <xf numFmtId="0" fontId="2239" fillId="1533" borderId="1720" xfId="24" applyAlignment="1">
      <alignment vertical="bottom" wrapText="1"/>
    </xf>
    <xf numFmtId="0" fontId="2239" fillId="1533" borderId="1720" xfId="24" applyAlignment="1">
      <alignment vertical="bottom"/>
    </xf>
    <xf numFmtId="0" fontId="2240" fillId="1583" borderId="1720" xfId="24" applyAlignment="1">
      <alignment vertical="bottom"/>
    </xf>
    <xf numFmtId="0" fontId="2240" fillId="1581" borderId="1720" xfId="24" applyAlignment="1">
      <alignment vertical="bottom"/>
    </xf>
    <xf numFmtId="0" fontId="2240" fillId="1584" borderId="1720" xfId="24" applyAlignment="1">
      <alignment vertical="bottom"/>
    </xf>
    <xf numFmtId="0" fontId="2240" fillId="1585" borderId="1720" xfId="24" applyAlignment="1">
      <alignment vertical="bottom"/>
    </xf>
    <xf numFmtId="0" fontId="2192" fillId="1533" borderId="1694" xfId="24" applyAlignment="1">
      <alignment horizontal="right"/>
    </xf>
    <xf numFmtId="0" fontId="2227" fillId="1549" borderId="1720" xfId="24" applyAlignment="1">
      <alignment horizontal="center" vertical="center" wrapText="1"/>
    </xf>
    <xf numFmtId="0" fontId="2186" fillId="1533" borderId="1694" xfId="24" applyAlignment="1">
      <alignment horizontal="right"/>
    </xf>
    <xf numFmtId="0" fontId="2242" fillId="1581" borderId="1720" xfId="24" applyAlignment="1">
      <alignment horizontal="center" wrapText="1"/>
    </xf>
    <xf numFmtId="0" fontId="2186" fillId="1533" borderId="1720" xfId="24" applyAlignment="1">
      <alignment horizontal="right" wrapText="1"/>
    </xf>
    <xf numFmtId="165" fontId="2186" fillId="1533" borderId="1720" xfId="24" applyAlignment="1">
      <alignment horizontal="right" wrapText="1"/>
    </xf>
    <xf numFmtId="165" fontId="2186" fillId="1533" borderId="1720" xfId="24"/>
    <xf numFmtId="0" fontId="2242" fillId="1573" borderId="1720" xfId="24" applyAlignment="1">
      <alignment horizontal="center" vertical="center" wrapText="1"/>
    </xf>
    <xf numFmtId="0" fontId="2243" fillId="1533" borderId="1694" xfId="24" applyAlignment="1">
      <alignment horizontal="left" vertical="center" wrapText="1"/>
    </xf>
    <xf numFmtId="0" fontId="2244" fillId="1533" borderId="1694" xfId="24" applyAlignment="1">
      <alignment vertical="bottom"/>
    </xf>
    <xf numFmtId="0" fontId="2245" fillId="1550" borderId="1720" xfId="24" applyAlignment="1">
      <alignment horizontal="center" vertical="center"/>
    </xf>
    <xf numFmtId="0" fontId="2245" fillId="1550" borderId="1720" xfId="24" applyAlignment="1">
      <alignment horizontal="center" vertical="center" wrapText="1"/>
    </xf>
    <xf numFmtId="0" fontId="2246" fillId="1578" borderId="1720" xfId="24" applyAlignment="1">
      <alignment horizontal="center" vertical="center"/>
    </xf>
    <xf numFmtId="0" fontId="2246" fillId="1550" borderId="1720" xfId="24" applyAlignment="1">
      <alignment horizontal="center" vertical="center" wrapText="1"/>
    </xf>
    <xf numFmtId="0" fontId="2246" fillId="1550" borderId="1720" xfId="24" applyAlignment="1">
      <alignment horizontal="center" vertical="center"/>
    </xf>
    <xf numFmtId="0" fontId="2243" fillId="1533" borderId="1720" xfId="24" applyAlignment="1">
      <alignment horizontal="left" vertical="center" wrapText="1"/>
    </xf>
    <xf numFmtId="10" fontId="2243" fillId="1533" borderId="1720" xfId="24" applyAlignment="1">
      <alignment horizontal="left" vertical="center" wrapText="1"/>
    </xf>
    <xf numFmtId="2" fontId="2243" fillId="1533" borderId="1720" xfId="24" applyAlignment="1">
      <alignment horizontal="left" vertical="center" wrapText="1"/>
    </xf>
    <xf numFmtId="0" fontId="2192" fillId="1550" borderId="1720" xfId="24" applyAlignment="1">
      <alignment horizontal="center"/>
    </xf>
    <xf numFmtId="0" fontId="2247" fillId="1550" borderId="1720" xfId="24" applyAlignment="1">
      <alignment horizontal="center" wrapText="1"/>
    </xf>
    <xf numFmtId="0" fontId="2244" fillId="1550" borderId="1720" xfId="24" applyAlignment="1">
      <alignment vertical="bottom"/>
    </xf>
    <xf numFmtId="0" fontId="2248" fillId="1550" borderId="1720" xfId="24" applyAlignment="1">
      <alignment horizontal="center" vertical="bottom"/>
    </xf>
    <xf numFmtId="0" fontId="2247" fillId="1533" borderId="1720" xfId="24" applyAlignment="1">
      <alignment horizontal="center" vertical="center" wrapText="1"/>
    </xf>
    <xf numFmtId="0" fontId="2243" fillId="1592" borderId="1720" xfId="24" applyAlignment="1">
      <alignment horizontal="center" vertical="center" wrapText="1"/>
    </xf>
    <xf numFmtId="0" fontId="2243" fillId="1533" borderId="1720" xfId="24" applyAlignment="1">
      <alignment horizontal="center" vertical="center" wrapText="1"/>
    </xf>
    <xf numFmtId="0" fontId="2244" fillId="1533" borderId="1720" xfId="24" applyAlignment="1">
      <alignment vertical="center"/>
    </xf>
    <xf numFmtId="0" fontId="2245" fillId="1550" borderId="1732" xfId="24" applyAlignment="1">
      <alignment horizontal="center" vertical="center"/>
    </xf>
    <xf numFmtId="0" fontId="2245" fillId="1550" borderId="1732" xfId="24" applyAlignment="1">
      <alignment horizontal="center" vertical="center" wrapText="1"/>
    </xf>
    <xf numFmtId="0" fontId="2243" fillId="1533" borderId="1720" xfId="24" applyAlignment="1">
      <alignment wrapText="1"/>
    </xf>
    <xf numFmtId="0" fontId="2243" fillId="1533" borderId="1727" xfId="24" applyAlignment="1">
      <alignment wrapText="1"/>
    </xf>
    <xf numFmtId="165" fontId="2244" fillId="1533" borderId="1727" xfId="24" applyAlignment="1">
      <alignment horizontal="center" vertical="bottom"/>
    </xf>
    <xf numFmtId="10" fontId="2244" fillId="1533" borderId="1727" xfId="24" applyAlignment="1">
      <alignment horizontal="center" vertical="bottom"/>
    </xf>
    <xf numFmtId="0" fontId="2243" fillId="1533" borderId="1735" xfId="24" applyAlignment="1">
      <alignment wrapText="1"/>
    </xf>
    <xf numFmtId="0" fontId="2243" fillId="1533" borderId="1728" xfId="24" applyAlignment="1">
      <alignment wrapText="1"/>
    </xf>
    <xf numFmtId="165" fontId="2244" fillId="1533" borderId="1728" xfId="24" applyAlignment="1">
      <alignment horizontal="center" vertical="bottom"/>
    </xf>
    <xf numFmtId="0" fontId="2243" fillId="1533" borderId="1694" xfId="24" applyAlignment="1">
      <alignment wrapText="1"/>
    </xf>
    <xf numFmtId="0" fontId="2186" fillId="1533" borderId="1728" xfId="24"/>
    <xf numFmtId="10" fontId="2244" fillId="1533" borderId="1728" xfId="24" applyAlignment="1">
      <alignment horizontal="center" vertical="bottom"/>
    </xf>
    <xf numFmtId="0" fontId="2176" fillId="1533" borderId="1694" xfId="24"/>
    <xf numFmtId="0" fontId="2183" fillId="1543" borderId="1695" xfId="24" applyAlignment="1">
      <alignment horizontal="left" vertical="center"/>
    </xf>
    <xf numFmtId="0" fontId="2176" fillId="1533" borderId="1697" xfId="24"/>
    <xf numFmtId="0" fontId="2176" fillId="1533" borderId="1698" xfId="24"/>
    <xf numFmtId="0" fontId="2187" fillId="1544" borderId="1695" xfId="24" applyAlignment="1">
      <alignment horizontal="center" vertical="center"/>
    </xf>
    <xf numFmtId="0" fontId="2176" fillId="1533" borderId="1700" xfId="24"/>
    <xf numFmtId="0" fontId="2195" fillId="1538" borderId="1695" xfId="24" applyAlignment="1">
      <alignment horizontal="left" vertical="center" wrapText="1"/>
    </xf>
    <xf numFmtId="0" fontId="2195" fillId="1539" borderId="1695" xfId="24" applyAlignment="1">
      <alignment horizontal="left" vertical="center" wrapText="1"/>
    </xf>
    <xf numFmtId="0" fontId="2195" fillId="1540" borderId="1695" xfId="24" applyAlignment="1">
      <alignment horizontal="left" vertical="center" wrapText="1"/>
    </xf>
    <xf numFmtId="0" fontId="2195" fillId="1541" borderId="1695" xfId="24" applyAlignment="1">
      <alignment horizontal="left" vertical="center" wrapText="1"/>
    </xf>
    <xf numFmtId="0" fontId="2195" fillId="1542" borderId="1695" xfId="24" applyAlignment="1">
      <alignment horizontal="left" vertical="center" wrapText="1"/>
    </xf>
    <xf numFmtId="0" fontId="2192" fillId="1533" borderId="1704" xfId="24"/>
    <xf numFmtId="0" fontId="2176" fillId="1533" borderId="1702" xfId="24"/>
    <xf numFmtId="0" fontId="2176" fillId="1533" borderId="1708" xfId="24"/>
    <xf numFmtId="0" fontId="2179" fillId="1533" borderId="1694" xfId="24"/>
    <xf numFmtId="0" fontId="2178" fillId="1533" borderId="1720" xfId="24" applyAlignment="1">
      <alignment horizontal="left" vertical="center"/>
    </xf>
    <xf numFmtId="0" fontId="2179" fillId="1533" borderId="1720" xfId="24"/>
    <xf numFmtId="0" fontId="2176" fillId="1533" borderId="1723" xfId="24"/>
    <xf numFmtId="0" fontId="2176" fillId="1533" borderId="1724" xfId="24"/>
    <xf numFmtId="0" fontId="2195" fillId="1572" borderId="1695" xfId="24" applyAlignment="1">
      <alignment horizontal="left" vertical="center" wrapText="1"/>
    </xf>
    <xf numFmtId="0" fontId="2187" fillId="1533" borderId="1694" xfId="24"/>
    <xf numFmtId="0" fontId="2196" fillId="1533" borderId="1694" xfId="24" applyAlignment="1">
      <alignment horizontal="center" wrapText="1"/>
    </xf>
    <xf numFmtId="0" fontId="2195" fillId="1572" borderId="1695" xfId="24" applyAlignment="1">
      <alignment horizontal="left" vertical="center"/>
    </xf>
    <xf numFmtId="0" fontId="2192" fillId="1533" borderId="1720" xfId="24" applyAlignment="1">
      <alignment horizontal="center" vertical="center" wrapText="1"/>
    </xf>
    <xf numFmtId="0" fontId="2176" fillId="1533" borderId="1727" xfId="24"/>
    <xf numFmtId="0" fontId="2176" fillId="1533" borderId="1729" xfId="24"/>
    <xf numFmtId="0" fontId="2192" fillId="1538" borderId="1720" xfId="24" applyAlignment="1">
      <alignment horizontal="left" vertical="center" wrapText="1"/>
    </xf>
    <xf numFmtId="0" fontId="2227" fillId="1533" borderId="1732" xfId="24" applyAlignment="1">
      <alignment horizontal="center" vertical="center" wrapText="1"/>
    </xf>
    <xf numFmtId="0" fontId="2176" fillId="1533" borderId="1740" xfId="24"/>
    <xf numFmtId="0" fontId="2176" fillId="1533" borderId="1741" xfId="24"/>
    <xf numFmtId="0" fontId="2190" fillId="1573" borderId="1695" xfId="24" applyAlignment="1">
      <alignment vertical="center" wrapText="1"/>
    </xf>
    <xf numFmtId="0" fontId="2180" fillId="1533" borderId="1695" xfId="24" applyAlignment="1">
      <alignment vertical="top" wrapText="1"/>
    </xf>
    <xf numFmtId="0" fontId="2249" fillId="1533" borderId="1694" xfId="24" applyAlignment="1">
      <alignment vertical="top" wrapText="1"/>
    </xf>
    <xf numFmtId="0" fontId="2195" fillId="1533" borderId="1695" xfId="24" applyAlignment="1">
      <alignment vertical="top" wrapText="1"/>
    </xf>
    <xf numFmtId="0" fontId="2250" fillId="1572" borderId="1695" xfId="24" applyAlignment="1">
      <alignment horizontal="left" vertical="center"/>
    </xf>
    <xf numFmtId="0" fontId="2250" fillId="1533" borderId="1694" xfId="24" applyAlignment="1">
      <alignment horizontal="center" vertical="center"/>
    </xf>
    <xf numFmtId="0" fontId="2251" fillId="1533" borderId="1753" xfId="24" applyAlignment="1">
      <alignment vertical="top" wrapText="1"/>
    </xf>
    <xf numFmtId="0" fontId="2253" fillId="1533" borderId="1753" xfId="24" applyAlignment="1">
      <alignment vertical="top" wrapText="1"/>
    </xf>
    <xf numFmtId="0" fontId="2176" fillId="1533" borderId="1756" xfId="24"/>
    <xf numFmtId="0" fontId="2176" fillId="1533" borderId="1757" xfId="24"/>
    <xf numFmtId="0" fontId="2250" fillId="1533" borderId="1694" xfId="24"/>
    <xf numFmtId="0" fontId="2252" fillId="1533" borderId="1753" xfId="24" applyAlignment="1">
      <alignment vertical="top" wrapText="1"/>
    </xf>
    <xf numFmtId="0" fontId="2251" fillId="1533" borderId="1753" xfId="24" applyAlignment="1">
      <alignment horizontal="left" vertical="center"/>
    </xf>
    <xf numFmtId="1" fontId="2217" fillId="1572" borderId="1695" xfId="24" applyAlignment="1">
      <alignment horizontal="center" vertical="center"/>
    </xf>
    <xf numFmtId="1" fontId="2181" fillId="1533" borderId="1695" xfId="24" applyAlignment="1">
      <alignment horizontal="center" vertical="center"/>
    </xf>
    <xf numFmtId="0" fontId="2254" fillId="1593" borderId="1720" xfId="24" applyAlignment="1">
      <alignment horizontal="center" vertical="center"/>
    </xf>
    <xf numFmtId="0" fontId="2250" fillId="1533" borderId="1695" xfId="24" applyAlignment="1">
      <alignment horizontal="center" vertical="center"/>
    </xf>
    <xf numFmtId="0" fontId="2249" fillId="1533" borderId="1695" xfId="24" applyAlignment="1">
      <alignment vertical="top" wrapText="1"/>
    </xf>
    <xf numFmtId="0" fontId="2176" fillId="1533" borderId="1745" xfId="24"/>
    <xf numFmtId="0" fontId="2176" fillId="1533" borderId="1746" xfId="24"/>
    <xf numFmtId="0" fontId="2176" fillId="1533" borderId="1759" xfId="24"/>
    <xf numFmtId="0" fontId="2176" fillId="1533" borderId="1760" xfId="24"/>
    <xf numFmtId="0" fontId="2176" fillId="1533" borderId="1761" xfId="24"/>
    <xf numFmtId="0" fontId="2255" fillId="1538" borderId="1720" xfId="24" applyAlignment="1">
      <alignment horizontal="left" vertical="center" wrapText="1"/>
    </xf>
    <xf numFmtId="0" fontId="2176" fillId="1538" borderId="1720" xfId="24"/>
    <xf numFmtId="0" fontId="2256" fillId="1578" borderId="1720" xfId="24" applyAlignment="1">
      <alignment horizontal="center" vertical="center" wrapText="1"/>
    </xf>
    <xf numFmtId="0" fontId="2256" fillId="1533" borderId="1720" xfId="24" applyAlignment="1">
      <alignment horizontal="center" vertical="center" wrapText="1"/>
    </xf>
    <xf numFmtId="0" fontId="2257" fillId="1533" borderId="1720" xfId="24" applyAlignment="1">
      <alignment horizontal="left" vertical="center" wrapText="1"/>
    </xf>
    <xf numFmtId="0" fontId="2259" fillId="1538" borderId="1720" xfId="24" applyAlignment="1">
      <alignment horizontal="left" vertical="center" wrapText="1"/>
    </xf>
    <xf numFmtId="0" fontId="2176" fillId="1533" borderId="1720" xfId="24"/>
    <xf numFmtId="0" fontId="2256" fillId="1580" borderId="1720" xfId="24" applyAlignment="1">
      <alignment horizontal="center" vertical="center" wrapText="1"/>
    </xf>
    <xf numFmtId="0" fontId="2257" fillId="1580" borderId="1720" xfId="24" applyAlignment="1">
      <alignment horizontal="left" vertical="center" wrapText="1"/>
    </xf>
    <xf numFmtId="0" fontId="2256" fillId="1542" borderId="1720" xfId="24" applyAlignment="1">
      <alignment horizontal="center" vertical="center" wrapText="1"/>
    </xf>
    <xf numFmtId="0" fontId="2257" fillId="1542" borderId="1720" xfId="24" applyAlignment="1">
      <alignment horizontal="left" vertical="center" wrapText="1"/>
    </xf>
    <xf numFmtId="0" fontId="2257" fillId="1549" borderId="1720" xfId="24" applyAlignment="1">
      <alignment horizontal="center" vertical="center" wrapText="1"/>
    </xf>
    <xf numFmtId="0" fontId="2257" fillId="1552" borderId="1720" xfId="24" applyAlignment="1">
      <alignment horizontal="left" vertical="center" wrapText="1"/>
    </xf>
    <xf numFmtId="3" fontId="2256" fillId="1549" borderId="1720" xfId="24" applyAlignment="1">
      <alignment horizontal="center" vertical="center" wrapText="1"/>
    </xf>
    <xf numFmtId="0" fontId="2257" fillId="1533" borderId="1720" xfId="24" applyAlignment="1">
      <alignment horizontal="center" vertical="center" wrapText="1"/>
    </xf>
    <xf numFmtId="0" fontId="2257" fillId="1580" borderId="1720" xfId="24" applyAlignment="1">
      <alignment horizontal="center" vertical="center" wrapText="1"/>
    </xf>
    <xf numFmtId="0" fontId="2256" fillId="1549" borderId="1720" xfId="24" applyAlignment="1">
      <alignment horizontal="center" vertical="center" wrapText="1"/>
    </xf>
    <xf numFmtId="0" fontId="2257" fillId="1573" borderId="1720" xfId="24" applyAlignment="1">
      <alignment horizontal="center" vertical="center" wrapText="1"/>
    </xf>
    <xf numFmtId="0" fontId="2257" fillId="1573" borderId="1720" xfId="24" applyAlignment="1">
      <alignment horizontal="left" vertical="center" wrapText="1"/>
    </xf>
    <xf numFmtId="0" fontId="2256" fillId="1573" borderId="1720" xfId="24" applyAlignment="1">
      <alignment horizontal="center" vertical="center" wrapText="1"/>
    </xf>
    <xf numFmtId="1" fontId="2257" fillId="1573" borderId="1720" xfId="24" applyAlignment="1">
      <alignment horizontal="center" vertical="center" wrapText="1"/>
    </xf>
    <xf numFmtId="1" fontId="2257" fillId="1580" borderId="1720" xfId="24" applyAlignment="1">
      <alignment horizontal="center" vertical="center" wrapText="1"/>
    </xf>
    <xf numFmtId="0" fontId="2256" fillId="1538" borderId="1720" xfId="24"/>
    <xf numFmtId="0" fontId="2256" fillId="1538" borderId="1720" xfId="24" applyAlignment="1">
      <alignment horizontal="left" vertical="center" wrapText="1"/>
    </xf>
    <xf numFmtId="0" fontId="2256" fillId="1538" borderId="1720" xfId="24" applyAlignment="1">
      <alignment horizontal="center" vertical="center" wrapText="1"/>
    </xf>
    <xf numFmtId="0" fontId="2257" fillId="1533" borderId="1720" xfId="24"/>
    <xf numFmtId="0" fontId="2256" fillId="1533" borderId="1762" xfId="24"/>
    <xf numFmtId="0" fontId="2256" fillId="1533" borderId="1762" xfId="24" applyAlignment="1">
      <alignment horizontal="left" vertical="center" wrapText="1"/>
    </xf>
    <xf numFmtId="0" fontId="2256" fillId="1533" borderId="1762" xfId="24" applyAlignment="1">
      <alignment horizontal="center" vertical="center" wrapText="1"/>
    </xf>
    <xf numFmtId="0" fontId="2256" fillId="1542" borderId="1762" xfId="24" applyAlignment="1">
      <alignment horizontal="center" vertical="center" wrapText="1"/>
    </xf>
    <xf numFmtId="0" fontId="2256" fillId="1533" borderId="1694" xfId="24"/>
    <xf numFmtId="0" fontId="2258" fillId="1533" borderId="1694" xfId="24"/>
    <xf numFmtId="0" fontId="2176" fillId="1533" borderId="1743" xfId="24"/>
    <xf numFmtId="0" fontId="2176" fillId="1533" borderId="1744" xfId="24"/>
    <xf numFmtId="0" fontId="2176" fillId="1533" borderId="1728" xfId="24"/>
    <xf numFmtId="0" fontId="2257" fillId="1552" borderId="1720" xfId="24" applyAlignment="1">
      <alignment horizontal="center" vertical="center" wrapText="1"/>
    </xf>
    <xf numFmtId="0" fontId="2256" fillId="1549" borderId="1720" xfId="24" applyAlignment="1">
      <alignment horizontal="left" vertical="center" wrapText="1"/>
    </xf>
    <xf numFmtId="0" fontId="2257" fillId="1549" borderId="1720" xfId="24" applyAlignment="1">
      <alignment horizontal="left" vertical="center" wrapText="1"/>
    </xf>
    <xf numFmtId="0" fontId="2256" fillId="1577" borderId="1720" xfId="24" applyAlignment="1">
      <alignment horizontal="center" vertical="center" wrapText="1"/>
    </xf>
    <xf numFmtId="0" fontId="2256" fillId="1541" borderId="1720" xfId="24" applyAlignment="1">
      <alignment horizontal="center" vertical="center" wrapText="1"/>
    </xf>
    <xf numFmtId="0" fontId="2256" fillId="1552" borderId="1720" xfId="24" applyAlignment="1">
      <alignment horizontal="center" wrapText="1"/>
    </xf>
    <xf numFmtId="0" fontId="2258" fillId="1577" borderId="1720" xfId="24" applyAlignment="1">
      <alignment horizontal="center" wrapText="1"/>
    </xf>
    <xf numFmtId="0" fontId="2258" fillId="1541" borderId="1720" xfId="24" applyAlignment="1">
      <alignment horizontal="center" wrapText="1"/>
    </xf>
    <xf numFmtId="0" fontId="2258" fillId="1542" borderId="1720" xfId="24" applyAlignment="1">
      <alignment horizontal="center" wrapText="1"/>
    </xf>
    <xf numFmtId="0" fontId="2258" fillId="1552" borderId="1720" xfId="24" applyAlignment="1">
      <alignment horizontal="center" wrapText="1"/>
    </xf>
    <xf numFmtId="0" fontId="2257" fillId="1578" borderId="1720" xfId="24" applyAlignment="1">
      <alignment horizontal="center" vertical="center" wrapText="1"/>
    </xf>
    <xf numFmtId="0" fontId="2260" fillId="1594" borderId="1763" xfId="25" applyAlignment="1">
      <alignment vertical="bottom"/>
    </xf>
    <xf numFmtId="0" fontId="2261" fillId="1594" borderId="1763" xfId="25" applyAlignment="1">
      <alignment horizontal="left" vertical="center"/>
    </xf>
    <xf numFmtId="0" fontId="2262" fillId="1594" borderId="1763" xfId="25" applyAlignment="1">
      <alignment horizontal="left" vertical="center"/>
    </xf>
    <xf numFmtId="0" fontId="2263" fillId="1594" borderId="1763" xfId="25" applyAlignment="1">
      <alignment horizontal="left" vertical="center"/>
    </xf>
    <xf numFmtId="0" fontId="2264" fillId="1596" borderId="1764" xfId="25" applyAlignment="1">
      <alignment vertical="center"/>
    </xf>
    <xf numFmtId="0" fontId="2265" fillId="1594" borderId="1763" xfId="25" applyAlignment="1">
      <alignment horizontal="left" vertical="center"/>
    </xf>
    <xf numFmtId="0" fontId="2264" fillId="1597" borderId="1764" xfId="25" applyAlignment="1">
      <alignment vertical="center"/>
    </xf>
    <xf numFmtId="0" fontId="2264" fillId="1598" borderId="1764" xfId="25" applyAlignment="1">
      <alignment vertical="center"/>
    </xf>
    <xf numFmtId="0" fontId="2264" fillId="1599" borderId="1764" xfId="25" applyAlignment="1">
      <alignment vertical="center"/>
    </xf>
    <xf numFmtId="0" fontId="2266" fillId="1594" borderId="1763" xfId="25"/>
    <xf numFmtId="0" fontId="2264" fillId="1600" borderId="1764" xfId="25" applyAlignment="1">
      <alignment vertical="center"/>
    </xf>
    <xf numFmtId="0" fontId="2264" fillId="1601" borderId="1764" xfId="25" applyAlignment="1">
      <alignment vertical="center"/>
    </xf>
    <xf numFmtId="0" fontId="2264" fillId="1602" borderId="1764" xfId="25" applyAlignment="1">
      <alignment vertical="center"/>
    </xf>
    <xf numFmtId="0" fontId="2264" fillId="1603" borderId="1764" xfId="25" applyAlignment="1">
      <alignment vertical="center"/>
    </xf>
    <xf numFmtId="0" fontId="2267" fillId="1604" borderId="1765" xfId="25" applyAlignment="1">
      <alignment horizontal="left" vertical="center"/>
    </xf>
    <xf numFmtId="0" fontId="2268" fillId="1594" borderId="1766" xfId="25"/>
    <xf numFmtId="0" fontId="2268" fillId="1594" borderId="1767" xfId="25"/>
    <xf numFmtId="0" fontId="2269" fillId="1605" borderId="1768" xfId="25" applyAlignment="1">
      <alignment horizontal="center" vertical="center" wrapText="1"/>
    </xf>
    <xf numFmtId="0" fontId="2270" fillId="1594" borderId="1763" xfId="25"/>
    <xf numFmtId="0" fontId="2271" fillId="1605" borderId="1765" xfId="25" applyAlignment="1">
      <alignment horizontal="center" vertical="center"/>
    </xf>
    <xf numFmtId="0" fontId="2268" fillId="1594" borderId="1769" xfId="25"/>
    <xf numFmtId="0" fontId="2272" fillId="1594" borderId="1763" xfId="25"/>
    <xf numFmtId="0" fontId="2273" fillId="1605" borderId="1764" xfId="25" applyAlignment="1">
      <alignment horizontal="center" vertical="center"/>
    </xf>
    <xf numFmtId="0" fontId="2274" fillId="1594" borderId="1764" xfId="25" applyAlignment="1">
      <alignment horizontal="left" vertical="center" wrapText="1"/>
    </xf>
    <xf numFmtId="0" fontId="2264" fillId="1594" borderId="1764" xfId="25" applyAlignment="1">
      <alignment horizontal="left" vertical="center" wrapText="1"/>
    </xf>
    <xf numFmtId="164" fontId="2265" fillId="1594" borderId="1764" xfId="25" applyAlignment="1">
      <alignment horizontal="center" vertical="center"/>
    </xf>
    <xf numFmtId="0" fontId="2275" fillId="1594" borderId="1763" xfId="25"/>
    <xf numFmtId="0" fontId="2270" fillId="1594" borderId="1763" xfId="25" applyAlignment="1">
      <alignment vertical="bottom"/>
    </xf>
    <xf numFmtId="0" fontId="2276" fillId="1594" borderId="1770" xfId="25"/>
    <xf numFmtId="0" fontId="2268" fillId="1594" borderId="1771" xfId="25"/>
    <xf numFmtId="0" fontId="2270" fillId="1594" borderId="1772" xfId="25"/>
    <xf numFmtId="0" fontId="2276" fillId="1594" borderId="1773" xfId="25" applyAlignment="1">
      <alignment horizontal="center"/>
    </xf>
    <xf numFmtId="0" fontId="2276" fillId="1594" borderId="1763" xfId="25" applyAlignment="1">
      <alignment horizontal="center"/>
    </xf>
    <xf numFmtId="0" fontId="2270" fillId="1594" borderId="1773" xfId="25" applyAlignment="1">
      <alignment horizontal="center"/>
    </xf>
    <xf numFmtId="0" fontId="2270" fillId="1594" borderId="1774" xfId="25"/>
    <xf numFmtId="0" fontId="2277" fillId="1594" borderId="1775" xfId="25" applyAlignment="1">
      <alignment wrapText="1"/>
    </xf>
    <xf numFmtId="0" fontId="2276" fillId="1594" borderId="1773" xfId="25" applyAlignment="1">
      <alignment horizontal="center" wrapText="1"/>
    </xf>
    <xf numFmtId="0" fontId="2277" fillId="1594" borderId="1776" xfId="25" applyAlignment="1">
      <alignment wrapText="1"/>
    </xf>
    <xf numFmtId="0" fontId="2277" fillId="1594" borderId="1775" xfId="25" applyAlignment="1">
      <alignment wrapText="1"/>
    </xf>
    <xf numFmtId="0" fontId="2265" fillId="1594" borderId="1764" xfId="25" applyAlignment="1">
      <alignment horizontal="center" vertical="center"/>
    </xf>
    <xf numFmtId="0" fontId="2268" fillId="1594" borderId="1777" xfId="25"/>
    <xf numFmtId="0" fontId="2276" fillId="1594" borderId="1770" xfId="25" applyAlignment="1">
      <alignment horizontal="center" wrapText="1"/>
    </xf>
    <xf numFmtId="0" fontId="2276" fillId="1594" borderId="1776" xfId="25" applyAlignment="1">
      <alignment wrapText="1"/>
    </xf>
    <xf numFmtId="0" fontId="2276" fillId="1594" borderId="1775" xfId="25" applyAlignment="1">
      <alignment wrapText="1"/>
    </xf>
    <xf numFmtId="0" fontId="2264" fillId="1594" borderId="1764" xfId="25" applyAlignment="1">
      <alignment vertical="center"/>
    </xf>
    <xf numFmtId="0" fontId="2264" fillId="1606" borderId="1764" xfId="25" applyAlignment="1">
      <alignment vertical="center"/>
    </xf>
    <xf numFmtId="0" fontId="2265" fillId="1594" borderId="1764" xfId="25" applyAlignment="1">
      <alignment horizontal="left" vertical="center" wrapText="1"/>
    </xf>
    <xf numFmtId="0" fontId="2278" fillId="1599" borderId="1764" xfId="25" applyAlignment="1">
      <alignment horizontal="center" vertical="center"/>
    </xf>
    <xf numFmtId="0" fontId="2269" fillId="1605" borderId="1764" xfId="25" applyAlignment="1">
      <alignment horizontal="center" vertical="center" wrapText="1"/>
    </xf>
    <xf numFmtId="0" fontId="2269" fillId="1605" borderId="1765" xfId="25" applyAlignment="1">
      <alignment horizontal="center" vertical="center" wrapText="1"/>
    </xf>
    <xf numFmtId="0" fontId="2264" fillId="1594" borderId="1764" xfId="25" applyAlignment="1">
      <alignment horizontal="left" vertical="center"/>
    </xf>
    <xf numFmtId="164" fontId="2264" fillId="1594" borderId="1764" xfId="25" applyAlignment="1">
      <alignment horizontal="center" vertical="center"/>
    </xf>
    <xf numFmtId="0" fontId="2264" fillId="1594" borderId="1765" xfId="25" applyAlignment="1">
      <alignment horizontal="left" vertical="center" wrapText="1"/>
    </xf>
    <xf numFmtId="0" fontId="2279" fillId="1599" borderId="1764" xfId="25" applyAlignment="1">
      <alignment horizontal="left" vertical="center"/>
    </xf>
    <xf numFmtId="0" fontId="2264" fillId="1599" borderId="1764" xfId="25" applyAlignment="1">
      <alignment horizontal="left" vertical="center" wrapText="1"/>
    </xf>
    <xf numFmtId="164" fontId="2264" fillId="1599" borderId="1764" xfId="25" applyAlignment="1">
      <alignment horizontal="center" vertical="center"/>
    </xf>
    <xf numFmtId="0" fontId="2279" fillId="1599" borderId="1765" xfId="25" applyAlignment="1">
      <alignment horizontal="left" vertical="center" wrapText="1"/>
    </xf>
    <xf numFmtId="0" fontId="2264" fillId="1599" borderId="1765" xfId="25" applyAlignment="1">
      <alignment horizontal="left" vertical="center" wrapText="1"/>
    </xf>
    <xf numFmtId="0" fontId="2264" fillId="1600" borderId="1764" xfId="25" applyAlignment="1">
      <alignment horizontal="left" vertical="center"/>
    </xf>
    <xf numFmtId="0" fontId="2264" fillId="1600" borderId="1764" xfId="25" applyAlignment="1">
      <alignment horizontal="left" vertical="center" wrapText="1"/>
    </xf>
    <xf numFmtId="164" fontId="2264" fillId="1600" borderId="1764" xfId="25" applyAlignment="1">
      <alignment horizontal="center" vertical="center"/>
    </xf>
    <xf numFmtId="0" fontId="2279" fillId="1600" borderId="1765" xfId="25" applyAlignment="1">
      <alignment horizontal="left" vertical="center" wrapText="1"/>
    </xf>
    <xf numFmtId="0" fontId="2264" fillId="1600" borderId="1765" xfId="25" applyAlignment="1">
      <alignment horizontal="left" vertical="center" wrapText="1"/>
    </xf>
    <xf numFmtId="0" fontId="2264" fillId="1601" borderId="1764" xfId="25" applyAlignment="1">
      <alignment horizontal="left" vertical="center"/>
    </xf>
    <xf numFmtId="0" fontId="2264" fillId="1601" borderId="1764" xfId="25" applyAlignment="1">
      <alignment horizontal="left" vertical="center" wrapText="1"/>
    </xf>
    <xf numFmtId="164" fontId="2264" fillId="1601" borderId="1764" xfId="25" applyAlignment="1">
      <alignment horizontal="center" vertical="center"/>
    </xf>
    <xf numFmtId="0" fontId="2279" fillId="1601" borderId="1765" xfId="25" applyAlignment="1">
      <alignment horizontal="left" vertical="center" wrapText="1"/>
    </xf>
    <xf numFmtId="0" fontId="2264" fillId="1601" borderId="1765" xfId="25" applyAlignment="1">
      <alignment horizontal="left" vertical="center" wrapText="1"/>
    </xf>
    <xf numFmtId="0" fontId="2264" fillId="1602" borderId="1764" xfId="25" applyAlignment="1">
      <alignment horizontal="left" vertical="center"/>
    </xf>
    <xf numFmtId="0" fontId="2264" fillId="1602" borderId="1764" xfId="25" applyAlignment="1">
      <alignment horizontal="left" vertical="center" wrapText="1"/>
    </xf>
    <xf numFmtId="164" fontId="2264" fillId="1602" borderId="1764" xfId="25" applyAlignment="1">
      <alignment horizontal="center" vertical="center"/>
    </xf>
    <xf numFmtId="0" fontId="2279" fillId="1602" borderId="1765" xfId="25" applyAlignment="1">
      <alignment horizontal="left" vertical="center" wrapText="1"/>
    </xf>
    <xf numFmtId="0" fontId="2264" fillId="1602" borderId="1765" xfId="25" applyAlignment="1">
      <alignment horizontal="left" vertical="center" wrapText="1"/>
    </xf>
    <xf numFmtId="0" fontId="2264" fillId="1603" borderId="1764" xfId="25" applyAlignment="1">
      <alignment horizontal="left" vertical="center"/>
    </xf>
    <xf numFmtId="0" fontId="2264" fillId="1603" borderId="1764" xfId="25" applyAlignment="1">
      <alignment horizontal="left" vertical="center" wrapText="1"/>
    </xf>
    <xf numFmtId="164" fontId="2264" fillId="1603" borderId="1764" xfId="25" applyAlignment="1">
      <alignment horizontal="center" vertical="center"/>
    </xf>
    <xf numFmtId="0" fontId="2279" fillId="1603" borderId="1765" xfId="25" applyAlignment="1">
      <alignment horizontal="left" vertical="center" wrapText="1"/>
    </xf>
    <xf numFmtId="0" fontId="2264" fillId="1603" borderId="1765" xfId="25" applyAlignment="1">
      <alignment horizontal="left" vertical="center" wrapText="1"/>
    </xf>
    <xf numFmtId="0" fontId="2280" fillId="1594" borderId="1763" xfId="25" applyAlignment="1">
      <alignment horizontal="left" vertical="center" wrapText="1"/>
    </xf>
    <xf numFmtId="0" fontId="2281" fillId="1594" borderId="1763" xfId="25"/>
    <xf numFmtId="0" fontId="2281" fillId="1594" borderId="1763" xfId="25" applyAlignment="1">
      <alignment wrapText="1"/>
    </xf>
    <xf numFmtId="0" fontId="2282" fillId="1607" borderId="1778" xfId="25" applyAlignment="1">
      <alignment horizontal="center" wrapText="1"/>
    </xf>
    <xf numFmtId="0" fontId="2282" fillId="1607" borderId="1779" xfId="25" applyAlignment="1">
      <alignment horizontal="center" wrapText="1"/>
    </xf>
    <xf numFmtId="0" fontId="2282" fillId="1607" borderId="1780" xfId="25" applyAlignment="1">
      <alignment horizontal="center" wrapText="1"/>
    </xf>
    <xf numFmtId="0" fontId="2283" fillId="1598" borderId="1781" xfId="25" applyAlignment="1">
      <alignment wrapText="1"/>
    </xf>
    <xf numFmtId="0" fontId="2284" fillId="1608" borderId="1782" xfId="25" applyAlignment="1">
      <alignment wrapText="1"/>
    </xf>
    <xf numFmtId="0" fontId="2284" fillId="1609" borderId="1782" xfId="25" applyAlignment="1">
      <alignment wrapText="1"/>
    </xf>
    <xf numFmtId="0" fontId="2284" fillId="1609" borderId="1783" xfId="25" applyAlignment="1">
      <alignment wrapText="1"/>
    </xf>
    <xf numFmtId="0" fontId="2283" fillId="1598" borderId="1784" xfId="25" applyAlignment="1">
      <alignment wrapText="1"/>
    </xf>
    <xf numFmtId="0" fontId="2284" fillId="1610" borderId="1782" xfId="25" applyAlignment="1">
      <alignment wrapText="1"/>
    </xf>
    <xf numFmtId="0" fontId="2284" fillId="1610" borderId="1785" xfId="25" applyAlignment="1">
      <alignment wrapText="1"/>
    </xf>
    <xf numFmtId="0" fontId="2284" fillId="1608" borderId="1785" xfId="25" applyAlignment="1">
      <alignment wrapText="1"/>
    </xf>
    <xf numFmtId="0" fontId="2284" fillId="1609" borderId="1785" xfId="25" applyAlignment="1">
      <alignment wrapText="1"/>
    </xf>
    <xf numFmtId="0" fontId="2283" fillId="1598" borderId="1786" xfId="25" applyAlignment="1">
      <alignment wrapText="1"/>
    </xf>
    <xf numFmtId="0" fontId="2284" fillId="1609" borderId="1787" xfId="25" applyAlignment="1">
      <alignment wrapText="1"/>
    </xf>
    <xf numFmtId="0" fontId="2284" fillId="1608" borderId="1787" xfId="25" applyAlignment="1">
      <alignment wrapText="1"/>
    </xf>
    <xf numFmtId="0" fontId="2284" fillId="1609" borderId="1788" xfId="25" applyAlignment="1">
      <alignment wrapText="1"/>
    </xf>
    <xf numFmtId="0" fontId="2270" fillId="1594" borderId="1789" xfId="25"/>
    <xf numFmtId="0" fontId="2270" fillId="1594" borderId="1789" xfId="25" applyAlignment="1">
      <alignment wrapText="1"/>
    </xf>
    <xf numFmtId="0" fontId="2285" fillId="1594" borderId="1763" xfId="25"/>
    <xf numFmtId="0" fontId="2277" fillId="1604" borderId="1775" xfId="25" applyAlignment="1">
      <alignment wrapText="1"/>
    </xf>
    <xf numFmtId="0" fontId="2286" fillId="1604" borderId="1775" xfId="25" applyAlignment="1">
      <alignment wrapText="1"/>
    </xf>
    <xf numFmtId="0" fontId="2287" fillId="1594" borderId="1763" xfId="25" applyAlignment="1">
      <alignment vertical="top" wrapText="1"/>
    </xf>
    <xf numFmtId="0" fontId="2270" fillId="1594" borderId="1763" xfId="25" applyAlignment="1">
      <alignment vertical="bottom"/>
    </xf>
    <xf numFmtId="0" fontId="2272" fillId="1594" borderId="1789" xfId="25"/>
    <xf numFmtId="0" fontId="2288" fillId="1594" borderId="1763" xfId="25" applyAlignment="1">
      <alignment horizontal="center" vertical="center"/>
    </xf>
    <xf numFmtId="0" fontId="2270" fillId="1594" borderId="1789" xfId="25"/>
    <xf numFmtId="0" fontId="2289" fillId="1610" borderId="1763" xfId="25" applyAlignment="1">
      <alignment horizontal="center"/>
    </xf>
    <xf numFmtId="0" fontId="2270" fillId="1594" borderId="1763" xfId="25" applyAlignment="1">
      <alignment horizontal="center"/>
    </xf>
    <xf numFmtId="10" fontId="2270" fillId="1594" borderId="1763" xfId="25" applyAlignment="1">
      <alignment horizontal="center"/>
    </xf>
    <xf numFmtId="0" fontId="2290" fillId="1611" borderId="1789" xfId="25" applyAlignment="1">
      <alignment horizontal="center" vertical="center" wrapText="1"/>
    </xf>
    <xf numFmtId="0" fontId="2290" fillId="1610" borderId="1789" xfId="25" applyAlignment="1">
      <alignment horizontal="center" vertical="center" wrapText="1"/>
    </xf>
    <xf numFmtId="0" fontId="2270" fillId="1610" borderId="1789" xfId="25" applyAlignment="1">
      <alignment vertical="bottom"/>
    </xf>
    <xf numFmtId="0" fontId="2270" fillId="1612" borderId="1789" xfId="25" applyAlignment="1">
      <alignment horizontal="center"/>
    </xf>
    <xf numFmtId="0" fontId="2270" fillId="1613" borderId="1763" xfId="25" applyAlignment="1">
      <alignment horizontal="center"/>
    </xf>
    <xf numFmtId="0" fontId="2270" fillId="1613" borderId="1763" xfId="25" applyAlignment="1">
      <alignment horizontal="center"/>
    </xf>
    <xf numFmtId="0" fontId="2270" fillId="1614" borderId="1789" xfId="25" applyAlignment="1">
      <alignment horizontal="center"/>
    </xf>
    <xf numFmtId="0" fontId="2270" fillId="1594" borderId="1763" xfId="25" applyAlignment="1">
      <alignment vertical="bottom" wrapText="1"/>
    </xf>
    <xf numFmtId="0" fontId="2270" fillId="1615" borderId="1789" xfId="25" applyAlignment="1">
      <alignment horizontal="center"/>
    </xf>
    <xf numFmtId="0" fontId="2290" fillId="1616" borderId="1789" xfId="25" applyAlignment="1">
      <alignment horizontal="center"/>
    </xf>
    <xf numFmtId="0" fontId="2270" fillId="1617" borderId="1789" xfId="25" applyAlignment="1">
      <alignment horizontal="center"/>
    </xf>
    <xf numFmtId="0" fontId="2270" fillId="1618" borderId="1789" xfId="25" applyAlignment="1">
      <alignment horizontal="center"/>
    </xf>
    <xf numFmtId="0" fontId="2270" fillId="1594" borderId="1763" xfId="25"/>
    <xf numFmtId="0" fontId="2270" fillId="1619" borderId="1789" xfId="25" applyAlignment="1">
      <alignment horizontal="center"/>
    </xf>
    <xf numFmtId="0" fontId="2270" fillId="1620" borderId="1789" xfId="25" applyAlignment="1">
      <alignment horizontal="center"/>
    </xf>
    <xf numFmtId="0" fontId="2291" fillId="1594" borderId="1763" xfId="25" applyAlignment="1">
      <alignment horizontal="center" vertical="bottom"/>
    </xf>
    <xf numFmtId="0" fontId="2270" fillId="1621" borderId="1789" xfId="25" applyAlignment="1">
      <alignment horizontal="center"/>
    </xf>
    <xf numFmtId="0" fontId="2270" fillId="1622" borderId="1789" xfId="25" applyAlignment="1">
      <alignment horizontal="center"/>
    </xf>
    <xf numFmtId="0" fontId="2270" fillId="1623" borderId="1789" xfId="25" applyAlignment="1">
      <alignment horizontal="center"/>
    </xf>
    <xf numFmtId="0" fontId="2270" fillId="1624" borderId="1789" xfId="25" applyAlignment="1">
      <alignment horizontal="center"/>
    </xf>
    <xf numFmtId="0" fontId="2270" fillId="1625" borderId="1789" xfId="25" applyAlignment="1">
      <alignment horizontal="center"/>
    </xf>
    <xf numFmtId="0" fontId="2270" fillId="1626" borderId="1789" xfId="25" applyAlignment="1">
      <alignment horizontal="center"/>
    </xf>
    <xf numFmtId="0" fontId="2270" fillId="1627" borderId="1789" xfId="25" applyAlignment="1">
      <alignment horizontal="center"/>
    </xf>
    <xf numFmtId="0" fontId="2270" fillId="1628" borderId="1789" xfId="25" applyAlignment="1">
      <alignment horizontal="center"/>
    </xf>
    <xf numFmtId="0" fontId="2270" fillId="1629" borderId="1789" xfId="25" applyAlignment="1">
      <alignment horizontal="center"/>
    </xf>
    <xf numFmtId="0" fontId="2270" fillId="1630" borderId="1789" xfId="25" applyAlignment="1">
      <alignment horizontal="center"/>
    </xf>
    <xf numFmtId="0" fontId="2270" fillId="1631" borderId="1789" xfId="25" applyAlignment="1">
      <alignment horizontal="center"/>
    </xf>
    <xf numFmtId="0" fontId="2270" fillId="1632" borderId="1789" xfId="25" applyAlignment="1">
      <alignment horizontal="center"/>
    </xf>
    <xf numFmtId="0" fontId="2272" fillId="1594" borderId="1789" xfId="25"/>
    <xf numFmtId="0" fontId="2272" fillId="1594" borderId="1789" xfId="25" applyAlignment="1">
      <alignment horizontal="center"/>
    </xf>
    <xf numFmtId="0" fontId="2290" fillId="1594" borderId="1763" xfId="25" applyAlignment="1">
      <alignment horizontal="center" vertical="center" wrapText="1"/>
    </xf>
    <xf numFmtId="0" fontId="2270" fillId="1610" borderId="1763" xfId="25"/>
    <xf numFmtId="0" fontId="2292" fillId="1610" borderId="1763" xfId="25"/>
    <xf numFmtId="0" fontId="2293" fillId="1610" borderId="1763" xfId="25"/>
    <xf numFmtId="0" fontId="2264" fillId="1594" borderId="1763" xfId="25"/>
    <xf numFmtId="0" fontId="2279" fillId="1594" borderId="1790" xfId="25" applyAlignment="1">
      <alignment horizontal="left" vertical="center" wrapText="1"/>
    </xf>
    <xf numFmtId="0" fontId="2264" fillId="1594" borderId="1791" xfId="25" applyAlignment="1">
      <alignment horizontal="left" vertical="center" wrapText="1"/>
    </xf>
    <xf numFmtId="0" fontId="2268" fillId="1594" borderId="1792" xfId="25"/>
    <xf numFmtId="0" fontId="2268" fillId="1594" borderId="1793" xfId="25"/>
    <xf numFmtId="0" fontId="2264" fillId="1594" borderId="1790" xfId="25" applyAlignment="1">
      <alignment horizontal="left" vertical="center" wrapText="1"/>
    </xf>
    <xf numFmtId="0" fontId="2266" fillId="1594" borderId="1792" xfId="25"/>
    <xf numFmtId="0" fontId="2266" fillId="1594" borderId="1793" xfId="25"/>
    <xf numFmtId="0" fontId="2279" fillId="1594" borderId="1790" xfId="25" applyAlignment="1">
      <alignment horizontal="center" vertical="center"/>
    </xf>
    <xf numFmtId="0" fontId="2264" fillId="1594" borderId="1790" xfId="25" applyAlignment="1">
      <alignment horizontal="center" vertical="center"/>
    </xf>
    <xf numFmtId="0" fontId="2279" fillId="1633" borderId="1765" xfId="25" applyAlignment="1">
      <alignment horizontal="left" vertical="center" wrapText="1"/>
    </xf>
    <xf numFmtId="0" fontId="2274" fillId="1634" borderId="1764" xfId="25" applyAlignment="1">
      <alignment horizontal="center" vertical="center" wrapText="1"/>
    </xf>
    <xf numFmtId="0" fontId="2274" fillId="1634" borderId="1765" xfId="25" applyAlignment="1">
      <alignment horizontal="center" vertical="center" wrapText="1"/>
    </xf>
    <xf numFmtId="0" fontId="2274" fillId="1594" borderId="1764" xfId="25" applyAlignment="1">
      <alignment horizontal="center" vertical="center" wrapText="1"/>
    </xf>
    <xf numFmtId="0" fontId="2280" fillId="1594" borderId="1764" xfId="25" applyAlignment="1">
      <alignment horizontal="center" vertical="center" wrapText="1"/>
    </xf>
    <xf numFmtId="0" fontId="2274" fillId="1599" borderId="1764" xfId="25" applyAlignment="1">
      <alignment horizontal="center" vertical="center" wrapText="1"/>
    </xf>
    <xf numFmtId="0" fontId="2265" fillId="1594" borderId="1765" xfId="25" applyAlignment="1">
      <alignment horizontal="left" vertical="center" wrapText="1"/>
    </xf>
    <xf numFmtId="0" fontId="2276" fillId="1594" borderId="1763" xfId="25" applyAlignment="1">
      <alignment horizontal="left"/>
    </xf>
    <xf numFmtId="0" fontId="2294" fillId="1594" borderId="1763" xfId="25"/>
    <xf numFmtId="0" fontId="2295" fillId="1594" borderId="1763" xfId="25" applyAlignment="1">
      <alignment horizontal="left" vertical="center"/>
    </xf>
    <xf numFmtId="0" fontId="2279" fillId="1594" borderId="1764" xfId="25" applyAlignment="1">
      <alignment horizontal="center" vertical="center"/>
    </xf>
    <xf numFmtId="0" fontId="2279" fillId="1594" borderId="1763" xfId="25" applyAlignment="1">
      <alignment horizontal="center" vertical="center"/>
    </xf>
    <xf numFmtId="0" fontId="2264" fillId="1594" borderId="1763" xfId="25" applyAlignment="1">
      <alignment horizontal="left" vertical="center" wrapText="1"/>
    </xf>
    <xf numFmtId="0" fontId="2265" fillId="1594" borderId="1763" xfId="25" applyAlignment="1">
      <alignment horizontal="left" vertical="center" wrapText="1"/>
    </xf>
    <xf numFmtId="0" fontId="2264" fillId="1594" borderId="1764" xfId="25" applyAlignment="1">
      <alignment horizontal="center" vertical="center"/>
    </xf>
    <xf numFmtId="0" fontId="2276" fillId="1610" borderId="1789" xfId="25" applyAlignment="1">
      <alignment horizontal="center" wrapText="1"/>
    </xf>
    <xf numFmtId="0" fontId="2276" fillId="1594" borderId="1789" xfId="25" applyAlignment="1">
      <alignment horizontal="center" wrapText="1"/>
    </xf>
    <xf numFmtId="0" fontId="2270" fillId="1594" borderId="1789" xfId="25" applyAlignment="1">
      <alignment vertical="bottom"/>
    </xf>
    <xf numFmtId="0" fontId="2270" fillId="1594" borderId="1789" xfId="25" applyAlignment="1">
      <alignment horizontal="center"/>
    </xf>
    <xf numFmtId="3" fontId="2265" fillId="1594" borderId="1764" xfId="25" applyAlignment="1">
      <alignment horizontal="center" vertical="center"/>
    </xf>
    <xf numFmtId="10" fontId="2270" fillId="1594" borderId="1789" xfId="25" applyAlignment="1">
      <alignment horizontal="center"/>
    </xf>
    <xf numFmtId="10" fontId="2270" fillId="1610" borderId="1789" xfId="25" applyAlignment="1">
      <alignment horizontal="center"/>
    </xf>
    <xf numFmtId="0" fontId="2276" fillId="1594" borderId="1763" xfId="25" applyAlignment="1">
      <alignment horizontal="left" vertical="center" wrapText="1"/>
    </xf>
    <xf numFmtId="0" fontId="2276" fillId="1594" borderId="1763" xfId="25" applyAlignment="1">
      <alignment horizontal="center" vertical="center" wrapText="1"/>
    </xf>
    <xf numFmtId="0" fontId="2276" fillId="1594" borderId="1763" xfId="25" applyAlignment="1">
      <alignment horizontal="center" wrapText="1"/>
    </xf>
    <xf numFmtId="0" fontId="2296" fillId="1634" borderId="1764" xfId="25" applyAlignment="1">
      <alignment horizontal="center" vertical="center" wrapText="1"/>
    </xf>
    <xf numFmtId="0" fontId="2270" fillId="1594" borderId="1789" xfId="25" applyAlignment="1">
      <alignment horizontal="center" vertical="bottom"/>
    </xf>
    <xf numFmtId="0" fontId="2265" fillId="1594" borderId="1764" xfId="25" applyAlignment="1">
      <alignment horizontal="center" vertical="center" wrapText="1"/>
    </xf>
    <xf numFmtId="0" fontId="2265" fillId="1594" borderId="1764" xfId="25" applyAlignment="1">
      <alignment horizontal="center" vertical="center" wrapText="1"/>
    </xf>
    <xf numFmtId="3" fontId="2264" fillId="1594" borderId="1764" xfId="25" applyAlignment="1">
      <alignment vertical="center"/>
    </xf>
    <xf numFmtId="0" fontId="2270" fillId="1594" borderId="1794" xfId="25" applyAlignment="1">
      <alignment horizontal="center"/>
    </xf>
    <xf numFmtId="0" fontId="2272" fillId="1594" borderId="1795" xfId="25"/>
    <xf numFmtId="0" fontId="2270" fillId="1594" borderId="1763" xfId="25" applyAlignment="1">
      <alignment horizontal="left" vertical="center"/>
    </xf>
    <xf numFmtId="0" fontId="2272" fillId="1594" borderId="1796" xfId="25"/>
    <xf numFmtId="0" fontId="2270" fillId="1594" borderId="1763" xfId="25" applyAlignment="1">
      <alignment horizontal="left" vertical="center" wrapText="1"/>
    </xf>
    <xf numFmtId="10" fontId="2272" fillId="1594" borderId="1789" xfId="25" applyAlignment="1">
      <alignment horizontal="center"/>
    </xf>
    <xf numFmtId="10" fontId="2270" fillId="1594" borderId="1763" xfId="25"/>
    <xf numFmtId="0" fontId="2270" fillId="1594" borderId="1763" xfId="25" applyAlignment="1">
      <alignment wrapText="1"/>
    </xf>
    <xf numFmtId="0" fontId="2270" fillId="1594" borderId="1763" xfId="25" applyAlignment="1">
      <alignment horizontal="center" vertical="center"/>
    </xf>
    <xf numFmtId="0" fontId="2279" fillId="1594" borderId="1763" xfId="25" applyAlignment="1">
      <alignment horizontal="left" vertical="center"/>
    </xf>
    <xf numFmtId="0" fontId="2271" fillId="1594" borderId="1763" xfId="25" applyAlignment="1">
      <alignment horizontal="center" vertical="center" wrapText="1"/>
    </xf>
    <xf numFmtId="10" fontId="2271" fillId="1594" borderId="1763" xfId="25" applyAlignment="1">
      <alignment horizontal="center" vertical="center" wrapText="1"/>
    </xf>
    <xf numFmtId="0" fontId="2264" fillId="1594" borderId="1763" xfId="25" applyAlignment="1">
      <alignment horizontal="center" vertical="center"/>
    </xf>
    <xf numFmtId="10" fontId="2265" fillId="1594" borderId="1763" xfId="25" applyAlignment="1">
      <alignment horizontal="left" vertical="center" wrapText="1"/>
    </xf>
    <xf numFmtId="0" fontId="2279" fillId="1633" borderId="1764" xfId="25" applyAlignment="1">
      <alignment horizontal="center" vertical="center"/>
    </xf>
    <xf numFmtId="0" fontId="2264" fillId="1633" borderId="1764" xfId="25" applyAlignment="1">
      <alignment horizontal="left" vertical="center" wrapText="1"/>
    </xf>
    <xf numFmtId="0" fontId="2265" fillId="1633" borderId="1764" xfId="25" applyAlignment="1">
      <alignment horizontal="center" vertical="center"/>
    </xf>
    <xf numFmtId="0" fontId="2264" fillId="1633" borderId="1764" xfId="25" applyAlignment="1">
      <alignment horizontal="center" vertical="center"/>
    </xf>
    <xf numFmtId="2" fontId="2264" fillId="1633" borderId="1764" xfId="25" applyAlignment="1">
      <alignment horizontal="center" vertical="center"/>
    </xf>
    <xf numFmtId="2" fontId="2279" fillId="1633" borderId="1764" xfId="25" applyAlignment="1">
      <alignment horizontal="center" vertical="center"/>
    </xf>
    <xf numFmtId="0" fontId="2265" fillId="1633" borderId="1764" xfId="25" applyAlignment="1">
      <alignment horizontal="left" vertical="center" wrapText="1"/>
    </xf>
    <xf numFmtId="0" fontId="2264" fillId="1633" borderId="1764" xfId="25" applyAlignment="1">
      <alignment vertical="center"/>
    </xf>
    <xf numFmtId="0" fontId="2274" fillId="1633" borderId="1764" xfId="25" applyAlignment="1">
      <alignment horizontal="right" vertical="center"/>
    </xf>
    <xf numFmtId="0" fontId="2290" fillId="1594" borderId="1763" xfId="25" applyAlignment="1">
      <alignment horizontal="left" vertical="center" wrapText="1"/>
    </xf>
    <xf numFmtId="0" fontId="2267" fillId="1594" borderId="1763" xfId="25" applyAlignment="1">
      <alignment horizontal="left" vertical="center"/>
    </xf>
    <xf numFmtId="0" fontId="2291" fillId="1594" borderId="1789" xfId="25" applyAlignment="1">
      <alignment horizontal="center" vertical="bottom"/>
    </xf>
    <xf numFmtId="0" fontId="2266" fillId="1594" borderId="1763" xfId="25" applyAlignment="1">
      <alignment horizontal="center" vertical="center" wrapText="1"/>
    </xf>
    <xf numFmtId="0" fontId="2297" fillId="1594" borderId="1789" xfId="25" applyAlignment="1">
      <alignment horizontal="center" vertical="bottom"/>
    </xf>
    <xf numFmtId="0" fontId="2297" fillId="1610" borderId="1789" xfId="25" applyAlignment="1">
      <alignment horizontal="center" vertical="bottom"/>
    </xf>
    <xf numFmtId="0" fontId="2270" fillId="1610" borderId="1789" xfId="25"/>
    <xf numFmtId="10" fontId="2270" fillId="1594" borderId="1789" xfId="25"/>
    <xf numFmtId="0" fontId="2298" fillId="1594" borderId="1763" xfId="25" applyAlignment="1">
      <alignment horizontal="center" vertical="center" wrapText="1"/>
    </xf>
    <xf numFmtId="0" fontId="2290" fillId="1594" borderId="1763" xfId="25"/>
    <xf numFmtId="0" fontId="2297" fillId="1635" borderId="1789" xfId="25" applyAlignment="1">
      <alignment horizontal="center" vertical="bottom"/>
    </xf>
    <xf numFmtId="0" fontId="2270" fillId="1610" borderId="1789" xfId="25" applyAlignment="1">
      <alignment horizontal="center"/>
    </xf>
    <xf numFmtId="0" fontId="2270" fillId="1635" borderId="1789" xfId="25" applyAlignment="1">
      <alignment horizontal="center"/>
    </xf>
    <xf numFmtId="0" fontId="2270" fillId="1610" borderId="1763" xfId="25" applyAlignment="1">
      <alignment horizontal="center"/>
    </xf>
    <xf numFmtId="0" fontId="2271" fillId="1594" borderId="1763" xfId="25" applyAlignment="1">
      <alignment horizontal="center" vertical="center"/>
    </xf>
    <xf numFmtId="0" fontId="2299" fillId="1610" borderId="1763" xfId="25"/>
    <xf numFmtId="0" fontId="2291" fillId="1594" borderId="1794" xfId="25" applyAlignment="1">
      <alignment horizontal="center" wrapText="1"/>
    </xf>
    <xf numFmtId="0" fontId="2300" fillId="1594" borderId="1797" xfId="25" applyAlignment="1">
      <alignment horizontal="left" wrapText="1"/>
    </xf>
    <xf numFmtId="0" fontId="2290" fillId="1594" borderId="1789" xfId="25" applyAlignment="1">
      <alignment horizontal="center"/>
    </xf>
    <xf numFmtId="0" fontId="2301" fillId="1634" borderId="1764" xfId="25" applyAlignment="1">
      <alignment horizontal="center" vertical="center" wrapText="1"/>
    </xf>
    <xf numFmtId="0" fontId="2290" fillId="1594" borderId="1763" xfId="25" applyAlignment="1">
      <alignment horizontal="center"/>
    </xf>
    <xf numFmtId="0" fontId="2300" fillId="1594" borderId="1796" xfId="25" applyAlignment="1">
      <alignment horizontal="left" wrapText="1"/>
    </xf>
    <xf numFmtId="0" fontId="2290" fillId="1610" borderId="1789" xfId="25"/>
    <xf numFmtId="0" fontId="2290" fillId="1594" borderId="1789" xfId="25"/>
    <xf numFmtId="10" fontId="2290" fillId="1594" borderId="1789" xfId="25"/>
    <xf numFmtId="0" fontId="2290" fillId="1610" borderId="1789" xfId="25" applyAlignment="1">
      <alignment horizontal="center"/>
    </xf>
    <xf numFmtId="0" fontId="2290" fillId="1635" borderId="1789" xfId="25" applyAlignment="1">
      <alignment horizontal="center"/>
    </xf>
    <xf numFmtId="0" fontId="2290" fillId="1610" borderId="1763" xfId="25" applyAlignment="1">
      <alignment horizontal="center"/>
    </xf>
    <xf numFmtId="0" fontId="2290" fillId="1610" borderId="1763" xfId="25"/>
    <xf numFmtId="165" fontId="2270" fillId="1594" borderId="1789" xfId="25" applyAlignment="1">
      <alignment horizontal="center"/>
    </xf>
    <xf numFmtId="0" fontId="2270" fillId="1594" borderId="1789" xfId="25" applyAlignment="1">
      <alignment horizontal="center" vertical="center"/>
    </xf>
    <xf numFmtId="0" fontId="2300" fillId="1594" borderId="1789" xfId="25" applyAlignment="1">
      <alignment horizontal="center" vertical="center" wrapText="1"/>
    </xf>
    <xf numFmtId="10" fontId="2270" fillId="1594" borderId="1789" xfId="25" applyAlignment="1">
      <alignment horizontal="center" vertical="center"/>
    </xf>
    <xf numFmtId="9" fontId="2270" fillId="1594" borderId="1789" xfId="25" applyAlignment="1">
      <alignment horizontal="center" vertical="center"/>
    </xf>
    <xf numFmtId="0" fontId="2270" fillId="1594" borderId="1789" xfId="25" applyAlignment="1">
      <alignment horizontal="left" vertical="bottom" wrapText="1"/>
    </xf>
    <xf numFmtId="0" fontId="2291" fillId="1594" borderId="1789" xfId="25" applyAlignment="1">
      <alignment horizontal="center" wrapText="1"/>
    </xf>
    <xf numFmtId="0" fontId="2290" fillId="1594" borderId="1789" xfId="25" applyAlignment="1">
      <alignment horizontal="center" wrapText="1"/>
    </xf>
    <xf numFmtId="0" fontId="2300" fillId="1594" borderId="1789" xfId="25" applyAlignment="1">
      <alignment horizontal="center" wrapText="1"/>
    </xf>
    <xf numFmtId="0" fontId="2290" fillId="1594" borderId="1789" xfId="25" applyAlignment="1">
      <alignment horizontal="right" wrapText="1"/>
    </xf>
    <xf numFmtId="0" fontId="2290" fillId="1594" borderId="1789" xfId="25" applyAlignment="1">
      <alignment horizontal="left" wrapText="1"/>
    </xf>
    <xf numFmtId="0" fontId="2296" fillId="1633" borderId="1764" xfId="25" applyAlignment="1">
      <alignment horizontal="center" vertical="center" wrapText="1"/>
    </xf>
    <xf numFmtId="10" fontId="2290" fillId="1594" borderId="1789" xfId="25" applyAlignment="1">
      <alignment horizontal="right" wrapText="1"/>
    </xf>
    <xf numFmtId="0" fontId="2270" fillId="1635" borderId="1789" xfId="25" applyAlignment="1">
      <alignment horizontal="left" vertical="bottom" wrapText="1"/>
    </xf>
    <xf numFmtId="0" fontId="2264" fillId="1594" borderId="1763" xfId="25" applyAlignment="1">
      <alignment vertical="center"/>
    </xf>
    <xf numFmtId="0" fontId="2280" fillId="1594" borderId="1764" xfId="25" applyAlignment="1">
      <alignment horizontal="center" vertical="center"/>
    </xf>
    <xf numFmtId="0" fontId="2302" fillId="1594" borderId="1763" xfId="25" applyAlignment="1">
      <alignment horizontal="center" vertical="center" wrapText="1"/>
    </xf>
    <xf numFmtId="0" fontId="2302" fillId="1594" borderId="1763" xfId="25" applyAlignment="1">
      <alignment horizontal="center" vertical="center"/>
    </xf>
    <xf numFmtId="0" fontId="2264" fillId="1634" borderId="1764" xfId="25" applyAlignment="1">
      <alignment vertical="center"/>
    </xf>
    <xf numFmtId="0" fontId="2274" fillId="1594" borderId="1764" xfId="25" applyAlignment="1">
      <alignment horizontal="center" vertical="center"/>
    </xf>
    <xf numFmtId="0" fontId="2303" fillId="1594" borderId="1764" xfId="25" applyAlignment="1">
      <alignment horizontal="center" vertical="center"/>
    </xf>
    <xf numFmtId="0" fontId="2264" fillId="1636" borderId="1764" xfId="25" applyAlignment="1">
      <alignment vertical="center"/>
    </xf>
    <xf numFmtId="0" fontId="2274" fillId="1594" borderId="1764" xfId="25" applyAlignment="1">
      <alignment horizontal="center" vertical="center"/>
    </xf>
    <xf numFmtId="0" fontId="2303" fillId="1594" borderId="1764" xfId="25" applyAlignment="1">
      <alignment horizontal="center" vertical="center"/>
    </xf>
    <xf numFmtId="0" fontId="2270" fillId="1594" borderId="1763" xfId="25" applyAlignment="1">
      <alignment vertical="center" wrapText="1"/>
    </xf>
    <xf numFmtId="0" fontId="2270" fillId="1594" borderId="1763" xfId="25" applyAlignment="1">
      <alignment horizontal="center" vertical="center" wrapText="1"/>
    </xf>
    <xf numFmtId="0" fontId="2274" fillId="1594" borderId="1763" xfId="25" applyAlignment="1">
      <alignment horizontal="center" vertical="center"/>
    </xf>
    <xf numFmtId="0" fontId="2304" fillId="1594" borderId="1763" xfId="25" applyAlignment="1">
      <alignment horizontal="center" vertical="center"/>
    </xf>
    <xf numFmtId="0" fontId="2265" fillId="1637" borderId="1764" xfId="25" applyAlignment="1">
      <alignment horizontal="left" vertical="center"/>
    </xf>
    <xf numFmtId="0" fontId="2265" fillId="1603" borderId="1764" xfId="25" applyAlignment="1">
      <alignment horizontal="left" vertical="center"/>
    </xf>
    <xf numFmtId="0" fontId="2305" fillId="1594" borderId="1763" xfId="25" applyAlignment="1">
      <alignment horizontal="center" vertical="center"/>
    </xf>
    <xf numFmtId="0" fontId="2265" fillId="1638" borderId="1764" xfId="25" applyAlignment="1">
      <alignment horizontal="left" vertical="center"/>
    </xf>
    <xf numFmtId="0" fontId="2265" fillId="1601" borderId="1764" xfId="25" applyAlignment="1">
      <alignment horizontal="left" vertical="center"/>
    </xf>
    <xf numFmtId="166" fontId="2301" fillId="1633" borderId="1764" xfId="25" applyAlignment="1">
      <alignment horizontal="center" vertical="center"/>
    </xf>
    <xf numFmtId="0" fontId="2274" fillId="1633" borderId="1764" xfId="25" applyAlignment="1">
      <alignment horizontal="center" vertical="center"/>
    </xf>
    <xf numFmtId="166" fontId="2296" fillId="1633" borderId="1764" xfId="25" applyAlignment="1">
      <alignment horizontal="center" vertical="center"/>
    </xf>
    <xf numFmtId="0" fontId="2301" fillId="1633" borderId="1764" xfId="25" applyAlignment="1">
      <alignment horizontal="center" vertical="center"/>
    </xf>
    <xf numFmtId="0" fontId="2266" fillId="1594" borderId="1763" xfId="25" applyAlignment="1">
      <alignment horizontal="center" vertical="center" wrapText="1"/>
    </xf>
    <xf numFmtId="0" fontId="2298" fillId="1594" borderId="1763" xfId="25" applyAlignment="1">
      <alignment horizontal="center" vertical="center" wrapText="1"/>
    </xf>
    <xf numFmtId="0" fontId="2274" fillId="1594" borderId="1763" xfId="25" applyAlignment="1">
      <alignment horizontal="right" vertical="center"/>
    </xf>
    <xf numFmtId="0" fontId="2274" fillId="1594" borderId="1764" xfId="25" applyAlignment="1">
      <alignment horizontal="right" vertical="center"/>
    </xf>
    <xf numFmtId="0" fontId="2279" fillId="1599" borderId="1764" xfId="25" applyAlignment="1">
      <alignment horizontal="center" vertical="center"/>
    </xf>
    <xf numFmtId="1" fontId="2296" fillId="1594" borderId="1763" xfId="25" applyAlignment="1">
      <alignment horizontal="center" vertical="center"/>
    </xf>
    <xf numFmtId="1" fontId="2296" fillId="1633" borderId="1764" xfId="25" applyAlignment="1">
      <alignment horizontal="center" vertical="center"/>
    </xf>
    <xf numFmtId="0" fontId="2296" fillId="1633" borderId="1764" xfId="25" applyAlignment="1">
      <alignment horizontal="center" vertical="center"/>
    </xf>
    <xf numFmtId="0" fontId="2301" fillId="1599" borderId="1764" xfId="25" applyAlignment="1">
      <alignment horizontal="center" vertical="center" wrapText="1"/>
    </xf>
    <xf numFmtId="0" fontId="2296" fillId="1594" borderId="1763" xfId="25" applyAlignment="1">
      <alignment horizontal="center" vertical="center"/>
    </xf>
    <xf numFmtId="0" fontId="2306" fillId="1594" borderId="1763" xfId="25" applyAlignment="1">
      <alignment horizontal="center" vertical="center" wrapText="1"/>
    </xf>
    <xf numFmtId="10" fontId="2270" fillId="1594" borderId="1763" xfId="25" applyAlignment="1">
      <alignment vertical="center" wrapText="1"/>
    </xf>
    <xf numFmtId="0" fontId="2307" fillId="1594" borderId="1764" xfId="25" applyAlignment="1">
      <alignment horizontal="left" vertical="center" wrapText="1"/>
    </xf>
    <xf numFmtId="0" fontId="2274" fillId="1599" borderId="1764" xfId="25" applyAlignment="1">
      <alignment horizontal="center" vertical="center"/>
    </xf>
    <xf numFmtId="0" fontId="2265" fillId="1594" borderId="1763" xfId="25" applyAlignment="1">
      <alignment horizontal="center" vertical="center"/>
    </xf>
    <xf numFmtId="0" fontId="2280" fillId="1594" borderId="1764" xfId="25" applyAlignment="1">
      <alignment horizontal="left" vertical="center" wrapText="1"/>
    </xf>
    <xf numFmtId="0" fontId="2276" fillId="1594" borderId="1763" xfId="25"/>
    <xf numFmtId="0" fontId="2274" fillId="1602" borderId="1764" xfId="25" applyAlignment="1">
      <alignment horizontal="center" vertical="center"/>
    </xf>
    <xf numFmtId="0" fontId="2296" fillId="1599" borderId="1764" xfId="25" applyAlignment="1">
      <alignment horizontal="center" vertical="center" wrapText="1"/>
    </xf>
    <xf numFmtId="0" fontId="2274" fillId="1603" borderId="1764" xfId="25" applyAlignment="1">
      <alignment horizontal="center" vertical="center"/>
    </xf>
    <xf numFmtId="0" fontId="2279" fillId="1594" borderId="1763" xfId="25" applyAlignment="1">
      <alignment horizontal="left" vertical="center" wrapText="1"/>
    </xf>
    <xf numFmtId="0" fontId="2279" fillId="1633" borderId="1765" xfId="25" applyAlignment="1">
      <alignment horizontal="left" vertical="center"/>
    </xf>
    <xf numFmtId="10" fontId="2264" fillId="1594" borderId="1764" xfId="25" applyAlignment="1">
      <alignment vertical="center"/>
    </xf>
    <xf numFmtId="0" fontId="2276" fillId="1594" borderId="1794" xfId="25" applyAlignment="1">
      <alignment horizontal="center" vertical="center" wrapText="1"/>
    </xf>
    <xf numFmtId="0" fontId="2268" fillId="1594" borderId="1796" xfId="25"/>
    <xf numFmtId="0" fontId="2268" fillId="1594" borderId="1798" xfId="25"/>
    <xf numFmtId="0" fontId="2276" fillId="1639" borderId="1789" xfId="25" applyAlignment="1">
      <alignment horizontal="center" vertical="center" wrapText="1"/>
    </xf>
    <xf numFmtId="0" fontId="2270" fillId="1594" borderId="1789" xfId="25" applyAlignment="1">
      <alignment horizontal="center" vertical="center" wrapText="1"/>
    </xf>
    <xf numFmtId="0" fontId="2270" fillId="1594" borderId="1789" xfId="25" applyAlignment="1">
      <alignment vertical="center" wrapText="1"/>
    </xf>
    <xf numFmtId="0" fontId="2270" fillId="1599" borderId="1789" xfId="25" applyAlignment="1">
      <alignment horizontal="center" vertical="center" wrapText="1"/>
    </xf>
    <xf numFmtId="0" fontId="2290" fillId="1594" borderId="1789" xfId="25" applyAlignment="1">
      <alignment horizontal="center" vertical="center" wrapText="1"/>
    </xf>
    <xf numFmtId="0" fontId="2290" fillId="1610" borderId="1789" xfId="25" applyAlignment="1">
      <alignment horizontal="left" vertical="center" wrapText="1"/>
    </xf>
    <xf numFmtId="2" fontId="2265" fillId="1594" borderId="1764" xfId="25" applyAlignment="1">
      <alignment horizontal="center" vertical="center"/>
    </xf>
    <xf numFmtId="2" fontId="2274" fillId="1599" borderId="1764" xfId="25" applyAlignment="1">
      <alignment horizontal="center" vertical="center"/>
    </xf>
    <xf numFmtId="0" fontId="2276" fillId="1594" borderId="1789" xfId="25" applyAlignment="1">
      <alignment horizontal="center"/>
    </xf>
    <xf numFmtId="0" fontId="2306" fillId="1634" borderId="1789" xfId="25" applyAlignment="1">
      <alignment horizontal="center" vertical="center"/>
    </xf>
    <xf numFmtId="0" fontId="2300" fillId="1594" borderId="1763" xfId="25" applyAlignment="1">
      <alignment horizontal="left" vertical="center" wrapText="1"/>
    </xf>
    <xf numFmtId="0" fontId="2298" fillId="1594" borderId="1789" xfId="25" applyAlignment="1">
      <alignment wrapText="1"/>
    </xf>
    <xf numFmtId="0" fontId="2276" fillId="1634" borderId="1789" xfId="25" applyAlignment="1">
      <alignment horizontal="center" vertical="center" wrapText="1"/>
    </xf>
    <xf numFmtId="0" fontId="2276" fillId="1634" borderId="1789" xfId="25" applyAlignment="1">
      <alignment horizontal="center" vertical="center"/>
    </xf>
    <xf numFmtId="0" fontId="2276" fillId="1639" borderId="1763" xfId="25" applyAlignment="1">
      <alignment horizontal="center" vertical="center"/>
    </xf>
    <xf numFmtId="0" fontId="2306" fillId="1594" borderId="1789" xfId="25" applyAlignment="1">
      <alignment horizontal="center" vertical="center" wrapText="1"/>
    </xf>
    <xf numFmtId="3" fontId="2306" fillId="1594" borderId="1789" xfId="25" applyAlignment="1">
      <alignment horizontal="center" vertical="center" wrapText="1"/>
    </xf>
    <xf numFmtId="0" fontId="2270" fillId="1610" borderId="1789" xfId="25" applyAlignment="1">
      <alignment horizontal="center" wrapText="1"/>
    </xf>
    <xf numFmtId="0" fontId="2270" fillId="1594" borderId="1799" xfId="25" applyAlignment="1">
      <alignment horizontal="center"/>
    </xf>
    <xf numFmtId="0" fontId="2270" fillId="1594" borderId="1800" xfId="25" applyAlignment="1">
      <alignment horizontal="center"/>
    </xf>
    <xf numFmtId="0" fontId="2270" fillId="1640" borderId="1801" xfId="25" applyAlignment="1">
      <alignment horizontal="center" vertical="bottom"/>
    </xf>
    <xf numFmtId="0" fontId="2270" fillId="1594" borderId="1802" xfId="25" applyAlignment="1">
      <alignment horizontal="center" vertical="bottom"/>
    </xf>
    <xf numFmtId="0" fontId="2270" fillId="1594" borderId="1763" xfId="25" applyAlignment="1">
      <alignment horizontal="center" vertical="bottom"/>
    </xf>
    <xf numFmtId="0" fontId="2270" fillId="1640" borderId="1803" xfId="25" applyAlignment="1">
      <alignment horizontal="center" vertical="bottom"/>
    </xf>
    <xf numFmtId="0" fontId="2270" fillId="1594" borderId="1794" xfId="25" applyAlignment="1">
      <alignment horizontal="center" vertical="bottom"/>
    </xf>
    <xf numFmtId="0" fontId="2270" fillId="1594" borderId="1802" xfId="25" applyAlignment="1">
      <alignment horizontal="center"/>
    </xf>
    <xf numFmtId="0" fontId="2270" fillId="1640" borderId="1804" xfId="25" applyAlignment="1">
      <alignment horizontal="center" vertical="bottom"/>
    </xf>
    <xf numFmtId="0" fontId="2308" fillId="1641" borderId="1789" xfId="25" applyAlignment="1">
      <alignment horizontal="right" vertical="center" wrapText="1"/>
    </xf>
    <xf numFmtId="0" fontId="2276" fillId="1640" borderId="1805" xfId="25" applyAlignment="1">
      <alignment horizontal="center" vertical="bottom"/>
    </xf>
    <xf numFmtId="0" fontId="2276" fillId="1640" borderId="1806" xfId="25" applyAlignment="1">
      <alignment horizontal="center" vertical="bottom"/>
    </xf>
    <xf numFmtId="0" fontId="2276" fillId="1640" borderId="1807" xfId="25" applyAlignment="1">
      <alignment horizontal="center" vertical="bottom"/>
    </xf>
    <xf numFmtId="0" fontId="2270" fillId="1640" borderId="1808" xfId="25" applyAlignment="1">
      <alignment horizontal="center"/>
    </xf>
    <xf numFmtId="0" fontId="2270" fillId="1640" borderId="1809" xfId="25" applyAlignment="1">
      <alignment horizontal="center"/>
    </xf>
    <xf numFmtId="0" fontId="2270" fillId="1640" borderId="1810" xfId="25" applyAlignment="1">
      <alignment horizontal="center"/>
    </xf>
    <xf numFmtId="0" fontId="2270" fillId="1640" borderId="1798" xfId="25" applyAlignment="1">
      <alignment horizontal="center"/>
    </xf>
    <xf numFmtId="0" fontId="2270" fillId="1640" borderId="1796" xfId="25" applyAlignment="1">
      <alignment horizontal="center"/>
    </xf>
    <xf numFmtId="0" fontId="2276" fillId="1599" borderId="1794" xfId="25" applyAlignment="1">
      <alignment horizontal="left" vertical="center" wrapText="1"/>
    </xf>
    <xf numFmtId="0" fontId="2276" fillId="1642" borderId="1789" xfId="25" applyAlignment="1">
      <alignment horizontal="left" vertical="center" wrapText="1"/>
    </xf>
    <xf numFmtId="0" fontId="2290" fillId="1610" borderId="1763" xfId="25" applyAlignment="1">
      <alignment horizontal="center" vertical="center" wrapText="1"/>
    </xf>
    <xf numFmtId="0" fontId="2276" fillId="1643" borderId="1789" xfId="25" applyAlignment="1">
      <alignment horizontal="left" vertical="center" wrapText="1"/>
    </xf>
    <xf numFmtId="0" fontId="2309" fillId="1594" borderId="1763" xfId="25"/>
    <xf numFmtId="0" fontId="2309" fillId="1594" borderId="1811" xfId="25"/>
    <xf numFmtId="0" fontId="2310" fillId="1594" borderId="1763" xfId="25" applyAlignment="1">
      <alignment horizontal="center" vertical="center" wrapText="1"/>
    </xf>
    <xf numFmtId="0" fontId="2311" fillId="1594" borderId="1763" xfId="25" applyAlignment="1">
      <alignment horizontal="center" vertical="center" wrapText="1"/>
    </xf>
    <xf numFmtId="0" fontId="2309" fillId="1594" borderId="1763" xfId="25" applyAlignment="1">
      <alignment horizontal="center" vertical="center"/>
    </xf>
    <xf numFmtId="0" fontId="2311" fillId="1594" borderId="1808" xfId="25" applyAlignment="1">
      <alignment horizontal="center" vertical="center" wrapText="1"/>
    </xf>
    <xf numFmtId="0" fontId="2268" fillId="1594" borderId="1809" xfId="25"/>
    <xf numFmtId="0" fontId="2268" fillId="1594" borderId="1810" xfId="25"/>
    <xf numFmtId="0" fontId="2311" fillId="1594" borderId="1789" xfId="25" applyAlignment="1">
      <alignment horizontal="center" vertical="center" wrapText="1"/>
    </xf>
    <xf numFmtId="0" fontId="2311" fillId="1611" borderId="1789" xfId="25" applyAlignment="1">
      <alignment horizontal="center" vertical="center" wrapText="1"/>
    </xf>
    <xf numFmtId="0" fontId="2309" fillId="1610" borderId="1763" xfId="25" applyAlignment="1">
      <alignment horizontal="center" vertical="bottom" wrapText="1"/>
    </xf>
    <xf numFmtId="0" fontId="2309" fillId="1610" borderId="1789" xfId="25" applyAlignment="1">
      <alignment horizontal="center" vertical="bottom" wrapText="1"/>
    </xf>
    <xf numFmtId="0" fontId="2309" fillId="1613" borderId="1789" xfId="25" applyAlignment="1">
      <alignment horizontal="left" wrapText="1"/>
    </xf>
    <xf numFmtId="3" fontId="2312" fillId="1610" borderId="1789" xfId="25" applyAlignment="1">
      <alignment horizontal="center" wrapText="1"/>
    </xf>
    <xf numFmtId="0" fontId="2309" fillId="1594" borderId="1789" xfId="25" applyAlignment="1">
      <alignment horizontal="center" vertical="bottom" wrapText="1"/>
    </xf>
    <xf numFmtId="0" fontId="2310" fillId="1594" borderId="1789" xfId="25" applyAlignment="1">
      <alignment horizontal="center" vertical="bottom" wrapText="1"/>
    </xf>
    <xf numFmtId="0" fontId="2309" fillId="1594" borderId="1763" xfId="25" applyAlignment="1">
      <alignment horizontal="center"/>
    </xf>
    <xf numFmtId="0" fontId="2309" fillId="1594" borderId="1763" xfId="25" applyAlignment="1">
      <alignment horizontal="center" vertical="bottom"/>
    </xf>
    <xf numFmtId="0" fontId="2312" fillId="1610" borderId="1789" xfId="25" applyAlignment="1">
      <alignment horizontal="center" wrapText="1"/>
    </xf>
    <xf numFmtId="0" fontId="2311" fillId="1594" borderId="1763" xfId="25" applyAlignment="1">
      <alignment vertical="bottom" wrapText="1"/>
    </xf>
    <xf numFmtId="0" fontId="2311" fillId="1634" borderId="1812" xfId="25" applyAlignment="1">
      <alignment vertical="bottom" wrapText="1"/>
    </xf>
    <xf numFmtId="0" fontId="2311" fillId="1634" borderId="1813" xfId="25" applyAlignment="1">
      <alignment vertical="bottom" wrapText="1"/>
    </xf>
    <xf numFmtId="1" fontId="2311" fillId="1634" borderId="1813" xfId="25" applyAlignment="1">
      <alignment horizontal="center" vertical="bottom" wrapText="1"/>
    </xf>
    <xf numFmtId="1" fontId="2311" fillId="1634" borderId="1797" xfId="25" applyAlignment="1">
      <alignment horizontal="center" vertical="bottom" wrapText="1"/>
    </xf>
    <xf numFmtId="0" fontId="2313" fillId="1594" borderId="1763" xfId="25" applyAlignment="1">
      <alignment vertical="center"/>
    </xf>
    <xf numFmtId="0" fontId="2309" fillId="1594" borderId="1763" xfId="25" applyAlignment="1">
      <alignment horizontal="left" vertical="center"/>
    </xf>
    <xf numFmtId="0" fontId="2270" fillId="1611" borderId="1789" xfId="25" applyAlignment="1">
      <alignment horizontal="center" wrapText="1"/>
    </xf>
    <xf numFmtId="0" fontId="2270" fillId="1613" borderId="1789" xfId="25" applyAlignment="1">
      <alignment horizontal="center" wrapText="1"/>
    </xf>
    <xf numFmtId="0" fontId="2270" fillId="1594" borderId="1789" xfId="25" applyAlignment="1">
      <alignment horizontal="center" wrapText="1"/>
    </xf>
    <xf numFmtId="0" fontId="2291" fillId="1594" borderId="1763" xfId="25" applyAlignment="1">
      <alignment vertical="center" wrapText="1"/>
    </xf>
    <xf numFmtId="0" fontId="2270" fillId="1614" borderId="1789" xfId="25"/>
    <xf numFmtId="0" fontId="2270" fillId="1639" borderId="1763" xfId="25"/>
    <xf numFmtId="0" fontId="2314" fillId="1594" borderId="1763" xfId="25" applyAlignment="1">
      <alignment horizontal="center" vertical="bottom"/>
    </xf>
    <xf numFmtId="0" fontId="2290" fillId="1594" borderId="1763" xfId="25" applyAlignment="1">
      <alignment vertical="bottom"/>
    </xf>
    <xf numFmtId="0" fontId="2314" fillId="1594" borderId="1789" xfId="25" applyAlignment="1">
      <alignment horizontal="center"/>
    </xf>
    <xf numFmtId="0" fontId="2314" fillId="1644" borderId="1789" xfId="25" applyAlignment="1">
      <alignment horizontal="center"/>
    </xf>
    <xf numFmtId="0" fontId="2314" fillId="1599" borderId="1789" xfId="25" applyAlignment="1">
      <alignment horizontal="center"/>
    </xf>
    <xf numFmtId="0" fontId="2314" fillId="1642" borderId="1789" xfId="25" applyAlignment="1">
      <alignment horizontal="center"/>
    </xf>
    <xf numFmtId="0" fontId="2314" fillId="1645" borderId="1789" xfId="25" applyAlignment="1">
      <alignment horizontal="center"/>
    </xf>
    <xf numFmtId="0" fontId="2314" fillId="1646" borderId="1789" xfId="25" applyAlignment="1">
      <alignment horizontal="center"/>
    </xf>
    <xf numFmtId="0" fontId="2290" fillId="1594" borderId="1811" xfId="25" applyAlignment="1">
      <alignment horizontal="center"/>
    </xf>
    <xf numFmtId="0" fontId="2290" fillId="1594" borderId="1796" xfId="25" applyAlignment="1">
      <alignment horizontal="center"/>
    </xf>
    <xf numFmtId="0" fontId="2290" fillId="1613" borderId="1798" xfId="25" applyAlignment="1">
      <alignment horizontal="center"/>
    </xf>
    <xf numFmtId="0" fontId="2290" fillId="1613" borderId="1813" xfId="25" applyAlignment="1">
      <alignment horizontal="center"/>
    </xf>
    <xf numFmtId="0" fontId="2290" fillId="1594" borderId="1804" xfId="25" applyAlignment="1">
      <alignment horizontal="center"/>
    </xf>
    <xf numFmtId="0" fontId="2290" fillId="1594" borderId="1797" xfId="25" applyAlignment="1">
      <alignment horizontal="center"/>
    </xf>
    <xf numFmtId="0" fontId="2314" fillId="1594" borderId="1763" xfId="25" applyAlignment="1">
      <alignment horizontal="right"/>
    </xf>
    <xf numFmtId="0" fontId="2315" fillId="1634" borderId="1763" xfId="25" applyAlignment="1">
      <alignment horizontal="right"/>
    </xf>
    <xf numFmtId="0" fontId="2315" fillId="1634" borderId="1763" xfId="25" applyAlignment="1">
      <alignment horizontal="left"/>
    </xf>
    <xf numFmtId="0" fontId="2316" fillId="1594" borderId="1763" xfId="25" applyAlignment="1">
      <alignment vertical="bottom"/>
    </xf>
    <xf numFmtId="0" fontId="2314" fillId="1594" borderId="1789" xfId="25" applyAlignment="1">
      <alignment horizontal="left"/>
    </xf>
    <xf numFmtId="0" fontId="2290" fillId="1594" borderId="1789" xfId="25" applyAlignment="1">
      <alignment horizontal="left"/>
    </xf>
    <xf numFmtId="0" fontId="2315" fillId="1594" borderId="1763" xfId="25" applyAlignment="1">
      <alignment vertical="bottom"/>
    </xf>
    <xf numFmtId="0" fontId="2317" fillId="1594" borderId="1763" xfId="25" applyAlignment="1">
      <alignment horizontal="left" vertical="bottom"/>
    </xf>
    <xf numFmtId="0" fontId="2270" fillId="1594" borderId="1763" xfId="25" applyAlignment="1">
      <alignment horizontal="left" vertical="bottom"/>
    </xf>
    <xf numFmtId="0" fontId="2318" fillId="1594" borderId="1763" xfId="25" applyAlignment="1">
      <alignment horizontal="left" vertical="bottom"/>
    </xf>
    <xf numFmtId="0" fontId="2319" fillId="1639" borderId="1789" xfId="25" applyAlignment="1">
      <alignment horizontal="center" vertical="bottom"/>
    </xf>
    <xf numFmtId="0" fontId="2319" fillId="1647" borderId="1789" xfId="25" applyAlignment="1">
      <alignment horizontal="center" vertical="bottom"/>
    </xf>
    <xf numFmtId="0" fontId="2319" fillId="1648" borderId="1789" xfId="25" applyAlignment="1">
      <alignment horizontal="center" vertical="bottom"/>
    </xf>
    <xf numFmtId="0" fontId="2319" fillId="1625" borderId="1789" xfId="25" applyAlignment="1">
      <alignment horizontal="center" vertical="bottom"/>
    </xf>
    <xf numFmtId="0" fontId="2319" fillId="1624" borderId="1789" xfId="25" applyAlignment="1">
      <alignment horizontal="center" vertical="bottom"/>
    </xf>
    <xf numFmtId="0" fontId="2319" fillId="1649" borderId="1789" xfId="25" applyAlignment="1">
      <alignment horizontal="center" vertical="bottom"/>
    </xf>
    <xf numFmtId="0" fontId="2319" fillId="1640" borderId="1789" xfId="25" applyAlignment="1">
      <alignment horizontal="center" vertical="center"/>
    </xf>
    <xf numFmtId="0" fontId="2319" fillId="1640" borderId="1796" xfId="25" applyAlignment="1">
      <alignment horizontal="left"/>
    </xf>
    <xf numFmtId="0" fontId="2276" fillId="1640" borderId="1796" xfId="25" applyAlignment="1">
      <alignment horizontal="left"/>
    </xf>
    <xf numFmtId="0" fontId="2320" fillId="1642" borderId="1789" xfId="25" applyAlignment="1">
      <alignment horizontal="center"/>
    </xf>
    <xf numFmtId="0" fontId="2320" fillId="1594" borderId="1789" xfId="25" applyAlignment="1">
      <alignment horizontal="center"/>
    </xf>
    <xf numFmtId="0" fontId="2320" fillId="1599" borderId="1789" xfId="25" applyAlignment="1">
      <alignment horizontal="center"/>
    </xf>
    <xf numFmtId="0" fontId="2276" fillId="1639" borderId="1789" xfId="25" applyAlignment="1">
      <alignment horizontal="right"/>
    </xf>
    <xf numFmtId="0" fontId="2319" fillId="1634" borderId="1789" xfId="25" applyAlignment="1">
      <alignment horizontal="center"/>
    </xf>
    <xf numFmtId="0" fontId="2314" fillId="1639" borderId="1789" xfId="25" applyAlignment="1">
      <alignment horizontal="left" vertical="bottom"/>
    </xf>
    <xf numFmtId="0" fontId="2290" fillId="1594" borderId="1789" xfId="25" applyAlignment="1">
      <alignment horizontal="left" vertical="top" wrapText="1"/>
    </xf>
    <xf numFmtId="0" fontId="2290" fillId="1594" borderId="1763" xfId="25" applyAlignment="1">
      <alignment horizontal="left" vertical="top"/>
    </xf>
    <xf numFmtId="0" fontId="2314" fillId="1594" borderId="1763" xfId="25" applyAlignment="1">
      <alignment horizontal="left" vertical="bottom"/>
    </xf>
    <xf numFmtId="0" fontId="2290" fillId="1594" borderId="1763" xfId="25" applyAlignment="1">
      <alignment horizontal="left" vertical="top" wrapText="1"/>
    </xf>
    <xf numFmtId="0" fontId="2314" fillId="1639" borderId="1789" xfId="25" applyAlignment="1">
      <alignment horizontal="center" vertical="bottom"/>
    </xf>
    <xf numFmtId="0" fontId="2276" fillId="1594" borderId="1789" xfId="25" applyAlignment="1">
      <alignment horizontal="left" vertical="top"/>
    </xf>
    <xf numFmtId="0" fontId="2320" fillId="1594" borderId="1763" xfId="25" applyAlignment="1">
      <alignment horizontal="left" vertical="bottom"/>
    </xf>
    <xf numFmtId="0" fontId="2314" fillId="1594" borderId="1763" xfId="25"/>
    <xf numFmtId="0" fontId="2314" fillId="1650" borderId="1789" xfId="25" applyAlignment="1">
      <alignment horizontal="center"/>
    </xf>
    <xf numFmtId="0" fontId="2282" fillId="1594" borderId="1763" xfId="25" applyAlignment="1">
      <alignment horizontal="center"/>
    </xf>
    <xf numFmtId="0" fontId="2319" fillId="1647" borderId="1789" xfId="25" applyAlignment="1">
      <alignment horizontal="center" vertical="center"/>
    </xf>
    <xf numFmtId="0" fontId="2290" fillId="1594" borderId="1789" xfId="25" applyAlignment="1">
      <alignment horizontal="left" vertical="center"/>
    </xf>
    <xf numFmtId="0" fontId="2321" fillId="1594" borderId="1763" xfId="25" applyAlignment="1">
      <alignment horizontal="left"/>
    </xf>
    <xf numFmtId="0" fontId="2270" fillId="1594" borderId="1763" xfId="25" applyAlignment="1">
      <alignment horizontal="left" vertical="top" wrapText="1"/>
    </xf>
    <xf numFmtId="0" fontId="2319" fillId="1651" borderId="1789" xfId="25" applyAlignment="1">
      <alignment horizontal="center" vertical="center"/>
    </xf>
    <xf numFmtId="0" fontId="2270" fillId="1594" borderId="1763" xfId="25" applyAlignment="1">
      <alignment horizontal="left" vertical="top"/>
    </xf>
    <xf numFmtId="0" fontId="2319" fillId="1625" borderId="1789" xfId="25" applyAlignment="1">
      <alignment horizontal="center" vertical="center"/>
    </xf>
    <xf numFmtId="0" fontId="2319" fillId="1624" borderId="1789" xfId="25" applyAlignment="1">
      <alignment horizontal="center" vertical="center"/>
    </xf>
    <xf numFmtId="0" fontId="2319" fillId="1649" borderId="1789" xfId="25" applyAlignment="1">
      <alignment horizontal="center" vertical="center"/>
    </xf>
    <xf numFmtId="0" fontId="2322" fillId="1594" borderId="1763" xfId="25" applyAlignment="1">
      <alignment horizontal="left" vertical="bottom"/>
    </xf>
    <xf numFmtId="0" fontId="2323" fillId="1594" borderId="1763" xfId="25"/>
    <xf numFmtId="0" fontId="2323" fillId="1594" borderId="1763" xfId="25" applyAlignment="1">
      <alignment vertical="bottom"/>
    </xf>
    <xf numFmtId="0" fontId="2324" fillId="1594" borderId="1763" xfId="25" applyAlignment="1">
      <alignment horizontal="center" vertical="bottom"/>
    </xf>
    <xf numFmtId="0" fontId="2324" fillId="1652" borderId="1789" xfId="25" applyAlignment="1">
      <alignment horizontal="center" vertical="bottom" wrapText="1"/>
    </xf>
    <xf numFmtId="0" fontId="2324" fillId="1644" borderId="1789" xfId="25" applyAlignment="1">
      <alignment horizontal="center" vertical="bottom" wrapText="1"/>
    </xf>
    <xf numFmtId="0" fontId="2324" fillId="1642" borderId="1789" xfId="25" applyAlignment="1">
      <alignment horizontal="center" vertical="bottom" wrapText="1"/>
    </xf>
    <xf numFmtId="0" fontId="2324" fillId="1646" borderId="1789" xfId="25" applyAlignment="1">
      <alignment horizontal="center" vertical="bottom" wrapText="1"/>
    </xf>
    <xf numFmtId="0" fontId="2324" fillId="1645" borderId="1789" xfId="25" applyAlignment="1">
      <alignment horizontal="center" vertical="bottom" wrapText="1"/>
    </xf>
    <xf numFmtId="0" fontId="2324" fillId="1594" borderId="1811" xfId="25" applyAlignment="1">
      <alignment horizontal="center" vertical="bottom"/>
    </xf>
    <xf numFmtId="0" fontId="2324" fillId="1594" borderId="1789" xfId="25" applyAlignment="1">
      <alignment vertical="bottom"/>
    </xf>
    <xf numFmtId="0" fontId="2323" fillId="1634" borderId="1789" xfId="25" applyAlignment="1">
      <alignment vertical="bottom"/>
    </xf>
    <xf numFmtId="0" fontId="2323" fillId="1594" borderId="1789" xfId="25" applyAlignment="1">
      <alignment horizontal="center" vertical="bottom"/>
    </xf>
    <xf numFmtId="0" fontId="2324" fillId="1594" borderId="1763" xfId="25" applyAlignment="1">
      <alignment horizontal="right" vertical="bottom"/>
    </xf>
    <xf numFmtId="0" fontId="2324" fillId="1652" borderId="1789" xfId="25" applyAlignment="1">
      <alignment horizontal="center" vertical="bottom"/>
    </xf>
    <xf numFmtId="0" fontId="2324" fillId="1644" borderId="1789" xfId="25" applyAlignment="1">
      <alignment horizontal="center" vertical="bottom"/>
    </xf>
    <xf numFmtId="0" fontId="2324" fillId="1642" borderId="1789" xfId="25" applyAlignment="1">
      <alignment horizontal="center" vertical="bottom"/>
    </xf>
    <xf numFmtId="0" fontId="2324" fillId="1646" borderId="1789" xfId="25" applyAlignment="1">
      <alignment horizontal="center" vertical="bottom"/>
    </xf>
    <xf numFmtId="0" fontId="2324" fillId="1645" borderId="1789" xfId="25" applyAlignment="1">
      <alignment horizontal="center" vertical="bottom"/>
    </xf>
    <xf numFmtId="0" fontId="2324" fillId="1594" borderId="1763" xfId="25" applyAlignment="1">
      <alignment vertical="bottom"/>
    </xf>
    <xf numFmtId="0" fontId="2271" fillId="1594" borderId="1763" xfId="25" applyAlignment="1">
      <alignment vertical="bottom"/>
    </xf>
    <xf numFmtId="0" fontId="2325" fillId="1594" borderId="1763" xfId="25" applyAlignment="1">
      <alignment vertical="bottom"/>
    </xf>
    <xf numFmtId="0" fontId="2324" fillId="1652" borderId="1789" xfId="25" applyAlignment="1">
      <alignment vertical="bottom"/>
    </xf>
    <xf numFmtId="0" fontId="2323" fillId="1594" borderId="1789" xfId="25" applyAlignment="1">
      <alignment vertical="bottom" wrapText="1"/>
    </xf>
    <xf numFmtId="0" fontId="2323" fillId="1594" borderId="1789" xfId="25" applyAlignment="1">
      <alignment vertical="bottom"/>
    </xf>
    <xf numFmtId="0" fontId="2324" fillId="1644" borderId="1789" xfId="25" applyAlignment="1">
      <alignment vertical="bottom"/>
    </xf>
    <xf numFmtId="0" fontId="2324" fillId="1642" borderId="1789" xfId="25" applyAlignment="1">
      <alignment vertical="bottom"/>
    </xf>
    <xf numFmtId="0" fontId="2324" fillId="1645" borderId="1789" xfId="25" applyAlignment="1">
      <alignment vertical="bottom"/>
    </xf>
    <xf numFmtId="0" fontId="2324" fillId="1646" borderId="1789" xfId="25" applyAlignment="1">
      <alignment vertical="bottom"/>
    </xf>
    <xf numFmtId="0" fontId="2276" fillId="1594" borderId="1763" xfId="25" applyAlignment="1">
      <alignment horizontal="right"/>
    </xf>
    <xf numFmtId="0" fontId="2311" fillId="1610" borderId="1789" xfId="25" applyAlignment="1">
      <alignment horizontal="center" vertical="center" wrapText="1"/>
    </xf>
    <xf numFmtId="0" fontId="2270" fillId="1594" borderId="1763" xfId="25" applyAlignment="1">
      <alignment horizontal="right"/>
    </xf>
    <xf numFmtId="0" fontId="2326" fillId="1642" borderId="1789" xfId="25" applyAlignment="1">
      <alignment horizontal="center" wrapText="1"/>
    </xf>
    <xf numFmtId="0" fontId="2270" fillId="1594" borderId="1789" xfId="25" applyAlignment="1">
      <alignment horizontal="right" wrapText="1"/>
    </xf>
    <xf numFmtId="165" fontId="2270" fillId="1594" borderId="1789" xfId="25" applyAlignment="1">
      <alignment horizontal="right" wrapText="1"/>
    </xf>
    <xf numFmtId="165" fontId="2270" fillId="1594" borderId="1789" xfId="25"/>
    <xf numFmtId="0" fontId="2326" fillId="1634" borderId="1789" xfId="25" applyAlignment="1">
      <alignment horizontal="center" vertical="center" wrapText="1"/>
    </xf>
    <xf numFmtId="0" fontId="2327" fillId="1594" borderId="1763" xfId="25" applyAlignment="1">
      <alignment horizontal="left" vertical="center" wrapText="1"/>
    </xf>
    <xf numFmtId="0" fontId="2328" fillId="1594" borderId="1763" xfId="25" applyAlignment="1">
      <alignment vertical="bottom"/>
    </xf>
    <xf numFmtId="0" fontId="2329" fillId="1611" borderId="1789" xfId="25" applyAlignment="1">
      <alignment horizontal="center" vertical="center"/>
    </xf>
    <xf numFmtId="0" fontId="2329" fillId="1611" borderId="1789" xfId="25" applyAlignment="1">
      <alignment horizontal="center" vertical="center" wrapText="1"/>
    </xf>
    <xf numFmtId="0" fontId="2330" fillId="1639" borderId="1789" xfId="25" applyAlignment="1">
      <alignment horizontal="center" vertical="center"/>
    </xf>
    <xf numFmtId="0" fontId="2330" fillId="1611" borderId="1789" xfId="25" applyAlignment="1">
      <alignment horizontal="center" vertical="center" wrapText="1"/>
    </xf>
    <xf numFmtId="0" fontId="2330" fillId="1611" borderId="1789" xfId="25" applyAlignment="1">
      <alignment horizontal="center" vertical="center"/>
    </xf>
    <xf numFmtId="0" fontId="2327" fillId="1594" borderId="1789" xfId="25" applyAlignment="1">
      <alignment horizontal="left" vertical="center" wrapText="1"/>
    </xf>
    <xf numFmtId="10" fontId="2327" fillId="1594" borderId="1789" xfId="25" applyAlignment="1">
      <alignment horizontal="left" vertical="center" wrapText="1"/>
    </xf>
    <xf numFmtId="2" fontId="2327" fillId="1594" borderId="1789" xfId="25" applyAlignment="1">
      <alignment horizontal="left" vertical="center" wrapText="1"/>
    </xf>
    <xf numFmtId="0" fontId="2276" fillId="1611" borderId="1789" xfId="25" applyAlignment="1">
      <alignment horizontal="center"/>
    </xf>
    <xf numFmtId="0" fontId="2331" fillId="1611" borderId="1789" xfId="25" applyAlignment="1">
      <alignment horizontal="center" wrapText="1"/>
    </xf>
    <xf numFmtId="0" fontId="2328" fillId="1611" borderId="1789" xfId="25" applyAlignment="1">
      <alignment vertical="bottom"/>
    </xf>
    <xf numFmtId="0" fontId="2332" fillId="1611" borderId="1789" xfId="25" applyAlignment="1">
      <alignment horizontal="center" vertical="bottom"/>
    </xf>
    <xf numFmtId="0" fontId="2331" fillId="1594" borderId="1789" xfId="25" applyAlignment="1">
      <alignment horizontal="center" vertical="center" wrapText="1"/>
    </xf>
    <xf numFmtId="0" fontId="2327" fillId="1653" borderId="1789" xfId="25" applyAlignment="1">
      <alignment horizontal="center" vertical="center" wrapText="1"/>
    </xf>
    <xf numFmtId="0" fontId="2327" fillId="1594" borderId="1789" xfId="25" applyAlignment="1">
      <alignment horizontal="center" vertical="center" wrapText="1"/>
    </xf>
    <xf numFmtId="0" fontId="2328" fillId="1594" borderId="1789" xfId="25" applyAlignment="1">
      <alignment vertical="center"/>
    </xf>
    <xf numFmtId="0" fontId="2329" fillId="1611" borderId="1801" xfId="25" applyAlignment="1">
      <alignment horizontal="center" vertical="center"/>
    </xf>
    <xf numFmtId="0" fontId="2329" fillId="1611" borderId="1801" xfId="25" applyAlignment="1">
      <alignment horizontal="center" vertical="center" wrapText="1"/>
    </xf>
    <xf numFmtId="0" fontId="2327" fillId="1594" borderId="1789" xfId="25" applyAlignment="1">
      <alignment wrapText="1"/>
    </xf>
    <xf numFmtId="0" fontId="2327" fillId="1594" borderId="1796" xfId="25" applyAlignment="1">
      <alignment wrapText="1"/>
    </xf>
    <xf numFmtId="165" fontId="2328" fillId="1594" borderId="1796" xfId="25" applyAlignment="1">
      <alignment horizontal="center" vertical="bottom"/>
    </xf>
    <xf numFmtId="10" fontId="2328" fillId="1594" borderId="1796" xfId="25" applyAlignment="1">
      <alignment horizontal="center" vertical="bottom"/>
    </xf>
    <xf numFmtId="0" fontId="2327" fillId="1594" borderId="1804" xfId="25" applyAlignment="1">
      <alignment wrapText="1"/>
    </xf>
    <xf numFmtId="0" fontId="2327" fillId="1594" borderId="1797" xfId="25" applyAlignment="1">
      <alignment wrapText="1"/>
    </xf>
    <xf numFmtId="165" fontId="2328" fillId="1594" borderId="1797" xfId="25" applyAlignment="1">
      <alignment horizontal="center" vertical="bottom"/>
    </xf>
    <xf numFmtId="0" fontId="2327" fillId="1594" borderId="1763" xfId="25" applyAlignment="1">
      <alignment wrapText="1"/>
    </xf>
    <xf numFmtId="0" fontId="2270" fillId="1594" borderId="1797" xfId="25"/>
    <xf numFmtId="10" fontId="2328" fillId="1594" borderId="1797" xfId="25" applyAlignment="1">
      <alignment horizontal="center" vertical="bottom"/>
    </xf>
    <xf numFmtId="0" fontId="2260" fillId="1594" borderId="1763" xfId="25"/>
    <xf numFmtId="0" fontId="2267" fillId="1604" borderId="1764" xfId="25" applyAlignment="1">
      <alignment horizontal="left" vertical="center"/>
    </xf>
    <xf numFmtId="0" fontId="2260" fillId="1594" borderId="1766" xfId="25"/>
    <xf numFmtId="0" fontId="2260" fillId="1594" borderId="1767" xfId="25"/>
    <xf numFmtId="0" fontId="2271" fillId="1605" borderId="1764" xfId="25" applyAlignment="1">
      <alignment horizontal="center" vertical="center"/>
    </xf>
    <xf numFmtId="0" fontId="2260" fillId="1594" borderId="1769" xfId="25"/>
    <xf numFmtId="0" fontId="2279" fillId="1599" borderId="1764" xfId="25" applyAlignment="1">
      <alignment horizontal="left" vertical="center" wrapText="1"/>
    </xf>
    <xf numFmtId="0" fontId="2279" fillId="1600" borderId="1764" xfId="25" applyAlignment="1">
      <alignment horizontal="left" vertical="center" wrapText="1"/>
    </xf>
    <xf numFmtId="0" fontId="2279" fillId="1601" borderId="1764" xfId="25" applyAlignment="1">
      <alignment horizontal="left" vertical="center" wrapText="1"/>
    </xf>
    <xf numFmtId="0" fontId="2279" fillId="1602" borderId="1764" xfId="25" applyAlignment="1">
      <alignment horizontal="left" vertical="center" wrapText="1"/>
    </xf>
    <xf numFmtId="0" fontId="2279" fillId="1603" borderId="1764" xfId="25" applyAlignment="1">
      <alignment horizontal="left" vertical="center" wrapText="1"/>
    </xf>
    <xf numFmtId="0" fontId="2276" fillId="1594" borderId="1773" xfId="25"/>
    <xf numFmtId="0" fontId="2260" fillId="1594" borderId="1771" xfId="25"/>
    <xf numFmtId="0" fontId="2260" fillId="1594" borderId="1777" xfId="25"/>
    <xf numFmtId="0" fontId="2263" fillId="1594" borderId="1763" xfId="25"/>
    <xf numFmtId="0" fontId="2262" fillId="1594" borderId="1789" xfId="25" applyAlignment="1">
      <alignment horizontal="left" vertical="center"/>
    </xf>
    <xf numFmtId="0" fontId="2263" fillId="1594" borderId="1789" xfId="25"/>
    <xf numFmtId="0" fontId="2260" fillId="1594" borderId="1792" xfId="25"/>
    <xf numFmtId="0" fontId="2260" fillId="1594" borderId="1793" xfId="25"/>
    <xf numFmtId="0" fontId="2279" fillId="1633" borderId="1764" xfId="25" applyAlignment="1">
      <alignment horizontal="left" vertical="center" wrapText="1"/>
    </xf>
    <xf numFmtId="0" fontId="2271" fillId="1594" borderId="1763" xfId="25"/>
    <xf numFmtId="0" fontId="2280" fillId="1594" borderId="1763" xfId="25" applyAlignment="1">
      <alignment horizontal="center" wrapText="1"/>
    </xf>
    <xf numFmtId="0" fontId="2279" fillId="1633" borderId="1764" xfId="25" applyAlignment="1">
      <alignment horizontal="left" vertical="center"/>
    </xf>
    <xf numFmtId="0" fontId="2276" fillId="1594" borderId="1789" xfId="25" applyAlignment="1">
      <alignment horizontal="center" vertical="center" wrapText="1"/>
    </xf>
    <xf numFmtId="0" fontId="2260" fillId="1594" borderId="1796" xfId="25"/>
    <xf numFmtId="0" fontId="2260" fillId="1594" borderId="1798" xfId="25"/>
    <xf numFmtId="0" fontId="2276" fillId="1599" borderId="1789" xfId="25" applyAlignment="1">
      <alignment horizontal="left" vertical="center" wrapText="1"/>
    </xf>
    <xf numFmtId="0" fontId="2311" fillId="1594" borderId="1801" xfId="25" applyAlignment="1">
      <alignment horizontal="center" vertical="center" wrapText="1"/>
    </xf>
    <xf numFmtId="0" fontId="2260" fillId="1594" borderId="1809" xfId="25"/>
    <xf numFmtId="0" fontId="2260" fillId="1594" borderId="1810" xfId="25"/>
    <xf numFmtId="0" fontId="2274" fillId="1634" borderId="1764" xfId="25" applyAlignment="1">
      <alignment vertical="center" wrapText="1"/>
    </xf>
    <xf numFmtId="0" fontId="2264" fillId="1594" borderId="1764" xfId="25" applyAlignment="1">
      <alignment vertical="top" wrapText="1"/>
    </xf>
    <xf numFmtId="0" fontId="2333" fillId="1594" borderId="1763" xfId="25" applyAlignment="1">
      <alignment vertical="top" wrapText="1"/>
    </xf>
    <xf numFmtId="0" fontId="2279" fillId="1594" borderId="1764" xfId="25" applyAlignment="1">
      <alignment vertical="top" wrapText="1"/>
    </xf>
    <xf numFmtId="0" fontId="2334" fillId="1633" borderId="1764" xfId="25" applyAlignment="1">
      <alignment horizontal="left" vertical="center"/>
    </xf>
    <xf numFmtId="0" fontId="2334" fillId="1594" borderId="1763" xfId="25" applyAlignment="1">
      <alignment horizontal="center" vertical="center"/>
    </xf>
    <xf numFmtId="0" fontId="2335" fillId="1594" borderId="1822" xfId="25" applyAlignment="1">
      <alignment vertical="top" wrapText="1"/>
    </xf>
    <xf numFmtId="0" fontId="2337" fillId="1594" borderId="1822" xfId="25" applyAlignment="1">
      <alignment vertical="top" wrapText="1"/>
    </xf>
    <xf numFmtId="0" fontId="2260" fillId="1594" borderId="1825" xfId="25"/>
    <xf numFmtId="0" fontId="2260" fillId="1594" borderId="1826" xfId="25"/>
    <xf numFmtId="0" fontId="2334" fillId="1594" borderId="1763" xfId="25"/>
    <xf numFmtId="0" fontId="2336" fillId="1594" borderId="1822" xfId="25" applyAlignment="1">
      <alignment vertical="top" wrapText="1"/>
    </xf>
    <xf numFmtId="0" fontId="2335" fillId="1594" borderId="1822" xfId="25" applyAlignment="1">
      <alignment horizontal="left" vertical="center"/>
    </xf>
    <xf numFmtId="1" fontId="2301" fillId="1633" borderId="1764" xfId="25" applyAlignment="1">
      <alignment horizontal="center" vertical="center"/>
    </xf>
    <xf numFmtId="1" fontId="2265" fillId="1594" borderId="1764" xfId="25" applyAlignment="1">
      <alignment horizontal="center" vertical="center"/>
    </xf>
    <xf numFmtId="0" fontId="2338" fillId="1654" borderId="1789" xfId="25" applyAlignment="1">
      <alignment horizontal="center" vertical="center"/>
    </xf>
    <xf numFmtId="0" fontId="2334" fillId="1594" borderId="1764" xfId="25" applyAlignment="1">
      <alignment horizontal="center" vertical="center"/>
    </xf>
    <xf numFmtId="0" fontId="2333" fillId="1594" borderId="1764" xfId="25" applyAlignment="1">
      <alignment vertical="top" wrapText="1"/>
    </xf>
    <xf numFmtId="0" fontId="2260" fillId="1594" borderId="1814" xfId="25"/>
    <xf numFmtId="0" fontId="2260" fillId="1594" borderId="1815" xfId="25"/>
    <xf numFmtId="0" fontId="2260" fillId="1594" borderId="1828" xfId="25"/>
    <xf numFmtId="0" fontId="2260" fillId="1594" borderId="1829" xfId="25"/>
    <xf numFmtId="0" fontId="2260" fillId="1594" borderId="1830" xfId="25"/>
    <xf numFmtId="0" fontId="2339" fillId="1599" borderId="1789" xfId="25" applyAlignment="1">
      <alignment horizontal="left" vertical="center" wrapText="1"/>
    </xf>
    <xf numFmtId="0" fontId="2260" fillId="1599" borderId="1789" xfId="25"/>
    <xf numFmtId="0" fontId="2340" fillId="1639" borderId="1789" xfId="25" applyAlignment="1">
      <alignment horizontal="center" vertical="center" wrapText="1"/>
    </xf>
    <xf numFmtId="0" fontId="2340" fillId="1594" borderId="1789" xfId="25" applyAlignment="1">
      <alignment horizontal="center" vertical="center" wrapText="1"/>
    </xf>
    <xf numFmtId="0" fontId="2341" fillId="1594" borderId="1789" xfId="25" applyAlignment="1">
      <alignment horizontal="left" vertical="center" wrapText="1"/>
    </xf>
    <xf numFmtId="0" fontId="2343" fillId="1599" borderId="1789" xfId="25" applyAlignment="1">
      <alignment horizontal="left" vertical="center" wrapText="1"/>
    </xf>
    <xf numFmtId="0" fontId="2260" fillId="1594" borderId="1789" xfId="25"/>
    <xf numFmtId="0" fontId="2340" fillId="1641" borderId="1789" xfId="25" applyAlignment="1">
      <alignment horizontal="center" vertical="center" wrapText="1"/>
    </xf>
    <xf numFmtId="0" fontId="2341" fillId="1641" borderId="1789" xfId="25" applyAlignment="1">
      <alignment horizontal="left" vertical="center" wrapText="1"/>
    </xf>
    <xf numFmtId="0" fontId="2340" fillId="1603" borderId="1789" xfId="25" applyAlignment="1">
      <alignment horizontal="center" vertical="center" wrapText="1"/>
    </xf>
    <xf numFmtId="0" fontId="2341" fillId="1603" borderId="1789" xfId="25" applyAlignment="1">
      <alignment horizontal="left" vertical="center" wrapText="1"/>
    </xf>
    <xf numFmtId="0" fontId="2341" fillId="1610" borderId="1789" xfId="25" applyAlignment="1">
      <alignment horizontal="center" vertical="center" wrapText="1"/>
    </xf>
    <xf numFmtId="0" fontId="2341" fillId="1613" borderId="1789" xfId="25" applyAlignment="1">
      <alignment horizontal="left" vertical="center" wrapText="1"/>
    </xf>
    <xf numFmtId="3" fontId="2340" fillId="1610" borderId="1789" xfId="25" applyAlignment="1">
      <alignment horizontal="center" vertical="center" wrapText="1"/>
    </xf>
    <xf numFmtId="0" fontId="2341" fillId="1594" borderId="1789" xfId="25" applyAlignment="1">
      <alignment horizontal="center" vertical="center" wrapText="1"/>
    </xf>
    <xf numFmtId="0" fontId="2341" fillId="1641" borderId="1789" xfId="25" applyAlignment="1">
      <alignment horizontal="center" vertical="center" wrapText="1"/>
    </xf>
    <xf numFmtId="0" fontId="2340" fillId="1610" borderId="1789" xfId="25" applyAlignment="1">
      <alignment horizontal="center" vertical="center" wrapText="1"/>
    </xf>
    <xf numFmtId="0" fontId="2341" fillId="1634" borderId="1789" xfId="25" applyAlignment="1">
      <alignment horizontal="center" vertical="center" wrapText="1"/>
    </xf>
    <xf numFmtId="0" fontId="2341" fillId="1634" borderId="1789" xfId="25" applyAlignment="1">
      <alignment horizontal="left" vertical="center" wrapText="1"/>
    </xf>
    <xf numFmtId="0" fontId="2340" fillId="1634" borderId="1789" xfId="25" applyAlignment="1">
      <alignment horizontal="center" vertical="center" wrapText="1"/>
    </xf>
    <xf numFmtId="1" fontId="2341" fillId="1634" borderId="1789" xfId="25" applyAlignment="1">
      <alignment horizontal="center" vertical="center" wrapText="1"/>
    </xf>
    <xf numFmtId="1" fontId="2341" fillId="1641" borderId="1789" xfId="25" applyAlignment="1">
      <alignment horizontal="center" vertical="center" wrapText="1"/>
    </xf>
    <xf numFmtId="0" fontId="2340" fillId="1599" borderId="1789" xfId="25"/>
    <xf numFmtId="0" fontId="2340" fillId="1599" borderId="1789" xfId="25" applyAlignment="1">
      <alignment horizontal="left" vertical="center" wrapText="1"/>
    </xf>
    <xf numFmtId="0" fontId="2340" fillId="1599" borderId="1789" xfId="25" applyAlignment="1">
      <alignment horizontal="center" vertical="center" wrapText="1"/>
    </xf>
    <xf numFmtId="0" fontId="2341" fillId="1594" borderId="1789" xfId="25"/>
    <xf numFmtId="0" fontId="2340" fillId="1594" borderId="1831" xfId="25"/>
    <xf numFmtId="0" fontId="2340" fillId="1594" borderId="1831" xfId="25" applyAlignment="1">
      <alignment horizontal="left" vertical="center" wrapText="1"/>
    </xf>
    <xf numFmtId="0" fontId="2340" fillId="1594" borderId="1831" xfId="25" applyAlignment="1">
      <alignment horizontal="center" vertical="center" wrapText="1"/>
    </xf>
    <xf numFmtId="0" fontId="2340" fillId="1603" borderId="1831" xfId="25" applyAlignment="1">
      <alignment horizontal="center" vertical="center" wrapText="1"/>
    </xf>
    <xf numFmtId="0" fontId="2340" fillId="1594" borderId="1763" xfId="25"/>
    <xf numFmtId="0" fontId="2342" fillId="1594" borderId="1763" xfId="25"/>
    <xf numFmtId="0" fontId="2260" fillId="1594" borderId="1812" xfId="25"/>
    <xf numFmtId="0" fontId="2260" fillId="1594" borderId="1813" xfId="25"/>
    <xf numFmtId="0" fontId="2260" fillId="1594" borderId="1797" xfId="25"/>
    <xf numFmtId="0" fontId="2341" fillId="1613" borderId="1789" xfId="25" applyAlignment="1">
      <alignment horizontal="center" vertical="center" wrapText="1"/>
    </xf>
    <xf numFmtId="0" fontId="2340" fillId="1610" borderId="1789" xfId="25" applyAlignment="1">
      <alignment horizontal="left" vertical="center" wrapText="1"/>
    </xf>
    <xf numFmtId="0" fontId="2341" fillId="1610" borderId="1789" xfId="25" applyAlignment="1">
      <alignment horizontal="left" vertical="center" wrapText="1"/>
    </xf>
    <xf numFmtId="0" fontId="2340" fillId="1638" borderId="1789" xfId="25" applyAlignment="1">
      <alignment horizontal="center" vertical="center" wrapText="1"/>
    </xf>
    <xf numFmtId="0" fontId="2340" fillId="1602" borderId="1789" xfId="25" applyAlignment="1">
      <alignment horizontal="center" vertical="center" wrapText="1"/>
    </xf>
    <xf numFmtId="0" fontId="2340" fillId="1613" borderId="1789" xfId="25" applyAlignment="1">
      <alignment horizontal="center" wrapText="1"/>
    </xf>
    <xf numFmtId="0" fontId="2342" fillId="1638" borderId="1789" xfId="25" applyAlignment="1">
      <alignment horizontal="center" wrapText="1"/>
    </xf>
    <xf numFmtId="0" fontId="2342" fillId="1602" borderId="1789" xfId="25" applyAlignment="1">
      <alignment horizontal="center" wrapText="1"/>
    </xf>
    <xf numFmtId="0" fontId="2342" fillId="1603" borderId="1789" xfId="25" applyAlignment="1">
      <alignment horizontal="center" wrapText="1"/>
    </xf>
    <xf numFmtId="0" fontId="2342" fillId="1613" borderId="1789" xfId="25" applyAlignment="1">
      <alignment horizontal="center" wrapText="1"/>
    </xf>
    <xf numFmtId="0" fontId="2341" fillId="1639" borderId="1789" xfId="25" applyAlignment="1">
      <alignment horizontal="center" vertical="center" wrapText="1"/>
    </xf>
    <xf numFmtId="0" fontId="2290" fillId="1610" borderId="1789" xfId="25" applyNumberFormat="1" applyFont="1" applyFill="1" applyBorder="1" applyAlignment="1">
      <alignment horizontal="center" vertical="center" wrapText="1"/>
    </xf>
    <xf numFmtId="0" fontId="2290" fillId="1610" borderId="1789" xfId="25" applyNumberFormat="1" applyFont="1" applyFill="1" applyBorder="1" applyAlignment="1">
      <alignment horizontal="center" vertical="top" wrapText="1"/>
    </xf>
    <xf numFmtId="0" fontId="2270" fillId="1655" borderId="1763" xfId="25" applyNumberFormat="1" applyFont="1" applyFill="1" applyBorder="1" applyAlignment="1">
      <alignment horizontal="left" vertical="center" wrapText="1"/>
    </xf>
    <xf numFmtId="0" fontId="2270" fillId="1655" borderId="1763" xfId="25" applyNumberFormat="1" applyFont="1" applyFill="1" applyBorder="1" applyAlignment="1">
      <alignment horizontal="center" vertical="center" wrapText="1"/>
    </xf>
    <xf numFmtId="0" fontId="2266" fillId="1655" borderId="1763" xfId="25" applyNumberFormat="1" applyFont="1" applyFill="1" applyBorder="1"/>
    <xf numFmtId="0" fontId="2270" fillId="1655" borderId="1763" xfId="25" applyNumberFormat="1" applyFont="1" applyFill="1" applyBorder="1" applyAlignment="1">
      <alignment horizontal="center"/>
    </xf>
    <xf numFmtId="0" fontId="2344" fillId="1655" borderId="1763" xfId="25" applyNumberFormat="1" applyFont="1" applyFill="1" applyBorder="1" applyAlignment="1">
      <alignment horizontal="left" vertical="center" wrapText="1"/>
    </xf>
    <xf numFmtId="0" fontId="2344" fillId="1655" borderId="1763" xfId="25" applyNumberFormat="1" applyFont="1" applyFill="1" applyBorder="1" applyAlignment="1">
      <alignment horizontal="center" vertical="center" wrapText="1"/>
    </xf>
    <xf numFmtId="0" fontId="2344" fillId="1655" borderId="1763" xfId="25" applyNumberFormat="1" applyFont="1" applyFill="1" applyBorder="1"/>
    <xf numFmtId="0" fontId="2344" fillId="1655" borderId="1763" xfId="25" applyNumberFormat="1" applyFont="1" applyFill="1" applyBorder="1" applyAlignment="1">
      <alignment horizontal="center"/>
    </xf>
    <xf numFmtId="0" fontId="2344" fillId="1655" borderId="1763" xfId="25" applyNumberFormat="1" applyFont="1" applyFill="1" applyBorder="1" applyAlignment="1">
      <alignment wrapText="1"/>
    </xf>
    <xf numFmtId="0" fontId="2344" fillId="1655" borderId="1763" xfId="25" applyNumberFormat="1" applyFont="1" applyFill="1" applyBorder="1" applyAlignment="1">
      <alignment horizontal="center" wrapText="1"/>
    </xf>
    <xf numFmtId="0" fontId="2344" fillId="1655" borderId="1763" xfId="25" applyNumberFormat="1" applyFont="1" applyFill="1" applyBorder="1" applyAlignment="1">
      <alignment horizontal="left" vertical="top" wrapText="1"/>
    </xf>
    <xf numFmtId="0" fontId="2344" fillId="1655" borderId="1763" xfId="25" applyNumberFormat="1" applyFont="1" applyFill="1" applyBorder="1" applyAlignment="1">
      <alignment horizontal="center" vertical="top" wrapText="1"/>
    </xf>
    <xf numFmtId="0" fontId="2344" fillId="1655" borderId="1763" xfId="25" applyNumberFormat="1" applyFont="1" applyFill="1" applyBorder="1" applyAlignment="1">
      <alignment vertical="top" wrapText="1"/>
    </xf>
    <xf numFmtId="0" fontId="2345" fillId="1594" borderId="1789" xfId="25" applyNumberFormat="1" applyFont="1" applyFill="1" applyBorder="1" applyAlignment="1">
      <alignment horizontal="center" vertical="center" wrapText="1"/>
    </xf>
    <xf numFmtId="0" fontId="2346" fillId="1594" borderId="1798" xfId="25" applyNumberFormat="1" applyFont="1" applyFill="1" applyBorder="1"/>
    <xf numFmtId="0" fontId="2346" fillId="1594" borderId="1796" xfId="25" applyNumberFormat="1" applyFont="1" applyFill="1" applyBorder="1"/>
    <xf numFmtId="0" fontId="2347" fillId="1594" borderId="1763" xfId="25" applyNumberFormat="1" applyFont="1" applyFill="1" applyBorder="1" applyAlignment="1">
      <alignment vertical="center" wrapText="1"/>
    </xf>
    <xf numFmtId="0" fontId="2345" fillId="1639" borderId="1789" xfId="25" applyNumberFormat="1" applyFont="1" applyFill="1" applyBorder="1" applyAlignment="1">
      <alignment horizontal="center" vertical="center" wrapText="1"/>
    </xf>
    <xf numFmtId="0" fontId="2347" fillId="1594" borderId="1789" xfId="25" applyNumberFormat="1" applyFont="1" applyFill="1" applyBorder="1" applyAlignment="1">
      <alignment horizontal="center" vertical="center" wrapText="1"/>
    </xf>
    <xf numFmtId="0" fontId="2347" fillId="1594" borderId="1789" xfId="25" applyNumberFormat="1" applyFont="1" applyFill="1" applyBorder="1" applyAlignment="1">
      <alignment vertical="center" wrapText="1"/>
    </xf>
    <xf numFmtId="0" fontId="2347" fillId="1599" borderId="1789" xfId="25" applyNumberFormat="1" applyFont="1" applyFill="1" applyBorder="1" applyAlignment="1">
      <alignment horizontal="center" vertical="center" wrapText="1"/>
    </xf>
    <xf numFmtId="0" fontId="2345" fillId="1655" borderId="1789" xfId="25" applyNumberFormat="1" applyFont="1" applyFill="1" applyBorder="1" applyAlignment="1">
      <alignment horizontal="center" vertical="center" wrapText="1"/>
    </xf>
    <xf numFmtId="0" fontId="2346" fillId="1655" borderId="1798" xfId="25" applyNumberFormat="1" applyFont="1" applyFill="1" applyBorder="1"/>
    <xf numFmtId="0" fontId="2346" fillId="1655" borderId="1796" xfId="25" applyNumberFormat="1" applyFont="1" applyFill="1" applyBorder="1"/>
    <xf numFmtId="0" fontId="2347" fillId="1655" borderId="1763" xfId="25" applyNumberFormat="1" applyFont="1" applyFill="1" applyBorder="1" applyAlignment="1">
      <alignment vertical="center" wrapText="1"/>
    </xf>
    <xf numFmtId="0" fontId="2347" fillId="1655" borderId="1789" xfId="25" applyNumberFormat="1" applyFont="1" applyFill="1" applyBorder="1" applyAlignment="1">
      <alignment horizontal="center" vertical="center" wrapText="1"/>
    </xf>
    <xf numFmtId="0" fontId="2347" fillId="1655" borderId="1789" xfId="25" applyNumberFormat="1" applyFont="1" applyFill="1" applyBorder="1" applyAlignment="1">
      <alignment vertical="center" wrapText="1"/>
    </xf>
    <xf numFmtId="0" fontId="2346" fillId="1655" borderId="1798" xfId="25" applyNumberFormat="1" applyFont="1" applyFill="1" applyBorder="1" applyAlignment="1">
      <alignment wrapText="1"/>
    </xf>
    <xf numFmtId="0" fontId="2346" fillId="1655" borderId="1796" xfId="25" applyNumberFormat="1" applyFont="1" applyFill="1" applyBorder="1" applyAlignment="1">
      <alignment wrapText="1"/>
    </xf>
    <xf numFmtId="0" fontId="2345" fillId="1655" borderId="1789" xfId="25" applyNumberFormat="1" applyFont="1" applyFill="1" applyBorder="1" applyAlignment="1">
      <alignment horizontal="center" vertical="top" wrapText="1"/>
    </xf>
    <xf numFmtId="0" fontId="2346" fillId="1655" borderId="1798" xfId="25" applyNumberFormat="1" applyFont="1" applyFill="1" applyBorder="1" applyAlignment="1">
      <alignment vertical="top" wrapText="1"/>
    </xf>
    <xf numFmtId="0" fontId="2346" fillId="1655" borderId="1796" xfId="25" applyNumberFormat="1" applyFont="1" applyFill="1" applyBorder="1" applyAlignment="1">
      <alignment vertical="top" wrapText="1"/>
    </xf>
    <xf numFmtId="0" fontId="2347" fillId="1655" borderId="1763" xfId="25" applyNumberFormat="1" applyFont="1" applyFill="1" applyBorder="1" applyAlignment="1">
      <alignment vertical="top" wrapText="1"/>
    </xf>
    <xf numFmtId="0" fontId="2347" fillId="1655" borderId="1789" xfId="25" applyNumberFormat="1" applyFont="1" applyFill="1" applyBorder="1" applyAlignment="1">
      <alignment horizontal="center" vertical="top" wrapText="1"/>
    </xf>
    <xf numFmtId="0" fontId="2347" fillId="1655" borderId="1789" xfId="25" applyNumberFormat="1" applyFont="1" applyFill="1" applyBorder="1" applyAlignment="1">
      <alignment vertical="top" wrapText="1"/>
    </xf>
    <xf numFmtId="0" fontId="2345" fillId="1656" borderId="1789" xfId="25" applyNumberFormat="1" applyFont="1" applyFill="1" applyBorder="1" applyAlignment="1">
      <alignment horizontal="center" vertical="top" wrapText="1"/>
    </xf>
    <xf numFmtId="0" fontId="2346" fillId="1656" borderId="1798" xfId="25" applyNumberFormat="1" applyFont="1" applyFill="1" applyBorder="1" applyAlignment="1">
      <alignment vertical="top" wrapText="1"/>
    </xf>
    <xf numFmtId="0" fontId="2346" fillId="1656" borderId="1796" xfId="25" applyNumberFormat="1" applyFont="1" applyFill="1" applyBorder="1" applyAlignment="1">
      <alignment vertical="top" wrapText="1"/>
    </xf>
    <xf numFmtId="0" fontId="2347" fillId="1656" borderId="1763" xfId="25" applyNumberFormat="1" applyFont="1" applyFill="1" applyBorder="1" applyAlignment="1">
      <alignment vertical="top" wrapText="1"/>
    </xf>
    <xf numFmtId="0" fontId="2348" fillId="1656" borderId="1789" xfId="25" applyNumberFormat="1" applyFont="1" applyFill="1" applyBorder="1" applyAlignment="1">
      <alignment horizontal="center" vertical="top" wrapText="1"/>
    </xf>
    <xf numFmtId="0" fontId="2349" fillId="1656" borderId="1798" xfId="25" applyNumberFormat="1" applyFont="1" applyFill="1" applyBorder="1" applyAlignment="1">
      <alignment vertical="top" wrapText="1"/>
    </xf>
    <xf numFmtId="0" fontId="2349" fillId="1656" borderId="1796" xfId="25" applyNumberFormat="1" applyFont="1" applyFill="1" applyBorder="1" applyAlignment="1">
      <alignment vertical="top" wrapText="1"/>
    </xf>
    <xf numFmtId="0" fontId="2348" fillId="1656" borderId="1763" xfId="25" applyNumberFormat="1" applyFont="1" applyFill="1" applyBorder="1" applyAlignment="1">
      <alignment vertical="top" wrapText="1"/>
    </xf>
    <xf numFmtId="0" fontId="2345" fillId="1657" borderId="1789" xfId="25" applyNumberFormat="1" applyFont="1" applyFill="1" applyBorder="1" applyAlignment="1">
      <alignment horizontal="center" vertical="top" wrapText="1"/>
    </xf>
    <xf numFmtId="0" fontId="2347" fillId="1657" borderId="1763" xfId="25" applyNumberFormat="1" applyFont="1" applyFill="1" applyBorder="1" applyAlignment="1">
      <alignment vertical="top" wrapText="1"/>
    </xf>
    <xf numFmtId="0" fontId="2345" fillId="1657" borderId="1763" xfId="25" applyNumberFormat="1" applyFont="1" applyFill="1" applyBorder="1" applyAlignment="1">
      <alignment vertical="top" wrapText="1"/>
    </xf>
    <xf numFmtId="0" fontId="2345" fillId="1657" borderId="1763" xfId="25" applyNumberFormat="1" applyFont="1" applyFill="1" applyBorder="1" applyAlignment="1">
      <alignment horizontal="center" vertical="top" wrapText="1"/>
    </xf>
    <xf numFmtId="0" fontId="2345" fillId="1657" borderId="1789" xfId="25" applyNumberFormat="1" applyFont="1" applyFill="1" applyBorder="1" applyAlignment="1">
      <alignment horizontal="center" vertical="center" wrapText="1"/>
    </xf>
    <xf numFmtId="0" fontId="2345" fillId="1657" borderId="1763" xfId="25" applyNumberFormat="1" applyFont="1" applyFill="1" applyBorder="1" applyAlignment="1">
      <alignment horizontal="center" vertical="center" wrapText="1"/>
    </xf>
    <xf numFmtId="0" fontId="2345" fillId="1657" borderId="1832" xfId="25" applyNumberFormat="1" applyFont="1" applyFill="1" applyBorder="1" applyAlignment="1">
      <alignment horizontal="center" vertical="center" wrapText="1"/>
    </xf>
    <xf numFmtId="0" fontId="2347" fillId="1655" borderId="1832" xfId="25" applyNumberFormat="1" applyFont="1" applyFill="1" applyBorder="1" applyAlignment="1">
      <alignment horizontal="center" vertical="top" wrapText="1"/>
    </xf>
    <xf numFmtId="0" fontId="2347" fillId="1655" borderId="1832" xfId="25" applyNumberFormat="1" applyFont="1" applyFill="1" applyBorder="1" applyAlignment="1">
      <alignment vertical="top" wrapText="1"/>
    </xf>
    <xf numFmtId="0" fontId="2270" fillId="1655" borderId="1789" xfId="25" applyNumberFormat="1" applyFont="1" applyFill="1" applyBorder="1" applyAlignment="1">
      <alignment horizontal="center" vertical="center" wrapText="1"/>
    </xf>
    <xf numFmtId="0" fontId="2270" fillId="1655" borderId="1789" xfId="25" applyNumberFormat="1" applyFont="1" applyFill="1" applyBorder="1" applyAlignment="1">
      <alignment vertical="center" wrapText="1"/>
    </xf>
    <xf numFmtId="0" fontId="2270" fillId="1655" borderId="1763" xfId="25" applyNumberFormat="1" applyFont="1" applyFill="1" applyBorder="1" applyAlignment="1">
      <alignment vertical="center" wrapText="1"/>
    </xf>
    <xf numFmtId="0" fontId="2344" fillId="1655" borderId="1789" xfId="25" applyNumberFormat="1" applyFont="1" applyFill="1" applyBorder="1" applyAlignment="1">
      <alignment horizontal="center" vertical="center" wrapText="1"/>
    </xf>
    <xf numFmtId="0" fontId="2344" fillId="1655" borderId="1789" xfId="25" applyNumberFormat="1" applyFont="1" applyFill="1" applyBorder="1" applyAlignment="1">
      <alignment vertical="center" wrapText="1"/>
    </xf>
    <xf numFmtId="0" fontId="2344" fillId="1655" borderId="1763" xfId="25" applyNumberFormat="1" applyFont="1" applyFill="1" applyBorder="1" applyAlignment="1">
      <alignment vertical="center" wrapText="1"/>
    </xf>
    <xf numFmtId="0" fontId="2344" fillId="1655" borderId="1789" xfId="25" applyNumberFormat="1" applyFont="1" applyFill="1" applyBorder="1" applyAlignment="1">
      <alignment horizontal="center" vertical="top" wrapText="1"/>
    </xf>
    <xf numFmtId="0" fontId="2344" fillId="1655" borderId="1789" xfId="25" applyNumberFormat="1" applyFont="1" applyFill="1" applyBorder="1" applyAlignment="1">
      <alignment vertical="top" wrapText="1"/>
    </xf>
    <xf numFmtId="0" fontId="2276" fillId="1599" borderId="1789" xfId="25" applyNumberFormat="1" applyFont="1" applyFill="1" applyBorder="1" applyAlignment="1">
      <alignment horizontal="left" vertical="center" wrapText="1"/>
    </xf>
    <xf numFmtId="0" fontId="2260" fillId="1594" borderId="1798" xfId="25" applyNumberFormat="1" applyFont="1" applyFill="1" applyBorder="1" applyAlignment="1">
      <alignment wrapText="1"/>
    </xf>
    <xf numFmtId="0" fontId="2260" fillId="1594" borderId="1796" xfId="25" applyNumberFormat="1" applyFont="1" applyFill="1" applyBorder="1" applyAlignment="1">
      <alignment wrapText="1"/>
    </xf>
    <xf numFmtId="0" fontId="2270" fillId="1594" borderId="1789" xfId="25" applyNumberFormat="1" applyFont="1" applyFill="1" applyBorder="1" applyAlignment="1">
      <alignment horizontal="center" vertical="center" wrapText="1"/>
    </xf>
    <xf numFmtId="0" fontId="2270" fillId="1594" borderId="1789" xfId="25" applyNumberFormat="1" applyFont="1" applyFill="1" applyBorder="1" applyAlignment="1">
      <alignment vertical="center" wrapText="1"/>
    </xf>
    <xf numFmtId="0" fontId="2270" fillId="1599" borderId="1789" xfId="25" applyNumberFormat="1" applyFont="1" applyFill="1" applyBorder="1" applyAlignment="1">
      <alignment horizontal="center" vertical="center" wrapText="1"/>
    </xf>
    <xf numFmtId="0" fontId="2270" fillId="1594" borderId="1763" xfId="25" applyNumberFormat="1" applyFont="1" applyFill="1" applyBorder="1" applyAlignment="1">
      <alignment horizontal="center" wrapText="1"/>
    </xf>
    <xf numFmtId="0" fontId="2276" fillId="1599" borderId="1789" xfId="25" applyNumberFormat="1" applyFont="1" applyFill="1" applyBorder="1" applyAlignment="1">
      <alignment horizontal="left" vertical="top" wrapText="1"/>
    </xf>
    <xf numFmtId="0" fontId="2260" fillId="1594" borderId="1798" xfId="25" applyNumberFormat="1" applyFont="1" applyFill="1" applyBorder="1" applyAlignment="1">
      <alignment vertical="top" wrapText="1"/>
    </xf>
    <xf numFmtId="0" fontId="2260" fillId="1594" borderId="1796" xfId="25" applyNumberFormat="1" applyFont="1" applyFill="1" applyBorder="1" applyAlignment="1">
      <alignment vertical="top" wrapText="1"/>
    </xf>
    <xf numFmtId="0" fontId="2270" fillId="1594" borderId="1789" xfId="25" applyNumberFormat="1" applyFont="1" applyFill="1" applyBorder="1" applyAlignment="1">
      <alignment horizontal="center" vertical="top" wrapText="1"/>
    </xf>
    <xf numFmtId="0" fontId="2270" fillId="1594" borderId="1789" xfId="25" applyNumberFormat="1" applyFont="1" applyFill="1" applyBorder="1" applyAlignment="1">
      <alignment vertical="top" wrapText="1"/>
    </xf>
    <xf numFmtId="0" fontId="2270" fillId="1599" borderId="1789" xfId="25" applyNumberFormat="1" applyFont="1" applyFill="1" applyBorder="1" applyAlignment="1">
      <alignment horizontal="center" vertical="top" wrapText="1"/>
    </xf>
    <xf numFmtId="0" fontId="2270" fillId="1594" borderId="1763" xfId="25" applyNumberFormat="1" applyFont="1" applyFill="1" applyBorder="1" applyAlignment="1">
      <alignment horizontal="center" vertical="top" wrapText="1"/>
    </xf>
    <xf numFmtId="0" fontId="2345" fillId="1599" borderId="1789" xfId="25" applyNumberFormat="1" applyFont="1" applyFill="1" applyBorder="1" applyAlignment="1">
      <alignment horizontal="left" vertical="center" wrapText="1"/>
    </xf>
    <xf numFmtId="0" fontId="2347" fillId="1594" borderId="1789" xfId="25" applyNumberFormat="1" applyFont="1" applyFill="1" applyBorder="1" applyAlignment="1">
      <alignment horizontal="left" vertical="center" wrapText="1"/>
    </xf>
    <xf numFmtId="0" fontId="2345" fillId="1655" borderId="1789" xfId="25" applyNumberFormat="1" applyFont="1" applyFill="1" applyBorder="1" applyAlignment="1">
      <alignment horizontal="left" vertical="center" wrapText="1"/>
    </xf>
    <xf numFmtId="0" fontId="2347" fillId="1655" borderId="1789" xfId="25" applyNumberFormat="1" applyFont="1" applyFill="1" applyBorder="1" applyAlignment="1">
      <alignment horizontal="left" vertical="center" wrapText="1"/>
    </xf>
    <xf numFmtId="0" fontId="2345" fillId="1655" borderId="1789" xfId="25" applyNumberFormat="1" applyFont="1" applyFill="1" applyBorder="1" applyAlignment="1">
      <alignment horizontal="left" vertical="top" wrapText="1"/>
    </xf>
    <xf numFmtId="0" fontId="2347" fillId="1655" borderId="1789" xfId="25" applyNumberFormat="1" applyFont="1" applyFill="1" applyBorder="1" applyAlignment="1">
      <alignment horizontal="left" vertical="top" wrapText="1"/>
    </xf>
    <xf numFmtId="0" fontId="2345" fillId="1656" borderId="1789" xfId="25" applyNumberFormat="1" applyFont="1" applyFill="1" applyBorder="1" applyAlignment="1">
      <alignment horizontal="left" vertical="top" wrapText="1"/>
    </xf>
    <xf numFmtId="0" fontId="2348" fillId="1656" borderId="1789" xfId="25" applyNumberFormat="1" applyFont="1" applyFill="1" applyBorder="1" applyAlignment="1">
      <alignment horizontal="left" vertical="top" wrapText="1"/>
    </xf>
    <xf numFmtId="0" fontId="2345" fillId="1655" borderId="1832" xfId="25" applyNumberFormat="1" applyFont="1" applyFill="1" applyBorder="1" applyAlignment="1">
      <alignment horizontal="center" vertical="top" wrapText="1"/>
    </xf>
    <xf numFmtId="0" fontId="2347" fillId="1655" borderId="1832" xfId="25" applyNumberFormat="1" applyFont="1" applyFill="1" applyBorder="1" applyAlignment="1">
      <alignment horizontal="left" vertical="top" wrapText="1"/>
    </xf>
    <xf numFmtId="0" fontId="2341" fillId="1655" borderId="1789" xfId="25" applyNumberFormat="1" applyFont="1" applyFill="1" applyBorder="1" applyAlignment="1">
      <alignment horizontal="left" vertical="center" wrapText="1"/>
    </xf>
    <xf numFmtId="0" fontId="2260" fillId="1655" borderId="1809" xfId="25" applyNumberFormat="1" applyFont="1" applyFill="1" applyBorder="1"/>
    <xf numFmtId="0" fontId="2260" fillId="1655" borderId="1810" xfId="25" applyNumberFormat="1" applyFont="1" applyFill="1" applyBorder="1"/>
    <xf numFmtId="0" fontId="2344" fillId="1655" borderId="1789" xfId="25" applyNumberFormat="1" applyFont="1" applyFill="1" applyBorder="1" applyAlignment="1">
      <alignment horizontal="left" vertical="center" wrapText="1"/>
    </xf>
    <xf numFmtId="0" fontId="2350" fillId="1655" borderId="1809" xfId="25" applyNumberFormat="1" applyFont="1" applyFill="1" applyBorder="1"/>
    <xf numFmtId="0" fontId="2350" fillId="1655" borderId="1810" xfId="25" applyNumberFormat="1" applyFont="1" applyFill="1" applyBorder="1"/>
    <xf numFmtId="0" fontId="2350" fillId="1655" borderId="1809" xfId="25" applyNumberFormat="1" applyFont="1" applyFill="1" applyBorder="1" applyAlignment="1">
      <alignment wrapText="1"/>
    </xf>
    <xf numFmtId="0" fontId="2350" fillId="1655" borderId="1810" xfId="25" applyNumberFormat="1" applyFont="1" applyFill="1" applyBorder="1" applyAlignment="1">
      <alignment wrapText="1"/>
    </xf>
    <xf numFmtId="0" fontId="2344" fillId="1655" borderId="1789" xfId="25" applyNumberFormat="1" applyFont="1" applyFill="1" applyBorder="1" applyAlignment="1">
      <alignment horizontal="left" vertical="top" wrapText="1"/>
    </xf>
    <xf numFmtId="0" fontId="2350" fillId="1655" borderId="1809" xfId="25" applyNumberFormat="1" applyFont="1" applyFill="1" applyBorder="1" applyAlignment="1">
      <alignment vertical="top" wrapText="1"/>
    </xf>
    <xf numFmtId="0" fontId="2350" fillId="1655" borderId="1810" xfId="25" applyNumberFormat="1" applyFont="1" applyFill="1" applyBorder="1" applyAlignment="1">
      <alignment vertical="top" wrapText="1"/>
    </xf>
    <xf numFmtId="0" fontId="2345" fillId="1641" borderId="1789" xfId="25" applyNumberFormat="1" applyFont="1" applyFill="1" applyBorder="1" applyAlignment="1">
      <alignment horizontal="center" vertical="center" wrapText="1"/>
    </xf>
    <xf numFmtId="0" fontId="2347" fillId="1641" borderId="1789" xfId="25" applyNumberFormat="1" applyFont="1" applyFill="1" applyBorder="1" applyAlignment="1">
      <alignment horizontal="left" vertical="center" wrapText="1"/>
    </xf>
    <xf numFmtId="0" fontId="2345" fillId="1603" borderId="1789" xfId="25" applyNumberFormat="1" applyFont="1" applyFill="1" applyBorder="1" applyAlignment="1">
      <alignment horizontal="center" vertical="center" wrapText="1"/>
    </xf>
    <xf numFmtId="0" fontId="2347" fillId="1603" borderId="1789" xfId="25" applyNumberFormat="1" applyFont="1" applyFill="1" applyBorder="1" applyAlignment="1">
      <alignment horizontal="left" vertical="center" wrapText="1"/>
    </xf>
    <xf numFmtId="0" fontId="2340" fillId="1655" borderId="1789" xfId="25" applyNumberFormat="1" applyFont="1" applyFill="1" applyBorder="1" applyAlignment="1">
      <alignment horizontal="center" vertical="center" wrapText="1"/>
    </xf>
    <xf numFmtId="0" fontId="2345" fillId="1657" borderId="1832" xfId="25" applyNumberFormat="1" applyFont="1" applyFill="1" applyBorder="1" applyAlignment="1">
      <alignment horizontal="center" vertical="top" wrapText="1"/>
    </xf>
    <xf numFmtId="0" fontId="2309" fillId="1655" borderId="1763" xfId="25" applyNumberFormat="1" applyFont="1" applyFill="1" applyBorder="1"/>
    <xf numFmtId="0" fontId="2309" fillId="1655" borderId="1811" xfId="25" applyNumberFormat="1" applyFont="1" applyFill="1" applyBorder="1"/>
    <xf numFmtId="0" fontId="2344" fillId="1655" borderId="1811" xfId="25" applyNumberFormat="1" applyFont="1" applyFill="1" applyBorder="1"/>
    <xf numFmtId="0" fontId="2344" fillId="1655" borderId="1811" xfId="25" applyNumberFormat="1" applyFont="1" applyFill="1" applyBorder="1" applyAlignment="1">
      <alignment wrapText="1"/>
    </xf>
    <xf numFmtId="0" fontId="2344" fillId="1655" borderId="1811" xfId="25" applyNumberFormat="1" applyFont="1" applyFill="1" applyBorder="1" applyAlignment="1">
      <alignment vertical="top" wrapText="1"/>
    </xf>
    <xf numFmtId="0" fontId="2347" fillId="1655" borderId="1763" xfId="25" applyNumberFormat="1" applyFont="1" applyFill="1" applyBorder="1"/>
    <xf numFmtId="0" fontId="2347" fillId="1655" borderId="1811" xfId="25" applyNumberFormat="1" applyFont="1" applyFill="1" applyBorder="1"/>
    <xf numFmtId="0" fontId="2347" fillId="1655" borderId="1763" xfId="25" applyNumberFormat="1" applyFont="1" applyFill="1" applyBorder="1" applyAlignment="1">
      <alignment wrapText="1"/>
    </xf>
    <xf numFmtId="0" fontId="2347" fillId="1655" borderId="1811" xfId="25" applyNumberFormat="1" applyFont="1" applyFill="1" applyBorder="1" applyAlignment="1">
      <alignment wrapText="1"/>
    </xf>
    <xf numFmtId="0" fontId="2347" fillId="1655" borderId="1811" xfId="25" applyNumberFormat="1" applyFont="1" applyFill="1" applyBorder="1" applyAlignment="1">
      <alignment vertical="top" wrapText="1"/>
    </xf>
    <xf numFmtId="0" fontId="2347" fillId="1657" borderId="1811" xfId="25" applyNumberFormat="1" applyFont="1" applyFill="1" applyBorder="1" applyAlignment="1">
      <alignment vertical="top" wrapText="1"/>
    </xf>
    <xf numFmtId="0" fontId="2345" fillId="1657" borderId="1811" xfId="25" applyNumberFormat="1" applyFont="1" applyFill="1" applyBorder="1" applyAlignment="1">
      <alignment vertical="top" wrapText="1"/>
    </xf>
    <xf numFmtId="0" fontId="2345" fillId="1657" borderId="1832" xfId="25" applyNumberFormat="1" applyFont="1" applyFill="1" applyBorder="1" applyAlignment="1">
      <alignment vertical="top" wrapText="1"/>
    </xf>
    <xf numFmtId="0" fontId="2347" fillId="1656" borderId="1832" xfId="25" applyNumberFormat="1" applyFont="1" applyFill="1" applyBorder="1" applyAlignment="1">
      <alignment vertical="top" wrapText="1"/>
    </xf>
    <xf numFmtId="166" fontId="2347" fillId="1656" borderId="1832" xfId="25" applyNumberFormat="1" applyFont="1" applyFill="1" applyBorder="1" applyAlignment="1">
      <alignment vertical="top" wrapText="1"/>
    </xf>
    <xf numFmtId="167" fontId="2347" fillId="1655" borderId="1832" xfId="25" applyNumberFormat="1" applyFont="1" applyFill="1" applyBorder="1" applyAlignment="1">
      <alignment vertical="top" wrapText="1"/>
    </xf>
    <xf numFmtId="0" fontId="2347" fillId="1594" borderId="1763" xfId="25" applyNumberFormat="1" applyFont="1" applyFill="1" applyBorder="1" applyAlignment="1">
      <alignment horizontal="center" vertical="center"/>
    </xf>
    <xf numFmtId="0" fontId="2347" fillId="1594" borderId="1763" xfId="25" applyNumberFormat="1" applyFont="1" applyFill="1" applyBorder="1"/>
    <xf numFmtId="0" fontId="2347" fillId="1610" borderId="1789" xfId="25" applyNumberFormat="1" applyFont="1" applyFill="1" applyBorder="1" applyAlignment="1">
      <alignment horizontal="center" vertical="center" wrapText="1"/>
    </xf>
    <xf numFmtId="0" fontId="2347" fillId="1613" borderId="1789" xfId="25" applyNumberFormat="1" applyFont="1" applyFill="1" applyBorder="1" applyAlignment="1">
      <alignment horizontal="left" vertical="center" wrapText="1"/>
    </xf>
    <xf numFmtId="3" fontId="2345" fillId="1610" borderId="1789" xfId="25" applyNumberFormat="1" applyFont="1" applyFill="1" applyBorder="1" applyAlignment="1">
      <alignment horizontal="center" vertical="center" wrapText="1"/>
    </xf>
    <xf numFmtId="0" fontId="2347" fillId="1641" borderId="1789" xfId="25" applyNumberFormat="1" applyFont="1" applyFill="1" applyBorder="1" applyAlignment="1">
      <alignment horizontal="center" vertical="center" wrapText="1"/>
    </xf>
    <xf numFmtId="0" fontId="2347" fillId="1594" borderId="1763" xfId="25" applyNumberFormat="1" applyFont="1" applyFill="1" applyBorder="1" applyAlignment="1">
      <alignment horizontal="center"/>
    </xf>
    <xf numFmtId="0" fontId="2347" fillId="1594" borderId="1763" xfId="25" applyNumberFormat="1" applyFont="1" applyFill="1" applyBorder="1" applyAlignment="1">
      <alignment horizontal="center" vertical="bottom"/>
    </xf>
    <xf numFmtId="0" fontId="2345" fillId="1610" borderId="1789" xfId="25" applyNumberFormat="1" applyFont="1" applyFill="1" applyBorder="1" applyAlignment="1">
      <alignment horizontal="center" vertical="center" wrapText="1"/>
    </xf>
    <xf numFmtId="0" fontId="2347" fillId="1634" borderId="1789" xfId="25" applyNumberFormat="1" applyFont="1" applyFill="1" applyBorder="1" applyAlignment="1">
      <alignment horizontal="center" vertical="center" wrapText="1"/>
    </xf>
    <xf numFmtId="0" fontId="2347" fillId="1634" borderId="1789" xfId="25" applyNumberFormat="1" applyFont="1" applyFill="1" applyBorder="1" applyAlignment="1">
      <alignment horizontal="left" vertical="center" wrapText="1"/>
    </xf>
    <xf numFmtId="0" fontId="2345" fillId="1634" borderId="1789" xfId="25" applyNumberFormat="1" applyFont="1" applyFill="1" applyBorder="1" applyAlignment="1">
      <alignment horizontal="center" vertical="center" wrapText="1"/>
    </xf>
    <xf numFmtId="1" fontId="2347" fillId="1634" borderId="1789" xfId="25" applyNumberFormat="1" applyFont="1" applyFill="1" applyBorder="1" applyAlignment="1">
      <alignment horizontal="center" vertical="center" wrapText="1"/>
    </xf>
    <xf numFmtId="1" fontId="2347" fillId="1641" borderId="1789" xfId="25" applyNumberFormat="1" applyFont="1" applyFill="1" applyBorder="1" applyAlignment="1">
      <alignment horizontal="center" vertical="center" wrapText="1"/>
    </xf>
    <xf numFmtId="0" fontId="2345" fillId="1594" borderId="1763" xfId="25" applyNumberFormat="1" applyFont="1" applyFill="1" applyBorder="1" applyAlignment="1">
      <alignment vertical="center"/>
    </xf>
    <xf numFmtId="0" fontId="2347" fillId="1655" borderId="1763" xfId="25" applyNumberFormat="1" applyFont="1" applyFill="1" applyBorder="1" applyAlignment="1">
      <alignment horizontal="center" vertical="center"/>
    </xf>
    <xf numFmtId="3" fontId="2345" fillId="1655" borderId="1789" xfId="25" applyNumberFormat="1" applyFont="1" applyFill="1" applyBorder="1" applyAlignment="1">
      <alignment horizontal="center" vertical="center" wrapText="1"/>
    </xf>
    <xf numFmtId="0" fontId="2347" fillId="1655" borderId="1763" xfId="25" applyNumberFormat="1" applyFont="1" applyFill="1" applyBorder="1" applyAlignment="1">
      <alignment horizontal="center"/>
    </xf>
    <xf numFmtId="0" fontId="2347" fillId="1655" borderId="1763" xfId="25" applyNumberFormat="1" applyFont="1" applyFill="1" applyBorder="1" applyAlignment="1">
      <alignment horizontal="center" vertical="bottom"/>
    </xf>
    <xf numFmtId="1" fontId="2347" fillId="1655" borderId="1789" xfId="25" applyNumberFormat="1" applyFont="1" applyFill="1" applyBorder="1" applyAlignment="1">
      <alignment horizontal="center" vertical="center" wrapText="1"/>
    </xf>
    <xf numFmtId="0" fontId="2345" fillId="1655" borderId="1763" xfId="25" applyNumberFormat="1" applyFont="1" applyFill="1" applyBorder="1" applyAlignment="1">
      <alignment vertical="center"/>
    </xf>
    <xf numFmtId="0" fontId="2347" fillId="1655" borderId="1763" xfId="25" applyNumberFormat="1" applyFont="1" applyFill="1" applyBorder="1" applyAlignment="1">
      <alignment horizontal="center" vertical="center" wrapText="1"/>
    </xf>
    <xf numFmtId="0" fontId="2347" fillId="1655" borderId="1763" xfId="25" applyNumberFormat="1" applyFont="1" applyFill="1" applyBorder="1" applyAlignment="1">
      <alignment horizontal="center" wrapText="1"/>
    </xf>
    <xf numFmtId="0" fontId="2347" fillId="1655" borderId="1763" xfId="25" applyNumberFormat="1" applyFont="1" applyFill="1" applyBorder="1" applyAlignment="1">
      <alignment horizontal="center" vertical="bottom" wrapText="1"/>
    </xf>
    <xf numFmtId="0" fontId="2345" fillId="1655" borderId="1763" xfId="25" applyNumberFormat="1" applyFont="1" applyFill="1" applyBorder="1" applyAlignment="1">
      <alignment vertical="center" wrapText="1"/>
    </xf>
    <xf numFmtId="0" fontId="2347" fillId="1655" borderId="1763" xfId="25" applyNumberFormat="1" applyFont="1" applyFill="1" applyBorder="1" applyAlignment="1">
      <alignment horizontal="center" vertical="top" wrapText="1"/>
    </xf>
    <xf numFmtId="3" fontId="2345" fillId="1655" borderId="1789" xfId="25" applyNumberFormat="1" applyFont="1" applyFill="1" applyBorder="1" applyAlignment="1">
      <alignment horizontal="center" vertical="top" wrapText="1"/>
    </xf>
    <xf numFmtId="1" fontId="2347" fillId="1655" borderId="1789" xfId="25" applyNumberFormat="1" applyFont="1" applyFill="1" applyBorder="1" applyAlignment="1">
      <alignment horizontal="center" vertical="top" wrapText="1"/>
    </xf>
    <xf numFmtId="0" fontId="2345" fillId="1655" borderId="1763" xfId="25" applyNumberFormat="1" applyFont="1" applyFill="1" applyBorder="1" applyAlignment="1">
      <alignment vertical="top" wrapText="1"/>
    </xf>
    <xf numFmtId="0" fontId="2347" fillId="1656" borderId="1763" xfId="25" applyNumberFormat="1" applyFont="1" applyFill="1" applyBorder="1" applyAlignment="1">
      <alignment horizontal="center" vertical="top" wrapText="1"/>
    </xf>
    <xf numFmtId="0" fontId="2348" fillId="1656" borderId="1763" xfId="25" applyNumberFormat="1" applyFont="1" applyFill="1" applyBorder="1" applyAlignment="1">
      <alignment horizontal="center" vertical="top" wrapText="1"/>
    </xf>
    <xf numFmtId="0" fontId="2347" fillId="1657" borderId="1763" xfId="25" applyNumberFormat="1" applyFont="1" applyFill="1" applyBorder="1" applyAlignment="1">
      <alignment horizontal="center" vertical="top" wrapText="1"/>
    </xf>
    <xf numFmtId="3" fontId="2345" fillId="1655" borderId="1832" xfId="25" applyNumberFormat="1" applyFont="1" applyFill="1" applyBorder="1" applyAlignment="1">
      <alignment horizontal="center" vertical="top" wrapText="1"/>
    </xf>
    <xf numFmtId="1" fontId="2347" fillId="1655" borderId="1832" xfId="25" applyNumberFormat="1" applyFont="1" applyFill="1" applyBorder="1" applyAlignment="1">
      <alignment horizontal="center" vertical="top" wrapText="1"/>
    </xf>
    <xf numFmtId="0" fontId="2345" fillId="1655" borderId="1832" xfId="25" applyNumberFormat="1" applyFont="1" applyFill="1" applyBorder="1" applyAlignment="1">
      <alignment vertical="top" wrapText="1"/>
    </xf>
    <xf numFmtId="0" fontId="2340" fillId="1655" borderId="1789" xfId="25" applyNumberFormat="1" applyFont="1" applyFill="1" applyBorder="1"/>
    <xf numFmtId="0" fontId="2340" fillId="1655" borderId="1789" xfId="25" applyNumberFormat="1" applyFont="1" applyFill="1" applyBorder="1" applyAlignment="1">
      <alignment horizontal="left" vertical="center" wrapText="1"/>
    </xf>
    <xf numFmtId="0" fontId="2341" fillId="1655" borderId="1789" xfId="25" applyNumberFormat="1" applyFont="1" applyFill="1" applyBorder="1"/>
    <xf numFmtId="0" fontId="2341" fillId="1655" borderId="1789" xfId="25" applyNumberFormat="1" applyFont="1" applyFill="1" applyBorder="1" applyAlignment="1">
      <alignment horizontal="center" vertical="center" wrapText="1"/>
    </xf>
    <xf numFmtId="0" fontId="2340" fillId="1655" borderId="1831" xfId="25" applyNumberFormat="1" applyFont="1" applyFill="1" applyBorder="1"/>
    <xf numFmtId="0" fontId="2340" fillId="1655" borderId="1831" xfId="25" applyNumberFormat="1" applyFont="1" applyFill="1" applyBorder="1" applyAlignment="1">
      <alignment horizontal="left" vertical="center" wrapText="1"/>
    </xf>
    <xf numFmtId="0" fontId="2340" fillId="1655" borderId="1831" xfId="25" applyNumberFormat="1" applyFont="1" applyFill="1" applyBorder="1" applyAlignment="1">
      <alignment horizontal="center" vertical="center" wrapText="1"/>
    </xf>
    <xf numFmtId="0" fontId="2345" fillId="1655" borderId="1789" xfId="25" applyNumberFormat="1" applyFont="1" applyFill="1" applyBorder="1"/>
    <xf numFmtId="0" fontId="2347" fillId="1655" borderId="1789" xfId="25" applyNumberFormat="1" applyFont="1" applyFill="1" applyBorder="1"/>
    <xf numFmtId="0" fontId="2345" fillId="1655" borderId="1831" xfId="25" applyNumberFormat="1" applyFont="1" applyFill="1" applyBorder="1"/>
    <xf numFmtId="0" fontId="2345" fillId="1655" borderId="1831" xfId="25" applyNumberFormat="1" applyFont="1" applyFill="1" applyBorder="1" applyAlignment="1">
      <alignment horizontal="left" vertical="center" wrapText="1"/>
    </xf>
    <xf numFmtId="0" fontId="2345" fillId="1655" borderId="1831" xfId="25" applyNumberFormat="1" applyFont="1" applyFill="1" applyBorder="1" applyAlignment="1">
      <alignment horizontal="center" vertical="center" wrapText="1"/>
    </xf>
    <xf numFmtId="0" fontId="2345" fillId="1655" borderId="1833" xfId="25" applyNumberFormat="1" applyFont="1" applyFill="1" applyBorder="1"/>
    <xf numFmtId="0" fontId="2345" fillId="1655" borderId="1833" xfId="25" applyNumberFormat="1" applyFont="1" applyFill="1" applyBorder="1" applyAlignment="1">
      <alignment horizontal="left" vertical="center" wrapText="1"/>
    </xf>
    <xf numFmtId="0" fontId="2345" fillId="1655" borderId="1833" xfId="25" applyNumberFormat="1" applyFont="1" applyFill="1" applyBorder="1" applyAlignment="1">
      <alignment horizontal="center" vertical="center" wrapText="1"/>
    </xf>
    <xf numFmtId="0" fontId="2347" fillId="1655" borderId="1833" xfId="25" applyNumberFormat="1" applyFont="1" applyFill="1" applyBorder="1"/>
    <xf numFmtId="0" fontId="2347" fillId="1655" borderId="1833" xfId="25" applyNumberFormat="1" applyFont="1" applyFill="1" applyBorder="1" applyAlignment="1">
      <alignment horizontal="left" vertical="center" wrapText="1"/>
    </xf>
    <xf numFmtId="0" fontId="2347" fillId="1655" borderId="1833" xfId="25" applyNumberFormat="1" applyFont="1" applyFill="1" applyBorder="1" applyAlignment="1">
      <alignment horizontal="center" vertical="center" wrapText="1"/>
    </xf>
    <xf numFmtId="0" fontId="2345" fillId="1655" borderId="1833" xfId="25" applyNumberFormat="1" applyFont="1" applyFill="1" applyBorder="1" applyAlignment="1">
      <alignment wrapText="1"/>
    </xf>
    <xf numFmtId="0" fontId="2347" fillId="1655" borderId="1833" xfId="25" applyNumberFormat="1" applyFont="1" applyFill="1" applyBorder="1" applyAlignment="1">
      <alignment wrapText="1"/>
    </xf>
    <xf numFmtId="0" fontId="2345" fillId="1655" borderId="1833" xfId="25" applyNumberFormat="1" applyFont="1" applyFill="1" applyBorder="1" applyAlignment="1">
      <alignment vertical="center" wrapText="1"/>
    </xf>
    <xf numFmtId="0" fontId="2347" fillId="1655" borderId="1833" xfId="25" applyNumberFormat="1" applyFont="1" applyFill="1" applyBorder="1" applyAlignment="1">
      <alignment vertical="center" wrapText="1"/>
    </xf>
    <xf numFmtId="0" fontId="2345" fillId="1655" borderId="1834" xfId="25" applyNumberFormat="1" applyFont="1" applyFill="1" applyBorder="1" applyAlignment="1">
      <alignment vertical="center" wrapText="1"/>
    </xf>
    <xf numFmtId="0" fontId="2345" fillId="1655" borderId="1834" xfId="25" applyNumberFormat="1" applyFont="1" applyFill="1" applyBorder="1" applyAlignment="1">
      <alignment horizontal="left" vertical="center" wrapText="1"/>
    </xf>
    <xf numFmtId="0" fontId="2345" fillId="1655" borderId="1834" xfId="25" applyNumberFormat="1" applyFont="1" applyFill="1" applyBorder="1" applyAlignment="1">
      <alignment horizontal="center" vertical="center" wrapText="1"/>
    </xf>
    <xf numFmtId="0" fontId="2347" fillId="1655" borderId="1834" xfId="25" applyNumberFormat="1" applyFont="1" applyFill="1" applyBorder="1" applyAlignment="1">
      <alignment vertical="center" wrapText="1"/>
    </xf>
    <xf numFmtId="0" fontId="2347" fillId="1655" borderId="1834" xfId="25" applyNumberFormat="1" applyFont="1" applyFill="1" applyBorder="1" applyAlignment="1">
      <alignment horizontal="left" vertical="center" wrapText="1"/>
    </xf>
    <xf numFmtId="0" fontId="2347" fillId="1655" borderId="1834" xfId="25" applyNumberFormat="1" applyFont="1" applyFill="1" applyBorder="1" applyAlignment="1">
      <alignment horizontal="center" vertical="center" wrapText="1"/>
    </xf>
    <xf numFmtId="0" fontId="2345" fillId="1656" borderId="1834" xfId="25" applyNumberFormat="1" applyFont="1" applyFill="1" applyBorder="1" applyAlignment="1">
      <alignment vertical="center" wrapText="1"/>
    </xf>
    <xf numFmtId="0" fontId="2345" fillId="1656" borderId="1834" xfId="25" applyNumberFormat="1" applyFont="1" applyFill="1" applyBorder="1" applyAlignment="1">
      <alignment horizontal="left" vertical="center" wrapText="1"/>
    </xf>
    <xf numFmtId="0" fontId="2345" fillId="1656" borderId="1834" xfId="25" applyNumberFormat="1" applyFont="1" applyFill="1" applyBorder="1" applyAlignment="1">
      <alignment horizontal="center" vertical="center" wrapText="1"/>
    </xf>
    <xf numFmtId="0" fontId="2342" fillId="1655" borderId="1763" xfId="25" applyNumberFormat="1" applyFont="1" applyFill="1" applyBorder="1"/>
    <xf numFmtId="0" fontId="2351" fillId="1655" borderId="1763" xfId="25" applyNumberFormat="1" applyFont="1" applyFill="1" applyBorder="1"/>
    <xf numFmtId="0" fontId="2351" fillId="1655" borderId="1763" xfId="25" applyNumberFormat="1" applyFont="1" applyFill="1" applyBorder="1" applyAlignment="1">
      <alignment wrapText="1"/>
    </xf>
    <xf numFmtId="0" fontId="2351" fillId="1655" borderId="1763" xfId="25" applyNumberFormat="1" applyFont="1" applyFill="1" applyBorder="1" applyAlignment="1">
      <alignment vertical="top" wrapText="1"/>
    </xf>
    <xf numFmtId="0" fontId="2347" fillId="1656" borderId="1832" xfId="25" applyNumberFormat="1" applyFont="1" applyFill="1" applyBorder="1" applyAlignment="1">
      <alignment horizontal="center" vertical="top" wrapText="1"/>
    </xf>
    <xf numFmtId="0" fontId="2345" fillId="1656" borderId="1832" xfId="25" applyNumberFormat="1" applyFont="1" applyFill="1" applyBorder="1" applyAlignment="1">
      <alignment vertical="top" wrapText="1"/>
    </xf>
    <xf numFmtId="0" fontId="2345" fillId="1599" borderId="1789" xfId="25" applyNumberFormat="1" applyFont="1" applyFill="1" applyBorder="1" applyAlignment="1">
      <alignment horizontal="center" vertical="center" wrapText="1"/>
    </xf>
    <xf numFmtId="0" fontId="2347" fillId="1639" borderId="1789" xfId="25" applyNumberFormat="1" applyFont="1" applyFill="1" applyBorder="1" applyAlignment="1">
      <alignment horizontal="center" vertical="center" wrapText="1"/>
    </xf>
    <xf numFmtId="0" fontId="2260" fillId="1655" borderId="1763" xfId="25" applyNumberFormat="1" applyFont="1" applyFill="1" applyBorder="1"/>
    <xf numFmtId="0" fontId="2350" fillId="1655" borderId="1763" xfId="25" applyNumberFormat="1" applyFont="1" applyFill="1" applyBorder="1"/>
    <xf numFmtId="0" fontId="2350" fillId="1655" borderId="1763" xfId="25" applyNumberFormat="1" applyFont="1" applyFill="1" applyBorder="1" applyAlignment="1">
      <alignment wrapText="1"/>
    </xf>
    <xf numFmtId="0" fontId="2350" fillId="1655" borderId="1763" xfId="25" applyNumberFormat="1" applyFont="1" applyFill="1" applyBorder="1" applyAlignment="1">
      <alignment vertical="top" wrapText="1"/>
    </xf>
    <xf numFmtId="0" fontId="2347" fillId="1613" borderId="1789" xfId="25" applyNumberFormat="1" applyFont="1" applyFill="1" applyBorder="1" applyAlignment="1">
      <alignment horizontal="center" vertical="center" wrapText="1"/>
    </xf>
    <xf numFmtId="0" fontId="2345" fillId="1610" borderId="1789" xfId="25" applyNumberFormat="1" applyFont="1" applyFill="1" applyBorder="1" applyAlignment="1">
      <alignment horizontal="left" vertical="center" wrapText="1"/>
    </xf>
    <xf numFmtId="0" fontId="2347" fillId="1610" borderId="1789" xfId="25" applyNumberFormat="1" applyFont="1" applyFill="1" applyBorder="1" applyAlignment="1">
      <alignment horizontal="left" vertical="center" wrapText="1"/>
    </xf>
    <xf numFmtId="0" fontId="2345" fillId="1638" borderId="1789" xfId="25" applyNumberFormat="1" applyFont="1" applyFill="1" applyBorder="1" applyAlignment="1">
      <alignment horizontal="center" vertical="center" wrapText="1"/>
    </xf>
    <xf numFmtId="0" fontId="2345" fillId="1602" borderId="1789" xfId="25" applyNumberFormat="1" applyFont="1" applyFill="1" applyBorder="1" applyAlignment="1">
      <alignment horizontal="center" vertical="center" wrapText="1"/>
    </xf>
    <xf numFmtId="0" fontId="2347" fillId="1613" borderId="1789" xfId="25" applyNumberFormat="1" applyFont="1" applyFill="1" applyBorder="1" applyAlignment="1">
      <alignment horizontal="center" wrapText="1"/>
    </xf>
    <xf numFmtId="0" fontId="2347" fillId="1610" borderId="1789" xfId="25" applyNumberFormat="1" applyFont="1" applyFill="1" applyBorder="1" applyAlignment="1">
      <alignment horizontal="center" wrapText="1"/>
    </xf>
    <xf numFmtId="0" fontId="2347" fillId="1594" borderId="1789" xfId="25" applyNumberFormat="1" applyFont="1" applyFill="1" applyBorder="1" applyAlignment="1">
      <alignment horizontal="center" wrapText="1"/>
    </xf>
    <xf numFmtId="0" fontId="2345" fillId="1613" borderId="1789" xfId="25" applyNumberFormat="1" applyFont="1" applyFill="1" applyBorder="1" applyAlignment="1">
      <alignment horizontal="center" wrapText="1"/>
    </xf>
    <xf numFmtId="0" fontId="2352" fillId="1638" borderId="1789" xfId="25" applyNumberFormat="1" applyFont="1" applyFill="1" applyBorder="1" applyAlignment="1">
      <alignment horizontal="center" wrapText="1"/>
    </xf>
    <xf numFmtId="0" fontId="2347" fillId="1655" borderId="1789" xfId="25" applyNumberFormat="1" applyFont="1" applyFill="1" applyBorder="1" applyAlignment="1">
      <alignment horizontal="center" wrapText="1"/>
    </xf>
    <xf numFmtId="0" fontId="2345" fillId="1655" borderId="1789" xfId="25" applyNumberFormat="1" applyFont="1" applyFill="1" applyBorder="1" applyAlignment="1">
      <alignment horizontal="center" wrapText="1"/>
    </xf>
    <xf numFmtId="0" fontId="2352" fillId="1655" borderId="1789" xfId="25" applyNumberFormat="1" applyFont="1" applyFill="1" applyBorder="1" applyAlignment="1">
      <alignment horizontal="center" wrapText="1"/>
    </xf>
    <xf numFmtId="0" fontId="2352" fillId="1655" borderId="1789" xfId="25" applyNumberFormat="1" applyFont="1" applyFill="1" applyBorder="1" applyAlignment="1">
      <alignment horizontal="center" vertical="top" wrapText="1"/>
    </xf>
    <xf numFmtId="0" fontId="2345" fillId="1655" borderId="1832" xfId="25" applyNumberFormat="1" applyFont="1" applyFill="1" applyBorder="1" applyAlignment="1">
      <alignment horizontal="left" vertical="top" wrapText="1"/>
    </xf>
    <xf numFmtId="0" fontId="2352" fillId="1655" borderId="1832" xfId="25" applyNumberFormat="1" applyFont="1" applyFill="1" applyBorder="1" applyAlignment="1">
      <alignment horizontal="center" vertical="top" wrapText="1"/>
    </xf>
    <xf numFmtId="0" fontId="2342" fillId="1655" borderId="1789" xfId="25" applyNumberFormat="1" applyFont="1" applyFill="1" applyBorder="1" applyAlignment="1">
      <alignment horizontal="center" wrapText="1"/>
    </xf>
    <xf numFmtId="0" fontId="2270" fillId="1655" borderId="1789" xfId="25" applyNumberFormat="1" applyFont="1" applyFill="1" applyBorder="1" applyAlignment="1">
      <alignment horizontal="center" wrapText="1"/>
    </xf>
    <xf numFmtId="0" fontId="2290" fillId="1655" borderId="1763" xfId="25" applyNumberFormat="1" applyFont="1" applyFill="1" applyBorder="1"/>
    <xf numFmtId="0" fontId="2270" fillId="1655" borderId="1763" xfId="25" applyNumberFormat="1" applyFont="1" applyFill="1" applyBorder="1"/>
    <xf numFmtId="0" fontId="2351" fillId="1655" borderId="1789" xfId="25" applyNumberFormat="1" applyFont="1" applyFill="1" applyBorder="1" applyAlignment="1">
      <alignment horizontal="center" wrapText="1"/>
    </xf>
    <xf numFmtId="0" fontId="2344" fillId="1655" borderId="1789" xfId="25" applyNumberFormat="1" applyFont="1" applyFill="1" applyBorder="1" applyAlignment="1">
      <alignment horizontal="center" wrapText="1"/>
    </xf>
    <xf numFmtId="0" fontId="2351" fillId="1655" borderId="1789" xfId="25" applyNumberFormat="1" applyFont="1" applyFill="1" applyBorder="1" applyAlignment="1">
      <alignment horizontal="center" vertical="top" wrapText="1"/>
    </xf>
    <xf numFmtId="0" fontId="2279" fillId="1594" borderId="1764" xfId="25" applyNumberFormat="1" applyFont="1" applyFill="1" applyBorder="1" applyAlignment="1">
      <alignment horizontal="center" vertical="center" wrapText="1"/>
    </xf>
    <xf numFmtId="0" fontId="2265" fillId="1594" borderId="1764" xfId="25" applyNumberFormat="1" applyFont="1" applyFill="1" applyBorder="1" applyAlignment="1">
      <alignment horizontal="left" vertical="center" wrapText="1"/>
    </xf>
    <xf numFmtId="0" fontId="2274" fillId="1594" borderId="1764" xfId="25" applyNumberFormat="1" applyFont="1" applyFill="1" applyBorder="1" applyAlignment="1">
      <alignment horizontal="center" vertical="center" wrapText="1"/>
    </xf>
    <xf numFmtId="0" fontId="2264" fillId="1594" borderId="1764" xfId="25" applyNumberFormat="1" applyFont="1" applyFill="1" applyBorder="1" applyAlignment="1">
      <alignment vertical="center" wrapText="1"/>
    </xf>
    <xf numFmtId="0" fontId="2270" fillId="1594" borderId="1763" xfId="25" applyNumberFormat="1" applyFont="1" applyFill="1" applyBorder="1" applyAlignment="1">
      <alignment vertical="center" wrapText="1"/>
    </xf>
    <xf numFmtId="0" fontId="2287" fillId="1594" borderId="1764" xfId="25" applyNumberFormat="1" applyFont="1" applyFill="1" applyBorder="1" applyAlignment="1">
      <alignment vertical="top" wrapText="1"/>
    </xf>
    <xf numFmtId="0" fontId="2260" fillId="1594" borderId="1814" xfId="25" applyNumberFormat="1" applyFont="1" applyFill="1" applyBorder="1" applyAlignment="1">
      <alignment wrapText="1"/>
    </xf>
    <xf numFmtId="0" fontId="2260" fillId="1594" borderId="1815" xfId="25" applyNumberFormat="1" applyFont="1" applyFill="1" applyBorder="1" applyAlignment="1">
      <alignment wrapText="1"/>
    </xf>
    <xf numFmtId="0" fontId="2260" fillId="1594" borderId="1828" xfId="25" applyNumberFormat="1" applyFont="1" applyFill="1" applyBorder="1" applyAlignment="1">
      <alignment wrapText="1"/>
    </xf>
    <xf numFmtId="0" fontId="2260" fillId="1594" borderId="1829" xfId="25" applyNumberFormat="1" applyFont="1" applyFill="1" applyBorder="1" applyAlignment="1">
      <alignment wrapText="1"/>
    </xf>
    <xf numFmtId="0" fontId="2260" fillId="1594" borderId="1830" xfId="25" applyNumberFormat="1" applyFont="1" applyFill="1" applyBorder="1" applyAlignment="1">
      <alignment wrapText="1"/>
    </xf>
    <xf numFmtId="0" fontId="2265" fillId="1594" borderId="1764" xfId="25" applyNumberFormat="1" applyFont="1" applyFill="1" applyBorder="1" applyAlignment="1">
      <alignment horizontal="center" vertical="center" wrapText="1"/>
    </xf>
    <xf numFmtId="10" fontId="2264" fillId="1594" borderId="1764" xfId="25" applyNumberFormat="1" applyFont="1" applyFill="1" applyBorder="1" applyAlignment="1">
      <alignment vertical="center" wrapText="1"/>
    </xf>
    <xf numFmtId="0" fontId="2279" fillId="1594" borderId="1764" xfId="25" applyNumberFormat="1" applyFont="1" applyFill="1" applyBorder="1" applyAlignment="1">
      <alignment horizontal="center" vertical="top" wrapText="1"/>
    </xf>
    <xf numFmtId="0" fontId="2265" fillId="1594" borderId="1764" xfId="25" applyNumberFormat="1" applyFont="1" applyFill="1" applyBorder="1" applyAlignment="1">
      <alignment horizontal="left" vertical="top" wrapText="1"/>
    </xf>
    <xf numFmtId="0" fontId="2274" fillId="1594" borderId="1764" xfId="25" applyNumberFormat="1" applyFont="1" applyFill="1" applyBorder="1" applyAlignment="1">
      <alignment horizontal="center" vertical="top" wrapText="1"/>
    </xf>
    <xf numFmtId="0" fontId="2264" fillId="1594" borderId="1764" xfId="25" applyNumberFormat="1" applyFont="1" applyFill="1" applyBorder="1" applyAlignment="1">
      <alignment vertical="top" wrapText="1"/>
    </xf>
    <xf numFmtId="0" fontId="2270" fillId="1594" borderId="1763" xfId="25" applyNumberFormat="1" applyFont="1" applyFill="1" applyBorder="1" applyAlignment="1">
      <alignment vertical="top" wrapText="1"/>
    </xf>
    <xf numFmtId="0" fontId="2260" fillId="1594" borderId="1814" xfId="25" applyNumberFormat="1" applyFont="1" applyFill="1" applyBorder="1" applyAlignment="1">
      <alignment vertical="top" wrapText="1"/>
    </xf>
    <xf numFmtId="0" fontId="2260" fillId="1594" borderId="1815" xfId="25" applyNumberFormat="1" applyFont="1" applyFill="1" applyBorder="1" applyAlignment="1">
      <alignment vertical="top" wrapText="1"/>
    </xf>
    <xf numFmtId="0" fontId="2260" fillId="1594" borderId="1828" xfId="25" applyNumberFormat="1" applyFont="1" applyFill="1" applyBorder="1" applyAlignment="1">
      <alignment vertical="top" wrapText="1"/>
    </xf>
    <xf numFmtId="0" fontId="2260" fillId="1594" borderId="1829" xfId="25" applyNumberFormat="1" applyFont="1" applyFill="1" applyBorder="1" applyAlignment="1">
      <alignment vertical="top" wrapText="1"/>
    </xf>
    <xf numFmtId="0" fontId="2260" fillId="1594" borderId="1830" xfId="25" applyNumberFormat="1" applyFont="1" applyFill="1" applyBorder="1" applyAlignment="1">
      <alignment vertical="top" wrapText="1"/>
    </xf>
    <xf numFmtId="0" fontId="2265" fillId="1594" borderId="1764" xfId="25" applyNumberFormat="1" applyFont="1" applyFill="1" applyBorder="1" applyAlignment="1">
      <alignment horizontal="center" vertical="top" wrapText="1"/>
    </xf>
    <xf numFmtId="10" fontId="2264" fillId="1594" borderId="1764" xfId="25" applyNumberFormat="1" applyFont="1" applyFill="1" applyBorder="1" applyAlignment="1">
      <alignment vertical="top" wrapText="1"/>
    </xf>
    <xf numFmtId="0" fontId="2307" fillId="1594" borderId="1764" xfId="25" applyNumberFormat="1" applyFont="1" applyFill="1" applyBorder="1" applyAlignment="1">
      <alignment horizontal="left" vertical="center" wrapText="1"/>
    </xf>
    <xf numFmtId="0" fontId="2274" fillId="1599" borderId="1764" xfId="25" applyNumberFormat="1" applyFont="1" applyFill="1" applyBorder="1" applyAlignment="1">
      <alignment horizontal="center" vertical="center" wrapText="1"/>
    </xf>
    <xf numFmtId="0" fontId="2280" fillId="1594" borderId="1764" xfId="25" applyNumberFormat="1" applyFont="1" applyFill="1" applyBorder="1" applyAlignment="1">
      <alignment horizontal="left" vertical="center" wrapText="1"/>
    </xf>
    <xf numFmtId="0" fontId="2274" fillId="1602" borderId="1764" xfId="25" applyNumberFormat="1" applyFont="1" applyFill="1" applyBorder="1" applyAlignment="1">
      <alignment horizontal="center" vertical="center" wrapText="1"/>
    </xf>
    <xf numFmtId="0" fontId="2274" fillId="1603" borderId="1764" xfId="25" applyNumberFormat="1" applyFont="1" applyFill="1" applyBorder="1" applyAlignment="1">
      <alignment horizontal="center" vertical="center" wrapText="1"/>
    </xf>
    <xf numFmtId="0" fontId="2307" fillId="1594" borderId="1764" xfId="25" applyNumberFormat="1" applyFont="1" applyFill="1" applyBorder="1" applyAlignment="1">
      <alignment horizontal="left" vertical="top" wrapText="1"/>
    </xf>
    <xf numFmtId="0" fontId="2274" fillId="1599" borderId="1764" xfId="25" applyNumberFormat="1" applyFont="1" applyFill="1" applyBorder="1" applyAlignment="1">
      <alignment horizontal="center" vertical="top" wrapText="1"/>
    </xf>
    <xf numFmtId="0" fontId="2280" fillId="1594" borderId="1764" xfId="25" applyNumberFormat="1" applyFont="1" applyFill="1" applyBorder="1" applyAlignment="1">
      <alignment horizontal="left" vertical="top" wrapText="1"/>
    </xf>
    <xf numFmtId="0" fontId="2274" fillId="1602" borderId="1764" xfId="25" applyNumberFormat="1" applyFont="1" applyFill="1" applyBorder="1" applyAlignment="1">
      <alignment horizontal="center" vertical="top" wrapText="1"/>
    </xf>
    <xf numFmtId="0" fontId="2274" fillId="1603" borderId="1764" xfId="25" applyNumberFormat="1" applyFont="1" applyFill="1" applyBorder="1" applyAlignment="1">
      <alignment horizontal="center" vertical="top" wrapText="1"/>
    </xf>
    <xf numFmtId="10" fontId="2270" fillId="1655" borderId="1763" xfId="25" applyNumberFormat="1" applyFont="1" applyFill="1" applyBorder="1" applyAlignment="1">
      <alignment vertical="center" wrapText="1"/>
    </xf>
    <xf numFmtId="10" fontId="2344" fillId="1655" borderId="1763" xfId="25" applyNumberFormat="1" applyFont="1" applyFill="1" applyBorder="1" applyAlignment="1">
      <alignment vertical="center" wrapText="1"/>
    </xf>
    <xf numFmtId="10" fontId="2344" fillId="1655" borderId="1763" xfId="25" applyNumberFormat="1" applyFont="1" applyFill="1" applyBorder="1" applyAlignment="1">
      <alignment vertical="top" wrapText="1"/>
    </xf>
    <xf numFmtId="0" fontId="2347" fillId="1594" borderId="1763" xfId="25" applyNumberFormat="1" applyFont="1" applyFill="1" applyBorder="1" applyAlignment="1">
      <alignment horizontal="left" vertical="bottom"/>
    </xf>
    <xf numFmtId="0" fontId="2345" fillId="1639" borderId="1789" xfId="25" applyNumberFormat="1" applyFont="1" applyFill="1" applyBorder="1" applyAlignment="1">
      <alignment horizontal="center" vertical="bottom"/>
    </xf>
    <xf numFmtId="0" fontId="2345" fillId="1647" borderId="1789" xfId="25" applyNumberFormat="1" applyFont="1" applyFill="1" applyBorder="1" applyAlignment="1">
      <alignment horizontal="center" vertical="bottom"/>
    </xf>
    <xf numFmtId="0" fontId="2345" fillId="1640" borderId="1796" xfId="25" applyNumberFormat="1" applyFont="1" applyFill="1" applyBorder="1" applyAlignment="1">
      <alignment horizontal="left"/>
    </xf>
    <xf numFmtId="0" fontId="2347" fillId="1642" borderId="1789" xfId="25" applyNumberFormat="1" applyFont="1" applyFill="1" applyBorder="1" applyAlignment="1">
      <alignment horizontal="center"/>
    </xf>
    <xf numFmtId="0" fontId="2347" fillId="1594" borderId="1789" xfId="25" applyNumberFormat="1" applyFont="1" applyFill="1" applyBorder="1" applyAlignment="1">
      <alignment horizontal="center"/>
    </xf>
    <xf numFmtId="0" fontId="2347" fillId="1599" borderId="1789" xfId="25" applyNumberFormat="1" applyFont="1" applyFill="1" applyBorder="1" applyAlignment="1">
      <alignment horizontal="center"/>
    </xf>
    <xf numFmtId="0" fontId="2345" fillId="1639" borderId="1789" xfId="25" applyNumberFormat="1" applyFont="1" applyFill="1" applyBorder="1" applyAlignment="1">
      <alignment horizontal="right"/>
    </xf>
    <xf numFmtId="0" fontId="2345" fillId="1634" borderId="1789" xfId="25" applyNumberFormat="1" applyFont="1" applyFill="1" applyBorder="1" applyAlignment="1">
      <alignment horizontal="center"/>
    </xf>
    <xf numFmtId="0" fontId="2345" fillId="1639" borderId="1789" xfId="25" applyNumberFormat="1" applyFont="1" applyFill="1" applyBorder="1" applyAlignment="1">
      <alignment horizontal="left" vertical="bottom"/>
    </xf>
    <xf numFmtId="0" fontId="2347" fillId="1594" borderId="1789" xfId="25" applyNumberFormat="1" applyFont="1" applyFill="1" applyBorder="1" applyAlignment="1">
      <alignment horizontal="left" vertical="top" wrapText="1"/>
    </xf>
    <xf numFmtId="0" fontId="2347" fillId="1655" borderId="1763" xfId="25" applyNumberFormat="1" applyFont="1" applyFill="1" applyBorder="1" applyAlignment="1">
      <alignment horizontal="left" vertical="bottom"/>
    </xf>
    <xf numFmtId="0" fontId="2345" fillId="1655" borderId="1789" xfId="25" applyNumberFormat="1" applyFont="1" applyFill="1" applyBorder="1" applyAlignment="1">
      <alignment horizontal="center" vertical="bottom"/>
    </xf>
    <xf numFmtId="0" fontId="2345" fillId="1655" borderId="1796" xfId="25" applyNumberFormat="1" applyFont="1" applyFill="1" applyBorder="1" applyAlignment="1">
      <alignment horizontal="left"/>
    </xf>
    <xf numFmtId="0" fontId="2347" fillId="1655" borderId="1789" xfId="25" applyNumberFormat="1" applyFont="1" applyFill="1" applyBorder="1" applyAlignment="1">
      <alignment horizontal="center"/>
    </xf>
    <xf numFmtId="0" fontId="2345" fillId="1655" borderId="1789" xfId="25" applyNumberFormat="1" applyFont="1" applyFill="1" applyBorder="1" applyAlignment="1">
      <alignment horizontal="right"/>
    </xf>
    <xf numFmtId="0" fontId="2345" fillId="1655" borderId="1789" xfId="25" applyNumberFormat="1" applyFont="1" applyFill="1" applyBorder="1" applyAlignment="1">
      <alignment horizontal="center"/>
    </xf>
    <xf numFmtId="0" fontId="2345" fillId="1655" borderId="1789" xfId="25" applyNumberFormat="1" applyFont="1" applyFill="1" applyBorder="1" applyAlignment="1">
      <alignment horizontal="left" vertical="bottom"/>
    </xf>
    <xf numFmtId="0" fontId="2347" fillId="1655" borderId="1763" xfId="25" applyNumberFormat="1" applyFont="1" applyFill="1" applyBorder="1" applyAlignment="1">
      <alignment horizontal="left" vertical="bottom" wrapText="1"/>
    </xf>
    <xf numFmtId="0" fontId="2345" fillId="1655" borderId="1789" xfId="25" applyNumberFormat="1" applyFont="1" applyFill="1" applyBorder="1" applyAlignment="1">
      <alignment horizontal="center" vertical="bottom" wrapText="1"/>
    </xf>
    <xf numFmtId="0" fontId="2345" fillId="1655" borderId="1796" xfId="25" applyNumberFormat="1" applyFont="1" applyFill="1" applyBorder="1" applyAlignment="1">
      <alignment horizontal="left" wrapText="1"/>
    </xf>
    <xf numFmtId="0" fontId="2345" fillId="1655" borderId="1789" xfId="25" applyNumberFormat="1" applyFont="1" applyFill="1" applyBorder="1" applyAlignment="1">
      <alignment horizontal="right" wrapText="1"/>
    </xf>
    <xf numFmtId="0" fontId="2345" fillId="1655" borderId="1789" xfId="25" applyNumberFormat="1" applyFont="1" applyFill="1" applyBorder="1" applyAlignment="1">
      <alignment horizontal="left" vertical="bottom" wrapText="1"/>
    </xf>
    <xf numFmtId="0" fontId="2347" fillId="1655" borderId="1763" xfId="25" applyNumberFormat="1" applyFont="1" applyFill="1" applyBorder="1" applyAlignment="1">
      <alignment horizontal="left" vertical="top" wrapText="1"/>
    </xf>
    <xf numFmtId="0" fontId="2345" fillId="1655" borderId="1796" xfId="25" applyNumberFormat="1" applyFont="1" applyFill="1" applyBorder="1" applyAlignment="1">
      <alignment horizontal="left" vertical="top" wrapText="1"/>
    </xf>
    <xf numFmtId="0" fontId="2345" fillId="1655" borderId="1789" xfId="25" applyNumberFormat="1" applyFont="1" applyFill="1" applyBorder="1" applyAlignment="1">
      <alignment horizontal="right" vertical="top" wrapText="1"/>
    </xf>
    <xf numFmtId="0" fontId="2347" fillId="1656" borderId="1763" xfId="25" applyNumberFormat="1" applyFont="1" applyFill="1" applyBorder="1" applyAlignment="1">
      <alignment horizontal="left" vertical="top" wrapText="1"/>
    </xf>
    <xf numFmtId="0" fontId="2348" fillId="1656" borderId="1763" xfId="25" applyNumberFormat="1" applyFont="1" applyFill="1" applyBorder="1" applyAlignment="1">
      <alignment horizontal="left" vertical="top" wrapText="1"/>
    </xf>
    <xf numFmtId="0" fontId="2347" fillId="1657" borderId="1763" xfId="25" applyNumberFormat="1" applyFont="1" applyFill="1" applyBorder="1" applyAlignment="1">
      <alignment horizontal="left" vertical="top" wrapText="1"/>
    </xf>
    <xf numFmtId="0" fontId="2345" fillId="1657" borderId="1763" xfId="25" applyNumberFormat="1" applyFont="1" applyFill="1" applyBorder="1" applyAlignment="1">
      <alignment horizontal="left" vertical="top" wrapText="1"/>
    </xf>
    <xf numFmtId="0" fontId="2345" fillId="1655" borderId="1832" xfId="25" applyNumberFormat="1" applyFont="1" applyFill="1" applyBorder="1" applyAlignment="1">
      <alignment horizontal="right" vertical="top" wrapText="1"/>
    </xf>
    <xf numFmtId="0" fontId="2290" fillId="1655" borderId="1763" xfId="25" applyNumberFormat="1" applyFont="1" applyFill="1" applyBorder="1" applyAlignment="1">
      <alignment horizontal="left" vertical="top" wrapText="1"/>
    </xf>
    <xf numFmtId="0" fontId="2314" fillId="1655" borderId="1789" xfId="25" applyNumberFormat="1" applyFont="1" applyFill="1" applyBorder="1" applyAlignment="1">
      <alignment horizontal="center" vertical="bottom"/>
    </xf>
    <xf numFmtId="0" fontId="2353" fillId="1655" borderId="1789" xfId="25" applyNumberFormat="1" applyFont="1" applyFill="1" applyBorder="1" applyAlignment="1">
      <alignment horizontal="center" vertical="bottom"/>
    </xf>
    <xf numFmtId="0" fontId="2353" fillId="1655" borderId="1789" xfId="25" applyNumberFormat="1" applyFont="1" applyFill="1" applyBorder="1" applyAlignment="1">
      <alignment horizontal="center" vertical="bottom" wrapText="1"/>
    </xf>
    <xf numFmtId="0" fontId="2353" fillId="1655" borderId="1789" xfId="25" applyNumberFormat="1" applyFont="1" applyFill="1" applyBorder="1" applyAlignment="1">
      <alignment horizontal="center" vertical="top" wrapText="1"/>
    </xf>
    <xf numFmtId="0" fontId="2345" fillId="1594" borderId="1789" xfId="25" applyNumberFormat="1" applyFont="1" applyFill="1" applyBorder="1" applyAlignment="1">
      <alignment horizontal="center"/>
    </xf>
    <xf numFmtId="0" fontId="2345" fillId="1594" borderId="1789" xfId="25" applyNumberFormat="1" applyFont="1" applyFill="1" applyBorder="1" applyAlignment="1">
      <alignment horizontal="center" wrapText="1"/>
    </xf>
    <xf numFmtId="0" fontId="2346" fillId="1594" borderId="1763" xfId="25" applyNumberFormat="1" applyFont="1" applyFill="1" applyBorder="1"/>
    <xf numFmtId="0" fontId="2347" fillId="1594" borderId="1789" xfId="25" applyNumberFormat="1" applyFont="1" applyFill="1" applyBorder="1"/>
    <xf numFmtId="0" fontId="2347" fillId="1594" borderId="1789" xfId="25" applyNumberFormat="1" applyFont="1" applyFill="1" applyBorder="1" applyAlignment="1">
      <alignment wrapText="1"/>
    </xf>
    <xf numFmtId="0" fontId="2347" fillId="1594" borderId="1763" xfId="25" applyNumberFormat="1" applyFont="1" applyFill="1" applyBorder="1" applyAlignment="1">
      <alignment wrapText="1"/>
    </xf>
    <xf numFmtId="0" fontId="2346" fillId="1655" borderId="1763" xfId="25" applyNumberFormat="1" applyFont="1" applyFill="1" applyBorder="1"/>
    <xf numFmtId="0" fontId="2347" fillId="1655" borderId="1789" xfId="25" applyNumberFormat="1" applyFont="1" applyFill="1" applyBorder="1" applyAlignment="1">
      <alignment wrapText="1"/>
    </xf>
    <xf numFmtId="0" fontId="2346" fillId="1655" borderId="1763" xfId="25" applyNumberFormat="1" applyFont="1" applyFill="1" applyBorder="1" applyAlignment="1">
      <alignment wrapText="1"/>
    </xf>
    <xf numFmtId="0" fontId="2346" fillId="1655" borderId="1763" xfId="25" applyNumberFormat="1" applyFont="1" applyFill="1" applyBorder="1" applyAlignment="1">
      <alignment vertical="top" wrapText="1"/>
    </xf>
    <xf numFmtId="0" fontId="2346" fillId="1656" borderId="1763" xfId="25" applyNumberFormat="1" applyFont="1" applyFill="1" applyBorder="1" applyAlignment="1">
      <alignment vertical="top" wrapText="1"/>
    </xf>
    <xf numFmtId="0" fontId="2349" fillId="1656" borderId="1763" xfId="25" applyNumberFormat="1" applyFont="1" applyFill="1" applyBorder="1" applyAlignment="1">
      <alignment vertical="top" wrapText="1"/>
    </xf>
    <xf numFmtId="0" fontId="2347" fillId="1657" borderId="1789" xfId="25" applyNumberFormat="1" applyFont="1" applyFill="1" applyBorder="1" applyAlignment="1">
      <alignment vertical="top" wrapText="1"/>
    </xf>
    <xf numFmtId="0" fontId="2346" fillId="1657" borderId="1763" xfId="25" applyNumberFormat="1" applyFont="1" applyFill="1" applyBorder="1" applyAlignment="1">
      <alignment vertical="top" wrapText="1"/>
    </xf>
    <xf numFmtId="0" fontId="2345" fillId="1657" borderId="1789" xfId="25" applyNumberFormat="1" applyFont="1" applyFill="1" applyBorder="1" applyAlignment="1">
      <alignment vertical="top" wrapText="1"/>
    </xf>
    <xf numFmtId="0" fontId="2354" fillId="1657" borderId="1763" xfId="25" applyNumberFormat="1" applyFont="1" applyFill="1" applyBorder="1" applyAlignment="1">
      <alignment vertical="top" wrapText="1"/>
    </xf>
    <xf numFmtId="0" fontId="2354" fillId="1657" borderId="1763" xfId="25" applyNumberFormat="1" applyFont="1" applyFill="1" applyBorder="1" applyAlignment="1">
      <alignment horizontal="center" vertical="top" wrapText="1"/>
    </xf>
    <xf numFmtId="0" fontId="2354" fillId="1657" borderId="1763" xfId="25" applyNumberFormat="1" applyFont="1" applyFill="1" applyBorder="1" applyAlignment="1">
      <alignment horizontal="center" vertical="center" wrapText="1"/>
    </xf>
    <xf numFmtId="0" fontId="2354" fillId="1657" borderId="1832" xfId="25" applyNumberFormat="1" applyFont="1" applyFill="1" applyBorder="1" applyAlignment="1">
      <alignment horizontal="center" vertical="center" wrapText="1"/>
    </xf>
    <xf numFmtId="0" fontId="2346" fillId="1655" borderId="1832" xfId="25" applyNumberFormat="1" applyFont="1" applyFill="1" applyBorder="1" applyAlignment="1">
      <alignment vertical="top" wrapText="1"/>
    </xf>
    <xf numFmtId="0" fontId="2270" fillId="1655" borderId="1763" xfId="25" applyNumberFormat="1" applyFont="1" applyFill="1" applyBorder="1" applyAlignment="1">
      <alignment wrapText="1"/>
    </xf>
    <xf numFmtId="0" fontId="2345" fillId="1594" borderId="1801" xfId="25" applyNumberFormat="1" applyFont="1" applyFill="1" applyBorder="1" applyAlignment="1">
      <alignment horizontal="center" vertical="center" wrapText="1"/>
    </xf>
    <xf numFmtId="0" fontId="2346" fillId="1594" borderId="1809" xfId="25" applyNumberFormat="1" applyFont="1" applyFill="1" applyBorder="1"/>
    <xf numFmtId="0" fontId="2346" fillId="1594" borderId="1810" xfId="25" applyNumberFormat="1" applyFont="1" applyFill="1" applyBorder="1"/>
    <xf numFmtId="0" fontId="2347" fillId="1610" borderId="1789" xfId="25" applyNumberFormat="1" applyFont="1" applyFill="1" applyBorder="1" applyAlignment="1">
      <alignment horizontal="center" vertical="bottom" wrapText="1"/>
    </xf>
    <xf numFmtId="0" fontId="2347" fillId="1613" borderId="1789" xfId="25" applyNumberFormat="1" applyFont="1" applyFill="1" applyBorder="1" applyAlignment="1">
      <alignment horizontal="left" wrapText="1"/>
    </xf>
    <xf numFmtId="3" fontId="2347" fillId="1610" borderId="1789" xfId="25" applyNumberFormat="1" applyFont="1" applyFill="1" applyBorder="1" applyAlignment="1">
      <alignment horizontal="center" wrapText="1"/>
    </xf>
    <xf numFmtId="0" fontId="2347" fillId="1594" borderId="1789" xfId="25" applyNumberFormat="1" applyFont="1" applyFill="1" applyBorder="1" applyAlignment="1">
      <alignment horizontal="center" vertical="bottom" wrapText="1"/>
    </xf>
    <xf numFmtId="0" fontId="2345" fillId="1634" borderId="1812" xfId="25" applyNumberFormat="1" applyFont="1" applyFill="1" applyBorder="1" applyAlignment="1">
      <alignment vertical="bottom" wrapText="1"/>
    </xf>
    <xf numFmtId="0" fontId="2345" fillId="1634" borderId="1813" xfId="25" applyNumberFormat="1" applyFont="1" applyFill="1" applyBorder="1" applyAlignment="1">
      <alignment vertical="bottom" wrapText="1"/>
    </xf>
    <xf numFmtId="1" fontId="2345" fillId="1634" borderId="1813" xfId="25" applyNumberFormat="1" applyFont="1" applyFill="1" applyBorder="1" applyAlignment="1">
      <alignment horizontal="center" vertical="bottom" wrapText="1"/>
    </xf>
    <xf numFmtId="1" fontId="2345" fillId="1634" borderId="1797" xfId="25" applyNumberFormat="1" applyFont="1" applyFill="1" applyBorder="1" applyAlignment="1">
      <alignment horizontal="center" vertical="bottom" wrapText="1"/>
    </xf>
    <xf numFmtId="0" fontId="2347" fillId="1594" borderId="1763" xfId="25" applyNumberFormat="1" applyFont="1" applyFill="1" applyBorder="1" applyAlignment="1">
      <alignment horizontal="left" vertical="center"/>
    </xf>
    <xf numFmtId="0" fontId="2345" fillId="1655" borderId="1801" xfId="25" applyNumberFormat="1" applyFont="1" applyFill="1" applyBorder="1" applyAlignment="1">
      <alignment horizontal="center" vertical="center" wrapText="1"/>
    </xf>
    <xf numFmtId="0" fontId="2346" fillId="1655" borderId="1809" xfId="25" applyNumberFormat="1" applyFont="1" applyFill="1" applyBorder="1"/>
    <xf numFmtId="0" fontId="2346" fillId="1655" borderId="1810" xfId="25" applyNumberFormat="1" applyFont="1" applyFill="1" applyBorder="1"/>
    <xf numFmtId="0" fontId="2347" fillId="1655" borderId="1789" xfId="25" applyNumberFormat="1" applyFont="1" applyFill="1" applyBorder="1" applyAlignment="1">
      <alignment horizontal="center" vertical="bottom" wrapText="1"/>
    </xf>
    <xf numFmtId="0" fontId="2347" fillId="1655" borderId="1789" xfId="25" applyNumberFormat="1" applyFont="1" applyFill="1" applyBorder="1" applyAlignment="1">
      <alignment horizontal="left" wrapText="1"/>
    </xf>
    <xf numFmtId="3" fontId="2347" fillId="1655" borderId="1789" xfId="25" applyNumberFormat="1" applyFont="1" applyFill="1" applyBorder="1" applyAlignment="1">
      <alignment horizontal="center" wrapText="1"/>
    </xf>
    <xf numFmtId="0" fontId="2345" fillId="1655" borderId="1812" xfId="25" applyNumberFormat="1" applyFont="1" applyFill="1" applyBorder="1" applyAlignment="1">
      <alignment vertical="bottom" wrapText="1"/>
    </xf>
    <xf numFmtId="0" fontId="2345" fillId="1655" borderId="1813" xfId="25" applyNumberFormat="1" applyFont="1" applyFill="1" applyBorder="1" applyAlignment="1">
      <alignment vertical="bottom" wrapText="1"/>
    </xf>
    <xf numFmtId="1" fontId="2345" fillId="1655" borderId="1813" xfId="25" applyNumberFormat="1" applyFont="1" applyFill="1" applyBorder="1" applyAlignment="1">
      <alignment horizontal="center" vertical="bottom" wrapText="1"/>
    </xf>
    <xf numFmtId="1" fontId="2345" fillId="1655" borderId="1797" xfId="25" applyNumberFormat="1" applyFont="1" applyFill="1" applyBorder="1" applyAlignment="1">
      <alignment horizontal="center" vertical="bottom" wrapText="1"/>
    </xf>
    <xf numFmtId="0" fontId="2347" fillId="1655" borderId="1763" xfId="25" applyNumberFormat="1" applyFont="1" applyFill="1" applyBorder="1" applyAlignment="1">
      <alignment horizontal="left" vertical="center"/>
    </xf>
    <xf numFmtId="0" fontId="2346" fillId="1655" borderId="1809" xfId="25" applyNumberFormat="1" applyFont="1" applyFill="1" applyBorder="1" applyAlignment="1">
      <alignment wrapText="1"/>
    </xf>
    <xf numFmtId="0" fontId="2346" fillId="1655" borderId="1810" xfId="25" applyNumberFormat="1" applyFont="1" applyFill="1" applyBorder="1" applyAlignment="1">
      <alignment wrapText="1"/>
    </xf>
    <xf numFmtId="0" fontId="2347" fillId="1655" borderId="1763" xfId="25" applyNumberFormat="1" applyFont="1" applyFill="1" applyBorder="1" applyAlignment="1">
      <alignment horizontal="left" vertical="center" wrapText="1"/>
    </xf>
    <xf numFmtId="0" fontId="2345" fillId="1655" borderId="1801" xfId="25" applyNumberFormat="1" applyFont="1" applyFill="1" applyBorder="1" applyAlignment="1">
      <alignment horizontal="center" vertical="top" wrapText="1"/>
    </xf>
    <xf numFmtId="0" fontId="2346" fillId="1655" borderId="1809" xfId="25" applyNumberFormat="1" applyFont="1" applyFill="1" applyBorder="1" applyAlignment="1">
      <alignment vertical="top" wrapText="1"/>
    </xf>
    <xf numFmtId="0" fontId="2346" fillId="1655" borderId="1810" xfId="25" applyNumberFormat="1" applyFont="1" applyFill="1" applyBorder="1" applyAlignment="1">
      <alignment vertical="top" wrapText="1"/>
    </xf>
    <xf numFmtId="3" fontId="2347" fillId="1655" borderId="1789" xfId="25" applyNumberFormat="1" applyFont="1" applyFill="1" applyBorder="1" applyAlignment="1">
      <alignment horizontal="center" vertical="top" wrapText="1"/>
    </xf>
    <xf numFmtId="0" fontId="2345" fillId="1655" borderId="1812" xfId="25" applyNumberFormat="1" applyFont="1" applyFill="1" applyBorder="1" applyAlignment="1">
      <alignment vertical="top" wrapText="1"/>
    </xf>
    <xf numFmtId="0" fontId="2345" fillId="1655" borderId="1813" xfId="25" applyNumberFormat="1" applyFont="1" applyFill="1" applyBorder="1" applyAlignment="1">
      <alignment vertical="top" wrapText="1"/>
    </xf>
    <xf numFmtId="1" fontId="2345" fillId="1655" borderId="1813" xfId="25" applyNumberFormat="1" applyFont="1" applyFill="1" applyBorder="1" applyAlignment="1">
      <alignment horizontal="center" vertical="top" wrapText="1"/>
    </xf>
    <xf numFmtId="1" fontId="2345" fillId="1655" borderId="1797" xfId="25" applyNumberFormat="1" applyFont="1" applyFill="1" applyBorder="1" applyAlignment="1">
      <alignment horizontal="center" vertical="top" wrapText="1"/>
    </xf>
    <xf numFmtId="0" fontId="2345" fillId="1656" borderId="1801" xfId="25" applyNumberFormat="1" applyFont="1" applyFill="1" applyBorder="1" applyAlignment="1">
      <alignment horizontal="center" vertical="top" wrapText="1"/>
    </xf>
    <xf numFmtId="0" fontId="2346" fillId="1656" borderId="1809" xfId="25" applyNumberFormat="1" applyFont="1" applyFill="1" applyBorder="1" applyAlignment="1">
      <alignment vertical="top" wrapText="1"/>
    </xf>
    <xf numFmtId="0" fontId="2346" fillId="1656" borderId="1810" xfId="25" applyNumberFormat="1" applyFont="1" applyFill="1" applyBorder="1" applyAlignment="1">
      <alignment vertical="top" wrapText="1"/>
    </xf>
    <xf numFmtId="0" fontId="2348" fillId="1656" borderId="1801" xfId="25" applyNumberFormat="1" applyFont="1" applyFill="1" applyBorder="1" applyAlignment="1">
      <alignment horizontal="center" vertical="top" wrapText="1"/>
    </xf>
    <xf numFmtId="0" fontId="2349" fillId="1656" borderId="1809" xfId="25" applyNumberFormat="1" applyFont="1" applyFill="1" applyBorder="1" applyAlignment="1">
      <alignment vertical="top" wrapText="1"/>
    </xf>
    <xf numFmtId="0" fontId="2349" fillId="1656" borderId="1810" xfId="25" applyNumberFormat="1" applyFont="1" applyFill="1" applyBorder="1" applyAlignment="1">
      <alignment vertical="top" wrapText="1"/>
    </xf>
    <xf numFmtId="3" fontId="2347" fillId="1655" borderId="1832" xfId="25" applyNumberFormat="1" applyFont="1" applyFill="1" applyBorder="1" applyAlignment="1">
      <alignment horizontal="center" vertical="top" wrapText="1"/>
    </xf>
    <xf numFmtId="1" fontId="2345" fillId="1655" borderId="1832" xfId="25" applyNumberFormat="1" applyFont="1" applyFill="1" applyBorder="1" applyAlignment="1">
      <alignment horizontal="center" vertical="top" wrapText="1"/>
    </xf>
    <xf numFmtId="0" fontId="2270" fillId="1655" borderId="1763" xfId="25" applyNumberFormat="1" applyFont="1" applyFill="1" applyBorder="1" applyAlignment="1">
      <alignment vertical="bottom"/>
    </xf>
    <xf numFmtId="0" fontId="2344" fillId="1655" borderId="1763" xfId="25" applyNumberFormat="1" applyFont="1" applyFill="1" applyBorder="1" applyAlignment="1">
      <alignment vertical="bottom"/>
    </xf>
    <xf numFmtId="0" fontId="2344" fillId="1655" borderId="1763" xfId="25" applyNumberFormat="1" applyFont="1" applyFill="1" applyBorder="1" applyAlignment="1">
      <alignment vertical="bottom" wrapText="1"/>
    </xf>
    <xf numFmtId="0" fontId="2355" fillId="1658" borderId="1835" xfId="26" applyAlignment="1">
      <alignment vertical="bottom"/>
    </xf>
    <xf numFmtId="0" fontId="2356" fillId="1658" borderId="1835" xfId="26" applyAlignment="1">
      <alignment horizontal="left" vertical="center"/>
    </xf>
    <xf numFmtId="0" fontId="2357" fillId="1658" borderId="1835" xfId="26" applyAlignment="1">
      <alignment horizontal="left" vertical="center"/>
    </xf>
    <xf numFmtId="0" fontId="2358" fillId="1658" borderId="1835" xfId="26" applyAlignment="1">
      <alignment horizontal="left" vertical="center"/>
    </xf>
    <xf numFmtId="0" fontId="2359" fillId="1660" borderId="1836" xfId="26" applyAlignment="1">
      <alignment vertical="center"/>
    </xf>
    <xf numFmtId="0" fontId="2360" fillId="1658" borderId="1835" xfId="26" applyAlignment="1">
      <alignment horizontal="left" vertical="center"/>
    </xf>
    <xf numFmtId="0" fontId="2359" fillId="1661" borderId="1836" xfId="26" applyAlignment="1">
      <alignment vertical="center"/>
    </xf>
    <xf numFmtId="0" fontId="2359" fillId="1662" borderId="1836" xfId="26" applyAlignment="1">
      <alignment vertical="center"/>
    </xf>
    <xf numFmtId="0" fontId="2359" fillId="1663" borderId="1836" xfId="26" applyAlignment="1">
      <alignment vertical="center"/>
    </xf>
    <xf numFmtId="0" fontId="2361" fillId="1658" borderId="1835" xfId="26"/>
    <xf numFmtId="0" fontId="2359" fillId="1664" borderId="1836" xfId="26" applyAlignment="1">
      <alignment vertical="center"/>
    </xf>
    <xf numFmtId="0" fontId="2359" fillId="1665" borderId="1836" xfId="26" applyAlignment="1">
      <alignment vertical="center"/>
    </xf>
    <xf numFmtId="0" fontId="2359" fillId="1666" borderId="1836" xfId="26" applyAlignment="1">
      <alignment vertical="center"/>
    </xf>
    <xf numFmtId="0" fontId="2359" fillId="1667" borderId="1836" xfId="26" applyAlignment="1">
      <alignment vertical="center"/>
    </xf>
    <xf numFmtId="0" fontId="2362" fillId="1668" borderId="1837" xfId="26" applyAlignment="1">
      <alignment horizontal="left" vertical="center"/>
    </xf>
    <xf numFmtId="0" fontId="2363" fillId="1658" borderId="1838" xfId="26"/>
    <xf numFmtId="0" fontId="2363" fillId="1658" borderId="1839" xfId="26"/>
    <xf numFmtId="0" fontId="2364" fillId="1669" borderId="1840" xfId="26" applyAlignment="1">
      <alignment horizontal="center" vertical="center" wrapText="1"/>
    </xf>
    <xf numFmtId="0" fontId="2365" fillId="1658" borderId="1835" xfId="26"/>
    <xf numFmtId="0" fontId="2366" fillId="1669" borderId="1837" xfId="26" applyAlignment="1">
      <alignment horizontal="center" vertical="center"/>
    </xf>
    <xf numFmtId="0" fontId="2363" fillId="1658" borderId="1841" xfId="26"/>
    <xf numFmtId="0" fontId="2367" fillId="1658" borderId="1835" xfId="26"/>
    <xf numFmtId="0" fontId="2368" fillId="1669" borderId="1836" xfId="26" applyAlignment="1">
      <alignment horizontal="center" vertical="center"/>
    </xf>
    <xf numFmtId="0" fontId="2369" fillId="1658" borderId="1836" xfId="26" applyAlignment="1">
      <alignment horizontal="left" vertical="center" wrapText="1"/>
    </xf>
    <xf numFmtId="0" fontId="2359" fillId="1658" borderId="1836" xfId="26" applyAlignment="1">
      <alignment horizontal="left" vertical="center" wrapText="1"/>
    </xf>
    <xf numFmtId="164" fontId="2360" fillId="1658" borderId="1836" xfId="26" applyAlignment="1">
      <alignment horizontal="center" vertical="center"/>
    </xf>
    <xf numFmtId="0" fontId="2370" fillId="1658" borderId="1835" xfId="26"/>
    <xf numFmtId="0" fontId="2365" fillId="1658" borderId="1835" xfId="26" applyAlignment="1">
      <alignment vertical="bottom"/>
    </xf>
    <xf numFmtId="0" fontId="2371" fillId="1658" borderId="1842" xfId="26"/>
    <xf numFmtId="0" fontId="2363" fillId="1658" borderId="1843" xfId="26"/>
    <xf numFmtId="0" fontId="2365" fillId="1658" borderId="1844" xfId="26"/>
    <xf numFmtId="0" fontId="2371" fillId="1658" borderId="1845" xfId="26" applyAlignment="1">
      <alignment horizontal="center"/>
    </xf>
    <xf numFmtId="0" fontId="2371" fillId="1658" borderId="1835" xfId="26" applyAlignment="1">
      <alignment horizontal="center"/>
    </xf>
    <xf numFmtId="0" fontId="2365" fillId="1658" borderId="1845" xfId="26" applyAlignment="1">
      <alignment horizontal="center"/>
    </xf>
    <xf numFmtId="0" fontId="2365" fillId="1658" borderId="1846" xfId="26"/>
    <xf numFmtId="0" fontId="2372" fillId="1658" borderId="1847" xfId="26" applyAlignment="1">
      <alignment wrapText="1"/>
    </xf>
    <xf numFmtId="0" fontId="2371" fillId="1658" borderId="1845" xfId="26" applyAlignment="1">
      <alignment horizontal="center" wrapText="1"/>
    </xf>
    <xf numFmtId="0" fontId="2372" fillId="1658" borderId="1848" xfId="26" applyAlignment="1">
      <alignment wrapText="1"/>
    </xf>
    <xf numFmtId="0" fontId="2372" fillId="1658" borderId="1847" xfId="26" applyAlignment="1">
      <alignment wrapText="1"/>
    </xf>
    <xf numFmtId="0" fontId="2360" fillId="1658" borderId="1836" xfId="26" applyAlignment="1">
      <alignment horizontal="center" vertical="center"/>
    </xf>
    <xf numFmtId="0" fontId="2363" fillId="1658" borderId="1849" xfId="26"/>
    <xf numFmtId="0" fontId="2371" fillId="1658" borderId="1842" xfId="26" applyAlignment="1">
      <alignment horizontal="center" wrapText="1"/>
    </xf>
    <xf numFmtId="0" fontId="2371" fillId="1658" borderId="1848" xfId="26" applyAlignment="1">
      <alignment wrapText="1"/>
    </xf>
    <xf numFmtId="0" fontId="2371" fillId="1658" borderId="1847" xfId="26" applyAlignment="1">
      <alignment wrapText="1"/>
    </xf>
    <xf numFmtId="0" fontId="2359" fillId="1658" borderId="1836" xfId="26" applyAlignment="1">
      <alignment vertical="center"/>
    </xf>
    <xf numFmtId="0" fontId="2359" fillId="1670" borderId="1836" xfId="26" applyAlignment="1">
      <alignment vertical="center"/>
    </xf>
    <xf numFmtId="0" fontId="2360" fillId="1658" borderId="1836" xfId="26" applyAlignment="1">
      <alignment horizontal="left" vertical="center" wrapText="1"/>
    </xf>
    <xf numFmtId="0" fontId="2373" fillId="1663" borderId="1836" xfId="26" applyAlignment="1">
      <alignment horizontal="center" vertical="center"/>
    </xf>
    <xf numFmtId="0" fontId="2364" fillId="1669" borderId="1836" xfId="26" applyAlignment="1">
      <alignment horizontal="center" vertical="center" wrapText="1"/>
    </xf>
    <xf numFmtId="0" fontId="2364" fillId="1669" borderId="1837" xfId="26" applyAlignment="1">
      <alignment horizontal="center" vertical="center" wrapText="1"/>
    </xf>
    <xf numFmtId="0" fontId="2359" fillId="1658" borderId="1836" xfId="26" applyAlignment="1">
      <alignment horizontal="left" vertical="center"/>
    </xf>
    <xf numFmtId="164" fontId="2359" fillId="1658" borderId="1836" xfId="26" applyAlignment="1">
      <alignment horizontal="center" vertical="center"/>
    </xf>
    <xf numFmtId="0" fontId="2359" fillId="1658" borderId="1837" xfId="26" applyAlignment="1">
      <alignment horizontal="left" vertical="center" wrapText="1"/>
    </xf>
    <xf numFmtId="0" fontId="2374" fillId="1663" borderId="1836" xfId="26" applyAlignment="1">
      <alignment horizontal="left" vertical="center"/>
    </xf>
    <xf numFmtId="0" fontId="2359" fillId="1663" borderId="1836" xfId="26" applyAlignment="1">
      <alignment horizontal="left" vertical="center" wrapText="1"/>
    </xf>
    <xf numFmtId="164" fontId="2359" fillId="1663" borderId="1836" xfId="26" applyAlignment="1">
      <alignment horizontal="center" vertical="center"/>
    </xf>
    <xf numFmtId="0" fontId="2374" fillId="1663" borderId="1837" xfId="26" applyAlignment="1">
      <alignment horizontal="left" vertical="center" wrapText="1"/>
    </xf>
    <xf numFmtId="0" fontId="2359" fillId="1663" borderId="1837" xfId="26" applyAlignment="1">
      <alignment horizontal="left" vertical="center" wrapText="1"/>
    </xf>
    <xf numFmtId="0" fontId="2359" fillId="1664" borderId="1836" xfId="26" applyAlignment="1">
      <alignment horizontal="left" vertical="center"/>
    </xf>
    <xf numFmtId="0" fontId="2359" fillId="1664" borderId="1836" xfId="26" applyAlignment="1">
      <alignment horizontal="left" vertical="center" wrapText="1"/>
    </xf>
    <xf numFmtId="164" fontId="2359" fillId="1664" borderId="1836" xfId="26" applyAlignment="1">
      <alignment horizontal="center" vertical="center"/>
    </xf>
    <xf numFmtId="0" fontId="2374" fillId="1664" borderId="1837" xfId="26" applyAlignment="1">
      <alignment horizontal="left" vertical="center" wrapText="1"/>
    </xf>
    <xf numFmtId="0" fontId="2359" fillId="1664" borderId="1837" xfId="26" applyAlignment="1">
      <alignment horizontal="left" vertical="center" wrapText="1"/>
    </xf>
    <xf numFmtId="0" fontId="2359" fillId="1665" borderId="1836" xfId="26" applyAlignment="1">
      <alignment horizontal="left" vertical="center"/>
    </xf>
    <xf numFmtId="0" fontId="2359" fillId="1665" borderId="1836" xfId="26" applyAlignment="1">
      <alignment horizontal="left" vertical="center" wrapText="1"/>
    </xf>
    <xf numFmtId="164" fontId="2359" fillId="1665" borderId="1836" xfId="26" applyAlignment="1">
      <alignment horizontal="center" vertical="center"/>
    </xf>
    <xf numFmtId="0" fontId="2374" fillId="1665" borderId="1837" xfId="26" applyAlignment="1">
      <alignment horizontal="left" vertical="center" wrapText="1"/>
    </xf>
    <xf numFmtId="0" fontId="2359" fillId="1665" borderId="1837" xfId="26" applyAlignment="1">
      <alignment horizontal="left" vertical="center" wrapText="1"/>
    </xf>
    <xf numFmtId="0" fontId="2359" fillId="1666" borderId="1836" xfId="26" applyAlignment="1">
      <alignment horizontal="left" vertical="center"/>
    </xf>
    <xf numFmtId="0" fontId="2359" fillId="1666" borderId="1836" xfId="26" applyAlignment="1">
      <alignment horizontal="left" vertical="center" wrapText="1"/>
    </xf>
    <xf numFmtId="164" fontId="2359" fillId="1666" borderId="1836" xfId="26" applyAlignment="1">
      <alignment horizontal="center" vertical="center"/>
    </xf>
    <xf numFmtId="0" fontId="2374" fillId="1666" borderId="1837" xfId="26" applyAlignment="1">
      <alignment horizontal="left" vertical="center" wrapText="1"/>
    </xf>
    <xf numFmtId="0" fontId="2359" fillId="1666" borderId="1837" xfId="26" applyAlignment="1">
      <alignment horizontal="left" vertical="center" wrapText="1"/>
    </xf>
    <xf numFmtId="0" fontId="2359" fillId="1667" borderId="1836" xfId="26" applyAlignment="1">
      <alignment horizontal="left" vertical="center"/>
    </xf>
    <xf numFmtId="0" fontId="2359" fillId="1667" borderId="1836" xfId="26" applyAlignment="1">
      <alignment horizontal="left" vertical="center" wrapText="1"/>
    </xf>
    <xf numFmtId="164" fontId="2359" fillId="1667" borderId="1836" xfId="26" applyAlignment="1">
      <alignment horizontal="center" vertical="center"/>
    </xf>
    <xf numFmtId="0" fontId="2374" fillId="1667" borderId="1837" xfId="26" applyAlignment="1">
      <alignment horizontal="left" vertical="center" wrapText="1"/>
    </xf>
    <xf numFmtId="0" fontId="2359" fillId="1667" borderId="1837" xfId="26" applyAlignment="1">
      <alignment horizontal="left" vertical="center" wrapText="1"/>
    </xf>
    <xf numFmtId="0" fontId="2375" fillId="1658" borderId="1835" xfId="26" applyAlignment="1">
      <alignment horizontal="left" vertical="center" wrapText="1"/>
    </xf>
    <xf numFmtId="0" fontId="2376" fillId="1658" borderId="1835" xfId="26"/>
    <xf numFmtId="0" fontId="2376" fillId="1658" borderId="1835" xfId="26" applyAlignment="1">
      <alignment wrapText="1"/>
    </xf>
    <xf numFmtId="0" fontId="2377" fillId="1671" borderId="1850" xfId="26" applyAlignment="1">
      <alignment horizontal="center" wrapText="1"/>
    </xf>
    <xf numFmtId="0" fontId="2377" fillId="1671" borderId="1851" xfId="26" applyAlignment="1">
      <alignment horizontal="center" wrapText="1"/>
    </xf>
    <xf numFmtId="0" fontId="2377" fillId="1671" borderId="1852" xfId="26" applyAlignment="1">
      <alignment horizontal="center" wrapText="1"/>
    </xf>
    <xf numFmtId="0" fontId="2378" fillId="1662" borderId="1853" xfId="26" applyAlignment="1">
      <alignment wrapText="1"/>
    </xf>
    <xf numFmtId="0" fontId="2379" fillId="1672" borderId="1854" xfId="26" applyAlignment="1">
      <alignment wrapText="1"/>
    </xf>
    <xf numFmtId="0" fontId="2379" fillId="1673" borderId="1854" xfId="26" applyAlignment="1">
      <alignment wrapText="1"/>
    </xf>
    <xf numFmtId="0" fontId="2379" fillId="1673" borderId="1855" xfId="26" applyAlignment="1">
      <alignment wrapText="1"/>
    </xf>
    <xf numFmtId="0" fontId="2378" fillId="1662" borderId="1856" xfId="26" applyAlignment="1">
      <alignment wrapText="1"/>
    </xf>
    <xf numFmtId="0" fontId="2379" fillId="1674" borderId="1854" xfId="26" applyAlignment="1">
      <alignment wrapText="1"/>
    </xf>
    <xf numFmtId="0" fontId="2379" fillId="1674" borderId="1857" xfId="26" applyAlignment="1">
      <alignment wrapText="1"/>
    </xf>
    <xf numFmtId="0" fontId="2379" fillId="1672" borderId="1857" xfId="26" applyAlignment="1">
      <alignment wrapText="1"/>
    </xf>
    <xf numFmtId="0" fontId="2379" fillId="1673" borderId="1857" xfId="26" applyAlignment="1">
      <alignment wrapText="1"/>
    </xf>
    <xf numFmtId="0" fontId="2378" fillId="1662" borderId="1858" xfId="26" applyAlignment="1">
      <alignment wrapText="1"/>
    </xf>
    <xf numFmtId="0" fontId="2379" fillId="1673" borderId="1859" xfId="26" applyAlignment="1">
      <alignment wrapText="1"/>
    </xf>
    <xf numFmtId="0" fontId="2379" fillId="1672" borderId="1859" xfId="26" applyAlignment="1">
      <alignment wrapText="1"/>
    </xf>
    <xf numFmtId="0" fontId="2379" fillId="1673" borderId="1860" xfId="26" applyAlignment="1">
      <alignment wrapText="1"/>
    </xf>
    <xf numFmtId="0" fontId="2365" fillId="1658" borderId="1861" xfId="26"/>
    <xf numFmtId="0" fontId="2365" fillId="1658" borderId="1861" xfId="26" applyAlignment="1">
      <alignment wrapText="1"/>
    </xf>
    <xf numFmtId="0" fontId="2380" fillId="1658" borderId="1835" xfId="26"/>
    <xf numFmtId="0" fontId="2372" fillId="1668" borderId="1847" xfId="26" applyAlignment="1">
      <alignment wrapText="1"/>
    </xf>
    <xf numFmtId="0" fontId="2381" fillId="1668" borderId="1847" xfId="26" applyAlignment="1">
      <alignment wrapText="1"/>
    </xf>
    <xf numFmtId="0" fontId="2382" fillId="1658" borderId="1835" xfId="26" applyAlignment="1">
      <alignment vertical="top" wrapText="1"/>
    </xf>
    <xf numFmtId="0" fontId="2365" fillId="1658" borderId="1835" xfId="26" applyAlignment="1">
      <alignment vertical="bottom"/>
    </xf>
    <xf numFmtId="0" fontId="2367" fillId="1658" borderId="1861" xfId="26"/>
    <xf numFmtId="0" fontId="2383" fillId="1658" borderId="1835" xfId="26" applyAlignment="1">
      <alignment horizontal="center" vertical="center"/>
    </xf>
    <xf numFmtId="0" fontId="2365" fillId="1658" borderId="1861" xfId="26"/>
    <xf numFmtId="0" fontId="2384" fillId="1674" borderId="1835" xfId="26" applyAlignment="1">
      <alignment horizontal="center"/>
    </xf>
    <xf numFmtId="0" fontId="2365" fillId="1658" borderId="1835" xfId="26" applyAlignment="1">
      <alignment horizontal="center"/>
    </xf>
    <xf numFmtId="10" fontId="2365" fillId="1658" borderId="1835" xfId="26" applyAlignment="1">
      <alignment horizontal="center"/>
    </xf>
    <xf numFmtId="0" fontId="2385" fillId="1675" borderId="1861" xfId="26" applyAlignment="1">
      <alignment horizontal="center" vertical="center" wrapText="1"/>
    </xf>
    <xf numFmtId="0" fontId="2385" fillId="1674" borderId="1861" xfId="26" applyAlignment="1">
      <alignment horizontal="center" vertical="center" wrapText="1"/>
    </xf>
    <xf numFmtId="0" fontId="2365" fillId="1674" borderId="1861" xfId="26" applyAlignment="1">
      <alignment vertical="bottom"/>
    </xf>
    <xf numFmtId="0" fontId="2365" fillId="1676" borderId="1861" xfId="26" applyAlignment="1">
      <alignment horizontal="center"/>
    </xf>
    <xf numFmtId="0" fontId="2365" fillId="1677" borderId="1835" xfId="26" applyAlignment="1">
      <alignment horizontal="center"/>
    </xf>
    <xf numFmtId="0" fontId="2365" fillId="1677" borderId="1835" xfId="26" applyAlignment="1">
      <alignment horizontal="center"/>
    </xf>
    <xf numFmtId="0" fontId="2365" fillId="1678" borderId="1861" xfId="26" applyAlignment="1">
      <alignment horizontal="center"/>
    </xf>
    <xf numFmtId="0" fontId="2365" fillId="1658" borderId="1835" xfId="26" applyAlignment="1">
      <alignment vertical="bottom" wrapText="1"/>
    </xf>
    <xf numFmtId="0" fontId="2365" fillId="1679" borderId="1861" xfId="26" applyAlignment="1">
      <alignment horizontal="center"/>
    </xf>
    <xf numFmtId="0" fontId="2385" fillId="1680" borderId="1861" xfId="26" applyAlignment="1">
      <alignment horizontal="center"/>
    </xf>
    <xf numFmtId="0" fontId="2365" fillId="1681" borderId="1861" xfId="26" applyAlignment="1">
      <alignment horizontal="center"/>
    </xf>
    <xf numFmtId="0" fontId="2365" fillId="1682" borderId="1861" xfId="26" applyAlignment="1">
      <alignment horizontal="center"/>
    </xf>
    <xf numFmtId="0" fontId="2365" fillId="1658" borderId="1835" xfId="26"/>
    <xf numFmtId="0" fontId="2365" fillId="1683" borderId="1861" xfId="26" applyAlignment="1">
      <alignment horizontal="center"/>
    </xf>
    <xf numFmtId="0" fontId="2365" fillId="1684" borderId="1861" xfId="26" applyAlignment="1">
      <alignment horizontal="center"/>
    </xf>
    <xf numFmtId="0" fontId="2386" fillId="1658" borderId="1835" xfId="26" applyAlignment="1">
      <alignment horizontal="center" vertical="bottom"/>
    </xf>
    <xf numFmtId="0" fontId="2365" fillId="1685" borderId="1861" xfId="26" applyAlignment="1">
      <alignment horizontal="center"/>
    </xf>
    <xf numFmtId="0" fontId="2365" fillId="1686" borderId="1861" xfId="26" applyAlignment="1">
      <alignment horizontal="center"/>
    </xf>
    <xf numFmtId="0" fontId="2365" fillId="1687" borderId="1861" xfId="26" applyAlignment="1">
      <alignment horizontal="center"/>
    </xf>
    <xf numFmtId="0" fontId="2365" fillId="1688" borderId="1861" xfId="26" applyAlignment="1">
      <alignment horizontal="center"/>
    </xf>
    <xf numFmtId="0" fontId="2365" fillId="1689" borderId="1861" xfId="26" applyAlignment="1">
      <alignment horizontal="center"/>
    </xf>
    <xf numFmtId="0" fontId="2365" fillId="1690" borderId="1861" xfId="26" applyAlignment="1">
      <alignment horizontal="center"/>
    </xf>
    <xf numFmtId="0" fontId="2365" fillId="1691" borderId="1861" xfId="26" applyAlignment="1">
      <alignment horizontal="center"/>
    </xf>
    <xf numFmtId="0" fontId="2365" fillId="1692" borderId="1861" xfId="26" applyAlignment="1">
      <alignment horizontal="center"/>
    </xf>
    <xf numFmtId="0" fontId="2365" fillId="1693" borderId="1861" xfId="26" applyAlignment="1">
      <alignment horizontal="center"/>
    </xf>
    <xf numFmtId="0" fontId="2365" fillId="1694" borderId="1861" xfId="26" applyAlignment="1">
      <alignment horizontal="center"/>
    </xf>
    <xf numFmtId="0" fontId="2365" fillId="1695" borderId="1861" xfId="26" applyAlignment="1">
      <alignment horizontal="center"/>
    </xf>
    <xf numFmtId="0" fontId="2365" fillId="1696" borderId="1861" xfId="26" applyAlignment="1">
      <alignment horizontal="center"/>
    </xf>
    <xf numFmtId="0" fontId="2367" fillId="1658" borderId="1861" xfId="26"/>
    <xf numFmtId="0" fontId="2367" fillId="1658" borderId="1861" xfId="26" applyAlignment="1">
      <alignment horizontal="center"/>
    </xf>
    <xf numFmtId="0" fontId="2385" fillId="1658" borderId="1835" xfId="26" applyAlignment="1">
      <alignment horizontal="center" vertical="center" wrapText="1"/>
    </xf>
    <xf numFmtId="0" fontId="2365" fillId="1674" borderId="1835" xfId="26"/>
    <xf numFmtId="0" fontId="2387" fillId="1674" borderId="1835" xfId="26"/>
    <xf numFmtId="0" fontId="2388" fillId="1674" borderId="1835" xfId="26"/>
    <xf numFmtId="0" fontId="2359" fillId="1658" borderId="1835" xfId="26"/>
    <xf numFmtId="0" fontId="2374" fillId="1658" borderId="1862" xfId="26" applyAlignment="1">
      <alignment horizontal="left" vertical="center" wrapText="1"/>
    </xf>
    <xf numFmtId="0" fontId="2359" fillId="1658" borderId="1863" xfId="26" applyAlignment="1">
      <alignment horizontal="left" vertical="center" wrapText="1"/>
    </xf>
    <xf numFmtId="0" fontId="2363" fillId="1658" borderId="1864" xfId="26"/>
    <xf numFmtId="0" fontId="2363" fillId="1658" borderId="1865" xfId="26"/>
    <xf numFmtId="0" fontId="2359" fillId="1658" borderId="1862" xfId="26" applyAlignment="1">
      <alignment horizontal="left" vertical="center" wrapText="1"/>
    </xf>
    <xf numFmtId="0" fontId="2361" fillId="1658" borderId="1864" xfId="26"/>
    <xf numFmtId="0" fontId="2361" fillId="1658" borderId="1865" xfId="26"/>
    <xf numFmtId="0" fontId="2374" fillId="1658" borderId="1862" xfId="26" applyAlignment="1">
      <alignment horizontal="center" vertical="center"/>
    </xf>
    <xf numFmtId="0" fontId="2359" fillId="1658" borderId="1862" xfId="26" applyAlignment="1">
      <alignment horizontal="center" vertical="center"/>
    </xf>
    <xf numFmtId="0" fontId="2374" fillId="1697" borderId="1837" xfId="26" applyAlignment="1">
      <alignment horizontal="left" vertical="center" wrapText="1"/>
    </xf>
    <xf numFmtId="0" fontId="2369" fillId="1698" borderId="1836" xfId="26" applyAlignment="1">
      <alignment horizontal="center" vertical="center" wrapText="1"/>
    </xf>
    <xf numFmtId="0" fontId="2369" fillId="1698" borderId="1837" xfId="26" applyAlignment="1">
      <alignment horizontal="center" vertical="center" wrapText="1"/>
    </xf>
    <xf numFmtId="0" fontId="2369" fillId="1658" borderId="1836" xfId="26" applyAlignment="1">
      <alignment horizontal="center" vertical="center" wrapText="1"/>
    </xf>
    <xf numFmtId="0" fontId="2375" fillId="1658" borderId="1836" xfId="26" applyAlignment="1">
      <alignment horizontal="center" vertical="center" wrapText="1"/>
    </xf>
    <xf numFmtId="0" fontId="2369" fillId="1663" borderId="1836" xfId="26" applyAlignment="1">
      <alignment horizontal="center" vertical="center" wrapText="1"/>
    </xf>
    <xf numFmtId="0" fontId="2360" fillId="1658" borderId="1837" xfId="26" applyAlignment="1">
      <alignment horizontal="left" vertical="center" wrapText="1"/>
    </xf>
    <xf numFmtId="0" fontId="2371" fillId="1658" borderId="1835" xfId="26" applyAlignment="1">
      <alignment horizontal="left"/>
    </xf>
    <xf numFmtId="0" fontId="2389" fillId="1658" borderId="1835" xfId="26"/>
    <xf numFmtId="0" fontId="2390" fillId="1658" borderId="1835" xfId="26" applyAlignment="1">
      <alignment horizontal="left" vertical="center"/>
    </xf>
    <xf numFmtId="0" fontId="2374" fillId="1658" borderId="1836" xfId="26" applyAlignment="1">
      <alignment horizontal="center" vertical="center"/>
    </xf>
    <xf numFmtId="0" fontId="2374" fillId="1658" borderId="1835" xfId="26" applyAlignment="1">
      <alignment horizontal="center" vertical="center"/>
    </xf>
    <xf numFmtId="0" fontId="2359" fillId="1658" borderId="1835" xfId="26" applyAlignment="1">
      <alignment horizontal="left" vertical="center" wrapText="1"/>
    </xf>
    <xf numFmtId="0" fontId="2360" fillId="1658" borderId="1835" xfId="26" applyAlignment="1">
      <alignment horizontal="left" vertical="center" wrapText="1"/>
    </xf>
    <xf numFmtId="0" fontId="2359" fillId="1658" borderId="1836" xfId="26" applyAlignment="1">
      <alignment horizontal="center" vertical="center"/>
    </xf>
    <xf numFmtId="0" fontId="2371" fillId="1674" borderId="1861" xfId="26" applyAlignment="1">
      <alignment horizontal="center" wrapText="1"/>
    </xf>
    <xf numFmtId="0" fontId="2371" fillId="1658" borderId="1861" xfId="26" applyAlignment="1">
      <alignment horizontal="center" wrapText="1"/>
    </xf>
    <xf numFmtId="0" fontId="2365" fillId="1658" borderId="1861" xfId="26" applyAlignment="1">
      <alignment vertical="bottom"/>
    </xf>
    <xf numFmtId="0" fontId="2365" fillId="1658" borderId="1861" xfId="26" applyAlignment="1">
      <alignment horizontal="center"/>
    </xf>
    <xf numFmtId="3" fontId="2360" fillId="1658" borderId="1836" xfId="26" applyAlignment="1">
      <alignment horizontal="center" vertical="center"/>
    </xf>
    <xf numFmtId="10" fontId="2365" fillId="1658" borderId="1861" xfId="26" applyAlignment="1">
      <alignment horizontal="center"/>
    </xf>
    <xf numFmtId="10" fontId="2365" fillId="1674" borderId="1861" xfId="26" applyAlignment="1">
      <alignment horizontal="center"/>
    </xf>
    <xf numFmtId="0" fontId="2371" fillId="1658" borderId="1835" xfId="26" applyAlignment="1">
      <alignment horizontal="left" vertical="center" wrapText="1"/>
    </xf>
    <xf numFmtId="0" fontId="2371" fillId="1658" borderId="1835" xfId="26" applyAlignment="1">
      <alignment horizontal="center" vertical="center" wrapText="1"/>
    </xf>
    <xf numFmtId="0" fontId="2371" fillId="1658" borderId="1835" xfId="26" applyAlignment="1">
      <alignment horizontal="center" wrapText="1"/>
    </xf>
    <xf numFmtId="0" fontId="2391" fillId="1698" borderId="1836" xfId="26" applyAlignment="1">
      <alignment horizontal="center" vertical="center" wrapText="1"/>
    </xf>
    <xf numFmtId="0" fontId="2365" fillId="1658" borderId="1861" xfId="26" applyAlignment="1">
      <alignment horizontal="center" vertical="bottom"/>
    </xf>
    <xf numFmtId="0" fontId="2360" fillId="1658" borderId="1836" xfId="26" applyAlignment="1">
      <alignment horizontal="center" vertical="center" wrapText="1"/>
    </xf>
    <xf numFmtId="0" fontId="2360" fillId="1658" borderId="1836" xfId="26" applyAlignment="1">
      <alignment horizontal="center" vertical="center" wrapText="1"/>
    </xf>
    <xf numFmtId="3" fontId="2359" fillId="1658" borderId="1836" xfId="26" applyAlignment="1">
      <alignment vertical="center"/>
    </xf>
    <xf numFmtId="0" fontId="2365" fillId="1658" borderId="1866" xfId="26" applyAlignment="1">
      <alignment horizontal="center"/>
    </xf>
    <xf numFmtId="0" fontId="2367" fillId="1658" borderId="1867" xfId="26"/>
    <xf numFmtId="0" fontId="2365" fillId="1658" borderId="1835" xfId="26" applyAlignment="1">
      <alignment horizontal="left" vertical="center"/>
    </xf>
    <xf numFmtId="0" fontId="2367" fillId="1658" borderId="1868" xfId="26"/>
    <xf numFmtId="0" fontId="2365" fillId="1658" borderId="1835" xfId="26" applyAlignment="1">
      <alignment horizontal="left" vertical="center" wrapText="1"/>
    </xf>
    <xf numFmtId="10" fontId="2367" fillId="1658" borderId="1861" xfId="26" applyAlignment="1">
      <alignment horizontal="center"/>
    </xf>
    <xf numFmtId="10" fontId="2365" fillId="1658" borderId="1835" xfId="26"/>
    <xf numFmtId="0" fontId="2365" fillId="1658" borderId="1835" xfId="26" applyAlignment="1">
      <alignment wrapText="1"/>
    </xf>
    <xf numFmtId="0" fontId="2365" fillId="1658" borderId="1835" xfId="26" applyAlignment="1">
      <alignment horizontal="center" vertical="center"/>
    </xf>
    <xf numFmtId="0" fontId="2374" fillId="1658" borderId="1835" xfId="26" applyAlignment="1">
      <alignment horizontal="left" vertical="center"/>
    </xf>
    <xf numFmtId="0" fontId="2366" fillId="1658" borderId="1835" xfId="26" applyAlignment="1">
      <alignment horizontal="center" vertical="center" wrapText="1"/>
    </xf>
    <xf numFmtId="10" fontId="2366" fillId="1658" borderId="1835" xfId="26" applyAlignment="1">
      <alignment horizontal="center" vertical="center" wrapText="1"/>
    </xf>
    <xf numFmtId="0" fontId="2359" fillId="1658" borderId="1835" xfId="26" applyAlignment="1">
      <alignment horizontal="center" vertical="center"/>
    </xf>
    <xf numFmtId="10" fontId="2360" fillId="1658" borderId="1835" xfId="26" applyAlignment="1">
      <alignment horizontal="left" vertical="center" wrapText="1"/>
    </xf>
    <xf numFmtId="0" fontId="2374" fillId="1697" borderId="1836" xfId="26" applyAlignment="1">
      <alignment horizontal="center" vertical="center"/>
    </xf>
    <xf numFmtId="0" fontId="2359" fillId="1697" borderId="1836" xfId="26" applyAlignment="1">
      <alignment horizontal="left" vertical="center" wrapText="1"/>
    </xf>
    <xf numFmtId="0" fontId="2360" fillId="1697" borderId="1836" xfId="26" applyAlignment="1">
      <alignment horizontal="center" vertical="center"/>
    </xf>
    <xf numFmtId="0" fontId="2359" fillId="1697" borderId="1836" xfId="26" applyAlignment="1">
      <alignment horizontal="center" vertical="center"/>
    </xf>
    <xf numFmtId="2" fontId="2359" fillId="1697" borderId="1836" xfId="26" applyAlignment="1">
      <alignment horizontal="center" vertical="center"/>
    </xf>
    <xf numFmtId="2" fontId="2374" fillId="1697" borderId="1836" xfId="26" applyAlignment="1">
      <alignment horizontal="center" vertical="center"/>
    </xf>
    <xf numFmtId="0" fontId="2360" fillId="1697" borderId="1836" xfId="26" applyAlignment="1">
      <alignment horizontal="left" vertical="center" wrapText="1"/>
    </xf>
    <xf numFmtId="0" fontId="2359" fillId="1697" borderId="1836" xfId="26" applyAlignment="1">
      <alignment vertical="center"/>
    </xf>
    <xf numFmtId="0" fontId="2369" fillId="1697" borderId="1836" xfId="26" applyAlignment="1">
      <alignment horizontal="right" vertical="center"/>
    </xf>
    <xf numFmtId="0" fontId="2385" fillId="1658" borderId="1835" xfId="26" applyAlignment="1">
      <alignment horizontal="left" vertical="center" wrapText="1"/>
    </xf>
    <xf numFmtId="0" fontId="2362" fillId="1658" borderId="1835" xfId="26" applyAlignment="1">
      <alignment horizontal="left" vertical="center"/>
    </xf>
    <xf numFmtId="0" fontId="2386" fillId="1658" borderId="1861" xfId="26" applyAlignment="1">
      <alignment horizontal="center" vertical="bottom"/>
    </xf>
    <xf numFmtId="0" fontId="2361" fillId="1658" borderId="1835" xfId="26" applyAlignment="1">
      <alignment horizontal="center" vertical="center" wrapText="1"/>
    </xf>
    <xf numFmtId="0" fontId="2392" fillId="1658" borderId="1861" xfId="26" applyAlignment="1">
      <alignment horizontal="center" vertical="bottom"/>
    </xf>
    <xf numFmtId="0" fontId="2392" fillId="1674" borderId="1861" xfId="26" applyAlignment="1">
      <alignment horizontal="center" vertical="bottom"/>
    </xf>
    <xf numFmtId="0" fontId="2365" fillId="1674" borderId="1861" xfId="26"/>
    <xf numFmtId="10" fontId="2365" fillId="1658" borderId="1861" xfId="26"/>
    <xf numFmtId="0" fontId="2393" fillId="1658" borderId="1835" xfId="26" applyAlignment="1">
      <alignment horizontal="center" vertical="center" wrapText="1"/>
    </xf>
    <xf numFmtId="0" fontId="2385" fillId="1658" borderId="1835" xfId="26"/>
    <xf numFmtId="0" fontId="2392" fillId="1699" borderId="1861" xfId="26" applyAlignment="1">
      <alignment horizontal="center" vertical="bottom"/>
    </xf>
    <xf numFmtId="0" fontId="2365" fillId="1674" borderId="1861" xfId="26" applyAlignment="1">
      <alignment horizontal="center"/>
    </xf>
    <xf numFmtId="0" fontId="2365" fillId="1699" borderId="1861" xfId="26" applyAlignment="1">
      <alignment horizontal="center"/>
    </xf>
    <xf numFmtId="0" fontId="2365" fillId="1674" borderId="1835" xfId="26" applyAlignment="1">
      <alignment horizontal="center"/>
    </xf>
    <xf numFmtId="0" fontId="2366" fillId="1658" borderId="1835" xfId="26" applyAlignment="1">
      <alignment horizontal="center" vertical="center"/>
    </xf>
    <xf numFmtId="0" fontId="2394" fillId="1674" borderId="1835" xfId="26"/>
    <xf numFmtId="0" fontId="2386" fillId="1658" borderId="1866" xfId="26" applyAlignment="1">
      <alignment horizontal="center" wrapText="1"/>
    </xf>
    <xf numFmtId="0" fontId="2395" fillId="1658" borderId="1869" xfId="26" applyAlignment="1">
      <alignment horizontal="left" wrapText="1"/>
    </xf>
    <xf numFmtId="0" fontId="2385" fillId="1658" borderId="1861" xfId="26" applyAlignment="1">
      <alignment horizontal="center"/>
    </xf>
    <xf numFmtId="0" fontId="2396" fillId="1698" borderId="1836" xfId="26" applyAlignment="1">
      <alignment horizontal="center" vertical="center" wrapText="1"/>
    </xf>
    <xf numFmtId="0" fontId="2385" fillId="1658" borderId="1835" xfId="26" applyAlignment="1">
      <alignment horizontal="center"/>
    </xf>
    <xf numFmtId="0" fontId="2395" fillId="1658" borderId="1868" xfId="26" applyAlignment="1">
      <alignment horizontal="left" wrapText="1"/>
    </xf>
    <xf numFmtId="0" fontId="2385" fillId="1674" borderId="1861" xfId="26"/>
    <xf numFmtId="0" fontId="2385" fillId="1658" borderId="1861" xfId="26"/>
    <xf numFmtId="10" fontId="2385" fillId="1658" borderId="1861" xfId="26"/>
    <xf numFmtId="0" fontId="2385" fillId="1674" borderId="1861" xfId="26" applyAlignment="1">
      <alignment horizontal="center"/>
    </xf>
    <xf numFmtId="0" fontId="2385" fillId="1699" borderId="1861" xfId="26" applyAlignment="1">
      <alignment horizontal="center"/>
    </xf>
    <xf numFmtId="0" fontId="2385" fillId="1674" borderId="1835" xfId="26" applyAlignment="1">
      <alignment horizontal="center"/>
    </xf>
    <xf numFmtId="0" fontId="2385" fillId="1674" borderId="1835" xfId="26"/>
    <xf numFmtId="165" fontId="2365" fillId="1658" borderId="1861" xfId="26" applyAlignment="1">
      <alignment horizontal="center"/>
    </xf>
    <xf numFmtId="0" fontId="2365" fillId="1658" borderId="1861" xfId="26" applyAlignment="1">
      <alignment horizontal="center" vertical="center"/>
    </xf>
    <xf numFmtId="0" fontId="2395" fillId="1658" borderId="1861" xfId="26" applyAlignment="1">
      <alignment horizontal="center" vertical="center" wrapText="1"/>
    </xf>
    <xf numFmtId="10" fontId="2365" fillId="1658" borderId="1861" xfId="26" applyAlignment="1">
      <alignment horizontal="center" vertical="center"/>
    </xf>
    <xf numFmtId="9" fontId="2365" fillId="1658" borderId="1861" xfId="26" applyAlignment="1">
      <alignment horizontal="center" vertical="center"/>
    </xf>
    <xf numFmtId="0" fontId="2365" fillId="1658" borderId="1861" xfId="26" applyAlignment="1">
      <alignment horizontal="left" vertical="bottom" wrapText="1"/>
    </xf>
    <xf numFmtId="0" fontId="2386" fillId="1658" borderId="1861" xfId="26" applyAlignment="1">
      <alignment horizontal="center" wrapText="1"/>
    </xf>
    <xf numFmtId="0" fontId="2385" fillId="1658" borderId="1861" xfId="26" applyAlignment="1">
      <alignment horizontal="center" wrapText="1"/>
    </xf>
    <xf numFmtId="0" fontId="2395" fillId="1658" borderId="1861" xfId="26" applyAlignment="1">
      <alignment horizontal="center" wrapText="1"/>
    </xf>
    <xf numFmtId="0" fontId="2385" fillId="1658" borderId="1861" xfId="26" applyAlignment="1">
      <alignment horizontal="right" wrapText="1"/>
    </xf>
    <xf numFmtId="0" fontId="2385" fillId="1658" borderId="1861" xfId="26" applyAlignment="1">
      <alignment horizontal="left" wrapText="1"/>
    </xf>
    <xf numFmtId="0" fontId="2391" fillId="1697" borderId="1836" xfId="26" applyAlignment="1">
      <alignment horizontal="center" vertical="center" wrapText="1"/>
    </xf>
    <xf numFmtId="10" fontId="2385" fillId="1658" borderId="1861" xfId="26" applyAlignment="1">
      <alignment horizontal="right" wrapText="1"/>
    </xf>
    <xf numFmtId="0" fontId="2365" fillId="1699" borderId="1861" xfId="26" applyAlignment="1">
      <alignment horizontal="left" vertical="bottom" wrapText="1"/>
    </xf>
    <xf numFmtId="0" fontId="2359" fillId="1658" borderId="1835" xfId="26" applyAlignment="1">
      <alignment vertical="center"/>
    </xf>
    <xf numFmtId="0" fontId="2375" fillId="1658" borderId="1836" xfId="26" applyAlignment="1">
      <alignment horizontal="center" vertical="center"/>
    </xf>
    <xf numFmtId="0" fontId="2397" fillId="1658" borderId="1835" xfId="26" applyAlignment="1">
      <alignment horizontal="center" vertical="center" wrapText="1"/>
    </xf>
    <xf numFmtId="0" fontId="2397" fillId="1658" borderId="1835" xfId="26" applyAlignment="1">
      <alignment horizontal="center" vertical="center"/>
    </xf>
    <xf numFmtId="0" fontId="2359" fillId="1698" borderId="1836" xfId="26" applyAlignment="1">
      <alignment vertical="center"/>
    </xf>
    <xf numFmtId="0" fontId="2369" fillId="1658" borderId="1836" xfId="26" applyAlignment="1">
      <alignment horizontal="center" vertical="center"/>
    </xf>
    <xf numFmtId="0" fontId="2398" fillId="1658" borderId="1836" xfId="26" applyAlignment="1">
      <alignment horizontal="center" vertical="center"/>
    </xf>
    <xf numFmtId="0" fontId="2359" fillId="1700" borderId="1836" xfId="26" applyAlignment="1">
      <alignment vertical="center"/>
    </xf>
    <xf numFmtId="0" fontId="2369" fillId="1658" borderId="1836" xfId="26" applyAlignment="1">
      <alignment horizontal="center" vertical="center"/>
    </xf>
    <xf numFmtId="0" fontId="2398" fillId="1658" borderId="1836" xfId="26" applyAlignment="1">
      <alignment horizontal="center" vertical="center"/>
    </xf>
    <xf numFmtId="0" fontId="2365" fillId="1658" borderId="1835" xfId="26" applyAlignment="1">
      <alignment vertical="center" wrapText="1"/>
    </xf>
    <xf numFmtId="0" fontId="2365" fillId="1658" borderId="1835" xfId="26" applyAlignment="1">
      <alignment horizontal="center" vertical="center" wrapText="1"/>
    </xf>
    <xf numFmtId="0" fontId="2369" fillId="1658" borderId="1835" xfId="26" applyAlignment="1">
      <alignment horizontal="center" vertical="center"/>
    </xf>
    <xf numFmtId="0" fontId="2399" fillId="1658" borderId="1835" xfId="26" applyAlignment="1">
      <alignment horizontal="center" vertical="center"/>
    </xf>
    <xf numFmtId="0" fontId="2360" fillId="1701" borderId="1836" xfId="26" applyAlignment="1">
      <alignment horizontal="left" vertical="center"/>
    </xf>
    <xf numFmtId="0" fontId="2360" fillId="1667" borderId="1836" xfId="26" applyAlignment="1">
      <alignment horizontal="left" vertical="center"/>
    </xf>
    <xf numFmtId="0" fontId="2400" fillId="1658" borderId="1835" xfId="26" applyAlignment="1">
      <alignment horizontal="center" vertical="center"/>
    </xf>
    <xf numFmtId="0" fontId="2360" fillId="1702" borderId="1836" xfId="26" applyAlignment="1">
      <alignment horizontal="left" vertical="center"/>
    </xf>
    <xf numFmtId="0" fontId="2360" fillId="1665" borderId="1836" xfId="26" applyAlignment="1">
      <alignment horizontal="left" vertical="center"/>
    </xf>
    <xf numFmtId="166" fontId="2396" fillId="1697" borderId="1836" xfId="26" applyAlignment="1">
      <alignment horizontal="center" vertical="center"/>
    </xf>
    <xf numFmtId="0" fontId="2369" fillId="1697" borderId="1836" xfId="26" applyAlignment="1">
      <alignment horizontal="center" vertical="center"/>
    </xf>
    <xf numFmtId="166" fontId="2391" fillId="1697" borderId="1836" xfId="26" applyAlignment="1">
      <alignment horizontal="center" vertical="center"/>
    </xf>
    <xf numFmtId="0" fontId="2396" fillId="1697" borderId="1836" xfId="26" applyAlignment="1">
      <alignment horizontal="center" vertical="center"/>
    </xf>
    <xf numFmtId="0" fontId="2361" fillId="1658" borderId="1835" xfId="26" applyAlignment="1">
      <alignment horizontal="center" vertical="center" wrapText="1"/>
    </xf>
    <xf numFmtId="0" fontId="2393" fillId="1658" borderId="1835" xfId="26" applyAlignment="1">
      <alignment horizontal="center" vertical="center" wrapText="1"/>
    </xf>
    <xf numFmtId="0" fontId="2369" fillId="1658" borderId="1835" xfId="26" applyAlignment="1">
      <alignment horizontal="right" vertical="center"/>
    </xf>
    <xf numFmtId="0" fontId="2369" fillId="1658" borderId="1836" xfId="26" applyAlignment="1">
      <alignment horizontal="right" vertical="center"/>
    </xf>
    <xf numFmtId="0" fontId="2374" fillId="1663" borderId="1836" xfId="26" applyAlignment="1">
      <alignment horizontal="center" vertical="center"/>
    </xf>
    <xf numFmtId="1" fontId="2391" fillId="1658" borderId="1835" xfId="26" applyAlignment="1">
      <alignment horizontal="center" vertical="center"/>
    </xf>
    <xf numFmtId="1" fontId="2391" fillId="1697" borderId="1836" xfId="26" applyAlignment="1">
      <alignment horizontal="center" vertical="center"/>
    </xf>
    <xf numFmtId="0" fontId="2391" fillId="1697" borderId="1836" xfId="26" applyAlignment="1">
      <alignment horizontal="center" vertical="center"/>
    </xf>
    <xf numFmtId="0" fontId="2396" fillId="1663" borderId="1836" xfId="26" applyAlignment="1">
      <alignment horizontal="center" vertical="center" wrapText="1"/>
    </xf>
    <xf numFmtId="0" fontId="2391" fillId="1658" borderId="1835" xfId="26" applyAlignment="1">
      <alignment horizontal="center" vertical="center"/>
    </xf>
    <xf numFmtId="0" fontId="2401" fillId="1658" borderId="1835" xfId="26" applyAlignment="1">
      <alignment horizontal="center" vertical="center" wrapText="1"/>
    </xf>
    <xf numFmtId="10" fontId="2365" fillId="1658" borderId="1835" xfId="26" applyAlignment="1">
      <alignment vertical="center" wrapText="1"/>
    </xf>
    <xf numFmtId="0" fontId="2402" fillId="1658" borderId="1836" xfId="26" applyAlignment="1">
      <alignment horizontal="left" vertical="center" wrapText="1"/>
    </xf>
    <xf numFmtId="0" fontId="2369" fillId="1663" borderId="1836" xfId="26" applyAlignment="1">
      <alignment horizontal="center" vertical="center"/>
    </xf>
    <xf numFmtId="0" fontId="2360" fillId="1658" borderId="1835" xfId="26" applyAlignment="1">
      <alignment horizontal="center" vertical="center"/>
    </xf>
    <xf numFmtId="0" fontId="2375" fillId="1658" borderId="1836" xfId="26" applyAlignment="1">
      <alignment horizontal="left" vertical="center" wrapText="1"/>
    </xf>
    <xf numFmtId="0" fontId="2371" fillId="1658" borderId="1835" xfId="26"/>
    <xf numFmtId="0" fontId="2369" fillId="1666" borderId="1836" xfId="26" applyAlignment="1">
      <alignment horizontal="center" vertical="center"/>
    </xf>
    <xf numFmtId="0" fontId="2391" fillId="1663" borderId="1836" xfId="26" applyAlignment="1">
      <alignment horizontal="center" vertical="center" wrapText="1"/>
    </xf>
    <xf numFmtId="0" fontId="2369" fillId="1667" borderId="1836" xfId="26" applyAlignment="1">
      <alignment horizontal="center" vertical="center"/>
    </xf>
    <xf numFmtId="0" fontId="2374" fillId="1658" borderId="1835" xfId="26" applyAlignment="1">
      <alignment horizontal="left" vertical="center" wrapText="1"/>
    </xf>
    <xf numFmtId="0" fontId="2374" fillId="1697" borderId="1837" xfId="26" applyAlignment="1">
      <alignment horizontal="left" vertical="center"/>
    </xf>
    <xf numFmtId="10" fontId="2359" fillId="1658" borderId="1836" xfId="26" applyAlignment="1">
      <alignment vertical="center"/>
    </xf>
    <xf numFmtId="0" fontId="2371" fillId="1658" borderId="1866" xfId="26" applyAlignment="1">
      <alignment horizontal="center" vertical="center" wrapText="1"/>
    </xf>
    <xf numFmtId="0" fontId="2363" fillId="1658" borderId="1868" xfId="26"/>
    <xf numFmtId="0" fontId="2363" fillId="1658" borderId="1870" xfId="26"/>
    <xf numFmtId="0" fontId="2371" fillId="1703" borderId="1861" xfId="26" applyAlignment="1">
      <alignment horizontal="center" vertical="center" wrapText="1"/>
    </xf>
    <xf numFmtId="0" fontId="2365" fillId="1658" borderId="1861" xfId="26" applyAlignment="1">
      <alignment horizontal="center" vertical="center" wrapText="1"/>
    </xf>
    <xf numFmtId="0" fontId="2365" fillId="1658" borderId="1861" xfId="26" applyAlignment="1">
      <alignment vertical="center" wrapText="1"/>
    </xf>
    <xf numFmtId="0" fontId="2365" fillId="1663" borderId="1861" xfId="26" applyAlignment="1">
      <alignment horizontal="center" vertical="center" wrapText="1"/>
    </xf>
    <xf numFmtId="0" fontId="2385" fillId="1658" borderId="1861" xfId="26" applyAlignment="1">
      <alignment horizontal="center" vertical="center" wrapText="1"/>
    </xf>
    <xf numFmtId="0" fontId="2385" fillId="1674" borderId="1861" xfId="26" applyAlignment="1">
      <alignment horizontal="left" vertical="center" wrapText="1"/>
    </xf>
    <xf numFmtId="2" fontId="2360" fillId="1658" borderId="1836" xfId="26" applyAlignment="1">
      <alignment horizontal="center" vertical="center"/>
    </xf>
    <xf numFmtId="2" fontId="2369" fillId="1663" borderId="1836" xfId="26" applyAlignment="1">
      <alignment horizontal="center" vertical="center"/>
    </xf>
    <xf numFmtId="0" fontId="2371" fillId="1658" borderId="1861" xfId="26" applyAlignment="1">
      <alignment horizontal="center"/>
    </xf>
    <xf numFmtId="0" fontId="2401" fillId="1698" borderId="1861" xfId="26" applyAlignment="1">
      <alignment horizontal="center" vertical="center"/>
    </xf>
    <xf numFmtId="0" fontId="2395" fillId="1658" borderId="1835" xfId="26" applyAlignment="1">
      <alignment horizontal="left" vertical="center" wrapText="1"/>
    </xf>
    <xf numFmtId="0" fontId="2393" fillId="1658" borderId="1861" xfId="26" applyAlignment="1">
      <alignment wrapText="1"/>
    </xf>
    <xf numFmtId="0" fontId="2371" fillId="1698" borderId="1861" xfId="26" applyAlignment="1">
      <alignment horizontal="center" vertical="center" wrapText="1"/>
    </xf>
    <xf numFmtId="0" fontId="2371" fillId="1698" borderId="1861" xfId="26" applyAlignment="1">
      <alignment horizontal="center" vertical="center"/>
    </xf>
    <xf numFmtId="0" fontId="2371" fillId="1703" borderId="1835" xfId="26" applyAlignment="1">
      <alignment horizontal="center" vertical="center"/>
    </xf>
    <xf numFmtId="0" fontId="2401" fillId="1658" borderId="1861" xfId="26" applyAlignment="1">
      <alignment horizontal="center" vertical="center" wrapText="1"/>
    </xf>
    <xf numFmtId="3" fontId="2401" fillId="1658" borderId="1861" xfId="26" applyAlignment="1">
      <alignment horizontal="center" vertical="center" wrapText="1"/>
    </xf>
    <xf numFmtId="0" fontId="2365" fillId="1674" borderId="1861" xfId="26" applyAlignment="1">
      <alignment horizontal="center" wrapText="1"/>
    </xf>
    <xf numFmtId="0" fontId="2365" fillId="1658" borderId="1871" xfId="26" applyAlignment="1">
      <alignment horizontal="center"/>
    </xf>
    <xf numFmtId="0" fontId="2365" fillId="1658" borderId="1872" xfId="26" applyAlignment="1">
      <alignment horizontal="center"/>
    </xf>
    <xf numFmtId="0" fontId="2365" fillId="1704" borderId="1873" xfId="26" applyAlignment="1">
      <alignment horizontal="center" vertical="bottom"/>
    </xf>
    <xf numFmtId="0" fontId="2365" fillId="1658" borderId="1874" xfId="26" applyAlignment="1">
      <alignment horizontal="center" vertical="bottom"/>
    </xf>
    <xf numFmtId="0" fontId="2365" fillId="1658" borderId="1835" xfId="26" applyAlignment="1">
      <alignment horizontal="center" vertical="bottom"/>
    </xf>
    <xf numFmtId="0" fontId="2365" fillId="1704" borderId="1875" xfId="26" applyAlignment="1">
      <alignment horizontal="center" vertical="bottom"/>
    </xf>
    <xf numFmtId="0" fontId="2365" fillId="1658" borderId="1866" xfId="26" applyAlignment="1">
      <alignment horizontal="center" vertical="bottom"/>
    </xf>
    <xf numFmtId="0" fontId="2365" fillId="1658" borderId="1874" xfId="26" applyAlignment="1">
      <alignment horizontal="center"/>
    </xf>
    <xf numFmtId="0" fontId="2365" fillId="1704" borderId="1876" xfId="26" applyAlignment="1">
      <alignment horizontal="center" vertical="bottom"/>
    </xf>
    <xf numFmtId="0" fontId="2403" fillId="1705" borderId="1861" xfId="26" applyAlignment="1">
      <alignment horizontal="right" vertical="center" wrapText="1"/>
    </xf>
    <xf numFmtId="0" fontId="2371" fillId="1704" borderId="1877" xfId="26" applyAlignment="1">
      <alignment horizontal="center" vertical="bottom"/>
    </xf>
    <xf numFmtId="0" fontId="2371" fillId="1704" borderId="1878" xfId="26" applyAlignment="1">
      <alignment horizontal="center" vertical="bottom"/>
    </xf>
    <xf numFmtId="0" fontId="2371" fillId="1704" borderId="1879" xfId="26" applyAlignment="1">
      <alignment horizontal="center" vertical="bottom"/>
    </xf>
    <xf numFmtId="0" fontId="2365" fillId="1704" borderId="1880" xfId="26" applyAlignment="1">
      <alignment horizontal="center"/>
    </xf>
    <xf numFmtId="0" fontId="2365" fillId="1704" borderId="1881" xfId="26" applyAlignment="1">
      <alignment horizontal="center"/>
    </xf>
    <xf numFmtId="0" fontId="2365" fillId="1704" borderId="1882" xfId="26" applyAlignment="1">
      <alignment horizontal="center"/>
    </xf>
    <xf numFmtId="0" fontId="2365" fillId="1704" borderId="1870" xfId="26" applyAlignment="1">
      <alignment horizontal="center"/>
    </xf>
    <xf numFmtId="0" fontId="2365" fillId="1704" borderId="1868" xfId="26" applyAlignment="1">
      <alignment horizontal="center"/>
    </xf>
    <xf numFmtId="0" fontId="2371" fillId="1663" borderId="1866" xfId="26" applyAlignment="1">
      <alignment horizontal="left" vertical="center" wrapText="1"/>
    </xf>
    <xf numFmtId="0" fontId="2371" fillId="1706" borderId="1861" xfId="26" applyAlignment="1">
      <alignment horizontal="left" vertical="center" wrapText="1"/>
    </xf>
    <xf numFmtId="0" fontId="2385" fillId="1674" borderId="1835" xfId="26" applyAlignment="1">
      <alignment horizontal="center" vertical="center" wrapText="1"/>
    </xf>
    <xf numFmtId="0" fontId="2371" fillId="1707" borderId="1861" xfId="26" applyAlignment="1">
      <alignment horizontal="left" vertical="center" wrapText="1"/>
    </xf>
    <xf numFmtId="0" fontId="2404" fillId="1658" borderId="1835" xfId="26"/>
    <xf numFmtId="0" fontId="2404" fillId="1658" borderId="1883" xfId="26"/>
    <xf numFmtId="0" fontId="2405" fillId="1658" borderId="1835" xfId="26" applyAlignment="1">
      <alignment horizontal="center" vertical="center" wrapText="1"/>
    </xf>
    <xf numFmtId="0" fontId="2406" fillId="1658" borderId="1835" xfId="26" applyAlignment="1">
      <alignment horizontal="center" vertical="center" wrapText="1"/>
    </xf>
    <xf numFmtId="0" fontId="2404" fillId="1658" borderId="1835" xfId="26" applyAlignment="1">
      <alignment horizontal="center" vertical="center"/>
    </xf>
    <xf numFmtId="0" fontId="2406" fillId="1658" borderId="1880" xfId="26" applyAlignment="1">
      <alignment horizontal="center" vertical="center" wrapText="1"/>
    </xf>
    <xf numFmtId="0" fontId="2363" fillId="1658" borderId="1881" xfId="26"/>
    <xf numFmtId="0" fontId="2363" fillId="1658" borderId="1882" xfId="26"/>
    <xf numFmtId="0" fontId="2406" fillId="1658" borderId="1861" xfId="26" applyAlignment="1">
      <alignment horizontal="center" vertical="center" wrapText="1"/>
    </xf>
    <xf numFmtId="0" fontId="2406" fillId="1675" borderId="1861" xfId="26" applyAlignment="1">
      <alignment horizontal="center" vertical="center" wrapText="1"/>
    </xf>
    <xf numFmtId="0" fontId="2404" fillId="1674" borderId="1835" xfId="26" applyAlignment="1">
      <alignment horizontal="center" vertical="bottom" wrapText="1"/>
    </xf>
    <xf numFmtId="0" fontId="2404" fillId="1674" borderId="1861" xfId="26" applyAlignment="1">
      <alignment horizontal="center" vertical="bottom" wrapText="1"/>
    </xf>
    <xf numFmtId="0" fontId="2404" fillId="1677" borderId="1861" xfId="26" applyAlignment="1">
      <alignment horizontal="left" wrapText="1"/>
    </xf>
    <xf numFmtId="3" fontId="2407" fillId="1674" borderId="1861" xfId="26" applyAlignment="1">
      <alignment horizontal="center" wrapText="1"/>
    </xf>
    <xf numFmtId="0" fontId="2404" fillId="1658" borderId="1861" xfId="26" applyAlignment="1">
      <alignment horizontal="center" vertical="bottom" wrapText="1"/>
    </xf>
    <xf numFmtId="0" fontId="2405" fillId="1658" borderId="1861" xfId="26" applyAlignment="1">
      <alignment horizontal="center" vertical="bottom" wrapText="1"/>
    </xf>
    <xf numFmtId="0" fontId="2404" fillId="1658" borderId="1835" xfId="26" applyAlignment="1">
      <alignment horizontal="center"/>
    </xf>
    <xf numFmtId="0" fontId="2404" fillId="1658" borderId="1835" xfId="26" applyAlignment="1">
      <alignment horizontal="center" vertical="bottom"/>
    </xf>
    <xf numFmtId="0" fontId="2407" fillId="1674" borderId="1861" xfId="26" applyAlignment="1">
      <alignment horizontal="center" wrapText="1"/>
    </xf>
    <xf numFmtId="0" fontId="2406" fillId="1658" borderId="1835" xfId="26" applyAlignment="1">
      <alignment vertical="bottom" wrapText="1"/>
    </xf>
    <xf numFmtId="0" fontId="2406" fillId="1698" borderId="1884" xfId="26" applyAlignment="1">
      <alignment vertical="bottom" wrapText="1"/>
    </xf>
    <xf numFmtId="0" fontId="2406" fillId="1698" borderId="1885" xfId="26" applyAlignment="1">
      <alignment vertical="bottom" wrapText="1"/>
    </xf>
    <xf numFmtId="1" fontId="2406" fillId="1698" borderId="1885" xfId="26" applyAlignment="1">
      <alignment horizontal="center" vertical="bottom" wrapText="1"/>
    </xf>
    <xf numFmtId="1" fontId="2406" fillId="1698" borderId="1869" xfId="26" applyAlignment="1">
      <alignment horizontal="center" vertical="bottom" wrapText="1"/>
    </xf>
    <xf numFmtId="0" fontId="2408" fillId="1658" borderId="1835" xfId="26" applyAlignment="1">
      <alignment vertical="center"/>
    </xf>
    <xf numFmtId="0" fontId="2404" fillId="1658" borderId="1835" xfId="26" applyAlignment="1">
      <alignment horizontal="left" vertical="center"/>
    </xf>
    <xf numFmtId="0" fontId="2365" fillId="1675" borderId="1861" xfId="26" applyAlignment="1">
      <alignment horizontal="center" wrapText="1"/>
    </xf>
    <xf numFmtId="0" fontId="2365" fillId="1677" borderId="1861" xfId="26" applyAlignment="1">
      <alignment horizontal="center" wrapText="1"/>
    </xf>
    <xf numFmtId="0" fontId="2365" fillId="1658" borderId="1861" xfId="26" applyAlignment="1">
      <alignment horizontal="center" wrapText="1"/>
    </xf>
    <xf numFmtId="0" fontId="2386" fillId="1658" borderId="1835" xfId="26" applyAlignment="1">
      <alignment vertical="center" wrapText="1"/>
    </xf>
    <xf numFmtId="0" fontId="2365" fillId="1678" borderId="1861" xfId="26"/>
    <xf numFmtId="0" fontId="2365" fillId="1703" borderId="1835" xfId="26"/>
    <xf numFmtId="0" fontId="2409" fillId="1658" borderId="1835" xfId="26" applyAlignment="1">
      <alignment horizontal="center" vertical="bottom"/>
    </xf>
    <xf numFmtId="0" fontId="2385" fillId="1658" borderId="1835" xfId="26" applyAlignment="1">
      <alignment vertical="bottom"/>
    </xf>
    <xf numFmtId="0" fontId="2409" fillId="1658" borderId="1861" xfId="26" applyAlignment="1">
      <alignment horizontal="center"/>
    </xf>
    <xf numFmtId="0" fontId="2409" fillId="1708" borderId="1861" xfId="26" applyAlignment="1">
      <alignment horizontal="center"/>
    </xf>
    <xf numFmtId="0" fontId="2409" fillId="1663" borderId="1861" xfId="26" applyAlignment="1">
      <alignment horizontal="center"/>
    </xf>
    <xf numFmtId="0" fontId="2409" fillId="1706" borderId="1861" xfId="26" applyAlignment="1">
      <alignment horizontal="center"/>
    </xf>
    <xf numFmtId="0" fontId="2409" fillId="1709" borderId="1861" xfId="26" applyAlignment="1">
      <alignment horizontal="center"/>
    </xf>
    <xf numFmtId="0" fontId="2409" fillId="1710" borderId="1861" xfId="26" applyAlignment="1">
      <alignment horizontal="center"/>
    </xf>
    <xf numFmtId="0" fontId="2385" fillId="1658" borderId="1883" xfId="26" applyAlignment="1">
      <alignment horizontal="center"/>
    </xf>
    <xf numFmtId="0" fontId="2385" fillId="1658" borderId="1868" xfId="26" applyAlignment="1">
      <alignment horizontal="center"/>
    </xf>
    <xf numFmtId="0" fontId="2385" fillId="1677" borderId="1870" xfId="26" applyAlignment="1">
      <alignment horizontal="center"/>
    </xf>
    <xf numFmtId="0" fontId="2385" fillId="1677" borderId="1885" xfId="26" applyAlignment="1">
      <alignment horizontal="center"/>
    </xf>
    <xf numFmtId="0" fontId="2385" fillId="1658" borderId="1876" xfId="26" applyAlignment="1">
      <alignment horizontal="center"/>
    </xf>
    <xf numFmtId="0" fontId="2385" fillId="1658" borderId="1869" xfId="26" applyAlignment="1">
      <alignment horizontal="center"/>
    </xf>
    <xf numFmtId="0" fontId="2409" fillId="1658" borderId="1835" xfId="26" applyAlignment="1">
      <alignment horizontal="right"/>
    </xf>
    <xf numFmtId="0" fontId="2410" fillId="1698" borderId="1835" xfId="26" applyAlignment="1">
      <alignment horizontal="right"/>
    </xf>
    <xf numFmtId="0" fontId="2410" fillId="1698" borderId="1835" xfId="26" applyAlignment="1">
      <alignment horizontal="left"/>
    </xf>
    <xf numFmtId="0" fontId="2411" fillId="1658" borderId="1835" xfId="26" applyAlignment="1">
      <alignment vertical="bottom"/>
    </xf>
    <xf numFmtId="0" fontId="2409" fillId="1658" borderId="1861" xfId="26" applyAlignment="1">
      <alignment horizontal="left"/>
    </xf>
    <xf numFmtId="0" fontId="2385" fillId="1658" borderId="1861" xfId="26" applyAlignment="1">
      <alignment horizontal="left"/>
    </xf>
    <xf numFmtId="0" fontId="2410" fillId="1658" borderId="1835" xfId="26" applyAlignment="1">
      <alignment vertical="bottom"/>
    </xf>
    <xf numFmtId="0" fontId="2412" fillId="1658" borderId="1835" xfId="26" applyAlignment="1">
      <alignment horizontal="left" vertical="bottom"/>
    </xf>
    <xf numFmtId="0" fontId="2365" fillId="1658" borderId="1835" xfId="26" applyAlignment="1">
      <alignment horizontal="left" vertical="bottom"/>
    </xf>
    <xf numFmtId="0" fontId="2413" fillId="1658" borderId="1835" xfId="26" applyAlignment="1">
      <alignment horizontal="left" vertical="bottom"/>
    </xf>
    <xf numFmtId="0" fontId="2414" fillId="1703" borderId="1861" xfId="26" applyAlignment="1">
      <alignment horizontal="center" vertical="bottom"/>
    </xf>
    <xf numFmtId="0" fontId="2414" fillId="1711" borderId="1861" xfId="26" applyAlignment="1">
      <alignment horizontal="center" vertical="bottom"/>
    </xf>
    <xf numFmtId="0" fontId="2414" fillId="1712" borderId="1861" xfId="26" applyAlignment="1">
      <alignment horizontal="center" vertical="bottom"/>
    </xf>
    <xf numFmtId="0" fontId="2414" fillId="1689" borderId="1861" xfId="26" applyAlignment="1">
      <alignment horizontal="center" vertical="bottom"/>
    </xf>
    <xf numFmtId="0" fontId="2414" fillId="1688" borderId="1861" xfId="26" applyAlignment="1">
      <alignment horizontal="center" vertical="bottom"/>
    </xf>
    <xf numFmtId="0" fontId="2414" fillId="1713" borderId="1861" xfId="26" applyAlignment="1">
      <alignment horizontal="center" vertical="bottom"/>
    </xf>
    <xf numFmtId="0" fontId="2414" fillId="1704" borderId="1861" xfId="26" applyAlignment="1">
      <alignment horizontal="center" vertical="center"/>
    </xf>
    <xf numFmtId="0" fontId="2414" fillId="1704" borderId="1868" xfId="26" applyAlignment="1">
      <alignment horizontal="left"/>
    </xf>
    <xf numFmtId="0" fontId="2371" fillId="1704" borderId="1868" xfId="26" applyAlignment="1">
      <alignment horizontal="left"/>
    </xf>
    <xf numFmtId="0" fontId="2415" fillId="1706" borderId="1861" xfId="26" applyAlignment="1">
      <alignment horizontal="center"/>
    </xf>
    <xf numFmtId="0" fontId="2415" fillId="1658" borderId="1861" xfId="26" applyAlignment="1">
      <alignment horizontal="center"/>
    </xf>
    <xf numFmtId="0" fontId="2415" fillId="1663" borderId="1861" xfId="26" applyAlignment="1">
      <alignment horizontal="center"/>
    </xf>
    <xf numFmtId="0" fontId="2371" fillId="1703" borderId="1861" xfId="26" applyAlignment="1">
      <alignment horizontal="right"/>
    </xf>
    <xf numFmtId="0" fontId="2414" fillId="1698" borderId="1861" xfId="26" applyAlignment="1">
      <alignment horizontal="center"/>
    </xf>
    <xf numFmtId="0" fontId="2409" fillId="1703" borderId="1861" xfId="26" applyAlignment="1">
      <alignment horizontal="left" vertical="bottom"/>
    </xf>
    <xf numFmtId="0" fontId="2385" fillId="1658" borderId="1861" xfId="26" applyAlignment="1">
      <alignment horizontal="left" vertical="top" wrapText="1"/>
    </xf>
    <xf numFmtId="0" fontId="2385" fillId="1658" borderId="1835" xfId="26" applyAlignment="1">
      <alignment horizontal="left" vertical="top"/>
    </xf>
    <xf numFmtId="0" fontId="2409" fillId="1658" borderId="1835" xfId="26" applyAlignment="1">
      <alignment horizontal="left" vertical="bottom"/>
    </xf>
    <xf numFmtId="0" fontId="2385" fillId="1658" borderId="1835" xfId="26" applyAlignment="1">
      <alignment horizontal="left" vertical="top" wrapText="1"/>
    </xf>
    <xf numFmtId="0" fontId="2409" fillId="1703" borderId="1861" xfId="26" applyAlignment="1">
      <alignment horizontal="center" vertical="bottom"/>
    </xf>
    <xf numFmtId="0" fontId="2371" fillId="1658" borderId="1861" xfId="26" applyAlignment="1">
      <alignment horizontal="left" vertical="top"/>
    </xf>
    <xf numFmtId="0" fontId="2415" fillId="1658" borderId="1835" xfId="26" applyAlignment="1">
      <alignment horizontal="left" vertical="bottom"/>
    </xf>
    <xf numFmtId="0" fontId="2409" fillId="1658" borderId="1835" xfId="26"/>
    <xf numFmtId="0" fontId="2409" fillId="1714" borderId="1861" xfId="26" applyAlignment="1">
      <alignment horizontal="center"/>
    </xf>
    <xf numFmtId="0" fontId="2377" fillId="1658" borderId="1835" xfId="26" applyAlignment="1">
      <alignment horizontal="center"/>
    </xf>
    <xf numFmtId="0" fontId="2414" fillId="1711" borderId="1861" xfId="26" applyAlignment="1">
      <alignment horizontal="center" vertical="center"/>
    </xf>
    <xf numFmtId="0" fontId="2385" fillId="1658" borderId="1861" xfId="26" applyAlignment="1">
      <alignment horizontal="left" vertical="center"/>
    </xf>
    <xf numFmtId="0" fontId="2416" fillId="1658" borderId="1835" xfId="26" applyAlignment="1">
      <alignment horizontal="left"/>
    </xf>
    <xf numFmtId="0" fontId="2365" fillId="1658" borderId="1835" xfId="26" applyAlignment="1">
      <alignment horizontal="left" vertical="top" wrapText="1"/>
    </xf>
    <xf numFmtId="0" fontId="2414" fillId="1715" borderId="1861" xfId="26" applyAlignment="1">
      <alignment horizontal="center" vertical="center"/>
    </xf>
    <xf numFmtId="0" fontId="2365" fillId="1658" borderId="1835" xfId="26" applyAlignment="1">
      <alignment horizontal="left" vertical="top"/>
    </xf>
    <xf numFmtId="0" fontId="2414" fillId="1689" borderId="1861" xfId="26" applyAlignment="1">
      <alignment horizontal="center" vertical="center"/>
    </xf>
    <xf numFmtId="0" fontId="2414" fillId="1688" borderId="1861" xfId="26" applyAlignment="1">
      <alignment horizontal="center" vertical="center"/>
    </xf>
    <xf numFmtId="0" fontId="2414" fillId="1713" borderId="1861" xfId="26" applyAlignment="1">
      <alignment horizontal="center" vertical="center"/>
    </xf>
    <xf numFmtId="0" fontId="2417" fillId="1658" borderId="1835" xfId="26" applyAlignment="1">
      <alignment horizontal="left" vertical="bottom"/>
    </xf>
    <xf numFmtId="0" fontId="2418" fillId="1658" borderId="1835" xfId="26"/>
    <xf numFmtId="0" fontId="2418" fillId="1658" borderId="1835" xfId="26" applyAlignment="1">
      <alignment vertical="bottom"/>
    </xf>
    <xf numFmtId="0" fontId="2419" fillId="1658" borderId="1835" xfId="26" applyAlignment="1">
      <alignment horizontal="center" vertical="bottom"/>
    </xf>
    <xf numFmtId="0" fontId="2419" fillId="1716" borderId="1861" xfId="26" applyAlignment="1">
      <alignment horizontal="center" vertical="bottom" wrapText="1"/>
    </xf>
    <xf numFmtId="0" fontId="2419" fillId="1708" borderId="1861" xfId="26" applyAlignment="1">
      <alignment horizontal="center" vertical="bottom" wrapText="1"/>
    </xf>
    <xf numFmtId="0" fontId="2419" fillId="1706" borderId="1861" xfId="26" applyAlignment="1">
      <alignment horizontal="center" vertical="bottom" wrapText="1"/>
    </xf>
    <xf numFmtId="0" fontId="2419" fillId="1710" borderId="1861" xfId="26" applyAlignment="1">
      <alignment horizontal="center" vertical="bottom" wrapText="1"/>
    </xf>
    <xf numFmtId="0" fontId="2419" fillId="1709" borderId="1861" xfId="26" applyAlignment="1">
      <alignment horizontal="center" vertical="bottom" wrapText="1"/>
    </xf>
    <xf numFmtId="0" fontId="2419" fillId="1658" borderId="1883" xfId="26" applyAlignment="1">
      <alignment horizontal="center" vertical="bottom"/>
    </xf>
    <xf numFmtId="0" fontId="2419" fillId="1658" borderId="1861" xfId="26" applyAlignment="1">
      <alignment vertical="bottom"/>
    </xf>
    <xf numFmtId="0" fontId="2418" fillId="1698" borderId="1861" xfId="26" applyAlignment="1">
      <alignment vertical="bottom"/>
    </xf>
    <xf numFmtId="0" fontId="2418" fillId="1658" borderId="1861" xfId="26" applyAlignment="1">
      <alignment horizontal="center" vertical="bottom"/>
    </xf>
    <xf numFmtId="0" fontId="2419" fillId="1658" borderId="1835" xfId="26" applyAlignment="1">
      <alignment horizontal="right" vertical="bottom"/>
    </xf>
    <xf numFmtId="0" fontId="2419" fillId="1716" borderId="1861" xfId="26" applyAlignment="1">
      <alignment horizontal="center" vertical="bottom"/>
    </xf>
    <xf numFmtId="0" fontId="2419" fillId="1708" borderId="1861" xfId="26" applyAlignment="1">
      <alignment horizontal="center" vertical="bottom"/>
    </xf>
    <xf numFmtId="0" fontId="2419" fillId="1706" borderId="1861" xfId="26" applyAlignment="1">
      <alignment horizontal="center" vertical="bottom"/>
    </xf>
    <xf numFmtId="0" fontId="2419" fillId="1710" borderId="1861" xfId="26" applyAlignment="1">
      <alignment horizontal="center" vertical="bottom"/>
    </xf>
    <xf numFmtId="0" fontId="2419" fillId="1709" borderId="1861" xfId="26" applyAlignment="1">
      <alignment horizontal="center" vertical="bottom"/>
    </xf>
    <xf numFmtId="0" fontId="2419" fillId="1658" borderId="1835" xfId="26" applyAlignment="1">
      <alignment vertical="bottom"/>
    </xf>
    <xf numFmtId="0" fontId="2366" fillId="1658" borderId="1835" xfId="26" applyAlignment="1">
      <alignment vertical="bottom"/>
    </xf>
    <xf numFmtId="0" fontId="2420" fillId="1658" borderId="1835" xfId="26" applyAlignment="1">
      <alignment vertical="bottom"/>
    </xf>
    <xf numFmtId="0" fontId="2419" fillId="1716" borderId="1861" xfId="26" applyAlignment="1">
      <alignment vertical="bottom"/>
    </xf>
    <xf numFmtId="0" fontId="2418" fillId="1658" borderId="1861" xfId="26" applyAlignment="1">
      <alignment vertical="bottom" wrapText="1"/>
    </xf>
    <xf numFmtId="0" fontId="2418" fillId="1658" borderId="1861" xfId="26" applyAlignment="1">
      <alignment vertical="bottom"/>
    </xf>
    <xf numFmtId="0" fontId="2419" fillId="1708" borderId="1861" xfId="26" applyAlignment="1">
      <alignment vertical="bottom"/>
    </xf>
    <xf numFmtId="0" fontId="2419" fillId="1706" borderId="1861" xfId="26" applyAlignment="1">
      <alignment vertical="bottom"/>
    </xf>
    <xf numFmtId="0" fontId="2419" fillId="1709" borderId="1861" xfId="26" applyAlignment="1">
      <alignment vertical="bottom"/>
    </xf>
    <xf numFmtId="0" fontId="2419" fillId="1710" borderId="1861" xfId="26" applyAlignment="1">
      <alignment vertical="bottom"/>
    </xf>
    <xf numFmtId="0" fontId="2371" fillId="1658" borderId="1835" xfId="26" applyAlignment="1">
      <alignment horizontal="right"/>
    </xf>
    <xf numFmtId="0" fontId="2406" fillId="1674" borderId="1861" xfId="26" applyAlignment="1">
      <alignment horizontal="center" vertical="center" wrapText="1"/>
    </xf>
    <xf numFmtId="0" fontId="2365" fillId="1658" borderId="1835" xfId="26" applyAlignment="1">
      <alignment horizontal="right"/>
    </xf>
    <xf numFmtId="0" fontId="2421" fillId="1706" borderId="1861" xfId="26" applyAlignment="1">
      <alignment horizontal="center" wrapText="1"/>
    </xf>
    <xf numFmtId="0" fontId="2365" fillId="1658" borderId="1861" xfId="26" applyAlignment="1">
      <alignment horizontal="right" wrapText="1"/>
    </xf>
    <xf numFmtId="165" fontId="2365" fillId="1658" borderId="1861" xfId="26" applyAlignment="1">
      <alignment horizontal="right" wrapText="1"/>
    </xf>
    <xf numFmtId="165" fontId="2365" fillId="1658" borderId="1861" xfId="26"/>
    <xf numFmtId="0" fontId="2421" fillId="1698" borderId="1861" xfId="26" applyAlignment="1">
      <alignment horizontal="center" vertical="center" wrapText="1"/>
    </xf>
    <xf numFmtId="0" fontId="2422" fillId="1658" borderId="1835" xfId="26" applyAlignment="1">
      <alignment horizontal="left" vertical="center" wrapText="1"/>
    </xf>
    <xf numFmtId="0" fontId="2423" fillId="1658" borderId="1835" xfId="26" applyAlignment="1">
      <alignment vertical="bottom"/>
    </xf>
    <xf numFmtId="0" fontId="2424" fillId="1675" borderId="1861" xfId="26" applyAlignment="1">
      <alignment horizontal="center" vertical="center"/>
    </xf>
    <xf numFmtId="0" fontId="2424" fillId="1675" borderId="1861" xfId="26" applyAlignment="1">
      <alignment horizontal="center" vertical="center" wrapText="1"/>
    </xf>
    <xf numFmtId="0" fontId="2425" fillId="1703" borderId="1861" xfId="26" applyAlignment="1">
      <alignment horizontal="center" vertical="center"/>
    </xf>
    <xf numFmtId="0" fontId="2425" fillId="1675" borderId="1861" xfId="26" applyAlignment="1">
      <alignment horizontal="center" vertical="center" wrapText="1"/>
    </xf>
    <xf numFmtId="0" fontId="2425" fillId="1675" borderId="1861" xfId="26" applyAlignment="1">
      <alignment horizontal="center" vertical="center"/>
    </xf>
    <xf numFmtId="0" fontId="2422" fillId="1658" borderId="1861" xfId="26" applyAlignment="1">
      <alignment horizontal="left" vertical="center" wrapText="1"/>
    </xf>
    <xf numFmtId="10" fontId="2422" fillId="1658" borderId="1861" xfId="26" applyAlignment="1">
      <alignment horizontal="left" vertical="center" wrapText="1"/>
    </xf>
    <xf numFmtId="2" fontId="2422" fillId="1658" borderId="1861" xfId="26" applyAlignment="1">
      <alignment horizontal="left" vertical="center" wrapText="1"/>
    </xf>
    <xf numFmtId="0" fontId="2371" fillId="1675" borderId="1861" xfId="26" applyAlignment="1">
      <alignment horizontal="center"/>
    </xf>
    <xf numFmtId="0" fontId="2426" fillId="1675" borderId="1861" xfId="26" applyAlignment="1">
      <alignment horizontal="center" wrapText="1"/>
    </xf>
    <xf numFmtId="0" fontId="2423" fillId="1675" borderId="1861" xfId="26" applyAlignment="1">
      <alignment vertical="bottom"/>
    </xf>
    <xf numFmtId="0" fontId="2427" fillId="1675" borderId="1861" xfId="26" applyAlignment="1">
      <alignment horizontal="center" vertical="bottom"/>
    </xf>
    <xf numFmtId="0" fontId="2426" fillId="1658" borderId="1861" xfId="26" applyAlignment="1">
      <alignment horizontal="center" vertical="center" wrapText="1"/>
    </xf>
    <xf numFmtId="0" fontId="2422" fillId="1717" borderId="1861" xfId="26" applyAlignment="1">
      <alignment horizontal="center" vertical="center" wrapText="1"/>
    </xf>
    <xf numFmtId="0" fontId="2422" fillId="1658" borderId="1861" xfId="26" applyAlignment="1">
      <alignment horizontal="center" vertical="center" wrapText="1"/>
    </xf>
    <xf numFmtId="0" fontId="2423" fillId="1658" borderId="1861" xfId="26" applyAlignment="1">
      <alignment vertical="center"/>
    </xf>
    <xf numFmtId="0" fontId="2424" fillId="1675" borderId="1873" xfId="26" applyAlignment="1">
      <alignment horizontal="center" vertical="center"/>
    </xf>
    <xf numFmtId="0" fontId="2424" fillId="1675" borderId="1873" xfId="26" applyAlignment="1">
      <alignment horizontal="center" vertical="center" wrapText="1"/>
    </xf>
    <xf numFmtId="0" fontId="2422" fillId="1658" borderId="1861" xfId="26" applyAlignment="1">
      <alignment wrapText="1"/>
    </xf>
    <xf numFmtId="0" fontId="2422" fillId="1658" borderId="1868" xfId="26" applyAlignment="1">
      <alignment wrapText="1"/>
    </xf>
    <xf numFmtId="165" fontId="2423" fillId="1658" borderId="1868" xfId="26" applyAlignment="1">
      <alignment horizontal="center" vertical="bottom"/>
    </xf>
    <xf numFmtId="10" fontId="2423" fillId="1658" borderId="1868" xfId="26" applyAlignment="1">
      <alignment horizontal="center" vertical="bottom"/>
    </xf>
    <xf numFmtId="0" fontId="2422" fillId="1658" borderId="1876" xfId="26" applyAlignment="1">
      <alignment wrapText="1"/>
    </xf>
    <xf numFmtId="0" fontId="2422" fillId="1658" borderId="1869" xfId="26" applyAlignment="1">
      <alignment wrapText="1"/>
    </xf>
    <xf numFmtId="165" fontId="2423" fillId="1658" borderId="1869" xfId="26" applyAlignment="1">
      <alignment horizontal="center" vertical="bottom"/>
    </xf>
    <xf numFmtId="0" fontId="2422" fillId="1658" borderId="1835" xfId="26" applyAlignment="1">
      <alignment wrapText="1"/>
    </xf>
    <xf numFmtId="0" fontId="2365" fillId="1658" borderId="1869" xfId="26"/>
    <xf numFmtId="10" fontId="2423" fillId="1658" borderId="1869" xfId="26" applyAlignment="1">
      <alignment horizontal="center" vertical="bottom"/>
    </xf>
    <xf numFmtId="0" fontId="2355" fillId="1658" borderId="1835" xfId="26"/>
    <xf numFmtId="0" fontId="2362" fillId="1668" borderId="1836" xfId="26" applyAlignment="1">
      <alignment horizontal="left" vertical="center"/>
    </xf>
    <xf numFmtId="0" fontId="2355" fillId="1658" borderId="1838" xfId="26"/>
    <xf numFmtId="0" fontId="2355" fillId="1658" borderId="1839" xfId="26"/>
    <xf numFmtId="0" fontId="2366" fillId="1669" borderId="1836" xfId="26" applyAlignment="1">
      <alignment horizontal="center" vertical="center"/>
    </xf>
    <xf numFmtId="0" fontId="2355" fillId="1658" borderId="1841" xfId="26"/>
    <xf numFmtId="0" fontId="2374" fillId="1663" borderId="1836" xfId="26" applyAlignment="1">
      <alignment horizontal="left" vertical="center" wrapText="1"/>
    </xf>
    <xf numFmtId="0" fontId="2374" fillId="1664" borderId="1836" xfId="26" applyAlignment="1">
      <alignment horizontal="left" vertical="center" wrapText="1"/>
    </xf>
    <xf numFmtId="0" fontId="2374" fillId="1665" borderId="1836" xfId="26" applyAlignment="1">
      <alignment horizontal="left" vertical="center" wrapText="1"/>
    </xf>
    <xf numFmtId="0" fontId="2374" fillId="1666" borderId="1836" xfId="26" applyAlignment="1">
      <alignment horizontal="left" vertical="center" wrapText="1"/>
    </xf>
    <xf numFmtId="0" fontId="2374" fillId="1667" borderId="1836" xfId="26" applyAlignment="1">
      <alignment horizontal="left" vertical="center" wrapText="1"/>
    </xf>
    <xf numFmtId="0" fontId="2371" fillId="1658" borderId="1845" xfId="26"/>
    <xf numFmtId="0" fontId="2355" fillId="1658" borderId="1843" xfId="26"/>
    <xf numFmtId="0" fontId="2355" fillId="1658" borderId="1849" xfId="26"/>
    <xf numFmtId="0" fontId="2358" fillId="1658" borderId="1835" xfId="26"/>
    <xf numFmtId="0" fontId="2357" fillId="1658" borderId="1861" xfId="26" applyAlignment="1">
      <alignment horizontal="left" vertical="center"/>
    </xf>
    <xf numFmtId="0" fontId="2358" fillId="1658" borderId="1861" xfId="26"/>
    <xf numFmtId="0" fontId="2355" fillId="1658" borderId="1864" xfId="26"/>
    <xf numFmtId="0" fontId="2355" fillId="1658" borderId="1865" xfId="26"/>
    <xf numFmtId="0" fontId="2374" fillId="1697" borderId="1836" xfId="26" applyAlignment="1">
      <alignment horizontal="left" vertical="center" wrapText="1"/>
    </xf>
    <xf numFmtId="0" fontId="2366" fillId="1658" borderId="1835" xfId="26"/>
    <xf numFmtId="0" fontId="2375" fillId="1658" borderId="1835" xfId="26" applyAlignment="1">
      <alignment horizontal="center" wrapText="1"/>
    </xf>
    <xf numFmtId="0" fontId="2374" fillId="1697" borderId="1836" xfId="26" applyAlignment="1">
      <alignment horizontal="left" vertical="center"/>
    </xf>
    <xf numFmtId="0" fontId="2371" fillId="1658" borderId="1861" xfId="26" applyAlignment="1">
      <alignment horizontal="center" vertical="center" wrapText="1"/>
    </xf>
    <xf numFmtId="0" fontId="2355" fillId="1658" borderId="1868" xfId="26"/>
    <xf numFmtId="0" fontId="2355" fillId="1658" borderId="1870" xfId="26"/>
    <xf numFmtId="0" fontId="2371" fillId="1663" borderId="1861" xfId="26" applyAlignment="1">
      <alignment horizontal="left" vertical="center" wrapText="1"/>
    </xf>
    <xf numFmtId="0" fontId="2406" fillId="1658" borderId="1873" xfId="26" applyAlignment="1">
      <alignment horizontal="center" vertical="center" wrapText="1"/>
    </xf>
    <xf numFmtId="0" fontId="2355" fillId="1658" borderId="1881" xfId="26"/>
    <xf numFmtId="0" fontId="2355" fillId="1658" borderId="1882" xfId="26"/>
    <xf numFmtId="0" fontId="2369" fillId="1698" borderId="1836" xfId="26" applyAlignment="1">
      <alignment vertical="center" wrapText="1"/>
    </xf>
    <xf numFmtId="0" fontId="2359" fillId="1658" borderId="1836" xfId="26" applyAlignment="1">
      <alignment vertical="top" wrapText="1"/>
    </xf>
    <xf numFmtId="0" fontId="2428" fillId="1658" borderId="1835" xfId="26" applyAlignment="1">
      <alignment vertical="top" wrapText="1"/>
    </xf>
    <xf numFmtId="0" fontId="2374" fillId="1658" borderId="1836" xfId="26" applyAlignment="1">
      <alignment vertical="top" wrapText="1"/>
    </xf>
    <xf numFmtId="0" fontId="2429" fillId="1697" borderId="1836" xfId="26" applyAlignment="1">
      <alignment horizontal="left" vertical="center"/>
    </xf>
    <xf numFmtId="0" fontId="2429" fillId="1658" borderId="1835" xfId="26" applyAlignment="1">
      <alignment horizontal="center" vertical="center"/>
    </xf>
    <xf numFmtId="0" fontId="2430" fillId="1658" borderId="1894" xfId="26" applyAlignment="1">
      <alignment vertical="top" wrapText="1"/>
    </xf>
    <xf numFmtId="0" fontId="2432" fillId="1658" borderId="1894" xfId="26" applyAlignment="1">
      <alignment vertical="top" wrapText="1"/>
    </xf>
    <xf numFmtId="0" fontId="2355" fillId="1658" borderId="1897" xfId="26"/>
    <xf numFmtId="0" fontId="2355" fillId="1658" borderId="1898" xfId="26"/>
    <xf numFmtId="0" fontId="2429" fillId="1658" borderId="1835" xfId="26"/>
    <xf numFmtId="0" fontId="2431" fillId="1658" borderId="1894" xfId="26" applyAlignment="1">
      <alignment vertical="top" wrapText="1"/>
    </xf>
    <xf numFmtId="0" fontId="2430" fillId="1658" borderId="1894" xfId="26" applyAlignment="1">
      <alignment horizontal="left" vertical="center"/>
    </xf>
    <xf numFmtId="1" fontId="2396" fillId="1697" borderId="1836" xfId="26" applyAlignment="1">
      <alignment horizontal="center" vertical="center"/>
    </xf>
    <xf numFmtId="1" fontId="2360" fillId="1658" borderId="1836" xfId="26" applyAlignment="1">
      <alignment horizontal="center" vertical="center"/>
    </xf>
    <xf numFmtId="0" fontId="2433" fillId="1718" borderId="1861" xfId="26" applyAlignment="1">
      <alignment horizontal="center" vertical="center"/>
    </xf>
    <xf numFmtId="0" fontId="2429" fillId="1658" borderId="1836" xfId="26" applyAlignment="1">
      <alignment horizontal="center" vertical="center"/>
    </xf>
    <xf numFmtId="0" fontId="2428" fillId="1658" borderId="1836" xfId="26" applyAlignment="1">
      <alignment vertical="top" wrapText="1"/>
    </xf>
    <xf numFmtId="0" fontId="2355" fillId="1658" borderId="1886" xfId="26"/>
    <xf numFmtId="0" fontId="2355" fillId="1658" borderId="1887" xfId="26"/>
    <xf numFmtId="0" fontId="2355" fillId="1658" borderId="1900" xfId="26"/>
    <xf numFmtId="0" fontId="2355" fillId="1658" borderId="1901" xfId="26"/>
    <xf numFmtId="0" fontId="2355" fillId="1658" borderId="1902" xfId="26"/>
    <xf numFmtId="0" fontId="2434" fillId="1663" borderId="1861" xfId="26" applyAlignment="1">
      <alignment horizontal="left" vertical="center" wrapText="1"/>
    </xf>
    <xf numFmtId="0" fontId="2355" fillId="1663" borderId="1861" xfId="26"/>
    <xf numFmtId="0" fontId="2435" fillId="1703" borderId="1861" xfId="26" applyAlignment="1">
      <alignment horizontal="center" vertical="center" wrapText="1"/>
    </xf>
    <xf numFmtId="0" fontId="2435" fillId="1658" borderId="1861" xfId="26" applyAlignment="1">
      <alignment horizontal="center" vertical="center" wrapText="1"/>
    </xf>
    <xf numFmtId="0" fontId="2436" fillId="1658" borderId="1861" xfId="26" applyAlignment="1">
      <alignment horizontal="left" vertical="center" wrapText="1"/>
    </xf>
    <xf numFmtId="0" fontId="2438" fillId="1663" borderId="1861" xfId="26" applyAlignment="1">
      <alignment horizontal="left" vertical="center" wrapText="1"/>
    </xf>
    <xf numFmtId="0" fontId="2355" fillId="1658" borderId="1861" xfId="26"/>
    <xf numFmtId="0" fontId="2435" fillId="1705" borderId="1861" xfId="26" applyAlignment="1">
      <alignment horizontal="center" vertical="center" wrapText="1"/>
    </xf>
    <xf numFmtId="0" fontId="2436" fillId="1705" borderId="1861" xfId="26" applyAlignment="1">
      <alignment horizontal="left" vertical="center" wrapText="1"/>
    </xf>
    <xf numFmtId="0" fontId="2435" fillId="1667" borderId="1861" xfId="26" applyAlignment="1">
      <alignment horizontal="center" vertical="center" wrapText="1"/>
    </xf>
    <xf numFmtId="0" fontId="2436" fillId="1667" borderId="1861" xfId="26" applyAlignment="1">
      <alignment horizontal="left" vertical="center" wrapText="1"/>
    </xf>
    <xf numFmtId="0" fontId="2436" fillId="1674" borderId="1861" xfId="26" applyAlignment="1">
      <alignment horizontal="center" vertical="center" wrapText="1"/>
    </xf>
    <xf numFmtId="0" fontId="2436" fillId="1677" borderId="1861" xfId="26" applyAlignment="1">
      <alignment horizontal="left" vertical="center" wrapText="1"/>
    </xf>
    <xf numFmtId="3" fontId="2435" fillId="1674" borderId="1861" xfId="26" applyAlignment="1">
      <alignment horizontal="center" vertical="center" wrapText="1"/>
    </xf>
    <xf numFmtId="0" fontId="2436" fillId="1658" borderId="1861" xfId="26" applyAlignment="1">
      <alignment horizontal="center" vertical="center" wrapText="1"/>
    </xf>
    <xf numFmtId="0" fontId="2436" fillId="1705" borderId="1861" xfId="26" applyAlignment="1">
      <alignment horizontal="center" vertical="center" wrapText="1"/>
    </xf>
    <xf numFmtId="0" fontId="2435" fillId="1674" borderId="1861" xfId="26" applyAlignment="1">
      <alignment horizontal="center" vertical="center" wrapText="1"/>
    </xf>
    <xf numFmtId="0" fontId="2436" fillId="1698" borderId="1861" xfId="26" applyAlignment="1">
      <alignment horizontal="center" vertical="center" wrapText="1"/>
    </xf>
    <xf numFmtId="0" fontId="2436" fillId="1698" borderId="1861" xfId="26" applyAlignment="1">
      <alignment horizontal="left" vertical="center" wrapText="1"/>
    </xf>
    <xf numFmtId="0" fontId="2435" fillId="1698" borderId="1861" xfId="26" applyAlignment="1">
      <alignment horizontal="center" vertical="center" wrapText="1"/>
    </xf>
    <xf numFmtId="1" fontId="2436" fillId="1698" borderId="1861" xfId="26" applyAlignment="1">
      <alignment horizontal="center" vertical="center" wrapText="1"/>
    </xf>
    <xf numFmtId="1" fontId="2436" fillId="1705" borderId="1861" xfId="26" applyAlignment="1">
      <alignment horizontal="center" vertical="center" wrapText="1"/>
    </xf>
    <xf numFmtId="0" fontId="2435" fillId="1663" borderId="1861" xfId="26"/>
    <xf numFmtId="0" fontId="2435" fillId="1663" borderId="1861" xfId="26" applyAlignment="1">
      <alignment horizontal="left" vertical="center" wrapText="1"/>
    </xf>
    <xf numFmtId="0" fontId="2435" fillId="1663" borderId="1861" xfId="26" applyAlignment="1">
      <alignment horizontal="center" vertical="center" wrapText="1"/>
    </xf>
    <xf numFmtId="0" fontId="2436" fillId="1658" borderId="1861" xfId="26"/>
    <xf numFmtId="0" fontId="2435" fillId="1658" borderId="1903" xfId="26"/>
    <xf numFmtId="0" fontId="2435" fillId="1658" borderId="1903" xfId="26" applyAlignment="1">
      <alignment horizontal="left" vertical="center" wrapText="1"/>
    </xf>
    <xf numFmtId="0" fontId="2435" fillId="1658" borderId="1903" xfId="26" applyAlignment="1">
      <alignment horizontal="center" vertical="center" wrapText="1"/>
    </xf>
    <xf numFmtId="0" fontId="2435" fillId="1667" borderId="1903" xfId="26" applyAlignment="1">
      <alignment horizontal="center" vertical="center" wrapText="1"/>
    </xf>
    <xf numFmtId="0" fontId="2435" fillId="1658" borderId="1835" xfId="26"/>
    <xf numFmtId="0" fontId="2437" fillId="1658" borderId="1835" xfId="26"/>
    <xf numFmtId="0" fontId="2355" fillId="1658" borderId="1884" xfId="26"/>
    <xf numFmtId="0" fontId="2355" fillId="1658" borderId="1885" xfId="26"/>
    <xf numFmtId="0" fontId="2355" fillId="1658" borderId="1869" xfId="26"/>
    <xf numFmtId="0" fontId="2436" fillId="1677" borderId="1861" xfId="26" applyAlignment="1">
      <alignment horizontal="center" vertical="center" wrapText="1"/>
    </xf>
    <xf numFmtId="0" fontId="2435" fillId="1674" borderId="1861" xfId="26" applyAlignment="1">
      <alignment horizontal="left" vertical="center" wrapText="1"/>
    </xf>
    <xf numFmtId="0" fontId="2436" fillId="1674" borderId="1861" xfId="26" applyAlignment="1">
      <alignment horizontal="left" vertical="center" wrapText="1"/>
    </xf>
    <xf numFmtId="0" fontId="2435" fillId="1702" borderId="1861" xfId="26" applyAlignment="1">
      <alignment horizontal="center" vertical="center" wrapText="1"/>
    </xf>
    <xf numFmtId="0" fontId="2435" fillId="1666" borderId="1861" xfId="26" applyAlignment="1">
      <alignment horizontal="center" vertical="center" wrapText="1"/>
    </xf>
    <xf numFmtId="0" fontId="2435" fillId="1677" borderId="1861" xfId="26" applyAlignment="1">
      <alignment horizontal="center" wrapText="1"/>
    </xf>
    <xf numFmtId="0" fontId="2437" fillId="1702" borderId="1861" xfId="26" applyAlignment="1">
      <alignment horizontal="center" wrapText="1"/>
    </xf>
    <xf numFmtId="0" fontId="2437" fillId="1666" borderId="1861" xfId="26" applyAlignment="1">
      <alignment horizontal="center" wrapText="1"/>
    </xf>
    <xf numFmtId="0" fontId="2437" fillId="1667" borderId="1861" xfId="26" applyAlignment="1">
      <alignment horizontal="center" wrapText="1"/>
    </xf>
    <xf numFmtId="0" fontId="2437" fillId="1677" borderId="1861" xfId="26" applyAlignment="1">
      <alignment horizontal="center" wrapText="1"/>
    </xf>
    <xf numFmtId="0" fontId="2436" fillId="1703" borderId="1861" xfId="26" applyAlignment="1">
      <alignment horizontal="center" vertical="center" wrapText="1"/>
    </xf>
    <xf numFmtId="0" fontId="2439" fillId="1719" borderId="1904" xfId="27" applyAlignment="1">
      <alignment vertical="bottom"/>
    </xf>
    <xf numFmtId="0" fontId="2440" fillId="1719" borderId="1904" xfId="27" applyAlignment="1">
      <alignment horizontal="left" vertical="center"/>
    </xf>
    <xf numFmtId="0" fontId="2441" fillId="1719" borderId="1904" xfId="27" applyAlignment="1">
      <alignment horizontal="left" vertical="center"/>
    </xf>
    <xf numFmtId="0" fontId="2442" fillId="1719" borderId="1904" xfId="27" applyAlignment="1">
      <alignment horizontal="left" vertical="center"/>
    </xf>
    <xf numFmtId="0" fontId="2443" fillId="1721" borderId="1905" xfId="27" applyAlignment="1">
      <alignment vertical="center"/>
    </xf>
    <xf numFmtId="0" fontId="2444" fillId="1719" borderId="1904" xfId="27" applyAlignment="1">
      <alignment horizontal="left" vertical="center"/>
    </xf>
    <xf numFmtId="0" fontId="2443" fillId="1722" borderId="1905" xfId="27" applyAlignment="1">
      <alignment vertical="center"/>
    </xf>
    <xf numFmtId="0" fontId="2443" fillId="1723" borderId="1905" xfId="27" applyAlignment="1">
      <alignment vertical="center"/>
    </xf>
    <xf numFmtId="0" fontId="2443" fillId="1724" borderId="1905" xfId="27" applyAlignment="1">
      <alignment vertical="center"/>
    </xf>
    <xf numFmtId="0" fontId="2445" fillId="1719" borderId="1904" xfId="27"/>
    <xf numFmtId="0" fontId="2443" fillId="1725" borderId="1905" xfId="27" applyAlignment="1">
      <alignment vertical="center"/>
    </xf>
    <xf numFmtId="0" fontId="2443" fillId="1726" borderId="1905" xfId="27" applyAlignment="1">
      <alignment vertical="center"/>
    </xf>
    <xf numFmtId="0" fontId="2443" fillId="1727" borderId="1905" xfId="27" applyAlignment="1">
      <alignment vertical="center"/>
    </xf>
    <xf numFmtId="0" fontId="2443" fillId="1728" borderId="1905" xfId="27" applyAlignment="1">
      <alignment vertical="center"/>
    </xf>
    <xf numFmtId="0" fontId="2446" fillId="1729" borderId="1906" xfId="27" applyAlignment="1">
      <alignment horizontal="left" vertical="center"/>
    </xf>
    <xf numFmtId="0" fontId="2447" fillId="1719" borderId="1907" xfId="27"/>
    <xf numFmtId="0" fontId="2447" fillId="1719" borderId="1908" xfId="27"/>
    <xf numFmtId="0" fontId="2448" fillId="1730" borderId="1909" xfId="27" applyAlignment="1">
      <alignment horizontal="center" vertical="center" wrapText="1"/>
    </xf>
    <xf numFmtId="0" fontId="2449" fillId="1719" borderId="1904" xfId="27"/>
    <xf numFmtId="0" fontId="2450" fillId="1730" borderId="1906" xfId="27" applyAlignment="1">
      <alignment horizontal="center" vertical="center"/>
    </xf>
    <xf numFmtId="0" fontId="2447" fillId="1719" borderId="1910" xfId="27"/>
    <xf numFmtId="0" fontId="2451" fillId="1719" borderId="1904" xfId="27"/>
    <xf numFmtId="0" fontId="2452" fillId="1730" borderId="1905" xfId="27" applyAlignment="1">
      <alignment horizontal="center" vertical="center"/>
    </xf>
    <xf numFmtId="0" fontId="2453" fillId="1719" borderId="1905" xfId="27" applyAlignment="1">
      <alignment horizontal="left" vertical="center" wrapText="1"/>
    </xf>
    <xf numFmtId="0" fontId="2443" fillId="1719" borderId="1905" xfId="27" applyAlignment="1">
      <alignment horizontal="left" vertical="center" wrapText="1"/>
    </xf>
    <xf numFmtId="164" fontId="2444" fillId="1719" borderId="1905" xfId="27" applyAlignment="1">
      <alignment horizontal="center" vertical="center"/>
    </xf>
    <xf numFmtId="0" fontId="2454" fillId="1719" borderId="1904" xfId="27"/>
    <xf numFmtId="0" fontId="2449" fillId="1719" borderId="1904" xfId="27" applyAlignment="1">
      <alignment vertical="bottom"/>
    </xf>
    <xf numFmtId="0" fontId="2455" fillId="1719" borderId="1911" xfId="27"/>
    <xf numFmtId="0" fontId="2447" fillId="1719" borderId="1912" xfId="27"/>
    <xf numFmtId="0" fontId="2449" fillId="1719" borderId="1913" xfId="27"/>
    <xf numFmtId="0" fontId="2455" fillId="1719" borderId="1914" xfId="27" applyAlignment="1">
      <alignment horizontal="center"/>
    </xf>
    <xf numFmtId="0" fontId="2455" fillId="1719" borderId="1904" xfId="27" applyAlignment="1">
      <alignment horizontal="center"/>
    </xf>
    <xf numFmtId="0" fontId="2449" fillId="1719" borderId="1914" xfId="27" applyAlignment="1">
      <alignment horizontal="center"/>
    </xf>
    <xf numFmtId="0" fontId="2449" fillId="1719" borderId="1915" xfId="27"/>
    <xf numFmtId="0" fontId="2456" fillId="1719" borderId="1916" xfId="27" applyAlignment="1">
      <alignment wrapText="1"/>
    </xf>
    <xf numFmtId="0" fontId="2455" fillId="1719" borderId="1914" xfId="27" applyAlignment="1">
      <alignment horizontal="center" wrapText="1"/>
    </xf>
    <xf numFmtId="0" fontId="2456" fillId="1719" borderId="1917" xfId="27" applyAlignment="1">
      <alignment wrapText="1"/>
    </xf>
    <xf numFmtId="0" fontId="2456" fillId="1719" borderId="1916" xfId="27" applyAlignment="1">
      <alignment wrapText="1"/>
    </xf>
    <xf numFmtId="0" fontId="2444" fillId="1719" borderId="1905" xfId="27" applyAlignment="1">
      <alignment horizontal="center" vertical="center"/>
    </xf>
    <xf numFmtId="0" fontId="2447" fillId="1719" borderId="1918" xfId="27"/>
    <xf numFmtId="0" fontId="2455" fillId="1719" borderId="1911" xfId="27" applyAlignment="1">
      <alignment horizontal="center" wrapText="1"/>
    </xf>
    <xf numFmtId="0" fontId="2455" fillId="1719" borderId="1917" xfId="27" applyAlignment="1">
      <alignment wrapText="1"/>
    </xf>
    <xf numFmtId="0" fontId="2455" fillId="1719" borderId="1916" xfId="27" applyAlignment="1">
      <alignment wrapText="1"/>
    </xf>
    <xf numFmtId="0" fontId="2443" fillId="1719" borderId="1905" xfId="27" applyAlignment="1">
      <alignment vertical="center"/>
    </xf>
    <xf numFmtId="0" fontId="2443" fillId="1731" borderId="1905" xfId="27" applyAlignment="1">
      <alignment vertical="center"/>
    </xf>
    <xf numFmtId="0" fontId="2444" fillId="1719" borderId="1905" xfId="27" applyAlignment="1">
      <alignment horizontal="left" vertical="center" wrapText="1"/>
    </xf>
    <xf numFmtId="0" fontId="2457" fillId="1724" borderId="1905" xfId="27" applyAlignment="1">
      <alignment horizontal="center" vertical="center"/>
    </xf>
    <xf numFmtId="0" fontId="2448" fillId="1730" borderId="1905" xfId="27" applyAlignment="1">
      <alignment horizontal="center" vertical="center" wrapText="1"/>
    </xf>
    <xf numFmtId="0" fontId="2448" fillId="1730" borderId="1906" xfId="27" applyAlignment="1">
      <alignment horizontal="center" vertical="center" wrapText="1"/>
    </xf>
    <xf numFmtId="0" fontId="2443" fillId="1719" borderId="1905" xfId="27" applyAlignment="1">
      <alignment horizontal="left" vertical="center"/>
    </xf>
    <xf numFmtId="164" fontId="2443" fillId="1719" borderId="1905" xfId="27" applyAlignment="1">
      <alignment horizontal="center" vertical="center"/>
    </xf>
    <xf numFmtId="0" fontId="2443" fillId="1719" borderId="1906" xfId="27" applyAlignment="1">
      <alignment horizontal="left" vertical="center" wrapText="1"/>
    </xf>
    <xf numFmtId="0" fontId="2458" fillId="1724" borderId="1905" xfId="27" applyAlignment="1">
      <alignment horizontal="left" vertical="center"/>
    </xf>
    <xf numFmtId="0" fontId="2443" fillId="1724" borderId="1905" xfId="27" applyAlignment="1">
      <alignment horizontal="left" vertical="center" wrapText="1"/>
    </xf>
    <xf numFmtId="164" fontId="2443" fillId="1724" borderId="1905" xfId="27" applyAlignment="1">
      <alignment horizontal="center" vertical="center"/>
    </xf>
    <xf numFmtId="0" fontId="2458" fillId="1724" borderId="1906" xfId="27" applyAlignment="1">
      <alignment horizontal="left" vertical="center" wrapText="1"/>
    </xf>
    <xf numFmtId="0" fontId="2443" fillId="1724" borderId="1906" xfId="27" applyAlignment="1">
      <alignment horizontal="left" vertical="center" wrapText="1"/>
    </xf>
    <xf numFmtId="0" fontId="2443" fillId="1725" borderId="1905" xfId="27" applyAlignment="1">
      <alignment horizontal="left" vertical="center"/>
    </xf>
    <xf numFmtId="0" fontId="2443" fillId="1725" borderId="1905" xfId="27" applyAlignment="1">
      <alignment horizontal="left" vertical="center" wrapText="1"/>
    </xf>
    <xf numFmtId="164" fontId="2443" fillId="1725" borderId="1905" xfId="27" applyAlignment="1">
      <alignment horizontal="center" vertical="center"/>
    </xf>
    <xf numFmtId="0" fontId="2458" fillId="1725" borderId="1906" xfId="27" applyAlignment="1">
      <alignment horizontal="left" vertical="center" wrapText="1"/>
    </xf>
    <xf numFmtId="0" fontId="2443" fillId="1725" borderId="1906" xfId="27" applyAlignment="1">
      <alignment horizontal="left" vertical="center" wrapText="1"/>
    </xf>
    <xf numFmtId="0" fontId="2443" fillId="1726" borderId="1905" xfId="27" applyAlignment="1">
      <alignment horizontal="left" vertical="center"/>
    </xf>
    <xf numFmtId="0" fontId="2443" fillId="1726" borderId="1905" xfId="27" applyAlignment="1">
      <alignment horizontal="left" vertical="center" wrapText="1"/>
    </xf>
    <xf numFmtId="164" fontId="2443" fillId="1726" borderId="1905" xfId="27" applyAlignment="1">
      <alignment horizontal="center" vertical="center"/>
    </xf>
    <xf numFmtId="0" fontId="2458" fillId="1726" borderId="1906" xfId="27" applyAlignment="1">
      <alignment horizontal="left" vertical="center" wrapText="1"/>
    </xf>
    <xf numFmtId="0" fontId="2443" fillId="1726" borderId="1906" xfId="27" applyAlignment="1">
      <alignment horizontal="left" vertical="center" wrapText="1"/>
    </xf>
    <xf numFmtId="0" fontId="2443" fillId="1727" borderId="1905" xfId="27" applyAlignment="1">
      <alignment horizontal="left" vertical="center"/>
    </xf>
    <xf numFmtId="0" fontId="2443" fillId="1727" borderId="1905" xfId="27" applyAlignment="1">
      <alignment horizontal="left" vertical="center" wrapText="1"/>
    </xf>
    <xf numFmtId="164" fontId="2443" fillId="1727" borderId="1905" xfId="27" applyAlignment="1">
      <alignment horizontal="center" vertical="center"/>
    </xf>
    <xf numFmtId="0" fontId="2458" fillId="1727" borderId="1906" xfId="27" applyAlignment="1">
      <alignment horizontal="left" vertical="center" wrapText="1"/>
    </xf>
    <xf numFmtId="0" fontId="2443" fillId="1727" borderId="1906" xfId="27" applyAlignment="1">
      <alignment horizontal="left" vertical="center" wrapText="1"/>
    </xf>
    <xf numFmtId="0" fontId="2443" fillId="1728" borderId="1905" xfId="27" applyAlignment="1">
      <alignment horizontal="left" vertical="center"/>
    </xf>
    <xf numFmtId="0" fontId="2443" fillId="1728" borderId="1905" xfId="27" applyAlignment="1">
      <alignment horizontal="left" vertical="center" wrapText="1"/>
    </xf>
    <xf numFmtId="164" fontId="2443" fillId="1728" borderId="1905" xfId="27" applyAlignment="1">
      <alignment horizontal="center" vertical="center"/>
    </xf>
    <xf numFmtId="0" fontId="2458" fillId="1728" borderId="1906" xfId="27" applyAlignment="1">
      <alignment horizontal="left" vertical="center" wrapText="1"/>
    </xf>
    <xf numFmtId="0" fontId="2443" fillId="1728" borderId="1906" xfId="27" applyAlignment="1">
      <alignment horizontal="left" vertical="center" wrapText="1"/>
    </xf>
    <xf numFmtId="0" fontId="2459" fillId="1719" borderId="1904" xfId="27" applyAlignment="1">
      <alignment horizontal="left" vertical="center" wrapText="1"/>
    </xf>
    <xf numFmtId="0" fontId="2460" fillId="1719" borderId="1904" xfId="27"/>
    <xf numFmtId="0" fontId="2460" fillId="1719" borderId="1904" xfId="27" applyAlignment="1">
      <alignment wrapText="1"/>
    </xf>
    <xf numFmtId="0" fontId="2461" fillId="1732" borderId="1919" xfId="27" applyAlignment="1">
      <alignment horizontal="center" wrapText="1"/>
    </xf>
    <xf numFmtId="0" fontId="2461" fillId="1732" borderId="1920" xfId="27" applyAlignment="1">
      <alignment horizontal="center" wrapText="1"/>
    </xf>
    <xf numFmtId="0" fontId="2461" fillId="1732" borderId="1921" xfId="27" applyAlignment="1">
      <alignment horizontal="center" wrapText="1"/>
    </xf>
    <xf numFmtId="0" fontId="2462" fillId="1723" borderId="1922" xfId="27" applyAlignment="1">
      <alignment wrapText="1"/>
    </xf>
    <xf numFmtId="0" fontId="2463" fillId="1733" borderId="1923" xfId="27" applyAlignment="1">
      <alignment wrapText="1"/>
    </xf>
    <xf numFmtId="0" fontId="2463" fillId="1734" borderId="1923" xfId="27" applyAlignment="1">
      <alignment wrapText="1"/>
    </xf>
    <xf numFmtId="0" fontId="2463" fillId="1734" borderId="1924" xfId="27" applyAlignment="1">
      <alignment wrapText="1"/>
    </xf>
    <xf numFmtId="0" fontId="2462" fillId="1723" borderId="1925" xfId="27" applyAlignment="1">
      <alignment wrapText="1"/>
    </xf>
    <xf numFmtId="0" fontId="2463" fillId="1735" borderId="1923" xfId="27" applyAlignment="1">
      <alignment wrapText="1"/>
    </xf>
    <xf numFmtId="0" fontId="2463" fillId="1735" borderId="1926" xfId="27" applyAlignment="1">
      <alignment wrapText="1"/>
    </xf>
    <xf numFmtId="0" fontId="2463" fillId="1733" borderId="1926" xfId="27" applyAlignment="1">
      <alignment wrapText="1"/>
    </xf>
    <xf numFmtId="0" fontId="2463" fillId="1734" borderId="1926" xfId="27" applyAlignment="1">
      <alignment wrapText="1"/>
    </xf>
    <xf numFmtId="0" fontId="2462" fillId="1723" borderId="1927" xfId="27" applyAlignment="1">
      <alignment wrapText="1"/>
    </xf>
    <xf numFmtId="0" fontId="2463" fillId="1734" borderId="1928" xfId="27" applyAlignment="1">
      <alignment wrapText="1"/>
    </xf>
    <xf numFmtId="0" fontId="2463" fillId="1733" borderId="1928" xfId="27" applyAlignment="1">
      <alignment wrapText="1"/>
    </xf>
    <xf numFmtId="0" fontId="2463" fillId="1734" borderId="1929" xfId="27" applyAlignment="1">
      <alignment wrapText="1"/>
    </xf>
    <xf numFmtId="0" fontId="2449" fillId="1719" borderId="1930" xfId="27"/>
    <xf numFmtId="0" fontId="2449" fillId="1719" borderId="1930" xfId="27" applyAlignment="1">
      <alignment wrapText="1"/>
    </xf>
    <xf numFmtId="0" fontId="2464" fillId="1719" borderId="1904" xfId="27"/>
    <xf numFmtId="0" fontId="2456" fillId="1729" borderId="1916" xfId="27" applyAlignment="1">
      <alignment wrapText="1"/>
    </xf>
    <xf numFmtId="0" fontId="2465" fillId="1729" borderId="1916" xfId="27" applyAlignment="1">
      <alignment wrapText="1"/>
    </xf>
    <xf numFmtId="0" fontId="2466" fillId="1719" borderId="1904" xfId="27" applyAlignment="1">
      <alignment vertical="top" wrapText="1"/>
    </xf>
    <xf numFmtId="0" fontId="2449" fillId="1719" borderId="1904" xfId="27" applyAlignment="1">
      <alignment vertical="bottom"/>
    </xf>
    <xf numFmtId="0" fontId="2451" fillId="1719" borderId="1930" xfId="27"/>
    <xf numFmtId="0" fontId="2467" fillId="1719" borderId="1904" xfId="27" applyAlignment="1">
      <alignment horizontal="center" vertical="center"/>
    </xf>
    <xf numFmtId="0" fontId="2449" fillId="1719" borderId="1930" xfId="27"/>
    <xf numFmtId="0" fontId="2468" fillId="1735" borderId="1904" xfId="27" applyAlignment="1">
      <alignment horizontal="center"/>
    </xf>
    <xf numFmtId="0" fontId="2449" fillId="1719" borderId="1904" xfId="27" applyAlignment="1">
      <alignment horizontal="center"/>
    </xf>
    <xf numFmtId="10" fontId="2449" fillId="1719" borderId="1904" xfId="27" applyAlignment="1">
      <alignment horizontal="center"/>
    </xf>
    <xf numFmtId="0" fontId="2469" fillId="1736" borderId="1930" xfId="27" applyAlignment="1">
      <alignment horizontal="center" vertical="center" wrapText="1"/>
    </xf>
    <xf numFmtId="0" fontId="2469" fillId="1735" borderId="1930" xfId="27" applyAlignment="1">
      <alignment horizontal="center" vertical="center" wrapText="1"/>
    </xf>
    <xf numFmtId="0" fontId="2449" fillId="1735" borderId="1930" xfId="27" applyAlignment="1">
      <alignment vertical="bottom"/>
    </xf>
    <xf numFmtId="0" fontId="2449" fillId="1737" borderId="1930" xfId="27" applyAlignment="1">
      <alignment horizontal="center"/>
    </xf>
    <xf numFmtId="0" fontId="2449" fillId="1738" borderId="1904" xfId="27" applyAlignment="1">
      <alignment horizontal="center"/>
    </xf>
    <xf numFmtId="0" fontId="2449" fillId="1738" borderId="1904" xfId="27" applyAlignment="1">
      <alignment horizontal="center"/>
    </xf>
    <xf numFmtId="0" fontId="2449" fillId="1739" borderId="1930" xfId="27" applyAlignment="1">
      <alignment horizontal="center"/>
    </xf>
    <xf numFmtId="0" fontId="2449" fillId="1719" borderId="1904" xfId="27" applyAlignment="1">
      <alignment vertical="bottom" wrapText="1"/>
    </xf>
    <xf numFmtId="0" fontId="2449" fillId="1740" borderId="1930" xfId="27" applyAlignment="1">
      <alignment horizontal="center"/>
    </xf>
    <xf numFmtId="0" fontId="2469" fillId="1741" borderId="1930" xfId="27" applyAlignment="1">
      <alignment horizontal="center"/>
    </xf>
    <xf numFmtId="0" fontId="2449" fillId="1742" borderId="1930" xfId="27" applyAlignment="1">
      <alignment horizontal="center"/>
    </xf>
    <xf numFmtId="0" fontId="2449" fillId="1743" borderId="1930" xfId="27" applyAlignment="1">
      <alignment horizontal="center"/>
    </xf>
    <xf numFmtId="0" fontId="2449" fillId="1719" borderId="1904" xfId="27"/>
    <xf numFmtId="0" fontId="2449" fillId="1744" borderId="1930" xfId="27" applyAlignment="1">
      <alignment horizontal="center"/>
    </xf>
    <xf numFmtId="0" fontId="2449" fillId="1745" borderId="1930" xfId="27" applyAlignment="1">
      <alignment horizontal="center"/>
    </xf>
    <xf numFmtId="0" fontId="2470" fillId="1719" borderId="1904" xfId="27" applyAlignment="1">
      <alignment horizontal="center" vertical="bottom"/>
    </xf>
    <xf numFmtId="0" fontId="2449" fillId="1746" borderId="1930" xfId="27" applyAlignment="1">
      <alignment horizontal="center"/>
    </xf>
    <xf numFmtId="0" fontId="2449" fillId="1747" borderId="1930" xfId="27" applyAlignment="1">
      <alignment horizontal="center"/>
    </xf>
    <xf numFmtId="0" fontId="2449" fillId="1748" borderId="1930" xfId="27" applyAlignment="1">
      <alignment horizontal="center"/>
    </xf>
    <xf numFmtId="0" fontId="2449" fillId="1749" borderId="1930" xfId="27" applyAlignment="1">
      <alignment horizontal="center"/>
    </xf>
    <xf numFmtId="0" fontId="2449" fillId="1750" borderId="1930" xfId="27" applyAlignment="1">
      <alignment horizontal="center"/>
    </xf>
    <xf numFmtId="0" fontId="2449" fillId="1751" borderId="1930" xfId="27" applyAlignment="1">
      <alignment horizontal="center"/>
    </xf>
    <xf numFmtId="0" fontId="2449" fillId="1752" borderId="1930" xfId="27" applyAlignment="1">
      <alignment horizontal="center"/>
    </xf>
    <xf numFmtId="0" fontId="2449" fillId="1753" borderId="1930" xfId="27" applyAlignment="1">
      <alignment horizontal="center"/>
    </xf>
    <xf numFmtId="0" fontId="2449" fillId="1754" borderId="1930" xfId="27" applyAlignment="1">
      <alignment horizontal="center"/>
    </xf>
    <xf numFmtId="0" fontId="2449" fillId="1755" borderId="1930" xfId="27" applyAlignment="1">
      <alignment horizontal="center"/>
    </xf>
    <xf numFmtId="0" fontId="2449" fillId="1756" borderId="1930" xfId="27" applyAlignment="1">
      <alignment horizontal="center"/>
    </xf>
    <xf numFmtId="0" fontId="2449" fillId="1757" borderId="1930" xfId="27" applyAlignment="1">
      <alignment horizontal="center"/>
    </xf>
    <xf numFmtId="0" fontId="2451" fillId="1719" borderId="1930" xfId="27"/>
    <xf numFmtId="0" fontId="2451" fillId="1719" borderId="1930" xfId="27" applyAlignment="1">
      <alignment horizontal="center"/>
    </xf>
    <xf numFmtId="0" fontId="2469" fillId="1719" borderId="1904" xfId="27" applyAlignment="1">
      <alignment horizontal="center" vertical="center" wrapText="1"/>
    </xf>
    <xf numFmtId="0" fontId="2449" fillId="1735" borderId="1904" xfId="27"/>
    <xf numFmtId="0" fontId="2471" fillId="1735" borderId="1904" xfId="27"/>
    <xf numFmtId="0" fontId="2472" fillId="1735" borderId="1904" xfId="27"/>
    <xf numFmtId="0" fontId="2443" fillId="1719" borderId="1904" xfId="27"/>
    <xf numFmtId="0" fontId="2458" fillId="1719" borderId="1931" xfId="27" applyAlignment="1">
      <alignment horizontal="left" vertical="center" wrapText="1"/>
    </xf>
    <xf numFmtId="0" fontId="2443" fillId="1719" borderId="1932" xfId="27" applyAlignment="1">
      <alignment horizontal="left" vertical="center" wrapText="1"/>
    </xf>
    <xf numFmtId="0" fontId="2447" fillId="1719" borderId="1933" xfId="27"/>
    <xf numFmtId="0" fontId="2447" fillId="1719" borderId="1934" xfId="27"/>
    <xf numFmtId="0" fontId="2443" fillId="1719" borderId="1931" xfId="27" applyAlignment="1">
      <alignment horizontal="left" vertical="center" wrapText="1"/>
    </xf>
    <xf numFmtId="0" fontId="2445" fillId="1719" borderId="1933" xfId="27"/>
    <xf numFmtId="0" fontId="2445" fillId="1719" borderId="1934" xfId="27"/>
    <xf numFmtId="0" fontId="2458" fillId="1719" borderId="1931" xfId="27" applyAlignment="1">
      <alignment horizontal="center" vertical="center"/>
    </xf>
    <xf numFmtId="0" fontId="2443" fillId="1719" borderId="1931" xfId="27" applyAlignment="1">
      <alignment horizontal="center" vertical="center"/>
    </xf>
    <xf numFmtId="0" fontId="2458" fillId="1758" borderId="1906" xfId="27" applyAlignment="1">
      <alignment horizontal="left" vertical="center" wrapText="1"/>
    </xf>
    <xf numFmtId="0" fontId="2453" fillId="1759" borderId="1905" xfId="27" applyAlignment="1">
      <alignment horizontal="center" vertical="center" wrapText="1"/>
    </xf>
    <xf numFmtId="0" fontId="2453" fillId="1759" borderId="1906" xfId="27" applyAlignment="1">
      <alignment horizontal="center" vertical="center" wrapText="1"/>
    </xf>
    <xf numFmtId="0" fontId="2453" fillId="1719" borderId="1905" xfId="27" applyAlignment="1">
      <alignment horizontal="center" vertical="center" wrapText="1"/>
    </xf>
    <xf numFmtId="0" fontId="2459" fillId="1719" borderId="1905" xfId="27" applyAlignment="1">
      <alignment horizontal="center" vertical="center" wrapText="1"/>
    </xf>
    <xf numFmtId="0" fontId="2453" fillId="1724" borderId="1905" xfId="27" applyAlignment="1">
      <alignment horizontal="center" vertical="center" wrapText="1"/>
    </xf>
    <xf numFmtId="0" fontId="2444" fillId="1719" borderId="1906" xfId="27" applyAlignment="1">
      <alignment horizontal="left" vertical="center" wrapText="1"/>
    </xf>
    <xf numFmtId="0" fontId="2455" fillId="1719" borderId="1904" xfId="27" applyAlignment="1">
      <alignment horizontal="left"/>
    </xf>
    <xf numFmtId="0" fontId="2473" fillId="1719" borderId="1904" xfId="27"/>
    <xf numFmtId="0" fontId="2474" fillId="1719" borderId="1904" xfId="27" applyAlignment="1">
      <alignment horizontal="left" vertical="center"/>
    </xf>
    <xf numFmtId="0" fontId="2458" fillId="1719" borderId="1905" xfId="27" applyAlignment="1">
      <alignment horizontal="center" vertical="center"/>
    </xf>
    <xf numFmtId="0" fontId="2458" fillId="1719" borderId="1904" xfId="27" applyAlignment="1">
      <alignment horizontal="center" vertical="center"/>
    </xf>
    <xf numFmtId="0" fontId="2443" fillId="1719" borderId="1904" xfId="27" applyAlignment="1">
      <alignment horizontal="left" vertical="center" wrapText="1"/>
    </xf>
    <xf numFmtId="0" fontId="2444" fillId="1719" borderId="1904" xfId="27" applyAlignment="1">
      <alignment horizontal="left" vertical="center" wrapText="1"/>
    </xf>
    <xf numFmtId="0" fontId="2443" fillId="1719" borderId="1905" xfId="27" applyAlignment="1">
      <alignment horizontal="center" vertical="center"/>
    </xf>
    <xf numFmtId="0" fontId="2455" fillId="1735" borderId="1930" xfId="27" applyAlignment="1">
      <alignment horizontal="center" wrapText="1"/>
    </xf>
    <xf numFmtId="0" fontId="2455" fillId="1719" borderId="1930" xfId="27" applyAlignment="1">
      <alignment horizontal="center" wrapText="1"/>
    </xf>
    <xf numFmtId="0" fontId="2449" fillId="1719" borderId="1930" xfId="27" applyAlignment="1">
      <alignment vertical="bottom"/>
    </xf>
    <xf numFmtId="0" fontId="2449" fillId="1719" borderId="1930" xfId="27" applyAlignment="1">
      <alignment horizontal="center"/>
    </xf>
    <xf numFmtId="3" fontId="2444" fillId="1719" borderId="1905" xfId="27" applyAlignment="1">
      <alignment horizontal="center" vertical="center"/>
    </xf>
    <xf numFmtId="10" fontId="2449" fillId="1719" borderId="1930" xfId="27" applyAlignment="1">
      <alignment horizontal="center"/>
    </xf>
    <xf numFmtId="10" fontId="2449" fillId="1735" borderId="1930" xfId="27" applyAlignment="1">
      <alignment horizontal="center"/>
    </xf>
    <xf numFmtId="0" fontId="2455" fillId="1719" borderId="1904" xfId="27" applyAlignment="1">
      <alignment horizontal="left" vertical="center" wrapText="1"/>
    </xf>
    <xf numFmtId="0" fontId="2455" fillId="1719" borderId="1904" xfId="27" applyAlignment="1">
      <alignment horizontal="center" vertical="center" wrapText="1"/>
    </xf>
    <xf numFmtId="0" fontId="2455" fillId="1719" borderId="1904" xfId="27" applyAlignment="1">
      <alignment horizontal="center" wrapText="1"/>
    </xf>
    <xf numFmtId="0" fontId="2475" fillId="1759" borderId="1905" xfId="27" applyAlignment="1">
      <alignment horizontal="center" vertical="center" wrapText="1"/>
    </xf>
    <xf numFmtId="0" fontId="2449" fillId="1719" borderId="1930" xfId="27" applyAlignment="1">
      <alignment horizontal="center" vertical="bottom"/>
    </xf>
    <xf numFmtId="0" fontId="2444" fillId="1719" borderId="1905" xfId="27" applyAlignment="1">
      <alignment horizontal="center" vertical="center" wrapText="1"/>
    </xf>
    <xf numFmtId="0" fontId="2444" fillId="1719" borderId="1905" xfId="27" applyAlignment="1">
      <alignment horizontal="center" vertical="center" wrapText="1"/>
    </xf>
    <xf numFmtId="3" fontId="2443" fillId="1719" borderId="1905" xfId="27" applyAlignment="1">
      <alignment vertical="center"/>
    </xf>
    <xf numFmtId="0" fontId="2449" fillId="1719" borderId="1935" xfId="27" applyAlignment="1">
      <alignment horizontal="center"/>
    </xf>
    <xf numFmtId="0" fontId="2451" fillId="1719" borderId="1936" xfId="27"/>
    <xf numFmtId="0" fontId="2449" fillId="1719" borderId="1904" xfId="27" applyAlignment="1">
      <alignment horizontal="left" vertical="center"/>
    </xf>
    <xf numFmtId="0" fontId="2451" fillId="1719" borderId="1937" xfId="27"/>
    <xf numFmtId="0" fontId="2449" fillId="1719" borderId="1904" xfId="27" applyAlignment="1">
      <alignment horizontal="left" vertical="center" wrapText="1"/>
    </xf>
    <xf numFmtId="10" fontId="2451" fillId="1719" borderId="1930" xfId="27" applyAlignment="1">
      <alignment horizontal="center"/>
    </xf>
    <xf numFmtId="10" fontId="2449" fillId="1719" borderId="1904" xfId="27"/>
    <xf numFmtId="0" fontId="2449" fillId="1719" borderId="1904" xfId="27" applyAlignment="1">
      <alignment wrapText="1"/>
    </xf>
    <xf numFmtId="0" fontId="2449" fillId="1719" borderId="1904" xfId="27" applyAlignment="1">
      <alignment horizontal="center" vertical="center"/>
    </xf>
    <xf numFmtId="0" fontId="2458" fillId="1719" borderId="1904" xfId="27" applyAlignment="1">
      <alignment horizontal="left" vertical="center"/>
    </xf>
    <xf numFmtId="0" fontId="2450" fillId="1719" borderId="1904" xfId="27" applyAlignment="1">
      <alignment horizontal="center" vertical="center" wrapText="1"/>
    </xf>
    <xf numFmtId="10" fontId="2450" fillId="1719" borderId="1904" xfId="27" applyAlignment="1">
      <alignment horizontal="center" vertical="center" wrapText="1"/>
    </xf>
    <xf numFmtId="0" fontId="2443" fillId="1719" borderId="1904" xfId="27" applyAlignment="1">
      <alignment horizontal="center" vertical="center"/>
    </xf>
    <xf numFmtId="10" fontId="2444" fillId="1719" borderId="1904" xfId="27" applyAlignment="1">
      <alignment horizontal="left" vertical="center" wrapText="1"/>
    </xf>
    <xf numFmtId="0" fontId="2458" fillId="1758" borderId="1905" xfId="27" applyAlignment="1">
      <alignment horizontal="center" vertical="center"/>
    </xf>
    <xf numFmtId="0" fontId="2443" fillId="1758" borderId="1905" xfId="27" applyAlignment="1">
      <alignment horizontal="left" vertical="center" wrapText="1"/>
    </xf>
    <xf numFmtId="0" fontId="2444" fillId="1758" borderId="1905" xfId="27" applyAlignment="1">
      <alignment horizontal="center" vertical="center"/>
    </xf>
    <xf numFmtId="0" fontId="2443" fillId="1758" borderId="1905" xfId="27" applyAlignment="1">
      <alignment horizontal="center" vertical="center"/>
    </xf>
    <xf numFmtId="2" fontId="2443" fillId="1758" borderId="1905" xfId="27" applyAlignment="1">
      <alignment horizontal="center" vertical="center"/>
    </xf>
    <xf numFmtId="2" fontId="2458" fillId="1758" borderId="1905" xfId="27" applyAlignment="1">
      <alignment horizontal="center" vertical="center"/>
    </xf>
    <xf numFmtId="0" fontId="2444" fillId="1758" borderId="1905" xfId="27" applyAlignment="1">
      <alignment horizontal="left" vertical="center" wrapText="1"/>
    </xf>
    <xf numFmtId="0" fontId="2443" fillId="1758" borderId="1905" xfId="27" applyAlignment="1">
      <alignment vertical="center"/>
    </xf>
    <xf numFmtId="0" fontId="2453" fillId="1758" borderId="1905" xfId="27" applyAlignment="1">
      <alignment horizontal="right" vertical="center"/>
    </xf>
    <xf numFmtId="0" fontId="2469" fillId="1719" borderId="1904" xfId="27" applyAlignment="1">
      <alignment horizontal="left" vertical="center" wrapText="1"/>
    </xf>
    <xf numFmtId="0" fontId="2446" fillId="1719" borderId="1904" xfId="27" applyAlignment="1">
      <alignment horizontal="left" vertical="center"/>
    </xf>
    <xf numFmtId="0" fontId="2470" fillId="1719" borderId="1930" xfId="27" applyAlignment="1">
      <alignment horizontal="center" vertical="bottom"/>
    </xf>
    <xf numFmtId="0" fontId="2445" fillId="1719" borderId="1904" xfId="27" applyAlignment="1">
      <alignment horizontal="center" vertical="center" wrapText="1"/>
    </xf>
    <xf numFmtId="0" fontId="2476" fillId="1719" borderId="1930" xfId="27" applyAlignment="1">
      <alignment horizontal="center" vertical="bottom"/>
    </xf>
    <xf numFmtId="0" fontId="2476" fillId="1735" borderId="1930" xfId="27" applyAlignment="1">
      <alignment horizontal="center" vertical="bottom"/>
    </xf>
    <xf numFmtId="0" fontId="2449" fillId="1735" borderId="1930" xfId="27"/>
    <xf numFmtId="10" fontId="2449" fillId="1719" borderId="1930" xfId="27"/>
    <xf numFmtId="0" fontId="2477" fillId="1719" borderId="1904" xfId="27" applyAlignment="1">
      <alignment horizontal="center" vertical="center" wrapText="1"/>
    </xf>
    <xf numFmtId="0" fontId="2469" fillId="1719" borderId="1904" xfId="27"/>
    <xf numFmtId="0" fontId="2476" fillId="1760" borderId="1930" xfId="27" applyAlignment="1">
      <alignment horizontal="center" vertical="bottom"/>
    </xf>
    <xf numFmtId="0" fontId="2449" fillId="1735" borderId="1930" xfId="27" applyAlignment="1">
      <alignment horizontal="center"/>
    </xf>
    <xf numFmtId="0" fontId="2449" fillId="1760" borderId="1930" xfId="27" applyAlignment="1">
      <alignment horizontal="center"/>
    </xf>
    <xf numFmtId="0" fontId="2449" fillId="1735" borderId="1904" xfId="27" applyAlignment="1">
      <alignment horizontal="center"/>
    </xf>
    <xf numFmtId="0" fontId="2450" fillId="1719" borderId="1904" xfId="27" applyAlignment="1">
      <alignment horizontal="center" vertical="center"/>
    </xf>
    <xf numFmtId="0" fontId="2478" fillId="1735" borderId="1904" xfId="27"/>
    <xf numFmtId="0" fontId="2470" fillId="1719" borderId="1935" xfId="27" applyAlignment="1">
      <alignment horizontal="center" wrapText="1"/>
    </xf>
    <xf numFmtId="0" fontId="2479" fillId="1719" borderId="1938" xfId="27" applyAlignment="1">
      <alignment horizontal="left" wrapText="1"/>
    </xf>
    <xf numFmtId="0" fontId="2469" fillId="1719" borderId="1930" xfId="27" applyAlignment="1">
      <alignment horizontal="center"/>
    </xf>
    <xf numFmtId="0" fontId="2480" fillId="1759" borderId="1905" xfId="27" applyAlignment="1">
      <alignment horizontal="center" vertical="center" wrapText="1"/>
    </xf>
    <xf numFmtId="0" fontId="2469" fillId="1719" borderId="1904" xfId="27" applyAlignment="1">
      <alignment horizontal="center"/>
    </xf>
    <xf numFmtId="0" fontId="2479" fillId="1719" borderId="1937" xfId="27" applyAlignment="1">
      <alignment horizontal="left" wrapText="1"/>
    </xf>
    <xf numFmtId="0" fontId="2469" fillId="1735" borderId="1930" xfId="27"/>
    <xf numFmtId="0" fontId="2469" fillId="1719" borderId="1930" xfId="27"/>
    <xf numFmtId="10" fontId="2469" fillId="1719" borderId="1930" xfId="27"/>
    <xf numFmtId="0" fontId="2469" fillId="1735" borderId="1930" xfId="27" applyAlignment="1">
      <alignment horizontal="center"/>
    </xf>
    <xf numFmtId="0" fontId="2469" fillId="1760" borderId="1930" xfId="27" applyAlignment="1">
      <alignment horizontal="center"/>
    </xf>
    <xf numFmtId="0" fontId="2469" fillId="1735" borderId="1904" xfId="27" applyAlignment="1">
      <alignment horizontal="center"/>
    </xf>
    <xf numFmtId="0" fontId="2469" fillId="1735" borderId="1904" xfId="27"/>
    <xf numFmtId="165" fontId="2449" fillId="1719" borderId="1930" xfId="27" applyAlignment="1">
      <alignment horizontal="center"/>
    </xf>
    <xf numFmtId="0" fontId="2449" fillId="1719" borderId="1930" xfId="27" applyAlignment="1">
      <alignment horizontal="center" vertical="center"/>
    </xf>
    <xf numFmtId="0" fontId="2479" fillId="1719" borderId="1930" xfId="27" applyAlignment="1">
      <alignment horizontal="center" vertical="center" wrapText="1"/>
    </xf>
    <xf numFmtId="10" fontId="2449" fillId="1719" borderId="1930" xfId="27" applyAlignment="1">
      <alignment horizontal="center" vertical="center"/>
    </xf>
    <xf numFmtId="9" fontId="2449" fillId="1719" borderId="1930" xfId="27" applyAlignment="1">
      <alignment horizontal="center" vertical="center"/>
    </xf>
    <xf numFmtId="0" fontId="2449" fillId="1719" borderId="1930" xfId="27" applyAlignment="1">
      <alignment horizontal="left" vertical="bottom" wrapText="1"/>
    </xf>
    <xf numFmtId="0" fontId="2470" fillId="1719" borderId="1930" xfId="27" applyAlignment="1">
      <alignment horizontal="center" wrapText="1"/>
    </xf>
    <xf numFmtId="0" fontId="2469" fillId="1719" borderId="1930" xfId="27" applyAlignment="1">
      <alignment horizontal="center" wrapText="1"/>
    </xf>
    <xf numFmtId="0" fontId="2479" fillId="1719" borderId="1930" xfId="27" applyAlignment="1">
      <alignment horizontal="center" wrapText="1"/>
    </xf>
    <xf numFmtId="0" fontId="2469" fillId="1719" borderId="1930" xfId="27" applyAlignment="1">
      <alignment horizontal="right" wrapText="1"/>
    </xf>
    <xf numFmtId="0" fontId="2469" fillId="1719" borderId="1930" xfId="27" applyAlignment="1">
      <alignment horizontal="left" wrapText="1"/>
    </xf>
    <xf numFmtId="0" fontId="2475" fillId="1758" borderId="1905" xfId="27" applyAlignment="1">
      <alignment horizontal="center" vertical="center" wrapText="1"/>
    </xf>
    <xf numFmtId="10" fontId="2469" fillId="1719" borderId="1930" xfId="27" applyAlignment="1">
      <alignment horizontal="right" wrapText="1"/>
    </xf>
    <xf numFmtId="0" fontId="2449" fillId="1760" borderId="1930" xfId="27" applyAlignment="1">
      <alignment horizontal="left" vertical="bottom" wrapText="1"/>
    </xf>
    <xf numFmtId="0" fontId="2443" fillId="1719" borderId="1904" xfId="27" applyAlignment="1">
      <alignment vertical="center"/>
    </xf>
    <xf numFmtId="0" fontId="2459" fillId="1719" borderId="1905" xfId="27" applyAlignment="1">
      <alignment horizontal="center" vertical="center"/>
    </xf>
    <xf numFmtId="0" fontId="2481" fillId="1719" borderId="1904" xfId="27" applyAlignment="1">
      <alignment horizontal="center" vertical="center" wrapText="1"/>
    </xf>
    <xf numFmtId="0" fontId="2481" fillId="1719" borderId="1904" xfId="27" applyAlignment="1">
      <alignment horizontal="center" vertical="center"/>
    </xf>
    <xf numFmtId="0" fontId="2443" fillId="1759" borderId="1905" xfId="27" applyAlignment="1">
      <alignment vertical="center"/>
    </xf>
    <xf numFmtId="0" fontId="2453" fillId="1719" borderId="1905" xfId="27" applyAlignment="1">
      <alignment horizontal="center" vertical="center"/>
    </xf>
    <xf numFmtId="0" fontId="2482" fillId="1719" borderId="1905" xfId="27" applyAlignment="1">
      <alignment horizontal="center" vertical="center"/>
    </xf>
    <xf numFmtId="0" fontId="2443" fillId="1761" borderId="1905" xfId="27" applyAlignment="1">
      <alignment vertical="center"/>
    </xf>
    <xf numFmtId="0" fontId="2453" fillId="1719" borderId="1905" xfId="27" applyAlignment="1">
      <alignment horizontal="center" vertical="center"/>
    </xf>
    <xf numFmtId="0" fontId="2482" fillId="1719" borderId="1905" xfId="27" applyAlignment="1">
      <alignment horizontal="center" vertical="center"/>
    </xf>
    <xf numFmtId="0" fontId="2449" fillId="1719" borderId="1904" xfId="27" applyAlignment="1">
      <alignment vertical="center" wrapText="1"/>
    </xf>
    <xf numFmtId="0" fontId="2449" fillId="1719" borderId="1904" xfId="27" applyAlignment="1">
      <alignment horizontal="center" vertical="center" wrapText="1"/>
    </xf>
    <xf numFmtId="0" fontId="2453" fillId="1719" borderId="1904" xfId="27" applyAlignment="1">
      <alignment horizontal="center" vertical="center"/>
    </xf>
    <xf numFmtId="0" fontId="2483" fillId="1719" borderId="1904" xfId="27" applyAlignment="1">
      <alignment horizontal="center" vertical="center"/>
    </xf>
    <xf numFmtId="0" fontId="2444" fillId="1762" borderId="1905" xfId="27" applyAlignment="1">
      <alignment horizontal="left" vertical="center"/>
    </xf>
    <xf numFmtId="0" fontId="2444" fillId="1728" borderId="1905" xfId="27" applyAlignment="1">
      <alignment horizontal="left" vertical="center"/>
    </xf>
    <xf numFmtId="0" fontId="2484" fillId="1719" borderId="1904" xfId="27" applyAlignment="1">
      <alignment horizontal="center" vertical="center"/>
    </xf>
    <xf numFmtId="0" fontId="2444" fillId="1763" borderId="1905" xfId="27" applyAlignment="1">
      <alignment horizontal="left" vertical="center"/>
    </xf>
    <xf numFmtId="0" fontId="2444" fillId="1726" borderId="1905" xfId="27" applyAlignment="1">
      <alignment horizontal="left" vertical="center"/>
    </xf>
    <xf numFmtId="166" fontId="2480" fillId="1758" borderId="1905" xfId="27" applyAlignment="1">
      <alignment horizontal="center" vertical="center"/>
    </xf>
    <xf numFmtId="0" fontId="2453" fillId="1758" borderId="1905" xfId="27" applyAlignment="1">
      <alignment horizontal="center" vertical="center"/>
    </xf>
    <xf numFmtId="166" fontId="2475" fillId="1758" borderId="1905" xfId="27" applyAlignment="1">
      <alignment horizontal="center" vertical="center"/>
    </xf>
    <xf numFmtId="0" fontId="2480" fillId="1758" borderId="1905" xfId="27" applyAlignment="1">
      <alignment horizontal="center" vertical="center"/>
    </xf>
    <xf numFmtId="0" fontId="2445" fillId="1719" borderId="1904" xfId="27" applyAlignment="1">
      <alignment horizontal="center" vertical="center" wrapText="1"/>
    </xf>
    <xf numFmtId="0" fontId="2477" fillId="1719" borderId="1904" xfId="27" applyAlignment="1">
      <alignment horizontal="center" vertical="center" wrapText="1"/>
    </xf>
    <xf numFmtId="0" fontId="2453" fillId="1719" borderId="1904" xfId="27" applyAlignment="1">
      <alignment horizontal="right" vertical="center"/>
    </xf>
    <xf numFmtId="0" fontId="2453" fillId="1719" borderId="1905" xfId="27" applyAlignment="1">
      <alignment horizontal="right" vertical="center"/>
    </xf>
    <xf numFmtId="0" fontId="2458" fillId="1724" borderId="1905" xfId="27" applyAlignment="1">
      <alignment horizontal="center" vertical="center"/>
    </xf>
    <xf numFmtId="1" fontId="2475" fillId="1719" borderId="1904" xfId="27" applyAlignment="1">
      <alignment horizontal="center" vertical="center"/>
    </xf>
    <xf numFmtId="1" fontId="2475" fillId="1758" borderId="1905" xfId="27" applyAlignment="1">
      <alignment horizontal="center" vertical="center"/>
    </xf>
    <xf numFmtId="0" fontId="2475" fillId="1758" borderId="1905" xfId="27" applyAlignment="1">
      <alignment horizontal="center" vertical="center"/>
    </xf>
    <xf numFmtId="0" fontId="2480" fillId="1724" borderId="1905" xfId="27" applyAlignment="1">
      <alignment horizontal="center" vertical="center" wrapText="1"/>
    </xf>
    <xf numFmtId="0" fontId="2475" fillId="1719" borderId="1904" xfId="27" applyAlignment="1">
      <alignment horizontal="center" vertical="center"/>
    </xf>
    <xf numFmtId="0" fontId="2485" fillId="1719" borderId="1904" xfId="27" applyAlignment="1">
      <alignment horizontal="center" vertical="center" wrapText="1"/>
    </xf>
    <xf numFmtId="10" fontId="2449" fillId="1719" borderId="1904" xfId="27" applyAlignment="1">
      <alignment vertical="center" wrapText="1"/>
    </xf>
    <xf numFmtId="0" fontId="2486" fillId="1719" borderId="1905" xfId="27" applyAlignment="1">
      <alignment horizontal="left" vertical="center" wrapText="1"/>
    </xf>
    <xf numFmtId="0" fontId="2453" fillId="1724" borderId="1905" xfId="27" applyAlignment="1">
      <alignment horizontal="center" vertical="center"/>
    </xf>
    <xf numFmtId="0" fontId="2444" fillId="1719" borderId="1904" xfId="27" applyAlignment="1">
      <alignment horizontal="center" vertical="center"/>
    </xf>
    <xf numFmtId="0" fontId="2459" fillId="1719" borderId="1905" xfId="27" applyAlignment="1">
      <alignment horizontal="left" vertical="center" wrapText="1"/>
    </xf>
    <xf numFmtId="0" fontId="2455" fillId="1719" borderId="1904" xfId="27"/>
    <xf numFmtId="0" fontId="2453" fillId="1727" borderId="1905" xfId="27" applyAlignment="1">
      <alignment horizontal="center" vertical="center"/>
    </xf>
    <xf numFmtId="0" fontId="2475" fillId="1724" borderId="1905" xfId="27" applyAlignment="1">
      <alignment horizontal="center" vertical="center" wrapText="1"/>
    </xf>
    <xf numFmtId="0" fontId="2453" fillId="1728" borderId="1905" xfId="27" applyAlignment="1">
      <alignment horizontal="center" vertical="center"/>
    </xf>
    <xf numFmtId="0" fontId="2458" fillId="1719" borderId="1904" xfId="27" applyAlignment="1">
      <alignment horizontal="left" vertical="center" wrapText="1"/>
    </xf>
    <xf numFmtId="0" fontId="2458" fillId="1758" borderId="1906" xfId="27" applyAlignment="1">
      <alignment horizontal="left" vertical="center"/>
    </xf>
    <xf numFmtId="10" fontId="2443" fillId="1719" borderId="1905" xfId="27" applyAlignment="1">
      <alignment vertical="center"/>
    </xf>
    <xf numFmtId="0" fontId="2455" fillId="1719" borderId="1935" xfId="27" applyAlignment="1">
      <alignment horizontal="center" vertical="center" wrapText="1"/>
    </xf>
    <xf numFmtId="0" fontId="2447" fillId="1719" borderId="1937" xfId="27"/>
    <xf numFmtId="0" fontId="2447" fillId="1719" borderId="1939" xfId="27"/>
    <xf numFmtId="0" fontId="2455" fillId="1764" borderId="1930" xfId="27" applyAlignment="1">
      <alignment horizontal="center" vertical="center" wrapText="1"/>
    </xf>
    <xf numFmtId="0" fontId="2449" fillId="1719" borderId="1930" xfId="27" applyAlignment="1">
      <alignment horizontal="center" vertical="center" wrapText="1"/>
    </xf>
    <xf numFmtId="0" fontId="2449" fillId="1719" borderId="1930" xfId="27" applyAlignment="1">
      <alignment vertical="center" wrapText="1"/>
    </xf>
    <xf numFmtId="0" fontId="2449" fillId="1724" borderId="1930" xfId="27" applyAlignment="1">
      <alignment horizontal="center" vertical="center" wrapText="1"/>
    </xf>
    <xf numFmtId="0" fontId="2469" fillId="1719" borderId="1930" xfId="27" applyAlignment="1">
      <alignment horizontal="center" vertical="center" wrapText="1"/>
    </xf>
    <xf numFmtId="0" fontId="2469" fillId="1735" borderId="1930" xfId="27" applyAlignment="1">
      <alignment horizontal="left" vertical="center" wrapText="1"/>
    </xf>
    <xf numFmtId="2" fontId="2444" fillId="1719" borderId="1905" xfId="27" applyAlignment="1">
      <alignment horizontal="center" vertical="center"/>
    </xf>
    <xf numFmtId="2" fontId="2453" fillId="1724" borderId="1905" xfId="27" applyAlignment="1">
      <alignment horizontal="center" vertical="center"/>
    </xf>
    <xf numFmtId="0" fontId="2455" fillId="1719" borderId="1930" xfId="27" applyAlignment="1">
      <alignment horizontal="center"/>
    </xf>
    <xf numFmtId="0" fontId="2485" fillId="1759" borderId="1930" xfId="27" applyAlignment="1">
      <alignment horizontal="center" vertical="center"/>
    </xf>
    <xf numFmtId="0" fontId="2479" fillId="1719" borderId="1904" xfId="27" applyAlignment="1">
      <alignment horizontal="left" vertical="center" wrapText="1"/>
    </xf>
    <xf numFmtId="0" fontId="2477" fillId="1719" borderId="1930" xfId="27" applyAlignment="1">
      <alignment wrapText="1"/>
    </xf>
    <xf numFmtId="0" fontId="2455" fillId="1759" borderId="1930" xfId="27" applyAlignment="1">
      <alignment horizontal="center" vertical="center" wrapText="1"/>
    </xf>
    <xf numFmtId="0" fontId="2455" fillId="1759" borderId="1930" xfId="27" applyAlignment="1">
      <alignment horizontal="center" vertical="center"/>
    </xf>
    <xf numFmtId="0" fontId="2455" fillId="1764" borderId="1904" xfId="27" applyAlignment="1">
      <alignment horizontal="center" vertical="center"/>
    </xf>
    <xf numFmtId="0" fontId="2485" fillId="1719" borderId="1930" xfId="27" applyAlignment="1">
      <alignment horizontal="center" vertical="center" wrapText="1"/>
    </xf>
    <xf numFmtId="3" fontId="2485" fillId="1719" borderId="1930" xfId="27" applyAlignment="1">
      <alignment horizontal="center" vertical="center" wrapText="1"/>
    </xf>
    <xf numFmtId="0" fontId="2449" fillId="1735" borderId="1930" xfId="27" applyAlignment="1">
      <alignment horizontal="center" wrapText="1"/>
    </xf>
    <xf numFmtId="0" fontId="2449" fillId="1719" borderId="1940" xfId="27" applyAlignment="1">
      <alignment horizontal="center"/>
    </xf>
    <xf numFmtId="0" fontId="2449" fillId="1719" borderId="1941" xfId="27" applyAlignment="1">
      <alignment horizontal="center"/>
    </xf>
    <xf numFmtId="0" fontId="2449" fillId="1765" borderId="1942" xfId="27" applyAlignment="1">
      <alignment horizontal="center" vertical="bottom"/>
    </xf>
    <xf numFmtId="0" fontId="2449" fillId="1719" borderId="1943" xfId="27" applyAlignment="1">
      <alignment horizontal="center" vertical="bottom"/>
    </xf>
    <xf numFmtId="0" fontId="2449" fillId="1719" borderId="1904" xfId="27" applyAlignment="1">
      <alignment horizontal="center" vertical="bottom"/>
    </xf>
    <xf numFmtId="0" fontId="2449" fillId="1765" borderId="1944" xfId="27" applyAlignment="1">
      <alignment horizontal="center" vertical="bottom"/>
    </xf>
    <xf numFmtId="0" fontId="2449" fillId="1719" borderId="1935" xfId="27" applyAlignment="1">
      <alignment horizontal="center" vertical="bottom"/>
    </xf>
    <xf numFmtId="0" fontId="2449" fillId="1719" borderId="1943" xfId="27" applyAlignment="1">
      <alignment horizontal="center"/>
    </xf>
    <xf numFmtId="0" fontId="2449" fillId="1765" borderId="1945" xfId="27" applyAlignment="1">
      <alignment horizontal="center" vertical="bottom"/>
    </xf>
    <xf numFmtId="0" fontId="2487" fillId="1766" borderId="1930" xfId="27" applyAlignment="1">
      <alignment horizontal="right" vertical="center" wrapText="1"/>
    </xf>
    <xf numFmtId="0" fontId="2455" fillId="1765" borderId="1946" xfId="27" applyAlignment="1">
      <alignment horizontal="center" vertical="bottom"/>
    </xf>
    <xf numFmtId="0" fontId="2455" fillId="1765" borderId="1947" xfId="27" applyAlignment="1">
      <alignment horizontal="center" vertical="bottom"/>
    </xf>
    <xf numFmtId="0" fontId="2455" fillId="1765" borderId="1948" xfId="27" applyAlignment="1">
      <alignment horizontal="center" vertical="bottom"/>
    </xf>
    <xf numFmtId="0" fontId="2449" fillId="1765" borderId="1949" xfId="27" applyAlignment="1">
      <alignment horizontal="center"/>
    </xf>
    <xf numFmtId="0" fontId="2449" fillId="1765" borderId="1950" xfId="27" applyAlignment="1">
      <alignment horizontal="center"/>
    </xf>
    <xf numFmtId="0" fontId="2449" fillId="1765" borderId="1951" xfId="27" applyAlignment="1">
      <alignment horizontal="center"/>
    </xf>
    <xf numFmtId="0" fontId="2449" fillId="1765" borderId="1939" xfId="27" applyAlignment="1">
      <alignment horizontal="center"/>
    </xf>
    <xf numFmtId="0" fontId="2449" fillId="1765" borderId="1937" xfId="27" applyAlignment="1">
      <alignment horizontal="center"/>
    </xf>
    <xf numFmtId="0" fontId="2455" fillId="1724" borderId="1935" xfId="27" applyAlignment="1">
      <alignment horizontal="left" vertical="center" wrapText="1"/>
    </xf>
    <xf numFmtId="0" fontId="2455" fillId="1767" borderId="1930" xfId="27" applyAlignment="1">
      <alignment horizontal="left" vertical="center" wrapText="1"/>
    </xf>
    <xf numFmtId="0" fontId="2469" fillId="1735" borderId="1904" xfId="27" applyAlignment="1">
      <alignment horizontal="center" vertical="center" wrapText="1"/>
    </xf>
    <xf numFmtId="0" fontId="2455" fillId="1768" borderId="1930" xfId="27" applyAlignment="1">
      <alignment horizontal="left" vertical="center" wrapText="1"/>
    </xf>
    <xf numFmtId="0" fontId="2488" fillId="1719" borderId="1904" xfId="27"/>
    <xf numFmtId="0" fontId="2488" fillId="1719" borderId="1952" xfId="27"/>
    <xf numFmtId="0" fontId="2489" fillId="1719" borderId="1904" xfId="27" applyAlignment="1">
      <alignment horizontal="center" vertical="center" wrapText="1"/>
    </xf>
    <xf numFmtId="0" fontId="2490" fillId="1719" borderId="1904" xfId="27" applyAlignment="1">
      <alignment horizontal="center" vertical="center" wrapText="1"/>
    </xf>
    <xf numFmtId="0" fontId="2488" fillId="1719" borderId="1904" xfId="27" applyAlignment="1">
      <alignment horizontal="center" vertical="center"/>
    </xf>
    <xf numFmtId="0" fontId="2490" fillId="1719" borderId="1949" xfId="27" applyAlignment="1">
      <alignment horizontal="center" vertical="center" wrapText="1"/>
    </xf>
    <xf numFmtId="0" fontId="2447" fillId="1719" borderId="1950" xfId="27"/>
    <xf numFmtId="0" fontId="2447" fillId="1719" borderId="1951" xfId="27"/>
    <xf numFmtId="0" fontId="2490" fillId="1719" borderId="1930" xfId="27" applyAlignment="1">
      <alignment horizontal="center" vertical="center" wrapText="1"/>
    </xf>
    <xf numFmtId="0" fontId="2490" fillId="1736" borderId="1930" xfId="27" applyAlignment="1">
      <alignment horizontal="center" vertical="center" wrapText="1"/>
    </xf>
    <xf numFmtId="0" fontId="2488" fillId="1735" borderId="1904" xfId="27" applyAlignment="1">
      <alignment horizontal="center" vertical="bottom" wrapText="1"/>
    </xf>
    <xf numFmtId="0" fontId="2488" fillId="1735" borderId="1930" xfId="27" applyAlignment="1">
      <alignment horizontal="center" vertical="bottom" wrapText="1"/>
    </xf>
    <xf numFmtId="0" fontId="2488" fillId="1738" borderId="1930" xfId="27" applyAlignment="1">
      <alignment horizontal="left" wrapText="1"/>
    </xf>
    <xf numFmtId="3" fontId="2491" fillId="1735" borderId="1930" xfId="27" applyAlignment="1">
      <alignment horizontal="center" wrapText="1"/>
    </xf>
    <xf numFmtId="0" fontId="2488" fillId="1719" borderId="1930" xfId="27" applyAlignment="1">
      <alignment horizontal="center" vertical="bottom" wrapText="1"/>
    </xf>
    <xf numFmtId="0" fontId="2489" fillId="1719" borderId="1930" xfId="27" applyAlignment="1">
      <alignment horizontal="center" vertical="bottom" wrapText="1"/>
    </xf>
    <xf numFmtId="0" fontId="2488" fillId="1719" borderId="1904" xfId="27" applyAlignment="1">
      <alignment horizontal="center"/>
    </xf>
    <xf numFmtId="0" fontId="2488" fillId="1719" borderId="1904" xfId="27" applyAlignment="1">
      <alignment horizontal="center" vertical="bottom"/>
    </xf>
    <xf numFmtId="0" fontId="2491" fillId="1735" borderId="1930" xfId="27" applyAlignment="1">
      <alignment horizontal="center" wrapText="1"/>
    </xf>
    <xf numFmtId="0" fontId="2490" fillId="1719" borderId="1904" xfId="27" applyAlignment="1">
      <alignment vertical="bottom" wrapText="1"/>
    </xf>
    <xf numFmtId="0" fontId="2490" fillId="1759" borderId="1953" xfId="27" applyAlignment="1">
      <alignment vertical="bottom" wrapText="1"/>
    </xf>
    <xf numFmtId="0" fontId="2490" fillId="1759" borderId="1954" xfId="27" applyAlignment="1">
      <alignment vertical="bottom" wrapText="1"/>
    </xf>
    <xf numFmtId="1" fontId="2490" fillId="1759" borderId="1954" xfId="27" applyAlignment="1">
      <alignment horizontal="center" vertical="bottom" wrapText="1"/>
    </xf>
    <xf numFmtId="1" fontId="2490" fillId="1759" borderId="1938" xfId="27" applyAlignment="1">
      <alignment horizontal="center" vertical="bottom" wrapText="1"/>
    </xf>
    <xf numFmtId="0" fontId="2492" fillId="1719" borderId="1904" xfId="27" applyAlignment="1">
      <alignment vertical="center"/>
    </xf>
    <xf numFmtId="0" fontId="2488" fillId="1719" borderId="1904" xfId="27" applyAlignment="1">
      <alignment horizontal="left" vertical="center"/>
    </xf>
    <xf numFmtId="0" fontId="2449" fillId="1736" borderId="1930" xfId="27" applyAlignment="1">
      <alignment horizontal="center" wrapText="1"/>
    </xf>
    <xf numFmtId="0" fontId="2449" fillId="1738" borderId="1930" xfId="27" applyAlignment="1">
      <alignment horizontal="center" wrapText="1"/>
    </xf>
    <xf numFmtId="0" fontId="2449" fillId="1719" borderId="1930" xfId="27" applyAlignment="1">
      <alignment horizontal="center" wrapText="1"/>
    </xf>
    <xf numFmtId="0" fontId="2470" fillId="1719" borderId="1904" xfId="27" applyAlignment="1">
      <alignment vertical="center" wrapText="1"/>
    </xf>
    <xf numFmtId="0" fontId="2449" fillId="1739" borderId="1930" xfId="27"/>
    <xf numFmtId="0" fontId="2449" fillId="1764" borderId="1904" xfId="27"/>
    <xf numFmtId="0" fontId="2493" fillId="1719" borderId="1904" xfId="27" applyAlignment="1">
      <alignment horizontal="center" vertical="bottom"/>
    </xf>
    <xf numFmtId="0" fontId="2469" fillId="1719" borderId="1904" xfId="27" applyAlignment="1">
      <alignment vertical="bottom"/>
    </xf>
    <xf numFmtId="0" fontId="2493" fillId="1719" borderId="1930" xfId="27" applyAlignment="1">
      <alignment horizontal="center"/>
    </xf>
    <xf numFmtId="0" fontId="2493" fillId="1769" borderId="1930" xfId="27" applyAlignment="1">
      <alignment horizontal="center"/>
    </xf>
    <xf numFmtId="0" fontId="2493" fillId="1724" borderId="1930" xfId="27" applyAlignment="1">
      <alignment horizontal="center"/>
    </xf>
    <xf numFmtId="0" fontId="2493" fillId="1767" borderId="1930" xfId="27" applyAlignment="1">
      <alignment horizontal="center"/>
    </xf>
    <xf numFmtId="0" fontId="2493" fillId="1770" borderId="1930" xfId="27" applyAlignment="1">
      <alignment horizontal="center"/>
    </xf>
    <xf numFmtId="0" fontId="2493" fillId="1771" borderId="1930" xfId="27" applyAlignment="1">
      <alignment horizontal="center"/>
    </xf>
    <xf numFmtId="0" fontId="2469" fillId="1719" borderId="1952" xfId="27" applyAlignment="1">
      <alignment horizontal="center"/>
    </xf>
    <xf numFmtId="0" fontId="2469" fillId="1719" borderId="1937" xfId="27" applyAlignment="1">
      <alignment horizontal="center"/>
    </xf>
    <xf numFmtId="0" fontId="2469" fillId="1738" borderId="1939" xfId="27" applyAlignment="1">
      <alignment horizontal="center"/>
    </xf>
    <xf numFmtId="0" fontId="2469" fillId="1738" borderId="1954" xfId="27" applyAlignment="1">
      <alignment horizontal="center"/>
    </xf>
    <xf numFmtId="0" fontId="2469" fillId="1719" borderId="1945" xfId="27" applyAlignment="1">
      <alignment horizontal="center"/>
    </xf>
    <xf numFmtId="0" fontId="2469" fillId="1719" borderId="1938" xfId="27" applyAlignment="1">
      <alignment horizontal="center"/>
    </xf>
    <xf numFmtId="0" fontId="2493" fillId="1719" borderId="1904" xfId="27" applyAlignment="1">
      <alignment horizontal="right"/>
    </xf>
    <xf numFmtId="0" fontId="2494" fillId="1759" borderId="1904" xfId="27" applyAlignment="1">
      <alignment horizontal="right"/>
    </xf>
    <xf numFmtId="0" fontId="2494" fillId="1759" borderId="1904" xfId="27" applyAlignment="1">
      <alignment horizontal="left"/>
    </xf>
    <xf numFmtId="0" fontId="2495" fillId="1719" borderId="1904" xfId="27" applyAlignment="1">
      <alignment vertical="bottom"/>
    </xf>
    <xf numFmtId="0" fontId="2493" fillId="1719" borderId="1930" xfId="27" applyAlignment="1">
      <alignment horizontal="left"/>
    </xf>
    <xf numFmtId="0" fontId="2469" fillId="1719" borderId="1930" xfId="27" applyAlignment="1">
      <alignment horizontal="left"/>
    </xf>
    <xf numFmtId="0" fontId="2494" fillId="1719" borderId="1904" xfId="27" applyAlignment="1">
      <alignment vertical="bottom"/>
    </xf>
    <xf numFmtId="0" fontId="2496" fillId="1719" borderId="1904" xfId="27" applyAlignment="1">
      <alignment horizontal="left" vertical="bottom"/>
    </xf>
    <xf numFmtId="0" fontId="2449" fillId="1719" borderId="1904" xfId="27" applyAlignment="1">
      <alignment horizontal="left" vertical="bottom"/>
    </xf>
    <xf numFmtId="0" fontId="2497" fillId="1719" borderId="1904" xfId="27" applyAlignment="1">
      <alignment horizontal="left" vertical="bottom"/>
    </xf>
    <xf numFmtId="0" fontId="2498" fillId="1764" borderId="1930" xfId="27" applyAlignment="1">
      <alignment horizontal="center" vertical="bottom"/>
    </xf>
    <xf numFmtId="0" fontId="2498" fillId="1772" borderId="1930" xfId="27" applyAlignment="1">
      <alignment horizontal="center" vertical="bottom"/>
    </xf>
    <xf numFmtId="0" fontId="2498" fillId="1773" borderId="1930" xfId="27" applyAlignment="1">
      <alignment horizontal="center" vertical="bottom"/>
    </xf>
    <xf numFmtId="0" fontId="2498" fillId="1750" borderId="1930" xfId="27" applyAlignment="1">
      <alignment horizontal="center" vertical="bottom"/>
    </xf>
    <xf numFmtId="0" fontId="2498" fillId="1749" borderId="1930" xfId="27" applyAlignment="1">
      <alignment horizontal="center" vertical="bottom"/>
    </xf>
    <xf numFmtId="0" fontId="2498" fillId="1774" borderId="1930" xfId="27" applyAlignment="1">
      <alignment horizontal="center" vertical="bottom"/>
    </xf>
    <xf numFmtId="0" fontId="2498" fillId="1765" borderId="1930" xfId="27" applyAlignment="1">
      <alignment horizontal="center" vertical="center"/>
    </xf>
    <xf numFmtId="0" fontId="2498" fillId="1765" borderId="1937" xfId="27" applyAlignment="1">
      <alignment horizontal="left"/>
    </xf>
    <xf numFmtId="0" fontId="2455" fillId="1765" borderId="1937" xfId="27" applyAlignment="1">
      <alignment horizontal="left"/>
    </xf>
    <xf numFmtId="0" fontId="2499" fillId="1767" borderId="1930" xfId="27" applyAlignment="1">
      <alignment horizontal="center"/>
    </xf>
    <xf numFmtId="0" fontId="2499" fillId="1719" borderId="1930" xfId="27" applyAlignment="1">
      <alignment horizontal="center"/>
    </xf>
    <xf numFmtId="0" fontId="2499" fillId="1724" borderId="1930" xfId="27" applyAlignment="1">
      <alignment horizontal="center"/>
    </xf>
    <xf numFmtId="0" fontId="2455" fillId="1764" borderId="1930" xfId="27" applyAlignment="1">
      <alignment horizontal="right"/>
    </xf>
    <xf numFmtId="0" fontId="2498" fillId="1759" borderId="1930" xfId="27" applyAlignment="1">
      <alignment horizontal="center"/>
    </xf>
    <xf numFmtId="0" fontId="2493" fillId="1764" borderId="1930" xfId="27" applyAlignment="1">
      <alignment horizontal="left" vertical="bottom"/>
    </xf>
    <xf numFmtId="0" fontId="2469" fillId="1719" borderId="1930" xfId="27" applyAlignment="1">
      <alignment horizontal="left" vertical="top" wrapText="1"/>
    </xf>
    <xf numFmtId="0" fontId="2469" fillId="1719" borderId="1904" xfId="27" applyAlignment="1">
      <alignment horizontal="left" vertical="top"/>
    </xf>
    <xf numFmtId="0" fontId="2493" fillId="1719" borderId="1904" xfId="27" applyAlignment="1">
      <alignment horizontal="left" vertical="bottom"/>
    </xf>
    <xf numFmtId="0" fontId="2469" fillId="1719" borderId="1904" xfId="27" applyAlignment="1">
      <alignment horizontal="left" vertical="top" wrapText="1"/>
    </xf>
    <xf numFmtId="0" fontId="2493" fillId="1764" borderId="1930" xfId="27" applyAlignment="1">
      <alignment horizontal="center" vertical="bottom"/>
    </xf>
    <xf numFmtId="0" fontId="2455" fillId="1719" borderId="1930" xfId="27" applyAlignment="1">
      <alignment horizontal="left" vertical="top"/>
    </xf>
    <xf numFmtId="0" fontId="2499" fillId="1719" borderId="1904" xfId="27" applyAlignment="1">
      <alignment horizontal="left" vertical="bottom"/>
    </xf>
    <xf numFmtId="0" fontId="2493" fillId="1719" borderId="1904" xfId="27"/>
    <xf numFmtId="0" fontId="2493" fillId="1775" borderId="1930" xfId="27" applyAlignment="1">
      <alignment horizontal="center"/>
    </xf>
    <xf numFmtId="0" fontId="2461" fillId="1719" borderId="1904" xfId="27" applyAlignment="1">
      <alignment horizontal="center"/>
    </xf>
    <xf numFmtId="0" fontId="2498" fillId="1772" borderId="1930" xfId="27" applyAlignment="1">
      <alignment horizontal="center" vertical="center"/>
    </xf>
    <xf numFmtId="0" fontId="2469" fillId="1719" borderId="1930" xfId="27" applyAlignment="1">
      <alignment horizontal="left" vertical="center"/>
    </xf>
    <xf numFmtId="0" fontId="2500" fillId="1719" borderId="1904" xfId="27" applyAlignment="1">
      <alignment horizontal="left"/>
    </xf>
    <xf numFmtId="0" fontId="2449" fillId="1719" borderId="1904" xfId="27" applyAlignment="1">
      <alignment horizontal="left" vertical="top" wrapText="1"/>
    </xf>
    <xf numFmtId="0" fontId="2498" fillId="1776" borderId="1930" xfId="27" applyAlignment="1">
      <alignment horizontal="center" vertical="center"/>
    </xf>
    <xf numFmtId="0" fontId="2449" fillId="1719" borderId="1904" xfId="27" applyAlignment="1">
      <alignment horizontal="left" vertical="top"/>
    </xf>
    <xf numFmtId="0" fontId="2498" fillId="1750" borderId="1930" xfId="27" applyAlignment="1">
      <alignment horizontal="center" vertical="center"/>
    </xf>
    <xf numFmtId="0" fontId="2498" fillId="1749" borderId="1930" xfId="27" applyAlignment="1">
      <alignment horizontal="center" vertical="center"/>
    </xf>
    <xf numFmtId="0" fontId="2498" fillId="1774" borderId="1930" xfId="27" applyAlignment="1">
      <alignment horizontal="center" vertical="center"/>
    </xf>
    <xf numFmtId="0" fontId="2501" fillId="1719" borderId="1904" xfId="27" applyAlignment="1">
      <alignment horizontal="left" vertical="bottom"/>
    </xf>
    <xf numFmtId="0" fontId="2502" fillId="1719" borderId="1904" xfId="27"/>
    <xf numFmtId="0" fontId="2502" fillId="1719" borderId="1904" xfId="27" applyAlignment="1">
      <alignment vertical="bottom"/>
    </xf>
    <xf numFmtId="0" fontId="2503" fillId="1719" borderId="1904" xfId="27" applyAlignment="1">
      <alignment horizontal="center" vertical="bottom"/>
    </xf>
    <xf numFmtId="0" fontId="2503" fillId="1777" borderId="1930" xfId="27" applyAlignment="1">
      <alignment horizontal="center" vertical="bottom" wrapText="1"/>
    </xf>
    <xf numFmtId="0" fontId="2503" fillId="1769" borderId="1930" xfId="27" applyAlignment="1">
      <alignment horizontal="center" vertical="bottom" wrapText="1"/>
    </xf>
    <xf numFmtId="0" fontId="2503" fillId="1767" borderId="1930" xfId="27" applyAlignment="1">
      <alignment horizontal="center" vertical="bottom" wrapText="1"/>
    </xf>
    <xf numFmtId="0" fontId="2503" fillId="1771" borderId="1930" xfId="27" applyAlignment="1">
      <alignment horizontal="center" vertical="bottom" wrapText="1"/>
    </xf>
    <xf numFmtId="0" fontId="2503" fillId="1770" borderId="1930" xfId="27" applyAlignment="1">
      <alignment horizontal="center" vertical="bottom" wrapText="1"/>
    </xf>
    <xf numFmtId="0" fontId="2503" fillId="1719" borderId="1952" xfId="27" applyAlignment="1">
      <alignment horizontal="center" vertical="bottom"/>
    </xf>
    <xf numFmtId="0" fontId="2503" fillId="1719" borderId="1930" xfId="27" applyAlignment="1">
      <alignment vertical="bottom"/>
    </xf>
    <xf numFmtId="0" fontId="2502" fillId="1759" borderId="1930" xfId="27" applyAlignment="1">
      <alignment vertical="bottom"/>
    </xf>
    <xf numFmtId="0" fontId="2502" fillId="1719" borderId="1930" xfId="27" applyAlignment="1">
      <alignment horizontal="center" vertical="bottom"/>
    </xf>
    <xf numFmtId="0" fontId="2503" fillId="1719" borderId="1904" xfId="27" applyAlignment="1">
      <alignment horizontal="right" vertical="bottom"/>
    </xf>
    <xf numFmtId="0" fontId="2503" fillId="1777" borderId="1930" xfId="27" applyAlignment="1">
      <alignment horizontal="center" vertical="bottom"/>
    </xf>
    <xf numFmtId="0" fontId="2503" fillId="1769" borderId="1930" xfId="27" applyAlignment="1">
      <alignment horizontal="center" vertical="bottom"/>
    </xf>
    <xf numFmtId="0" fontId="2503" fillId="1767" borderId="1930" xfId="27" applyAlignment="1">
      <alignment horizontal="center" vertical="bottom"/>
    </xf>
    <xf numFmtId="0" fontId="2503" fillId="1771" borderId="1930" xfId="27" applyAlignment="1">
      <alignment horizontal="center" vertical="bottom"/>
    </xf>
    <xf numFmtId="0" fontId="2503" fillId="1770" borderId="1930" xfId="27" applyAlignment="1">
      <alignment horizontal="center" vertical="bottom"/>
    </xf>
    <xf numFmtId="0" fontId="2503" fillId="1719" borderId="1904" xfId="27" applyAlignment="1">
      <alignment vertical="bottom"/>
    </xf>
    <xf numFmtId="0" fontId="2450" fillId="1719" borderId="1904" xfId="27" applyAlignment="1">
      <alignment vertical="bottom"/>
    </xf>
    <xf numFmtId="0" fontId="2504" fillId="1719" borderId="1904" xfId="27" applyAlignment="1">
      <alignment vertical="bottom"/>
    </xf>
    <xf numFmtId="0" fontId="2503" fillId="1777" borderId="1930" xfId="27" applyAlignment="1">
      <alignment vertical="bottom"/>
    </xf>
    <xf numFmtId="0" fontId="2502" fillId="1719" borderId="1930" xfId="27" applyAlignment="1">
      <alignment vertical="bottom" wrapText="1"/>
    </xf>
    <xf numFmtId="0" fontId="2502" fillId="1719" borderId="1930" xfId="27" applyAlignment="1">
      <alignment vertical="bottom"/>
    </xf>
    <xf numFmtId="0" fontId="2503" fillId="1769" borderId="1930" xfId="27" applyAlignment="1">
      <alignment vertical="bottom"/>
    </xf>
    <xf numFmtId="0" fontId="2503" fillId="1767" borderId="1930" xfId="27" applyAlignment="1">
      <alignment vertical="bottom"/>
    </xf>
    <xf numFmtId="0" fontId="2503" fillId="1770" borderId="1930" xfId="27" applyAlignment="1">
      <alignment vertical="bottom"/>
    </xf>
    <xf numFmtId="0" fontId="2503" fillId="1771" borderId="1930" xfId="27" applyAlignment="1">
      <alignment vertical="bottom"/>
    </xf>
    <xf numFmtId="0" fontId="2455" fillId="1719" borderId="1904" xfId="27" applyAlignment="1">
      <alignment horizontal="right"/>
    </xf>
    <xf numFmtId="0" fontId="2490" fillId="1735" borderId="1930" xfId="27" applyAlignment="1">
      <alignment horizontal="center" vertical="center" wrapText="1"/>
    </xf>
    <xf numFmtId="0" fontId="2449" fillId="1719" borderId="1904" xfId="27" applyAlignment="1">
      <alignment horizontal="right"/>
    </xf>
    <xf numFmtId="0" fontId="2505" fillId="1767" borderId="1930" xfId="27" applyAlignment="1">
      <alignment horizontal="center" wrapText="1"/>
    </xf>
    <xf numFmtId="0" fontId="2449" fillId="1719" borderId="1930" xfId="27" applyAlignment="1">
      <alignment horizontal="right" wrapText="1"/>
    </xf>
    <xf numFmtId="165" fontId="2449" fillId="1719" borderId="1930" xfId="27" applyAlignment="1">
      <alignment horizontal="right" wrapText="1"/>
    </xf>
    <xf numFmtId="165" fontId="2449" fillId="1719" borderId="1930" xfId="27"/>
    <xf numFmtId="0" fontId="2505" fillId="1759" borderId="1930" xfId="27" applyAlignment="1">
      <alignment horizontal="center" vertical="center" wrapText="1"/>
    </xf>
    <xf numFmtId="0" fontId="2506" fillId="1719" borderId="1904" xfId="27" applyAlignment="1">
      <alignment horizontal="left" vertical="center" wrapText="1"/>
    </xf>
    <xf numFmtId="0" fontId="2507" fillId="1719" borderId="1904" xfId="27" applyAlignment="1">
      <alignment vertical="bottom"/>
    </xf>
    <xf numFmtId="0" fontId="2508" fillId="1736" borderId="1930" xfId="27" applyAlignment="1">
      <alignment horizontal="center" vertical="center"/>
    </xf>
    <xf numFmtId="0" fontId="2508" fillId="1736" borderId="1930" xfId="27" applyAlignment="1">
      <alignment horizontal="center" vertical="center" wrapText="1"/>
    </xf>
    <xf numFmtId="0" fontId="2509" fillId="1764" borderId="1930" xfId="27" applyAlignment="1">
      <alignment horizontal="center" vertical="center"/>
    </xf>
    <xf numFmtId="0" fontId="2509" fillId="1736" borderId="1930" xfId="27" applyAlignment="1">
      <alignment horizontal="center" vertical="center" wrapText="1"/>
    </xf>
    <xf numFmtId="0" fontId="2509" fillId="1736" borderId="1930" xfId="27" applyAlignment="1">
      <alignment horizontal="center" vertical="center"/>
    </xf>
    <xf numFmtId="0" fontId="2506" fillId="1719" borderId="1930" xfId="27" applyAlignment="1">
      <alignment horizontal="left" vertical="center" wrapText="1"/>
    </xf>
    <xf numFmtId="10" fontId="2506" fillId="1719" borderId="1930" xfId="27" applyAlignment="1">
      <alignment horizontal="left" vertical="center" wrapText="1"/>
    </xf>
    <xf numFmtId="2" fontId="2506" fillId="1719" borderId="1930" xfId="27" applyAlignment="1">
      <alignment horizontal="left" vertical="center" wrapText="1"/>
    </xf>
    <xf numFmtId="0" fontId="2455" fillId="1736" borderId="1930" xfId="27" applyAlignment="1">
      <alignment horizontal="center"/>
    </xf>
    <xf numFmtId="0" fontId="2510" fillId="1736" borderId="1930" xfId="27" applyAlignment="1">
      <alignment horizontal="center" wrapText="1"/>
    </xf>
    <xf numFmtId="0" fontId="2507" fillId="1736" borderId="1930" xfId="27" applyAlignment="1">
      <alignment vertical="bottom"/>
    </xf>
    <xf numFmtId="0" fontId="2511" fillId="1736" borderId="1930" xfId="27" applyAlignment="1">
      <alignment horizontal="center" vertical="bottom"/>
    </xf>
    <xf numFmtId="0" fontId="2510" fillId="1719" borderId="1930" xfId="27" applyAlignment="1">
      <alignment horizontal="center" vertical="center" wrapText="1"/>
    </xf>
    <xf numFmtId="0" fontId="2506" fillId="1778" borderId="1930" xfId="27" applyAlignment="1">
      <alignment horizontal="center" vertical="center" wrapText="1"/>
    </xf>
    <xf numFmtId="0" fontId="2506" fillId="1719" borderId="1930" xfId="27" applyAlignment="1">
      <alignment horizontal="center" vertical="center" wrapText="1"/>
    </xf>
    <xf numFmtId="0" fontId="2507" fillId="1719" borderId="1930" xfId="27" applyAlignment="1">
      <alignment vertical="center"/>
    </xf>
    <xf numFmtId="0" fontId="2508" fillId="1736" borderId="1942" xfId="27" applyAlignment="1">
      <alignment horizontal="center" vertical="center"/>
    </xf>
    <xf numFmtId="0" fontId="2508" fillId="1736" borderId="1942" xfId="27" applyAlignment="1">
      <alignment horizontal="center" vertical="center" wrapText="1"/>
    </xf>
    <xf numFmtId="0" fontId="2506" fillId="1719" borderId="1930" xfId="27" applyAlignment="1">
      <alignment wrapText="1"/>
    </xf>
    <xf numFmtId="0" fontId="2506" fillId="1719" borderId="1937" xfId="27" applyAlignment="1">
      <alignment wrapText="1"/>
    </xf>
    <xf numFmtId="165" fontId="2507" fillId="1719" borderId="1937" xfId="27" applyAlignment="1">
      <alignment horizontal="center" vertical="bottom"/>
    </xf>
    <xf numFmtId="10" fontId="2507" fillId="1719" borderId="1937" xfId="27" applyAlignment="1">
      <alignment horizontal="center" vertical="bottom"/>
    </xf>
    <xf numFmtId="0" fontId="2506" fillId="1719" borderId="1945" xfId="27" applyAlignment="1">
      <alignment wrapText="1"/>
    </xf>
    <xf numFmtId="0" fontId="2506" fillId="1719" borderId="1938" xfId="27" applyAlignment="1">
      <alignment wrapText="1"/>
    </xf>
    <xf numFmtId="165" fontId="2507" fillId="1719" borderId="1938" xfId="27" applyAlignment="1">
      <alignment horizontal="center" vertical="bottom"/>
    </xf>
    <xf numFmtId="0" fontId="2506" fillId="1719" borderId="1904" xfId="27" applyAlignment="1">
      <alignment wrapText="1"/>
    </xf>
    <xf numFmtId="0" fontId="2449" fillId="1719" borderId="1938" xfId="27"/>
    <xf numFmtId="10" fontId="2507" fillId="1719" borderId="1938" xfId="27" applyAlignment="1">
      <alignment horizontal="center" vertical="bottom"/>
    </xf>
    <xf numFmtId="0" fontId="2439" fillId="1719" borderId="1904" xfId="27"/>
    <xf numFmtId="0" fontId="2446" fillId="1729" borderId="1905" xfId="27" applyAlignment="1">
      <alignment horizontal="left" vertical="center"/>
    </xf>
    <xf numFmtId="0" fontId="2439" fillId="1719" borderId="1907" xfId="27"/>
    <xf numFmtId="0" fontId="2439" fillId="1719" borderId="1908" xfId="27"/>
    <xf numFmtId="0" fontId="2450" fillId="1730" borderId="1905" xfId="27" applyAlignment="1">
      <alignment horizontal="center" vertical="center"/>
    </xf>
    <xf numFmtId="0" fontId="2439" fillId="1719" borderId="1910" xfId="27"/>
    <xf numFmtId="0" fontId="2458" fillId="1724" borderId="1905" xfId="27" applyAlignment="1">
      <alignment horizontal="left" vertical="center" wrapText="1"/>
    </xf>
    <xf numFmtId="0" fontId="2458" fillId="1725" borderId="1905" xfId="27" applyAlignment="1">
      <alignment horizontal="left" vertical="center" wrapText="1"/>
    </xf>
    <xf numFmtId="0" fontId="2458" fillId="1726" borderId="1905" xfId="27" applyAlignment="1">
      <alignment horizontal="left" vertical="center" wrapText="1"/>
    </xf>
    <xf numFmtId="0" fontId="2458" fillId="1727" borderId="1905" xfId="27" applyAlignment="1">
      <alignment horizontal="left" vertical="center" wrapText="1"/>
    </xf>
    <xf numFmtId="0" fontId="2458" fillId="1728" borderId="1905" xfId="27" applyAlignment="1">
      <alignment horizontal="left" vertical="center" wrapText="1"/>
    </xf>
    <xf numFmtId="0" fontId="2455" fillId="1719" borderId="1914" xfId="27"/>
    <xf numFmtId="0" fontId="2439" fillId="1719" borderId="1912" xfId="27"/>
    <xf numFmtId="0" fontId="2439" fillId="1719" borderId="1918" xfId="27"/>
    <xf numFmtId="0" fontId="2442" fillId="1719" borderId="1904" xfId="27"/>
    <xf numFmtId="0" fontId="2441" fillId="1719" borderId="1930" xfId="27" applyAlignment="1">
      <alignment horizontal="left" vertical="center"/>
    </xf>
    <xf numFmtId="0" fontId="2442" fillId="1719" borderId="1930" xfId="27"/>
    <xf numFmtId="0" fontId="2439" fillId="1719" borderId="1933" xfId="27"/>
    <xf numFmtId="0" fontId="2439" fillId="1719" borderId="1934" xfId="27"/>
    <xf numFmtId="0" fontId="2458" fillId="1758" borderId="1905" xfId="27" applyAlignment="1">
      <alignment horizontal="left" vertical="center" wrapText="1"/>
    </xf>
    <xf numFmtId="0" fontId="2450" fillId="1719" borderId="1904" xfId="27"/>
    <xf numFmtId="0" fontId="2459" fillId="1719" borderId="1904" xfId="27" applyAlignment="1">
      <alignment horizontal="center" wrapText="1"/>
    </xf>
    <xf numFmtId="0" fontId="2458" fillId="1758" borderId="1905" xfId="27" applyAlignment="1">
      <alignment horizontal="left" vertical="center"/>
    </xf>
    <xf numFmtId="0" fontId="2455" fillId="1719" borderId="1930" xfId="27" applyAlignment="1">
      <alignment horizontal="center" vertical="center" wrapText="1"/>
    </xf>
    <xf numFmtId="0" fontId="2439" fillId="1719" borderId="1937" xfId="27"/>
    <xf numFmtId="0" fontId="2439" fillId="1719" borderId="1939" xfId="27"/>
    <xf numFmtId="0" fontId="2455" fillId="1724" borderId="1930" xfId="27" applyAlignment="1">
      <alignment horizontal="left" vertical="center" wrapText="1"/>
    </xf>
    <xf numFmtId="0" fontId="2490" fillId="1719" borderId="1942" xfId="27" applyAlignment="1">
      <alignment horizontal="center" vertical="center" wrapText="1"/>
    </xf>
    <xf numFmtId="0" fontId="2439" fillId="1719" borderId="1950" xfId="27"/>
    <xf numFmtId="0" fontId="2439" fillId="1719" borderId="1951" xfId="27"/>
    <xf numFmtId="0" fontId="2453" fillId="1759" borderId="1905" xfId="27" applyAlignment="1">
      <alignment vertical="center" wrapText="1"/>
    </xf>
    <xf numFmtId="0" fontId="2443" fillId="1719" borderId="1905" xfId="27" applyAlignment="1">
      <alignment vertical="top" wrapText="1"/>
    </xf>
    <xf numFmtId="0" fontId="2512" fillId="1719" borderId="1904" xfId="27" applyAlignment="1">
      <alignment vertical="top" wrapText="1"/>
    </xf>
    <xf numFmtId="0" fontId="2458" fillId="1719" borderId="1905" xfId="27" applyAlignment="1">
      <alignment vertical="top" wrapText="1"/>
    </xf>
    <xf numFmtId="0" fontId="2513" fillId="1758" borderId="1905" xfId="27" applyAlignment="1">
      <alignment horizontal="left" vertical="center"/>
    </xf>
    <xf numFmtId="0" fontId="2513" fillId="1719" borderId="1904" xfId="27" applyAlignment="1">
      <alignment horizontal="center" vertical="center"/>
    </xf>
    <xf numFmtId="0" fontId="2514" fillId="1719" borderId="1963" xfId="27" applyAlignment="1">
      <alignment vertical="top" wrapText="1"/>
    </xf>
    <xf numFmtId="0" fontId="2516" fillId="1719" borderId="1963" xfId="27" applyAlignment="1">
      <alignment vertical="top" wrapText="1"/>
    </xf>
    <xf numFmtId="0" fontId="2439" fillId="1719" borderId="1966" xfId="27"/>
    <xf numFmtId="0" fontId="2439" fillId="1719" borderId="1967" xfId="27"/>
    <xf numFmtId="0" fontId="2513" fillId="1719" borderId="1904" xfId="27"/>
    <xf numFmtId="0" fontId="2515" fillId="1719" borderId="1963" xfId="27" applyAlignment="1">
      <alignment vertical="top" wrapText="1"/>
    </xf>
    <xf numFmtId="0" fontId="2514" fillId="1719" borderId="1963" xfId="27" applyAlignment="1">
      <alignment horizontal="left" vertical="center"/>
    </xf>
    <xf numFmtId="1" fontId="2480" fillId="1758" borderId="1905" xfId="27" applyAlignment="1">
      <alignment horizontal="center" vertical="center"/>
    </xf>
    <xf numFmtId="1" fontId="2444" fillId="1719" borderId="1905" xfId="27" applyAlignment="1">
      <alignment horizontal="center" vertical="center"/>
    </xf>
    <xf numFmtId="0" fontId="2517" fillId="1779" borderId="1930" xfId="27" applyAlignment="1">
      <alignment horizontal="center" vertical="center"/>
    </xf>
    <xf numFmtId="0" fontId="2513" fillId="1719" borderId="1905" xfId="27" applyAlignment="1">
      <alignment horizontal="center" vertical="center"/>
    </xf>
    <xf numFmtId="0" fontId="2512" fillId="1719" borderId="1905" xfId="27" applyAlignment="1">
      <alignment vertical="top" wrapText="1"/>
    </xf>
    <xf numFmtId="0" fontId="2439" fillId="1719" borderId="1955" xfId="27"/>
    <xf numFmtId="0" fontId="2439" fillId="1719" borderId="1956" xfId="27"/>
    <xf numFmtId="0" fontId="2439" fillId="1719" borderId="1969" xfId="27"/>
    <xf numFmtId="0" fontId="2439" fillId="1719" borderId="1970" xfId="27"/>
    <xf numFmtId="0" fontId="2439" fillId="1719" borderId="1971" xfId="27"/>
    <xf numFmtId="0" fontId="2518" fillId="1724" borderId="1930" xfId="27" applyAlignment="1">
      <alignment horizontal="left" vertical="center" wrapText="1"/>
    </xf>
    <xf numFmtId="0" fontId="2439" fillId="1724" borderId="1930" xfId="27"/>
    <xf numFmtId="0" fontId="2519" fillId="1764" borderId="1930" xfId="27" applyAlignment="1">
      <alignment horizontal="center" vertical="center" wrapText="1"/>
    </xf>
    <xf numFmtId="0" fontId="2519" fillId="1719" borderId="1930" xfId="27" applyAlignment="1">
      <alignment horizontal="center" vertical="center" wrapText="1"/>
    </xf>
    <xf numFmtId="0" fontId="2520" fillId="1719" borderId="1930" xfId="27" applyAlignment="1">
      <alignment horizontal="left" vertical="center" wrapText="1"/>
    </xf>
    <xf numFmtId="0" fontId="2522" fillId="1724" borderId="1930" xfId="27" applyAlignment="1">
      <alignment horizontal="left" vertical="center" wrapText="1"/>
    </xf>
    <xf numFmtId="0" fontId="2439" fillId="1719" borderId="1930" xfId="27"/>
    <xf numFmtId="0" fontId="2519" fillId="1766" borderId="1930" xfId="27" applyAlignment="1">
      <alignment horizontal="center" vertical="center" wrapText="1"/>
    </xf>
    <xf numFmtId="0" fontId="2520" fillId="1766" borderId="1930" xfId="27" applyAlignment="1">
      <alignment horizontal="left" vertical="center" wrapText="1"/>
    </xf>
    <xf numFmtId="0" fontId="2519" fillId="1728" borderId="1930" xfId="27" applyAlignment="1">
      <alignment horizontal="center" vertical="center" wrapText="1"/>
    </xf>
    <xf numFmtId="0" fontId="2520" fillId="1728" borderId="1930" xfId="27" applyAlignment="1">
      <alignment horizontal="left" vertical="center" wrapText="1"/>
    </xf>
    <xf numFmtId="0" fontId="2520" fillId="1735" borderId="1930" xfId="27" applyAlignment="1">
      <alignment horizontal="center" vertical="center" wrapText="1"/>
    </xf>
    <xf numFmtId="0" fontId="2520" fillId="1738" borderId="1930" xfId="27" applyAlignment="1">
      <alignment horizontal="left" vertical="center" wrapText="1"/>
    </xf>
    <xf numFmtId="3" fontId="2519" fillId="1735" borderId="1930" xfId="27" applyAlignment="1">
      <alignment horizontal="center" vertical="center" wrapText="1"/>
    </xf>
    <xf numFmtId="0" fontId="2520" fillId="1719" borderId="1930" xfId="27" applyAlignment="1">
      <alignment horizontal="center" vertical="center" wrapText="1"/>
    </xf>
    <xf numFmtId="0" fontId="2520" fillId="1766" borderId="1930" xfId="27" applyAlignment="1">
      <alignment horizontal="center" vertical="center" wrapText="1"/>
    </xf>
    <xf numFmtId="0" fontId="2519" fillId="1735" borderId="1930" xfId="27" applyAlignment="1">
      <alignment horizontal="center" vertical="center" wrapText="1"/>
    </xf>
    <xf numFmtId="0" fontId="2520" fillId="1759" borderId="1930" xfId="27" applyAlignment="1">
      <alignment horizontal="center" vertical="center" wrapText="1"/>
    </xf>
    <xf numFmtId="0" fontId="2520" fillId="1759" borderId="1930" xfId="27" applyAlignment="1">
      <alignment horizontal="left" vertical="center" wrapText="1"/>
    </xf>
    <xf numFmtId="0" fontId="2519" fillId="1759" borderId="1930" xfId="27" applyAlignment="1">
      <alignment horizontal="center" vertical="center" wrapText="1"/>
    </xf>
    <xf numFmtId="1" fontId="2520" fillId="1759" borderId="1930" xfId="27" applyAlignment="1">
      <alignment horizontal="center" vertical="center" wrapText="1"/>
    </xf>
    <xf numFmtId="1" fontId="2520" fillId="1766" borderId="1930" xfId="27" applyAlignment="1">
      <alignment horizontal="center" vertical="center" wrapText="1"/>
    </xf>
    <xf numFmtId="0" fontId="2519" fillId="1724" borderId="1930" xfId="27"/>
    <xf numFmtId="0" fontId="2519" fillId="1724" borderId="1930" xfId="27" applyAlignment="1">
      <alignment horizontal="left" vertical="center" wrapText="1"/>
    </xf>
    <xf numFmtId="0" fontId="2519" fillId="1724" borderId="1930" xfId="27" applyAlignment="1">
      <alignment horizontal="center" vertical="center" wrapText="1"/>
    </xf>
    <xf numFmtId="0" fontId="2520" fillId="1719" borderId="1930" xfId="27"/>
    <xf numFmtId="0" fontId="2519" fillId="1719" borderId="1972" xfId="27"/>
    <xf numFmtId="0" fontId="2519" fillId="1719" borderId="1972" xfId="27" applyAlignment="1">
      <alignment horizontal="left" vertical="center" wrapText="1"/>
    </xf>
    <xf numFmtId="0" fontId="2519" fillId="1719" borderId="1972" xfId="27" applyAlignment="1">
      <alignment horizontal="center" vertical="center" wrapText="1"/>
    </xf>
    <xf numFmtId="0" fontId="2519" fillId="1728" borderId="1972" xfId="27" applyAlignment="1">
      <alignment horizontal="center" vertical="center" wrapText="1"/>
    </xf>
    <xf numFmtId="0" fontId="2519" fillId="1719" borderId="1904" xfId="27"/>
    <xf numFmtId="0" fontId="2521" fillId="1719" borderId="1904" xfId="27"/>
    <xf numFmtId="0" fontId="2439" fillId="1719" borderId="1953" xfId="27"/>
    <xf numFmtId="0" fontId="2439" fillId="1719" borderId="1954" xfId="27"/>
    <xf numFmtId="0" fontId="2439" fillId="1719" borderId="1938" xfId="27"/>
    <xf numFmtId="0" fontId="2520" fillId="1738" borderId="1930" xfId="27" applyAlignment="1">
      <alignment horizontal="center" vertical="center" wrapText="1"/>
    </xf>
    <xf numFmtId="0" fontId="2519" fillId="1735" borderId="1930" xfId="27" applyAlignment="1">
      <alignment horizontal="left" vertical="center" wrapText="1"/>
    </xf>
    <xf numFmtId="0" fontId="2520" fillId="1735" borderId="1930" xfId="27" applyAlignment="1">
      <alignment horizontal="left" vertical="center" wrapText="1"/>
    </xf>
    <xf numFmtId="0" fontId="2519" fillId="1763" borderId="1930" xfId="27" applyAlignment="1">
      <alignment horizontal="center" vertical="center" wrapText="1"/>
    </xf>
    <xf numFmtId="0" fontId="2519" fillId="1727" borderId="1930" xfId="27" applyAlignment="1">
      <alignment horizontal="center" vertical="center" wrapText="1"/>
    </xf>
    <xf numFmtId="0" fontId="2519" fillId="1738" borderId="1930" xfId="27" applyAlignment="1">
      <alignment horizontal="center" wrapText="1"/>
    </xf>
    <xf numFmtId="0" fontId="2521" fillId="1763" borderId="1930" xfId="27" applyAlignment="1">
      <alignment horizontal="center" wrapText="1"/>
    </xf>
    <xf numFmtId="0" fontId="2521" fillId="1727" borderId="1930" xfId="27" applyAlignment="1">
      <alignment horizontal="center" wrapText="1"/>
    </xf>
    <xf numFmtId="0" fontId="2521" fillId="1728" borderId="1930" xfId="27" applyAlignment="1">
      <alignment horizontal="center" wrapText="1"/>
    </xf>
    <xf numFmtId="0" fontId="2521" fillId="1738" borderId="1930" xfId="27" applyAlignment="1">
      <alignment horizontal="center" wrapText="1"/>
    </xf>
    <xf numFmtId="0" fontId="2520" fillId="1764" borderId="1930" xfId="27" applyAlignment="1">
      <alignment horizontal="center" vertical="center" wrapText="1"/>
    </xf>
    <xf numFmtId="0" fontId="2469" fillId="1735" borderId="1930" xfId="27" applyNumberFormat="1" applyFont="1" applyFill="1" applyBorder="1" applyAlignment="1">
      <alignment horizontal="center" vertical="center" wrapText="1"/>
    </xf>
    <xf numFmtId="0" fontId="2469" fillId="1735" borderId="1930" xfId="27" applyNumberFormat="1" applyFont="1" applyFill="1" applyBorder="1" applyAlignment="1">
      <alignment horizontal="center" vertical="top" wrapText="1"/>
    </xf>
    <xf numFmtId="0" fontId="2449" fillId="1780" borderId="1904" xfId="27" applyNumberFormat="1" applyFont="1" applyFill="1" applyBorder="1" applyAlignment="1">
      <alignment horizontal="left" vertical="center" wrapText="1"/>
    </xf>
    <xf numFmtId="0" fontId="2449" fillId="1780" borderId="1904" xfId="27" applyNumberFormat="1" applyFont="1" applyFill="1" applyBorder="1" applyAlignment="1">
      <alignment horizontal="center" vertical="center" wrapText="1"/>
    </xf>
    <xf numFmtId="0" fontId="2445" fillId="1780" borderId="1904" xfId="27" applyNumberFormat="1" applyFont="1" applyFill="1" applyBorder="1"/>
    <xf numFmtId="0" fontId="2449" fillId="1780" borderId="1904" xfId="27" applyNumberFormat="1" applyFont="1" applyFill="1" applyBorder="1" applyAlignment="1">
      <alignment horizontal="center"/>
    </xf>
    <xf numFmtId="0" fontId="2523" fillId="1780" borderId="1904" xfId="27" applyNumberFormat="1" applyFont="1" applyFill="1" applyBorder="1" applyAlignment="1">
      <alignment horizontal="left" vertical="center" wrapText="1"/>
    </xf>
    <xf numFmtId="0" fontId="2523" fillId="1780" borderId="1904" xfId="27" applyNumberFormat="1" applyFont="1" applyFill="1" applyBorder="1" applyAlignment="1">
      <alignment horizontal="center" vertical="center" wrapText="1"/>
    </xf>
    <xf numFmtId="0" fontId="2523" fillId="1780" borderId="1904" xfId="27" applyNumberFormat="1" applyFont="1" applyFill="1" applyBorder="1"/>
    <xf numFmtId="0" fontId="2523" fillId="1780" borderId="1904" xfId="27" applyNumberFormat="1" applyFont="1" applyFill="1" applyBorder="1" applyAlignment="1">
      <alignment horizontal="center"/>
    </xf>
    <xf numFmtId="0" fontId="2523" fillId="1780" borderId="1904" xfId="27" applyNumberFormat="1" applyFont="1" applyFill="1" applyBorder="1" applyAlignment="1">
      <alignment wrapText="1"/>
    </xf>
    <xf numFmtId="0" fontId="2523" fillId="1780" borderId="1904" xfId="27" applyNumberFormat="1" applyFont="1" applyFill="1" applyBorder="1" applyAlignment="1">
      <alignment horizontal="center" wrapText="1"/>
    </xf>
    <xf numFmtId="0" fontId="2523" fillId="1780" borderId="1904" xfId="27" applyNumberFormat="1" applyFont="1" applyFill="1" applyBorder="1" applyAlignment="1">
      <alignment horizontal="left" vertical="top" wrapText="1"/>
    </xf>
    <xf numFmtId="0" fontId="2523" fillId="1780" borderId="1904" xfId="27" applyNumberFormat="1" applyFont="1" applyFill="1" applyBorder="1" applyAlignment="1">
      <alignment horizontal="center" vertical="top" wrapText="1"/>
    </xf>
    <xf numFmtId="0" fontId="2523" fillId="1780" borderId="1904" xfId="27" applyNumberFormat="1" applyFont="1" applyFill="1" applyBorder="1" applyAlignment="1">
      <alignment vertical="top" wrapText="1"/>
    </xf>
    <xf numFmtId="0" fontId="2524" fillId="1719" borderId="1930" xfId="27" applyNumberFormat="1" applyFont="1" applyFill="1" applyBorder="1" applyAlignment="1">
      <alignment horizontal="center" vertical="center" wrapText="1"/>
    </xf>
    <xf numFmtId="0" fontId="2525" fillId="1719" borderId="1939" xfId="27" applyNumberFormat="1" applyFont="1" applyFill="1" applyBorder="1"/>
    <xf numFmtId="0" fontId="2525" fillId="1719" borderId="1937" xfId="27" applyNumberFormat="1" applyFont="1" applyFill="1" applyBorder="1"/>
    <xf numFmtId="0" fontId="2526" fillId="1719" borderId="1904" xfId="27" applyNumberFormat="1" applyFont="1" applyFill="1" applyBorder="1" applyAlignment="1">
      <alignment vertical="center" wrapText="1"/>
    </xf>
    <xf numFmtId="0" fontId="2524" fillId="1764" borderId="1930" xfId="27" applyNumberFormat="1" applyFont="1" applyFill="1" applyBorder="1" applyAlignment="1">
      <alignment horizontal="center" vertical="center" wrapText="1"/>
    </xf>
    <xf numFmtId="0" fontId="2526" fillId="1719" borderId="1930" xfId="27" applyNumberFormat="1" applyFont="1" applyFill="1" applyBorder="1" applyAlignment="1">
      <alignment horizontal="center" vertical="center" wrapText="1"/>
    </xf>
    <xf numFmtId="0" fontId="2526" fillId="1719" borderId="1930" xfId="27" applyNumberFormat="1" applyFont="1" applyFill="1" applyBorder="1" applyAlignment="1">
      <alignment vertical="center" wrapText="1"/>
    </xf>
    <xf numFmtId="0" fontId="2526" fillId="1724" borderId="1930" xfId="27" applyNumberFormat="1" applyFont="1" applyFill="1" applyBorder="1" applyAlignment="1">
      <alignment horizontal="center" vertical="center" wrapText="1"/>
    </xf>
    <xf numFmtId="0" fontId="2524" fillId="1780" borderId="1930" xfId="27" applyNumberFormat="1" applyFont="1" applyFill="1" applyBorder="1" applyAlignment="1">
      <alignment horizontal="center" vertical="center" wrapText="1"/>
    </xf>
    <xf numFmtId="0" fontId="2525" fillId="1780" borderId="1939" xfId="27" applyNumberFormat="1" applyFont="1" applyFill="1" applyBorder="1"/>
    <xf numFmtId="0" fontId="2525" fillId="1780" borderId="1937" xfId="27" applyNumberFormat="1" applyFont="1" applyFill="1" applyBorder="1"/>
    <xf numFmtId="0" fontId="2526" fillId="1780" borderId="1904" xfId="27" applyNumberFormat="1" applyFont="1" applyFill="1" applyBorder="1" applyAlignment="1">
      <alignment vertical="center" wrapText="1"/>
    </xf>
    <xf numFmtId="0" fontId="2526" fillId="1780" borderId="1930" xfId="27" applyNumberFormat="1" applyFont="1" applyFill="1" applyBorder="1" applyAlignment="1">
      <alignment horizontal="center" vertical="center" wrapText="1"/>
    </xf>
    <xf numFmtId="0" fontId="2526" fillId="1780" borderId="1930" xfId="27" applyNumberFormat="1" applyFont="1" applyFill="1" applyBorder="1" applyAlignment="1">
      <alignment vertical="center" wrapText="1"/>
    </xf>
    <xf numFmtId="0" fontId="2525" fillId="1780" borderId="1939" xfId="27" applyNumberFormat="1" applyFont="1" applyFill="1" applyBorder="1" applyAlignment="1">
      <alignment wrapText="1"/>
    </xf>
    <xf numFmtId="0" fontId="2525" fillId="1780" borderId="1937" xfId="27" applyNumberFormat="1" applyFont="1" applyFill="1" applyBorder="1" applyAlignment="1">
      <alignment wrapText="1"/>
    </xf>
    <xf numFmtId="0" fontId="2524" fillId="1780" borderId="1930" xfId="27" applyNumberFormat="1" applyFont="1" applyFill="1" applyBorder="1" applyAlignment="1">
      <alignment horizontal="center" vertical="top" wrapText="1"/>
    </xf>
    <xf numFmtId="0" fontId="2525" fillId="1780" borderId="1939" xfId="27" applyNumberFormat="1" applyFont="1" applyFill="1" applyBorder="1" applyAlignment="1">
      <alignment vertical="top" wrapText="1"/>
    </xf>
    <xf numFmtId="0" fontId="2525" fillId="1780" borderId="1937" xfId="27" applyNumberFormat="1" applyFont="1" applyFill="1" applyBorder="1" applyAlignment="1">
      <alignment vertical="top" wrapText="1"/>
    </xf>
    <xf numFmtId="0" fontId="2526" fillId="1780" borderId="1904" xfId="27" applyNumberFormat="1" applyFont="1" applyFill="1" applyBorder="1" applyAlignment="1">
      <alignment vertical="top" wrapText="1"/>
    </xf>
    <xf numFmtId="0" fontId="2526" fillId="1780" borderId="1930" xfId="27" applyNumberFormat="1" applyFont="1" applyFill="1" applyBorder="1" applyAlignment="1">
      <alignment horizontal="center" vertical="top" wrapText="1"/>
    </xf>
    <xf numFmtId="0" fontId="2526" fillId="1780" borderId="1930" xfId="27" applyNumberFormat="1" applyFont="1" applyFill="1" applyBorder="1" applyAlignment="1">
      <alignment vertical="top" wrapText="1"/>
    </xf>
    <xf numFmtId="0" fontId="2524" fillId="1781" borderId="1930" xfId="27" applyNumberFormat="1" applyFont="1" applyFill="1" applyBorder="1" applyAlignment="1">
      <alignment horizontal="center" vertical="top" wrapText="1"/>
    </xf>
    <xf numFmtId="0" fontId="2525" fillId="1781" borderId="1939" xfId="27" applyNumberFormat="1" applyFont="1" applyFill="1" applyBorder="1" applyAlignment="1">
      <alignment vertical="top" wrapText="1"/>
    </xf>
    <xf numFmtId="0" fontId="2525" fillId="1781" borderId="1937" xfId="27" applyNumberFormat="1" applyFont="1" applyFill="1" applyBorder="1" applyAlignment="1">
      <alignment vertical="top" wrapText="1"/>
    </xf>
    <xf numFmtId="0" fontId="2526" fillId="1781" borderId="1904" xfId="27" applyNumberFormat="1" applyFont="1" applyFill="1" applyBorder="1" applyAlignment="1">
      <alignment vertical="top" wrapText="1"/>
    </xf>
    <xf numFmtId="0" fontId="2527" fillId="1781" borderId="1930" xfId="27" applyNumberFormat="1" applyFont="1" applyFill="1" applyBorder="1" applyAlignment="1">
      <alignment horizontal="center" vertical="top" wrapText="1"/>
    </xf>
    <xf numFmtId="0" fontId="2528" fillId="1781" borderId="1939" xfId="27" applyNumberFormat="1" applyFont="1" applyFill="1" applyBorder="1" applyAlignment="1">
      <alignment vertical="top" wrapText="1"/>
    </xf>
    <xf numFmtId="0" fontId="2528" fillId="1781" borderId="1937" xfId="27" applyNumberFormat="1" applyFont="1" applyFill="1" applyBorder="1" applyAlignment="1">
      <alignment vertical="top" wrapText="1"/>
    </xf>
    <xf numFmtId="0" fontId="2527" fillId="1781" borderId="1904" xfId="27" applyNumberFormat="1" applyFont="1" applyFill="1" applyBorder="1" applyAlignment="1">
      <alignment vertical="top" wrapText="1"/>
    </xf>
    <xf numFmtId="0" fontId="2524" fillId="1782" borderId="1930" xfId="27" applyNumberFormat="1" applyFont="1" applyFill="1" applyBorder="1" applyAlignment="1">
      <alignment horizontal="center" vertical="top" wrapText="1"/>
    </xf>
    <xf numFmtId="0" fontId="2526" fillId="1782" borderId="1904" xfId="27" applyNumberFormat="1" applyFont="1" applyFill="1" applyBorder="1" applyAlignment="1">
      <alignment vertical="top" wrapText="1"/>
    </xf>
    <xf numFmtId="0" fontId="2524" fillId="1782" borderId="1904" xfId="27" applyNumberFormat="1" applyFont="1" applyFill="1" applyBorder="1" applyAlignment="1">
      <alignment vertical="top" wrapText="1"/>
    </xf>
    <xf numFmtId="0" fontId="2524" fillId="1782" borderId="1904" xfId="27" applyNumberFormat="1" applyFont="1" applyFill="1" applyBorder="1" applyAlignment="1">
      <alignment horizontal="center" vertical="top" wrapText="1"/>
    </xf>
    <xf numFmtId="0" fontId="2524" fillId="1782" borderId="1930" xfId="27" applyNumberFormat="1" applyFont="1" applyFill="1" applyBorder="1" applyAlignment="1">
      <alignment horizontal="center" vertical="center" wrapText="1"/>
    </xf>
    <xf numFmtId="0" fontId="2524" fillId="1782" borderId="1904" xfId="27" applyNumberFormat="1" applyFont="1" applyFill="1" applyBorder="1" applyAlignment="1">
      <alignment horizontal="center" vertical="center" wrapText="1"/>
    </xf>
    <xf numFmtId="0" fontId="2524" fillId="1782" borderId="1973" xfId="27" applyNumberFormat="1" applyFont="1" applyFill="1" applyBorder="1" applyAlignment="1">
      <alignment horizontal="center" vertical="center" wrapText="1"/>
    </xf>
    <xf numFmtId="0" fontId="2526" fillId="1780" borderId="1973" xfId="27" applyNumberFormat="1" applyFont="1" applyFill="1" applyBorder="1" applyAlignment="1">
      <alignment horizontal="center" vertical="top" wrapText="1"/>
    </xf>
    <xf numFmtId="0" fontId="2526" fillId="1780" borderId="1973" xfId="27" applyNumberFormat="1" applyFont="1" applyFill="1" applyBorder="1" applyAlignment="1">
      <alignment vertical="top" wrapText="1"/>
    </xf>
    <xf numFmtId="0" fontId="2449" fillId="1780" borderId="1930" xfId="27" applyNumberFormat="1" applyFont="1" applyFill="1" applyBorder="1" applyAlignment="1">
      <alignment horizontal="center" vertical="center" wrapText="1"/>
    </xf>
    <xf numFmtId="0" fontId="2449" fillId="1780" borderId="1930" xfId="27" applyNumberFormat="1" applyFont="1" applyFill="1" applyBorder="1" applyAlignment="1">
      <alignment vertical="center" wrapText="1"/>
    </xf>
    <xf numFmtId="0" fontId="2449" fillId="1780" borderId="1904" xfId="27" applyNumberFormat="1" applyFont="1" applyFill="1" applyBorder="1" applyAlignment="1">
      <alignment vertical="center" wrapText="1"/>
    </xf>
    <xf numFmtId="0" fontId="2523" fillId="1780" borderId="1930" xfId="27" applyNumberFormat="1" applyFont="1" applyFill="1" applyBorder="1" applyAlignment="1">
      <alignment horizontal="center" vertical="center" wrapText="1"/>
    </xf>
    <xf numFmtId="0" fontId="2523" fillId="1780" borderId="1930" xfId="27" applyNumberFormat="1" applyFont="1" applyFill="1" applyBorder="1" applyAlignment="1">
      <alignment vertical="center" wrapText="1"/>
    </xf>
    <xf numFmtId="0" fontId="2523" fillId="1780" borderId="1904" xfId="27" applyNumberFormat="1" applyFont="1" applyFill="1" applyBorder="1" applyAlignment="1">
      <alignment vertical="center" wrapText="1"/>
    </xf>
    <xf numFmtId="0" fontId="2523" fillId="1780" borderId="1930" xfId="27" applyNumberFormat="1" applyFont="1" applyFill="1" applyBorder="1" applyAlignment="1">
      <alignment horizontal="center" vertical="top" wrapText="1"/>
    </xf>
    <xf numFmtId="0" fontId="2523" fillId="1780" borderId="1930" xfId="27" applyNumberFormat="1" applyFont="1" applyFill="1" applyBorder="1" applyAlignment="1">
      <alignment vertical="top" wrapText="1"/>
    </xf>
    <xf numFmtId="0" fontId="2455" fillId="1724" borderId="1930" xfId="27" applyNumberFormat="1" applyFont="1" applyFill="1" applyBorder="1" applyAlignment="1">
      <alignment horizontal="left" vertical="center" wrapText="1"/>
    </xf>
    <xf numFmtId="0" fontId="2439" fillId="1719" borderId="1939" xfId="27" applyNumberFormat="1" applyFont="1" applyFill="1" applyBorder="1" applyAlignment="1">
      <alignment wrapText="1"/>
    </xf>
    <xf numFmtId="0" fontId="2439" fillId="1719" borderId="1937" xfId="27" applyNumberFormat="1" applyFont="1" applyFill="1" applyBorder="1" applyAlignment="1">
      <alignment wrapText="1"/>
    </xf>
    <xf numFmtId="0" fontId="2449" fillId="1719" borderId="1930" xfId="27" applyNumberFormat="1" applyFont="1" applyFill="1" applyBorder="1" applyAlignment="1">
      <alignment horizontal="center" vertical="center" wrapText="1"/>
    </xf>
    <xf numFmtId="0" fontId="2449" fillId="1719" borderId="1930" xfId="27" applyNumberFormat="1" applyFont="1" applyFill="1" applyBorder="1" applyAlignment="1">
      <alignment vertical="center" wrapText="1"/>
    </xf>
    <xf numFmtId="0" fontId="2449" fillId="1724" borderId="1930" xfId="27" applyNumberFormat="1" applyFont="1" applyFill="1" applyBorder="1" applyAlignment="1">
      <alignment horizontal="center" vertical="center" wrapText="1"/>
    </xf>
    <xf numFmtId="0" fontId="2449" fillId="1719" borderId="1904" xfId="27" applyNumberFormat="1" applyFont="1" applyFill="1" applyBorder="1" applyAlignment="1">
      <alignment horizontal="center" wrapText="1"/>
    </xf>
    <xf numFmtId="0" fontId="2455" fillId="1724" borderId="1930" xfId="27" applyNumberFormat="1" applyFont="1" applyFill="1" applyBorder="1" applyAlignment="1">
      <alignment horizontal="left" vertical="top" wrapText="1"/>
    </xf>
    <xf numFmtId="0" fontId="2439" fillId="1719" borderId="1939" xfId="27" applyNumberFormat="1" applyFont="1" applyFill="1" applyBorder="1" applyAlignment="1">
      <alignment vertical="top" wrapText="1"/>
    </xf>
    <xf numFmtId="0" fontId="2439" fillId="1719" borderId="1937" xfId="27" applyNumberFormat="1" applyFont="1" applyFill="1" applyBorder="1" applyAlignment="1">
      <alignment vertical="top" wrapText="1"/>
    </xf>
    <xf numFmtId="0" fontId="2449" fillId="1719" borderId="1930" xfId="27" applyNumberFormat="1" applyFont="1" applyFill="1" applyBorder="1" applyAlignment="1">
      <alignment horizontal="center" vertical="top" wrapText="1"/>
    </xf>
    <xf numFmtId="0" fontId="2449" fillId="1719" borderId="1930" xfId="27" applyNumberFormat="1" applyFont="1" applyFill="1" applyBorder="1" applyAlignment="1">
      <alignment vertical="top" wrapText="1"/>
    </xf>
    <xf numFmtId="0" fontId="2449" fillId="1724" borderId="1930" xfId="27" applyNumberFormat="1" applyFont="1" applyFill="1" applyBorder="1" applyAlignment="1">
      <alignment horizontal="center" vertical="top" wrapText="1"/>
    </xf>
    <xf numFmtId="0" fontId="2449" fillId="1719" borderId="1904" xfId="27" applyNumberFormat="1" applyFont="1" applyFill="1" applyBorder="1" applyAlignment="1">
      <alignment horizontal="center" vertical="top" wrapText="1"/>
    </xf>
    <xf numFmtId="0" fontId="2524" fillId="1724" borderId="1930" xfId="27" applyNumberFormat="1" applyFont="1" applyFill="1" applyBorder="1" applyAlignment="1">
      <alignment horizontal="left" vertical="center" wrapText="1"/>
    </xf>
    <xf numFmtId="0" fontId="2526" fillId="1719" borderId="1930" xfId="27" applyNumberFormat="1" applyFont="1" applyFill="1" applyBorder="1" applyAlignment="1">
      <alignment horizontal="left" vertical="center" wrapText="1"/>
    </xf>
    <xf numFmtId="0" fontId="2524" fillId="1780" borderId="1930" xfId="27" applyNumberFormat="1" applyFont="1" applyFill="1" applyBorder="1" applyAlignment="1">
      <alignment horizontal="left" vertical="center" wrapText="1"/>
    </xf>
    <xf numFmtId="0" fontId="2526" fillId="1780" borderId="1930" xfId="27" applyNumberFormat="1" applyFont="1" applyFill="1" applyBorder="1" applyAlignment="1">
      <alignment horizontal="left" vertical="center" wrapText="1"/>
    </xf>
    <xf numFmtId="0" fontId="2524" fillId="1780" borderId="1930" xfId="27" applyNumberFormat="1" applyFont="1" applyFill="1" applyBorder="1" applyAlignment="1">
      <alignment horizontal="left" vertical="top" wrapText="1"/>
    </xf>
    <xf numFmtId="0" fontId="2526" fillId="1780" borderId="1930" xfId="27" applyNumberFormat="1" applyFont="1" applyFill="1" applyBorder="1" applyAlignment="1">
      <alignment horizontal="left" vertical="top" wrapText="1"/>
    </xf>
    <xf numFmtId="0" fontId="2524" fillId="1781" borderId="1930" xfId="27" applyNumberFormat="1" applyFont="1" applyFill="1" applyBorder="1" applyAlignment="1">
      <alignment horizontal="left" vertical="top" wrapText="1"/>
    </xf>
    <xf numFmtId="0" fontId="2527" fillId="1781" borderId="1930" xfId="27" applyNumberFormat="1" applyFont="1" applyFill="1" applyBorder="1" applyAlignment="1">
      <alignment horizontal="left" vertical="top" wrapText="1"/>
    </xf>
    <xf numFmtId="0" fontId="2524" fillId="1780" borderId="1973" xfId="27" applyNumberFormat="1" applyFont="1" applyFill="1" applyBorder="1" applyAlignment="1">
      <alignment horizontal="center" vertical="top" wrapText="1"/>
    </xf>
    <xf numFmtId="0" fontId="2526" fillId="1780" borderId="1973" xfId="27" applyNumberFormat="1" applyFont="1" applyFill="1" applyBorder="1" applyAlignment="1">
      <alignment horizontal="left" vertical="top" wrapText="1"/>
    </xf>
    <xf numFmtId="0" fontId="2520" fillId="1780" borderId="1930" xfId="27" applyNumberFormat="1" applyFont="1" applyFill="1" applyBorder="1" applyAlignment="1">
      <alignment horizontal="left" vertical="center" wrapText="1"/>
    </xf>
    <xf numFmtId="0" fontId="2439" fillId="1780" borderId="1950" xfId="27" applyNumberFormat="1" applyFont="1" applyFill="1" applyBorder="1"/>
    <xf numFmtId="0" fontId="2439" fillId="1780" borderId="1951" xfId="27" applyNumberFormat="1" applyFont="1" applyFill="1" applyBorder="1"/>
    <xf numFmtId="0" fontId="2523" fillId="1780" borderId="1930" xfId="27" applyNumberFormat="1" applyFont="1" applyFill="1" applyBorder="1" applyAlignment="1">
      <alignment horizontal="left" vertical="center" wrapText="1"/>
    </xf>
    <xf numFmtId="0" fontId="2529" fillId="1780" borderId="1950" xfId="27" applyNumberFormat="1" applyFont="1" applyFill="1" applyBorder="1"/>
    <xf numFmtId="0" fontId="2529" fillId="1780" borderId="1951" xfId="27" applyNumberFormat="1" applyFont="1" applyFill="1" applyBorder="1"/>
    <xf numFmtId="0" fontId="2529" fillId="1780" borderId="1950" xfId="27" applyNumberFormat="1" applyFont="1" applyFill="1" applyBorder="1" applyAlignment="1">
      <alignment wrapText="1"/>
    </xf>
    <xf numFmtId="0" fontId="2529" fillId="1780" borderId="1951" xfId="27" applyNumberFormat="1" applyFont="1" applyFill="1" applyBorder="1" applyAlignment="1">
      <alignment wrapText="1"/>
    </xf>
    <xf numFmtId="0" fontId="2523" fillId="1780" borderId="1930" xfId="27" applyNumberFormat="1" applyFont="1" applyFill="1" applyBorder="1" applyAlignment="1">
      <alignment horizontal="left" vertical="top" wrapText="1"/>
    </xf>
    <xf numFmtId="0" fontId="2529" fillId="1780" borderId="1950" xfId="27" applyNumberFormat="1" applyFont="1" applyFill="1" applyBorder="1" applyAlignment="1">
      <alignment vertical="top" wrapText="1"/>
    </xf>
    <xf numFmtId="0" fontId="2529" fillId="1780" borderId="1951" xfId="27" applyNumberFormat="1" applyFont="1" applyFill="1" applyBorder="1" applyAlignment="1">
      <alignment vertical="top" wrapText="1"/>
    </xf>
    <xf numFmtId="0" fontId="2524" fillId="1766" borderId="1930" xfId="27" applyNumberFormat="1" applyFont="1" applyFill="1" applyBorder="1" applyAlignment="1">
      <alignment horizontal="center" vertical="center" wrapText="1"/>
    </xf>
    <xf numFmtId="0" fontId="2526" fillId="1766" borderId="1930" xfId="27" applyNumberFormat="1" applyFont="1" applyFill="1" applyBorder="1" applyAlignment="1">
      <alignment horizontal="left" vertical="center" wrapText="1"/>
    </xf>
    <xf numFmtId="0" fontId="2524" fillId="1728" borderId="1930" xfId="27" applyNumberFormat="1" applyFont="1" applyFill="1" applyBorder="1" applyAlignment="1">
      <alignment horizontal="center" vertical="center" wrapText="1"/>
    </xf>
    <xf numFmtId="0" fontId="2526" fillId="1728" borderId="1930" xfId="27" applyNumberFormat="1" applyFont="1" applyFill="1" applyBorder="1" applyAlignment="1">
      <alignment horizontal="left" vertical="center" wrapText="1"/>
    </xf>
    <xf numFmtId="0" fontId="2519" fillId="1780" borderId="1930" xfId="27" applyNumberFormat="1" applyFont="1" applyFill="1" applyBorder="1" applyAlignment="1">
      <alignment horizontal="center" vertical="center" wrapText="1"/>
    </xf>
    <xf numFmtId="0" fontId="2524" fillId="1782" borderId="1973" xfId="27" applyNumberFormat="1" applyFont="1" applyFill="1" applyBorder="1" applyAlignment="1">
      <alignment horizontal="center" vertical="top" wrapText="1"/>
    </xf>
    <xf numFmtId="0" fontId="2488" fillId="1780" borderId="1904" xfId="27" applyNumberFormat="1" applyFont="1" applyFill="1" applyBorder="1"/>
    <xf numFmtId="0" fontId="2488" fillId="1780" borderId="1952" xfId="27" applyNumberFormat="1" applyFont="1" applyFill="1" applyBorder="1"/>
    <xf numFmtId="0" fontId="2523" fillId="1780" borderId="1952" xfId="27" applyNumberFormat="1" applyFont="1" applyFill="1" applyBorder="1"/>
    <xf numFmtId="0" fontId="2523" fillId="1780" borderId="1952" xfId="27" applyNumberFormat="1" applyFont="1" applyFill="1" applyBorder="1" applyAlignment="1">
      <alignment wrapText="1"/>
    </xf>
    <xf numFmtId="0" fontId="2523" fillId="1780" borderId="1952" xfId="27" applyNumberFormat="1" applyFont="1" applyFill="1" applyBorder="1" applyAlignment="1">
      <alignment vertical="top" wrapText="1"/>
    </xf>
    <xf numFmtId="0" fontId="2526" fillId="1780" borderId="1904" xfId="27" applyNumberFormat="1" applyFont="1" applyFill="1" applyBorder="1"/>
    <xf numFmtId="0" fontId="2526" fillId="1780" borderId="1952" xfId="27" applyNumberFormat="1" applyFont="1" applyFill="1" applyBorder="1"/>
    <xf numFmtId="0" fontId="2526" fillId="1780" borderId="1904" xfId="27" applyNumberFormat="1" applyFont="1" applyFill="1" applyBorder="1" applyAlignment="1">
      <alignment wrapText="1"/>
    </xf>
    <xf numFmtId="0" fontId="2526" fillId="1780" borderId="1952" xfId="27" applyNumberFormat="1" applyFont="1" applyFill="1" applyBorder="1" applyAlignment="1">
      <alignment wrapText="1"/>
    </xf>
    <xf numFmtId="0" fontId="2526" fillId="1780" borderId="1952" xfId="27" applyNumberFormat="1" applyFont="1" applyFill="1" applyBorder="1" applyAlignment="1">
      <alignment vertical="top" wrapText="1"/>
    </xf>
    <xf numFmtId="0" fontId="2526" fillId="1782" borderId="1952" xfId="27" applyNumberFormat="1" applyFont="1" applyFill="1" applyBorder="1" applyAlignment="1">
      <alignment vertical="top" wrapText="1"/>
    </xf>
    <xf numFmtId="0" fontId="2524" fillId="1782" borderId="1952" xfId="27" applyNumberFormat="1" applyFont="1" applyFill="1" applyBorder="1" applyAlignment="1">
      <alignment vertical="top" wrapText="1"/>
    </xf>
    <xf numFmtId="0" fontId="2524" fillId="1782" borderId="1973" xfId="27" applyNumberFormat="1" applyFont="1" applyFill="1" applyBorder="1" applyAlignment="1">
      <alignment vertical="top" wrapText="1"/>
    </xf>
    <xf numFmtId="0" fontId="2526" fillId="1781" borderId="1973" xfId="27" applyNumberFormat="1" applyFont="1" applyFill="1" applyBorder="1" applyAlignment="1">
      <alignment vertical="top" wrapText="1"/>
    </xf>
    <xf numFmtId="166" fontId="2526" fillId="1781" borderId="1973" xfId="27" applyNumberFormat="1" applyFont="1" applyFill="1" applyBorder="1" applyAlignment="1">
      <alignment vertical="top" wrapText="1"/>
    </xf>
    <xf numFmtId="167" fontId="2526" fillId="1780" borderId="1973" xfId="27" applyNumberFormat="1" applyFont="1" applyFill="1" applyBorder="1" applyAlignment="1">
      <alignment vertical="top" wrapText="1"/>
    </xf>
    <xf numFmtId="0" fontId="2526" fillId="1719" borderId="1904" xfId="27" applyNumberFormat="1" applyFont="1" applyFill="1" applyBorder="1" applyAlignment="1">
      <alignment horizontal="center" vertical="center"/>
    </xf>
    <xf numFmtId="0" fontId="2526" fillId="1719" borderId="1904" xfId="27" applyNumberFormat="1" applyFont="1" applyFill="1" applyBorder="1"/>
    <xf numFmtId="0" fontId="2526" fillId="1735" borderId="1930" xfId="27" applyNumberFormat="1" applyFont="1" applyFill="1" applyBorder="1" applyAlignment="1">
      <alignment horizontal="center" vertical="center" wrapText="1"/>
    </xf>
    <xf numFmtId="0" fontId="2526" fillId="1738" borderId="1930" xfId="27" applyNumberFormat="1" applyFont="1" applyFill="1" applyBorder="1" applyAlignment="1">
      <alignment horizontal="left" vertical="center" wrapText="1"/>
    </xf>
    <xf numFmtId="3" fontId="2524" fillId="1735" borderId="1930" xfId="27" applyNumberFormat="1" applyFont="1" applyFill="1" applyBorder="1" applyAlignment="1">
      <alignment horizontal="center" vertical="center" wrapText="1"/>
    </xf>
    <xf numFmtId="0" fontId="2526" fillId="1766" borderId="1930" xfId="27" applyNumberFormat="1" applyFont="1" applyFill="1" applyBorder="1" applyAlignment="1">
      <alignment horizontal="center" vertical="center" wrapText="1"/>
    </xf>
    <xf numFmtId="0" fontId="2526" fillId="1719" borderId="1904" xfId="27" applyNumberFormat="1" applyFont="1" applyFill="1" applyBorder="1" applyAlignment="1">
      <alignment horizontal="center"/>
    </xf>
    <xf numFmtId="0" fontId="2526" fillId="1719" borderId="1904" xfId="27" applyNumberFormat="1" applyFont="1" applyFill="1" applyBorder="1" applyAlignment="1">
      <alignment horizontal="center" vertical="bottom"/>
    </xf>
    <xf numFmtId="0" fontId="2524" fillId="1735" borderId="1930" xfId="27" applyNumberFormat="1" applyFont="1" applyFill="1" applyBorder="1" applyAlignment="1">
      <alignment horizontal="center" vertical="center" wrapText="1"/>
    </xf>
    <xf numFmtId="0" fontId="2526" fillId="1759" borderId="1930" xfId="27" applyNumberFormat="1" applyFont="1" applyFill="1" applyBorder="1" applyAlignment="1">
      <alignment horizontal="center" vertical="center" wrapText="1"/>
    </xf>
    <xf numFmtId="0" fontId="2526" fillId="1759" borderId="1930" xfId="27" applyNumberFormat="1" applyFont="1" applyFill="1" applyBorder="1" applyAlignment="1">
      <alignment horizontal="left" vertical="center" wrapText="1"/>
    </xf>
    <xf numFmtId="0" fontId="2524" fillId="1759" borderId="1930" xfId="27" applyNumberFormat="1" applyFont="1" applyFill="1" applyBorder="1" applyAlignment="1">
      <alignment horizontal="center" vertical="center" wrapText="1"/>
    </xf>
    <xf numFmtId="1" fontId="2526" fillId="1759" borderId="1930" xfId="27" applyNumberFormat="1" applyFont="1" applyFill="1" applyBorder="1" applyAlignment="1">
      <alignment horizontal="center" vertical="center" wrapText="1"/>
    </xf>
    <xf numFmtId="1" fontId="2526" fillId="1766" borderId="1930" xfId="27" applyNumberFormat="1" applyFont="1" applyFill="1" applyBorder="1" applyAlignment="1">
      <alignment horizontal="center" vertical="center" wrapText="1"/>
    </xf>
    <xf numFmtId="0" fontId="2524" fillId="1719" borderId="1904" xfId="27" applyNumberFormat="1" applyFont="1" applyFill="1" applyBorder="1" applyAlignment="1">
      <alignment vertical="center"/>
    </xf>
    <xf numFmtId="0" fontId="2526" fillId="1780" borderId="1904" xfId="27" applyNumberFormat="1" applyFont="1" applyFill="1" applyBorder="1" applyAlignment="1">
      <alignment horizontal="center" vertical="center"/>
    </xf>
    <xf numFmtId="3" fontId="2524" fillId="1780" borderId="1930" xfId="27" applyNumberFormat="1" applyFont="1" applyFill="1" applyBorder="1" applyAlignment="1">
      <alignment horizontal="center" vertical="center" wrapText="1"/>
    </xf>
    <xf numFmtId="0" fontId="2526" fillId="1780" borderId="1904" xfId="27" applyNumberFormat="1" applyFont="1" applyFill="1" applyBorder="1" applyAlignment="1">
      <alignment horizontal="center"/>
    </xf>
    <xf numFmtId="0" fontId="2526" fillId="1780" borderId="1904" xfId="27" applyNumberFormat="1" applyFont="1" applyFill="1" applyBorder="1" applyAlignment="1">
      <alignment horizontal="center" vertical="bottom"/>
    </xf>
    <xf numFmtId="1" fontId="2526" fillId="1780" borderId="1930" xfId="27" applyNumberFormat="1" applyFont="1" applyFill="1" applyBorder="1" applyAlignment="1">
      <alignment horizontal="center" vertical="center" wrapText="1"/>
    </xf>
    <xf numFmtId="0" fontId="2524" fillId="1780" borderId="1904" xfId="27" applyNumberFormat="1" applyFont="1" applyFill="1" applyBorder="1" applyAlignment="1">
      <alignment vertical="center"/>
    </xf>
    <xf numFmtId="0" fontId="2526" fillId="1780" borderId="1904" xfId="27" applyNumberFormat="1" applyFont="1" applyFill="1" applyBorder="1" applyAlignment="1">
      <alignment horizontal="center" vertical="center" wrapText="1"/>
    </xf>
    <xf numFmtId="0" fontId="2526" fillId="1780" borderId="1904" xfId="27" applyNumberFormat="1" applyFont="1" applyFill="1" applyBorder="1" applyAlignment="1">
      <alignment horizontal="center" wrapText="1"/>
    </xf>
    <xf numFmtId="0" fontId="2526" fillId="1780" borderId="1904" xfId="27" applyNumberFormat="1" applyFont="1" applyFill="1" applyBorder="1" applyAlignment="1">
      <alignment horizontal="center" vertical="bottom" wrapText="1"/>
    </xf>
    <xf numFmtId="0" fontId="2524" fillId="1780" borderId="1904" xfId="27" applyNumberFormat="1" applyFont="1" applyFill="1" applyBorder="1" applyAlignment="1">
      <alignment vertical="center" wrapText="1"/>
    </xf>
    <xf numFmtId="0" fontId="2526" fillId="1780" borderId="1904" xfId="27" applyNumberFormat="1" applyFont="1" applyFill="1" applyBorder="1" applyAlignment="1">
      <alignment horizontal="center" vertical="top" wrapText="1"/>
    </xf>
    <xf numFmtId="3" fontId="2524" fillId="1780" borderId="1930" xfId="27" applyNumberFormat="1" applyFont="1" applyFill="1" applyBorder="1" applyAlignment="1">
      <alignment horizontal="center" vertical="top" wrapText="1"/>
    </xf>
    <xf numFmtId="1" fontId="2526" fillId="1780" borderId="1930" xfId="27" applyNumberFormat="1" applyFont="1" applyFill="1" applyBorder="1" applyAlignment="1">
      <alignment horizontal="center" vertical="top" wrapText="1"/>
    </xf>
    <xf numFmtId="0" fontId="2524" fillId="1780" borderId="1904" xfId="27" applyNumberFormat="1" applyFont="1" applyFill="1" applyBorder="1" applyAlignment="1">
      <alignment vertical="top" wrapText="1"/>
    </xf>
    <xf numFmtId="0" fontId="2526" fillId="1781" borderId="1904" xfId="27" applyNumberFormat="1" applyFont="1" applyFill="1" applyBorder="1" applyAlignment="1">
      <alignment horizontal="center" vertical="top" wrapText="1"/>
    </xf>
    <xf numFmtId="0" fontId="2527" fillId="1781" borderId="1904" xfId="27" applyNumberFormat="1" applyFont="1" applyFill="1" applyBorder="1" applyAlignment="1">
      <alignment horizontal="center" vertical="top" wrapText="1"/>
    </xf>
    <xf numFmtId="0" fontId="2526" fillId="1782" borderId="1904" xfId="27" applyNumberFormat="1" applyFont="1" applyFill="1" applyBorder="1" applyAlignment="1">
      <alignment horizontal="center" vertical="top" wrapText="1"/>
    </xf>
    <xf numFmtId="3" fontId="2524" fillId="1780" borderId="1973" xfId="27" applyNumberFormat="1" applyFont="1" applyFill="1" applyBorder="1" applyAlignment="1">
      <alignment horizontal="center" vertical="top" wrapText="1"/>
    </xf>
    <xf numFmtId="1" fontId="2526" fillId="1780" borderId="1973" xfId="27" applyNumberFormat="1" applyFont="1" applyFill="1" applyBorder="1" applyAlignment="1">
      <alignment horizontal="center" vertical="top" wrapText="1"/>
    </xf>
    <xf numFmtId="0" fontId="2524" fillId="1780" borderId="1973" xfId="27" applyNumberFormat="1" applyFont="1" applyFill="1" applyBorder="1" applyAlignment="1">
      <alignment vertical="top" wrapText="1"/>
    </xf>
    <xf numFmtId="0" fontId="2519" fillId="1780" borderId="1930" xfId="27" applyNumberFormat="1" applyFont="1" applyFill="1" applyBorder="1"/>
    <xf numFmtId="0" fontId="2519" fillId="1780" borderId="1930" xfId="27" applyNumberFormat="1" applyFont="1" applyFill="1" applyBorder="1" applyAlignment="1">
      <alignment horizontal="left" vertical="center" wrapText="1"/>
    </xf>
    <xf numFmtId="0" fontId="2520" fillId="1780" borderId="1930" xfId="27" applyNumberFormat="1" applyFont="1" applyFill="1" applyBorder="1"/>
    <xf numFmtId="0" fontId="2520" fillId="1780" borderId="1930" xfId="27" applyNumberFormat="1" applyFont="1" applyFill="1" applyBorder="1" applyAlignment="1">
      <alignment horizontal="center" vertical="center" wrapText="1"/>
    </xf>
    <xf numFmtId="0" fontId="2519" fillId="1780" borderId="1972" xfId="27" applyNumberFormat="1" applyFont="1" applyFill="1" applyBorder="1"/>
    <xf numFmtId="0" fontId="2519" fillId="1780" borderId="1972" xfId="27" applyNumberFormat="1" applyFont="1" applyFill="1" applyBorder="1" applyAlignment="1">
      <alignment horizontal="left" vertical="center" wrapText="1"/>
    </xf>
    <xf numFmtId="0" fontId="2519" fillId="1780" borderId="1972" xfId="27" applyNumberFormat="1" applyFont="1" applyFill="1" applyBorder="1" applyAlignment="1">
      <alignment horizontal="center" vertical="center" wrapText="1"/>
    </xf>
    <xf numFmtId="0" fontId="2524" fillId="1780" borderId="1930" xfId="27" applyNumberFormat="1" applyFont="1" applyFill="1" applyBorder="1"/>
    <xf numFmtId="0" fontId="2526" fillId="1780" borderId="1930" xfId="27" applyNumberFormat="1" applyFont="1" applyFill="1" applyBorder="1"/>
    <xf numFmtId="0" fontId="2524" fillId="1780" borderId="1972" xfId="27" applyNumberFormat="1" applyFont="1" applyFill="1" applyBorder="1"/>
    <xf numFmtId="0" fontId="2524" fillId="1780" borderId="1972" xfId="27" applyNumberFormat="1" applyFont="1" applyFill="1" applyBorder="1" applyAlignment="1">
      <alignment horizontal="left" vertical="center" wrapText="1"/>
    </xf>
    <xf numFmtId="0" fontId="2524" fillId="1780" borderId="1972" xfId="27" applyNumberFormat="1" applyFont="1" applyFill="1" applyBorder="1" applyAlignment="1">
      <alignment horizontal="center" vertical="center" wrapText="1"/>
    </xf>
    <xf numFmtId="0" fontId="2524" fillId="1780" borderId="1974" xfId="27" applyNumberFormat="1" applyFont="1" applyFill="1" applyBorder="1"/>
    <xf numFmtId="0" fontId="2524" fillId="1780" borderId="1974" xfId="27" applyNumberFormat="1" applyFont="1" applyFill="1" applyBorder="1" applyAlignment="1">
      <alignment horizontal="left" vertical="center" wrapText="1"/>
    </xf>
    <xf numFmtId="0" fontId="2524" fillId="1780" borderId="1974" xfId="27" applyNumberFormat="1" applyFont="1" applyFill="1" applyBorder="1" applyAlignment="1">
      <alignment horizontal="center" vertical="center" wrapText="1"/>
    </xf>
    <xf numFmtId="0" fontId="2526" fillId="1780" borderId="1974" xfId="27" applyNumberFormat="1" applyFont="1" applyFill="1" applyBorder="1"/>
    <xf numFmtId="0" fontId="2526" fillId="1780" borderId="1974" xfId="27" applyNumberFormat="1" applyFont="1" applyFill="1" applyBorder="1" applyAlignment="1">
      <alignment horizontal="left" vertical="center" wrapText="1"/>
    </xf>
    <xf numFmtId="0" fontId="2526" fillId="1780" borderId="1974" xfId="27" applyNumberFormat="1" applyFont="1" applyFill="1" applyBorder="1" applyAlignment="1">
      <alignment horizontal="center" vertical="center" wrapText="1"/>
    </xf>
    <xf numFmtId="0" fontId="2524" fillId="1780" borderId="1974" xfId="27" applyNumberFormat="1" applyFont="1" applyFill="1" applyBorder="1" applyAlignment="1">
      <alignment wrapText="1"/>
    </xf>
    <xf numFmtId="0" fontId="2526" fillId="1780" borderId="1974" xfId="27" applyNumberFormat="1" applyFont="1" applyFill="1" applyBorder="1" applyAlignment="1">
      <alignment wrapText="1"/>
    </xf>
    <xf numFmtId="0" fontId="2524" fillId="1780" borderId="1974" xfId="27" applyNumberFormat="1" applyFont="1" applyFill="1" applyBorder="1" applyAlignment="1">
      <alignment vertical="center" wrapText="1"/>
    </xf>
    <xf numFmtId="0" fontId="2526" fillId="1780" borderId="1974" xfId="27" applyNumberFormat="1" applyFont="1" applyFill="1" applyBorder="1" applyAlignment="1">
      <alignment vertical="center" wrapText="1"/>
    </xf>
    <xf numFmtId="0" fontId="2524" fillId="1780" borderId="1975" xfId="27" applyNumberFormat="1" applyFont="1" applyFill="1" applyBorder="1" applyAlignment="1">
      <alignment vertical="center" wrapText="1"/>
    </xf>
    <xf numFmtId="0" fontId="2524" fillId="1780" borderId="1975" xfId="27" applyNumberFormat="1" applyFont="1" applyFill="1" applyBorder="1" applyAlignment="1">
      <alignment horizontal="left" vertical="center" wrapText="1"/>
    </xf>
    <xf numFmtId="0" fontId="2524" fillId="1780" borderId="1975" xfId="27" applyNumberFormat="1" applyFont="1" applyFill="1" applyBorder="1" applyAlignment="1">
      <alignment horizontal="center" vertical="center" wrapText="1"/>
    </xf>
    <xf numFmtId="0" fontId="2526" fillId="1780" borderId="1975" xfId="27" applyNumberFormat="1" applyFont="1" applyFill="1" applyBorder="1" applyAlignment="1">
      <alignment vertical="center" wrapText="1"/>
    </xf>
    <xf numFmtId="0" fontId="2526" fillId="1780" borderId="1975" xfId="27" applyNumberFormat="1" applyFont="1" applyFill="1" applyBorder="1" applyAlignment="1">
      <alignment horizontal="left" vertical="center" wrapText="1"/>
    </xf>
    <xf numFmtId="0" fontId="2526" fillId="1780" borderId="1975" xfId="27" applyNumberFormat="1" applyFont="1" applyFill="1" applyBorder="1" applyAlignment="1">
      <alignment horizontal="center" vertical="center" wrapText="1"/>
    </xf>
    <xf numFmtId="0" fontId="2524" fillId="1781" borderId="1975" xfId="27" applyNumberFormat="1" applyFont="1" applyFill="1" applyBorder="1" applyAlignment="1">
      <alignment vertical="center" wrapText="1"/>
    </xf>
    <xf numFmtId="0" fontId="2524" fillId="1781" borderId="1975" xfId="27" applyNumberFormat="1" applyFont="1" applyFill="1" applyBorder="1" applyAlignment="1">
      <alignment horizontal="left" vertical="center" wrapText="1"/>
    </xf>
    <xf numFmtId="0" fontId="2524" fillId="1781" borderId="1975" xfId="27" applyNumberFormat="1" applyFont="1" applyFill="1" applyBorder="1" applyAlignment="1">
      <alignment horizontal="center" vertical="center" wrapText="1"/>
    </xf>
    <xf numFmtId="0" fontId="2521" fillId="1780" borderId="1904" xfId="27" applyNumberFormat="1" applyFont="1" applyFill="1" applyBorder="1"/>
    <xf numFmtId="0" fontId="2530" fillId="1780" borderId="1904" xfId="27" applyNumberFormat="1" applyFont="1" applyFill="1" applyBorder="1"/>
    <xf numFmtId="0" fontId="2530" fillId="1780" borderId="1904" xfId="27" applyNumberFormat="1" applyFont="1" applyFill="1" applyBorder="1" applyAlignment="1">
      <alignment wrapText="1"/>
    </xf>
    <xf numFmtId="0" fontId="2530" fillId="1780" borderId="1904" xfId="27" applyNumberFormat="1" applyFont="1" applyFill="1" applyBorder="1" applyAlignment="1">
      <alignment vertical="top" wrapText="1"/>
    </xf>
    <xf numFmtId="0" fontId="2526" fillId="1781" borderId="1973" xfId="27" applyNumberFormat="1" applyFont="1" applyFill="1" applyBorder="1" applyAlignment="1">
      <alignment horizontal="center" vertical="top" wrapText="1"/>
    </xf>
    <xf numFmtId="0" fontId="2524" fillId="1781" borderId="1973" xfId="27" applyNumberFormat="1" applyFont="1" applyFill="1" applyBorder="1" applyAlignment="1">
      <alignment vertical="top" wrapText="1"/>
    </xf>
    <xf numFmtId="0" fontId="2524" fillId="1724" borderId="1930" xfId="27" applyNumberFormat="1" applyFont="1" applyFill="1" applyBorder="1" applyAlignment="1">
      <alignment horizontal="center" vertical="center" wrapText="1"/>
    </xf>
    <xf numFmtId="0" fontId="2526" fillId="1764" borderId="1930" xfId="27" applyNumberFormat="1" applyFont="1" applyFill="1" applyBorder="1" applyAlignment="1">
      <alignment horizontal="center" vertical="center" wrapText="1"/>
    </xf>
    <xf numFmtId="0" fontId="2439" fillId="1780" borderId="1904" xfId="27" applyNumberFormat="1" applyFont="1" applyFill="1" applyBorder="1"/>
    <xf numFmtId="0" fontId="2529" fillId="1780" borderId="1904" xfId="27" applyNumberFormat="1" applyFont="1" applyFill="1" applyBorder="1"/>
    <xf numFmtId="0" fontId="2529" fillId="1780" borderId="1904" xfId="27" applyNumberFormat="1" applyFont="1" applyFill="1" applyBorder="1" applyAlignment="1">
      <alignment wrapText="1"/>
    </xf>
    <xf numFmtId="0" fontId="2529" fillId="1780" borderId="1904" xfId="27" applyNumberFormat="1" applyFont="1" applyFill="1" applyBorder="1" applyAlignment="1">
      <alignment vertical="top" wrapText="1"/>
    </xf>
    <xf numFmtId="0" fontId="2526" fillId="1738" borderId="1930" xfId="27" applyNumberFormat="1" applyFont="1" applyFill="1" applyBorder="1" applyAlignment="1">
      <alignment horizontal="center" vertical="center" wrapText="1"/>
    </xf>
    <xf numFmtId="0" fontId="2524" fillId="1735" borderId="1930" xfId="27" applyNumberFormat="1" applyFont="1" applyFill="1" applyBorder="1" applyAlignment="1">
      <alignment horizontal="left" vertical="center" wrapText="1"/>
    </xf>
    <xf numFmtId="0" fontId="2526" fillId="1735" borderId="1930" xfId="27" applyNumberFormat="1" applyFont="1" applyFill="1" applyBorder="1" applyAlignment="1">
      <alignment horizontal="left" vertical="center" wrapText="1"/>
    </xf>
    <xf numFmtId="0" fontId="2524" fillId="1763" borderId="1930" xfId="27" applyNumberFormat="1" applyFont="1" applyFill="1" applyBorder="1" applyAlignment="1">
      <alignment horizontal="center" vertical="center" wrapText="1"/>
    </xf>
    <xf numFmtId="0" fontId="2524" fillId="1727" borderId="1930" xfId="27" applyNumberFormat="1" applyFont="1" applyFill="1" applyBorder="1" applyAlignment="1">
      <alignment horizontal="center" vertical="center" wrapText="1"/>
    </xf>
    <xf numFmtId="0" fontId="2526" fillId="1738" borderId="1930" xfId="27" applyNumberFormat="1" applyFont="1" applyFill="1" applyBorder="1" applyAlignment="1">
      <alignment horizontal="center" wrapText="1"/>
    </xf>
    <xf numFmtId="0" fontId="2526" fillId="1735" borderId="1930" xfId="27" applyNumberFormat="1" applyFont="1" applyFill="1" applyBorder="1" applyAlignment="1">
      <alignment horizontal="center" wrapText="1"/>
    </xf>
    <xf numFmtId="0" fontId="2526" fillId="1719" borderId="1930" xfId="27" applyNumberFormat="1" applyFont="1" applyFill="1" applyBorder="1" applyAlignment="1">
      <alignment horizontal="center" wrapText="1"/>
    </xf>
    <xf numFmtId="0" fontId="2524" fillId="1738" borderId="1930" xfId="27" applyNumberFormat="1" applyFont="1" applyFill="1" applyBorder="1" applyAlignment="1">
      <alignment horizontal="center" wrapText="1"/>
    </xf>
    <xf numFmtId="0" fontId="2531" fillId="1763" borderId="1930" xfId="27" applyNumberFormat="1" applyFont="1" applyFill="1" applyBorder="1" applyAlignment="1">
      <alignment horizontal="center" wrapText="1"/>
    </xf>
    <xf numFmtId="0" fontId="2526" fillId="1780" borderId="1930" xfId="27" applyNumberFormat="1" applyFont="1" applyFill="1" applyBorder="1" applyAlignment="1">
      <alignment horizontal="center" wrapText="1"/>
    </xf>
    <xf numFmtId="0" fontId="2524" fillId="1780" borderId="1930" xfId="27" applyNumberFormat="1" applyFont="1" applyFill="1" applyBorder="1" applyAlignment="1">
      <alignment horizontal="center" wrapText="1"/>
    </xf>
    <xf numFmtId="0" fontId="2531" fillId="1780" borderId="1930" xfId="27" applyNumberFormat="1" applyFont="1" applyFill="1" applyBorder="1" applyAlignment="1">
      <alignment horizontal="center" wrapText="1"/>
    </xf>
    <xf numFmtId="0" fontId="2531" fillId="1780" borderId="1930" xfId="27" applyNumberFormat="1" applyFont="1" applyFill="1" applyBorder="1" applyAlignment="1">
      <alignment horizontal="center" vertical="top" wrapText="1"/>
    </xf>
    <xf numFmtId="0" fontId="2524" fillId="1780" borderId="1973" xfId="27" applyNumberFormat="1" applyFont="1" applyFill="1" applyBorder="1" applyAlignment="1">
      <alignment horizontal="left" vertical="top" wrapText="1"/>
    </xf>
    <xf numFmtId="0" fontId="2531" fillId="1780" borderId="1973" xfId="27" applyNumberFormat="1" applyFont="1" applyFill="1" applyBorder="1" applyAlignment="1">
      <alignment horizontal="center" vertical="top" wrapText="1"/>
    </xf>
    <xf numFmtId="0" fontId="2521" fillId="1780" borderId="1930" xfId="27" applyNumberFormat="1" applyFont="1" applyFill="1" applyBorder="1" applyAlignment="1">
      <alignment horizontal="center" wrapText="1"/>
    </xf>
    <xf numFmtId="0" fontId="2449" fillId="1780" borderId="1930" xfId="27" applyNumberFormat="1" applyFont="1" applyFill="1" applyBorder="1" applyAlignment="1">
      <alignment horizontal="center" wrapText="1"/>
    </xf>
    <xf numFmtId="0" fontId="2469" fillId="1780" borderId="1904" xfId="27" applyNumberFormat="1" applyFont="1" applyFill="1" applyBorder="1"/>
    <xf numFmtId="0" fontId="2449" fillId="1780" borderId="1904" xfId="27" applyNumberFormat="1" applyFont="1" applyFill="1" applyBorder="1"/>
    <xf numFmtId="0" fontId="2530" fillId="1780" borderId="1930" xfId="27" applyNumberFormat="1" applyFont="1" applyFill="1" applyBorder="1" applyAlignment="1">
      <alignment horizontal="center" wrapText="1"/>
    </xf>
    <xf numFmtId="0" fontId="2523" fillId="1780" borderId="1930" xfId="27" applyNumberFormat="1" applyFont="1" applyFill="1" applyBorder="1" applyAlignment="1">
      <alignment horizontal="center" wrapText="1"/>
    </xf>
    <xf numFmtId="0" fontId="2530" fillId="1780" borderId="1930" xfId="27" applyNumberFormat="1" applyFont="1" applyFill="1" applyBorder="1" applyAlignment="1">
      <alignment horizontal="center" vertical="top" wrapText="1"/>
    </xf>
    <xf numFmtId="0" fontId="2458" fillId="1719" borderId="1905" xfId="27" applyNumberFormat="1" applyFont="1" applyFill="1" applyBorder="1" applyAlignment="1">
      <alignment horizontal="center" vertical="center" wrapText="1"/>
    </xf>
    <xf numFmtId="0" fontId="2444" fillId="1719" borderId="1905" xfId="27" applyNumberFormat="1" applyFont="1" applyFill="1" applyBorder="1" applyAlignment="1">
      <alignment horizontal="left" vertical="center" wrapText="1"/>
    </xf>
    <xf numFmtId="0" fontId="2453" fillId="1719" borderId="1905" xfId="27" applyNumberFormat="1" applyFont="1" applyFill="1" applyBorder="1" applyAlignment="1">
      <alignment horizontal="center" vertical="center" wrapText="1"/>
    </xf>
    <xf numFmtId="0" fontId="2443" fillId="1719" borderId="1905" xfId="27" applyNumberFormat="1" applyFont="1" applyFill="1" applyBorder="1" applyAlignment="1">
      <alignment vertical="center" wrapText="1"/>
    </xf>
    <xf numFmtId="0" fontId="2449" fillId="1719" borderId="1904" xfId="27" applyNumberFormat="1" applyFont="1" applyFill="1" applyBorder="1" applyAlignment="1">
      <alignment vertical="center" wrapText="1"/>
    </xf>
    <xf numFmtId="0" fontId="2466" fillId="1719" borderId="1905" xfId="27" applyNumberFormat="1" applyFont="1" applyFill="1" applyBorder="1" applyAlignment="1">
      <alignment vertical="top" wrapText="1"/>
    </xf>
    <xf numFmtId="0" fontId="2439" fillId="1719" borderId="1955" xfId="27" applyNumberFormat="1" applyFont="1" applyFill="1" applyBorder="1" applyAlignment="1">
      <alignment wrapText="1"/>
    </xf>
    <xf numFmtId="0" fontId="2439" fillId="1719" borderId="1956" xfId="27" applyNumberFormat="1" applyFont="1" applyFill="1" applyBorder="1" applyAlignment="1">
      <alignment wrapText="1"/>
    </xf>
    <xf numFmtId="0" fontId="2439" fillId="1719" borderId="1969" xfId="27" applyNumberFormat="1" applyFont="1" applyFill="1" applyBorder="1" applyAlignment="1">
      <alignment wrapText="1"/>
    </xf>
    <xf numFmtId="0" fontId="2439" fillId="1719" borderId="1970" xfId="27" applyNumberFormat="1" applyFont="1" applyFill="1" applyBorder="1" applyAlignment="1">
      <alignment wrapText="1"/>
    </xf>
    <xf numFmtId="0" fontId="2439" fillId="1719" borderId="1971" xfId="27" applyNumberFormat="1" applyFont="1" applyFill="1" applyBorder="1" applyAlignment="1">
      <alignment wrapText="1"/>
    </xf>
    <xf numFmtId="0" fontId="2444" fillId="1719" borderId="1905" xfId="27" applyNumberFormat="1" applyFont="1" applyFill="1" applyBorder="1" applyAlignment="1">
      <alignment horizontal="center" vertical="center" wrapText="1"/>
    </xf>
    <xf numFmtId="10" fontId="2443" fillId="1719" borderId="1905" xfId="27" applyNumberFormat="1" applyFont="1" applyFill="1" applyBorder="1" applyAlignment="1">
      <alignment vertical="center" wrapText="1"/>
    </xf>
    <xf numFmtId="0" fontId="2458" fillId="1719" borderId="1905" xfId="27" applyNumberFormat="1" applyFont="1" applyFill="1" applyBorder="1" applyAlignment="1">
      <alignment horizontal="center" vertical="top" wrapText="1"/>
    </xf>
    <xf numFmtId="0" fontId="2444" fillId="1719" borderId="1905" xfId="27" applyNumberFormat="1" applyFont="1" applyFill="1" applyBorder="1" applyAlignment="1">
      <alignment horizontal="left" vertical="top" wrapText="1"/>
    </xf>
    <xf numFmtId="0" fontId="2453" fillId="1719" borderId="1905" xfId="27" applyNumberFormat="1" applyFont="1" applyFill="1" applyBorder="1" applyAlignment="1">
      <alignment horizontal="center" vertical="top" wrapText="1"/>
    </xf>
    <xf numFmtId="0" fontId="2443" fillId="1719" borderId="1905" xfId="27" applyNumberFormat="1" applyFont="1" applyFill="1" applyBorder="1" applyAlignment="1">
      <alignment vertical="top" wrapText="1"/>
    </xf>
    <xf numFmtId="0" fontId="2449" fillId="1719" borderId="1904" xfId="27" applyNumberFormat="1" applyFont="1" applyFill="1" applyBorder="1" applyAlignment="1">
      <alignment vertical="top" wrapText="1"/>
    </xf>
    <xf numFmtId="0" fontId="2439" fillId="1719" borderId="1955" xfId="27" applyNumberFormat="1" applyFont="1" applyFill="1" applyBorder="1" applyAlignment="1">
      <alignment vertical="top" wrapText="1"/>
    </xf>
    <xf numFmtId="0" fontId="2439" fillId="1719" borderId="1956" xfId="27" applyNumberFormat="1" applyFont="1" applyFill="1" applyBorder="1" applyAlignment="1">
      <alignment vertical="top" wrapText="1"/>
    </xf>
    <xf numFmtId="0" fontId="2439" fillId="1719" borderId="1969" xfId="27" applyNumberFormat="1" applyFont="1" applyFill="1" applyBorder="1" applyAlignment="1">
      <alignment vertical="top" wrapText="1"/>
    </xf>
    <xf numFmtId="0" fontId="2439" fillId="1719" borderId="1970" xfId="27" applyNumberFormat="1" applyFont="1" applyFill="1" applyBorder="1" applyAlignment="1">
      <alignment vertical="top" wrapText="1"/>
    </xf>
    <xf numFmtId="0" fontId="2439" fillId="1719" borderId="1971" xfId="27" applyNumberFormat="1" applyFont="1" applyFill="1" applyBorder="1" applyAlignment="1">
      <alignment vertical="top" wrapText="1"/>
    </xf>
    <xf numFmtId="0" fontId="2444" fillId="1719" borderId="1905" xfId="27" applyNumberFormat="1" applyFont="1" applyFill="1" applyBorder="1" applyAlignment="1">
      <alignment horizontal="center" vertical="top" wrapText="1"/>
    </xf>
    <xf numFmtId="10" fontId="2443" fillId="1719" borderId="1905" xfId="27" applyNumberFormat="1" applyFont="1" applyFill="1" applyBorder="1" applyAlignment="1">
      <alignment vertical="top" wrapText="1"/>
    </xf>
    <xf numFmtId="0" fontId="2486" fillId="1719" borderId="1905" xfId="27" applyNumberFormat="1" applyFont="1" applyFill="1" applyBorder="1" applyAlignment="1">
      <alignment horizontal="left" vertical="center" wrapText="1"/>
    </xf>
    <xf numFmtId="0" fontId="2453" fillId="1724" borderId="1905" xfId="27" applyNumberFormat="1" applyFont="1" applyFill="1" applyBorder="1" applyAlignment="1">
      <alignment horizontal="center" vertical="center" wrapText="1"/>
    </xf>
    <xf numFmtId="0" fontId="2459" fillId="1719" borderId="1905" xfId="27" applyNumberFormat="1" applyFont="1" applyFill="1" applyBorder="1" applyAlignment="1">
      <alignment horizontal="left" vertical="center" wrapText="1"/>
    </xf>
    <xf numFmtId="0" fontId="2453" fillId="1727" borderId="1905" xfId="27" applyNumberFormat="1" applyFont="1" applyFill="1" applyBorder="1" applyAlignment="1">
      <alignment horizontal="center" vertical="center" wrapText="1"/>
    </xf>
    <xf numFmtId="0" fontId="2453" fillId="1728" borderId="1905" xfId="27" applyNumberFormat="1" applyFont="1" applyFill="1" applyBorder="1" applyAlignment="1">
      <alignment horizontal="center" vertical="center" wrapText="1"/>
    </xf>
    <xf numFmtId="0" fontId="2486" fillId="1719" borderId="1905" xfId="27" applyNumberFormat="1" applyFont="1" applyFill="1" applyBorder="1" applyAlignment="1">
      <alignment horizontal="left" vertical="top" wrapText="1"/>
    </xf>
    <xf numFmtId="0" fontId="2453" fillId="1724" borderId="1905" xfId="27" applyNumberFormat="1" applyFont="1" applyFill="1" applyBorder="1" applyAlignment="1">
      <alignment horizontal="center" vertical="top" wrapText="1"/>
    </xf>
    <xf numFmtId="0" fontId="2459" fillId="1719" borderId="1905" xfId="27" applyNumberFormat="1" applyFont="1" applyFill="1" applyBorder="1" applyAlignment="1">
      <alignment horizontal="left" vertical="top" wrapText="1"/>
    </xf>
    <xf numFmtId="0" fontId="2453" fillId="1727" borderId="1905" xfId="27" applyNumberFormat="1" applyFont="1" applyFill="1" applyBorder="1" applyAlignment="1">
      <alignment horizontal="center" vertical="top" wrapText="1"/>
    </xf>
    <xf numFmtId="0" fontId="2453" fillId="1728" borderId="1905" xfId="27" applyNumberFormat="1" applyFont="1" applyFill="1" applyBorder="1" applyAlignment="1">
      <alignment horizontal="center" vertical="top" wrapText="1"/>
    </xf>
    <xf numFmtId="10" fontId="2449" fillId="1780" borderId="1904" xfId="27" applyNumberFormat="1" applyFont="1" applyFill="1" applyBorder="1" applyAlignment="1">
      <alignment vertical="center" wrapText="1"/>
    </xf>
    <xf numFmtId="10" fontId="2523" fillId="1780" borderId="1904" xfId="27" applyNumberFormat="1" applyFont="1" applyFill="1" applyBorder="1" applyAlignment="1">
      <alignment vertical="center" wrapText="1"/>
    </xf>
    <xf numFmtId="10" fontId="2523" fillId="1780" borderId="1904" xfId="27" applyNumberFormat="1" applyFont="1" applyFill="1" applyBorder="1" applyAlignment="1">
      <alignment vertical="top" wrapText="1"/>
    </xf>
    <xf numFmtId="0" fontId="2526" fillId="1719" borderId="1904" xfId="27" applyNumberFormat="1" applyFont="1" applyFill="1" applyBorder="1" applyAlignment="1">
      <alignment horizontal="left" vertical="bottom"/>
    </xf>
    <xf numFmtId="0" fontId="2524" fillId="1764" borderId="1930" xfId="27" applyNumberFormat="1" applyFont="1" applyFill="1" applyBorder="1" applyAlignment="1">
      <alignment horizontal="center" vertical="bottom"/>
    </xf>
    <xf numFmtId="0" fontId="2524" fillId="1772" borderId="1930" xfId="27" applyNumberFormat="1" applyFont="1" applyFill="1" applyBorder="1" applyAlignment="1">
      <alignment horizontal="center" vertical="bottom"/>
    </xf>
    <xf numFmtId="0" fontId="2524" fillId="1765" borderId="1937" xfId="27" applyNumberFormat="1" applyFont="1" applyFill="1" applyBorder="1" applyAlignment="1">
      <alignment horizontal="left"/>
    </xf>
    <xf numFmtId="0" fontId="2526" fillId="1767" borderId="1930" xfId="27" applyNumberFormat="1" applyFont="1" applyFill="1" applyBorder="1" applyAlignment="1">
      <alignment horizontal="center"/>
    </xf>
    <xf numFmtId="0" fontId="2526" fillId="1719" borderId="1930" xfId="27" applyNumberFormat="1" applyFont="1" applyFill="1" applyBorder="1" applyAlignment="1">
      <alignment horizontal="center"/>
    </xf>
    <xf numFmtId="0" fontId="2526" fillId="1724" borderId="1930" xfId="27" applyNumberFormat="1" applyFont="1" applyFill="1" applyBorder="1" applyAlignment="1">
      <alignment horizontal="center"/>
    </xf>
    <xf numFmtId="0" fontId="2524" fillId="1764" borderId="1930" xfId="27" applyNumberFormat="1" applyFont="1" applyFill="1" applyBorder="1" applyAlignment="1">
      <alignment horizontal="right"/>
    </xf>
    <xf numFmtId="0" fontId="2524" fillId="1759" borderId="1930" xfId="27" applyNumberFormat="1" applyFont="1" applyFill="1" applyBorder="1" applyAlignment="1">
      <alignment horizontal="center"/>
    </xf>
    <xf numFmtId="0" fontId="2524" fillId="1764" borderId="1930" xfId="27" applyNumberFormat="1" applyFont="1" applyFill="1" applyBorder="1" applyAlignment="1">
      <alignment horizontal="left" vertical="bottom"/>
    </xf>
    <xf numFmtId="0" fontId="2526" fillId="1719" borderId="1930" xfId="27" applyNumberFormat="1" applyFont="1" applyFill="1" applyBorder="1" applyAlignment="1">
      <alignment horizontal="left" vertical="top" wrapText="1"/>
    </xf>
    <xf numFmtId="0" fontId="2526" fillId="1780" borderId="1904" xfId="27" applyNumberFormat="1" applyFont="1" applyFill="1" applyBorder="1" applyAlignment="1">
      <alignment horizontal="left" vertical="bottom"/>
    </xf>
    <xf numFmtId="0" fontId="2524" fillId="1780" borderId="1930" xfId="27" applyNumberFormat="1" applyFont="1" applyFill="1" applyBorder="1" applyAlignment="1">
      <alignment horizontal="center" vertical="bottom"/>
    </xf>
    <xf numFmtId="0" fontId="2524" fillId="1780" borderId="1937" xfId="27" applyNumberFormat="1" applyFont="1" applyFill="1" applyBorder="1" applyAlignment="1">
      <alignment horizontal="left"/>
    </xf>
    <xf numFmtId="0" fontId="2526" fillId="1780" borderId="1930" xfId="27" applyNumberFormat="1" applyFont="1" applyFill="1" applyBorder="1" applyAlignment="1">
      <alignment horizontal="center"/>
    </xf>
    <xf numFmtId="0" fontId="2524" fillId="1780" borderId="1930" xfId="27" applyNumberFormat="1" applyFont="1" applyFill="1" applyBorder="1" applyAlignment="1">
      <alignment horizontal="right"/>
    </xf>
    <xf numFmtId="0" fontId="2524" fillId="1780" borderId="1930" xfId="27" applyNumberFormat="1" applyFont="1" applyFill="1" applyBorder="1" applyAlignment="1">
      <alignment horizontal="center"/>
    </xf>
    <xf numFmtId="0" fontId="2524" fillId="1780" borderId="1930" xfId="27" applyNumberFormat="1" applyFont="1" applyFill="1" applyBorder="1" applyAlignment="1">
      <alignment horizontal="left" vertical="bottom"/>
    </xf>
    <xf numFmtId="0" fontId="2526" fillId="1780" borderId="1904" xfId="27" applyNumberFormat="1" applyFont="1" applyFill="1" applyBorder="1" applyAlignment="1">
      <alignment horizontal="left" vertical="bottom" wrapText="1"/>
    </xf>
    <xf numFmtId="0" fontId="2524" fillId="1780" borderId="1930" xfId="27" applyNumberFormat="1" applyFont="1" applyFill="1" applyBorder="1" applyAlignment="1">
      <alignment horizontal="center" vertical="bottom" wrapText="1"/>
    </xf>
    <xf numFmtId="0" fontId="2524" fillId="1780" borderId="1937" xfId="27" applyNumberFormat="1" applyFont="1" applyFill="1" applyBorder="1" applyAlignment="1">
      <alignment horizontal="left" wrapText="1"/>
    </xf>
    <xf numFmtId="0" fontId="2524" fillId="1780" borderId="1930" xfId="27" applyNumberFormat="1" applyFont="1" applyFill="1" applyBorder="1" applyAlignment="1">
      <alignment horizontal="right" wrapText="1"/>
    </xf>
    <xf numFmtId="0" fontId="2524" fillId="1780" borderId="1930" xfId="27" applyNumberFormat="1" applyFont="1" applyFill="1" applyBorder="1" applyAlignment="1">
      <alignment horizontal="left" vertical="bottom" wrapText="1"/>
    </xf>
    <xf numFmtId="0" fontId="2526" fillId="1780" borderId="1904" xfId="27" applyNumberFormat="1" applyFont="1" applyFill="1" applyBorder="1" applyAlignment="1">
      <alignment horizontal="left" vertical="top" wrapText="1"/>
    </xf>
    <xf numFmtId="0" fontId="2524" fillId="1780" borderId="1937" xfId="27" applyNumberFormat="1" applyFont="1" applyFill="1" applyBorder="1" applyAlignment="1">
      <alignment horizontal="left" vertical="top" wrapText="1"/>
    </xf>
    <xf numFmtId="0" fontId="2524" fillId="1780" borderId="1930" xfId="27" applyNumberFormat="1" applyFont="1" applyFill="1" applyBorder="1" applyAlignment="1">
      <alignment horizontal="right" vertical="top" wrapText="1"/>
    </xf>
    <xf numFmtId="0" fontId="2526" fillId="1781" borderId="1904" xfId="27" applyNumberFormat="1" applyFont="1" applyFill="1" applyBorder="1" applyAlignment="1">
      <alignment horizontal="left" vertical="top" wrapText="1"/>
    </xf>
    <xf numFmtId="0" fontId="2527" fillId="1781" borderId="1904" xfId="27" applyNumberFormat="1" applyFont="1" applyFill="1" applyBorder="1" applyAlignment="1">
      <alignment horizontal="left" vertical="top" wrapText="1"/>
    </xf>
    <xf numFmtId="0" fontId="2526" fillId="1782" borderId="1904" xfId="27" applyNumberFormat="1" applyFont="1" applyFill="1" applyBorder="1" applyAlignment="1">
      <alignment horizontal="left" vertical="top" wrapText="1"/>
    </xf>
    <xf numFmtId="0" fontId="2524" fillId="1782" borderId="1904" xfId="27" applyNumberFormat="1" applyFont="1" applyFill="1" applyBorder="1" applyAlignment="1">
      <alignment horizontal="left" vertical="top" wrapText="1"/>
    </xf>
    <xf numFmtId="0" fontId="2524" fillId="1780" borderId="1973" xfId="27" applyNumberFormat="1" applyFont="1" applyFill="1" applyBorder="1" applyAlignment="1">
      <alignment horizontal="right" vertical="top" wrapText="1"/>
    </xf>
    <xf numFmtId="0" fontId="2469" fillId="1780" borderId="1904" xfId="27" applyNumberFormat="1" applyFont="1" applyFill="1" applyBorder="1" applyAlignment="1">
      <alignment horizontal="left" vertical="top" wrapText="1"/>
    </xf>
    <xf numFmtId="0" fontId="2493" fillId="1780" borderId="1930" xfId="27" applyNumberFormat="1" applyFont="1" applyFill="1" applyBorder="1" applyAlignment="1">
      <alignment horizontal="center" vertical="bottom"/>
    </xf>
    <xf numFmtId="0" fontId="2532" fillId="1780" borderId="1930" xfId="27" applyNumberFormat="1" applyFont="1" applyFill="1" applyBorder="1" applyAlignment="1">
      <alignment horizontal="center" vertical="bottom"/>
    </xf>
    <xf numFmtId="0" fontId="2532" fillId="1780" borderId="1930" xfId="27" applyNumberFormat="1" applyFont="1" applyFill="1" applyBorder="1" applyAlignment="1">
      <alignment horizontal="center" vertical="bottom" wrapText="1"/>
    </xf>
    <xf numFmtId="0" fontId="2532" fillId="1780" borderId="1930" xfId="27" applyNumberFormat="1" applyFont="1" applyFill="1" applyBorder="1" applyAlignment="1">
      <alignment horizontal="center" vertical="top" wrapText="1"/>
    </xf>
    <xf numFmtId="0" fontId="2524" fillId="1719" borderId="1930" xfId="27" applyNumberFormat="1" applyFont="1" applyFill="1" applyBorder="1" applyAlignment="1">
      <alignment horizontal="center"/>
    </xf>
    <xf numFmtId="0" fontId="2524" fillId="1719" borderId="1930" xfId="27" applyNumberFormat="1" applyFont="1" applyFill="1" applyBorder="1" applyAlignment="1">
      <alignment horizontal="center" wrapText="1"/>
    </xf>
    <xf numFmtId="0" fontId="2525" fillId="1719" borderId="1904" xfId="27" applyNumberFormat="1" applyFont="1" applyFill="1" applyBorder="1"/>
    <xf numFmtId="0" fontId="2526" fillId="1719" borderId="1930" xfId="27" applyNumberFormat="1" applyFont="1" applyFill="1" applyBorder="1"/>
    <xf numFmtId="0" fontId="2526" fillId="1719" borderId="1930" xfId="27" applyNumberFormat="1" applyFont="1" applyFill="1" applyBorder="1" applyAlignment="1">
      <alignment wrapText="1"/>
    </xf>
    <xf numFmtId="0" fontId="2526" fillId="1719" borderId="1904" xfId="27" applyNumberFormat="1" applyFont="1" applyFill="1" applyBorder="1" applyAlignment="1">
      <alignment wrapText="1"/>
    </xf>
    <xf numFmtId="0" fontId="2525" fillId="1780" borderId="1904" xfId="27" applyNumberFormat="1" applyFont="1" applyFill="1" applyBorder="1"/>
    <xf numFmtId="0" fontId="2526" fillId="1780" borderId="1930" xfId="27" applyNumberFormat="1" applyFont="1" applyFill="1" applyBorder="1" applyAlignment="1">
      <alignment wrapText="1"/>
    </xf>
    <xf numFmtId="0" fontId="2525" fillId="1780" borderId="1904" xfId="27" applyNumberFormat="1" applyFont="1" applyFill="1" applyBorder="1" applyAlignment="1">
      <alignment wrapText="1"/>
    </xf>
    <xf numFmtId="0" fontId="2525" fillId="1780" borderId="1904" xfId="27" applyNumberFormat="1" applyFont="1" applyFill="1" applyBorder="1" applyAlignment="1">
      <alignment vertical="top" wrapText="1"/>
    </xf>
    <xf numFmtId="0" fontId="2525" fillId="1781" borderId="1904" xfId="27" applyNumberFormat="1" applyFont="1" applyFill="1" applyBorder="1" applyAlignment="1">
      <alignment vertical="top" wrapText="1"/>
    </xf>
    <xf numFmtId="0" fontId="2528" fillId="1781" borderId="1904" xfId="27" applyNumberFormat="1" applyFont="1" applyFill="1" applyBorder="1" applyAlignment="1">
      <alignment vertical="top" wrapText="1"/>
    </xf>
    <xf numFmtId="0" fontId="2526" fillId="1782" borderId="1930" xfId="27" applyNumberFormat="1" applyFont="1" applyFill="1" applyBorder="1" applyAlignment="1">
      <alignment vertical="top" wrapText="1"/>
    </xf>
    <xf numFmtId="0" fontId="2525" fillId="1782" borderId="1904" xfId="27" applyNumberFormat="1" applyFont="1" applyFill="1" applyBorder="1" applyAlignment="1">
      <alignment vertical="top" wrapText="1"/>
    </xf>
    <xf numFmtId="0" fontId="2524" fillId="1782" borderId="1930" xfId="27" applyNumberFormat="1" applyFont="1" applyFill="1" applyBorder="1" applyAlignment="1">
      <alignment vertical="top" wrapText="1"/>
    </xf>
    <xf numFmtId="0" fontId="2533" fillId="1782" borderId="1904" xfId="27" applyNumberFormat="1" applyFont="1" applyFill="1" applyBorder="1" applyAlignment="1">
      <alignment vertical="top" wrapText="1"/>
    </xf>
    <xf numFmtId="0" fontId="2533" fillId="1782" borderId="1904" xfId="27" applyNumberFormat="1" applyFont="1" applyFill="1" applyBorder="1" applyAlignment="1">
      <alignment horizontal="center" vertical="top" wrapText="1"/>
    </xf>
    <xf numFmtId="0" fontId="2533" fillId="1782" borderId="1904" xfId="27" applyNumberFormat="1" applyFont="1" applyFill="1" applyBorder="1" applyAlignment="1">
      <alignment horizontal="center" vertical="center" wrapText="1"/>
    </xf>
    <xf numFmtId="0" fontId="2533" fillId="1782" borderId="1973" xfId="27" applyNumberFormat="1" applyFont="1" applyFill="1" applyBorder="1" applyAlignment="1">
      <alignment horizontal="center" vertical="center" wrapText="1"/>
    </xf>
    <xf numFmtId="0" fontId="2525" fillId="1780" borderId="1973" xfId="27" applyNumberFormat="1" applyFont="1" applyFill="1" applyBorder="1" applyAlignment="1">
      <alignment vertical="top" wrapText="1"/>
    </xf>
    <xf numFmtId="0" fontId="2449" fillId="1780" borderId="1904" xfId="27" applyNumberFormat="1" applyFont="1" applyFill="1" applyBorder="1" applyAlignment="1">
      <alignment wrapText="1"/>
    </xf>
    <xf numFmtId="0" fontId="2524" fillId="1719" borderId="1942" xfId="27" applyNumberFormat="1" applyFont="1" applyFill="1" applyBorder="1" applyAlignment="1">
      <alignment horizontal="center" vertical="center" wrapText="1"/>
    </xf>
    <xf numFmtId="0" fontId="2525" fillId="1719" borderId="1950" xfId="27" applyNumberFormat="1" applyFont="1" applyFill="1" applyBorder="1"/>
    <xf numFmtId="0" fontId="2525" fillId="1719" borderId="1951" xfId="27" applyNumberFormat="1" applyFont="1" applyFill="1" applyBorder="1"/>
    <xf numFmtId="0" fontId="2526" fillId="1735" borderId="1930" xfId="27" applyNumberFormat="1" applyFont="1" applyFill="1" applyBorder="1" applyAlignment="1">
      <alignment horizontal="center" vertical="bottom" wrapText="1"/>
    </xf>
    <xf numFmtId="0" fontId="2526" fillId="1738" borderId="1930" xfId="27" applyNumberFormat="1" applyFont="1" applyFill="1" applyBorder="1" applyAlignment="1">
      <alignment horizontal="left" wrapText="1"/>
    </xf>
    <xf numFmtId="3" fontId="2526" fillId="1735" borderId="1930" xfId="27" applyNumberFormat="1" applyFont="1" applyFill="1" applyBorder="1" applyAlignment="1">
      <alignment horizontal="center" wrapText="1"/>
    </xf>
    <xf numFmtId="0" fontId="2526" fillId="1719" borderId="1930" xfId="27" applyNumberFormat="1" applyFont="1" applyFill="1" applyBorder="1" applyAlignment="1">
      <alignment horizontal="center" vertical="bottom" wrapText="1"/>
    </xf>
    <xf numFmtId="0" fontId="2524" fillId="1759" borderId="1953" xfId="27" applyNumberFormat="1" applyFont="1" applyFill="1" applyBorder="1" applyAlignment="1">
      <alignment vertical="bottom" wrapText="1"/>
    </xf>
    <xf numFmtId="0" fontId="2524" fillId="1759" borderId="1954" xfId="27" applyNumberFormat="1" applyFont="1" applyFill="1" applyBorder="1" applyAlignment="1">
      <alignment vertical="bottom" wrapText="1"/>
    </xf>
    <xf numFmtId="1" fontId="2524" fillId="1759" borderId="1954" xfId="27" applyNumberFormat="1" applyFont="1" applyFill="1" applyBorder="1" applyAlignment="1">
      <alignment horizontal="center" vertical="bottom" wrapText="1"/>
    </xf>
    <xf numFmtId="1" fontId="2524" fillId="1759" borderId="1938" xfId="27" applyNumberFormat="1" applyFont="1" applyFill="1" applyBorder="1" applyAlignment="1">
      <alignment horizontal="center" vertical="bottom" wrapText="1"/>
    </xf>
    <xf numFmtId="0" fontId="2526" fillId="1719" borderId="1904" xfId="27" applyNumberFormat="1" applyFont="1" applyFill="1" applyBorder="1" applyAlignment="1">
      <alignment horizontal="left" vertical="center"/>
    </xf>
    <xf numFmtId="0" fontId="2524" fillId="1780" borderId="1942" xfId="27" applyNumberFormat="1" applyFont="1" applyFill="1" applyBorder="1" applyAlignment="1">
      <alignment horizontal="center" vertical="center" wrapText="1"/>
    </xf>
    <xf numFmtId="0" fontId="2525" fillId="1780" borderId="1950" xfId="27" applyNumberFormat="1" applyFont="1" applyFill="1" applyBorder="1"/>
    <xf numFmtId="0" fontId="2525" fillId="1780" borderId="1951" xfId="27" applyNumberFormat="1" applyFont="1" applyFill="1" applyBorder="1"/>
    <xf numFmtId="0" fontId="2526" fillId="1780" borderId="1930" xfId="27" applyNumberFormat="1" applyFont="1" applyFill="1" applyBorder="1" applyAlignment="1">
      <alignment horizontal="center" vertical="bottom" wrapText="1"/>
    </xf>
    <xf numFmtId="0" fontId="2526" fillId="1780" borderId="1930" xfId="27" applyNumberFormat="1" applyFont="1" applyFill="1" applyBorder="1" applyAlignment="1">
      <alignment horizontal="left" wrapText="1"/>
    </xf>
    <xf numFmtId="3" fontId="2526" fillId="1780" borderId="1930" xfId="27" applyNumberFormat="1" applyFont="1" applyFill="1" applyBorder="1" applyAlignment="1">
      <alignment horizontal="center" wrapText="1"/>
    </xf>
    <xf numFmtId="0" fontId="2524" fillId="1780" borderId="1953" xfId="27" applyNumberFormat="1" applyFont="1" applyFill="1" applyBorder="1" applyAlignment="1">
      <alignment vertical="bottom" wrapText="1"/>
    </xf>
    <xf numFmtId="0" fontId="2524" fillId="1780" borderId="1954" xfId="27" applyNumberFormat="1" applyFont="1" applyFill="1" applyBorder="1" applyAlignment="1">
      <alignment vertical="bottom" wrapText="1"/>
    </xf>
    <xf numFmtId="1" fontId="2524" fillId="1780" borderId="1954" xfId="27" applyNumberFormat="1" applyFont="1" applyFill="1" applyBorder="1" applyAlignment="1">
      <alignment horizontal="center" vertical="bottom" wrapText="1"/>
    </xf>
    <xf numFmtId="1" fontId="2524" fillId="1780" borderId="1938" xfId="27" applyNumberFormat="1" applyFont="1" applyFill="1" applyBorder="1" applyAlignment="1">
      <alignment horizontal="center" vertical="bottom" wrapText="1"/>
    </xf>
    <xf numFmtId="0" fontId="2526" fillId="1780" borderId="1904" xfId="27" applyNumberFormat="1" applyFont="1" applyFill="1" applyBorder="1" applyAlignment="1">
      <alignment horizontal="left" vertical="center"/>
    </xf>
    <xf numFmtId="0" fontId="2525" fillId="1780" borderId="1950" xfId="27" applyNumberFormat="1" applyFont="1" applyFill="1" applyBorder="1" applyAlignment="1">
      <alignment wrapText="1"/>
    </xf>
    <xf numFmtId="0" fontId="2525" fillId="1780" borderId="1951" xfId="27" applyNumberFormat="1" applyFont="1" applyFill="1" applyBorder="1" applyAlignment="1">
      <alignment wrapText="1"/>
    </xf>
    <xf numFmtId="0" fontId="2526" fillId="1780" borderId="1904" xfId="27" applyNumberFormat="1" applyFont="1" applyFill="1" applyBorder="1" applyAlignment="1">
      <alignment horizontal="left" vertical="center" wrapText="1"/>
    </xf>
    <xf numFmtId="0" fontId="2524" fillId="1780" borderId="1942" xfId="27" applyNumberFormat="1" applyFont="1" applyFill="1" applyBorder="1" applyAlignment="1">
      <alignment horizontal="center" vertical="top" wrapText="1"/>
    </xf>
    <xf numFmtId="0" fontId="2525" fillId="1780" borderId="1950" xfId="27" applyNumberFormat="1" applyFont="1" applyFill="1" applyBorder="1" applyAlignment="1">
      <alignment vertical="top" wrapText="1"/>
    </xf>
    <xf numFmtId="0" fontId="2525" fillId="1780" borderId="1951" xfId="27" applyNumberFormat="1" applyFont="1" applyFill="1" applyBorder="1" applyAlignment="1">
      <alignment vertical="top" wrapText="1"/>
    </xf>
    <xf numFmtId="3" fontId="2526" fillId="1780" borderId="1930" xfId="27" applyNumberFormat="1" applyFont="1" applyFill="1" applyBorder="1" applyAlignment="1">
      <alignment horizontal="center" vertical="top" wrapText="1"/>
    </xf>
    <xf numFmtId="0" fontId="2524" fillId="1780" borderId="1953" xfId="27" applyNumberFormat="1" applyFont="1" applyFill="1" applyBorder="1" applyAlignment="1">
      <alignment vertical="top" wrapText="1"/>
    </xf>
    <xf numFmtId="0" fontId="2524" fillId="1780" borderId="1954" xfId="27" applyNumberFormat="1" applyFont="1" applyFill="1" applyBorder="1" applyAlignment="1">
      <alignment vertical="top" wrapText="1"/>
    </xf>
    <xf numFmtId="1" fontId="2524" fillId="1780" borderId="1954" xfId="27" applyNumberFormat="1" applyFont="1" applyFill="1" applyBorder="1" applyAlignment="1">
      <alignment horizontal="center" vertical="top" wrapText="1"/>
    </xf>
    <xf numFmtId="1" fontId="2524" fillId="1780" borderId="1938" xfId="27" applyNumberFormat="1" applyFont="1" applyFill="1" applyBorder="1" applyAlignment="1">
      <alignment horizontal="center" vertical="top" wrapText="1"/>
    </xf>
    <xf numFmtId="0" fontId="2524" fillId="1781" borderId="1942" xfId="27" applyNumberFormat="1" applyFont="1" applyFill="1" applyBorder="1" applyAlignment="1">
      <alignment horizontal="center" vertical="top" wrapText="1"/>
    </xf>
    <xf numFmtId="0" fontId="2525" fillId="1781" borderId="1950" xfId="27" applyNumberFormat="1" applyFont="1" applyFill="1" applyBorder="1" applyAlignment="1">
      <alignment vertical="top" wrapText="1"/>
    </xf>
    <xf numFmtId="0" fontId="2525" fillId="1781" borderId="1951" xfId="27" applyNumberFormat="1" applyFont="1" applyFill="1" applyBorder="1" applyAlignment="1">
      <alignment vertical="top" wrapText="1"/>
    </xf>
    <xf numFmtId="0" fontId="2527" fillId="1781" borderId="1942" xfId="27" applyNumberFormat="1" applyFont="1" applyFill="1" applyBorder="1" applyAlignment="1">
      <alignment horizontal="center" vertical="top" wrapText="1"/>
    </xf>
    <xf numFmtId="0" fontId="2528" fillId="1781" borderId="1950" xfId="27" applyNumberFormat="1" applyFont="1" applyFill="1" applyBorder="1" applyAlignment="1">
      <alignment vertical="top" wrapText="1"/>
    </xf>
    <xf numFmtId="0" fontId="2528" fillId="1781" borderId="1951" xfId="27" applyNumberFormat="1" applyFont="1" applyFill="1" applyBorder="1" applyAlignment="1">
      <alignment vertical="top" wrapText="1"/>
    </xf>
    <xf numFmtId="3" fontId="2526" fillId="1780" borderId="1973" xfId="27" applyNumberFormat="1" applyFont="1" applyFill="1" applyBorder="1" applyAlignment="1">
      <alignment horizontal="center" vertical="top" wrapText="1"/>
    </xf>
    <xf numFmtId="1" fontId="2524" fillId="1780" borderId="1973" xfId="27" applyNumberFormat="1" applyFont="1" applyFill="1" applyBorder="1" applyAlignment="1">
      <alignment horizontal="center" vertical="top" wrapText="1"/>
    </xf>
    <xf numFmtId="0" fontId="2449" fillId="1780" borderId="1904" xfId="27" applyNumberFormat="1" applyFont="1" applyFill="1" applyBorder="1" applyAlignment="1">
      <alignment vertical="bottom"/>
    </xf>
    <xf numFmtId="0" fontId="2523" fillId="1780" borderId="1904" xfId="27" applyNumberFormat="1" applyFont="1" applyFill="1" applyBorder="1" applyAlignment="1">
      <alignment vertical="bottom"/>
    </xf>
    <xf numFmtId="0" fontId="2523" fillId="1780" borderId="1904" xfId="27" applyNumberFormat="1" applyFont="1" applyFill="1" applyBorder="1" applyAlignment="1">
      <alignment vertical="bottom" wrapText="1"/>
    </xf>
    <xf numFmtId="0" fontId="2372" fillId="1658" borderId="1848" xfId="26" applyNumberFormat="1" applyFont="1" applyFill="1" applyBorder="1" applyAlignment="1">
      <alignment wrapText="1"/>
    </xf>
    <xf numFmtId="0" fontId="2372" fillId="1658" borderId="1847" xfId="26" applyNumberFormat="1" applyFont="1" applyFill="1" applyBorder="1" applyAlignment="1">
      <alignment wrapText="1"/>
    </xf>
    <xf numFmtId="0" fontId="2372" fillId="1658" borderId="1848" xfId="26" applyNumberFormat="1" applyFont="1" applyFill="1" applyBorder="1" applyAlignment="1">
      <alignment vertical="top" wrapText="1"/>
    </xf>
    <xf numFmtId="0" fontId="2372" fillId="1658" borderId="1847" xfId="26" applyNumberFormat="1" applyFont="1" applyFill="1" applyBorder="1" applyAlignment="1">
      <alignment vertical="top" wrapText="1"/>
    </xf>
    <xf numFmtId="0" fontId="2365" fillId="1658" borderId="1845" xfId="26" applyNumberFormat="1" applyFont="1" applyFill="1" applyBorder="1" applyAlignment="1">
      <alignment horizontal="center" wrapText="1"/>
    </xf>
    <xf numFmtId="0" fontId="2365" fillId="1783" borderId="1835" xfId="26" applyNumberFormat="1" applyFont="1" applyFill="1" applyBorder="1" applyAlignment="1">
      <alignment vertical="bottom"/>
    </xf>
    <xf numFmtId="0" fontId="2534" fillId="1783" borderId="1835" xfId="26" applyNumberFormat="1" applyFont="1" applyFill="1" applyBorder="1" applyAlignment="1">
      <alignment vertical="bottom"/>
    </xf>
    <xf numFmtId="0" fontId="2534" fillId="1783" borderId="1835" xfId="26" applyNumberFormat="1" applyFont="1" applyFill="1" applyBorder="1" applyAlignment="1">
      <alignment vertical="bottom" wrapText="1"/>
    </xf>
    <xf numFmtId="0" fontId="2534" fillId="1783" borderId="1835" xfId="26" applyNumberFormat="1" applyFont="1" applyFill="1" applyBorder="1" applyAlignment="1">
      <alignment horizontal="left" vertical="bottom" wrapText="1"/>
    </xf>
    <xf numFmtId="0" fontId="2534" fillId="1783" borderId="1835" xfId="26" applyNumberFormat="1" applyFont="1" applyFill="1" applyBorder="1" applyAlignment="1">
      <alignment horizontal="left" vertical="top" wrapText="1"/>
    </xf>
    <xf numFmtId="0" fontId="2526" fillId="1783" borderId="1835" xfId="26" applyNumberFormat="1" applyFont="1" applyFill="1" applyBorder="1" applyAlignment="1">
      <alignment vertical="bottom"/>
    </xf>
    <xf numFmtId="0" fontId="2526" fillId="1783" borderId="1973" xfId="26" applyNumberFormat="1" applyFont="1" applyFill="1" applyBorder="1" applyAlignment="1">
      <alignment vertical="bottom"/>
    </xf>
    <xf numFmtId="0" fontId="2526" fillId="1783" borderId="1973" xfId="26" applyNumberFormat="1" applyFont="1" applyFill="1" applyBorder="1" applyAlignment="1">
      <alignment vertical="bottom" wrapText="1"/>
    </xf>
    <xf numFmtId="0" fontId="2526" fillId="1783" borderId="1973" xfId="26" applyNumberFormat="1" applyFont="1" applyFill="1" applyBorder="1" applyAlignment="1">
      <alignment vertical="top" wrapText="1"/>
    </xf>
    <xf numFmtId="0" fontId="2526" fillId="1784" borderId="1973" xfId="26" applyNumberFormat="1" applyFont="1" applyFill="1" applyBorder="1" applyAlignment="1">
      <alignment vertical="top" wrapText="1"/>
    </xf>
    <xf numFmtId="0" fontId="2524" fillId="1784" borderId="1973" xfId="26" applyNumberFormat="1" applyFont="1" applyFill="1" applyBorder="1" applyAlignment="1">
      <alignment vertical="top" wrapText="1"/>
    </xf>
    <xf numFmtId="0" fontId="2524" fillId="1784" borderId="1973" xfId="26" applyNumberFormat="1" applyFont="1" applyFill="1" applyBorder="1" applyAlignment="1">
      <alignment horizontal="center" vertical="top" wrapText="1"/>
    </xf>
    <xf numFmtId="0" fontId="2524" fillId="1784" borderId="1973" xfId="26" applyNumberFormat="1" applyFont="1" applyFill="1" applyBorder="1" applyAlignment="1">
      <alignment horizontal="center" vertical="center" wrapText="1"/>
    </xf>
    <xf numFmtId="0" fontId="2384" fillId="1783" borderId="1835" xfId="26" applyNumberFormat="1" applyFont="1" applyFill="1" applyBorder="1" applyAlignment="1">
      <alignment horizontal="center"/>
    </xf>
    <xf numFmtId="0" fontId="2355" fillId="1783" borderId="1835" xfId="26" applyNumberFormat="1" applyFont="1" applyFill="1" applyBorder="1"/>
    <xf numFmtId="0" fontId="2534" fillId="1783" borderId="1835" xfId="26" applyNumberFormat="1" applyFont="1" applyFill="1" applyBorder="1" applyAlignment="1">
      <alignment horizontal="center"/>
    </xf>
    <xf numFmtId="0" fontId="2535" fillId="1783" borderId="1835" xfId="26" applyNumberFormat="1" applyFont="1" applyFill="1" applyBorder="1"/>
    <xf numFmtId="0" fontId="2534" fillId="1783" borderId="1835" xfId="26" applyNumberFormat="1" applyFont="1" applyFill="1" applyBorder="1" applyAlignment="1">
      <alignment horizontal="center" wrapText="1"/>
    </xf>
    <xf numFmtId="0" fontId="2535" fillId="1783" borderId="1835" xfId="26" applyNumberFormat="1" applyFont="1" applyFill="1" applyBorder="1" applyAlignment="1">
      <alignment wrapText="1"/>
    </xf>
    <xf numFmtId="0" fontId="2534" fillId="1783" borderId="1835" xfId="26" applyNumberFormat="1" applyFont="1" applyFill="1" applyBorder="1" applyAlignment="1">
      <alignment horizontal="left" wrapText="1"/>
    </xf>
    <xf numFmtId="0" fontId="2535" fillId="1783" borderId="1835" xfId="26" applyNumberFormat="1" applyFont="1" applyFill="1" applyBorder="1" applyAlignment="1">
      <alignment horizontal="left" wrapText="1"/>
    </xf>
    <xf numFmtId="0" fontId="2535" fillId="1783" borderId="1835" xfId="26" applyNumberFormat="1" applyFont="1" applyFill="1" applyBorder="1" applyAlignment="1">
      <alignment horizontal="left" vertical="top" wrapText="1"/>
    </xf>
    <xf numFmtId="0" fontId="2366" fillId="1783" borderId="1835" xfId="26" applyNumberFormat="1" applyFont="1" applyFill="1" applyBorder="1"/>
    <xf numFmtId="0" fontId="2361" fillId="1783" borderId="1835" xfId="26" applyNumberFormat="1" applyFont="1" applyFill="1" applyBorder="1"/>
    <xf numFmtId="10" fontId="2365" fillId="1783" borderId="1835" xfId="26" applyNumberFormat="1" applyFont="1" applyFill="1" applyBorder="1"/>
    <xf numFmtId="0" fontId="2534" fillId="1783" borderId="1835" xfId="26" applyNumberFormat="1" applyFont="1" applyFill="1" applyBorder="1"/>
    <xf numFmtId="10" fontId="2534" fillId="1783" borderId="1835" xfId="26" applyNumberFormat="1" applyFont="1" applyFill="1" applyBorder="1"/>
    <xf numFmtId="0" fontId="2534" fillId="1783" borderId="1835" xfId="26" applyNumberFormat="1" applyFont="1" applyFill="1" applyBorder="1" applyAlignment="1">
      <alignment wrapText="1"/>
    </xf>
    <xf numFmtId="10" fontId="2534" fillId="1783" borderId="1835" xfId="26" applyNumberFormat="1" applyFont="1" applyFill="1" applyBorder="1" applyAlignment="1">
      <alignment wrapText="1"/>
    </xf>
    <xf numFmtId="10" fontId="2534" fillId="1783" borderId="1835" xfId="26" applyNumberFormat="1" applyFont="1" applyFill="1" applyBorder="1" applyAlignment="1">
      <alignment horizontal="left" wrapText="1"/>
    </xf>
    <xf numFmtId="10" fontId="2534" fillId="1783" borderId="1835" xfId="26" applyNumberFormat="1" applyFont="1" applyFill="1" applyBorder="1" applyAlignment="1">
      <alignment horizontal="left" vertical="top" wrapText="1"/>
    </xf>
    <xf numFmtId="0" fontId="2526" fillId="1783" borderId="1835" xfId="26" applyNumberFormat="1" applyFont="1" applyFill="1" applyBorder="1"/>
    <xf numFmtId="10" fontId="2526" fillId="1783" borderId="1835" xfId="26" applyNumberFormat="1" applyFont="1" applyFill="1" applyBorder="1"/>
    <xf numFmtId="0" fontId="2525" fillId="1783" borderId="1835" xfId="26" applyNumberFormat="1" applyFont="1" applyFill="1" applyBorder="1"/>
    <xf numFmtId="0" fontId="2526" fillId="1783" borderId="1973" xfId="26" applyNumberFormat="1" applyFont="1" applyFill="1" applyBorder="1"/>
    <xf numFmtId="10" fontId="2526" fillId="1783" borderId="1973" xfId="26" applyNumberFormat="1" applyFont="1" applyFill="1" applyBorder="1"/>
    <xf numFmtId="0" fontId="2525" fillId="1783" borderId="1973" xfId="26" applyNumberFormat="1" applyFont="1" applyFill="1" applyBorder="1"/>
    <xf numFmtId="0" fontId="2526" fillId="1783" borderId="1973" xfId="26" applyNumberFormat="1" applyFont="1" applyFill="1" applyBorder="1" applyAlignment="1">
      <alignment wrapText="1"/>
    </xf>
    <xf numFmtId="10" fontId="2526" fillId="1783" borderId="1973" xfId="26" applyNumberFormat="1" applyFont="1" applyFill="1" applyBorder="1" applyAlignment="1">
      <alignment wrapText="1"/>
    </xf>
    <xf numFmtId="0" fontId="2525" fillId="1783" borderId="1973" xfId="26" applyNumberFormat="1" applyFont="1" applyFill="1" applyBorder="1" applyAlignment="1">
      <alignment wrapText="1"/>
    </xf>
    <xf numFmtId="10" fontId="2526" fillId="1783" borderId="1973" xfId="26" applyNumberFormat="1" applyFont="1" applyFill="1" applyBorder="1" applyAlignment="1">
      <alignment vertical="top" wrapText="1"/>
    </xf>
    <xf numFmtId="0" fontId="2525" fillId="1783" borderId="1973" xfId="26" applyNumberFormat="1" applyFont="1" applyFill="1" applyBorder="1" applyAlignment="1">
      <alignment vertical="top" wrapText="1"/>
    </xf>
    <xf numFmtId="10" fontId="2526" fillId="1784" borderId="1973" xfId="26" applyNumberFormat="1" applyFont="1" applyFill="1" applyBorder="1" applyAlignment="1">
      <alignment vertical="top" wrapText="1"/>
    </xf>
    <xf numFmtId="0" fontId="2525" fillId="1784" borderId="1973" xfId="26" applyNumberFormat="1" applyFont="1" applyFill="1" applyBorder="1" applyAlignment="1">
      <alignment vertical="top" wrapText="1"/>
    </xf>
    <xf numFmtId="10" fontId="2524" fillId="1784" borderId="1973" xfId="26" applyNumberFormat="1" applyFont="1" applyFill="1" applyBorder="1" applyAlignment="1">
      <alignment vertical="top" wrapText="1"/>
    </xf>
    <xf numFmtId="0" fontId="2533" fillId="1784" borderId="1973" xfId="26" applyNumberFormat="1" applyFont="1" applyFill="1" applyBorder="1" applyAlignment="1">
      <alignment vertical="top" wrapText="1"/>
    </xf>
    <xf numFmtId="10" fontId="2524" fillId="1784" borderId="1973" xfId="26" applyNumberFormat="1" applyFont="1" applyFill="1" applyBorder="1" applyAlignment="1">
      <alignment horizontal="center" vertical="top" wrapText="1"/>
    </xf>
    <xf numFmtId="0" fontId="2533" fillId="1784" borderId="1973" xfId="26" applyNumberFormat="1" applyFont="1" applyFill="1" applyBorder="1" applyAlignment="1">
      <alignment horizontal="center" vertical="top" wrapText="1"/>
    </xf>
    <xf numFmtId="10" fontId="2524" fillId="1784" borderId="1973" xfId="26" applyNumberFormat="1" applyFont="1" applyFill="1" applyBorder="1" applyAlignment="1">
      <alignment horizontal="center" vertical="center" wrapText="1"/>
    </xf>
    <xf numFmtId="0" fontId="2533" fillId="1784" borderId="1973" xfId="26" applyNumberFormat="1" applyFont="1" applyFill="1" applyBorder="1" applyAlignment="1">
      <alignment horizontal="center" vertical="center" wrapText="1"/>
    </xf>
    <xf numFmtId="168" fontId="2526" fillId="1783" borderId="1973" xfId="26" applyNumberFormat="1" applyFont="1" applyFill="1" applyBorder="1" applyAlignment="1">
      <alignment vertical="top" wrapText="1"/>
    </xf>
    <xf numFmtId="0" fontId="2374" fillId="1783" borderId="1836" xfId="26" applyNumberFormat="1" applyFont="1" applyFill="1" applyBorder="1" applyAlignment="1">
      <alignment horizontal="left" vertical="center"/>
    </xf>
    <xf numFmtId="0" fontId="2534" fillId="1783" borderId="1836" xfId="26" applyNumberFormat="1" applyFont="1" applyFill="1" applyBorder="1" applyAlignment="1">
      <alignment horizontal="left" vertical="center"/>
    </xf>
    <xf numFmtId="0" fontId="2534" fillId="1783" borderId="1836" xfId="26" applyNumberFormat="1" applyFont="1" applyFill="1" applyBorder="1" applyAlignment="1">
      <alignment horizontal="left" vertical="center" wrapText="1"/>
    </xf>
    <xf numFmtId="0" fontId="2534" fillId="1783" borderId="1836" xfId="26" applyNumberFormat="1" applyFont="1" applyFill="1" applyBorder="1" applyAlignment="1">
      <alignment horizontal="left" vertical="top" wrapText="1"/>
    </xf>
    <xf numFmtId="0" fontId="2369" fillId="1783" borderId="1836" xfId="26" applyNumberFormat="1" applyFont="1" applyFill="1" applyBorder="1" applyAlignment="1">
      <alignment horizontal="center" vertical="center" wrapText="1"/>
    </xf>
    <xf numFmtId="0" fontId="2365" fillId="1783" borderId="1835" xfId="26" applyNumberFormat="1" applyFont="1" applyFill="1" applyBorder="1" applyAlignment="1">
      <alignment vertical="center" wrapText="1"/>
    </xf>
    <xf numFmtId="0" fontId="2374" fillId="1783" borderId="1836" xfId="26" applyNumberFormat="1" applyFont="1" applyFill="1" applyBorder="1" applyAlignment="1">
      <alignment horizontal="center" vertical="top" wrapText="1"/>
    </xf>
    <xf numFmtId="0" fontId="2360" fillId="1783" borderId="1836" xfId="26" applyNumberFormat="1" applyFont="1" applyFill="1" applyBorder="1" applyAlignment="1">
      <alignment horizontal="left" vertical="top" wrapText="1"/>
    </xf>
    <xf numFmtId="0" fontId="2369" fillId="1783" borderId="1836" xfId="26" applyNumberFormat="1" applyFont="1" applyFill="1" applyBorder="1" applyAlignment="1">
      <alignment horizontal="center" vertical="top" wrapText="1"/>
    </xf>
    <xf numFmtId="0" fontId="2359" fillId="1783" borderId="1836" xfId="26" applyNumberFormat="1" applyFont="1" applyFill="1" applyBorder="1" applyAlignment="1">
      <alignment vertical="top" wrapText="1"/>
    </xf>
    <xf numFmtId="0" fontId="2365" fillId="1783" borderId="1835" xfId="26" applyNumberFormat="1" applyFont="1" applyFill="1" applyBorder="1" applyAlignment="1">
      <alignment vertical="top" wrapText="1"/>
    </xf>
    <xf numFmtId="0" fontId="2382" fillId="1783" borderId="1836" xfId="26" applyNumberFormat="1" applyFont="1" applyFill="1" applyBorder="1" applyAlignment="1">
      <alignment vertical="top" wrapText="1"/>
    </xf>
    <xf numFmtId="0" fontId="2355" fillId="1783" borderId="1886" xfId="26" applyNumberFormat="1" applyFont="1" applyFill="1" applyBorder="1" applyAlignment="1">
      <alignment vertical="top" wrapText="1"/>
    </xf>
    <xf numFmtId="0" fontId="2355" fillId="1783" borderId="1887" xfId="26" applyNumberFormat="1" applyFont="1" applyFill="1" applyBorder="1" applyAlignment="1">
      <alignment vertical="top" wrapText="1"/>
    </xf>
    <xf numFmtId="0" fontId="2355" fillId="1783" borderId="1900" xfId="26" applyNumberFormat="1" applyFont="1" applyFill="1" applyBorder="1" applyAlignment="1">
      <alignment vertical="top" wrapText="1"/>
    </xf>
    <xf numFmtId="0" fontId="2355" fillId="1783" borderId="1901" xfId="26" applyNumberFormat="1" applyFont="1" applyFill="1" applyBorder="1" applyAlignment="1">
      <alignment vertical="top" wrapText="1"/>
    </xf>
    <xf numFmtId="0" fontId="2355" fillId="1783" borderId="1902" xfId="26" applyNumberFormat="1" applyFont="1" applyFill="1" applyBorder="1" applyAlignment="1">
      <alignment vertical="top" wrapText="1"/>
    </xf>
    <xf numFmtId="0" fontId="2360" fillId="1783" borderId="1836" xfId="26" applyNumberFormat="1" applyFont="1" applyFill="1" applyBorder="1" applyAlignment="1">
      <alignment horizontal="center" vertical="top" wrapText="1"/>
    </xf>
    <xf numFmtId="10" fontId="2359" fillId="1783" borderId="1836" xfId="26" applyNumberFormat="1" applyFont="1" applyFill="1" applyBorder="1" applyAlignment="1">
      <alignment vertical="top" wrapText="1"/>
    </xf>
    <xf numFmtId="0" fontId="2375" fillId="1783" borderId="1835" xfId="26" applyNumberFormat="1" applyFont="1" applyFill="1" applyBorder="1" applyAlignment="1">
      <alignment horizontal="left" vertical="center" wrapText="1"/>
    </xf>
    <xf numFmtId="0" fontId="2365" fillId="1783" borderId="1835" xfId="26" applyNumberFormat="1" applyFont="1" applyFill="1" applyBorder="1" applyAlignment="1">
      <alignment horizontal="left" vertical="center" wrapText="1"/>
    </xf>
    <xf numFmtId="0" fontId="2365" fillId="1783" borderId="1835" xfId="26" applyNumberFormat="1" applyFont="1" applyFill="1" applyBorder="1" applyAlignment="1">
      <alignment horizontal="center" vertical="center" wrapText="1"/>
    </xf>
    <xf numFmtId="10" fontId="2365" fillId="1783" borderId="1835" xfId="26" applyNumberFormat="1" applyFont="1" applyFill="1" applyBorder="1" applyAlignment="1">
      <alignment vertical="center" wrapText="1"/>
    </xf>
    <xf numFmtId="0" fontId="2523" fillId="1783" borderId="1835" xfId="26" applyNumberFormat="1" applyFont="1" applyFill="1" applyBorder="1" applyAlignment="1">
      <alignment horizontal="left" vertical="top" wrapText="1"/>
    </xf>
    <xf numFmtId="0" fontId="2523" fillId="1783" borderId="1835" xfId="26" applyNumberFormat="1" applyFont="1" applyFill="1" applyBorder="1" applyAlignment="1">
      <alignment horizontal="center" vertical="top" wrapText="1"/>
    </xf>
    <xf numFmtId="0" fontId="2523" fillId="1783" borderId="1835" xfId="26" applyNumberFormat="1" applyFont="1" applyFill="1" applyBorder="1" applyAlignment="1">
      <alignment vertical="top" wrapText="1"/>
    </xf>
    <xf numFmtId="10" fontId="2523" fillId="1783" borderId="1835" xfId="26" applyNumberFormat="1" applyFont="1" applyFill="1" applyBorder="1" applyAlignment="1">
      <alignment vertical="top" wrapText="1"/>
    </xf>
    <xf numFmtId="0" fontId="2524" fillId="1783" borderId="1836" xfId="26" applyNumberFormat="1" applyFont="1" applyFill="1" applyBorder="1" applyAlignment="1">
      <alignment horizontal="center" vertical="center" wrapText="1"/>
    </xf>
    <xf numFmtId="0" fontId="2526" fillId="1783" borderId="1835" xfId="26" applyNumberFormat="1" applyFont="1" applyFill="1" applyBorder="1" applyAlignment="1">
      <alignment vertical="center" wrapText="1"/>
    </xf>
    <xf numFmtId="0" fontId="2524" fillId="1783" borderId="1836" xfId="26" applyNumberFormat="1" applyFont="1" applyFill="1" applyBorder="1" applyAlignment="1">
      <alignment horizontal="center" vertical="top" wrapText="1"/>
    </xf>
    <xf numFmtId="0" fontId="2526" fillId="1783" borderId="1836" xfId="26" applyNumberFormat="1" applyFont="1" applyFill="1" applyBorder="1" applyAlignment="1">
      <alignment horizontal="left" vertical="top" wrapText="1"/>
    </xf>
    <xf numFmtId="0" fontId="2526" fillId="1783" borderId="1836" xfId="26" applyNumberFormat="1" applyFont="1" applyFill="1" applyBorder="1" applyAlignment="1">
      <alignment vertical="top" wrapText="1"/>
    </xf>
    <xf numFmtId="0" fontId="2526" fillId="1783" borderId="1835" xfId="26" applyNumberFormat="1" applyFont="1" applyFill="1" applyBorder="1" applyAlignment="1">
      <alignment vertical="top" wrapText="1"/>
    </xf>
    <xf numFmtId="0" fontId="2531" fillId="1783" borderId="1836" xfId="26" applyNumberFormat="1" applyFont="1" applyFill="1" applyBorder="1" applyAlignment="1">
      <alignment vertical="top" wrapText="1"/>
    </xf>
    <xf numFmtId="0" fontId="2525" fillId="1783" borderId="1886" xfId="26" applyNumberFormat="1" applyFont="1" applyFill="1" applyBorder="1" applyAlignment="1">
      <alignment vertical="top" wrapText="1"/>
    </xf>
    <xf numFmtId="0" fontId="2525" fillId="1783" borderId="1887" xfId="26" applyNumberFormat="1" applyFont="1" applyFill="1" applyBorder="1" applyAlignment="1">
      <alignment vertical="top" wrapText="1"/>
    </xf>
    <xf numFmtId="0" fontId="2525" fillId="1783" borderId="1900" xfId="26" applyNumberFormat="1" applyFont="1" applyFill="1" applyBorder="1" applyAlignment="1">
      <alignment vertical="top" wrapText="1"/>
    </xf>
    <xf numFmtId="0" fontId="2525" fillId="1783" borderId="1901" xfId="26" applyNumberFormat="1" applyFont="1" applyFill="1" applyBorder="1" applyAlignment="1">
      <alignment vertical="top" wrapText="1"/>
    </xf>
    <xf numFmtId="0" fontId="2525" fillId="1783" borderId="1902" xfId="26" applyNumberFormat="1" applyFont="1" applyFill="1" applyBorder="1" applyAlignment="1">
      <alignment vertical="top" wrapText="1"/>
    </xf>
    <xf numFmtId="0" fontId="2526" fillId="1783" borderId="1836" xfId="26" applyNumberFormat="1" applyFont="1" applyFill="1" applyBorder="1" applyAlignment="1">
      <alignment horizontal="center" vertical="top" wrapText="1"/>
    </xf>
    <xf numFmtId="10" fontId="2526" fillId="1783" borderId="1836" xfId="26" applyNumberFormat="1" applyFont="1" applyFill="1" applyBorder="1" applyAlignment="1">
      <alignment vertical="top" wrapText="1"/>
    </xf>
    <xf numFmtId="0" fontId="2526" fillId="1783" borderId="1835" xfId="26" applyNumberFormat="1" applyFont="1" applyFill="1" applyBorder="1" applyAlignment="1">
      <alignment horizontal="left" vertical="center" wrapText="1"/>
    </xf>
    <xf numFmtId="0" fontId="2526" fillId="1783" borderId="1835" xfId="26" applyNumberFormat="1" applyFont="1" applyFill="1" applyBorder="1" applyAlignment="1">
      <alignment horizontal="center" vertical="center" wrapText="1"/>
    </xf>
    <xf numFmtId="10" fontId="2526" fillId="1783" borderId="1835" xfId="26" applyNumberFormat="1" applyFont="1" applyFill="1" applyBorder="1" applyAlignment="1">
      <alignment vertical="center" wrapText="1"/>
    </xf>
    <xf numFmtId="0" fontId="2526" fillId="1783" borderId="1835" xfId="26" applyNumberFormat="1" applyFont="1" applyFill="1" applyBorder="1" applyAlignment="1">
      <alignment horizontal="left" vertical="top" wrapText="1"/>
    </xf>
    <xf numFmtId="0" fontId="2526" fillId="1783" borderId="1835" xfId="26" applyNumberFormat="1" applyFont="1" applyFill="1" applyBorder="1" applyAlignment="1">
      <alignment horizontal="center" vertical="top" wrapText="1"/>
    </xf>
    <xf numFmtId="10" fontId="2526" fillId="1783" borderId="1835" xfId="26" applyNumberFormat="1" applyFont="1" applyFill="1" applyBorder="1" applyAlignment="1">
      <alignment vertical="top" wrapText="1"/>
    </xf>
    <xf numFmtId="0" fontId="2524" fillId="1783" borderId="1973" xfId="26" applyNumberFormat="1" applyFont="1" applyFill="1" applyBorder="1" applyAlignment="1">
      <alignment horizontal="center" vertical="center" wrapText="1"/>
    </xf>
    <xf numFmtId="0" fontId="2526" fillId="1783" borderId="1973" xfId="26" applyNumberFormat="1" applyFont="1" applyFill="1" applyBorder="1" applyAlignment="1">
      <alignment vertical="center" wrapText="1"/>
    </xf>
    <xf numFmtId="0" fontId="2524" fillId="1783" borderId="1973" xfId="26" applyNumberFormat="1" applyFont="1" applyFill="1" applyBorder="1" applyAlignment="1">
      <alignment horizontal="center" vertical="top" wrapText="1"/>
    </xf>
    <xf numFmtId="0" fontId="2526" fillId="1783" borderId="1973" xfId="26" applyNumberFormat="1" applyFont="1" applyFill="1" applyBorder="1" applyAlignment="1">
      <alignment horizontal="left" vertical="top" wrapText="1"/>
    </xf>
    <xf numFmtId="0" fontId="2531" fillId="1783" borderId="1973" xfId="26" applyNumberFormat="1" applyFont="1" applyFill="1" applyBorder="1" applyAlignment="1">
      <alignment vertical="top" wrapText="1"/>
    </xf>
    <xf numFmtId="0" fontId="2526" fillId="1783" borderId="1973" xfId="26" applyNumberFormat="1" applyFont="1" applyFill="1" applyBorder="1" applyAlignment="1">
      <alignment horizontal="center" vertical="top" wrapText="1"/>
    </xf>
    <xf numFmtId="0" fontId="2526" fillId="1783" borderId="1973" xfId="26" applyNumberFormat="1" applyFont="1" applyFill="1" applyBorder="1" applyAlignment="1">
      <alignment horizontal="left" vertical="center" wrapText="1"/>
    </xf>
    <xf numFmtId="0" fontId="2526" fillId="1783" borderId="1973" xfId="26" applyNumberFormat="1" applyFont="1" applyFill="1" applyBorder="1" applyAlignment="1">
      <alignment horizontal="center" vertical="center" wrapText="1"/>
    </xf>
    <xf numFmtId="10" fontId="2526" fillId="1783" borderId="1973" xfId="26" applyNumberFormat="1" applyFont="1" applyFill="1" applyBorder="1" applyAlignment="1">
      <alignment vertical="center" wrapText="1"/>
    </xf>
    <xf numFmtId="0" fontId="2526" fillId="1785" borderId="1973" xfId="26" applyNumberFormat="1" applyFont="1" applyFill="1" applyBorder="1" applyAlignment="1">
      <alignment vertical="top" wrapText="1"/>
    </xf>
    <xf numFmtId="0" fontId="2526" fillId="1785" borderId="1973" xfId="26" applyNumberFormat="1" applyFont="1" applyFill="1" applyBorder="1" applyAlignment="1">
      <alignment horizontal="left" vertical="top" wrapText="1"/>
    </xf>
    <xf numFmtId="0" fontId="2525" fillId="1785" borderId="1973" xfId="26" applyNumberFormat="1" applyFont="1" applyFill="1" applyBorder="1" applyAlignment="1">
      <alignment vertical="top" wrapText="1"/>
    </xf>
    <xf numFmtId="10" fontId="2526" fillId="1785" borderId="1973" xfId="26" applyNumberFormat="1" applyFont="1" applyFill="1" applyBorder="1" applyAlignment="1">
      <alignment vertical="top" wrapText="1"/>
    </xf>
    <xf numFmtId="0" fontId="2534" fillId="1783" borderId="1835" xfId="26" applyNumberFormat="1" applyFont="1" applyFill="1" applyBorder="1" applyAlignment="1">
      <alignment horizontal="left" vertical="center" wrapText="1"/>
    </xf>
    <xf numFmtId="0" fontId="2534" fillId="1783" borderId="1835" xfId="26" applyNumberFormat="1" applyFont="1" applyFill="1" applyBorder="1" applyAlignment="1">
      <alignment horizontal="center" vertical="center" wrapText="1"/>
    </xf>
    <xf numFmtId="0" fontId="2534" fillId="1783" borderId="1835" xfId="26" applyNumberFormat="1" applyFont="1" applyFill="1" applyBorder="1" applyAlignment="1">
      <alignment vertical="center" wrapText="1"/>
    </xf>
    <xf numFmtId="10" fontId="2534" fillId="1783" borderId="1835" xfId="26" applyNumberFormat="1" applyFont="1" applyFill="1" applyBorder="1" applyAlignment="1">
      <alignment vertical="center" wrapText="1"/>
    </xf>
    <xf numFmtId="10" fontId="2534" fillId="1783" borderId="1835" xfId="26" applyNumberFormat="1" applyFont="1" applyFill="1" applyBorder="1" applyAlignment="1">
      <alignment horizontal="left" vertical="center" wrapText="1"/>
    </xf>
    <xf numFmtId="0" fontId="2536" fillId="1786" borderId="1976" xfId="28" applyAlignment="1">
      <alignment vertical="bottom"/>
    </xf>
    <xf numFmtId="0" fontId="2537" fillId="1786" borderId="1976" xfId="28" applyAlignment="1">
      <alignment horizontal="left" vertical="center"/>
    </xf>
    <xf numFmtId="0" fontId="2538" fillId="1786" borderId="1976" xfId="28" applyAlignment="1">
      <alignment horizontal="left" vertical="center"/>
    </xf>
    <xf numFmtId="0" fontId="2539" fillId="1786" borderId="1976" xfId="28" applyAlignment="1">
      <alignment horizontal="left" vertical="center"/>
    </xf>
    <xf numFmtId="0" fontId="2540" fillId="1788" borderId="1977" xfId="28" applyAlignment="1">
      <alignment vertical="center"/>
    </xf>
    <xf numFmtId="0" fontId="2541" fillId="1786" borderId="1976" xfId="28" applyAlignment="1">
      <alignment horizontal="left" vertical="center"/>
    </xf>
    <xf numFmtId="0" fontId="2540" fillId="1789" borderId="1977" xfId="28" applyAlignment="1">
      <alignment vertical="center"/>
    </xf>
    <xf numFmtId="0" fontId="2540" fillId="1790" borderId="1977" xfId="28" applyAlignment="1">
      <alignment vertical="center"/>
    </xf>
    <xf numFmtId="0" fontId="2540" fillId="1791" borderId="1977" xfId="28" applyAlignment="1">
      <alignment vertical="center"/>
    </xf>
    <xf numFmtId="0" fontId="2542" fillId="1786" borderId="1976" xfId="28"/>
    <xf numFmtId="0" fontId="2540" fillId="1792" borderId="1977" xfId="28" applyAlignment="1">
      <alignment vertical="center"/>
    </xf>
    <xf numFmtId="0" fontId="2540" fillId="1793" borderId="1977" xfId="28" applyAlignment="1">
      <alignment vertical="center"/>
    </xf>
    <xf numFmtId="0" fontId="2540" fillId="1794" borderId="1977" xfId="28" applyAlignment="1">
      <alignment vertical="center"/>
    </xf>
    <xf numFmtId="0" fontId="2540" fillId="1795" borderId="1977" xfId="28" applyAlignment="1">
      <alignment vertical="center"/>
    </xf>
    <xf numFmtId="0" fontId="2543" fillId="1796" borderId="1978" xfId="28" applyAlignment="1">
      <alignment horizontal="left" vertical="center"/>
    </xf>
    <xf numFmtId="0" fontId="2544" fillId="1786" borderId="1979" xfId="28"/>
    <xf numFmtId="0" fontId="2544" fillId="1786" borderId="1980" xfId="28"/>
    <xf numFmtId="0" fontId="2545" fillId="1797" borderId="1981" xfId="28" applyAlignment="1">
      <alignment horizontal="center" vertical="center" wrapText="1"/>
    </xf>
    <xf numFmtId="0" fontId="2546" fillId="1786" borderId="1976" xfId="28"/>
    <xf numFmtId="0" fontId="2547" fillId="1797" borderId="1978" xfId="28" applyAlignment="1">
      <alignment horizontal="center" vertical="center"/>
    </xf>
    <xf numFmtId="0" fontId="2544" fillId="1786" borderId="1982" xfId="28"/>
    <xf numFmtId="0" fontId="2548" fillId="1786" borderId="1976" xfId="28"/>
    <xf numFmtId="0" fontId="2549" fillId="1797" borderId="1977" xfId="28" applyAlignment="1">
      <alignment horizontal="center" vertical="center"/>
    </xf>
    <xf numFmtId="0" fontId="2550" fillId="1786" borderId="1977" xfId="28" applyAlignment="1">
      <alignment horizontal="left" vertical="center" wrapText="1"/>
    </xf>
    <xf numFmtId="0" fontId="2540" fillId="1786" borderId="1977" xfId="28" applyAlignment="1">
      <alignment horizontal="left" vertical="center" wrapText="1"/>
    </xf>
    <xf numFmtId="164" fontId="2541" fillId="1786" borderId="1977" xfId="28" applyAlignment="1">
      <alignment horizontal="center" vertical="center"/>
    </xf>
    <xf numFmtId="0" fontId="2551" fillId="1786" borderId="1976" xfId="28"/>
    <xf numFmtId="0" fontId="2546" fillId="1786" borderId="1976" xfId="28" applyAlignment="1">
      <alignment vertical="bottom"/>
    </xf>
    <xf numFmtId="0" fontId="2552" fillId="1786" borderId="1983" xfId="28"/>
    <xf numFmtId="0" fontId="2544" fillId="1786" borderId="1984" xfId="28"/>
    <xf numFmtId="0" fontId="2546" fillId="1786" borderId="1985" xfId="28"/>
    <xf numFmtId="0" fontId="2552" fillId="1786" borderId="1986" xfId="28" applyAlignment="1">
      <alignment horizontal="center"/>
    </xf>
    <xf numFmtId="0" fontId="2552" fillId="1786" borderId="1976" xfId="28" applyAlignment="1">
      <alignment horizontal="center"/>
    </xf>
    <xf numFmtId="0" fontId="2546" fillId="1786" borderId="1986" xfId="28" applyAlignment="1">
      <alignment horizontal="center"/>
    </xf>
    <xf numFmtId="0" fontId="2546" fillId="1786" borderId="1987" xfId="28"/>
    <xf numFmtId="0" fontId="2553" fillId="1786" borderId="1988" xfId="28" applyAlignment="1">
      <alignment wrapText="1"/>
    </xf>
    <xf numFmtId="0" fontId="2552" fillId="1786" borderId="1986" xfId="28" applyAlignment="1">
      <alignment horizontal="center" wrapText="1"/>
    </xf>
    <xf numFmtId="0" fontId="2553" fillId="1786" borderId="1989" xfId="28" applyAlignment="1">
      <alignment wrapText="1"/>
    </xf>
    <xf numFmtId="0" fontId="2553" fillId="1786" borderId="1988" xfId="28" applyAlignment="1">
      <alignment wrapText="1"/>
    </xf>
    <xf numFmtId="0" fontId="2541" fillId="1786" borderId="1977" xfId="28" applyAlignment="1">
      <alignment horizontal="center" vertical="center"/>
    </xf>
    <xf numFmtId="0" fontId="2544" fillId="1786" borderId="1990" xfId="28"/>
    <xf numFmtId="0" fontId="2552" fillId="1786" borderId="1983" xfId="28" applyAlignment="1">
      <alignment horizontal="center" wrapText="1"/>
    </xf>
    <xf numFmtId="0" fontId="2552" fillId="1786" borderId="1989" xfId="28" applyAlignment="1">
      <alignment wrapText="1"/>
    </xf>
    <xf numFmtId="0" fontId="2552" fillId="1786" borderId="1988" xfId="28" applyAlignment="1">
      <alignment wrapText="1"/>
    </xf>
    <xf numFmtId="0" fontId="2540" fillId="1786" borderId="1977" xfId="28" applyAlignment="1">
      <alignment vertical="center"/>
    </xf>
    <xf numFmtId="0" fontId="2540" fillId="1798" borderId="1977" xfId="28" applyAlignment="1">
      <alignment vertical="center"/>
    </xf>
    <xf numFmtId="0" fontId="2541" fillId="1786" borderId="1977" xfId="28" applyAlignment="1">
      <alignment horizontal="left" vertical="center" wrapText="1"/>
    </xf>
    <xf numFmtId="0" fontId="2554" fillId="1791" borderId="1977" xfId="28" applyAlignment="1">
      <alignment horizontal="center" vertical="center"/>
    </xf>
    <xf numFmtId="0" fontId="2545" fillId="1797" borderId="1977" xfId="28" applyAlignment="1">
      <alignment horizontal="center" vertical="center" wrapText="1"/>
    </xf>
    <xf numFmtId="0" fontId="2545" fillId="1797" borderId="1978" xfId="28" applyAlignment="1">
      <alignment horizontal="center" vertical="center" wrapText="1"/>
    </xf>
    <xf numFmtId="0" fontId="2540" fillId="1786" borderId="1977" xfId="28" applyAlignment="1">
      <alignment horizontal="left" vertical="center"/>
    </xf>
    <xf numFmtId="164" fontId="2540" fillId="1786" borderId="1977" xfId="28" applyAlignment="1">
      <alignment horizontal="center" vertical="center"/>
    </xf>
    <xf numFmtId="0" fontId="2540" fillId="1786" borderId="1978" xfId="28" applyAlignment="1">
      <alignment horizontal="left" vertical="center" wrapText="1"/>
    </xf>
    <xf numFmtId="0" fontId="2555" fillId="1791" borderId="1977" xfId="28" applyAlignment="1">
      <alignment horizontal="left" vertical="center"/>
    </xf>
    <xf numFmtId="0" fontId="2540" fillId="1791" borderId="1977" xfId="28" applyAlignment="1">
      <alignment horizontal="left" vertical="center" wrapText="1"/>
    </xf>
    <xf numFmtId="164" fontId="2540" fillId="1791" borderId="1977" xfId="28" applyAlignment="1">
      <alignment horizontal="center" vertical="center"/>
    </xf>
    <xf numFmtId="0" fontId="2555" fillId="1791" borderId="1978" xfId="28" applyAlignment="1">
      <alignment horizontal="left" vertical="center" wrapText="1"/>
    </xf>
    <xf numFmtId="0" fontId="2540" fillId="1791" borderId="1978" xfId="28" applyAlignment="1">
      <alignment horizontal="left" vertical="center" wrapText="1"/>
    </xf>
    <xf numFmtId="0" fontId="2540" fillId="1792" borderId="1977" xfId="28" applyAlignment="1">
      <alignment horizontal="left" vertical="center"/>
    </xf>
    <xf numFmtId="0" fontId="2540" fillId="1792" borderId="1977" xfId="28" applyAlignment="1">
      <alignment horizontal="left" vertical="center" wrapText="1"/>
    </xf>
    <xf numFmtId="164" fontId="2540" fillId="1792" borderId="1977" xfId="28" applyAlignment="1">
      <alignment horizontal="center" vertical="center"/>
    </xf>
    <xf numFmtId="0" fontId="2555" fillId="1792" borderId="1978" xfId="28" applyAlignment="1">
      <alignment horizontal="left" vertical="center" wrapText="1"/>
    </xf>
    <xf numFmtId="0" fontId="2540" fillId="1792" borderId="1978" xfId="28" applyAlignment="1">
      <alignment horizontal="left" vertical="center" wrapText="1"/>
    </xf>
    <xf numFmtId="0" fontId="2540" fillId="1793" borderId="1977" xfId="28" applyAlignment="1">
      <alignment horizontal="left" vertical="center"/>
    </xf>
    <xf numFmtId="0" fontId="2540" fillId="1793" borderId="1977" xfId="28" applyAlignment="1">
      <alignment horizontal="left" vertical="center" wrapText="1"/>
    </xf>
    <xf numFmtId="164" fontId="2540" fillId="1793" borderId="1977" xfId="28" applyAlignment="1">
      <alignment horizontal="center" vertical="center"/>
    </xf>
    <xf numFmtId="0" fontId="2555" fillId="1793" borderId="1978" xfId="28" applyAlignment="1">
      <alignment horizontal="left" vertical="center" wrapText="1"/>
    </xf>
    <xf numFmtId="0" fontId="2540" fillId="1793" borderId="1978" xfId="28" applyAlignment="1">
      <alignment horizontal="left" vertical="center" wrapText="1"/>
    </xf>
    <xf numFmtId="0" fontId="2540" fillId="1794" borderId="1977" xfId="28" applyAlignment="1">
      <alignment horizontal="left" vertical="center"/>
    </xf>
    <xf numFmtId="0" fontId="2540" fillId="1794" borderId="1977" xfId="28" applyAlignment="1">
      <alignment horizontal="left" vertical="center" wrapText="1"/>
    </xf>
    <xf numFmtId="164" fontId="2540" fillId="1794" borderId="1977" xfId="28" applyAlignment="1">
      <alignment horizontal="center" vertical="center"/>
    </xf>
    <xf numFmtId="0" fontId="2555" fillId="1794" borderId="1978" xfId="28" applyAlignment="1">
      <alignment horizontal="left" vertical="center" wrapText="1"/>
    </xf>
    <xf numFmtId="0" fontId="2540" fillId="1794" borderId="1978" xfId="28" applyAlignment="1">
      <alignment horizontal="left" vertical="center" wrapText="1"/>
    </xf>
    <xf numFmtId="0" fontId="2540" fillId="1795" borderId="1977" xfId="28" applyAlignment="1">
      <alignment horizontal="left" vertical="center"/>
    </xf>
    <xf numFmtId="0" fontId="2540" fillId="1795" borderId="1977" xfId="28" applyAlignment="1">
      <alignment horizontal="left" vertical="center" wrapText="1"/>
    </xf>
    <xf numFmtId="164" fontId="2540" fillId="1795" borderId="1977" xfId="28" applyAlignment="1">
      <alignment horizontal="center" vertical="center"/>
    </xf>
    <xf numFmtId="0" fontId="2555" fillId="1795" borderId="1978" xfId="28" applyAlignment="1">
      <alignment horizontal="left" vertical="center" wrapText="1"/>
    </xf>
    <xf numFmtId="0" fontId="2540" fillId="1795" borderId="1978" xfId="28" applyAlignment="1">
      <alignment horizontal="left" vertical="center" wrapText="1"/>
    </xf>
    <xf numFmtId="0" fontId="2556" fillId="1786" borderId="1976" xfId="28" applyAlignment="1">
      <alignment horizontal="left" vertical="center" wrapText="1"/>
    </xf>
    <xf numFmtId="0" fontId="2557" fillId="1786" borderId="1976" xfId="28"/>
    <xf numFmtId="0" fontId="2557" fillId="1786" borderId="1976" xfId="28" applyAlignment="1">
      <alignment wrapText="1"/>
    </xf>
    <xf numFmtId="0" fontId="2558" fillId="1799" borderId="1991" xfId="28" applyAlignment="1">
      <alignment horizontal="center" wrapText="1"/>
    </xf>
    <xf numFmtId="0" fontId="2558" fillId="1799" borderId="1992" xfId="28" applyAlignment="1">
      <alignment horizontal="center" wrapText="1"/>
    </xf>
    <xf numFmtId="0" fontId="2558" fillId="1799" borderId="1993" xfId="28" applyAlignment="1">
      <alignment horizontal="center" wrapText="1"/>
    </xf>
    <xf numFmtId="0" fontId="2559" fillId="1790" borderId="1994" xfId="28" applyAlignment="1">
      <alignment wrapText="1"/>
    </xf>
    <xf numFmtId="0" fontId="2560" fillId="1800" borderId="1995" xfId="28" applyAlignment="1">
      <alignment wrapText="1"/>
    </xf>
    <xf numFmtId="0" fontId="2560" fillId="1801" borderId="1995" xfId="28" applyAlignment="1">
      <alignment wrapText="1"/>
    </xf>
    <xf numFmtId="0" fontId="2560" fillId="1801" borderId="1996" xfId="28" applyAlignment="1">
      <alignment wrapText="1"/>
    </xf>
    <xf numFmtId="0" fontId="2559" fillId="1790" borderId="1997" xfId="28" applyAlignment="1">
      <alignment wrapText="1"/>
    </xf>
    <xf numFmtId="0" fontId="2560" fillId="1802" borderId="1995" xfId="28" applyAlignment="1">
      <alignment wrapText="1"/>
    </xf>
    <xf numFmtId="0" fontId="2560" fillId="1802" borderId="1998" xfId="28" applyAlignment="1">
      <alignment wrapText="1"/>
    </xf>
    <xf numFmtId="0" fontId="2560" fillId="1800" borderId="1998" xfId="28" applyAlignment="1">
      <alignment wrapText="1"/>
    </xf>
    <xf numFmtId="0" fontId="2560" fillId="1801" borderId="1998" xfId="28" applyAlignment="1">
      <alignment wrapText="1"/>
    </xf>
    <xf numFmtId="0" fontId="2559" fillId="1790" borderId="1999" xfId="28" applyAlignment="1">
      <alignment wrapText="1"/>
    </xf>
    <xf numFmtId="0" fontId="2560" fillId="1801" borderId="2000" xfId="28" applyAlignment="1">
      <alignment wrapText="1"/>
    </xf>
    <xf numFmtId="0" fontId="2560" fillId="1800" borderId="2000" xfId="28" applyAlignment="1">
      <alignment wrapText="1"/>
    </xf>
    <xf numFmtId="0" fontId="2560" fillId="1801" borderId="2001" xfId="28" applyAlignment="1">
      <alignment wrapText="1"/>
    </xf>
    <xf numFmtId="0" fontId="2546" fillId="1786" borderId="2002" xfId="28"/>
    <xf numFmtId="0" fontId="2546" fillId="1786" borderId="2002" xfId="28" applyAlignment="1">
      <alignment wrapText="1"/>
    </xf>
    <xf numFmtId="0" fontId="2561" fillId="1786" borderId="1976" xfId="28"/>
    <xf numFmtId="0" fontId="2553" fillId="1796" borderId="1988" xfId="28" applyAlignment="1">
      <alignment wrapText="1"/>
    </xf>
    <xf numFmtId="0" fontId="2562" fillId="1796" borderId="1988" xfId="28" applyAlignment="1">
      <alignment wrapText="1"/>
    </xf>
    <xf numFmtId="0" fontId="2563" fillId="1786" borderId="1976" xfId="28" applyAlignment="1">
      <alignment vertical="top" wrapText="1"/>
    </xf>
    <xf numFmtId="0" fontId="2546" fillId="1786" borderId="1976" xfId="28" applyAlignment="1">
      <alignment vertical="bottom"/>
    </xf>
    <xf numFmtId="0" fontId="2548" fillId="1786" borderId="2002" xfId="28"/>
    <xf numFmtId="0" fontId="2564" fillId="1786" borderId="1976" xfId="28" applyAlignment="1">
      <alignment horizontal="center" vertical="center"/>
    </xf>
    <xf numFmtId="0" fontId="2546" fillId="1786" borderId="2002" xfId="28"/>
    <xf numFmtId="0" fontId="2565" fillId="1802" borderId="1976" xfId="28" applyAlignment="1">
      <alignment horizontal="center"/>
    </xf>
    <xf numFmtId="0" fontId="2546" fillId="1786" borderId="1976" xfId="28" applyAlignment="1">
      <alignment horizontal="center"/>
    </xf>
    <xf numFmtId="10" fontId="2546" fillId="1786" borderId="1976" xfId="28" applyAlignment="1">
      <alignment horizontal="center"/>
    </xf>
    <xf numFmtId="0" fontId="2566" fillId="1803" borderId="2002" xfId="28" applyAlignment="1">
      <alignment horizontal="center" vertical="center" wrapText="1"/>
    </xf>
    <xf numFmtId="0" fontId="2566" fillId="1802" borderId="2002" xfId="28" applyAlignment="1">
      <alignment horizontal="center" vertical="center" wrapText="1"/>
    </xf>
    <xf numFmtId="0" fontId="2546" fillId="1802" borderId="2002" xfId="28" applyAlignment="1">
      <alignment vertical="bottom"/>
    </xf>
    <xf numFmtId="0" fontId="2546" fillId="1804" borderId="2002" xfId="28" applyAlignment="1">
      <alignment horizontal="center"/>
    </xf>
    <xf numFmtId="0" fontId="2546" fillId="1805" borderId="1976" xfId="28" applyAlignment="1">
      <alignment horizontal="center"/>
    </xf>
    <xf numFmtId="0" fontId="2546" fillId="1805" borderId="1976" xfId="28" applyAlignment="1">
      <alignment horizontal="center"/>
    </xf>
    <xf numFmtId="0" fontId="2546" fillId="1806" borderId="2002" xfId="28" applyAlignment="1">
      <alignment horizontal="center"/>
    </xf>
    <xf numFmtId="0" fontId="2546" fillId="1786" borderId="1976" xfId="28" applyAlignment="1">
      <alignment vertical="bottom" wrapText="1"/>
    </xf>
    <xf numFmtId="0" fontId="2546" fillId="1807" borderId="2002" xfId="28" applyAlignment="1">
      <alignment horizontal="center"/>
    </xf>
    <xf numFmtId="0" fontId="2566" fillId="1808" borderId="2002" xfId="28" applyAlignment="1">
      <alignment horizontal="center"/>
    </xf>
    <xf numFmtId="0" fontId="2546" fillId="1809" borderId="2002" xfId="28" applyAlignment="1">
      <alignment horizontal="center"/>
    </xf>
    <xf numFmtId="0" fontId="2546" fillId="1810" borderId="2002" xfId="28" applyAlignment="1">
      <alignment horizontal="center"/>
    </xf>
    <xf numFmtId="0" fontId="2546" fillId="1786" borderId="1976" xfId="28"/>
    <xf numFmtId="0" fontId="2546" fillId="1811" borderId="2002" xfId="28" applyAlignment="1">
      <alignment horizontal="center"/>
    </xf>
    <xf numFmtId="0" fontId="2546" fillId="1812" borderId="2002" xfId="28" applyAlignment="1">
      <alignment horizontal="center"/>
    </xf>
    <xf numFmtId="0" fontId="2567" fillId="1786" borderId="1976" xfId="28" applyAlignment="1">
      <alignment horizontal="center" vertical="bottom"/>
    </xf>
    <xf numFmtId="0" fontId="2546" fillId="1813" borderId="2002" xfId="28" applyAlignment="1">
      <alignment horizontal="center"/>
    </xf>
    <xf numFmtId="0" fontId="2546" fillId="1814" borderId="2002" xfId="28" applyAlignment="1">
      <alignment horizontal="center"/>
    </xf>
    <xf numFmtId="0" fontId="2546" fillId="1815" borderId="2002" xfId="28" applyAlignment="1">
      <alignment horizontal="center"/>
    </xf>
    <xf numFmtId="0" fontId="2546" fillId="1816" borderId="2002" xfId="28" applyAlignment="1">
      <alignment horizontal="center"/>
    </xf>
    <xf numFmtId="0" fontId="2546" fillId="1817" borderId="2002" xfId="28" applyAlignment="1">
      <alignment horizontal="center"/>
    </xf>
    <xf numFmtId="0" fontId="2546" fillId="1818" borderId="2002" xfId="28" applyAlignment="1">
      <alignment horizontal="center"/>
    </xf>
    <xf numFmtId="0" fontId="2546" fillId="1819" borderId="2002" xfId="28" applyAlignment="1">
      <alignment horizontal="center"/>
    </xf>
    <xf numFmtId="0" fontId="2546" fillId="1820" borderId="2002" xfId="28" applyAlignment="1">
      <alignment horizontal="center"/>
    </xf>
    <xf numFmtId="0" fontId="2546" fillId="1821" borderId="2002" xfId="28" applyAlignment="1">
      <alignment horizontal="center"/>
    </xf>
    <xf numFmtId="0" fontId="2546" fillId="1822" borderId="2002" xfId="28" applyAlignment="1">
      <alignment horizontal="center"/>
    </xf>
    <xf numFmtId="0" fontId="2546" fillId="1823" borderId="2002" xfId="28" applyAlignment="1">
      <alignment horizontal="center"/>
    </xf>
    <xf numFmtId="0" fontId="2546" fillId="1824" borderId="2002" xfId="28" applyAlignment="1">
      <alignment horizontal="center"/>
    </xf>
    <xf numFmtId="0" fontId="2548" fillId="1786" borderId="2002" xfId="28"/>
    <xf numFmtId="0" fontId="2548" fillId="1786" borderId="2002" xfId="28" applyAlignment="1">
      <alignment horizontal="center"/>
    </xf>
    <xf numFmtId="0" fontId="2566" fillId="1786" borderId="1976" xfId="28" applyAlignment="1">
      <alignment horizontal="center" vertical="center" wrapText="1"/>
    </xf>
    <xf numFmtId="0" fontId="2546" fillId="1802" borderId="1976" xfId="28"/>
    <xf numFmtId="0" fontId="2568" fillId="1802" borderId="1976" xfId="28"/>
    <xf numFmtId="0" fontId="2569" fillId="1802" borderId="1976" xfId="28"/>
    <xf numFmtId="0" fontId="2540" fillId="1786" borderId="1976" xfId="28"/>
    <xf numFmtId="0" fontId="2555" fillId="1786" borderId="2003" xfId="28" applyAlignment="1">
      <alignment horizontal="left" vertical="center" wrapText="1"/>
    </xf>
    <xf numFmtId="0" fontId="2540" fillId="1786" borderId="2004" xfId="28" applyAlignment="1">
      <alignment horizontal="left" vertical="center" wrapText="1"/>
    </xf>
    <xf numFmtId="0" fontId="2544" fillId="1786" borderId="2005" xfId="28"/>
    <xf numFmtId="0" fontId="2544" fillId="1786" borderId="2006" xfId="28"/>
    <xf numFmtId="0" fontId="2540" fillId="1786" borderId="2003" xfId="28" applyAlignment="1">
      <alignment horizontal="left" vertical="center" wrapText="1"/>
    </xf>
    <xf numFmtId="0" fontId="2542" fillId="1786" borderId="2005" xfId="28"/>
    <xf numFmtId="0" fontId="2542" fillId="1786" borderId="2006" xfId="28"/>
    <xf numFmtId="0" fontId="2555" fillId="1786" borderId="2003" xfId="28" applyAlignment="1">
      <alignment horizontal="center" vertical="center"/>
    </xf>
    <xf numFmtId="0" fontId="2540" fillId="1786" borderId="2003" xfId="28" applyAlignment="1">
      <alignment horizontal="center" vertical="center"/>
    </xf>
    <xf numFmtId="0" fontId="2555" fillId="1825" borderId="1978" xfId="28" applyAlignment="1">
      <alignment horizontal="left" vertical="center" wrapText="1"/>
    </xf>
    <xf numFmtId="0" fontId="2550" fillId="1826" borderId="1977" xfId="28" applyAlignment="1">
      <alignment horizontal="center" vertical="center" wrapText="1"/>
    </xf>
    <xf numFmtId="0" fontId="2550" fillId="1826" borderId="1978" xfId="28" applyAlignment="1">
      <alignment horizontal="center" vertical="center" wrapText="1"/>
    </xf>
    <xf numFmtId="0" fontId="2550" fillId="1786" borderId="1977" xfId="28" applyAlignment="1">
      <alignment horizontal="center" vertical="center" wrapText="1"/>
    </xf>
    <xf numFmtId="0" fontId="2556" fillId="1786" borderId="1977" xfId="28" applyAlignment="1">
      <alignment horizontal="center" vertical="center" wrapText="1"/>
    </xf>
    <xf numFmtId="0" fontId="2550" fillId="1791" borderId="1977" xfId="28" applyAlignment="1">
      <alignment horizontal="center" vertical="center" wrapText="1"/>
    </xf>
    <xf numFmtId="0" fontId="2541" fillId="1786" borderId="1978" xfId="28" applyAlignment="1">
      <alignment horizontal="left" vertical="center" wrapText="1"/>
    </xf>
    <xf numFmtId="0" fontId="2552" fillId="1786" borderId="1976" xfId="28" applyAlignment="1">
      <alignment horizontal="left"/>
    </xf>
    <xf numFmtId="0" fontId="2570" fillId="1786" borderId="1976" xfId="28"/>
    <xf numFmtId="0" fontId="2571" fillId="1786" borderId="1976" xfId="28" applyAlignment="1">
      <alignment horizontal="left" vertical="center"/>
    </xf>
    <xf numFmtId="0" fontId="2555" fillId="1786" borderId="1977" xfId="28" applyAlignment="1">
      <alignment horizontal="center" vertical="center"/>
    </xf>
    <xf numFmtId="0" fontId="2555" fillId="1786" borderId="1976" xfId="28" applyAlignment="1">
      <alignment horizontal="center" vertical="center"/>
    </xf>
    <xf numFmtId="0" fontId="2540" fillId="1786" borderId="1976" xfId="28" applyAlignment="1">
      <alignment horizontal="left" vertical="center" wrapText="1"/>
    </xf>
    <xf numFmtId="0" fontId="2541" fillId="1786" borderId="1976" xfId="28" applyAlignment="1">
      <alignment horizontal="left" vertical="center" wrapText="1"/>
    </xf>
    <xf numFmtId="0" fontId="2540" fillId="1786" borderId="1977" xfId="28" applyAlignment="1">
      <alignment horizontal="center" vertical="center"/>
    </xf>
    <xf numFmtId="0" fontId="2552" fillId="1802" borderId="2002" xfId="28" applyAlignment="1">
      <alignment horizontal="center" wrapText="1"/>
    </xf>
    <xf numFmtId="0" fontId="2552" fillId="1786" borderId="2002" xfId="28" applyAlignment="1">
      <alignment horizontal="center" wrapText="1"/>
    </xf>
    <xf numFmtId="0" fontId="2546" fillId="1786" borderId="2002" xfId="28" applyAlignment="1">
      <alignment vertical="bottom"/>
    </xf>
    <xf numFmtId="0" fontId="2546" fillId="1786" borderId="2002" xfId="28" applyAlignment="1">
      <alignment horizontal="center"/>
    </xf>
    <xf numFmtId="3" fontId="2541" fillId="1786" borderId="1977" xfId="28" applyAlignment="1">
      <alignment horizontal="center" vertical="center"/>
    </xf>
    <xf numFmtId="10" fontId="2546" fillId="1786" borderId="2002" xfId="28" applyAlignment="1">
      <alignment horizontal="center"/>
    </xf>
    <xf numFmtId="10" fontId="2546" fillId="1802" borderId="2002" xfId="28" applyAlignment="1">
      <alignment horizontal="center"/>
    </xf>
    <xf numFmtId="0" fontId="2552" fillId="1786" borderId="1976" xfId="28" applyAlignment="1">
      <alignment horizontal="left" vertical="center" wrapText="1"/>
    </xf>
    <xf numFmtId="0" fontId="2552" fillId="1786" borderId="1976" xfId="28" applyAlignment="1">
      <alignment horizontal="center" vertical="center" wrapText="1"/>
    </xf>
    <xf numFmtId="0" fontId="2552" fillId="1786" borderId="1976" xfId="28" applyAlignment="1">
      <alignment horizontal="center" wrapText="1"/>
    </xf>
    <xf numFmtId="0" fontId="2572" fillId="1826" borderId="1977" xfId="28" applyAlignment="1">
      <alignment horizontal="center" vertical="center" wrapText="1"/>
    </xf>
    <xf numFmtId="0" fontId="2546" fillId="1786" borderId="2002" xfId="28" applyAlignment="1">
      <alignment horizontal="center" vertical="bottom"/>
    </xf>
    <xf numFmtId="0" fontId="2541" fillId="1786" borderId="1977" xfId="28" applyAlignment="1">
      <alignment horizontal="center" vertical="center" wrapText="1"/>
    </xf>
    <xf numFmtId="0" fontId="2541" fillId="1786" borderId="1977" xfId="28" applyAlignment="1">
      <alignment horizontal="center" vertical="center" wrapText="1"/>
    </xf>
    <xf numFmtId="3" fontId="2540" fillId="1786" borderId="1977" xfId="28" applyAlignment="1">
      <alignment vertical="center"/>
    </xf>
    <xf numFmtId="0" fontId="2546" fillId="1786" borderId="2007" xfId="28" applyAlignment="1">
      <alignment horizontal="center"/>
    </xf>
    <xf numFmtId="0" fontId="2548" fillId="1786" borderId="2008" xfId="28"/>
    <xf numFmtId="0" fontId="2546" fillId="1786" borderId="1976" xfId="28" applyAlignment="1">
      <alignment horizontal="left" vertical="center"/>
    </xf>
    <xf numFmtId="0" fontId="2548" fillId="1786" borderId="2009" xfId="28"/>
    <xf numFmtId="0" fontId="2546" fillId="1786" borderId="1976" xfId="28" applyAlignment="1">
      <alignment horizontal="left" vertical="center" wrapText="1"/>
    </xf>
    <xf numFmtId="10" fontId="2548" fillId="1786" borderId="2002" xfId="28" applyAlignment="1">
      <alignment horizontal="center"/>
    </xf>
    <xf numFmtId="10" fontId="2546" fillId="1786" borderId="1976" xfId="28"/>
    <xf numFmtId="0" fontId="2546" fillId="1786" borderId="1976" xfId="28" applyAlignment="1">
      <alignment wrapText="1"/>
    </xf>
    <xf numFmtId="0" fontId="2546" fillId="1786" borderId="1976" xfId="28" applyAlignment="1">
      <alignment horizontal="center" vertical="center"/>
    </xf>
    <xf numFmtId="0" fontId="2555" fillId="1786" borderId="1976" xfId="28" applyAlignment="1">
      <alignment horizontal="left" vertical="center"/>
    </xf>
    <xf numFmtId="0" fontId="2547" fillId="1786" borderId="1976" xfId="28" applyAlignment="1">
      <alignment horizontal="center" vertical="center" wrapText="1"/>
    </xf>
    <xf numFmtId="10" fontId="2547" fillId="1786" borderId="1976" xfId="28" applyAlignment="1">
      <alignment horizontal="center" vertical="center" wrapText="1"/>
    </xf>
    <xf numFmtId="0" fontId="2540" fillId="1786" borderId="1976" xfId="28" applyAlignment="1">
      <alignment horizontal="center" vertical="center"/>
    </xf>
    <xf numFmtId="10" fontId="2541" fillId="1786" borderId="1976" xfId="28" applyAlignment="1">
      <alignment horizontal="left" vertical="center" wrapText="1"/>
    </xf>
    <xf numFmtId="0" fontId="2555" fillId="1825" borderId="1977" xfId="28" applyAlignment="1">
      <alignment horizontal="center" vertical="center"/>
    </xf>
    <xf numFmtId="0" fontId="2540" fillId="1825" borderId="1977" xfId="28" applyAlignment="1">
      <alignment horizontal="left" vertical="center" wrapText="1"/>
    </xf>
    <xf numFmtId="0" fontId="2541" fillId="1825" borderId="1977" xfId="28" applyAlignment="1">
      <alignment horizontal="center" vertical="center"/>
    </xf>
    <xf numFmtId="0" fontId="2540" fillId="1825" borderId="1977" xfId="28" applyAlignment="1">
      <alignment horizontal="center" vertical="center"/>
    </xf>
    <xf numFmtId="2" fontId="2540" fillId="1825" borderId="1977" xfId="28" applyAlignment="1">
      <alignment horizontal="center" vertical="center"/>
    </xf>
    <xf numFmtId="2" fontId="2555" fillId="1825" borderId="1977" xfId="28" applyAlignment="1">
      <alignment horizontal="center" vertical="center"/>
    </xf>
    <xf numFmtId="0" fontId="2541" fillId="1825" borderId="1977" xfId="28" applyAlignment="1">
      <alignment horizontal="left" vertical="center" wrapText="1"/>
    </xf>
    <xf numFmtId="0" fontId="2540" fillId="1825" borderId="1977" xfId="28" applyAlignment="1">
      <alignment vertical="center"/>
    </xf>
    <xf numFmtId="0" fontId="2550" fillId="1825" borderId="1977" xfId="28" applyAlignment="1">
      <alignment horizontal="right" vertical="center"/>
    </xf>
    <xf numFmtId="0" fontId="2566" fillId="1786" borderId="1976" xfId="28" applyAlignment="1">
      <alignment horizontal="left" vertical="center" wrapText="1"/>
    </xf>
    <xf numFmtId="0" fontId="2543" fillId="1786" borderId="1976" xfId="28" applyAlignment="1">
      <alignment horizontal="left" vertical="center"/>
    </xf>
    <xf numFmtId="0" fontId="2567" fillId="1786" borderId="2002" xfId="28" applyAlignment="1">
      <alignment horizontal="center" vertical="bottom"/>
    </xf>
    <xf numFmtId="0" fontId="2542" fillId="1786" borderId="1976" xfId="28" applyAlignment="1">
      <alignment horizontal="center" vertical="center" wrapText="1"/>
    </xf>
    <xf numFmtId="0" fontId="2573" fillId="1786" borderId="2002" xfId="28" applyAlignment="1">
      <alignment horizontal="center" vertical="bottom"/>
    </xf>
    <xf numFmtId="0" fontId="2573" fillId="1802" borderId="2002" xfId="28" applyAlignment="1">
      <alignment horizontal="center" vertical="bottom"/>
    </xf>
    <xf numFmtId="0" fontId="2546" fillId="1802" borderId="2002" xfId="28"/>
    <xf numFmtId="10" fontId="2546" fillId="1786" borderId="2002" xfId="28"/>
    <xf numFmtId="0" fontId="2574" fillId="1786" borderId="1976" xfId="28" applyAlignment="1">
      <alignment horizontal="center" vertical="center" wrapText="1"/>
    </xf>
    <xf numFmtId="0" fontId="2566" fillId="1786" borderId="1976" xfId="28"/>
    <xf numFmtId="0" fontId="2573" fillId="1827" borderId="2002" xfId="28" applyAlignment="1">
      <alignment horizontal="center" vertical="bottom"/>
    </xf>
    <xf numFmtId="0" fontId="2546" fillId="1802" borderId="2002" xfId="28" applyAlignment="1">
      <alignment horizontal="center"/>
    </xf>
    <xf numFmtId="0" fontId="2546" fillId="1827" borderId="2002" xfId="28" applyAlignment="1">
      <alignment horizontal="center"/>
    </xf>
    <xf numFmtId="0" fontId="2546" fillId="1802" borderId="1976" xfId="28" applyAlignment="1">
      <alignment horizontal="center"/>
    </xf>
    <xf numFmtId="0" fontId="2547" fillId="1786" borderId="1976" xfId="28" applyAlignment="1">
      <alignment horizontal="center" vertical="center"/>
    </xf>
    <xf numFmtId="0" fontId="2575" fillId="1802" borderId="1976" xfId="28"/>
    <xf numFmtId="0" fontId="2567" fillId="1786" borderId="2007" xfId="28" applyAlignment="1">
      <alignment horizontal="center" wrapText="1"/>
    </xf>
    <xf numFmtId="0" fontId="2576" fillId="1786" borderId="2010" xfId="28" applyAlignment="1">
      <alignment horizontal="left" wrapText="1"/>
    </xf>
    <xf numFmtId="0" fontId="2566" fillId="1786" borderId="2002" xfId="28" applyAlignment="1">
      <alignment horizontal="center"/>
    </xf>
    <xf numFmtId="0" fontId="2577" fillId="1826" borderId="1977" xfId="28" applyAlignment="1">
      <alignment horizontal="center" vertical="center" wrapText="1"/>
    </xf>
    <xf numFmtId="0" fontId="2566" fillId="1786" borderId="1976" xfId="28" applyAlignment="1">
      <alignment horizontal="center"/>
    </xf>
    <xf numFmtId="0" fontId="2576" fillId="1786" borderId="2009" xfId="28" applyAlignment="1">
      <alignment horizontal="left" wrapText="1"/>
    </xf>
    <xf numFmtId="0" fontId="2566" fillId="1802" borderId="2002" xfId="28"/>
    <xf numFmtId="0" fontId="2566" fillId="1786" borderId="2002" xfId="28"/>
    <xf numFmtId="10" fontId="2566" fillId="1786" borderId="2002" xfId="28"/>
    <xf numFmtId="0" fontId="2566" fillId="1802" borderId="2002" xfId="28" applyAlignment="1">
      <alignment horizontal="center"/>
    </xf>
    <xf numFmtId="0" fontId="2566" fillId="1827" borderId="2002" xfId="28" applyAlignment="1">
      <alignment horizontal="center"/>
    </xf>
    <xf numFmtId="0" fontId="2566" fillId="1802" borderId="1976" xfId="28" applyAlignment="1">
      <alignment horizontal="center"/>
    </xf>
    <xf numFmtId="0" fontId="2566" fillId="1802" borderId="1976" xfId="28"/>
    <xf numFmtId="165" fontId="2546" fillId="1786" borderId="2002" xfId="28" applyAlignment="1">
      <alignment horizontal="center"/>
    </xf>
    <xf numFmtId="0" fontId="2546" fillId="1786" borderId="2002" xfId="28" applyAlignment="1">
      <alignment horizontal="center" vertical="center"/>
    </xf>
    <xf numFmtId="0" fontId="2576" fillId="1786" borderId="2002" xfId="28" applyAlignment="1">
      <alignment horizontal="center" vertical="center" wrapText="1"/>
    </xf>
    <xf numFmtId="10" fontId="2546" fillId="1786" borderId="2002" xfId="28" applyAlignment="1">
      <alignment horizontal="center" vertical="center"/>
    </xf>
    <xf numFmtId="9" fontId="2546" fillId="1786" borderId="2002" xfId="28" applyAlignment="1">
      <alignment horizontal="center" vertical="center"/>
    </xf>
    <xf numFmtId="0" fontId="2546" fillId="1786" borderId="2002" xfId="28" applyAlignment="1">
      <alignment horizontal="left" vertical="bottom" wrapText="1"/>
    </xf>
    <xf numFmtId="0" fontId="2567" fillId="1786" borderId="2002" xfId="28" applyAlignment="1">
      <alignment horizontal="center" wrapText="1"/>
    </xf>
    <xf numFmtId="0" fontId="2566" fillId="1786" borderId="2002" xfId="28" applyAlignment="1">
      <alignment horizontal="center" wrapText="1"/>
    </xf>
    <xf numFmtId="0" fontId="2576" fillId="1786" borderId="2002" xfId="28" applyAlignment="1">
      <alignment horizontal="center" wrapText="1"/>
    </xf>
    <xf numFmtId="0" fontId="2566" fillId="1786" borderId="2002" xfId="28" applyAlignment="1">
      <alignment horizontal="right" wrapText="1"/>
    </xf>
    <xf numFmtId="0" fontId="2566" fillId="1786" borderId="2002" xfId="28" applyAlignment="1">
      <alignment horizontal="left" wrapText="1"/>
    </xf>
    <xf numFmtId="0" fontId="2572" fillId="1825" borderId="1977" xfId="28" applyAlignment="1">
      <alignment horizontal="center" vertical="center" wrapText="1"/>
    </xf>
    <xf numFmtId="10" fontId="2566" fillId="1786" borderId="2002" xfId="28" applyAlignment="1">
      <alignment horizontal="right" wrapText="1"/>
    </xf>
    <xf numFmtId="0" fontId="2546" fillId="1827" borderId="2002" xfId="28" applyAlignment="1">
      <alignment horizontal="left" vertical="bottom" wrapText="1"/>
    </xf>
    <xf numFmtId="0" fontId="2540" fillId="1786" borderId="1976" xfId="28" applyAlignment="1">
      <alignment vertical="center"/>
    </xf>
    <xf numFmtId="0" fontId="2556" fillId="1786" borderId="1977" xfId="28" applyAlignment="1">
      <alignment horizontal="center" vertical="center"/>
    </xf>
    <xf numFmtId="0" fontId="2578" fillId="1786" borderId="1976" xfId="28" applyAlignment="1">
      <alignment horizontal="center" vertical="center" wrapText="1"/>
    </xf>
    <xf numFmtId="0" fontId="2578" fillId="1786" borderId="1976" xfId="28" applyAlignment="1">
      <alignment horizontal="center" vertical="center"/>
    </xf>
    <xf numFmtId="0" fontId="2540" fillId="1826" borderId="1977" xfId="28" applyAlignment="1">
      <alignment vertical="center"/>
    </xf>
    <xf numFmtId="0" fontId="2550" fillId="1786" borderId="1977" xfId="28" applyAlignment="1">
      <alignment horizontal="center" vertical="center"/>
    </xf>
    <xf numFmtId="0" fontId="2579" fillId="1786" borderId="1977" xfId="28" applyAlignment="1">
      <alignment horizontal="center" vertical="center"/>
    </xf>
    <xf numFmtId="0" fontId="2540" fillId="1828" borderId="1977" xfId="28" applyAlignment="1">
      <alignment vertical="center"/>
    </xf>
    <xf numFmtId="0" fontId="2550" fillId="1786" borderId="1977" xfId="28" applyAlignment="1">
      <alignment horizontal="center" vertical="center"/>
    </xf>
    <xf numFmtId="0" fontId="2579" fillId="1786" borderId="1977" xfId="28" applyAlignment="1">
      <alignment horizontal="center" vertical="center"/>
    </xf>
    <xf numFmtId="0" fontId="2546" fillId="1786" borderId="1976" xfId="28" applyAlignment="1">
      <alignment vertical="center" wrapText="1"/>
    </xf>
    <xf numFmtId="0" fontId="2546" fillId="1786" borderId="1976" xfId="28" applyAlignment="1">
      <alignment horizontal="center" vertical="center" wrapText="1"/>
    </xf>
    <xf numFmtId="0" fontId="2550" fillId="1786" borderId="1976" xfId="28" applyAlignment="1">
      <alignment horizontal="center" vertical="center"/>
    </xf>
    <xf numFmtId="0" fontId="2580" fillId="1786" borderId="1976" xfId="28" applyAlignment="1">
      <alignment horizontal="center" vertical="center"/>
    </xf>
    <xf numFmtId="0" fontId="2541" fillId="1829" borderId="1977" xfId="28" applyAlignment="1">
      <alignment horizontal="left" vertical="center"/>
    </xf>
    <xf numFmtId="0" fontId="2541" fillId="1795" borderId="1977" xfId="28" applyAlignment="1">
      <alignment horizontal="left" vertical="center"/>
    </xf>
    <xf numFmtId="0" fontId="2581" fillId="1786" borderId="1976" xfId="28" applyAlignment="1">
      <alignment horizontal="center" vertical="center"/>
    </xf>
    <xf numFmtId="0" fontId="2541" fillId="1830" borderId="1977" xfId="28" applyAlignment="1">
      <alignment horizontal="left" vertical="center"/>
    </xf>
    <xf numFmtId="0" fontId="2541" fillId="1793" borderId="1977" xfId="28" applyAlignment="1">
      <alignment horizontal="left" vertical="center"/>
    </xf>
    <xf numFmtId="166" fontId="2577" fillId="1825" borderId="1977" xfId="28" applyAlignment="1">
      <alignment horizontal="center" vertical="center"/>
    </xf>
    <xf numFmtId="0" fontId="2550" fillId="1825" borderId="1977" xfId="28" applyAlignment="1">
      <alignment horizontal="center" vertical="center"/>
    </xf>
    <xf numFmtId="166" fontId="2572" fillId="1825" borderId="1977" xfId="28" applyAlignment="1">
      <alignment horizontal="center" vertical="center"/>
    </xf>
    <xf numFmtId="0" fontId="2577" fillId="1825" borderId="1977" xfId="28" applyAlignment="1">
      <alignment horizontal="center" vertical="center"/>
    </xf>
    <xf numFmtId="0" fontId="2542" fillId="1786" borderId="1976" xfId="28" applyAlignment="1">
      <alignment horizontal="center" vertical="center" wrapText="1"/>
    </xf>
    <xf numFmtId="0" fontId="2574" fillId="1786" borderId="1976" xfId="28" applyAlignment="1">
      <alignment horizontal="center" vertical="center" wrapText="1"/>
    </xf>
    <xf numFmtId="0" fontId="2550" fillId="1786" borderId="1976" xfId="28" applyAlignment="1">
      <alignment horizontal="right" vertical="center"/>
    </xf>
    <xf numFmtId="0" fontId="2550" fillId="1786" borderId="1977" xfId="28" applyAlignment="1">
      <alignment horizontal="right" vertical="center"/>
    </xf>
    <xf numFmtId="0" fontId="2555" fillId="1791" borderId="1977" xfId="28" applyAlignment="1">
      <alignment horizontal="center" vertical="center"/>
    </xf>
    <xf numFmtId="1" fontId="2572" fillId="1786" borderId="1976" xfId="28" applyAlignment="1">
      <alignment horizontal="center" vertical="center"/>
    </xf>
    <xf numFmtId="1" fontId="2572" fillId="1825" borderId="1977" xfId="28" applyAlignment="1">
      <alignment horizontal="center" vertical="center"/>
    </xf>
    <xf numFmtId="0" fontId="2572" fillId="1825" borderId="1977" xfId="28" applyAlignment="1">
      <alignment horizontal="center" vertical="center"/>
    </xf>
    <xf numFmtId="0" fontId="2577" fillId="1791" borderId="1977" xfId="28" applyAlignment="1">
      <alignment horizontal="center" vertical="center" wrapText="1"/>
    </xf>
    <xf numFmtId="0" fontId="2572" fillId="1786" borderId="1976" xfId="28" applyAlignment="1">
      <alignment horizontal="center" vertical="center"/>
    </xf>
    <xf numFmtId="0" fontId="2582" fillId="1786" borderId="1976" xfId="28" applyAlignment="1">
      <alignment horizontal="center" vertical="center" wrapText="1"/>
    </xf>
    <xf numFmtId="10" fontId="2546" fillId="1786" borderId="1976" xfId="28" applyAlignment="1">
      <alignment vertical="center" wrapText="1"/>
    </xf>
    <xf numFmtId="0" fontId="2583" fillId="1786" borderId="1977" xfId="28" applyAlignment="1">
      <alignment horizontal="left" vertical="center" wrapText="1"/>
    </xf>
    <xf numFmtId="0" fontId="2550" fillId="1791" borderId="1977" xfId="28" applyAlignment="1">
      <alignment horizontal="center" vertical="center"/>
    </xf>
    <xf numFmtId="0" fontId="2541" fillId="1786" borderId="1976" xfId="28" applyAlignment="1">
      <alignment horizontal="center" vertical="center"/>
    </xf>
    <xf numFmtId="0" fontId="2556" fillId="1786" borderId="1977" xfId="28" applyAlignment="1">
      <alignment horizontal="left" vertical="center" wrapText="1"/>
    </xf>
    <xf numFmtId="0" fontId="2552" fillId="1786" borderId="1976" xfId="28"/>
    <xf numFmtId="0" fontId="2550" fillId="1794" borderId="1977" xfId="28" applyAlignment="1">
      <alignment horizontal="center" vertical="center"/>
    </xf>
    <xf numFmtId="0" fontId="2572" fillId="1791" borderId="1977" xfId="28" applyAlignment="1">
      <alignment horizontal="center" vertical="center" wrapText="1"/>
    </xf>
    <xf numFmtId="0" fontId="2550" fillId="1795" borderId="1977" xfId="28" applyAlignment="1">
      <alignment horizontal="center" vertical="center"/>
    </xf>
    <xf numFmtId="0" fontId="2555" fillId="1786" borderId="1976" xfId="28" applyAlignment="1">
      <alignment horizontal="left" vertical="center" wrapText="1"/>
    </xf>
    <xf numFmtId="0" fontId="2555" fillId="1825" borderId="1978" xfId="28" applyAlignment="1">
      <alignment horizontal="left" vertical="center"/>
    </xf>
    <xf numFmtId="10" fontId="2540" fillId="1786" borderId="1977" xfId="28" applyAlignment="1">
      <alignment vertical="center"/>
    </xf>
    <xf numFmtId="0" fontId="2552" fillId="1786" borderId="2007" xfId="28" applyAlignment="1">
      <alignment horizontal="center" vertical="center" wrapText="1"/>
    </xf>
    <xf numFmtId="0" fontId="2544" fillId="1786" borderId="2009" xfId="28"/>
    <xf numFmtId="0" fontId="2544" fillId="1786" borderId="2011" xfId="28"/>
    <xf numFmtId="0" fontId="2552" fillId="1831" borderId="2002" xfId="28" applyAlignment="1">
      <alignment horizontal="center" vertical="center" wrapText="1"/>
    </xf>
    <xf numFmtId="0" fontId="2546" fillId="1786" borderId="2002" xfId="28" applyAlignment="1">
      <alignment horizontal="center" vertical="center" wrapText="1"/>
    </xf>
    <xf numFmtId="0" fontId="2546" fillId="1786" borderId="2002" xfId="28" applyAlignment="1">
      <alignment vertical="center" wrapText="1"/>
    </xf>
    <xf numFmtId="0" fontId="2546" fillId="1791" borderId="2002" xfId="28" applyAlignment="1">
      <alignment horizontal="center" vertical="center" wrapText="1"/>
    </xf>
    <xf numFmtId="0" fontId="2566" fillId="1786" borderId="2002" xfId="28" applyAlignment="1">
      <alignment horizontal="center" vertical="center" wrapText="1"/>
    </xf>
    <xf numFmtId="0" fontId="2566" fillId="1802" borderId="2002" xfId="28" applyAlignment="1">
      <alignment horizontal="left" vertical="center" wrapText="1"/>
    </xf>
    <xf numFmtId="2" fontId="2541" fillId="1786" borderId="1977" xfId="28" applyAlignment="1">
      <alignment horizontal="center" vertical="center"/>
    </xf>
    <xf numFmtId="2" fontId="2550" fillId="1791" borderId="1977" xfId="28" applyAlignment="1">
      <alignment horizontal="center" vertical="center"/>
    </xf>
    <xf numFmtId="0" fontId="2552" fillId="1786" borderId="2002" xfId="28" applyAlignment="1">
      <alignment horizontal="center"/>
    </xf>
    <xf numFmtId="0" fontId="2582" fillId="1826" borderId="2002" xfId="28" applyAlignment="1">
      <alignment horizontal="center" vertical="center"/>
    </xf>
    <xf numFmtId="0" fontId="2576" fillId="1786" borderId="1976" xfId="28" applyAlignment="1">
      <alignment horizontal="left" vertical="center" wrapText="1"/>
    </xf>
    <xf numFmtId="0" fontId="2574" fillId="1786" borderId="2002" xfId="28" applyAlignment="1">
      <alignment wrapText="1"/>
    </xf>
    <xf numFmtId="0" fontId="2552" fillId="1826" borderId="2002" xfId="28" applyAlignment="1">
      <alignment horizontal="center" vertical="center" wrapText="1"/>
    </xf>
    <xf numFmtId="0" fontId="2552" fillId="1826" borderId="2002" xfId="28" applyAlignment="1">
      <alignment horizontal="center" vertical="center"/>
    </xf>
    <xf numFmtId="0" fontId="2552" fillId="1831" borderId="1976" xfId="28" applyAlignment="1">
      <alignment horizontal="center" vertical="center"/>
    </xf>
    <xf numFmtId="0" fontId="2582" fillId="1786" borderId="2002" xfId="28" applyAlignment="1">
      <alignment horizontal="center" vertical="center" wrapText="1"/>
    </xf>
    <xf numFmtId="3" fontId="2582" fillId="1786" borderId="2002" xfId="28" applyAlignment="1">
      <alignment horizontal="center" vertical="center" wrapText="1"/>
    </xf>
    <xf numFmtId="0" fontId="2546" fillId="1802" borderId="2002" xfId="28" applyAlignment="1">
      <alignment horizontal="center" wrapText="1"/>
    </xf>
    <xf numFmtId="0" fontId="2546" fillId="1786" borderId="2012" xfId="28" applyAlignment="1">
      <alignment horizontal="center"/>
    </xf>
    <xf numFmtId="0" fontId="2546" fillId="1786" borderId="2013" xfId="28" applyAlignment="1">
      <alignment horizontal="center"/>
    </xf>
    <xf numFmtId="0" fontId="2546" fillId="1832" borderId="2014" xfId="28" applyAlignment="1">
      <alignment horizontal="center" vertical="bottom"/>
    </xf>
    <xf numFmtId="0" fontId="2546" fillId="1786" borderId="2015" xfId="28" applyAlignment="1">
      <alignment horizontal="center" vertical="bottom"/>
    </xf>
    <xf numFmtId="0" fontId="2546" fillId="1786" borderId="1976" xfId="28" applyAlignment="1">
      <alignment horizontal="center" vertical="bottom"/>
    </xf>
    <xf numFmtId="0" fontId="2546" fillId="1832" borderId="2016" xfId="28" applyAlignment="1">
      <alignment horizontal="center" vertical="bottom"/>
    </xf>
    <xf numFmtId="0" fontId="2546" fillId="1786" borderId="2007" xfId="28" applyAlignment="1">
      <alignment horizontal="center" vertical="bottom"/>
    </xf>
    <xf numFmtId="0" fontId="2546" fillId="1786" borderId="2015" xfId="28" applyAlignment="1">
      <alignment horizontal="center"/>
    </xf>
    <xf numFmtId="0" fontId="2546" fillId="1832" borderId="2017" xfId="28" applyAlignment="1">
      <alignment horizontal="center" vertical="bottom"/>
    </xf>
    <xf numFmtId="0" fontId="2584" fillId="1833" borderId="2002" xfId="28" applyAlignment="1">
      <alignment horizontal="right" vertical="center" wrapText="1"/>
    </xf>
    <xf numFmtId="0" fontId="2552" fillId="1832" borderId="2018" xfId="28" applyAlignment="1">
      <alignment horizontal="center" vertical="bottom"/>
    </xf>
    <xf numFmtId="0" fontId="2552" fillId="1832" borderId="2019" xfId="28" applyAlignment="1">
      <alignment horizontal="center" vertical="bottom"/>
    </xf>
    <xf numFmtId="0" fontId="2552" fillId="1832" borderId="2020" xfId="28" applyAlignment="1">
      <alignment horizontal="center" vertical="bottom"/>
    </xf>
    <xf numFmtId="0" fontId="2546" fillId="1832" borderId="2021" xfId="28" applyAlignment="1">
      <alignment horizontal="center"/>
    </xf>
    <xf numFmtId="0" fontId="2546" fillId="1832" borderId="2022" xfId="28" applyAlignment="1">
      <alignment horizontal="center"/>
    </xf>
    <xf numFmtId="0" fontId="2546" fillId="1832" borderId="2023" xfId="28" applyAlignment="1">
      <alignment horizontal="center"/>
    </xf>
    <xf numFmtId="0" fontId="2546" fillId="1832" borderId="2011" xfId="28" applyAlignment="1">
      <alignment horizontal="center"/>
    </xf>
    <xf numFmtId="0" fontId="2546" fillId="1832" borderId="2009" xfId="28" applyAlignment="1">
      <alignment horizontal="center"/>
    </xf>
    <xf numFmtId="0" fontId="2552" fillId="1791" borderId="2007" xfId="28" applyAlignment="1">
      <alignment horizontal="left" vertical="center" wrapText="1"/>
    </xf>
    <xf numFmtId="0" fontId="2552" fillId="1834" borderId="2002" xfId="28" applyAlignment="1">
      <alignment horizontal="left" vertical="center" wrapText="1"/>
    </xf>
    <xf numFmtId="0" fontId="2566" fillId="1802" borderId="1976" xfId="28" applyAlignment="1">
      <alignment horizontal="center" vertical="center" wrapText="1"/>
    </xf>
    <xf numFmtId="0" fontId="2552" fillId="1835" borderId="2002" xfId="28" applyAlignment="1">
      <alignment horizontal="left" vertical="center" wrapText="1"/>
    </xf>
    <xf numFmtId="0" fontId="2585" fillId="1786" borderId="1976" xfId="28"/>
    <xf numFmtId="0" fontId="2585" fillId="1786" borderId="2024" xfId="28"/>
    <xf numFmtId="0" fontId="2586" fillId="1786" borderId="1976" xfId="28" applyAlignment="1">
      <alignment horizontal="center" vertical="center" wrapText="1"/>
    </xf>
    <xf numFmtId="0" fontId="2587" fillId="1786" borderId="1976" xfId="28" applyAlignment="1">
      <alignment horizontal="center" vertical="center" wrapText="1"/>
    </xf>
    <xf numFmtId="0" fontId="2585" fillId="1786" borderId="1976" xfId="28" applyAlignment="1">
      <alignment horizontal="center" vertical="center"/>
    </xf>
    <xf numFmtId="0" fontId="2587" fillId="1786" borderId="2021" xfId="28" applyAlignment="1">
      <alignment horizontal="center" vertical="center" wrapText="1"/>
    </xf>
    <xf numFmtId="0" fontId="2544" fillId="1786" borderId="2022" xfId="28"/>
    <xf numFmtId="0" fontId="2544" fillId="1786" borderId="2023" xfId="28"/>
    <xf numFmtId="0" fontId="2587" fillId="1786" borderId="2002" xfId="28" applyAlignment="1">
      <alignment horizontal="center" vertical="center" wrapText="1"/>
    </xf>
    <xf numFmtId="0" fontId="2587" fillId="1803" borderId="2002" xfId="28" applyAlignment="1">
      <alignment horizontal="center" vertical="center" wrapText="1"/>
    </xf>
    <xf numFmtId="0" fontId="2585" fillId="1802" borderId="1976" xfId="28" applyAlignment="1">
      <alignment horizontal="center" vertical="bottom" wrapText="1"/>
    </xf>
    <xf numFmtId="0" fontId="2585" fillId="1802" borderId="2002" xfId="28" applyAlignment="1">
      <alignment horizontal="center" vertical="bottom" wrapText="1"/>
    </xf>
    <xf numFmtId="0" fontId="2585" fillId="1805" borderId="2002" xfId="28" applyAlignment="1">
      <alignment horizontal="left" wrapText="1"/>
    </xf>
    <xf numFmtId="3" fontId="2588" fillId="1802" borderId="2002" xfId="28" applyAlignment="1">
      <alignment horizontal="center" wrapText="1"/>
    </xf>
    <xf numFmtId="0" fontId="2585" fillId="1786" borderId="2002" xfId="28" applyAlignment="1">
      <alignment horizontal="center" vertical="bottom" wrapText="1"/>
    </xf>
    <xf numFmtId="0" fontId="2586" fillId="1786" borderId="2002" xfId="28" applyAlignment="1">
      <alignment horizontal="center" vertical="bottom" wrapText="1"/>
    </xf>
    <xf numFmtId="0" fontId="2585" fillId="1786" borderId="1976" xfId="28" applyAlignment="1">
      <alignment horizontal="center"/>
    </xf>
    <xf numFmtId="0" fontId="2585" fillId="1786" borderId="1976" xfId="28" applyAlignment="1">
      <alignment horizontal="center" vertical="bottom"/>
    </xf>
    <xf numFmtId="0" fontId="2588" fillId="1802" borderId="2002" xfId="28" applyAlignment="1">
      <alignment horizontal="center" wrapText="1"/>
    </xf>
    <xf numFmtId="0" fontId="2587" fillId="1786" borderId="1976" xfId="28" applyAlignment="1">
      <alignment vertical="bottom" wrapText="1"/>
    </xf>
    <xf numFmtId="0" fontId="2587" fillId="1826" borderId="2025" xfId="28" applyAlignment="1">
      <alignment vertical="bottom" wrapText="1"/>
    </xf>
    <xf numFmtId="0" fontId="2587" fillId="1826" borderId="2026" xfId="28" applyAlignment="1">
      <alignment vertical="bottom" wrapText="1"/>
    </xf>
    <xf numFmtId="1" fontId="2587" fillId="1826" borderId="2026" xfId="28" applyAlignment="1">
      <alignment horizontal="center" vertical="bottom" wrapText="1"/>
    </xf>
    <xf numFmtId="1" fontId="2587" fillId="1826" borderId="2010" xfId="28" applyAlignment="1">
      <alignment horizontal="center" vertical="bottom" wrapText="1"/>
    </xf>
    <xf numFmtId="0" fontId="2589" fillId="1786" borderId="1976" xfId="28" applyAlignment="1">
      <alignment vertical="center"/>
    </xf>
    <xf numFmtId="0" fontId="2585" fillId="1786" borderId="1976" xfId="28" applyAlignment="1">
      <alignment horizontal="left" vertical="center"/>
    </xf>
    <xf numFmtId="0" fontId="2546" fillId="1803" borderId="2002" xfId="28" applyAlignment="1">
      <alignment horizontal="center" wrapText="1"/>
    </xf>
    <xf numFmtId="0" fontId="2546" fillId="1805" borderId="2002" xfId="28" applyAlignment="1">
      <alignment horizontal="center" wrapText="1"/>
    </xf>
    <xf numFmtId="0" fontId="2546" fillId="1786" borderId="2002" xfId="28" applyAlignment="1">
      <alignment horizontal="center" wrapText="1"/>
    </xf>
    <xf numFmtId="0" fontId="2567" fillId="1786" borderId="1976" xfId="28" applyAlignment="1">
      <alignment vertical="center" wrapText="1"/>
    </xf>
    <xf numFmtId="0" fontId="2546" fillId="1806" borderId="2002" xfId="28"/>
    <xf numFmtId="0" fontId="2546" fillId="1831" borderId="1976" xfId="28"/>
    <xf numFmtId="0" fontId="2590" fillId="1786" borderId="1976" xfId="28" applyAlignment="1">
      <alignment horizontal="center" vertical="bottom"/>
    </xf>
    <xf numFmtId="0" fontId="2566" fillId="1786" borderId="1976" xfId="28" applyAlignment="1">
      <alignment vertical="bottom"/>
    </xf>
    <xf numFmtId="0" fontId="2590" fillId="1786" borderId="2002" xfId="28" applyAlignment="1">
      <alignment horizontal="center"/>
    </xf>
    <xf numFmtId="0" fontId="2590" fillId="1836" borderId="2002" xfId="28" applyAlignment="1">
      <alignment horizontal="center"/>
    </xf>
    <xf numFmtId="0" fontId="2590" fillId="1791" borderId="2002" xfId="28" applyAlignment="1">
      <alignment horizontal="center"/>
    </xf>
    <xf numFmtId="0" fontId="2590" fillId="1834" borderId="2002" xfId="28" applyAlignment="1">
      <alignment horizontal="center"/>
    </xf>
    <xf numFmtId="0" fontId="2590" fillId="1837" borderId="2002" xfId="28" applyAlignment="1">
      <alignment horizontal="center"/>
    </xf>
    <xf numFmtId="0" fontId="2590" fillId="1838" borderId="2002" xfId="28" applyAlignment="1">
      <alignment horizontal="center"/>
    </xf>
    <xf numFmtId="0" fontId="2566" fillId="1786" borderId="2024" xfId="28" applyAlignment="1">
      <alignment horizontal="center"/>
    </xf>
    <xf numFmtId="0" fontId="2566" fillId="1786" borderId="2009" xfId="28" applyAlignment="1">
      <alignment horizontal="center"/>
    </xf>
    <xf numFmtId="0" fontId="2566" fillId="1805" borderId="2011" xfId="28" applyAlignment="1">
      <alignment horizontal="center"/>
    </xf>
    <xf numFmtId="0" fontId="2566" fillId="1805" borderId="2026" xfId="28" applyAlignment="1">
      <alignment horizontal="center"/>
    </xf>
    <xf numFmtId="0" fontId="2566" fillId="1786" borderId="2017" xfId="28" applyAlignment="1">
      <alignment horizontal="center"/>
    </xf>
    <xf numFmtId="0" fontId="2566" fillId="1786" borderId="2010" xfId="28" applyAlignment="1">
      <alignment horizontal="center"/>
    </xf>
    <xf numFmtId="0" fontId="2590" fillId="1786" borderId="1976" xfId="28" applyAlignment="1">
      <alignment horizontal="right"/>
    </xf>
    <xf numFmtId="0" fontId="2591" fillId="1826" borderId="1976" xfId="28" applyAlignment="1">
      <alignment horizontal="right"/>
    </xf>
    <xf numFmtId="0" fontId="2591" fillId="1826" borderId="1976" xfId="28" applyAlignment="1">
      <alignment horizontal="left"/>
    </xf>
    <xf numFmtId="0" fontId="2592" fillId="1786" borderId="1976" xfId="28" applyAlignment="1">
      <alignment vertical="bottom"/>
    </xf>
    <xf numFmtId="0" fontId="2590" fillId="1786" borderId="2002" xfId="28" applyAlignment="1">
      <alignment horizontal="left"/>
    </xf>
    <xf numFmtId="0" fontId="2566" fillId="1786" borderId="2002" xfId="28" applyAlignment="1">
      <alignment horizontal="left"/>
    </xf>
    <xf numFmtId="0" fontId="2591" fillId="1786" borderId="1976" xfId="28" applyAlignment="1">
      <alignment vertical="bottom"/>
    </xf>
    <xf numFmtId="0" fontId="2593" fillId="1786" borderId="1976" xfId="28" applyAlignment="1">
      <alignment horizontal="left" vertical="bottom"/>
    </xf>
    <xf numFmtId="0" fontId="2546" fillId="1786" borderId="1976" xfId="28" applyAlignment="1">
      <alignment horizontal="left" vertical="bottom"/>
    </xf>
    <xf numFmtId="0" fontId="2594" fillId="1786" borderId="1976" xfId="28" applyAlignment="1">
      <alignment horizontal="left" vertical="bottom"/>
    </xf>
    <xf numFmtId="0" fontId="2595" fillId="1831" borderId="2002" xfId="28" applyAlignment="1">
      <alignment horizontal="center" vertical="bottom"/>
    </xf>
    <xf numFmtId="0" fontId="2595" fillId="1839" borderId="2002" xfId="28" applyAlignment="1">
      <alignment horizontal="center" vertical="bottom"/>
    </xf>
    <xf numFmtId="0" fontId="2595" fillId="1840" borderId="2002" xfId="28" applyAlignment="1">
      <alignment horizontal="center" vertical="bottom"/>
    </xf>
    <xf numFmtId="0" fontId="2595" fillId="1817" borderId="2002" xfId="28" applyAlignment="1">
      <alignment horizontal="center" vertical="bottom"/>
    </xf>
    <xf numFmtId="0" fontId="2595" fillId="1816" borderId="2002" xfId="28" applyAlignment="1">
      <alignment horizontal="center" vertical="bottom"/>
    </xf>
    <xf numFmtId="0" fontId="2595" fillId="1841" borderId="2002" xfId="28" applyAlignment="1">
      <alignment horizontal="center" vertical="bottom"/>
    </xf>
    <xf numFmtId="0" fontId="2595" fillId="1832" borderId="2002" xfId="28" applyAlignment="1">
      <alignment horizontal="center" vertical="center"/>
    </xf>
    <xf numFmtId="0" fontId="2595" fillId="1832" borderId="2009" xfId="28" applyAlignment="1">
      <alignment horizontal="left"/>
    </xf>
    <xf numFmtId="0" fontId="2552" fillId="1832" borderId="2009" xfId="28" applyAlignment="1">
      <alignment horizontal="left"/>
    </xf>
    <xf numFmtId="0" fontId="2596" fillId="1834" borderId="2002" xfId="28" applyAlignment="1">
      <alignment horizontal="center"/>
    </xf>
    <xf numFmtId="0" fontId="2596" fillId="1786" borderId="2002" xfId="28" applyAlignment="1">
      <alignment horizontal="center"/>
    </xf>
    <xf numFmtId="0" fontId="2596" fillId="1791" borderId="2002" xfId="28" applyAlignment="1">
      <alignment horizontal="center"/>
    </xf>
    <xf numFmtId="0" fontId="2552" fillId="1831" borderId="2002" xfId="28" applyAlignment="1">
      <alignment horizontal="right"/>
    </xf>
    <xf numFmtId="0" fontId="2595" fillId="1826" borderId="2002" xfId="28" applyAlignment="1">
      <alignment horizontal="center"/>
    </xf>
    <xf numFmtId="0" fontId="2590" fillId="1831" borderId="2002" xfId="28" applyAlignment="1">
      <alignment horizontal="left" vertical="bottom"/>
    </xf>
    <xf numFmtId="0" fontId="2566" fillId="1786" borderId="2002" xfId="28" applyAlignment="1">
      <alignment horizontal="left" vertical="top" wrapText="1"/>
    </xf>
    <xf numFmtId="0" fontId="2566" fillId="1786" borderId="1976" xfId="28" applyAlignment="1">
      <alignment horizontal="left" vertical="top"/>
    </xf>
    <xf numFmtId="0" fontId="2590" fillId="1786" borderId="1976" xfId="28" applyAlignment="1">
      <alignment horizontal="left" vertical="bottom"/>
    </xf>
    <xf numFmtId="0" fontId="2566" fillId="1786" borderId="1976" xfId="28" applyAlignment="1">
      <alignment horizontal="left" vertical="top" wrapText="1"/>
    </xf>
    <xf numFmtId="0" fontId="2590" fillId="1831" borderId="2002" xfId="28" applyAlignment="1">
      <alignment horizontal="center" vertical="bottom"/>
    </xf>
    <xf numFmtId="0" fontId="2552" fillId="1786" borderId="2002" xfId="28" applyAlignment="1">
      <alignment horizontal="left" vertical="top"/>
    </xf>
    <xf numFmtId="0" fontId="2596" fillId="1786" borderId="1976" xfId="28" applyAlignment="1">
      <alignment horizontal="left" vertical="bottom"/>
    </xf>
    <xf numFmtId="0" fontId="2590" fillId="1786" borderId="1976" xfId="28"/>
    <xf numFmtId="0" fontId="2590" fillId="1842" borderId="2002" xfId="28" applyAlignment="1">
      <alignment horizontal="center"/>
    </xf>
    <xf numFmtId="0" fontId="2558" fillId="1786" borderId="1976" xfId="28" applyAlignment="1">
      <alignment horizontal="center"/>
    </xf>
    <xf numFmtId="0" fontId="2595" fillId="1839" borderId="2002" xfId="28" applyAlignment="1">
      <alignment horizontal="center" vertical="center"/>
    </xf>
    <xf numFmtId="0" fontId="2566" fillId="1786" borderId="2002" xfId="28" applyAlignment="1">
      <alignment horizontal="left" vertical="center"/>
    </xf>
    <xf numFmtId="0" fontId="2597" fillId="1786" borderId="1976" xfId="28" applyAlignment="1">
      <alignment horizontal="left"/>
    </xf>
    <xf numFmtId="0" fontId="2546" fillId="1786" borderId="1976" xfId="28" applyAlignment="1">
      <alignment horizontal="left" vertical="top" wrapText="1"/>
    </xf>
    <xf numFmtId="0" fontId="2595" fillId="1843" borderId="2002" xfId="28" applyAlignment="1">
      <alignment horizontal="center" vertical="center"/>
    </xf>
    <xf numFmtId="0" fontId="2546" fillId="1786" borderId="1976" xfId="28" applyAlignment="1">
      <alignment horizontal="left" vertical="top"/>
    </xf>
    <xf numFmtId="0" fontId="2595" fillId="1817" borderId="2002" xfId="28" applyAlignment="1">
      <alignment horizontal="center" vertical="center"/>
    </xf>
    <xf numFmtId="0" fontId="2595" fillId="1816" borderId="2002" xfId="28" applyAlignment="1">
      <alignment horizontal="center" vertical="center"/>
    </xf>
    <xf numFmtId="0" fontId="2595" fillId="1841" borderId="2002" xfId="28" applyAlignment="1">
      <alignment horizontal="center" vertical="center"/>
    </xf>
    <xf numFmtId="0" fontId="2598" fillId="1786" borderId="1976" xfId="28" applyAlignment="1">
      <alignment horizontal="left" vertical="bottom"/>
    </xf>
    <xf numFmtId="0" fontId="2599" fillId="1786" borderId="1976" xfId="28"/>
    <xf numFmtId="0" fontId="2599" fillId="1786" borderId="1976" xfId="28" applyAlignment="1">
      <alignment vertical="bottom"/>
    </xf>
    <xf numFmtId="0" fontId="2600" fillId="1786" borderId="1976" xfId="28" applyAlignment="1">
      <alignment horizontal="center" vertical="bottom"/>
    </xf>
    <xf numFmtId="0" fontId="2600" fillId="1844" borderId="2002" xfId="28" applyAlignment="1">
      <alignment horizontal="center" vertical="bottom" wrapText="1"/>
    </xf>
    <xf numFmtId="0" fontId="2600" fillId="1836" borderId="2002" xfId="28" applyAlignment="1">
      <alignment horizontal="center" vertical="bottom" wrapText="1"/>
    </xf>
    <xf numFmtId="0" fontId="2600" fillId="1834" borderId="2002" xfId="28" applyAlignment="1">
      <alignment horizontal="center" vertical="bottom" wrapText="1"/>
    </xf>
    <xf numFmtId="0" fontId="2600" fillId="1838" borderId="2002" xfId="28" applyAlignment="1">
      <alignment horizontal="center" vertical="bottom" wrapText="1"/>
    </xf>
    <xf numFmtId="0" fontId="2600" fillId="1837" borderId="2002" xfId="28" applyAlignment="1">
      <alignment horizontal="center" vertical="bottom" wrapText="1"/>
    </xf>
    <xf numFmtId="0" fontId="2600" fillId="1786" borderId="2024" xfId="28" applyAlignment="1">
      <alignment horizontal="center" vertical="bottom"/>
    </xf>
    <xf numFmtId="0" fontId="2600" fillId="1786" borderId="2002" xfId="28" applyAlignment="1">
      <alignment vertical="bottom"/>
    </xf>
    <xf numFmtId="0" fontId="2599" fillId="1826" borderId="2002" xfId="28" applyAlignment="1">
      <alignment vertical="bottom"/>
    </xf>
    <xf numFmtId="0" fontId="2599" fillId="1786" borderId="2002" xfId="28" applyAlignment="1">
      <alignment horizontal="center" vertical="bottom"/>
    </xf>
    <xf numFmtId="0" fontId="2600" fillId="1786" borderId="1976" xfId="28" applyAlignment="1">
      <alignment horizontal="right" vertical="bottom"/>
    </xf>
    <xf numFmtId="0" fontId="2600" fillId="1844" borderId="2002" xfId="28" applyAlignment="1">
      <alignment horizontal="center" vertical="bottom"/>
    </xf>
    <xf numFmtId="0" fontId="2600" fillId="1836" borderId="2002" xfId="28" applyAlignment="1">
      <alignment horizontal="center" vertical="bottom"/>
    </xf>
    <xf numFmtId="0" fontId="2600" fillId="1834" borderId="2002" xfId="28" applyAlignment="1">
      <alignment horizontal="center" vertical="bottom"/>
    </xf>
    <xf numFmtId="0" fontId="2600" fillId="1838" borderId="2002" xfId="28" applyAlignment="1">
      <alignment horizontal="center" vertical="bottom"/>
    </xf>
    <xf numFmtId="0" fontId="2600" fillId="1837" borderId="2002" xfId="28" applyAlignment="1">
      <alignment horizontal="center" vertical="bottom"/>
    </xf>
    <xf numFmtId="0" fontId="2600" fillId="1786" borderId="1976" xfId="28" applyAlignment="1">
      <alignment vertical="bottom"/>
    </xf>
    <xf numFmtId="0" fontId="2547" fillId="1786" borderId="1976" xfId="28" applyAlignment="1">
      <alignment vertical="bottom"/>
    </xf>
    <xf numFmtId="0" fontId="2601" fillId="1786" borderId="1976" xfId="28" applyAlignment="1">
      <alignment vertical="bottom"/>
    </xf>
    <xf numFmtId="0" fontId="2600" fillId="1844" borderId="2002" xfId="28" applyAlignment="1">
      <alignment vertical="bottom"/>
    </xf>
    <xf numFmtId="0" fontId="2599" fillId="1786" borderId="2002" xfId="28" applyAlignment="1">
      <alignment vertical="bottom" wrapText="1"/>
    </xf>
    <xf numFmtId="0" fontId="2599" fillId="1786" borderId="2002" xfId="28" applyAlignment="1">
      <alignment vertical="bottom"/>
    </xf>
    <xf numFmtId="0" fontId="2600" fillId="1836" borderId="2002" xfId="28" applyAlignment="1">
      <alignment vertical="bottom"/>
    </xf>
    <xf numFmtId="0" fontId="2600" fillId="1834" borderId="2002" xfId="28" applyAlignment="1">
      <alignment vertical="bottom"/>
    </xf>
    <xf numFmtId="0" fontId="2600" fillId="1837" borderId="2002" xfId="28" applyAlignment="1">
      <alignment vertical="bottom"/>
    </xf>
    <xf numFmtId="0" fontId="2600" fillId="1838" borderId="2002" xfId="28" applyAlignment="1">
      <alignment vertical="bottom"/>
    </xf>
    <xf numFmtId="0" fontId="2552" fillId="1786" borderId="1976" xfId="28" applyAlignment="1">
      <alignment horizontal="right"/>
    </xf>
    <xf numFmtId="0" fontId="2587" fillId="1802" borderId="2002" xfId="28" applyAlignment="1">
      <alignment horizontal="center" vertical="center" wrapText="1"/>
    </xf>
    <xf numFmtId="0" fontId="2546" fillId="1786" borderId="1976" xfId="28" applyAlignment="1">
      <alignment horizontal="right"/>
    </xf>
    <xf numFmtId="0" fontId="2602" fillId="1834" borderId="2002" xfId="28" applyAlignment="1">
      <alignment horizontal="center" wrapText="1"/>
    </xf>
    <xf numFmtId="0" fontId="2546" fillId="1786" borderId="2002" xfId="28" applyAlignment="1">
      <alignment horizontal="right" wrapText="1"/>
    </xf>
    <xf numFmtId="165" fontId="2546" fillId="1786" borderId="2002" xfId="28" applyAlignment="1">
      <alignment horizontal="right" wrapText="1"/>
    </xf>
    <xf numFmtId="165" fontId="2546" fillId="1786" borderId="2002" xfId="28"/>
    <xf numFmtId="0" fontId="2602" fillId="1826" borderId="2002" xfId="28" applyAlignment="1">
      <alignment horizontal="center" vertical="center" wrapText="1"/>
    </xf>
    <xf numFmtId="0" fontId="2603" fillId="1786" borderId="1976" xfId="28" applyAlignment="1">
      <alignment horizontal="left" vertical="center" wrapText="1"/>
    </xf>
    <xf numFmtId="0" fontId="2604" fillId="1786" borderId="1976" xfId="28" applyAlignment="1">
      <alignment vertical="bottom"/>
    </xf>
    <xf numFmtId="0" fontId="2605" fillId="1803" borderId="2002" xfId="28" applyAlignment="1">
      <alignment horizontal="center" vertical="center"/>
    </xf>
    <xf numFmtId="0" fontId="2605" fillId="1803" borderId="2002" xfId="28" applyAlignment="1">
      <alignment horizontal="center" vertical="center" wrapText="1"/>
    </xf>
    <xf numFmtId="0" fontId="2606" fillId="1831" borderId="2002" xfId="28" applyAlignment="1">
      <alignment horizontal="center" vertical="center"/>
    </xf>
    <xf numFmtId="0" fontId="2606" fillId="1803" borderId="2002" xfId="28" applyAlignment="1">
      <alignment horizontal="center" vertical="center" wrapText="1"/>
    </xf>
    <xf numFmtId="0" fontId="2606" fillId="1803" borderId="2002" xfId="28" applyAlignment="1">
      <alignment horizontal="center" vertical="center"/>
    </xf>
    <xf numFmtId="0" fontId="2603" fillId="1786" borderId="2002" xfId="28" applyAlignment="1">
      <alignment horizontal="left" vertical="center" wrapText="1"/>
    </xf>
    <xf numFmtId="10" fontId="2603" fillId="1786" borderId="2002" xfId="28" applyAlignment="1">
      <alignment horizontal="left" vertical="center" wrapText="1"/>
    </xf>
    <xf numFmtId="2" fontId="2603" fillId="1786" borderId="2002" xfId="28" applyAlignment="1">
      <alignment horizontal="left" vertical="center" wrapText="1"/>
    </xf>
    <xf numFmtId="0" fontId="2552" fillId="1803" borderId="2002" xfId="28" applyAlignment="1">
      <alignment horizontal="center"/>
    </xf>
    <xf numFmtId="0" fontId="2607" fillId="1803" borderId="2002" xfId="28" applyAlignment="1">
      <alignment horizontal="center" wrapText="1"/>
    </xf>
    <xf numFmtId="0" fontId="2604" fillId="1803" borderId="2002" xfId="28" applyAlignment="1">
      <alignment vertical="bottom"/>
    </xf>
    <xf numFmtId="0" fontId="2608" fillId="1803" borderId="2002" xfId="28" applyAlignment="1">
      <alignment horizontal="center" vertical="bottom"/>
    </xf>
    <xf numFmtId="0" fontId="2607" fillId="1786" borderId="2002" xfId="28" applyAlignment="1">
      <alignment horizontal="center" vertical="center" wrapText="1"/>
    </xf>
    <xf numFmtId="0" fontId="2603" fillId="1845" borderId="2002" xfId="28" applyAlignment="1">
      <alignment horizontal="center" vertical="center" wrapText="1"/>
    </xf>
    <xf numFmtId="0" fontId="2603" fillId="1786" borderId="2002" xfId="28" applyAlignment="1">
      <alignment horizontal="center" vertical="center" wrapText="1"/>
    </xf>
    <xf numFmtId="0" fontId="2604" fillId="1786" borderId="2002" xfId="28" applyAlignment="1">
      <alignment vertical="center"/>
    </xf>
    <xf numFmtId="0" fontId="2605" fillId="1803" borderId="2014" xfId="28" applyAlignment="1">
      <alignment horizontal="center" vertical="center"/>
    </xf>
    <xf numFmtId="0" fontId="2605" fillId="1803" borderId="2014" xfId="28" applyAlignment="1">
      <alignment horizontal="center" vertical="center" wrapText="1"/>
    </xf>
    <xf numFmtId="0" fontId="2603" fillId="1786" borderId="2002" xfId="28" applyAlignment="1">
      <alignment wrapText="1"/>
    </xf>
    <xf numFmtId="0" fontId="2603" fillId="1786" borderId="2009" xfId="28" applyAlignment="1">
      <alignment wrapText="1"/>
    </xf>
    <xf numFmtId="165" fontId="2604" fillId="1786" borderId="2009" xfId="28" applyAlignment="1">
      <alignment horizontal="center" vertical="bottom"/>
    </xf>
    <xf numFmtId="10" fontId="2604" fillId="1786" borderId="2009" xfId="28" applyAlignment="1">
      <alignment horizontal="center" vertical="bottom"/>
    </xf>
    <xf numFmtId="0" fontId="2603" fillId="1786" borderId="2017" xfId="28" applyAlignment="1">
      <alignment wrapText="1"/>
    </xf>
    <xf numFmtId="0" fontId="2603" fillId="1786" borderId="2010" xfId="28" applyAlignment="1">
      <alignment wrapText="1"/>
    </xf>
    <xf numFmtId="165" fontId="2604" fillId="1786" borderId="2010" xfId="28" applyAlignment="1">
      <alignment horizontal="center" vertical="bottom"/>
    </xf>
    <xf numFmtId="0" fontId="2603" fillId="1786" borderId="1976" xfId="28" applyAlignment="1">
      <alignment wrapText="1"/>
    </xf>
    <xf numFmtId="0" fontId="2546" fillId="1786" borderId="2010" xfId="28"/>
    <xf numFmtId="10" fontId="2604" fillId="1786" borderId="2010" xfId="28" applyAlignment="1">
      <alignment horizontal="center" vertical="bottom"/>
    </xf>
    <xf numFmtId="0" fontId="2536" fillId="1786" borderId="1976" xfId="28"/>
    <xf numFmtId="0" fontId="2543" fillId="1796" borderId="1977" xfId="28" applyAlignment="1">
      <alignment horizontal="left" vertical="center"/>
    </xf>
    <xf numFmtId="0" fontId="2536" fillId="1786" borderId="1979" xfId="28"/>
    <xf numFmtId="0" fontId="2536" fillId="1786" borderId="1980" xfId="28"/>
    <xf numFmtId="0" fontId="2547" fillId="1797" borderId="1977" xfId="28" applyAlignment="1">
      <alignment horizontal="center" vertical="center"/>
    </xf>
    <xf numFmtId="0" fontId="2536" fillId="1786" borderId="1982" xfId="28"/>
    <xf numFmtId="0" fontId="2555" fillId="1791" borderId="1977" xfId="28" applyAlignment="1">
      <alignment horizontal="left" vertical="center" wrapText="1"/>
    </xf>
    <xf numFmtId="0" fontId="2555" fillId="1792" borderId="1977" xfId="28" applyAlignment="1">
      <alignment horizontal="left" vertical="center" wrapText="1"/>
    </xf>
    <xf numFmtId="0" fontId="2555" fillId="1793" borderId="1977" xfId="28" applyAlignment="1">
      <alignment horizontal="left" vertical="center" wrapText="1"/>
    </xf>
    <xf numFmtId="0" fontId="2555" fillId="1794" borderId="1977" xfId="28" applyAlignment="1">
      <alignment horizontal="left" vertical="center" wrapText="1"/>
    </xf>
    <xf numFmtId="0" fontId="2555" fillId="1795" borderId="1977" xfId="28" applyAlignment="1">
      <alignment horizontal="left" vertical="center" wrapText="1"/>
    </xf>
    <xf numFmtId="0" fontId="2552" fillId="1786" borderId="1986" xfId="28"/>
    <xf numFmtId="0" fontId="2536" fillId="1786" borderId="1984" xfId="28"/>
    <xf numFmtId="0" fontId="2536" fillId="1786" borderId="1990" xfId="28"/>
    <xf numFmtId="0" fontId="2539" fillId="1786" borderId="1976" xfId="28"/>
    <xf numFmtId="0" fontId="2538" fillId="1786" borderId="2002" xfId="28" applyAlignment="1">
      <alignment horizontal="left" vertical="center"/>
    </xf>
    <xf numFmtId="0" fontId="2539" fillId="1786" borderId="2002" xfId="28"/>
    <xf numFmtId="0" fontId="2536" fillId="1786" borderId="2005" xfId="28"/>
    <xf numFmtId="0" fontId="2536" fillId="1786" borderId="2006" xfId="28"/>
    <xf numFmtId="0" fontId="2555" fillId="1825" borderId="1977" xfId="28" applyAlignment="1">
      <alignment horizontal="left" vertical="center" wrapText="1"/>
    </xf>
    <xf numFmtId="0" fontId="2547" fillId="1786" borderId="1976" xfId="28"/>
    <xf numFmtId="0" fontId="2556" fillId="1786" borderId="1976" xfId="28" applyAlignment="1">
      <alignment horizontal="center" wrapText="1"/>
    </xf>
    <xf numFmtId="0" fontId="2555" fillId="1825" borderId="1977" xfId="28" applyAlignment="1">
      <alignment horizontal="left" vertical="center"/>
    </xf>
    <xf numFmtId="0" fontId="2552" fillId="1786" borderId="2002" xfId="28" applyAlignment="1">
      <alignment horizontal="center" vertical="center" wrapText="1"/>
    </xf>
    <xf numFmtId="0" fontId="2536" fillId="1786" borderId="2009" xfId="28"/>
    <xf numFmtId="0" fontId="2536" fillId="1786" borderId="2011" xfId="28"/>
    <xf numFmtId="0" fontId="2552" fillId="1791" borderId="2002" xfId="28" applyAlignment="1">
      <alignment horizontal="left" vertical="center" wrapText="1"/>
    </xf>
    <xf numFmtId="0" fontId="2587" fillId="1786" borderId="2014" xfId="28" applyAlignment="1">
      <alignment horizontal="center" vertical="center" wrapText="1"/>
    </xf>
    <xf numFmtId="0" fontId="2536" fillId="1786" borderId="2022" xfId="28"/>
    <xf numFmtId="0" fontId="2536" fillId="1786" borderId="2023" xfId="28"/>
    <xf numFmtId="0" fontId="2550" fillId="1826" borderId="1977" xfId="28" applyAlignment="1">
      <alignment vertical="center" wrapText="1"/>
    </xf>
    <xf numFmtId="0" fontId="2540" fillId="1786" borderId="1977" xfId="28" applyAlignment="1">
      <alignment vertical="top" wrapText="1"/>
    </xf>
    <xf numFmtId="0" fontId="2609" fillId="1786" borderId="1976" xfId="28" applyAlignment="1">
      <alignment vertical="top" wrapText="1"/>
    </xf>
    <xf numFmtId="0" fontId="2555" fillId="1786" borderId="1977" xfId="28" applyAlignment="1">
      <alignment vertical="top" wrapText="1"/>
    </xf>
    <xf numFmtId="0" fontId="2610" fillId="1825" borderId="1977" xfId="28" applyAlignment="1">
      <alignment horizontal="left" vertical="center"/>
    </xf>
    <xf numFmtId="0" fontId="2610" fillId="1786" borderId="1976" xfId="28" applyAlignment="1">
      <alignment horizontal="center" vertical="center"/>
    </xf>
    <xf numFmtId="0" fontId="2611" fillId="1786" borderId="2035" xfId="28" applyAlignment="1">
      <alignment vertical="top" wrapText="1"/>
    </xf>
    <xf numFmtId="0" fontId="2613" fillId="1786" borderId="2035" xfId="28" applyAlignment="1">
      <alignment vertical="top" wrapText="1"/>
    </xf>
    <xf numFmtId="0" fontId="2536" fillId="1786" borderId="2038" xfId="28"/>
    <xf numFmtId="0" fontId="2536" fillId="1786" borderId="2039" xfId="28"/>
    <xf numFmtId="0" fontId="2610" fillId="1786" borderId="1976" xfId="28"/>
    <xf numFmtId="0" fontId="2612" fillId="1786" borderId="2035" xfId="28" applyAlignment="1">
      <alignment vertical="top" wrapText="1"/>
    </xf>
    <xf numFmtId="0" fontId="2611" fillId="1786" borderId="2035" xfId="28" applyAlignment="1">
      <alignment horizontal="left" vertical="center"/>
    </xf>
    <xf numFmtId="1" fontId="2577" fillId="1825" borderId="1977" xfId="28" applyAlignment="1">
      <alignment horizontal="center" vertical="center"/>
    </xf>
    <xf numFmtId="1" fontId="2541" fillId="1786" borderId="1977" xfId="28" applyAlignment="1">
      <alignment horizontal="center" vertical="center"/>
    </xf>
    <xf numFmtId="0" fontId="2614" fillId="1846" borderId="2002" xfId="28" applyAlignment="1">
      <alignment horizontal="center" vertical="center"/>
    </xf>
    <xf numFmtId="0" fontId="2610" fillId="1786" borderId="1977" xfId="28" applyAlignment="1">
      <alignment horizontal="center" vertical="center"/>
    </xf>
    <xf numFmtId="0" fontId="2609" fillId="1786" borderId="1977" xfId="28" applyAlignment="1">
      <alignment vertical="top" wrapText="1"/>
    </xf>
    <xf numFmtId="0" fontId="2536" fillId="1786" borderId="2027" xfId="28"/>
    <xf numFmtId="0" fontId="2536" fillId="1786" borderId="2028" xfId="28"/>
    <xf numFmtId="0" fontId="2536" fillId="1786" borderId="2041" xfId="28"/>
    <xf numFmtId="0" fontId="2536" fillId="1786" borderId="2042" xfId="28"/>
    <xf numFmtId="0" fontId="2536" fillId="1786" borderId="2043" xfId="28"/>
    <xf numFmtId="0" fontId="2615" fillId="1791" borderId="2002" xfId="28" applyAlignment="1">
      <alignment horizontal="left" vertical="center" wrapText="1"/>
    </xf>
    <xf numFmtId="0" fontId="2536" fillId="1791" borderId="2002" xfId="28"/>
    <xf numFmtId="0" fontId="2616" fillId="1831" borderId="2002" xfId="28" applyAlignment="1">
      <alignment horizontal="center" vertical="center" wrapText="1"/>
    </xf>
    <xf numFmtId="0" fontId="2616" fillId="1786" borderId="2002" xfId="28" applyAlignment="1">
      <alignment horizontal="center" vertical="center" wrapText="1"/>
    </xf>
    <xf numFmtId="0" fontId="2617" fillId="1786" borderId="2002" xfId="28" applyAlignment="1">
      <alignment horizontal="left" vertical="center" wrapText="1"/>
    </xf>
    <xf numFmtId="0" fontId="2619" fillId="1791" borderId="2002" xfId="28" applyAlignment="1">
      <alignment horizontal="left" vertical="center" wrapText="1"/>
    </xf>
    <xf numFmtId="0" fontId="2536" fillId="1786" borderId="2002" xfId="28"/>
    <xf numFmtId="0" fontId="2616" fillId="1833" borderId="2002" xfId="28" applyAlignment="1">
      <alignment horizontal="center" vertical="center" wrapText="1"/>
    </xf>
    <xf numFmtId="0" fontId="2617" fillId="1833" borderId="2002" xfId="28" applyAlignment="1">
      <alignment horizontal="left" vertical="center" wrapText="1"/>
    </xf>
    <xf numFmtId="0" fontId="2616" fillId="1795" borderId="2002" xfId="28" applyAlignment="1">
      <alignment horizontal="center" vertical="center" wrapText="1"/>
    </xf>
    <xf numFmtId="0" fontId="2617" fillId="1795" borderId="2002" xfId="28" applyAlignment="1">
      <alignment horizontal="left" vertical="center" wrapText="1"/>
    </xf>
    <xf numFmtId="0" fontId="2617" fillId="1802" borderId="2002" xfId="28" applyAlignment="1">
      <alignment horizontal="center" vertical="center" wrapText="1"/>
    </xf>
    <xf numFmtId="0" fontId="2617" fillId="1805" borderId="2002" xfId="28" applyAlignment="1">
      <alignment horizontal="left" vertical="center" wrapText="1"/>
    </xf>
    <xf numFmtId="3" fontId="2616" fillId="1802" borderId="2002" xfId="28" applyAlignment="1">
      <alignment horizontal="center" vertical="center" wrapText="1"/>
    </xf>
    <xf numFmtId="0" fontId="2617" fillId="1786" borderId="2002" xfId="28" applyAlignment="1">
      <alignment horizontal="center" vertical="center" wrapText="1"/>
    </xf>
    <xf numFmtId="0" fontId="2617" fillId="1833" borderId="2002" xfId="28" applyAlignment="1">
      <alignment horizontal="center" vertical="center" wrapText="1"/>
    </xf>
    <xf numFmtId="0" fontId="2616" fillId="1802" borderId="2002" xfId="28" applyAlignment="1">
      <alignment horizontal="center" vertical="center" wrapText="1"/>
    </xf>
    <xf numFmtId="0" fontId="2617" fillId="1826" borderId="2002" xfId="28" applyAlignment="1">
      <alignment horizontal="center" vertical="center" wrapText="1"/>
    </xf>
    <xf numFmtId="0" fontId="2617" fillId="1826" borderId="2002" xfId="28" applyAlignment="1">
      <alignment horizontal="left" vertical="center" wrapText="1"/>
    </xf>
    <xf numFmtId="0" fontId="2616" fillId="1826" borderId="2002" xfId="28" applyAlignment="1">
      <alignment horizontal="center" vertical="center" wrapText="1"/>
    </xf>
    <xf numFmtId="1" fontId="2617" fillId="1826" borderId="2002" xfId="28" applyAlignment="1">
      <alignment horizontal="center" vertical="center" wrapText="1"/>
    </xf>
    <xf numFmtId="1" fontId="2617" fillId="1833" borderId="2002" xfId="28" applyAlignment="1">
      <alignment horizontal="center" vertical="center" wrapText="1"/>
    </xf>
    <xf numFmtId="0" fontId="2616" fillId="1791" borderId="2002" xfId="28"/>
    <xf numFmtId="0" fontId="2616" fillId="1791" borderId="2002" xfId="28" applyAlignment="1">
      <alignment horizontal="left" vertical="center" wrapText="1"/>
    </xf>
    <xf numFmtId="0" fontId="2616" fillId="1791" borderId="2002" xfId="28" applyAlignment="1">
      <alignment horizontal="center" vertical="center" wrapText="1"/>
    </xf>
    <xf numFmtId="0" fontId="2617" fillId="1786" borderId="2002" xfId="28"/>
    <xf numFmtId="0" fontId="2616" fillId="1786" borderId="2044" xfId="28"/>
    <xf numFmtId="0" fontId="2616" fillId="1786" borderId="2044" xfId="28" applyAlignment="1">
      <alignment horizontal="left" vertical="center" wrapText="1"/>
    </xf>
    <xf numFmtId="0" fontId="2616" fillId="1786" borderId="2044" xfId="28" applyAlignment="1">
      <alignment horizontal="center" vertical="center" wrapText="1"/>
    </xf>
    <xf numFmtId="0" fontId="2616" fillId="1795" borderId="2044" xfId="28" applyAlignment="1">
      <alignment horizontal="center" vertical="center" wrapText="1"/>
    </xf>
    <xf numFmtId="0" fontId="2616" fillId="1786" borderId="1976" xfId="28"/>
    <xf numFmtId="0" fontId="2618" fillId="1786" borderId="1976" xfId="28"/>
    <xf numFmtId="0" fontId="2536" fillId="1786" borderId="2025" xfId="28"/>
    <xf numFmtId="0" fontId="2536" fillId="1786" borderId="2026" xfId="28"/>
    <xf numFmtId="0" fontId="2536" fillId="1786" borderId="2010" xfId="28"/>
    <xf numFmtId="0" fontId="2617" fillId="1805" borderId="2002" xfId="28" applyAlignment="1">
      <alignment horizontal="center" vertical="center" wrapText="1"/>
    </xf>
    <xf numFmtId="0" fontId="2616" fillId="1802" borderId="2002" xfId="28" applyAlignment="1">
      <alignment horizontal="left" vertical="center" wrapText="1"/>
    </xf>
    <xf numFmtId="0" fontId="2617" fillId="1802" borderId="2002" xfId="28" applyAlignment="1">
      <alignment horizontal="left" vertical="center" wrapText="1"/>
    </xf>
    <xf numFmtId="0" fontId="2616" fillId="1830" borderId="2002" xfId="28" applyAlignment="1">
      <alignment horizontal="center" vertical="center" wrapText="1"/>
    </xf>
    <xf numFmtId="0" fontId="2616" fillId="1794" borderId="2002" xfId="28" applyAlignment="1">
      <alignment horizontal="center" vertical="center" wrapText="1"/>
    </xf>
    <xf numFmtId="0" fontId="2616" fillId="1805" borderId="2002" xfId="28" applyAlignment="1">
      <alignment horizontal="center" wrapText="1"/>
    </xf>
    <xf numFmtId="0" fontId="2618" fillId="1830" borderId="2002" xfId="28" applyAlignment="1">
      <alignment horizontal="center" wrapText="1"/>
    </xf>
    <xf numFmtId="0" fontId="2618" fillId="1794" borderId="2002" xfId="28" applyAlignment="1">
      <alignment horizontal="center" wrapText="1"/>
    </xf>
    <xf numFmtId="0" fontId="2618" fillId="1795" borderId="2002" xfId="28" applyAlignment="1">
      <alignment horizontal="center" wrapText="1"/>
    </xf>
    <xf numFmtId="0" fontId="2618" fillId="1805" borderId="2002" xfId="28" applyAlignment="1">
      <alignment horizontal="center" wrapText="1"/>
    </xf>
    <xf numFmtId="0" fontId="2617" fillId="1831" borderId="2002" xfId="28" applyAlignment="1">
      <alignment horizontal="center" vertical="center" wrapText="1"/>
    </xf>
    <xf numFmtId="0" fontId="2620" fillId="1847" borderId="2045" xfId="29" applyAlignment="1">
      <alignment vertical="bottom"/>
    </xf>
    <xf numFmtId="0" fontId="2621" fillId="1847" borderId="2045" xfId="29" applyAlignment="1">
      <alignment horizontal="left" vertical="center"/>
    </xf>
    <xf numFmtId="0" fontId="2622" fillId="1847" borderId="2045" xfId="29" applyAlignment="1">
      <alignment horizontal="left" vertical="center"/>
    </xf>
    <xf numFmtId="0" fontId="2623" fillId="1847" borderId="2045" xfId="29" applyAlignment="1">
      <alignment horizontal="left" vertical="center"/>
    </xf>
    <xf numFmtId="0" fontId="2624" fillId="1849" borderId="2046" xfId="29" applyAlignment="1">
      <alignment vertical="center"/>
    </xf>
    <xf numFmtId="0" fontId="2625" fillId="1847" borderId="2045" xfId="29" applyAlignment="1">
      <alignment horizontal="left" vertical="center"/>
    </xf>
    <xf numFmtId="0" fontId="2624" fillId="1850" borderId="2046" xfId="29" applyAlignment="1">
      <alignment vertical="center"/>
    </xf>
    <xf numFmtId="0" fontId="2624" fillId="1851" borderId="2046" xfId="29" applyAlignment="1">
      <alignment vertical="center"/>
    </xf>
    <xf numFmtId="0" fontId="2624" fillId="1852" borderId="2046" xfId="29" applyAlignment="1">
      <alignment vertical="center"/>
    </xf>
    <xf numFmtId="0" fontId="2626" fillId="1847" borderId="2045" xfId="29"/>
    <xf numFmtId="0" fontId="2624" fillId="1853" borderId="2046" xfId="29" applyAlignment="1">
      <alignment vertical="center"/>
    </xf>
    <xf numFmtId="0" fontId="2624" fillId="1854" borderId="2046" xfId="29" applyAlignment="1">
      <alignment vertical="center"/>
    </xf>
    <xf numFmtId="0" fontId="2624" fillId="1855" borderId="2046" xfId="29" applyAlignment="1">
      <alignment vertical="center"/>
    </xf>
    <xf numFmtId="0" fontId="2624" fillId="1856" borderId="2046" xfId="29" applyAlignment="1">
      <alignment vertical="center"/>
    </xf>
    <xf numFmtId="0" fontId="2627" fillId="1857" borderId="2047" xfId="29" applyAlignment="1">
      <alignment horizontal="left" vertical="center"/>
    </xf>
    <xf numFmtId="0" fontId="2628" fillId="1847" borderId="2048" xfId="29"/>
    <xf numFmtId="0" fontId="2628" fillId="1847" borderId="2049" xfId="29"/>
    <xf numFmtId="0" fontId="2629" fillId="1858" borderId="2050" xfId="29" applyAlignment="1">
      <alignment horizontal="center" vertical="center" wrapText="1"/>
    </xf>
    <xf numFmtId="0" fontId="2630" fillId="1847" borderId="2045" xfId="29"/>
    <xf numFmtId="0" fontId="2631" fillId="1858" borderId="2047" xfId="29" applyAlignment="1">
      <alignment horizontal="center" vertical="center"/>
    </xf>
    <xf numFmtId="0" fontId="2628" fillId="1847" borderId="2051" xfId="29"/>
    <xf numFmtId="0" fontId="2632" fillId="1847" borderId="2045" xfId="29"/>
    <xf numFmtId="0" fontId="2633" fillId="1858" borderId="2046" xfId="29" applyAlignment="1">
      <alignment horizontal="center" vertical="center"/>
    </xf>
    <xf numFmtId="0" fontId="2634" fillId="1847" borderId="2046" xfId="29" applyAlignment="1">
      <alignment horizontal="left" vertical="center" wrapText="1"/>
    </xf>
    <xf numFmtId="0" fontId="2624" fillId="1847" borderId="2046" xfId="29" applyAlignment="1">
      <alignment horizontal="left" vertical="center" wrapText="1"/>
    </xf>
    <xf numFmtId="164" fontId="2625" fillId="1847" borderId="2046" xfId="29" applyAlignment="1">
      <alignment horizontal="center" vertical="center"/>
    </xf>
    <xf numFmtId="0" fontId="2635" fillId="1847" borderId="2045" xfId="29"/>
    <xf numFmtId="0" fontId="2630" fillId="1847" borderId="2045" xfId="29" applyAlignment="1">
      <alignment vertical="bottom"/>
    </xf>
    <xf numFmtId="0" fontId="2636" fillId="1847" borderId="2052" xfId="29"/>
    <xf numFmtId="0" fontId="2628" fillId="1847" borderId="2053" xfId="29"/>
    <xf numFmtId="0" fontId="2630" fillId="1847" borderId="2054" xfId="29"/>
    <xf numFmtId="0" fontId="2636" fillId="1847" borderId="2055" xfId="29" applyAlignment="1">
      <alignment horizontal="center"/>
    </xf>
    <xf numFmtId="0" fontId="2636" fillId="1847" borderId="2045" xfId="29" applyAlignment="1">
      <alignment horizontal="center"/>
    </xf>
    <xf numFmtId="0" fontId="2630" fillId="1847" borderId="2055" xfId="29" applyAlignment="1">
      <alignment horizontal="center"/>
    </xf>
    <xf numFmtId="0" fontId="2630" fillId="1847" borderId="2056" xfId="29"/>
    <xf numFmtId="0" fontId="2637" fillId="1847" borderId="2057" xfId="29" applyAlignment="1">
      <alignment wrapText="1"/>
    </xf>
    <xf numFmtId="0" fontId="2636" fillId="1847" borderId="2055" xfId="29" applyAlignment="1">
      <alignment horizontal="center" wrapText="1"/>
    </xf>
    <xf numFmtId="0" fontId="2637" fillId="1847" borderId="2058" xfId="29" applyAlignment="1">
      <alignment wrapText="1"/>
    </xf>
    <xf numFmtId="0" fontId="2637" fillId="1847" borderId="2057" xfId="29" applyAlignment="1">
      <alignment wrapText="1"/>
    </xf>
    <xf numFmtId="0" fontId="2625" fillId="1847" borderId="2046" xfId="29" applyAlignment="1">
      <alignment horizontal="center" vertical="center"/>
    </xf>
    <xf numFmtId="0" fontId="2628" fillId="1847" borderId="2059" xfId="29"/>
    <xf numFmtId="0" fontId="2636" fillId="1847" borderId="2052" xfId="29" applyAlignment="1">
      <alignment horizontal="center" wrapText="1"/>
    </xf>
    <xf numFmtId="0" fontId="2636" fillId="1847" borderId="2058" xfId="29" applyAlignment="1">
      <alignment wrapText="1"/>
    </xf>
    <xf numFmtId="0" fontId="2636" fillId="1847" borderId="2057" xfId="29" applyAlignment="1">
      <alignment wrapText="1"/>
    </xf>
    <xf numFmtId="0" fontId="2624" fillId="1847" borderId="2046" xfId="29" applyAlignment="1">
      <alignment vertical="center"/>
    </xf>
    <xf numFmtId="0" fontId="2624" fillId="1859" borderId="2046" xfId="29" applyAlignment="1">
      <alignment vertical="center"/>
    </xf>
    <xf numFmtId="0" fontId="2625" fillId="1847" borderId="2046" xfId="29" applyAlignment="1">
      <alignment horizontal="left" vertical="center" wrapText="1"/>
    </xf>
    <xf numFmtId="0" fontId="2638" fillId="1852" borderId="2046" xfId="29" applyAlignment="1">
      <alignment horizontal="center" vertical="center"/>
    </xf>
    <xf numFmtId="0" fontId="2629" fillId="1858" borderId="2046" xfId="29" applyAlignment="1">
      <alignment horizontal="center" vertical="center" wrapText="1"/>
    </xf>
    <xf numFmtId="0" fontId="2629" fillId="1858" borderId="2047" xfId="29" applyAlignment="1">
      <alignment horizontal="center" vertical="center" wrapText="1"/>
    </xf>
    <xf numFmtId="0" fontId="2624" fillId="1847" borderId="2046" xfId="29" applyAlignment="1">
      <alignment horizontal="left" vertical="center"/>
    </xf>
    <xf numFmtId="164" fontId="2624" fillId="1847" borderId="2046" xfId="29" applyAlignment="1">
      <alignment horizontal="center" vertical="center"/>
    </xf>
    <xf numFmtId="0" fontId="2624" fillId="1847" borderId="2047" xfId="29" applyAlignment="1">
      <alignment horizontal="left" vertical="center" wrapText="1"/>
    </xf>
    <xf numFmtId="0" fontId="2639" fillId="1852" borderId="2046" xfId="29" applyAlignment="1">
      <alignment horizontal="left" vertical="center"/>
    </xf>
    <xf numFmtId="0" fontId="2624" fillId="1852" borderId="2046" xfId="29" applyAlignment="1">
      <alignment horizontal="left" vertical="center" wrapText="1"/>
    </xf>
    <xf numFmtId="164" fontId="2624" fillId="1852" borderId="2046" xfId="29" applyAlignment="1">
      <alignment horizontal="center" vertical="center"/>
    </xf>
    <xf numFmtId="0" fontId="2639" fillId="1852" borderId="2047" xfId="29" applyAlignment="1">
      <alignment horizontal="left" vertical="center" wrapText="1"/>
    </xf>
    <xf numFmtId="0" fontId="2624" fillId="1852" borderId="2047" xfId="29" applyAlignment="1">
      <alignment horizontal="left" vertical="center" wrapText="1"/>
    </xf>
    <xf numFmtId="0" fontId="2624" fillId="1853" borderId="2046" xfId="29" applyAlignment="1">
      <alignment horizontal="left" vertical="center"/>
    </xf>
    <xf numFmtId="0" fontId="2624" fillId="1853" borderId="2046" xfId="29" applyAlignment="1">
      <alignment horizontal="left" vertical="center" wrapText="1"/>
    </xf>
    <xf numFmtId="164" fontId="2624" fillId="1853" borderId="2046" xfId="29" applyAlignment="1">
      <alignment horizontal="center" vertical="center"/>
    </xf>
    <xf numFmtId="0" fontId="2639" fillId="1853" borderId="2047" xfId="29" applyAlignment="1">
      <alignment horizontal="left" vertical="center" wrapText="1"/>
    </xf>
    <xf numFmtId="0" fontId="2624" fillId="1853" borderId="2047" xfId="29" applyAlignment="1">
      <alignment horizontal="left" vertical="center" wrapText="1"/>
    </xf>
    <xf numFmtId="0" fontId="2624" fillId="1854" borderId="2046" xfId="29" applyAlignment="1">
      <alignment horizontal="left" vertical="center"/>
    </xf>
    <xf numFmtId="0" fontId="2624" fillId="1854" borderId="2046" xfId="29" applyAlignment="1">
      <alignment horizontal="left" vertical="center" wrapText="1"/>
    </xf>
    <xf numFmtId="164" fontId="2624" fillId="1854" borderId="2046" xfId="29" applyAlignment="1">
      <alignment horizontal="center" vertical="center"/>
    </xf>
    <xf numFmtId="0" fontId="2639" fillId="1854" borderId="2047" xfId="29" applyAlignment="1">
      <alignment horizontal="left" vertical="center" wrapText="1"/>
    </xf>
    <xf numFmtId="0" fontId="2624" fillId="1854" borderId="2047" xfId="29" applyAlignment="1">
      <alignment horizontal="left" vertical="center" wrapText="1"/>
    </xf>
    <xf numFmtId="0" fontId="2624" fillId="1855" borderId="2046" xfId="29" applyAlignment="1">
      <alignment horizontal="left" vertical="center"/>
    </xf>
    <xf numFmtId="0" fontId="2624" fillId="1855" borderId="2046" xfId="29" applyAlignment="1">
      <alignment horizontal="left" vertical="center" wrapText="1"/>
    </xf>
    <xf numFmtId="164" fontId="2624" fillId="1855" borderId="2046" xfId="29" applyAlignment="1">
      <alignment horizontal="center" vertical="center"/>
    </xf>
    <xf numFmtId="0" fontId="2639" fillId="1855" borderId="2047" xfId="29" applyAlignment="1">
      <alignment horizontal="left" vertical="center" wrapText="1"/>
    </xf>
    <xf numFmtId="0" fontId="2624" fillId="1855" borderId="2047" xfId="29" applyAlignment="1">
      <alignment horizontal="left" vertical="center" wrapText="1"/>
    </xf>
    <xf numFmtId="0" fontId="2624" fillId="1856" borderId="2046" xfId="29" applyAlignment="1">
      <alignment horizontal="left" vertical="center"/>
    </xf>
    <xf numFmtId="0" fontId="2624" fillId="1856" borderId="2046" xfId="29" applyAlignment="1">
      <alignment horizontal="left" vertical="center" wrapText="1"/>
    </xf>
    <xf numFmtId="164" fontId="2624" fillId="1856" borderId="2046" xfId="29" applyAlignment="1">
      <alignment horizontal="center" vertical="center"/>
    </xf>
    <xf numFmtId="0" fontId="2639" fillId="1856" borderId="2047" xfId="29" applyAlignment="1">
      <alignment horizontal="left" vertical="center" wrapText="1"/>
    </xf>
    <xf numFmtId="0" fontId="2624" fillId="1856" borderId="2047" xfId="29" applyAlignment="1">
      <alignment horizontal="left" vertical="center" wrapText="1"/>
    </xf>
    <xf numFmtId="0" fontId="2640" fillId="1847" borderId="2045" xfId="29" applyAlignment="1">
      <alignment horizontal="left" vertical="center" wrapText="1"/>
    </xf>
    <xf numFmtId="0" fontId="2641" fillId="1847" borderId="2045" xfId="29"/>
    <xf numFmtId="0" fontId="2641" fillId="1847" borderId="2045" xfId="29" applyAlignment="1">
      <alignment wrapText="1"/>
    </xf>
    <xf numFmtId="0" fontId="2642" fillId="1860" borderId="2060" xfId="29" applyAlignment="1">
      <alignment horizontal="center" wrapText="1"/>
    </xf>
    <xf numFmtId="0" fontId="2642" fillId="1860" borderId="2061" xfId="29" applyAlignment="1">
      <alignment horizontal="center" wrapText="1"/>
    </xf>
    <xf numFmtId="0" fontId="2642" fillId="1860" borderId="2062" xfId="29" applyAlignment="1">
      <alignment horizontal="center" wrapText="1"/>
    </xf>
    <xf numFmtId="0" fontId="2643" fillId="1851" borderId="2063" xfId="29" applyAlignment="1">
      <alignment wrapText="1"/>
    </xf>
    <xf numFmtId="0" fontId="2644" fillId="1861" borderId="2064" xfId="29" applyAlignment="1">
      <alignment wrapText="1"/>
    </xf>
    <xf numFmtId="0" fontId="2644" fillId="1862" borderId="2064" xfId="29" applyAlignment="1">
      <alignment wrapText="1"/>
    </xf>
    <xf numFmtId="0" fontId="2644" fillId="1862" borderId="2065" xfId="29" applyAlignment="1">
      <alignment wrapText="1"/>
    </xf>
    <xf numFmtId="0" fontId="2643" fillId="1851" borderId="2066" xfId="29" applyAlignment="1">
      <alignment wrapText="1"/>
    </xf>
    <xf numFmtId="0" fontId="2644" fillId="1863" borderId="2064" xfId="29" applyAlignment="1">
      <alignment wrapText="1"/>
    </xf>
    <xf numFmtId="0" fontId="2644" fillId="1863" borderId="2067" xfId="29" applyAlignment="1">
      <alignment wrapText="1"/>
    </xf>
    <xf numFmtId="0" fontId="2644" fillId="1861" borderId="2067" xfId="29" applyAlignment="1">
      <alignment wrapText="1"/>
    </xf>
    <xf numFmtId="0" fontId="2644" fillId="1862" borderId="2067" xfId="29" applyAlignment="1">
      <alignment wrapText="1"/>
    </xf>
    <xf numFmtId="0" fontId="2643" fillId="1851" borderId="2068" xfId="29" applyAlignment="1">
      <alignment wrapText="1"/>
    </xf>
    <xf numFmtId="0" fontId="2644" fillId="1862" borderId="2069" xfId="29" applyAlignment="1">
      <alignment wrapText="1"/>
    </xf>
    <xf numFmtId="0" fontId="2644" fillId="1861" borderId="2069" xfId="29" applyAlignment="1">
      <alignment wrapText="1"/>
    </xf>
    <xf numFmtId="0" fontId="2644" fillId="1862" borderId="2070" xfId="29" applyAlignment="1">
      <alignment wrapText="1"/>
    </xf>
    <xf numFmtId="0" fontId="2630" fillId="1847" borderId="2071" xfId="29"/>
    <xf numFmtId="0" fontId="2630" fillId="1847" borderId="2071" xfId="29" applyAlignment="1">
      <alignment wrapText="1"/>
    </xf>
    <xf numFmtId="0" fontId="2645" fillId="1847" borderId="2045" xfId="29"/>
    <xf numFmtId="0" fontId="2637" fillId="1857" borderId="2057" xfId="29" applyAlignment="1">
      <alignment wrapText="1"/>
    </xf>
    <xf numFmtId="0" fontId="2646" fillId="1857" borderId="2057" xfId="29" applyAlignment="1">
      <alignment wrapText="1"/>
    </xf>
    <xf numFmtId="0" fontId="2647" fillId="1847" borderId="2045" xfId="29" applyAlignment="1">
      <alignment vertical="top" wrapText="1"/>
    </xf>
    <xf numFmtId="0" fontId="2630" fillId="1847" borderId="2045" xfId="29" applyAlignment="1">
      <alignment vertical="bottom"/>
    </xf>
    <xf numFmtId="0" fontId="2632" fillId="1847" borderId="2071" xfId="29"/>
    <xf numFmtId="0" fontId="2648" fillId="1847" borderId="2045" xfId="29" applyAlignment="1">
      <alignment horizontal="center" vertical="center"/>
    </xf>
    <xf numFmtId="0" fontId="2630" fillId="1847" borderId="2071" xfId="29"/>
    <xf numFmtId="0" fontId="2649" fillId="1863" borderId="2045" xfId="29" applyAlignment="1">
      <alignment horizontal="center"/>
    </xf>
    <xf numFmtId="0" fontId="2630" fillId="1847" borderId="2045" xfId="29" applyAlignment="1">
      <alignment horizontal="center"/>
    </xf>
    <xf numFmtId="10" fontId="2630" fillId="1847" borderId="2045" xfId="29" applyAlignment="1">
      <alignment horizontal="center"/>
    </xf>
    <xf numFmtId="0" fontId="2650" fillId="1864" borderId="2071" xfId="29" applyAlignment="1">
      <alignment horizontal="center" vertical="center" wrapText="1"/>
    </xf>
    <xf numFmtId="0" fontId="2650" fillId="1863" borderId="2071" xfId="29" applyAlignment="1">
      <alignment horizontal="center" vertical="center" wrapText="1"/>
    </xf>
    <xf numFmtId="0" fontId="2630" fillId="1863" borderId="2071" xfId="29" applyAlignment="1">
      <alignment vertical="bottom"/>
    </xf>
    <xf numFmtId="0" fontId="2630" fillId="1865" borderId="2071" xfId="29" applyAlignment="1">
      <alignment horizontal="center"/>
    </xf>
    <xf numFmtId="0" fontId="2630" fillId="1866" borderId="2045" xfId="29" applyAlignment="1">
      <alignment horizontal="center"/>
    </xf>
    <xf numFmtId="0" fontId="2630" fillId="1866" borderId="2045" xfId="29" applyAlignment="1">
      <alignment horizontal="center"/>
    </xf>
    <xf numFmtId="0" fontId="2630" fillId="1867" borderId="2071" xfId="29" applyAlignment="1">
      <alignment horizontal="center"/>
    </xf>
    <xf numFmtId="0" fontId="2630" fillId="1847" borderId="2045" xfId="29" applyAlignment="1">
      <alignment vertical="bottom" wrapText="1"/>
    </xf>
    <xf numFmtId="0" fontId="2630" fillId="1868" borderId="2071" xfId="29" applyAlignment="1">
      <alignment horizontal="center"/>
    </xf>
    <xf numFmtId="0" fontId="2650" fillId="1869" borderId="2071" xfId="29" applyAlignment="1">
      <alignment horizontal="center"/>
    </xf>
    <xf numFmtId="0" fontId="2630" fillId="1870" borderId="2071" xfId="29" applyAlignment="1">
      <alignment horizontal="center"/>
    </xf>
    <xf numFmtId="0" fontId="2630" fillId="1871" borderId="2071" xfId="29" applyAlignment="1">
      <alignment horizontal="center"/>
    </xf>
    <xf numFmtId="0" fontId="2630" fillId="1847" borderId="2045" xfId="29"/>
    <xf numFmtId="0" fontId="2630" fillId="1872" borderId="2071" xfId="29" applyAlignment="1">
      <alignment horizontal="center"/>
    </xf>
    <xf numFmtId="0" fontId="2630" fillId="1873" borderId="2071" xfId="29" applyAlignment="1">
      <alignment horizontal="center"/>
    </xf>
    <xf numFmtId="0" fontId="2651" fillId="1847" borderId="2045" xfId="29" applyAlignment="1">
      <alignment horizontal="center" vertical="bottom"/>
    </xf>
    <xf numFmtId="0" fontId="2630" fillId="1874" borderId="2071" xfId="29" applyAlignment="1">
      <alignment horizontal="center"/>
    </xf>
    <xf numFmtId="0" fontId="2630" fillId="1875" borderId="2071" xfId="29" applyAlignment="1">
      <alignment horizontal="center"/>
    </xf>
    <xf numFmtId="0" fontId="2630" fillId="1876" borderId="2071" xfId="29" applyAlignment="1">
      <alignment horizontal="center"/>
    </xf>
    <xf numFmtId="0" fontId="2630" fillId="1877" borderId="2071" xfId="29" applyAlignment="1">
      <alignment horizontal="center"/>
    </xf>
    <xf numFmtId="0" fontId="2630" fillId="1878" borderId="2071" xfId="29" applyAlignment="1">
      <alignment horizontal="center"/>
    </xf>
    <xf numFmtId="0" fontId="2630" fillId="1879" borderId="2071" xfId="29" applyAlignment="1">
      <alignment horizontal="center"/>
    </xf>
    <xf numFmtId="0" fontId="2630" fillId="1880" borderId="2071" xfId="29" applyAlignment="1">
      <alignment horizontal="center"/>
    </xf>
    <xf numFmtId="0" fontId="2630" fillId="1881" borderId="2071" xfId="29" applyAlignment="1">
      <alignment horizontal="center"/>
    </xf>
    <xf numFmtId="0" fontId="2630" fillId="1882" borderId="2071" xfId="29" applyAlignment="1">
      <alignment horizontal="center"/>
    </xf>
    <xf numFmtId="0" fontId="2630" fillId="1883" borderId="2071" xfId="29" applyAlignment="1">
      <alignment horizontal="center"/>
    </xf>
    <xf numFmtId="0" fontId="2630" fillId="1884" borderId="2071" xfId="29" applyAlignment="1">
      <alignment horizontal="center"/>
    </xf>
    <xf numFmtId="0" fontId="2630" fillId="1885" borderId="2071" xfId="29" applyAlignment="1">
      <alignment horizontal="center"/>
    </xf>
    <xf numFmtId="0" fontId="2632" fillId="1847" borderId="2071" xfId="29"/>
    <xf numFmtId="0" fontId="2632" fillId="1847" borderId="2071" xfId="29" applyAlignment="1">
      <alignment horizontal="center"/>
    </xf>
    <xf numFmtId="0" fontId="2650" fillId="1847" borderId="2045" xfId="29" applyAlignment="1">
      <alignment horizontal="center" vertical="center" wrapText="1"/>
    </xf>
    <xf numFmtId="0" fontId="2630" fillId="1863" borderId="2045" xfId="29"/>
    <xf numFmtId="0" fontId="2652" fillId="1863" borderId="2045" xfId="29"/>
    <xf numFmtId="0" fontId="2653" fillId="1863" borderId="2045" xfId="29"/>
    <xf numFmtId="0" fontId="2624" fillId="1847" borderId="2045" xfId="29"/>
    <xf numFmtId="0" fontId="2639" fillId="1847" borderId="2072" xfId="29" applyAlignment="1">
      <alignment horizontal="left" vertical="center" wrapText="1"/>
    </xf>
    <xf numFmtId="0" fontId="2624" fillId="1847" borderId="2073" xfId="29" applyAlignment="1">
      <alignment horizontal="left" vertical="center" wrapText="1"/>
    </xf>
    <xf numFmtId="0" fontId="2628" fillId="1847" borderId="2074" xfId="29"/>
    <xf numFmtId="0" fontId="2628" fillId="1847" borderId="2075" xfId="29"/>
    <xf numFmtId="0" fontId="2624" fillId="1847" borderId="2072" xfId="29" applyAlignment="1">
      <alignment horizontal="left" vertical="center" wrapText="1"/>
    </xf>
    <xf numFmtId="0" fontId="2626" fillId="1847" borderId="2074" xfId="29"/>
    <xf numFmtId="0" fontId="2626" fillId="1847" borderId="2075" xfId="29"/>
    <xf numFmtId="0" fontId="2639" fillId="1847" borderId="2072" xfId="29" applyAlignment="1">
      <alignment horizontal="center" vertical="center"/>
    </xf>
    <xf numFmtId="0" fontId="2624" fillId="1847" borderId="2072" xfId="29" applyAlignment="1">
      <alignment horizontal="center" vertical="center"/>
    </xf>
    <xf numFmtId="0" fontId="2639" fillId="1886" borderId="2047" xfId="29" applyAlignment="1">
      <alignment horizontal="left" vertical="center" wrapText="1"/>
    </xf>
    <xf numFmtId="0" fontId="2634" fillId="1887" borderId="2046" xfId="29" applyAlignment="1">
      <alignment horizontal="center" vertical="center" wrapText="1"/>
    </xf>
    <xf numFmtId="0" fontId="2634" fillId="1887" borderId="2047" xfId="29" applyAlignment="1">
      <alignment horizontal="center" vertical="center" wrapText="1"/>
    </xf>
    <xf numFmtId="0" fontId="2634" fillId="1847" borderId="2046" xfId="29" applyAlignment="1">
      <alignment horizontal="center" vertical="center" wrapText="1"/>
    </xf>
    <xf numFmtId="0" fontId="2640" fillId="1847" borderId="2046" xfId="29" applyAlignment="1">
      <alignment horizontal="center" vertical="center" wrapText="1"/>
    </xf>
    <xf numFmtId="0" fontId="2634" fillId="1852" borderId="2046" xfId="29" applyAlignment="1">
      <alignment horizontal="center" vertical="center" wrapText="1"/>
    </xf>
    <xf numFmtId="0" fontId="2625" fillId="1847" borderId="2047" xfId="29" applyAlignment="1">
      <alignment horizontal="left" vertical="center" wrapText="1"/>
    </xf>
    <xf numFmtId="0" fontId="2636" fillId="1847" borderId="2045" xfId="29" applyAlignment="1">
      <alignment horizontal="left"/>
    </xf>
    <xf numFmtId="0" fontId="2654" fillId="1847" borderId="2045" xfId="29"/>
    <xf numFmtId="0" fontId="2655" fillId="1847" borderId="2045" xfId="29" applyAlignment="1">
      <alignment horizontal="left" vertical="center"/>
    </xf>
    <xf numFmtId="0" fontId="2639" fillId="1847" borderId="2046" xfId="29" applyAlignment="1">
      <alignment horizontal="center" vertical="center"/>
    </xf>
    <xf numFmtId="0" fontId="2639" fillId="1847" borderId="2045" xfId="29" applyAlignment="1">
      <alignment horizontal="center" vertical="center"/>
    </xf>
    <xf numFmtId="0" fontId="2624" fillId="1847" borderId="2045" xfId="29" applyAlignment="1">
      <alignment horizontal="left" vertical="center" wrapText="1"/>
    </xf>
    <xf numFmtId="0" fontId="2625" fillId="1847" borderId="2045" xfId="29" applyAlignment="1">
      <alignment horizontal="left" vertical="center" wrapText="1"/>
    </xf>
    <xf numFmtId="0" fontId="2624" fillId="1847" borderId="2046" xfId="29" applyAlignment="1">
      <alignment horizontal="center" vertical="center"/>
    </xf>
    <xf numFmtId="0" fontId="2636" fillId="1863" borderId="2071" xfId="29" applyAlignment="1">
      <alignment horizontal="center" wrapText="1"/>
    </xf>
    <xf numFmtId="0" fontId="2636" fillId="1847" borderId="2071" xfId="29" applyAlignment="1">
      <alignment horizontal="center" wrapText="1"/>
    </xf>
    <xf numFmtId="0" fontId="2630" fillId="1847" borderId="2071" xfId="29" applyAlignment="1">
      <alignment vertical="bottom"/>
    </xf>
    <xf numFmtId="0" fontId="2630" fillId="1847" borderId="2071" xfId="29" applyAlignment="1">
      <alignment horizontal="center"/>
    </xf>
    <xf numFmtId="3" fontId="2625" fillId="1847" borderId="2046" xfId="29" applyAlignment="1">
      <alignment horizontal="center" vertical="center"/>
    </xf>
    <xf numFmtId="10" fontId="2630" fillId="1847" borderId="2071" xfId="29" applyAlignment="1">
      <alignment horizontal="center"/>
    </xf>
    <xf numFmtId="10" fontId="2630" fillId="1863" borderId="2071" xfId="29" applyAlignment="1">
      <alignment horizontal="center"/>
    </xf>
    <xf numFmtId="0" fontId="2636" fillId="1847" borderId="2045" xfId="29" applyAlignment="1">
      <alignment horizontal="left" vertical="center" wrapText="1"/>
    </xf>
    <xf numFmtId="0" fontId="2636" fillId="1847" borderId="2045" xfId="29" applyAlignment="1">
      <alignment horizontal="center" vertical="center" wrapText="1"/>
    </xf>
    <xf numFmtId="0" fontId="2636" fillId="1847" borderId="2045" xfId="29" applyAlignment="1">
      <alignment horizontal="center" wrapText="1"/>
    </xf>
    <xf numFmtId="0" fontId="2656" fillId="1887" borderId="2046" xfId="29" applyAlignment="1">
      <alignment horizontal="center" vertical="center" wrapText="1"/>
    </xf>
    <xf numFmtId="0" fontId="2630" fillId="1847" borderId="2071" xfId="29" applyAlignment="1">
      <alignment horizontal="center" vertical="bottom"/>
    </xf>
    <xf numFmtId="0" fontId="2625" fillId="1847" borderId="2046" xfId="29" applyAlignment="1">
      <alignment horizontal="center" vertical="center" wrapText="1"/>
    </xf>
    <xf numFmtId="0" fontId="2625" fillId="1847" borderId="2046" xfId="29" applyAlignment="1">
      <alignment horizontal="center" vertical="center" wrapText="1"/>
    </xf>
    <xf numFmtId="3" fontId="2624" fillId="1847" borderId="2046" xfId="29" applyAlignment="1">
      <alignment vertical="center"/>
    </xf>
    <xf numFmtId="0" fontId="2630" fillId="1847" borderId="2076" xfId="29" applyAlignment="1">
      <alignment horizontal="center"/>
    </xf>
    <xf numFmtId="0" fontId="2632" fillId="1847" borderId="2077" xfId="29"/>
    <xf numFmtId="0" fontId="2630" fillId="1847" borderId="2045" xfId="29" applyAlignment="1">
      <alignment horizontal="left" vertical="center"/>
    </xf>
    <xf numFmtId="0" fontId="2632" fillId="1847" borderId="2078" xfId="29"/>
    <xf numFmtId="0" fontId="2630" fillId="1847" borderId="2045" xfId="29" applyAlignment="1">
      <alignment horizontal="left" vertical="center" wrapText="1"/>
    </xf>
    <xf numFmtId="10" fontId="2632" fillId="1847" borderId="2071" xfId="29" applyAlignment="1">
      <alignment horizontal="center"/>
    </xf>
    <xf numFmtId="10" fontId="2630" fillId="1847" borderId="2045" xfId="29"/>
    <xf numFmtId="0" fontId="2630" fillId="1847" borderId="2045" xfId="29" applyAlignment="1">
      <alignment wrapText="1"/>
    </xf>
    <xf numFmtId="0" fontId="2630" fillId="1847" borderId="2045" xfId="29" applyAlignment="1">
      <alignment horizontal="center" vertical="center"/>
    </xf>
    <xf numFmtId="0" fontId="2639" fillId="1847" borderId="2045" xfId="29" applyAlignment="1">
      <alignment horizontal="left" vertical="center"/>
    </xf>
    <xf numFmtId="0" fontId="2631" fillId="1847" borderId="2045" xfId="29" applyAlignment="1">
      <alignment horizontal="center" vertical="center" wrapText="1"/>
    </xf>
    <xf numFmtId="10" fontId="2631" fillId="1847" borderId="2045" xfId="29" applyAlignment="1">
      <alignment horizontal="center" vertical="center" wrapText="1"/>
    </xf>
    <xf numFmtId="0" fontId="2624" fillId="1847" borderId="2045" xfId="29" applyAlignment="1">
      <alignment horizontal="center" vertical="center"/>
    </xf>
    <xf numFmtId="10" fontId="2625" fillId="1847" borderId="2045" xfId="29" applyAlignment="1">
      <alignment horizontal="left" vertical="center" wrapText="1"/>
    </xf>
    <xf numFmtId="0" fontId="2639" fillId="1886" borderId="2046" xfId="29" applyAlignment="1">
      <alignment horizontal="center" vertical="center"/>
    </xf>
    <xf numFmtId="0" fontId="2624" fillId="1886" borderId="2046" xfId="29" applyAlignment="1">
      <alignment horizontal="left" vertical="center" wrapText="1"/>
    </xf>
    <xf numFmtId="0" fontId="2625" fillId="1886" borderId="2046" xfId="29" applyAlignment="1">
      <alignment horizontal="center" vertical="center"/>
    </xf>
    <xf numFmtId="0" fontId="2624" fillId="1886" borderId="2046" xfId="29" applyAlignment="1">
      <alignment horizontal="center" vertical="center"/>
    </xf>
    <xf numFmtId="2" fontId="2624" fillId="1886" borderId="2046" xfId="29" applyAlignment="1">
      <alignment horizontal="center" vertical="center"/>
    </xf>
    <xf numFmtId="2" fontId="2639" fillId="1886" borderId="2046" xfId="29" applyAlignment="1">
      <alignment horizontal="center" vertical="center"/>
    </xf>
    <xf numFmtId="0" fontId="2625" fillId="1886" borderId="2046" xfId="29" applyAlignment="1">
      <alignment horizontal="left" vertical="center" wrapText="1"/>
    </xf>
    <xf numFmtId="0" fontId="2624" fillId="1886" borderId="2046" xfId="29" applyAlignment="1">
      <alignment vertical="center"/>
    </xf>
    <xf numFmtId="0" fontId="2634" fillId="1886" borderId="2046" xfId="29" applyAlignment="1">
      <alignment horizontal="right" vertical="center"/>
    </xf>
    <xf numFmtId="0" fontId="2650" fillId="1847" borderId="2045" xfId="29" applyAlignment="1">
      <alignment horizontal="left" vertical="center" wrapText="1"/>
    </xf>
    <xf numFmtId="0" fontId="2627" fillId="1847" borderId="2045" xfId="29" applyAlignment="1">
      <alignment horizontal="left" vertical="center"/>
    </xf>
    <xf numFmtId="0" fontId="2651" fillId="1847" borderId="2071" xfId="29" applyAlignment="1">
      <alignment horizontal="center" vertical="bottom"/>
    </xf>
    <xf numFmtId="0" fontId="2626" fillId="1847" borderId="2045" xfId="29" applyAlignment="1">
      <alignment horizontal="center" vertical="center" wrapText="1"/>
    </xf>
    <xf numFmtId="0" fontId="2657" fillId="1847" borderId="2071" xfId="29" applyAlignment="1">
      <alignment horizontal="center" vertical="bottom"/>
    </xf>
    <xf numFmtId="0" fontId="2657" fillId="1863" borderId="2071" xfId="29" applyAlignment="1">
      <alignment horizontal="center" vertical="bottom"/>
    </xf>
    <xf numFmtId="0" fontId="2630" fillId="1863" borderId="2071" xfId="29"/>
    <xf numFmtId="10" fontId="2630" fillId="1847" borderId="2071" xfId="29"/>
    <xf numFmtId="0" fontId="2658" fillId="1847" borderId="2045" xfId="29" applyAlignment="1">
      <alignment horizontal="center" vertical="center" wrapText="1"/>
    </xf>
    <xf numFmtId="0" fontId="2650" fillId="1847" borderId="2045" xfId="29"/>
    <xf numFmtId="0" fontId="2657" fillId="1888" borderId="2071" xfId="29" applyAlignment="1">
      <alignment horizontal="center" vertical="bottom"/>
    </xf>
    <xf numFmtId="0" fontId="2630" fillId="1863" borderId="2071" xfId="29" applyAlignment="1">
      <alignment horizontal="center"/>
    </xf>
    <xf numFmtId="0" fontId="2630" fillId="1888" borderId="2071" xfId="29" applyAlignment="1">
      <alignment horizontal="center"/>
    </xf>
    <xf numFmtId="0" fontId="2630" fillId="1863" borderId="2045" xfId="29" applyAlignment="1">
      <alignment horizontal="center"/>
    </xf>
    <xf numFmtId="0" fontId="2631" fillId="1847" borderId="2045" xfId="29" applyAlignment="1">
      <alignment horizontal="center" vertical="center"/>
    </xf>
    <xf numFmtId="0" fontId="2659" fillId="1863" borderId="2045" xfId="29"/>
    <xf numFmtId="0" fontId="2651" fillId="1847" borderId="2076" xfId="29" applyAlignment="1">
      <alignment horizontal="center" wrapText="1"/>
    </xf>
    <xf numFmtId="0" fontId="2660" fillId="1847" borderId="2079" xfId="29" applyAlignment="1">
      <alignment horizontal="left" wrapText="1"/>
    </xf>
    <xf numFmtId="0" fontId="2650" fillId="1847" borderId="2071" xfId="29" applyAlignment="1">
      <alignment horizontal="center"/>
    </xf>
    <xf numFmtId="0" fontId="2661" fillId="1887" borderId="2046" xfId="29" applyAlignment="1">
      <alignment horizontal="center" vertical="center" wrapText="1"/>
    </xf>
    <xf numFmtId="0" fontId="2650" fillId="1847" borderId="2045" xfId="29" applyAlignment="1">
      <alignment horizontal="center"/>
    </xf>
    <xf numFmtId="0" fontId="2660" fillId="1847" borderId="2078" xfId="29" applyAlignment="1">
      <alignment horizontal="left" wrapText="1"/>
    </xf>
    <xf numFmtId="0" fontId="2650" fillId="1863" borderId="2071" xfId="29"/>
    <xf numFmtId="0" fontId="2650" fillId="1847" borderId="2071" xfId="29"/>
    <xf numFmtId="10" fontId="2650" fillId="1847" borderId="2071" xfId="29"/>
    <xf numFmtId="0" fontId="2650" fillId="1863" borderId="2071" xfId="29" applyAlignment="1">
      <alignment horizontal="center"/>
    </xf>
    <xf numFmtId="0" fontId="2650" fillId="1888" borderId="2071" xfId="29" applyAlignment="1">
      <alignment horizontal="center"/>
    </xf>
    <xf numFmtId="0" fontId="2650" fillId="1863" borderId="2045" xfId="29" applyAlignment="1">
      <alignment horizontal="center"/>
    </xf>
    <xf numFmtId="0" fontId="2650" fillId="1863" borderId="2045" xfId="29"/>
    <xf numFmtId="165" fontId="2630" fillId="1847" borderId="2071" xfId="29" applyAlignment="1">
      <alignment horizontal="center"/>
    </xf>
    <xf numFmtId="0" fontId="2630" fillId="1847" borderId="2071" xfId="29" applyAlignment="1">
      <alignment horizontal="center" vertical="center"/>
    </xf>
    <xf numFmtId="0" fontId="2660" fillId="1847" borderId="2071" xfId="29" applyAlignment="1">
      <alignment horizontal="center" vertical="center" wrapText="1"/>
    </xf>
    <xf numFmtId="10" fontId="2630" fillId="1847" borderId="2071" xfId="29" applyAlignment="1">
      <alignment horizontal="center" vertical="center"/>
    </xf>
    <xf numFmtId="9" fontId="2630" fillId="1847" borderId="2071" xfId="29" applyAlignment="1">
      <alignment horizontal="center" vertical="center"/>
    </xf>
    <xf numFmtId="0" fontId="2630" fillId="1847" borderId="2071" xfId="29" applyAlignment="1">
      <alignment horizontal="left" vertical="bottom" wrapText="1"/>
    </xf>
    <xf numFmtId="0" fontId="2651" fillId="1847" borderId="2071" xfId="29" applyAlignment="1">
      <alignment horizontal="center" wrapText="1"/>
    </xf>
    <xf numFmtId="0" fontId="2650" fillId="1847" borderId="2071" xfId="29" applyAlignment="1">
      <alignment horizontal="center" wrapText="1"/>
    </xf>
    <xf numFmtId="0" fontId="2660" fillId="1847" borderId="2071" xfId="29" applyAlignment="1">
      <alignment horizontal="center" wrapText="1"/>
    </xf>
    <xf numFmtId="0" fontId="2650" fillId="1847" borderId="2071" xfId="29" applyAlignment="1">
      <alignment horizontal="right" wrapText="1"/>
    </xf>
    <xf numFmtId="0" fontId="2650" fillId="1847" borderId="2071" xfId="29" applyAlignment="1">
      <alignment horizontal="left" wrapText="1"/>
    </xf>
    <xf numFmtId="0" fontId="2656" fillId="1886" borderId="2046" xfId="29" applyAlignment="1">
      <alignment horizontal="center" vertical="center" wrapText="1"/>
    </xf>
    <xf numFmtId="10" fontId="2650" fillId="1847" borderId="2071" xfId="29" applyAlignment="1">
      <alignment horizontal="right" wrapText="1"/>
    </xf>
    <xf numFmtId="0" fontId="2630" fillId="1888" borderId="2071" xfId="29" applyAlignment="1">
      <alignment horizontal="left" vertical="bottom" wrapText="1"/>
    </xf>
    <xf numFmtId="0" fontId="2624" fillId="1847" borderId="2045" xfId="29" applyAlignment="1">
      <alignment vertical="center"/>
    </xf>
    <xf numFmtId="0" fontId="2640" fillId="1847" borderId="2046" xfId="29" applyAlignment="1">
      <alignment horizontal="center" vertical="center"/>
    </xf>
    <xf numFmtId="0" fontId="2662" fillId="1847" borderId="2045" xfId="29" applyAlignment="1">
      <alignment horizontal="center" vertical="center" wrapText="1"/>
    </xf>
    <xf numFmtId="0" fontId="2662" fillId="1847" borderId="2045" xfId="29" applyAlignment="1">
      <alignment horizontal="center" vertical="center"/>
    </xf>
    <xf numFmtId="0" fontId="2624" fillId="1887" borderId="2046" xfId="29" applyAlignment="1">
      <alignment vertical="center"/>
    </xf>
    <xf numFmtId="0" fontId="2634" fillId="1847" borderId="2046" xfId="29" applyAlignment="1">
      <alignment horizontal="center" vertical="center"/>
    </xf>
    <xf numFmtId="0" fontId="2663" fillId="1847" borderId="2046" xfId="29" applyAlignment="1">
      <alignment horizontal="center" vertical="center"/>
    </xf>
    <xf numFmtId="0" fontId="2624" fillId="1889" borderId="2046" xfId="29" applyAlignment="1">
      <alignment vertical="center"/>
    </xf>
    <xf numFmtId="0" fontId="2634" fillId="1847" borderId="2046" xfId="29" applyAlignment="1">
      <alignment horizontal="center" vertical="center"/>
    </xf>
    <xf numFmtId="0" fontId="2663" fillId="1847" borderId="2046" xfId="29" applyAlignment="1">
      <alignment horizontal="center" vertical="center"/>
    </xf>
    <xf numFmtId="0" fontId="2630" fillId="1847" borderId="2045" xfId="29" applyAlignment="1">
      <alignment vertical="center" wrapText="1"/>
    </xf>
    <xf numFmtId="0" fontId="2630" fillId="1847" borderId="2045" xfId="29" applyAlignment="1">
      <alignment horizontal="center" vertical="center" wrapText="1"/>
    </xf>
    <xf numFmtId="0" fontId="2634" fillId="1847" borderId="2045" xfId="29" applyAlignment="1">
      <alignment horizontal="center" vertical="center"/>
    </xf>
    <xf numFmtId="0" fontId="2664" fillId="1847" borderId="2045" xfId="29" applyAlignment="1">
      <alignment horizontal="center" vertical="center"/>
    </xf>
    <xf numFmtId="0" fontId="2625" fillId="1890" borderId="2046" xfId="29" applyAlignment="1">
      <alignment horizontal="left" vertical="center"/>
    </xf>
    <xf numFmtId="0" fontId="2625" fillId="1856" borderId="2046" xfId="29" applyAlignment="1">
      <alignment horizontal="left" vertical="center"/>
    </xf>
    <xf numFmtId="0" fontId="2665" fillId="1847" borderId="2045" xfId="29" applyAlignment="1">
      <alignment horizontal="center" vertical="center"/>
    </xf>
    <xf numFmtId="0" fontId="2625" fillId="1891" borderId="2046" xfId="29" applyAlignment="1">
      <alignment horizontal="left" vertical="center"/>
    </xf>
    <xf numFmtId="0" fontId="2625" fillId="1854" borderId="2046" xfId="29" applyAlignment="1">
      <alignment horizontal="left" vertical="center"/>
    </xf>
    <xf numFmtId="166" fontId="2661" fillId="1886" borderId="2046" xfId="29" applyAlignment="1">
      <alignment horizontal="center" vertical="center"/>
    </xf>
    <xf numFmtId="0" fontId="2634" fillId="1886" borderId="2046" xfId="29" applyAlignment="1">
      <alignment horizontal="center" vertical="center"/>
    </xf>
    <xf numFmtId="166" fontId="2656" fillId="1886" borderId="2046" xfId="29" applyAlignment="1">
      <alignment horizontal="center" vertical="center"/>
    </xf>
    <xf numFmtId="0" fontId="2661" fillId="1886" borderId="2046" xfId="29" applyAlignment="1">
      <alignment horizontal="center" vertical="center"/>
    </xf>
    <xf numFmtId="0" fontId="2626" fillId="1847" borderId="2045" xfId="29" applyAlignment="1">
      <alignment horizontal="center" vertical="center" wrapText="1"/>
    </xf>
    <xf numFmtId="0" fontId="2658" fillId="1847" borderId="2045" xfId="29" applyAlignment="1">
      <alignment horizontal="center" vertical="center" wrapText="1"/>
    </xf>
    <xf numFmtId="0" fontId="2634" fillId="1847" borderId="2045" xfId="29" applyAlignment="1">
      <alignment horizontal="right" vertical="center"/>
    </xf>
    <xf numFmtId="0" fontId="2634" fillId="1847" borderId="2046" xfId="29" applyAlignment="1">
      <alignment horizontal="right" vertical="center"/>
    </xf>
    <xf numFmtId="0" fontId="2639" fillId="1852" borderId="2046" xfId="29" applyAlignment="1">
      <alignment horizontal="center" vertical="center"/>
    </xf>
    <xf numFmtId="1" fontId="2656" fillId="1847" borderId="2045" xfId="29" applyAlignment="1">
      <alignment horizontal="center" vertical="center"/>
    </xf>
    <xf numFmtId="1" fontId="2656" fillId="1886" borderId="2046" xfId="29" applyAlignment="1">
      <alignment horizontal="center" vertical="center"/>
    </xf>
    <xf numFmtId="0" fontId="2656" fillId="1886" borderId="2046" xfId="29" applyAlignment="1">
      <alignment horizontal="center" vertical="center"/>
    </xf>
    <xf numFmtId="0" fontId="2661" fillId="1852" borderId="2046" xfId="29" applyAlignment="1">
      <alignment horizontal="center" vertical="center" wrapText="1"/>
    </xf>
    <xf numFmtId="0" fontId="2656" fillId="1847" borderId="2045" xfId="29" applyAlignment="1">
      <alignment horizontal="center" vertical="center"/>
    </xf>
    <xf numFmtId="0" fontId="2666" fillId="1847" borderId="2045" xfId="29" applyAlignment="1">
      <alignment horizontal="center" vertical="center" wrapText="1"/>
    </xf>
    <xf numFmtId="10" fontId="2630" fillId="1847" borderId="2045" xfId="29" applyAlignment="1">
      <alignment vertical="center" wrapText="1"/>
    </xf>
    <xf numFmtId="0" fontId="2667" fillId="1847" borderId="2046" xfId="29" applyAlignment="1">
      <alignment horizontal="left" vertical="center" wrapText="1"/>
    </xf>
    <xf numFmtId="0" fontId="2634" fillId="1852" borderId="2046" xfId="29" applyAlignment="1">
      <alignment horizontal="center" vertical="center"/>
    </xf>
    <xf numFmtId="0" fontId="2625" fillId="1847" borderId="2045" xfId="29" applyAlignment="1">
      <alignment horizontal="center" vertical="center"/>
    </xf>
    <xf numFmtId="0" fontId="2640" fillId="1847" borderId="2046" xfId="29" applyAlignment="1">
      <alignment horizontal="left" vertical="center" wrapText="1"/>
    </xf>
    <xf numFmtId="0" fontId="2636" fillId="1847" borderId="2045" xfId="29"/>
    <xf numFmtId="0" fontId="2634" fillId="1855" borderId="2046" xfId="29" applyAlignment="1">
      <alignment horizontal="center" vertical="center"/>
    </xf>
    <xf numFmtId="0" fontId="2656" fillId="1852" borderId="2046" xfId="29" applyAlignment="1">
      <alignment horizontal="center" vertical="center" wrapText="1"/>
    </xf>
    <xf numFmtId="0" fontId="2634" fillId="1856" borderId="2046" xfId="29" applyAlignment="1">
      <alignment horizontal="center" vertical="center"/>
    </xf>
    <xf numFmtId="0" fontId="2639" fillId="1847" borderId="2045" xfId="29" applyAlignment="1">
      <alignment horizontal="left" vertical="center" wrapText="1"/>
    </xf>
    <xf numFmtId="0" fontId="2639" fillId="1886" borderId="2047" xfId="29" applyAlignment="1">
      <alignment horizontal="left" vertical="center"/>
    </xf>
    <xf numFmtId="10" fontId="2624" fillId="1847" borderId="2046" xfId="29" applyAlignment="1">
      <alignment vertical="center"/>
    </xf>
    <xf numFmtId="0" fontId="2636" fillId="1847" borderId="2076" xfId="29" applyAlignment="1">
      <alignment horizontal="center" vertical="center" wrapText="1"/>
    </xf>
    <xf numFmtId="0" fontId="2628" fillId="1847" borderId="2078" xfId="29"/>
    <xf numFmtId="0" fontId="2628" fillId="1847" borderId="2080" xfId="29"/>
    <xf numFmtId="0" fontId="2636" fillId="1892" borderId="2071" xfId="29" applyAlignment="1">
      <alignment horizontal="center" vertical="center" wrapText="1"/>
    </xf>
    <xf numFmtId="0" fontId="2630" fillId="1847" borderId="2071" xfId="29" applyAlignment="1">
      <alignment horizontal="center" vertical="center" wrapText="1"/>
    </xf>
    <xf numFmtId="0" fontId="2630" fillId="1847" borderId="2071" xfId="29" applyAlignment="1">
      <alignment vertical="center" wrapText="1"/>
    </xf>
    <xf numFmtId="0" fontId="2630" fillId="1852" borderId="2071" xfId="29" applyAlignment="1">
      <alignment horizontal="center" vertical="center" wrapText="1"/>
    </xf>
    <xf numFmtId="0" fontId="2650" fillId="1847" borderId="2071" xfId="29" applyAlignment="1">
      <alignment horizontal="center" vertical="center" wrapText="1"/>
    </xf>
    <xf numFmtId="0" fontId="2650" fillId="1863" borderId="2071" xfId="29" applyAlignment="1">
      <alignment horizontal="left" vertical="center" wrapText="1"/>
    </xf>
    <xf numFmtId="2" fontId="2625" fillId="1847" borderId="2046" xfId="29" applyAlignment="1">
      <alignment horizontal="center" vertical="center"/>
    </xf>
    <xf numFmtId="2" fontId="2634" fillId="1852" borderId="2046" xfId="29" applyAlignment="1">
      <alignment horizontal="center" vertical="center"/>
    </xf>
    <xf numFmtId="0" fontId="2636" fillId="1847" borderId="2071" xfId="29" applyAlignment="1">
      <alignment horizontal="center"/>
    </xf>
    <xf numFmtId="0" fontId="2666" fillId="1887" borderId="2071" xfId="29" applyAlignment="1">
      <alignment horizontal="center" vertical="center"/>
    </xf>
    <xf numFmtId="0" fontId="2660" fillId="1847" borderId="2045" xfId="29" applyAlignment="1">
      <alignment horizontal="left" vertical="center" wrapText="1"/>
    </xf>
    <xf numFmtId="0" fontId="2658" fillId="1847" borderId="2071" xfId="29" applyAlignment="1">
      <alignment wrapText="1"/>
    </xf>
    <xf numFmtId="0" fontId="2636" fillId="1887" borderId="2071" xfId="29" applyAlignment="1">
      <alignment horizontal="center" vertical="center" wrapText="1"/>
    </xf>
    <xf numFmtId="0" fontId="2636" fillId="1887" borderId="2071" xfId="29" applyAlignment="1">
      <alignment horizontal="center" vertical="center"/>
    </xf>
    <xf numFmtId="0" fontId="2636" fillId="1892" borderId="2045" xfId="29" applyAlignment="1">
      <alignment horizontal="center" vertical="center"/>
    </xf>
    <xf numFmtId="0" fontId="2666" fillId="1847" borderId="2071" xfId="29" applyAlignment="1">
      <alignment horizontal="center" vertical="center" wrapText="1"/>
    </xf>
    <xf numFmtId="3" fontId="2666" fillId="1847" borderId="2071" xfId="29" applyAlignment="1">
      <alignment horizontal="center" vertical="center" wrapText="1"/>
    </xf>
    <xf numFmtId="0" fontId="2630" fillId="1863" borderId="2071" xfId="29" applyAlignment="1">
      <alignment horizontal="center" wrapText="1"/>
    </xf>
    <xf numFmtId="0" fontId="2630" fillId="1847" borderId="2081" xfId="29" applyAlignment="1">
      <alignment horizontal="center"/>
    </xf>
    <xf numFmtId="0" fontId="2630" fillId="1847" borderId="2082" xfId="29" applyAlignment="1">
      <alignment horizontal="center"/>
    </xf>
    <xf numFmtId="0" fontId="2630" fillId="1893" borderId="2083" xfId="29" applyAlignment="1">
      <alignment horizontal="center" vertical="bottom"/>
    </xf>
    <xf numFmtId="0" fontId="2630" fillId="1847" borderId="2084" xfId="29" applyAlignment="1">
      <alignment horizontal="center" vertical="bottom"/>
    </xf>
    <xf numFmtId="0" fontId="2630" fillId="1847" borderId="2045" xfId="29" applyAlignment="1">
      <alignment horizontal="center" vertical="bottom"/>
    </xf>
    <xf numFmtId="0" fontId="2630" fillId="1893" borderId="2085" xfId="29" applyAlignment="1">
      <alignment horizontal="center" vertical="bottom"/>
    </xf>
    <xf numFmtId="0" fontId="2630" fillId="1847" borderId="2076" xfId="29" applyAlignment="1">
      <alignment horizontal="center" vertical="bottom"/>
    </xf>
    <xf numFmtId="0" fontId="2630" fillId="1847" borderId="2084" xfId="29" applyAlignment="1">
      <alignment horizontal="center"/>
    </xf>
    <xf numFmtId="0" fontId="2630" fillId="1893" borderId="2086" xfId="29" applyAlignment="1">
      <alignment horizontal="center" vertical="bottom"/>
    </xf>
    <xf numFmtId="0" fontId="2668" fillId="1894" borderId="2071" xfId="29" applyAlignment="1">
      <alignment horizontal="right" vertical="center" wrapText="1"/>
    </xf>
    <xf numFmtId="0" fontId="2636" fillId="1893" borderId="2087" xfId="29" applyAlignment="1">
      <alignment horizontal="center" vertical="bottom"/>
    </xf>
    <xf numFmtId="0" fontId="2636" fillId="1893" borderId="2088" xfId="29" applyAlignment="1">
      <alignment horizontal="center" vertical="bottom"/>
    </xf>
    <xf numFmtId="0" fontId="2636" fillId="1893" borderId="2089" xfId="29" applyAlignment="1">
      <alignment horizontal="center" vertical="bottom"/>
    </xf>
    <xf numFmtId="0" fontId="2630" fillId="1893" borderId="2090" xfId="29" applyAlignment="1">
      <alignment horizontal="center"/>
    </xf>
    <xf numFmtId="0" fontId="2630" fillId="1893" borderId="2091" xfId="29" applyAlignment="1">
      <alignment horizontal="center"/>
    </xf>
    <xf numFmtId="0" fontId="2630" fillId="1893" borderId="2092" xfId="29" applyAlignment="1">
      <alignment horizontal="center"/>
    </xf>
    <xf numFmtId="0" fontId="2630" fillId="1893" borderId="2080" xfId="29" applyAlignment="1">
      <alignment horizontal="center"/>
    </xf>
    <xf numFmtId="0" fontId="2630" fillId="1893" borderId="2078" xfId="29" applyAlignment="1">
      <alignment horizontal="center"/>
    </xf>
    <xf numFmtId="0" fontId="2636" fillId="1852" borderId="2076" xfId="29" applyAlignment="1">
      <alignment horizontal="left" vertical="center" wrapText="1"/>
    </xf>
    <xf numFmtId="0" fontId="2636" fillId="1895" borderId="2071" xfId="29" applyAlignment="1">
      <alignment horizontal="left" vertical="center" wrapText="1"/>
    </xf>
    <xf numFmtId="0" fontId="2650" fillId="1863" borderId="2045" xfId="29" applyAlignment="1">
      <alignment horizontal="center" vertical="center" wrapText="1"/>
    </xf>
    <xf numFmtId="0" fontId="2636" fillId="1896" borderId="2071" xfId="29" applyAlignment="1">
      <alignment horizontal="left" vertical="center" wrapText="1"/>
    </xf>
    <xf numFmtId="0" fontId="2669" fillId="1847" borderId="2045" xfId="29"/>
    <xf numFmtId="0" fontId="2669" fillId="1847" borderId="2093" xfId="29"/>
    <xf numFmtId="0" fontId="2670" fillId="1847" borderId="2045" xfId="29" applyAlignment="1">
      <alignment horizontal="center" vertical="center" wrapText="1"/>
    </xf>
    <xf numFmtId="0" fontId="2671" fillId="1847" borderId="2045" xfId="29" applyAlignment="1">
      <alignment horizontal="center" vertical="center" wrapText="1"/>
    </xf>
    <xf numFmtId="0" fontId="2669" fillId="1847" borderId="2045" xfId="29" applyAlignment="1">
      <alignment horizontal="center" vertical="center"/>
    </xf>
    <xf numFmtId="0" fontId="2671" fillId="1847" borderId="2090" xfId="29" applyAlignment="1">
      <alignment horizontal="center" vertical="center" wrapText="1"/>
    </xf>
    <xf numFmtId="0" fontId="2628" fillId="1847" borderId="2091" xfId="29"/>
    <xf numFmtId="0" fontId="2628" fillId="1847" borderId="2092" xfId="29"/>
    <xf numFmtId="0" fontId="2671" fillId="1847" borderId="2071" xfId="29" applyAlignment="1">
      <alignment horizontal="center" vertical="center" wrapText="1"/>
    </xf>
    <xf numFmtId="0" fontId="2671" fillId="1864" borderId="2071" xfId="29" applyAlignment="1">
      <alignment horizontal="center" vertical="center" wrapText="1"/>
    </xf>
    <xf numFmtId="0" fontId="2669" fillId="1863" borderId="2045" xfId="29" applyAlignment="1">
      <alignment horizontal="center" vertical="bottom" wrapText="1"/>
    </xf>
    <xf numFmtId="0" fontId="2669" fillId="1863" borderId="2071" xfId="29" applyAlignment="1">
      <alignment horizontal="center" vertical="bottom" wrapText="1"/>
    </xf>
    <xf numFmtId="0" fontId="2669" fillId="1866" borderId="2071" xfId="29" applyAlignment="1">
      <alignment horizontal="left" wrapText="1"/>
    </xf>
    <xf numFmtId="3" fontId="2672" fillId="1863" borderId="2071" xfId="29" applyAlignment="1">
      <alignment horizontal="center" wrapText="1"/>
    </xf>
    <xf numFmtId="0" fontId="2669" fillId="1847" borderId="2071" xfId="29" applyAlignment="1">
      <alignment horizontal="center" vertical="bottom" wrapText="1"/>
    </xf>
    <xf numFmtId="0" fontId="2670" fillId="1847" borderId="2071" xfId="29" applyAlignment="1">
      <alignment horizontal="center" vertical="bottom" wrapText="1"/>
    </xf>
    <xf numFmtId="0" fontId="2669" fillId="1847" borderId="2045" xfId="29" applyAlignment="1">
      <alignment horizontal="center"/>
    </xf>
    <xf numFmtId="0" fontId="2669" fillId="1847" borderId="2045" xfId="29" applyAlignment="1">
      <alignment horizontal="center" vertical="bottom"/>
    </xf>
    <xf numFmtId="0" fontId="2672" fillId="1863" borderId="2071" xfId="29" applyAlignment="1">
      <alignment horizontal="center" wrapText="1"/>
    </xf>
    <xf numFmtId="0" fontId="2671" fillId="1847" borderId="2045" xfId="29" applyAlignment="1">
      <alignment vertical="bottom" wrapText="1"/>
    </xf>
    <xf numFmtId="0" fontId="2671" fillId="1887" borderId="2094" xfId="29" applyAlignment="1">
      <alignment vertical="bottom" wrapText="1"/>
    </xf>
    <xf numFmtId="0" fontId="2671" fillId="1887" borderId="2095" xfId="29" applyAlignment="1">
      <alignment vertical="bottom" wrapText="1"/>
    </xf>
    <xf numFmtId="1" fontId="2671" fillId="1887" borderId="2095" xfId="29" applyAlignment="1">
      <alignment horizontal="center" vertical="bottom" wrapText="1"/>
    </xf>
    <xf numFmtId="1" fontId="2671" fillId="1887" borderId="2079" xfId="29" applyAlignment="1">
      <alignment horizontal="center" vertical="bottom" wrapText="1"/>
    </xf>
    <xf numFmtId="0" fontId="2673" fillId="1847" borderId="2045" xfId="29" applyAlignment="1">
      <alignment vertical="center"/>
    </xf>
    <xf numFmtId="0" fontId="2669" fillId="1847" borderId="2045" xfId="29" applyAlignment="1">
      <alignment horizontal="left" vertical="center"/>
    </xf>
    <xf numFmtId="0" fontId="2630" fillId="1864" borderId="2071" xfId="29" applyAlignment="1">
      <alignment horizontal="center" wrapText="1"/>
    </xf>
    <xf numFmtId="0" fontId="2630" fillId="1866" borderId="2071" xfId="29" applyAlignment="1">
      <alignment horizontal="center" wrapText="1"/>
    </xf>
    <xf numFmtId="0" fontId="2630" fillId="1847" borderId="2071" xfId="29" applyAlignment="1">
      <alignment horizontal="center" wrapText="1"/>
    </xf>
    <xf numFmtId="0" fontId="2651" fillId="1847" borderId="2045" xfId="29" applyAlignment="1">
      <alignment vertical="center" wrapText="1"/>
    </xf>
    <xf numFmtId="0" fontId="2630" fillId="1867" borderId="2071" xfId="29"/>
    <xf numFmtId="0" fontId="2630" fillId="1892" borderId="2045" xfId="29"/>
    <xf numFmtId="0" fontId="2674" fillId="1847" borderId="2045" xfId="29" applyAlignment="1">
      <alignment horizontal="center" vertical="bottom"/>
    </xf>
    <xf numFmtId="0" fontId="2650" fillId="1847" borderId="2045" xfId="29" applyAlignment="1">
      <alignment vertical="bottom"/>
    </xf>
    <xf numFmtId="0" fontId="2674" fillId="1847" borderId="2071" xfId="29" applyAlignment="1">
      <alignment horizontal="center"/>
    </xf>
    <xf numFmtId="0" fontId="2674" fillId="1897" borderId="2071" xfId="29" applyAlignment="1">
      <alignment horizontal="center"/>
    </xf>
    <xf numFmtId="0" fontId="2674" fillId="1852" borderId="2071" xfId="29" applyAlignment="1">
      <alignment horizontal="center"/>
    </xf>
    <xf numFmtId="0" fontId="2674" fillId="1895" borderId="2071" xfId="29" applyAlignment="1">
      <alignment horizontal="center"/>
    </xf>
    <xf numFmtId="0" fontId="2674" fillId="1898" borderId="2071" xfId="29" applyAlignment="1">
      <alignment horizontal="center"/>
    </xf>
    <xf numFmtId="0" fontId="2674" fillId="1899" borderId="2071" xfId="29" applyAlignment="1">
      <alignment horizontal="center"/>
    </xf>
    <xf numFmtId="0" fontId="2650" fillId="1847" borderId="2093" xfId="29" applyAlignment="1">
      <alignment horizontal="center"/>
    </xf>
    <xf numFmtId="0" fontId="2650" fillId="1847" borderId="2078" xfId="29" applyAlignment="1">
      <alignment horizontal="center"/>
    </xf>
    <xf numFmtId="0" fontId="2650" fillId="1866" borderId="2080" xfId="29" applyAlignment="1">
      <alignment horizontal="center"/>
    </xf>
    <xf numFmtId="0" fontId="2650" fillId="1866" borderId="2095" xfId="29" applyAlignment="1">
      <alignment horizontal="center"/>
    </xf>
    <xf numFmtId="0" fontId="2650" fillId="1847" borderId="2086" xfId="29" applyAlignment="1">
      <alignment horizontal="center"/>
    </xf>
    <xf numFmtId="0" fontId="2650" fillId="1847" borderId="2079" xfId="29" applyAlignment="1">
      <alignment horizontal="center"/>
    </xf>
    <xf numFmtId="0" fontId="2674" fillId="1847" borderId="2045" xfId="29" applyAlignment="1">
      <alignment horizontal="right"/>
    </xf>
    <xf numFmtId="0" fontId="2675" fillId="1887" borderId="2045" xfId="29" applyAlignment="1">
      <alignment horizontal="right"/>
    </xf>
    <xf numFmtId="0" fontId="2675" fillId="1887" borderId="2045" xfId="29" applyAlignment="1">
      <alignment horizontal="left"/>
    </xf>
    <xf numFmtId="0" fontId="2676" fillId="1847" borderId="2045" xfId="29" applyAlignment="1">
      <alignment vertical="bottom"/>
    </xf>
    <xf numFmtId="0" fontId="2674" fillId="1847" borderId="2071" xfId="29" applyAlignment="1">
      <alignment horizontal="left"/>
    </xf>
    <xf numFmtId="0" fontId="2650" fillId="1847" borderId="2071" xfId="29" applyAlignment="1">
      <alignment horizontal="left"/>
    </xf>
    <xf numFmtId="0" fontId="2675" fillId="1847" borderId="2045" xfId="29" applyAlignment="1">
      <alignment vertical="bottom"/>
    </xf>
    <xf numFmtId="0" fontId="2677" fillId="1847" borderId="2045" xfId="29" applyAlignment="1">
      <alignment horizontal="left" vertical="bottom"/>
    </xf>
    <xf numFmtId="0" fontId="2630" fillId="1847" borderId="2045" xfId="29" applyAlignment="1">
      <alignment horizontal="left" vertical="bottom"/>
    </xf>
    <xf numFmtId="0" fontId="2678" fillId="1847" borderId="2045" xfId="29" applyAlignment="1">
      <alignment horizontal="left" vertical="bottom"/>
    </xf>
    <xf numFmtId="0" fontId="2679" fillId="1892" borderId="2071" xfId="29" applyAlignment="1">
      <alignment horizontal="center" vertical="bottom"/>
    </xf>
    <xf numFmtId="0" fontId="2679" fillId="1900" borderId="2071" xfId="29" applyAlignment="1">
      <alignment horizontal="center" vertical="bottom"/>
    </xf>
    <xf numFmtId="0" fontId="2679" fillId="1901" borderId="2071" xfId="29" applyAlignment="1">
      <alignment horizontal="center" vertical="bottom"/>
    </xf>
    <xf numFmtId="0" fontId="2679" fillId="1878" borderId="2071" xfId="29" applyAlignment="1">
      <alignment horizontal="center" vertical="bottom"/>
    </xf>
    <xf numFmtId="0" fontId="2679" fillId="1877" borderId="2071" xfId="29" applyAlignment="1">
      <alignment horizontal="center" vertical="bottom"/>
    </xf>
    <xf numFmtId="0" fontId="2679" fillId="1902" borderId="2071" xfId="29" applyAlignment="1">
      <alignment horizontal="center" vertical="bottom"/>
    </xf>
    <xf numFmtId="0" fontId="2679" fillId="1893" borderId="2071" xfId="29" applyAlignment="1">
      <alignment horizontal="center" vertical="center"/>
    </xf>
    <xf numFmtId="0" fontId="2679" fillId="1893" borderId="2078" xfId="29" applyAlignment="1">
      <alignment horizontal="left"/>
    </xf>
    <xf numFmtId="0" fontId="2636" fillId="1893" borderId="2078" xfId="29" applyAlignment="1">
      <alignment horizontal="left"/>
    </xf>
    <xf numFmtId="0" fontId="2680" fillId="1895" borderId="2071" xfId="29" applyAlignment="1">
      <alignment horizontal="center"/>
    </xf>
    <xf numFmtId="0" fontId="2680" fillId="1847" borderId="2071" xfId="29" applyAlignment="1">
      <alignment horizontal="center"/>
    </xf>
    <xf numFmtId="0" fontId="2680" fillId="1852" borderId="2071" xfId="29" applyAlignment="1">
      <alignment horizontal="center"/>
    </xf>
    <xf numFmtId="0" fontId="2636" fillId="1892" borderId="2071" xfId="29" applyAlignment="1">
      <alignment horizontal="right"/>
    </xf>
    <xf numFmtId="0" fontId="2679" fillId="1887" borderId="2071" xfId="29" applyAlignment="1">
      <alignment horizontal="center"/>
    </xf>
    <xf numFmtId="0" fontId="2674" fillId="1892" borderId="2071" xfId="29" applyAlignment="1">
      <alignment horizontal="left" vertical="bottom"/>
    </xf>
    <xf numFmtId="0" fontId="2650" fillId="1847" borderId="2071" xfId="29" applyAlignment="1">
      <alignment horizontal="left" vertical="top" wrapText="1"/>
    </xf>
    <xf numFmtId="0" fontId="2650" fillId="1847" borderId="2045" xfId="29" applyAlignment="1">
      <alignment horizontal="left" vertical="top"/>
    </xf>
    <xf numFmtId="0" fontId="2674" fillId="1847" borderId="2045" xfId="29" applyAlignment="1">
      <alignment horizontal="left" vertical="bottom"/>
    </xf>
    <xf numFmtId="0" fontId="2650" fillId="1847" borderId="2045" xfId="29" applyAlignment="1">
      <alignment horizontal="left" vertical="top" wrapText="1"/>
    </xf>
    <xf numFmtId="0" fontId="2674" fillId="1892" borderId="2071" xfId="29" applyAlignment="1">
      <alignment horizontal="center" vertical="bottom"/>
    </xf>
    <xf numFmtId="0" fontId="2636" fillId="1847" borderId="2071" xfId="29" applyAlignment="1">
      <alignment horizontal="left" vertical="top"/>
    </xf>
    <xf numFmtId="0" fontId="2680" fillId="1847" borderId="2045" xfId="29" applyAlignment="1">
      <alignment horizontal="left" vertical="bottom"/>
    </xf>
    <xf numFmtId="0" fontId="2674" fillId="1847" borderId="2045" xfId="29"/>
    <xf numFmtId="0" fontId="2674" fillId="1903" borderId="2071" xfId="29" applyAlignment="1">
      <alignment horizontal="center"/>
    </xf>
    <xf numFmtId="0" fontId="2642" fillId="1847" borderId="2045" xfId="29" applyAlignment="1">
      <alignment horizontal="center"/>
    </xf>
    <xf numFmtId="0" fontId="2679" fillId="1900" borderId="2071" xfId="29" applyAlignment="1">
      <alignment horizontal="center" vertical="center"/>
    </xf>
    <xf numFmtId="0" fontId="2650" fillId="1847" borderId="2071" xfId="29" applyAlignment="1">
      <alignment horizontal="left" vertical="center"/>
    </xf>
    <xf numFmtId="0" fontId="2681" fillId="1847" borderId="2045" xfId="29" applyAlignment="1">
      <alignment horizontal="left"/>
    </xf>
    <xf numFmtId="0" fontId="2630" fillId="1847" borderId="2045" xfId="29" applyAlignment="1">
      <alignment horizontal="left" vertical="top" wrapText="1"/>
    </xf>
    <xf numFmtId="0" fontId="2679" fillId="1904" borderId="2071" xfId="29" applyAlignment="1">
      <alignment horizontal="center" vertical="center"/>
    </xf>
    <xf numFmtId="0" fontId="2630" fillId="1847" borderId="2045" xfId="29" applyAlignment="1">
      <alignment horizontal="left" vertical="top"/>
    </xf>
    <xf numFmtId="0" fontId="2679" fillId="1878" borderId="2071" xfId="29" applyAlignment="1">
      <alignment horizontal="center" vertical="center"/>
    </xf>
    <xf numFmtId="0" fontId="2679" fillId="1877" borderId="2071" xfId="29" applyAlignment="1">
      <alignment horizontal="center" vertical="center"/>
    </xf>
    <xf numFmtId="0" fontId="2679" fillId="1902" borderId="2071" xfId="29" applyAlignment="1">
      <alignment horizontal="center" vertical="center"/>
    </xf>
    <xf numFmtId="0" fontId="2682" fillId="1847" borderId="2045" xfId="29" applyAlignment="1">
      <alignment horizontal="left" vertical="bottom"/>
    </xf>
    <xf numFmtId="0" fontId="2683" fillId="1847" borderId="2045" xfId="29"/>
    <xf numFmtId="0" fontId="2683" fillId="1847" borderId="2045" xfId="29" applyAlignment="1">
      <alignment vertical="bottom"/>
    </xf>
    <xf numFmtId="0" fontId="2684" fillId="1847" borderId="2045" xfId="29" applyAlignment="1">
      <alignment horizontal="center" vertical="bottom"/>
    </xf>
    <xf numFmtId="0" fontId="2684" fillId="1905" borderId="2071" xfId="29" applyAlignment="1">
      <alignment horizontal="center" vertical="bottom" wrapText="1"/>
    </xf>
    <xf numFmtId="0" fontId="2684" fillId="1897" borderId="2071" xfId="29" applyAlignment="1">
      <alignment horizontal="center" vertical="bottom" wrapText="1"/>
    </xf>
    <xf numFmtId="0" fontId="2684" fillId="1895" borderId="2071" xfId="29" applyAlignment="1">
      <alignment horizontal="center" vertical="bottom" wrapText="1"/>
    </xf>
    <xf numFmtId="0" fontId="2684" fillId="1899" borderId="2071" xfId="29" applyAlignment="1">
      <alignment horizontal="center" vertical="bottom" wrapText="1"/>
    </xf>
    <xf numFmtId="0" fontId="2684" fillId="1898" borderId="2071" xfId="29" applyAlignment="1">
      <alignment horizontal="center" vertical="bottom" wrapText="1"/>
    </xf>
    <xf numFmtId="0" fontId="2684" fillId="1847" borderId="2093" xfId="29" applyAlignment="1">
      <alignment horizontal="center" vertical="bottom"/>
    </xf>
    <xf numFmtId="0" fontId="2684" fillId="1847" borderId="2071" xfId="29" applyAlignment="1">
      <alignment vertical="bottom"/>
    </xf>
    <xf numFmtId="0" fontId="2683" fillId="1887" borderId="2071" xfId="29" applyAlignment="1">
      <alignment vertical="bottom"/>
    </xf>
    <xf numFmtId="0" fontId="2683" fillId="1847" borderId="2071" xfId="29" applyAlignment="1">
      <alignment horizontal="center" vertical="bottom"/>
    </xf>
    <xf numFmtId="0" fontId="2684" fillId="1847" borderId="2045" xfId="29" applyAlignment="1">
      <alignment horizontal="right" vertical="bottom"/>
    </xf>
    <xf numFmtId="0" fontId="2684" fillId="1905" borderId="2071" xfId="29" applyAlignment="1">
      <alignment horizontal="center" vertical="bottom"/>
    </xf>
    <xf numFmtId="0" fontId="2684" fillId="1897" borderId="2071" xfId="29" applyAlignment="1">
      <alignment horizontal="center" vertical="bottom"/>
    </xf>
    <xf numFmtId="0" fontId="2684" fillId="1895" borderId="2071" xfId="29" applyAlignment="1">
      <alignment horizontal="center" vertical="bottom"/>
    </xf>
    <xf numFmtId="0" fontId="2684" fillId="1899" borderId="2071" xfId="29" applyAlignment="1">
      <alignment horizontal="center" vertical="bottom"/>
    </xf>
    <xf numFmtId="0" fontId="2684" fillId="1898" borderId="2071" xfId="29" applyAlignment="1">
      <alignment horizontal="center" vertical="bottom"/>
    </xf>
    <xf numFmtId="0" fontId="2684" fillId="1847" borderId="2045" xfId="29" applyAlignment="1">
      <alignment vertical="bottom"/>
    </xf>
    <xf numFmtId="0" fontId="2631" fillId="1847" borderId="2045" xfId="29" applyAlignment="1">
      <alignment vertical="bottom"/>
    </xf>
    <xf numFmtId="0" fontId="2685" fillId="1847" borderId="2045" xfId="29" applyAlignment="1">
      <alignment vertical="bottom"/>
    </xf>
    <xf numFmtId="0" fontId="2684" fillId="1905" borderId="2071" xfId="29" applyAlignment="1">
      <alignment vertical="bottom"/>
    </xf>
    <xf numFmtId="0" fontId="2683" fillId="1847" borderId="2071" xfId="29" applyAlignment="1">
      <alignment vertical="bottom" wrapText="1"/>
    </xf>
    <xf numFmtId="0" fontId="2683" fillId="1847" borderId="2071" xfId="29" applyAlignment="1">
      <alignment vertical="bottom"/>
    </xf>
    <xf numFmtId="0" fontId="2684" fillId="1897" borderId="2071" xfId="29" applyAlignment="1">
      <alignment vertical="bottom"/>
    </xf>
    <xf numFmtId="0" fontId="2684" fillId="1895" borderId="2071" xfId="29" applyAlignment="1">
      <alignment vertical="bottom"/>
    </xf>
    <xf numFmtId="0" fontId="2684" fillId="1898" borderId="2071" xfId="29" applyAlignment="1">
      <alignment vertical="bottom"/>
    </xf>
    <xf numFmtId="0" fontId="2684" fillId="1899" borderId="2071" xfId="29" applyAlignment="1">
      <alignment vertical="bottom"/>
    </xf>
    <xf numFmtId="0" fontId="2636" fillId="1847" borderId="2045" xfId="29" applyAlignment="1">
      <alignment horizontal="right"/>
    </xf>
    <xf numFmtId="0" fontId="2671" fillId="1863" borderId="2071" xfId="29" applyAlignment="1">
      <alignment horizontal="center" vertical="center" wrapText="1"/>
    </xf>
    <xf numFmtId="0" fontId="2630" fillId="1847" borderId="2045" xfId="29" applyAlignment="1">
      <alignment horizontal="right"/>
    </xf>
    <xf numFmtId="0" fontId="2686" fillId="1895" borderId="2071" xfId="29" applyAlignment="1">
      <alignment horizontal="center" wrapText="1"/>
    </xf>
    <xf numFmtId="0" fontId="2630" fillId="1847" borderId="2071" xfId="29" applyAlignment="1">
      <alignment horizontal="right" wrapText="1"/>
    </xf>
    <xf numFmtId="165" fontId="2630" fillId="1847" borderId="2071" xfId="29" applyAlignment="1">
      <alignment horizontal="right" wrapText="1"/>
    </xf>
    <xf numFmtId="165" fontId="2630" fillId="1847" borderId="2071" xfId="29"/>
    <xf numFmtId="0" fontId="2686" fillId="1887" borderId="2071" xfId="29" applyAlignment="1">
      <alignment horizontal="center" vertical="center" wrapText="1"/>
    </xf>
    <xf numFmtId="0" fontId="2687" fillId="1847" borderId="2045" xfId="29" applyAlignment="1">
      <alignment horizontal="left" vertical="center" wrapText="1"/>
    </xf>
    <xf numFmtId="0" fontId="2688" fillId="1847" borderId="2045" xfId="29" applyAlignment="1">
      <alignment vertical="bottom"/>
    </xf>
    <xf numFmtId="0" fontId="2689" fillId="1864" borderId="2071" xfId="29" applyAlignment="1">
      <alignment horizontal="center" vertical="center"/>
    </xf>
    <xf numFmtId="0" fontId="2689" fillId="1864" borderId="2071" xfId="29" applyAlignment="1">
      <alignment horizontal="center" vertical="center" wrapText="1"/>
    </xf>
    <xf numFmtId="0" fontId="2690" fillId="1892" borderId="2071" xfId="29" applyAlignment="1">
      <alignment horizontal="center" vertical="center"/>
    </xf>
    <xf numFmtId="0" fontId="2690" fillId="1864" borderId="2071" xfId="29" applyAlignment="1">
      <alignment horizontal="center" vertical="center" wrapText="1"/>
    </xf>
    <xf numFmtId="0" fontId="2690" fillId="1864" borderId="2071" xfId="29" applyAlignment="1">
      <alignment horizontal="center" vertical="center"/>
    </xf>
    <xf numFmtId="0" fontId="2687" fillId="1847" borderId="2071" xfId="29" applyAlignment="1">
      <alignment horizontal="left" vertical="center" wrapText="1"/>
    </xf>
    <xf numFmtId="10" fontId="2687" fillId="1847" borderId="2071" xfId="29" applyAlignment="1">
      <alignment horizontal="left" vertical="center" wrapText="1"/>
    </xf>
    <xf numFmtId="2" fontId="2687" fillId="1847" borderId="2071" xfId="29" applyAlignment="1">
      <alignment horizontal="left" vertical="center" wrapText="1"/>
    </xf>
    <xf numFmtId="0" fontId="2636" fillId="1864" borderId="2071" xfId="29" applyAlignment="1">
      <alignment horizontal="center"/>
    </xf>
    <xf numFmtId="0" fontId="2691" fillId="1864" borderId="2071" xfId="29" applyAlignment="1">
      <alignment horizontal="center" wrapText="1"/>
    </xf>
    <xf numFmtId="0" fontId="2688" fillId="1864" borderId="2071" xfId="29" applyAlignment="1">
      <alignment vertical="bottom"/>
    </xf>
    <xf numFmtId="0" fontId="2692" fillId="1864" borderId="2071" xfId="29" applyAlignment="1">
      <alignment horizontal="center" vertical="bottom"/>
    </xf>
    <xf numFmtId="0" fontId="2691" fillId="1847" borderId="2071" xfId="29" applyAlignment="1">
      <alignment horizontal="center" vertical="center" wrapText="1"/>
    </xf>
    <xf numFmtId="0" fontId="2687" fillId="1906" borderId="2071" xfId="29" applyAlignment="1">
      <alignment horizontal="center" vertical="center" wrapText="1"/>
    </xf>
    <xf numFmtId="0" fontId="2687" fillId="1847" borderId="2071" xfId="29" applyAlignment="1">
      <alignment horizontal="center" vertical="center" wrapText="1"/>
    </xf>
    <xf numFmtId="0" fontId="2688" fillId="1847" borderId="2071" xfId="29" applyAlignment="1">
      <alignment vertical="center"/>
    </xf>
    <xf numFmtId="0" fontId="2689" fillId="1864" borderId="2083" xfId="29" applyAlignment="1">
      <alignment horizontal="center" vertical="center"/>
    </xf>
    <xf numFmtId="0" fontId="2689" fillId="1864" borderId="2083" xfId="29" applyAlignment="1">
      <alignment horizontal="center" vertical="center" wrapText="1"/>
    </xf>
    <xf numFmtId="0" fontId="2687" fillId="1847" borderId="2071" xfId="29" applyAlignment="1">
      <alignment wrapText="1"/>
    </xf>
    <xf numFmtId="0" fontId="2687" fillId="1847" borderId="2078" xfId="29" applyAlignment="1">
      <alignment wrapText="1"/>
    </xf>
    <xf numFmtId="165" fontId="2688" fillId="1847" borderId="2078" xfId="29" applyAlignment="1">
      <alignment horizontal="center" vertical="bottom"/>
    </xf>
    <xf numFmtId="10" fontId="2688" fillId="1847" borderId="2078" xfId="29" applyAlignment="1">
      <alignment horizontal="center" vertical="bottom"/>
    </xf>
    <xf numFmtId="0" fontId="2687" fillId="1847" borderId="2086" xfId="29" applyAlignment="1">
      <alignment wrapText="1"/>
    </xf>
    <xf numFmtId="0" fontId="2687" fillId="1847" borderId="2079" xfId="29" applyAlignment="1">
      <alignment wrapText="1"/>
    </xf>
    <xf numFmtId="165" fontId="2688" fillId="1847" borderId="2079" xfId="29" applyAlignment="1">
      <alignment horizontal="center" vertical="bottom"/>
    </xf>
    <xf numFmtId="0" fontId="2687" fillId="1847" borderId="2045" xfId="29" applyAlignment="1">
      <alignment wrapText="1"/>
    </xf>
    <xf numFmtId="0" fontId="2630" fillId="1847" borderId="2079" xfId="29"/>
    <xf numFmtId="10" fontId="2688" fillId="1847" borderId="2079" xfId="29" applyAlignment="1">
      <alignment horizontal="center" vertical="bottom"/>
    </xf>
    <xf numFmtId="0" fontId="2620" fillId="1847" borderId="2045" xfId="29"/>
    <xf numFmtId="0" fontId="2627" fillId="1857" borderId="2046" xfId="29" applyAlignment="1">
      <alignment horizontal="left" vertical="center"/>
    </xf>
    <xf numFmtId="0" fontId="2620" fillId="1847" borderId="2048" xfId="29"/>
    <xf numFmtId="0" fontId="2620" fillId="1847" borderId="2049" xfId="29"/>
    <xf numFmtId="0" fontId="2631" fillId="1858" borderId="2046" xfId="29" applyAlignment="1">
      <alignment horizontal="center" vertical="center"/>
    </xf>
    <xf numFmtId="0" fontId="2620" fillId="1847" borderId="2051" xfId="29"/>
    <xf numFmtId="0" fontId="2639" fillId="1852" borderId="2046" xfId="29" applyAlignment="1">
      <alignment horizontal="left" vertical="center" wrapText="1"/>
    </xf>
    <xf numFmtId="0" fontId="2639" fillId="1853" borderId="2046" xfId="29" applyAlignment="1">
      <alignment horizontal="left" vertical="center" wrapText="1"/>
    </xf>
    <xf numFmtId="0" fontId="2639" fillId="1854" borderId="2046" xfId="29" applyAlignment="1">
      <alignment horizontal="left" vertical="center" wrapText="1"/>
    </xf>
    <xf numFmtId="0" fontId="2639" fillId="1855" borderId="2046" xfId="29" applyAlignment="1">
      <alignment horizontal="left" vertical="center" wrapText="1"/>
    </xf>
    <xf numFmtId="0" fontId="2639" fillId="1856" borderId="2046" xfId="29" applyAlignment="1">
      <alignment horizontal="left" vertical="center" wrapText="1"/>
    </xf>
    <xf numFmtId="0" fontId="2636" fillId="1847" borderId="2055" xfId="29"/>
    <xf numFmtId="0" fontId="2620" fillId="1847" borderId="2053" xfId="29"/>
    <xf numFmtId="0" fontId="2620" fillId="1847" borderId="2059" xfId="29"/>
    <xf numFmtId="0" fontId="2623" fillId="1847" borderId="2045" xfId="29"/>
    <xf numFmtId="0" fontId="2622" fillId="1847" borderId="2071" xfId="29" applyAlignment="1">
      <alignment horizontal="left" vertical="center"/>
    </xf>
    <xf numFmtId="0" fontId="2623" fillId="1847" borderId="2071" xfId="29"/>
    <xf numFmtId="0" fontId="2620" fillId="1847" borderId="2074" xfId="29"/>
    <xf numFmtId="0" fontId="2620" fillId="1847" borderId="2075" xfId="29"/>
    <xf numFmtId="0" fontId="2639" fillId="1886" borderId="2046" xfId="29" applyAlignment="1">
      <alignment horizontal="left" vertical="center" wrapText="1"/>
    </xf>
    <xf numFmtId="0" fontId="2631" fillId="1847" borderId="2045" xfId="29"/>
    <xf numFmtId="0" fontId="2640" fillId="1847" borderId="2045" xfId="29" applyAlignment="1">
      <alignment horizontal="center" wrapText="1"/>
    </xf>
    <xf numFmtId="0" fontId="2639" fillId="1886" borderId="2046" xfId="29" applyAlignment="1">
      <alignment horizontal="left" vertical="center"/>
    </xf>
    <xf numFmtId="0" fontId="2636" fillId="1847" borderId="2071" xfId="29" applyAlignment="1">
      <alignment horizontal="center" vertical="center" wrapText="1"/>
    </xf>
    <xf numFmtId="0" fontId="2620" fillId="1847" borderId="2078" xfId="29"/>
    <xf numFmtId="0" fontId="2620" fillId="1847" borderId="2080" xfId="29"/>
    <xf numFmtId="0" fontId="2636" fillId="1852" borderId="2071" xfId="29" applyAlignment="1">
      <alignment horizontal="left" vertical="center" wrapText="1"/>
    </xf>
    <xf numFmtId="0" fontId="2671" fillId="1847" borderId="2083" xfId="29" applyAlignment="1">
      <alignment horizontal="center" vertical="center" wrapText="1"/>
    </xf>
    <xf numFmtId="0" fontId="2620" fillId="1847" borderId="2091" xfId="29"/>
    <xf numFmtId="0" fontId="2620" fillId="1847" borderId="2092" xfId="29"/>
    <xf numFmtId="0" fontId="2634" fillId="1887" borderId="2046" xfId="29" applyAlignment="1">
      <alignment vertical="center" wrapText="1"/>
    </xf>
    <xf numFmtId="0" fontId="2624" fillId="1847" borderId="2046" xfId="29" applyAlignment="1">
      <alignment vertical="top" wrapText="1"/>
    </xf>
    <xf numFmtId="0" fontId="2693" fillId="1847" borderId="2045" xfId="29" applyAlignment="1">
      <alignment vertical="top" wrapText="1"/>
    </xf>
    <xf numFmtId="0" fontId="2639" fillId="1847" borderId="2046" xfId="29" applyAlignment="1">
      <alignment vertical="top" wrapText="1"/>
    </xf>
    <xf numFmtId="0" fontId="2694" fillId="1886" borderId="2046" xfId="29" applyAlignment="1">
      <alignment horizontal="left" vertical="center"/>
    </xf>
    <xf numFmtId="0" fontId="2694" fillId="1847" borderId="2045" xfId="29" applyAlignment="1">
      <alignment horizontal="center" vertical="center"/>
    </xf>
    <xf numFmtId="0" fontId="2695" fillId="1847" borderId="2104" xfId="29" applyAlignment="1">
      <alignment vertical="top" wrapText="1"/>
    </xf>
    <xf numFmtId="0" fontId="2697" fillId="1847" borderId="2104" xfId="29" applyAlignment="1">
      <alignment vertical="top" wrapText="1"/>
    </xf>
    <xf numFmtId="0" fontId="2620" fillId="1847" borderId="2107" xfId="29"/>
    <xf numFmtId="0" fontId="2620" fillId="1847" borderId="2108" xfId="29"/>
    <xf numFmtId="0" fontId="2694" fillId="1847" borderId="2045" xfId="29"/>
    <xf numFmtId="0" fontId="2696" fillId="1847" borderId="2104" xfId="29" applyAlignment="1">
      <alignment vertical="top" wrapText="1"/>
    </xf>
    <xf numFmtId="0" fontId="2695" fillId="1847" borderId="2104" xfId="29" applyAlignment="1">
      <alignment horizontal="left" vertical="center"/>
    </xf>
    <xf numFmtId="1" fontId="2661" fillId="1886" borderId="2046" xfId="29" applyAlignment="1">
      <alignment horizontal="center" vertical="center"/>
    </xf>
    <xf numFmtId="1" fontId="2625" fillId="1847" borderId="2046" xfId="29" applyAlignment="1">
      <alignment horizontal="center" vertical="center"/>
    </xf>
    <xf numFmtId="0" fontId="2698" fillId="1907" borderId="2071" xfId="29" applyAlignment="1">
      <alignment horizontal="center" vertical="center"/>
    </xf>
    <xf numFmtId="0" fontId="2694" fillId="1847" borderId="2046" xfId="29" applyAlignment="1">
      <alignment horizontal="center" vertical="center"/>
    </xf>
    <xf numFmtId="0" fontId="2693" fillId="1847" borderId="2046" xfId="29" applyAlignment="1">
      <alignment vertical="top" wrapText="1"/>
    </xf>
    <xf numFmtId="0" fontId="2620" fillId="1847" borderId="2096" xfId="29"/>
    <xf numFmtId="0" fontId="2620" fillId="1847" borderId="2097" xfId="29"/>
    <xf numFmtId="0" fontId="2620" fillId="1847" borderId="2110" xfId="29"/>
    <xf numFmtId="0" fontId="2620" fillId="1847" borderId="2111" xfId="29"/>
    <xf numFmtId="0" fontId="2620" fillId="1847" borderId="2112" xfId="29"/>
    <xf numFmtId="0" fontId="2699" fillId="1852" borderId="2071" xfId="29" applyAlignment="1">
      <alignment horizontal="left" vertical="center" wrapText="1"/>
    </xf>
    <xf numFmtId="0" fontId="2620" fillId="1852" borderId="2071" xfId="29"/>
    <xf numFmtId="0" fontId="2700" fillId="1892" borderId="2071" xfId="29" applyAlignment="1">
      <alignment horizontal="center" vertical="center" wrapText="1"/>
    </xf>
    <xf numFmtId="0" fontId="2700" fillId="1847" borderId="2071" xfId="29" applyAlignment="1">
      <alignment horizontal="center" vertical="center" wrapText="1"/>
    </xf>
    <xf numFmtId="0" fontId="2701" fillId="1847" borderId="2071" xfId="29" applyAlignment="1">
      <alignment horizontal="left" vertical="center" wrapText="1"/>
    </xf>
    <xf numFmtId="0" fontId="2703" fillId="1852" borderId="2071" xfId="29" applyAlignment="1">
      <alignment horizontal="left" vertical="center" wrapText="1"/>
    </xf>
    <xf numFmtId="0" fontId="2620" fillId="1847" borderId="2071" xfId="29"/>
    <xf numFmtId="0" fontId="2700" fillId="1894" borderId="2071" xfId="29" applyAlignment="1">
      <alignment horizontal="center" vertical="center" wrapText="1"/>
    </xf>
    <xf numFmtId="0" fontId="2701" fillId="1894" borderId="2071" xfId="29" applyAlignment="1">
      <alignment horizontal="left" vertical="center" wrapText="1"/>
    </xf>
    <xf numFmtId="0" fontId="2700" fillId="1856" borderId="2071" xfId="29" applyAlignment="1">
      <alignment horizontal="center" vertical="center" wrapText="1"/>
    </xf>
    <xf numFmtId="0" fontId="2701" fillId="1856" borderId="2071" xfId="29" applyAlignment="1">
      <alignment horizontal="left" vertical="center" wrapText="1"/>
    </xf>
    <xf numFmtId="0" fontId="2701" fillId="1863" borderId="2071" xfId="29" applyAlignment="1">
      <alignment horizontal="center" vertical="center" wrapText="1"/>
    </xf>
    <xf numFmtId="0" fontId="2701" fillId="1866" borderId="2071" xfId="29" applyAlignment="1">
      <alignment horizontal="left" vertical="center" wrapText="1"/>
    </xf>
    <xf numFmtId="3" fontId="2700" fillId="1863" borderId="2071" xfId="29" applyAlignment="1">
      <alignment horizontal="center" vertical="center" wrapText="1"/>
    </xf>
    <xf numFmtId="0" fontId="2701" fillId="1847" borderId="2071" xfId="29" applyAlignment="1">
      <alignment horizontal="center" vertical="center" wrapText="1"/>
    </xf>
    <xf numFmtId="0" fontId="2701" fillId="1894" borderId="2071" xfId="29" applyAlignment="1">
      <alignment horizontal="center" vertical="center" wrapText="1"/>
    </xf>
    <xf numFmtId="0" fontId="2700" fillId="1863" borderId="2071" xfId="29" applyAlignment="1">
      <alignment horizontal="center" vertical="center" wrapText="1"/>
    </xf>
    <xf numFmtId="0" fontId="2701" fillId="1887" borderId="2071" xfId="29" applyAlignment="1">
      <alignment horizontal="center" vertical="center" wrapText="1"/>
    </xf>
    <xf numFmtId="0" fontId="2701" fillId="1887" borderId="2071" xfId="29" applyAlignment="1">
      <alignment horizontal="left" vertical="center" wrapText="1"/>
    </xf>
    <xf numFmtId="0" fontId="2700" fillId="1887" borderId="2071" xfId="29" applyAlignment="1">
      <alignment horizontal="center" vertical="center" wrapText="1"/>
    </xf>
    <xf numFmtId="1" fontId="2701" fillId="1887" borderId="2071" xfId="29" applyAlignment="1">
      <alignment horizontal="center" vertical="center" wrapText="1"/>
    </xf>
    <xf numFmtId="1" fontId="2701" fillId="1894" borderId="2071" xfId="29" applyAlignment="1">
      <alignment horizontal="center" vertical="center" wrapText="1"/>
    </xf>
    <xf numFmtId="0" fontId="2700" fillId="1852" borderId="2071" xfId="29"/>
    <xf numFmtId="0" fontId="2700" fillId="1852" borderId="2071" xfId="29" applyAlignment="1">
      <alignment horizontal="left" vertical="center" wrapText="1"/>
    </xf>
    <xf numFmtId="0" fontId="2700" fillId="1852" borderId="2071" xfId="29" applyAlignment="1">
      <alignment horizontal="center" vertical="center" wrapText="1"/>
    </xf>
    <xf numFmtId="0" fontId="2701" fillId="1847" borderId="2071" xfId="29"/>
    <xf numFmtId="0" fontId="2700" fillId="1847" borderId="2113" xfId="29"/>
    <xf numFmtId="0" fontId="2700" fillId="1847" borderId="2113" xfId="29" applyAlignment="1">
      <alignment horizontal="left" vertical="center" wrapText="1"/>
    </xf>
    <xf numFmtId="0" fontId="2700" fillId="1847" borderId="2113" xfId="29" applyAlignment="1">
      <alignment horizontal="center" vertical="center" wrapText="1"/>
    </xf>
    <xf numFmtId="0" fontId="2700" fillId="1856" borderId="2113" xfId="29" applyAlignment="1">
      <alignment horizontal="center" vertical="center" wrapText="1"/>
    </xf>
    <xf numFmtId="0" fontId="2700" fillId="1847" borderId="2045" xfId="29"/>
    <xf numFmtId="0" fontId="2702" fillId="1847" borderId="2045" xfId="29"/>
    <xf numFmtId="0" fontId="2620" fillId="1847" borderId="2094" xfId="29"/>
    <xf numFmtId="0" fontId="2620" fillId="1847" borderId="2095" xfId="29"/>
    <xf numFmtId="0" fontId="2620" fillId="1847" borderId="2079" xfId="29"/>
    <xf numFmtId="0" fontId="2701" fillId="1866" borderId="2071" xfId="29" applyAlignment="1">
      <alignment horizontal="center" vertical="center" wrapText="1"/>
    </xf>
    <xf numFmtId="0" fontId="2700" fillId="1863" borderId="2071" xfId="29" applyAlignment="1">
      <alignment horizontal="left" vertical="center" wrapText="1"/>
    </xf>
    <xf numFmtId="0" fontId="2701" fillId="1863" borderId="2071" xfId="29" applyAlignment="1">
      <alignment horizontal="left" vertical="center" wrapText="1"/>
    </xf>
    <xf numFmtId="0" fontId="2700" fillId="1891" borderId="2071" xfId="29" applyAlignment="1">
      <alignment horizontal="center" vertical="center" wrapText="1"/>
    </xf>
    <xf numFmtId="0" fontId="2700" fillId="1855" borderId="2071" xfId="29" applyAlignment="1">
      <alignment horizontal="center" vertical="center" wrapText="1"/>
    </xf>
    <xf numFmtId="0" fontId="2700" fillId="1866" borderId="2071" xfId="29" applyAlignment="1">
      <alignment horizontal="center" wrapText="1"/>
    </xf>
    <xf numFmtId="0" fontId="2702" fillId="1891" borderId="2071" xfId="29" applyAlignment="1">
      <alignment horizontal="center" wrapText="1"/>
    </xf>
    <xf numFmtId="0" fontId="2702" fillId="1855" borderId="2071" xfId="29" applyAlignment="1">
      <alignment horizontal="center" wrapText="1"/>
    </xf>
    <xf numFmtId="0" fontId="2702" fillId="1856" borderId="2071" xfId="29" applyAlignment="1">
      <alignment horizontal="center" wrapText="1"/>
    </xf>
    <xf numFmtId="0" fontId="2702" fillId="1866" borderId="2071" xfId="29" applyAlignment="1">
      <alignment horizontal="center" wrapText="1"/>
    </xf>
    <xf numFmtId="0" fontId="2701" fillId="1892" borderId="2071" xfId="29" applyAlignment="1">
      <alignment horizontal="center" vertical="center" wrapText="1"/>
    </xf>
    <xf numFmtId="0" fontId="2650" fillId="1863" borderId="2071" xfId="29" applyNumberFormat="1" applyFont="1" applyFill="1" applyBorder="1" applyAlignment="1">
      <alignment horizontal="center" vertical="center" wrapText="1"/>
    </xf>
    <xf numFmtId="0" fontId="2650" fillId="1863" borderId="2071" xfId="29" applyNumberFormat="1" applyFont="1" applyFill="1" applyBorder="1" applyAlignment="1">
      <alignment horizontal="center" vertical="top" wrapText="1"/>
    </xf>
    <xf numFmtId="0" fontId="2630" fillId="1908" borderId="2045" xfId="29" applyNumberFormat="1" applyFont="1" applyFill="1" applyBorder="1" applyAlignment="1">
      <alignment horizontal="left" vertical="center" wrapText="1"/>
    </xf>
    <xf numFmtId="0" fontId="2630" fillId="1908" borderId="2045" xfId="29" applyNumberFormat="1" applyFont="1" applyFill="1" applyBorder="1" applyAlignment="1">
      <alignment horizontal="center" vertical="center" wrapText="1"/>
    </xf>
    <xf numFmtId="0" fontId="2626" fillId="1908" borderId="2045" xfId="29" applyNumberFormat="1" applyFont="1" applyFill="1" applyBorder="1"/>
    <xf numFmtId="0" fontId="2630" fillId="1908" borderId="2045" xfId="29" applyNumberFormat="1" applyFont="1" applyFill="1" applyBorder="1" applyAlignment="1">
      <alignment horizontal="center"/>
    </xf>
    <xf numFmtId="0" fontId="2704" fillId="1908" borderId="2045" xfId="29" applyNumberFormat="1" applyFont="1" applyFill="1" applyBorder="1" applyAlignment="1">
      <alignment horizontal="left" vertical="center" wrapText="1"/>
    </xf>
    <xf numFmtId="0" fontId="2704" fillId="1908" borderId="2045" xfId="29" applyNumberFormat="1" applyFont="1" applyFill="1" applyBorder="1" applyAlignment="1">
      <alignment horizontal="center" vertical="center" wrapText="1"/>
    </xf>
    <xf numFmtId="0" fontId="2704" fillId="1908" borderId="2045" xfId="29" applyNumberFormat="1" applyFont="1" applyFill="1" applyBorder="1"/>
    <xf numFmtId="0" fontId="2704" fillId="1908" borderId="2045" xfId="29" applyNumberFormat="1" applyFont="1" applyFill="1" applyBorder="1" applyAlignment="1">
      <alignment horizontal="center"/>
    </xf>
    <xf numFmtId="0" fontId="2704" fillId="1908" borderId="2045" xfId="29" applyNumberFormat="1" applyFont="1" applyFill="1" applyBorder="1" applyAlignment="1">
      <alignment wrapText="1"/>
    </xf>
    <xf numFmtId="0" fontId="2704" fillId="1908" borderId="2045" xfId="29" applyNumberFormat="1" applyFont="1" applyFill="1" applyBorder="1" applyAlignment="1">
      <alignment horizontal="center" wrapText="1"/>
    </xf>
    <xf numFmtId="0" fontId="2704" fillId="1908" borderId="2045" xfId="29" applyNumberFormat="1" applyFont="1" applyFill="1" applyBorder="1" applyAlignment="1">
      <alignment horizontal="left" vertical="top" wrapText="1"/>
    </xf>
    <xf numFmtId="0" fontId="2704" fillId="1908" borderId="2045" xfId="29" applyNumberFormat="1" applyFont="1" applyFill="1" applyBorder="1" applyAlignment="1">
      <alignment horizontal="center" vertical="top" wrapText="1"/>
    </xf>
    <xf numFmtId="0" fontId="2704" fillId="1908" borderId="2045" xfId="29" applyNumberFormat="1" applyFont="1" applyFill="1" applyBorder="1" applyAlignment="1">
      <alignment vertical="top" wrapText="1"/>
    </xf>
    <xf numFmtId="0" fontId="2705" fillId="1847" borderId="2071" xfId="29" applyNumberFormat="1" applyFont="1" applyFill="1" applyBorder="1" applyAlignment="1">
      <alignment horizontal="center" vertical="center" wrapText="1"/>
    </xf>
    <xf numFmtId="0" fontId="2706" fillId="1847" borderId="2080" xfId="29" applyNumberFormat="1" applyFont="1" applyFill="1" applyBorder="1"/>
    <xf numFmtId="0" fontId="2706" fillId="1847" borderId="2078" xfId="29" applyNumberFormat="1" applyFont="1" applyFill="1" applyBorder="1"/>
    <xf numFmtId="0" fontId="2707" fillId="1847" borderId="2045" xfId="29" applyNumberFormat="1" applyFont="1" applyFill="1" applyBorder="1" applyAlignment="1">
      <alignment vertical="center" wrapText="1"/>
    </xf>
    <xf numFmtId="0" fontId="2705" fillId="1892" borderId="2071" xfId="29" applyNumberFormat="1" applyFont="1" applyFill="1" applyBorder="1" applyAlignment="1">
      <alignment horizontal="center" vertical="center" wrapText="1"/>
    </xf>
    <xf numFmtId="0" fontId="2707" fillId="1847" borderId="2071" xfId="29" applyNumberFormat="1" applyFont="1" applyFill="1" applyBorder="1" applyAlignment="1">
      <alignment horizontal="center" vertical="center" wrapText="1"/>
    </xf>
    <xf numFmtId="0" fontId="2707" fillId="1847" borderId="2071" xfId="29" applyNumberFormat="1" applyFont="1" applyFill="1" applyBorder="1" applyAlignment="1">
      <alignment vertical="center" wrapText="1"/>
    </xf>
    <xf numFmtId="0" fontId="2707" fillId="1852" borderId="2071" xfId="29" applyNumberFormat="1" applyFont="1" applyFill="1" applyBorder="1" applyAlignment="1">
      <alignment horizontal="center" vertical="center" wrapText="1"/>
    </xf>
    <xf numFmtId="0" fontId="2705" fillId="1908" borderId="2071" xfId="29" applyNumberFormat="1" applyFont="1" applyFill="1" applyBorder="1" applyAlignment="1">
      <alignment horizontal="center" vertical="center" wrapText="1"/>
    </xf>
    <xf numFmtId="0" fontId="2706" fillId="1908" borderId="2080" xfId="29" applyNumberFormat="1" applyFont="1" applyFill="1" applyBorder="1"/>
    <xf numFmtId="0" fontId="2706" fillId="1908" borderId="2078" xfId="29" applyNumberFormat="1" applyFont="1" applyFill="1" applyBorder="1"/>
    <xf numFmtId="0" fontId="2707" fillId="1908" borderId="2045" xfId="29" applyNumberFormat="1" applyFont="1" applyFill="1" applyBorder="1" applyAlignment="1">
      <alignment vertical="center" wrapText="1"/>
    </xf>
    <xf numFmtId="0" fontId="2707" fillId="1908" borderId="2071" xfId="29" applyNumberFormat="1" applyFont="1" applyFill="1" applyBorder="1" applyAlignment="1">
      <alignment horizontal="center" vertical="center" wrapText="1"/>
    </xf>
    <xf numFmtId="0" fontId="2707" fillId="1908" borderId="2071" xfId="29" applyNumberFormat="1" applyFont="1" applyFill="1" applyBorder="1" applyAlignment="1">
      <alignment vertical="center" wrapText="1"/>
    </xf>
    <xf numFmtId="0" fontId="2706" fillId="1908" borderId="2080" xfId="29" applyNumberFormat="1" applyFont="1" applyFill="1" applyBorder="1" applyAlignment="1">
      <alignment wrapText="1"/>
    </xf>
    <xf numFmtId="0" fontId="2706" fillId="1908" borderId="2078" xfId="29" applyNumberFormat="1" applyFont="1" applyFill="1" applyBorder="1" applyAlignment="1">
      <alignment wrapText="1"/>
    </xf>
    <xf numFmtId="0" fontId="2705" fillId="1908" borderId="2071" xfId="29" applyNumberFormat="1" applyFont="1" applyFill="1" applyBorder="1" applyAlignment="1">
      <alignment horizontal="center" vertical="top" wrapText="1"/>
    </xf>
    <xf numFmtId="0" fontId="2706" fillId="1908" borderId="2080" xfId="29" applyNumberFormat="1" applyFont="1" applyFill="1" applyBorder="1" applyAlignment="1">
      <alignment vertical="top" wrapText="1"/>
    </xf>
    <xf numFmtId="0" fontId="2706" fillId="1908" borderId="2078" xfId="29" applyNumberFormat="1" applyFont="1" applyFill="1" applyBorder="1" applyAlignment="1">
      <alignment vertical="top" wrapText="1"/>
    </xf>
    <xf numFmtId="0" fontId="2707" fillId="1908" borderId="2045" xfId="29" applyNumberFormat="1" applyFont="1" applyFill="1" applyBorder="1" applyAlignment="1">
      <alignment vertical="top" wrapText="1"/>
    </xf>
    <xf numFmtId="0" fontId="2707" fillId="1908" borderId="2071" xfId="29" applyNumberFormat="1" applyFont="1" applyFill="1" applyBorder="1" applyAlignment="1">
      <alignment horizontal="center" vertical="top" wrapText="1"/>
    </xf>
    <xf numFmtId="0" fontId="2707" fillId="1908" borderId="2071" xfId="29" applyNumberFormat="1" applyFont="1" applyFill="1" applyBorder="1" applyAlignment="1">
      <alignment vertical="top" wrapText="1"/>
    </xf>
    <xf numFmtId="0" fontId="2705" fillId="1909" borderId="2071" xfId="29" applyNumberFormat="1" applyFont="1" applyFill="1" applyBorder="1" applyAlignment="1">
      <alignment horizontal="center" vertical="top" wrapText="1"/>
    </xf>
    <xf numFmtId="0" fontId="2706" fillId="1909" borderId="2080" xfId="29" applyNumberFormat="1" applyFont="1" applyFill="1" applyBorder="1" applyAlignment="1">
      <alignment vertical="top" wrapText="1"/>
    </xf>
    <xf numFmtId="0" fontId="2706" fillId="1909" borderId="2078" xfId="29" applyNumberFormat="1" applyFont="1" applyFill="1" applyBorder="1" applyAlignment="1">
      <alignment vertical="top" wrapText="1"/>
    </xf>
    <xf numFmtId="0" fontId="2707" fillId="1909" borderId="2045" xfId="29" applyNumberFormat="1" applyFont="1" applyFill="1" applyBorder="1" applyAlignment="1">
      <alignment vertical="top" wrapText="1"/>
    </xf>
    <xf numFmtId="0" fontId="2708" fillId="1909" borderId="2071" xfId="29" applyNumberFormat="1" applyFont="1" applyFill="1" applyBorder="1" applyAlignment="1">
      <alignment horizontal="center" vertical="top" wrapText="1"/>
    </xf>
    <xf numFmtId="0" fontId="2709" fillId="1909" borderId="2080" xfId="29" applyNumberFormat="1" applyFont="1" applyFill="1" applyBorder="1" applyAlignment="1">
      <alignment vertical="top" wrapText="1"/>
    </xf>
    <xf numFmtId="0" fontId="2709" fillId="1909" borderId="2078" xfId="29" applyNumberFormat="1" applyFont="1" applyFill="1" applyBorder="1" applyAlignment="1">
      <alignment vertical="top" wrapText="1"/>
    </xf>
    <xf numFmtId="0" fontId="2708" fillId="1909" borderId="2045" xfId="29" applyNumberFormat="1" applyFont="1" applyFill="1" applyBorder="1" applyAlignment="1">
      <alignment vertical="top" wrapText="1"/>
    </xf>
    <xf numFmtId="0" fontId="2705" fillId="1910" borderId="2071" xfId="29" applyNumberFormat="1" applyFont="1" applyFill="1" applyBorder="1" applyAlignment="1">
      <alignment horizontal="center" vertical="top" wrapText="1"/>
    </xf>
    <xf numFmtId="0" fontId="2707" fillId="1910" borderId="2045" xfId="29" applyNumberFormat="1" applyFont="1" applyFill="1" applyBorder="1" applyAlignment="1">
      <alignment vertical="top" wrapText="1"/>
    </xf>
    <xf numFmtId="0" fontId="2705" fillId="1910" borderId="2045" xfId="29" applyNumberFormat="1" applyFont="1" applyFill="1" applyBorder="1" applyAlignment="1">
      <alignment vertical="top" wrapText="1"/>
    </xf>
    <xf numFmtId="0" fontId="2705" fillId="1910" borderId="2045" xfId="29" applyNumberFormat="1" applyFont="1" applyFill="1" applyBorder="1" applyAlignment="1">
      <alignment horizontal="center" vertical="top" wrapText="1"/>
    </xf>
    <xf numFmtId="0" fontId="2705" fillId="1910" borderId="2071" xfId="29" applyNumberFormat="1" applyFont="1" applyFill="1" applyBorder="1" applyAlignment="1">
      <alignment horizontal="center" vertical="center" wrapText="1"/>
    </xf>
    <xf numFmtId="0" fontId="2705" fillId="1910" borderId="2045" xfId="29" applyNumberFormat="1" applyFont="1" applyFill="1" applyBorder="1" applyAlignment="1">
      <alignment horizontal="center" vertical="center" wrapText="1"/>
    </xf>
    <xf numFmtId="0" fontId="2705" fillId="1910" borderId="2114" xfId="29" applyNumberFormat="1" applyFont="1" applyFill="1" applyBorder="1" applyAlignment="1">
      <alignment horizontal="center" vertical="center" wrapText="1"/>
    </xf>
    <xf numFmtId="0" fontId="2707" fillId="1908" borderId="2114" xfId="29" applyNumberFormat="1" applyFont="1" applyFill="1" applyBorder="1" applyAlignment="1">
      <alignment horizontal="center" vertical="top" wrapText="1"/>
    </xf>
    <xf numFmtId="0" fontId="2707" fillId="1908" borderId="2114" xfId="29" applyNumberFormat="1" applyFont="1" applyFill="1" applyBorder="1" applyAlignment="1">
      <alignment vertical="top" wrapText="1"/>
    </xf>
    <xf numFmtId="0" fontId="2630" fillId="1908" borderId="2071" xfId="29" applyNumberFormat="1" applyFont="1" applyFill="1" applyBorder="1" applyAlignment="1">
      <alignment horizontal="center" vertical="center" wrapText="1"/>
    </xf>
    <xf numFmtId="0" fontId="2630" fillId="1908" borderId="2071" xfId="29" applyNumberFormat="1" applyFont="1" applyFill="1" applyBorder="1" applyAlignment="1">
      <alignment vertical="center" wrapText="1"/>
    </xf>
    <xf numFmtId="0" fontId="2630" fillId="1908" borderId="2045" xfId="29" applyNumberFormat="1" applyFont="1" applyFill="1" applyBorder="1" applyAlignment="1">
      <alignment vertical="center" wrapText="1"/>
    </xf>
    <xf numFmtId="0" fontId="2704" fillId="1908" borderId="2071" xfId="29" applyNumberFormat="1" applyFont="1" applyFill="1" applyBorder="1" applyAlignment="1">
      <alignment horizontal="center" vertical="center" wrapText="1"/>
    </xf>
    <xf numFmtId="0" fontId="2704" fillId="1908" borderId="2071" xfId="29" applyNumberFormat="1" applyFont="1" applyFill="1" applyBorder="1" applyAlignment="1">
      <alignment vertical="center" wrapText="1"/>
    </xf>
    <xf numFmtId="0" fontId="2704" fillId="1908" borderId="2045" xfId="29" applyNumberFormat="1" applyFont="1" applyFill="1" applyBorder="1" applyAlignment="1">
      <alignment vertical="center" wrapText="1"/>
    </xf>
    <xf numFmtId="0" fontId="2704" fillId="1908" borderId="2071" xfId="29" applyNumberFormat="1" applyFont="1" applyFill="1" applyBorder="1" applyAlignment="1">
      <alignment horizontal="center" vertical="top" wrapText="1"/>
    </xf>
    <xf numFmtId="0" fontId="2704" fillId="1908" borderId="2071" xfId="29" applyNumberFormat="1" applyFont="1" applyFill="1" applyBorder="1" applyAlignment="1">
      <alignment vertical="top" wrapText="1"/>
    </xf>
    <xf numFmtId="0" fontId="2636" fillId="1852" borderId="2071" xfId="29" applyNumberFormat="1" applyFont="1" applyFill="1" applyBorder="1" applyAlignment="1">
      <alignment horizontal="left" vertical="center" wrapText="1"/>
    </xf>
    <xf numFmtId="0" fontId="2620" fillId="1847" borderId="2080" xfId="29" applyNumberFormat="1" applyFont="1" applyFill="1" applyBorder="1" applyAlignment="1">
      <alignment wrapText="1"/>
    </xf>
    <xf numFmtId="0" fontId="2620" fillId="1847" borderId="2078" xfId="29" applyNumberFormat="1" applyFont="1" applyFill="1" applyBorder="1" applyAlignment="1">
      <alignment wrapText="1"/>
    </xf>
    <xf numFmtId="0" fontId="2630" fillId="1847" borderId="2071" xfId="29" applyNumberFormat="1" applyFont="1" applyFill="1" applyBorder="1" applyAlignment="1">
      <alignment horizontal="center" vertical="center" wrapText="1"/>
    </xf>
    <xf numFmtId="0" fontId="2630" fillId="1847" borderId="2071" xfId="29" applyNumberFormat="1" applyFont="1" applyFill="1" applyBorder="1" applyAlignment="1">
      <alignment vertical="center" wrapText="1"/>
    </xf>
    <xf numFmtId="0" fontId="2630" fillId="1852" borderId="2071" xfId="29" applyNumberFormat="1" applyFont="1" applyFill="1" applyBorder="1" applyAlignment="1">
      <alignment horizontal="center" vertical="center" wrapText="1"/>
    </xf>
    <xf numFmtId="0" fontId="2630" fillId="1847" borderId="2045" xfId="29" applyNumberFormat="1" applyFont="1" applyFill="1" applyBorder="1" applyAlignment="1">
      <alignment horizontal="center" wrapText="1"/>
    </xf>
    <xf numFmtId="0" fontId="2636" fillId="1852" borderId="2071" xfId="29" applyNumberFormat="1" applyFont="1" applyFill="1" applyBorder="1" applyAlignment="1">
      <alignment horizontal="left" vertical="top" wrapText="1"/>
    </xf>
    <xf numFmtId="0" fontId="2620" fillId="1847" borderId="2080" xfId="29" applyNumberFormat="1" applyFont="1" applyFill="1" applyBorder="1" applyAlignment="1">
      <alignment vertical="top" wrapText="1"/>
    </xf>
    <xf numFmtId="0" fontId="2620" fillId="1847" borderId="2078" xfId="29" applyNumberFormat="1" applyFont="1" applyFill="1" applyBorder="1" applyAlignment="1">
      <alignment vertical="top" wrapText="1"/>
    </xf>
    <xf numFmtId="0" fontId="2630" fillId="1847" borderId="2071" xfId="29" applyNumberFormat="1" applyFont="1" applyFill="1" applyBorder="1" applyAlignment="1">
      <alignment horizontal="center" vertical="top" wrapText="1"/>
    </xf>
    <xf numFmtId="0" fontId="2630" fillId="1847" borderId="2071" xfId="29" applyNumberFormat="1" applyFont="1" applyFill="1" applyBorder="1" applyAlignment="1">
      <alignment vertical="top" wrapText="1"/>
    </xf>
    <xf numFmtId="0" fontId="2630" fillId="1852" borderId="2071" xfId="29" applyNumberFormat="1" applyFont="1" applyFill="1" applyBorder="1" applyAlignment="1">
      <alignment horizontal="center" vertical="top" wrapText="1"/>
    </xf>
    <xf numFmtId="0" fontId="2630" fillId="1847" borderId="2045" xfId="29" applyNumberFormat="1" applyFont="1" applyFill="1" applyBorder="1" applyAlignment="1">
      <alignment horizontal="center" vertical="top" wrapText="1"/>
    </xf>
    <xf numFmtId="0" fontId="2705" fillId="1852" borderId="2071" xfId="29" applyNumberFormat="1" applyFont="1" applyFill="1" applyBorder="1" applyAlignment="1">
      <alignment horizontal="left" vertical="center" wrapText="1"/>
    </xf>
    <xf numFmtId="0" fontId="2707" fillId="1847" borderId="2071" xfId="29" applyNumberFormat="1" applyFont="1" applyFill="1" applyBorder="1" applyAlignment="1">
      <alignment horizontal="left" vertical="center" wrapText="1"/>
    </xf>
    <xf numFmtId="0" fontId="2705" fillId="1908" borderId="2071" xfId="29" applyNumberFormat="1" applyFont="1" applyFill="1" applyBorder="1" applyAlignment="1">
      <alignment horizontal="left" vertical="center" wrapText="1"/>
    </xf>
    <xf numFmtId="0" fontId="2707" fillId="1908" borderId="2071" xfId="29" applyNumberFormat="1" applyFont="1" applyFill="1" applyBorder="1" applyAlignment="1">
      <alignment horizontal="left" vertical="center" wrapText="1"/>
    </xf>
    <xf numFmtId="0" fontId="2705" fillId="1908" borderId="2071" xfId="29" applyNumberFormat="1" applyFont="1" applyFill="1" applyBorder="1" applyAlignment="1">
      <alignment horizontal="left" vertical="top" wrapText="1"/>
    </xf>
    <xf numFmtId="0" fontId="2707" fillId="1908" borderId="2071" xfId="29" applyNumberFormat="1" applyFont="1" applyFill="1" applyBorder="1" applyAlignment="1">
      <alignment horizontal="left" vertical="top" wrapText="1"/>
    </xf>
    <xf numFmtId="0" fontId="2705" fillId="1909" borderId="2071" xfId="29" applyNumberFormat="1" applyFont="1" applyFill="1" applyBorder="1" applyAlignment="1">
      <alignment horizontal="left" vertical="top" wrapText="1"/>
    </xf>
    <xf numFmtId="0" fontId="2708" fillId="1909" borderId="2071" xfId="29" applyNumberFormat="1" applyFont="1" applyFill="1" applyBorder="1" applyAlignment="1">
      <alignment horizontal="left" vertical="top" wrapText="1"/>
    </xf>
    <xf numFmtId="0" fontId="2705" fillId="1908" borderId="2114" xfId="29" applyNumberFormat="1" applyFont="1" applyFill="1" applyBorder="1" applyAlignment="1">
      <alignment horizontal="center" vertical="top" wrapText="1"/>
    </xf>
    <xf numFmtId="0" fontId="2707" fillId="1908" borderId="2114" xfId="29" applyNumberFormat="1" applyFont="1" applyFill="1" applyBorder="1" applyAlignment="1">
      <alignment horizontal="left" vertical="top" wrapText="1"/>
    </xf>
    <xf numFmtId="0" fontId="2701" fillId="1908" borderId="2071" xfId="29" applyNumberFormat="1" applyFont="1" applyFill="1" applyBorder="1" applyAlignment="1">
      <alignment horizontal="left" vertical="center" wrapText="1"/>
    </xf>
    <xf numFmtId="0" fontId="2620" fillId="1908" borderId="2091" xfId="29" applyNumberFormat="1" applyFont="1" applyFill="1" applyBorder="1"/>
    <xf numFmtId="0" fontId="2620" fillId="1908" borderId="2092" xfId="29" applyNumberFormat="1" applyFont="1" applyFill="1" applyBorder="1"/>
    <xf numFmtId="0" fontId="2704" fillId="1908" borderId="2071" xfId="29" applyNumberFormat="1" applyFont="1" applyFill="1" applyBorder="1" applyAlignment="1">
      <alignment horizontal="left" vertical="center" wrapText="1"/>
    </xf>
    <xf numFmtId="0" fontId="2710" fillId="1908" borderId="2091" xfId="29" applyNumberFormat="1" applyFont="1" applyFill="1" applyBorder="1"/>
    <xf numFmtId="0" fontId="2710" fillId="1908" borderId="2092" xfId="29" applyNumberFormat="1" applyFont="1" applyFill="1" applyBorder="1"/>
    <xf numFmtId="0" fontId="2710" fillId="1908" borderId="2091" xfId="29" applyNumberFormat="1" applyFont="1" applyFill="1" applyBorder="1" applyAlignment="1">
      <alignment wrapText="1"/>
    </xf>
    <xf numFmtId="0" fontId="2710" fillId="1908" borderId="2092" xfId="29" applyNumberFormat="1" applyFont="1" applyFill="1" applyBorder="1" applyAlignment="1">
      <alignment wrapText="1"/>
    </xf>
    <xf numFmtId="0" fontId="2704" fillId="1908" borderId="2071" xfId="29" applyNumberFormat="1" applyFont="1" applyFill="1" applyBorder="1" applyAlignment="1">
      <alignment horizontal="left" vertical="top" wrapText="1"/>
    </xf>
    <xf numFmtId="0" fontId="2710" fillId="1908" borderId="2091" xfId="29" applyNumberFormat="1" applyFont="1" applyFill="1" applyBorder="1" applyAlignment="1">
      <alignment vertical="top" wrapText="1"/>
    </xf>
    <xf numFmtId="0" fontId="2710" fillId="1908" borderId="2092" xfId="29" applyNumberFormat="1" applyFont="1" applyFill="1" applyBorder="1" applyAlignment="1">
      <alignment vertical="top" wrapText="1"/>
    </xf>
    <xf numFmtId="0" fontId="2705" fillId="1894" borderId="2071" xfId="29" applyNumberFormat="1" applyFont="1" applyFill="1" applyBorder="1" applyAlignment="1">
      <alignment horizontal="center" vertical="center" wrapText="1"/>
    </xf>
    <xf numFmtId="0" fontId="2707" fillId="1894" borderId="2071" xfId="29" applyNumberFormat="1" applyFont="1" applyFill="1" applyBorder="1" applyAlignment="1">
      <alignment horizontal="left" vertical="center" wrapText="1"/>
    </xf>
    <xf numFmtId="0" fontId="2705" fillId="1856" borderId="2071" xfId="29" applyNumberFormat="1" applyFont="1" applyFill="1" applyBorder="1" applyAlignment="1">
      <alignment horizontal="center" vertical="center" wrapText="1"/>
    </xf>
    <xf numFmtId="0" fontId="2707" fillId="1856" borderId="2071" xfId="29" applyNumberFormat="1" applyFont="1" applyFill="1" applyBorder="1" applyAlignment="1">
      <alignment horizontal="left" vertical="center" wrapText="1"/>
    </xf>
    <xf numFmtId="0" fontId="2700" fillId="1908" borderId="2071" xfId="29" applyNumberFormat="1" applyFont="1" applyFill="1" applyBorder="1" applyAlignment="1">
      <alignment horizontal="center" vertical="center" wrapText="1"/>
    </xf>
    <xf numFmtId="0" fontId="2705" fillId="1910" borderId="2114" xfId="29" applyNumberFormat="1" applyFont="1" applyFill="1" applyBorder="1" applyAlignment="1">
      <alignment horizontal="center" vertical="top" wrapText="1"/>
    </xf>
    <xf numFmtId="0" fontId="2669" fillId="1908" borderId="2045" xfId="29" applyNumberFormat="1" applyFont="1" applyFill="1" applyBorder="1"/>
    <xf numFmtId="0" fontId="2669" fillId="1908" borderId="2093" xfId="29" applyNumberFormat="1" applyFont="1" applyFill="1" applyBorder="1"/>
    <xf numFmtId="0" fontId="2704" fillId="1908" borderId="2093" xfId="29" applyNumberFormat="1" applyFont="1" applyFill="1" applyBorder="1"/>
    <xf numFmtId="0" fontId="2704" fillId="1908" borderId="2093" xfId="29" applyNumberFormat="1" applyFont="1" applyFill="1" applyBorder="1" applyAlignment="1">
      <alignment wrapText="1"/>
    </xf>
    <xf numFmtId="0" fontId="2704" fillId="1908" borderId="2093" xfId="29" applyNumberFormat="1" applyFont="1" applyFill="1" applyBorder="1" applyAlignment="1">
      <alignment vertical="top" wrapText="1"/>
    </xf>
    <xf numFmtId="0" fontId="2707" fillId="1908" borderId="2045" xfId="29" applyNumberFormat="1" applyFont="1" applyFill="1" applyBorder="1"/>
    <xf numFmtId="0" fontId="2707" fillId="1908" borderId="2093" xfId="29" applyNumberFormat="1" applyFont="1" applyFill="1" applyBorder="1"/>
    <xf numFmtId="0" fontId="2707" fillId="1908" borderId="2045" xfId="29" applyNumberFormat="1" applyFont="1" applyFill="1" applyBorder="1" applyAlignment="1">
      <alignment wrapText="1"/>
    </xf>
    <xf numFmtId="0" fontId="2707" fillId="1908" borderId="2093" xfId="29" applyNumberFormat="1" applyFont="1" applyFill="1" applyBorder="1" applyAlignment="1">
      <alignment wrapText="1"/>
    </xf>
    <xf numFmtId="0" fontId="2707" fillId="1908" borderId="2093" xfId="29" applyNumberFormat="1" applyFont="1" applyFill="1" applyBorder="1" applyAlignment="1">
      <alignment vertical="top" wrapText="1"/>
    </xf>
    <xf numFmtId="0" fontId="2707" fillId="1910" borderId="2093" xfId="29" applyNumberFormat="1" applyFont="1" applyFill="1" applyBorder="1" applyAlignment="1">
      <alignment vertical="top" wrapText="1"/>
    </xf>
    <xf numFmtId="0" fontId="2705" fillId="1910" borderId="2093" xfId="29" applyNumberFormat="1" applyFont="1" applyFill="1" applyBorder="1" applyAlignment="1">
      <alignment vertical="top" wrapText="1"/>
    </xf>
    <xf numFmtId="0" fontId="2705" fillId="1910" borderId="2114" xfId="29" applyNumberFormat="1" applyFont="1" applyFill="1" applyBorder="1" applyAlignment="1">
      <alignment vertical="top" wrapText="1"/>
    </xf>
    <xf numFmtId="0" fontId="2707" fillId="1909" borderId="2114" xfId="29" applyNumberFormat="1" applyFont="1" applyFill="1" applyBorder="1" applyAlignment="1">
      <alignment vertical="top" wrapText="1"/>
    </xf>
    <xf numFmtId="166" fontId="2707" fillId="1909" borderId="2114" xfId="29" applyNumberFormat="1" applyFont="1" applyFill="1" applyBorder="1" applyAlignment="1">
      <alignment vertical="top" wrapText="1"/>
    </xf>
    <xf numFmtId="167" fontId="2707" fillId="1908" borderId="2114" xfId="29" applyNumberFormat="1" applyFont="1" applyFill="1" applyBorder="1" applyAlignment="1">
      <alignment vertical="top" wrapText="1"/>
    </xf>
    <xf numFmtId="0" fontId="2707" fillId="1847" borderId="2045" xfId="29" applyNumberFormat="1" applyFont="1" applyFill="1" applyBorder="1" applyAlignment="1">
      <alignment horizontal="center" vertical="center"/>
    </xf>
    <xf numFmtId="0" fontId="2707" fillId="1847" borderId="2045" xfId="29" applyNumberFormat="1" applyFont="1" applyFill="1" applyBorder="1"/>
    <xf numFmtId="0" fontId="2707" fillId="1863" borderId="2071" xfId="29" applyNumberFormat="1" applyFont="1" applyFill="1" applyBorder="1" applyAlignment="1">
      <alignment horizontal="center" vertical="center" wrapText="1"/>
    </xf>
    <xf numFmtId="0" fontId="2707" fillId="1866" borderId="2071" xfId="29" applyNumberFormat="1" applyFont="1" applyFill="1" applyBorder="1" applyAlignment="1">
      <alignment horizontal="left" vertical="center" wrapText="1"/>
    </xf>
    <xf numFmtId="3" fontId="2705" fillId="1863" borderId="2071" xfId="29" applyNumberFormat="1" applyFont="1" applyFill="1" applyBorder="1" applyAlignment="1">
      <alignment horizontal="center" vertical="center" wrapText="1"/>
    </xf>
    <xf numFmtId="0" fontId="2707" fillId="1894" borderId="2071" xfId="29" applyNumberFormat="1" applyFont="1" applyFill="1" applyBorder="1" applyAlignment="1">
      <alignment horizontal="center" vertical="center" wrapText="1"/>
    </xf>
    <xf numFmtId="0" fontId="2707" fillId="1847" borderId="2045" xfId="29" applyNumberFormat="1" applyFont="1" applyFill="1" applyBorder="1" applyAlignment="1">
      <alignment horizontal="center"/>
    </xf>
    <xf numFmtId="0" fontId="2707" fillId="1847" borderId="2045" xfId="29" applyNumberFormat="1" applyFont="1" applyFill="1" applyBorder="1" applyAlignment="1">
      <alignment horizontal="center" vertical="bottom"/>
    </xf>
    <xf numFmtId="0" fontId="2705" fillId="1863" borderId="2071" xfId="29" applyNumberFormat="1" applyFont="1" applyFill="1" applyBorder="1" applyAlignment="1">
      <alignment horizontal="center" vertical="center" wrapText="1"/>
    </xf>
    <xf numFmtId="0" fontId="2707" fillId="1887" borderId="2071" xfId="29" applyNumberFormat="1" applyFont="1" applyFill="1" applyBorder="1" applyAlignment="1">
      <alignment horizontal="center" vertical="center" wrapText="1"/>
    </xf>
    <xf numFmtId="0" fontId="2707" fillId="1887" borderId="2071" xfId="29" applyNumberFormat="1" applyFont="1" applyFill="1" applyBorder="1" applyAlignment="1">
      <alignment horizontal="left" vertical="center" wrapText="1"/>
    </xf>
    <xf numFmtId="0" fontId="2705" fillId="1887" borderId="2071" xfId="29" applyNumberFormat="1" applyFont="1" applyFill="1" applyBorder="1" applyAlignment="1">
      <alignment horizontal="center" vertical="center" wrapText="1"/>
    </xf>
    <xf numFmtId="1" fontId="2707" fillId="1887" borderId="2071" xfId="29" applyNumberFormat="1" applyFont="1" applyFill="1" applyBorder="1" applyAlignment="1">
      <alignment horizontal="center" vertical="center" wrapText="1"/>
    </xf>
    <xf numFmtId="1" fontId="2707" fillId="1894" borderId="2071" xfId="29" applyNumberFormat="1" applyFont="1" applyFill="1" applyBorder="1" applyAlignment="1">
      <alignment horizontal="center" vertical="center" wrapText="1"/>
    </xf>
    <xf numFmtId="0" fontId="2705" fillId="1847" borderId="2045" xfId="29" applyNumberFormat="1" applyFont="1" applyFill="1" applyBorder="1" applyAlignment="1">
      <alignment vertical="center"/>
    </xf>
    <xf numFmtId="0" fontId="2707" fillId="1908" borderId="2045" xfId="29" applyNumberFormat="1" applyFont="1" applyFill="1" applyBorder="1" applyAlignment="1">
      <alignment horizontal="center" vertical="center"/>
    </xf>
    <xf numFmtId="3" fontId="2705" fillId="1908" borderId="2071" xfId="29" applyNumberFormat="1" applyFont="1" applyFill="1" applyBorder="1" applyAlignment="1">
      <alignment horizontal="center" vertical="center" wrapText="1"/>
    </xf>
    <xf numFmtId="0" fontId="2707" fillId="1908" borderId="2045" xfId="29" applyNumberFormat="1" applyFont="1" applyFill="1" applyBorder="1" applyAlignment="1">
      <alignment horizontal="center"/>
    </xf>
    <xf numFmtId="0" fontId="2707" fillId="1908" borderId="2045" xfId="29" applyNumberFormat="1" applyFont="1" applyFill="1" applyBorder="1" applyAlignment="1">
      <alignment horizontal="center" vertical="bottom"/>
    </xf>
    <xf numFmtId="1" fontId="2707" fillId="1908" borderId="2071" xfId="29" applyNumberFormat="1" applyFont="1" applyFill="1" applyBorder="1" applyAlignment="1">
      <alignment horizontal="center" vertical="center" wrapText="1"/>
    </xf>
    <xf numFmtId="0" fontId="2705" fillId="1908" borderId="2045" xfId="29" applyNumberFormat="1" applyFont="1" applyFill="1" applyBorder="1" applyAlignment="1">
      <alignment vertical="center"/>
    </xf>
    <xf numFmtId="0" fontId="2707" fillId="1908" borderId="2045" xfId="29" applyNumberFormat="1" applyFont="1" applyFill="1" applyBorder="1" applyAlignment="1">
      <alignment horizontal="center" vertical="center" wrapText="1"/>
    </xf>
    <xf numFmtId="0" fontId="2707" fillId="1908" borderId="2045" xfId="29" applyNumberFormat="1" applyFont="1" applyFill="1" applyBorder="1" applyAlignment="1">
      <alignment horizontal="center" wrapText="1"/>
    </xf>
    <xf numFmtId="0" fontId="2707" fillId="1908" borderId="2045" xfId="29" applyNumberFormat="1" applyFont="1" applyFill="1" applyBorder="1" applyAlignment="1">
      <alignment horizontal="center" vertical="bottom" wrapText="1"/>
    </xf>
    <xf numFmtId="0" fontId="2705" fillId="1908" borderId="2045" xfId="29" applyNumberFormat="1" applyFont="1" applyFill="1" applyBorder="1" applyAlignment="1">
      <alignment vertical="center" wrapText="1"/>
    </xf>
    <xf numFmtId="0" fontId="2707" fillId="1908" borderId="2045" xfId="29" applyNumberFormat="1" applyFont="1" applyFill="1" applyBorder="1" applyAlignment="1">
      <alignment horizontal="center" vertical="top" wrapText="1"/>
    </xf>
    <xf numFmtId="3" fontId="2705" fillId="1908" borderId="2071" xfId="29" applyNumberFormat="1" applyFont="1" applyFill="1" applyBorder="1" applyAlignment="1">
      <alignment horizontal="center" vertical="top" wrapText="1"/>
    </xf>
    <xf numFmtId="1" fontId="2707" fillId="1908" borderId="2071" xfId="29" applyNumberFormat="1" applyFont="1" applyFill="1" applyBorder="1" applyAlignment="1">
      <alignment horizontal="center" vertical="top" wrapText="1"/>
    </xf>
    <xf numFmtId="0" fontId="2705" fillId="1908" borderId="2045" xfId="29" applyNumberFormat="1" applyFont="1" applyFill="1" applyBorder="1" applyAlignment="1">
      <alignment vertical="top" wrapText="1"/>
    </xf>
    <xf numFmtId="0" fontId="2707" fillId="1909" borderId="2045" xfId="29" applyNumberFormat="1" applyFont="1" applyFill="1" applyBorder="1" applyAlignment="1">
      <alignment horizontal="center" vertical="top" wrapText="1"/>
    </xf>
    <xf numFmtId="0" fontId="2708" fillId="1909" borderId="2045" xfId="29" applyNumberFormat="1" applyFont="1" applyFill="1" applyBorder="1" applyAlignment="1">
      <alignment horizontal="center" vertical="top" wrapText="1"/>
    </xf>
    <xf numFmtId="0" fontId="2707" fillId="1910" borderId="2045" xfId="29" applyNumberFormat="1" applyFont="1" applyFill="1" applyBorder="1" applyAlignment="1">
      <alignment horizontal="center" vertical="top" wrapText="1"/>
    </xf>
    <xf numFmtId="3" fontId="2705" fillId="1908" borderId="2114" xfId="29" applyNumberFormat="1" applyFont="1" applyFill="1" applyBorder="1" applyAlignment="1">
      <alignment horizontal="center" vertical="top" wrapText="1"/>
    </xf>
    <xf numFmtId="1" fontId="2707" fillId="1908" borderId="2114" xfId="29" applyNumberFormat="1" applyFont="1" applyFill="1" applyBorder="1" applyAlignment="1">
      <alignment horizontal="center" vertical="top" wrapText="1"/>
    </xf>
    <xf numFmtId="0" fontId="2705" fillId="1908" borderId="2114" xfId="29" applyNumberFormat="1" applyFont="1" applyFill="1" applyBorder="1" applyAlignment="1">
      <alignment vertical="top" wrapText="1"/>
    </xf>
    <xf numFmtId="0" fontId="2700" fillId="1908" borderId="2071" xfId="29" applyNumberFormat="1" applyFont="1" applyFill="1" applyBorder="1"/>
    <xf numFmtId="0" fontId="2700" fillId="1908" borderId="2071" xfId="29" applyNumberFormat="1" applyFont="1" applyFill="1" applyBorder="1" applyAlignment="1">
      <alignment horizontal="left" vertical="center" wrapText="1"/>
    </xf>
    <xf numFmtId="0" fontId="2701" fillId="1908" borderId="2071" xfId="29" applyNumberFormat="1" applyFont="1" applyFill="1" applyBorder="1"/>
    <xf numFmtId="0" fontId="2701" fillId="1908" borderId="2071" xfId="29" applyNumberFormat="1" applyFont="1" applyFill="1" applyBorder="1" applyAlignment="1">
      <alignment horizontal="center" vertical="center" wrapText="1"/>
    </xf>
    <xf numFmtId="0" fontId="2700" fillId="1908" borderId="2113" xfId="29" applyNumberFormat="1" applyFont="1" applyFill="1" applyBorder="1"/>
    <xf numFmtId="0" fontId="2700" fillId="1908" borderId="2113" xfId="29" applyNumberFormat="1" applyFont="1" applyFill="1" applyBorder="1" applyAlignment="1">
      <alignment horizontal="left" vertical="center" wrapText="1"/>
    </xf>
    <xf numFmtId="0" fontId="2700" fillId="1908" borderId="2113" xfId="29" applyNumberFormat="1" applyFont="1" applyFill="1" applyBorder="1" applyAlignment="1">
      <alignment horizontal="center" vertical="center" wrapText="1"/>
    </xf>
    <xf numFmtId="0" fontId="2705" fillId="1908" borderId="2071" xfId="29" applyNumberFormat="1" applyFont="1" applyFill="1" applyBorder="1"/>
    <xf numFmtId="0" fontId="2707" fillId="1908" borderId="2071" xfId="29" applyNumberFormat="1" applyFont="1" applyFill="1" applyBorder="1"/>
    <xf numFmtId="0" fontId="2705" fillId="1908" borderId="2113" xfId="29" applyNumberFormat="1" applyFont="1" applyFill="1" applyBorder="1"/>
    <xf numFmtId="0" fontId="2705" fillId="1908" borderId="2113" xfId="29" applyNumberFormat="1" applyFont="1" applyFill="1" applyBorder="1" applyAlignment="1">
      <alignment horizontal="left" vertical="center" wrapText="1"/>
    </xf>
    <xf numFmtId="0" fontId="2705" fillId="1908" borderId="2113" xfId="29" applyNumberFormat="1" applyFont="1" applyFill="1" applyBorder="1" applyAlignment="1">
      <alignment horizontal="center" vertical="center" wrapText="1"/>
    </xf>
    <xf numFmtId="0" fontId="2705" fillId="1908" borderId="2115" xfId="29" applyNumberFormat="1" applyFont="1" applyFill="1" applyBorder="1"/>
    <xf numFmtId="0" fontId="2705" fillId="1908" borderId="2115" xfId="29" applyNumberFormat="1" applyFont="1" applyFill="1" applyBorder="1" applyAlignment="1">
      <alignment horizontal="left" vertical="center" wrapText="1"/>
    </xf>
    <xf numFmtId="0" fontId="2705" fillId="1908" borderId="2115" xfId="29" applyNumberFormat="1" applyFont="1" applyFill="1" applyBorder="1" applyAlignment="1">
      <alignment horizontal="center" vertical="center" wrapText="1"/>
    </xf>
    <xf numFmtId="0" fontId="2707" fillId="1908" borderId="2115" xfId="29" applyNumberFormat="1" applyFont="1" applyFill="1" applyBorder="1"/>
    <xf numFmtId="0" fontId="2707" fillId="1908" borderId="2115" xfId="29" applyNumberFormat="1" applyFont="1" applyFill="1" applyBorder="1" applyAlignment="1">
      <alignment horizontal="left" vertical="center" wrapText="1"/>
    </xf>
    <xf numFmtId="0" fontId="2707" fillId="1908" borderId="2115" xfId="29" applyNumberFormat="1" applyFont="1" applyFill="1" applyBorder="1" applyAlignment="1">
      <alignment horizontal="center" vertical="center" wrapText="1"/>
    </xf>
    <xf numFmtId="0" fontId="2705" fillId="1908" borderId="2115" xfId="29" applyNumberFormat="1" applyFont="1" applyFill="1" applyBorder="1" applyAlignment="1">
      <alignment wrapText="1"/>
    </xf>
    <xf numFmtId="0" fontId="2707" fillId="1908" borderId="2115" xfId="29" applyNumberFormat="1" applyFont="1" applyFill="1" applyBorder="1" applyAlignment="1">
      <alignment wrapText="1"/>
    </xf>
    <xf numFmtId="0" fontId="2705" fillId="1908" borderId="2115" xfId="29" applyNumberFormat="1" applyFont="1" applyFill="1" applyBorder="1" applyAlignment="1">
      <alignment vertical="center" wrapText="1"/>
    </xf>
    <xf numFmtId="0" fontId="2707" fillId="1908" borderId="2115" xfId="29" applyNumberFormat="1" applyFont="1" applyFill="1" applyBorder="1" applyAlignment="1">
      <alignment vertical="center" wrapText="1"/>
    </xf>
    <xf numFmtId="0" fontId="2705" fillId="1908" borderId="2116" xfId="29" applyNumberFormat="1" applyFont="1" applyFill="1" applyBorder="1" applyAlignment="1">
      <alignment vertical="center" wrapText="1"/>
    </xf>
    <xf numFmtId="0" fontId="2705" fillId="1908" borderId="2116" xfId="29" applyNumberFormat="1" applyFont="1" applyFill="1" applyBorder="1" applyAlignment="1">
      <alignment horizontal="left" vertical="center" wrapText="1"/>
    </xf>
    <xf numFmtId="0" fontId="2705" fillId="1908" borderId="2116" xfId="29" applyNumberFormat="1" applyFont="1" applyFill="1" applyBorder="1" applyAlignment="1">
      <alignment horizontal="center" vertical="center" wrapText="1"/>
    </xf>
    <xf numFmtId="0" fontId="2707" fillId="1908" borderId="2116" xfId="29" applyNumberFormat="1" applyFont="1" applyFill="1" applyBorder="1" applyAlignment="1">
      <alignment vertical="center" wrapText="1"/>
    </xf>
    <xf numFmtId="0" fontId="2707" fillId="1908" borderId="2116" xfId="29" applyNumberFormat="1" applyFont="1" applyFill="1" applyBorder="1" applyAlignment="1">
      <alignment horizontal="left" vertical="center" wrapText="1"/>
    </xf>
    <xf numFmtId="0" fontId="2707" fillId="1908" borderId="2116" xfId="29" applyNumberFormat="1" applyFont="1" applyFill="1" applyBorder="1" applyAlignment="1">
      <alignment horizontal="center" vertical="center" wrapText="1"/>
    </xf>
    <xf numFmtId="0" fontId="2705" fillId="1909" borderId="2116" xfId="29" applyNumberFormat="1" applyFont="1" applyFill="1" applyBorder="1" applyAlignment="1">
      <alignment vertical="center" wrapText="1"/>
    </xf>
    <xf numFmtId="0" fontId="2705" fillId="1909" borderId="2116" xfId="29" applyNumberFormat="1" applyFont="1" applyFill="1" applyBorder="1" applyAlignment="1">
      <alignment horizontal="left" vertical="center" wrapText="1"/>
    </xf>
    <xf numFmtId="0" fontId="2705" fillId="1909" borderId="2116" xfId="29" applyNumberFormat="1" applyFont="1" applyFill="1" applyBorder="1" applyAlignment="1">
      <alignment horizontal="center" vertical="center" wrapText="1"/>
    </xf>
    <xf numFmtId="0" fontId="2702" fillId="1908" borderId="2045" xfId="29" applyNumberFormat="1" applyFont="1" applyFill="1" applyBorder="1"/>
    <xf numFmtId="0" fontId="2711" fillId="1908" borderId="2045" xfId="29" applyNumberFormat="1" applyFont="1" applyFill="1" applyBorder="1"/>
    <xf numFmtId="0" fontId="2711" fillId="1908" borderId="2045" xfId="29" applyNumberFormat="1" applyFont="1" applyFill="1" applyBorder="1" applyAlignment="1">
      <alignment wrapText="1"/>
    </xf>
    <xf numFmtId="0" fontId="2711" fillId="1908" borderId="2045" xfId="29" applyNumberFormat="1" applyFont="1" applyFill="1" applyBorder="1" applyAlignment="1">
      <alignment vertical="top" wrapText="1"/>
    </xf>
    <xf numFmtId="0" fontId="2707" fillId="1909" borderId="2114" xfId="29" applyNumberFormat="1" applyFont="1" applyFill="1" applyBorder="1" applyAlignment="1">
      <alignment horizontal="center" vertical="top" wrapText="1"/>
    </xf>
    <xf numFmtId="0" fontId="2705" fillId="1909" borderId="2114" xfId="29" applyNumberFormat="1" applyFont="1" applyFill="1" applyBorder="1" applyAlignment="1">
      <alignment vertical="top" wrapText="1"/>
    </xf>
    <xf numFmtId="0" fontId="2705" fillId="1852" borderId="2071" xfId="29" applyNumberFormat="1" applyFont="1" applyFill="1" applyBorder="1" applyAlignment="1">
      <alignment horizontal="center" vertical="center" wrapText="1"/>
    </xf>
    <xf numFmtId="0" fontId="2707" fillId="1892" borderId="2071" xfId="29" applyNumberFormat="1" applyFont="1" applyFill="1" applyBorder="1" applyAlignment="1">
      <alignment horizontal="center" vertical="center" wrapText="1"/>
    </xf>
    <xf numFmtId="0" fontId="2620" fillId="1908" borderId="2045" xfId="29" applyNumberFormat="1" applyFont="1" applyFill="1" applyBorder="1"/>
    <xf numFmtId="0" fontId="2710" fillId="1908" borderId="2045" xfId="29" applyNumberFormat="1" applyFont="1" applyFill="1" applyBorder="1"/>
    <xf numFmtId="0" fontId="2710" fillId="1908" borderId="2045" xfId="29" applyNumberFormat="1" applyFont="1" applyFill="1" applyBorder="1" applyAlignment="1">
      <alignment wrapText="1"/>
    </xf>
    <xf numFmtId="0" fontId="2710" fillId="1908" borderId="2045" xfId="29" applyNumberFormat="1" applyFont="1" applyFill="1" applyBorder="1" applyAlignment="1">
      <alignment vertical="top" wrapText="1"/>
    </xf>
    <xf numFmtId="0" fontId="2707" fillId="1866" borderId="2071" xfId="29" applyNumberFormat="1" applyFont="1" applyFill="1" applyBorder="1" applyAlignment="1">
      <alignment horizontal="center" vertical="center" wrapText="1"/>
    </xf>
    <xf numFmtId="0" fontId="2705" fillId="1863" borderId="2071" xfId="29" applyNumberFormat="1" applyFont="1" applyFill="1" applyBorder="1" applyAlignment="1">
      <alignment horizontal="left" vertical="center" wrapText="1"/>
    </xf>
    <xf numFmtId="0" fontId="2707" fillId="1863" borderId="2071" xfId="29" applyNumberFormat="1" applyFont="1" applyFill="1" applyBorder="1" applyAlignment="1">
      <alignment horizontal="left" vertical="center" wrapText="1"/>
    </xf>
    <xf numFmtId="0" fontId="2705" fillId="1891" borderId="2071" xfId="29" applyNumberFormat="1" applyFont="1" applyFill="1" applyBorder="1" applyAlignment="1">
      <alignment horizontal="center" vertical="center" wrapText="1"/>
    </xf>
    <xf numFmtId="0" fontId="2705" fillId="1855" borderId="2071" xfId="29" applyNumberFormat="1" applyFont="1" applyFill="1" applyBorder="1" applyAlignment="1">
      <alignment horizontal="center" vertical="center" wrapText="1"/>
    </xf>
    <xf numFmtId="0" fontId="2707" fillId="1866" borderId="2071" xfId="29" applyNumberFormat="1" applyFont="1" applyFill="1" applyBorder="1" applyAlignment="1">
      <alignment horizontal="center" wrapText="1"/>
    </xf>
    <xf numFmtId="0" fontId="2707" fillId="1863" borderId="2071" xfId="29" applyNumberFormat="1" applyFont="1" applyFill="1" applyBorder="1" applyAlignment="1">
      <alignment horizontal="center" wrapText="1"/>
    </xf>
    <xf numFmtId="0" fontId="2707" fillId="1847" borderId="2071" xfId="29" applyNumberFormat="1" applyFont="1" applyFill="1" applyBorder="1" applyAlignment="1">
      <alignment horizontal="center" wrapText="1"/>
    </xf>
    <xf numFmtId="0" fontId="2705" fillId="1866" borderId="2071" xfId="29" applyNumberFormat="1" applyFont="1" applyFill="1" applyBorder="1" applyAlignment="1">
      <alignment horizontal="center" wrapText="1"/>
    </xf>
    <xf numFmtId="0" fontId="2712" fillId="1891" borderId="2071" xfId="29" applyNumberFormat="1" applyFont="1" applyFill="1" applyBorder="1" applyAlignment="1">
      <alignment horizontal="center" wrapText="1"/>
    </xf>
    <xf numFmtId="0" fontId="2707" fillId="1908" borderId="2071" xfId="29" applyNumberFormat="1" applyFont="1" applyFill="1" applyBorder="1" applyAlignment="1">
      <alignment horizontal="center" wrapText="1"/>
    </xf>
    <xf numFmtId="0" fontId="2705" fillId="1908" borderId="2071" xfId="29" applyNumberFormat="1" applyFont="1" applyFill="1" applyBorder="1" applyAlignment="1">
      <alignment horizontal="center" wrapText="1"/>
    </xf>
    <xf numFmtId="0" fontId="2712" fillId="1908" borderId="2071" xfId="29" applyNumberFormat="1" applyFont="1" applyFill="1" applyBorder="1" applyAlignment="1">
      <alignment horizontal="center" wrapText="1"/>
    </xf>
    <xf numFmtId="0" fontId="2712" fillId="1908" borderId="2071" xfId="29" applyNumberFormat="1" applyFont="1" applyFill="1" applyBorder="1" applyAlignment="1">
      <alignment horizontal="center" vertical="top" wrapText="1"/>
    </xf>
    <xf numFmtId="0" fontId="2705" fillId="1908" borderId="2114" xfId="29" applyNumberFormat="1" applyFont="1" applyFill="1" applyBorder="1" applyAlignment="1">
      <alignment horizontal="left" vertical="top" wrapText="1"/>
    </xf>
    <xf numFmtId="0" fontId="2712" fillId="1908" borderId="2114" xfId="29" applyNumberFormat="1" applyFont="1" applyFill="1" applyBorder="1" applyAlignment="1">
      <alignment horizontal="center" vertical="top" wrapText="1"/>
    </xf>
    <xf numFmtId="0" fontId="2702" fillId="1908" borderId="2071" xfId="29" applyNumberFormat="1" applyFont="1" applyFill="1" applyBorder="1" applyAlignment="1">
      <alignment horizontal="center" wrapText="1"/>
    </xf>
    <xf numFmtId="0" fontId="2630" fillId="1908" borderId="2071" xfId="29" applyNumberFormat="1" applyFont="1" applyFill="1" applyBorder="1" applyAlignment="1">
      <alignment horizontal="center" wrapText="1"/>
    </xf>
    <xf numFmtId="0" fontId="2650" fillId="1908" borderId="2045" xfId="29" applyNumberFormat="1" applyFont="1" applyFill="1" applyBorder="1"/>
    <xf numFmtId="0" fontId="2630" fillId="1908" borderId="2045" xfId="29" applyNumberFormat="1" applyFont="1" applyFill="1" applyBorder="1"/>
    <xf numFmtId="0" fontId="2711" fillId="1908" borderId="2071" xfId="29" applyNumberFormat="1" applyFont="1" applyFill="1" applyBorder="1" applyAlignment="1">
      <alignment horizontal="center" wrapText="1"/>
    </xf>
    <xf numFmtId="0" fontId="2704" fillId="1908" borderId="2071" xfId="29" applyNumberFormat="1" applyFont="1" applyFill="1" applyBorder="1" applyAlignment="1">
      <alignment horizontal="center" wrapText="1"/>
    </xf>
    <xf numFmtId="0" fontId="2711" fillId="1908" borderId="2071" xfId="29" applyNumberFormat="1" applyFont="1" applyFill="1" applyBorder="1" applyAlignment="1">
      <alignment horizontal="center" vertical="top" wrapText="1"/>
    </xf>
    <xf numFmtId="0" fontId="2639" fillId="1847" borderId="2046" xfId="29" applyNumberFormat="1" applyFont="1" applyFill="1" applyBorder="1" applyAlignment="1">
      <alignment horizontal="center" vertical="center" wrapText="1"/>
    </xf>
    <xf numFmtId="0" fontId="2625" fillId="1847" borderId="2046" xfId="29" applyNumberFormat="1" applyFont="1" applyFill="1" applyBorder="1" applyAlignment="1">
      <alignment horizontal="left" vertical="center" wrapText="1"/>
    </xf>
    <xf numFmtId="0" fontId="2634" fillId="1847" borderId="2046" xfId="29" applyNumberFormat="1" applyFont="1" applyFill="1" applyBorder="1" applyAlignment="1">
      <alignment horizontal="center" vertical="center" wrapText="1"/>
    </xf>
    <xf numFmtId="0" fontId="2624" fillId="1847" borderId="2046" xfId="29" applyNumberFormat="1" applyFont="1" applyFill="1" applyBorder="1" applyAlignment="1">
      <alignment vertical="center" wrapText="1"/>
    </xf>
    <xf numFmtId="0" fontId="2630" fillId="1847" borderId="2045" xfId="29" applyNumberFormat="1" applyFont="1" applyFill="1" applyBorder="1" applyAlignment="1">
      <alignment vertical="center" wrapText="1"/>
    </xf>
    <xf numFmtId="0" fontId="2647" fillId="1847" borderId="2046" xfId="29" applyNumberFormat="1" applyFont="1" applyFill="1" applyBorder="1" applyAlignment="1">
      <alignment vertical="top" wrapText="1"/>
    </xf>
    <xf numFmtId="0" fontId="2620" fillId="1847" borderId="2096" xfId="29" applyNumberFormat="1" applyFont="1" applyFill="1" applyBorder="1" applyAlignment="1">
      <alignment wrapText="1"/>
    </xf>
    <xf numFmtId="0" fontId="2620" fillId="1847" borderId="2097" xfId="29" applyNumberFormat="1" applyFont="1" applyFill="1" applyBorder="1" applyAlignment="1">
      <alignment wrapText="1"/>
    </xf>
    <xf numFmtId="0" fontId="2620" fillId="1847" borderId="2110" xfId="29" applyNumberFormat="1" applyFont="1" applyFill="1" applyBorder="1" applyAlignment="1">
      <alignment wrapText="1"/>
    </xf>
    <xf numFmtId="0" fontId="2620" fillId="1847" borderId="2111" xfId="29" applyNumberFormat="1" applyFont="1" applyFill="1" applyBorder="1" applyAlignment="1">
      <alignment wrapText="1"/>
    </xf>
    <xf numFmtId="0" fontId="2620" fillId="1847" borderId="2112" xfId="29" applyNumberFormat="1" applyFont="1" applyFill="1" applyBorder="1" applyAlignment="1">
      <alignment wrapText="1"/>
    </xf>
    <xf numFmtId="0" fontId="2625" fillId="1847" borderId="2046" xfId="29" applyNumberFormat="1" applyFont="1" applyFill="1" applyBorder="1" applyAlignment="1">
      <alignment horizontal="center" vertical="center" wrapText="1"/>
    </xf>
    <xf numFmtId="10" fontId="2624" fillId="1847" borderId="2046" xfId="29" applyNumberFormat="1" applyFont="1" applyFill="1" applyBorder="1" applyAlignment="1">
      <alignment vertical="center" wrapText="1"/>
    </xf>
    <xf numFmtId="0" fontId="2639" fillId="1847" borderId="2046" xfId="29" applyNumberFormat="1" applyFont="1" applyFill="1" applyBorder="1" applyAlignment="1">
      <alignment horizontal="center" vertical="top" wrapText="1"/>
    </xf>
    <xf numFmtId="0" fontId="2625" fillId="1847" borderId="2046" xfId="29" applyNumberFormat="1" applyFont="1" applyFill="1" applyBorder="1" applyAlignment="1">
      <alignment horizontal="left" vertical="top" wrapText="1"/>
    </xf>
    <xf numFmtId="0" fontId="2634" fillId="1847" borderId="2046" xfId="29" applyNumberFormat="1" applyFont="1" applyFill="1" applyBorder="1" applyAlignment="1">
      <alignment horizontal="center" vertical="top" wrapText="1"/>
    </xf>
    <xf numFmtId="0" fontId="2624" fillId="1847" borderId="2046" xfId="29" applyNumberFormat="1" applyFont="1" applyFill="1" applyBorder="1" applyAlignment="1">
      <alignment vertical="top" wrapText="1"/>
    </xf>
    <xf numFmtId="0" fontId="2630" fillId="1847" borderId="2045" xfId="29" applyNumberFormat="1" applyFont="1" applyFill="1" applyBorder="1" applyAlignment="1">
      <alignment vertical="top" wrapText="1"/>
    </xf>
    <xf numFmtId="0" fontId="2620" fillId="1847" borderId="2096" xfId="29" applyNumberFormat="1" applyFont="1" applyFill="1" applyBorder="1" applyAlignment="1">
      <alignment vertical="top" wrapText="1"/>
    </xf>
    <xf numFmtId="0" fontId="2620" fillId="1847" borderId="2097" xfId="29" applyNumberFormat="1" applyFont="1" applyFill="1" applyBorder="1" applyAlignment="1">
      <alignment vertical="top" wrapText="1"/>
    </xf>
    <xf numFmtId="0" fontId="2620" fillId="1847" borderId="2110" xfId="29" applyNumberFormat="1" applyFont="1" applyFill="1" applyBorder="1" applyAlignment="1">
      <alignment vertical="top" wrapText="1"/>
    </xf>
    <xf numFmtId="0" fontId="2620" fillId="1847" borderId="2111" xfId="29" applyNumberFormat="1" applyFont="1" applyFill="1" applyBorder="1" applyAlignment="1">
      <alignment vertical="top" wrapText="1"/>
    </xf>
    <xf numFmtId="0" fontId="2620" fillId="1847" borderId="2112" xfId="29" applyNumberFormat="1" applyFont="1" applyFill="1" applyBorder="1" applyAlignment="1">
      <alignment vertical="top" wrapText="1"/>
    </xf>
    <xf numFmtId="0" fontId="2625" fillId="1847" borderId="2046" xfId="29" applyNumberFormat="1" applyFont="1" applyFill="1" applyBorder="1" applyAlignment="1">
      <alignment horizontal="center" vertical="top" wrapText="1"/>
    </xf>
    <xf numFmtId="10" fontId="2624" fillId="1847" borderId="2046" xfId="29" applyNumberFormat="1" applyFont="1" applyFill="1" applyBorder="1" applyAlignment="1">
      <alignment vertical="top" wrapText="1"/>
    </xf>
    <xf numFmtId="0" fontId="2667" fillId="1847" borderId="2046" xfId="29" applyNumberFormat="1" applyFont="1" applyFill="1" applyBorder="1" applyAlignment="1">
      <alignment horizontal="left" vertical="center" wrapText="1"/>
    </xf>
    <xf numFmtId="0" fontId="2634" fillId="1852" borderId="2046" xfId="29" applyNumberFormat="1" applyFont="1" applyFill="1" applyBorder="1" applyAlignment="1">
      <alignment horizontal="center" vertical="center" wrapText="1"/>
    </xf>
    <xf numFmtId="0" fontId="2640" fillId="1847" borderId="2046" xfId="29" applyNumberFormat="1" applyFont="1" applyFill="1" applyBorder="1" applyAlignment="1">
      <alignment horizontal="left" vertical="center" wrapText="1"/>
    </xf>
    <xf numFmtId="0" fontId="2634" fillId="1855" borderId="2046" xfId="29" applyNumberFormat="1" applyFont="1" applyFill="1" applyBorder="1" applyAlignment="1">
      <alignment horizontal="center" vertical="center" wrapText="1"/>
    </xf>
    <xf numFmtId="0" fontId="2634" fillId="1856" borderId="2046" xfId="29" applyNumberFormat="1" applyFont="1" applyFill="1" applyBorder="1" applyAlignment="1">
      <alignment horizontal="center" vertical="center" wrapText="1"/>
    </xf>
    <xf numFmtId="0" fontId="2667" fillId="1847" borderId="2046" xfId="29" applyNumberFormat="1" applyFont="1" applyFill="1" applyBorder="1" applyAlignment="1">
      <alignment horizontal="left" vertical="top" wrapText="1"/>
    </xf>
    <xf numFmtId="0" fontId="2634" fillId="1852" borderId="2046" xfId="29" applyNumberFormat="1" applyFont="1" applyFill="1" applyBorder="1" applyAlignment="1">
      <alignment horizontal="center" vertical="top" wrapText="1"/>
    </xf>
    <xf numFmtId="0" fontId="2640" fillId="1847" borderId="2046" xfId="29" applyNumberFormat="1" applyFont="1" applyFill="1" applyBorder="1" applyAlignment="1">
      <alignment horizontal="left" vertical="top" wrapText="1"/>
    </xf>
    <xf numFmtId="0" fontId="2634" fillId="1855" borderId="2046" xfId="29" applyNumberFormat="1" applyFont="1" applyFill="1" applyBorder="1" applyAlignment="1">
      <alignment horizontal="center" vertical="top" wrapText="1"/>
    </xf>
    <xf numFmtId="0" fontId="2634" fillId="1856" borderId="2046" xfId="29" applyNumberFormat="1" applyFont="1" applyFill="1" applyBorder="1" applyAlignment="1">
      <alignment horizontal="center" vertical="top" wrapText="1"/>
    </xf>
    <xf numFmtId="10" fontId="2630" fillId="1908" borderId="2045" xfId="29" applyNumberFormat="1" applyFont="1" applyFill="1" applyBorder="1" applyAlignment="1">
      <alignment vertical="center" wrapText="1"/>
    </xf>
    <xf numFmtId="10" fontId="2704" fillId="1908" borderId="2045" xfId="29" applyNumberFormat="1" applyFont="1" applyFill="1" applyBorder="1" applyAlignment="1">
      <alignment vertical="center" wrapText="1"/>
    </xf>
    <xf numFmtId="10" fontId="2704" fillId="1908" borderId="2045" xfId="29" applyNumberFormat="1" applyFont="1" applyFill="1" applyBorder="1" applyAlignment="1">
      <alignment vertical="top" wrapText="1"/>
    </xf>
    <xf numFmtId="0" fontId="2707" fillId="1847" borderId="2045" xfId="29" applyNumberFormat="1" applyFont="1" applyFill="1" applyBorder="1" applyAlignment="1">
      <alignment horizontal="left" vertical="bottom"/>
    </xf>
    <xf numFmtId="0" fontId="2705" fillId="1892" borderId="2071" xfId="29" applyNumberFormat="1" applyFont="1" applyFill="1" applyBorder="1" applyAlignment="1">
      <alignment horizontal="center" vertical="bottom"/>
    </xf>
    <xf numFmtId="0" fontId="2705" fillId="1900" borderId="2071" xfId="29" applyNumberFormat="1" applyFont="1" applyFill="1" applyBorder="1" applyAlignment="1">
      <alignment horizontal="center" vertical="bottom"/>
    </xf>
    <xf numFmtId="0" fontId="2705" fillId="1893" borderId="2078" xfId="29" applyNumberFormat="1" applyFont="1" applyFill="1" applyBorder="1" applyAlignment="1">
      <alignment horizontal="left"/>
    </xf>
    <xf numFmtId="0" fontId="2707" fillId="1895" borderId="2071" xfId="29" applyNumberFormat="1" applyFont="1" applyFill="1" applyBorder="1" applyAlignment="1">
      <alignment horizontal="center"/>
    </xf>
    <xf numFmtId="0" fontId="2707" fillId="1847" borderId="2071" xfId="29" applyNumberFormat="1" applyFont="1" applyFill="1" applyBorder="1" applyAlignment="1">
      <alignment horizontal="center"/>
    </xf>
    <xf numFmtId="0" fontId="2707" fillId="1852" borderId="2071" xfId="29" applyNumberFormat="1" applyFont="1" applyFill="1" applyBorder="1" applyAlignment="1">
      <alignment horizontal="center"/>
    </xf>
    <xf numFmtId="0" fontId="2705" fillId="1892" borderId="2071" xfId="29" applyNumberFormat="1" applyFont="1" applyFill="1" applyBorder="1" applyAlignment="1">
      <alignment horizontal="right"/>
    </xf>
    <xf numFmtId="0" fontId="2705" fillId="1887" borderId="2071" xfId="29" applyNumberFormat="1" applyFont="1" applyFill="1" applyBorder="1" applyAlignment="1">
      <alignment horizontal="center"/>
    </xf>
    <xf numFmtId="0" fontId="2705" fillId="1892" borderId="2071" xfId="29" applyNumberFormat="1" applyFont="1" applyFill="1" applyBorder="1" applyAlignment="1">
      <alignment horizontal="left" vertical="bottom"/>
    </xf>
    <xf numFmtId="0" fontId="2707" fillId="1847" borderId="2071" xfId="29" applyNumberFormat="1" applyFont="1" applyFill="1" applyBorder="1" applyAlignment="1">
      <alignment horizontal="left" vertical="top" wrapText="1"/>
    </xf>
    <xf numFmtId="0" fontId="2707" fillId="1908" borderId="2045" xfId="29" applyNumberFormat="1" applyFont="1" applyFill="1" applyBorder="1" applyAlignment="1">
      <alignment horizontal="left" vertical="bottom"/>
    </xf>
    <xf numFmtId="0" fontId="2705" fillId="1908" borderId="2071" xfId="29" applyNumberFormat="1" applyFont="1" applyFill="1" applyBorder="1" applyAlignment="1">
      <alignment horizontal="center" vertical="bottom"/>
    </xf>
    <xf numFmtId="0" fontId="2705" fillId="1908" borderId="2078" xfId="29" applyNumberFormat="1" applyFont="1" applyFill="1" applyBorder="1" applyAlignment="1">
      <alignment horizontal="left"/>
    </xf>
    <xf numFmtId="0" fontId="2707" fillId="1908" borderId="2071" xfId="29" applyNumberFormat="1" applyFont="1" applyFill="1" applyBorder="1" applyAlignment="1">
      <alignment horizontal="center"/>
    </xf>
    <xf numFmtId="0" fontId="2705" fillId="1908" borderId="2071" xfId="29" applyNumberFormat="1" applyFont="1" applyFill="1" applyBorder="1" applyAlignment="1">
      <alignment horizontal="right"/>
    </xf>
    <xf numFmtId="0" fontId="2705" fillId="1908" borderId="2071" xfId="29" applyNumberFormat="1" applyFont="1" applyFill="1" applyBorder="1" applyAlignment="1">
      <alignment horizontal="center"/>
    </xf>
    <xf numFmtId="0" fontId="2705" fillId="1908" borderId="2071" xfId="29" applyNumberFormat="1" applyFont="1" applyFill="1" applyBorder="1" applyAlignment="1">
      <alignment horizontal="left" vertical="bottom"/>
    </xf>
    <xf numFmtId="0" fontId="2707" fillId="1908" borderId="2045" xfId="29" applyNumberFormat="1" applyFont="1" applyFill="1" applyBorder="1" applyAlignment="1">
      <alignment horizontal="left" vertical="bottom" wrapText="1"/>
    </xf>
    <xf numFmtId="0" fontId="2705" fillId="1908" borderId="2071" xfId="29" applyNumberFormat="1" applyFont="1" applyFill="1" applyBorder="1" applyAlignment="1">
      <alignment horizontal="center" vertical="bottom" wrapText="1"/>
    </xf>
    <xf numFmtId="0" fontId="2705" fillId="1908" borderId="2078" xfId="29" applyNumberFormat="1" applyFont="1" applyFill="1" applyBorder="1" applyAlignment="1">
      <alignment horizontal="left" wrapText="1"/>
    </xf>
    <xf numFmtId="0" fontId="2705" fillId="1908" borderId="2071" xfId="29" applyNumberFormat="1" applyFont="1" applyFill="1" applyBorder="1" applyAlignment="1">
      <alignment horizontal="right" wrapText="1"/>
    </xf>
    <xf numFmtId="0" fontId="2705" fillId="1908" borderId="2071" xfId="29" applyNumberFormat="1" applyFont="1" applyFill="1" applyBorder="1" applyAlignment="1">
      <alignment horizontal="left" vertical="bottom" wrapText="1"/>
    </xf>
    <xf numFmtId="0" fontId="2707" fillId="1908" borderId="2045" xfId="29" applyNumberFormat="1" applyFont="1" applyFill="1" applyBorder="1" applyAlignment="1">
      <alignment horizontal="left" vertical="top" wrapText="1"/>
    </xf>
    <xf numFmtId="0" fontId="2705" fillId="1908" borderId="2078" xfId="29" applyNumberFormat="1" applyFont="1" applyFill="1" applyBorder="1" applyAlignment="1">
      <alignment horizontal="left" vertical="top" wrapText="1"/>
    </xf>
    <xf numFmtId="0" fontId="2705" fillId="1908" borderId="2071" xfId="29" applyNumberFormat="1" applyFont="1" applyFill="1" applyBorder="1" applyAlignment="1">
      <alignment horizontal="right" vertical="top" wrapText="1"/>
    </xf>
    <xf numFmtId="0" fontId="2707" fillId="1909" borderId="2045" xfId="29" applyNumberFormat="1" applyFont="1" applyFill="1" applyBorder="1" applyAlignment="1">
      <alignment horizontal="left" vertical="top" wrapText="1"/>
    </xf>
    <xf numFmtId="0" fontId="2708" fillId="1909" borderId="2045" xfId="29" applyNumberFormat="1" applyFont="1" applyFill="1" applyBorder="1" applyAlignment="1">
      <alignment horizontal="left" vertical="top" wrapText="1"/>
    </xf>
    <xf numFmtId="0" fontId="2707" fillId="1910" borderId="2045" xfId="29" applyNumberFormat="1" applyFont="1" applyFill="1" applyBorder="1" applyAlignment="1">
      <alignment horizontal="left" vertical="top" wrapText="1"/>
    </xf>
    <xf numFmtId="0" fontId="2705" fillId="1910" borderId="2045" xfId="29" applyNumberFormat="1" applyFont="1" applyFill="1" applyBorder="1" applyAlignment="1">
      <alignment horizontal="left" vertical="top" wrapText="1"/>
    </xf>
    <xf numFmtId="0" fontId="2705" fillId="1908" borderId="2114" xfId="29" applyNumberFormat="1" applyFont="1" applyFill="1" applyBorder="1" applyAlignment="1">
      <alignment horizontal="right" vertical="top" wrapText="1"/>
    </xf>
    <xf numFmtId="0" fontId="2650" fillId="1908" borderId="2045" xfId="29" applyNumberFormat="1" applyFont="1" applyFill="1" applyBorder="1" applyAlignment="1">
      <alignment horizontal="left" vertical="top" wrapText="1"/>
    </xf>
    <xf numFmtId="0" fontId="2674" fillId="1908" borderId="2071" xfId="29" applyNumberFormat="1" applyFont="1" applyFill="1" applyBorder="1" applyAlignment="1">
      <alignment horizontal="center" vertical="bottom"/>
    </xf>
    <xf numFmtId="0" fontId="2713" fillId="1908" borderId="2071" xfId="29" applyNumberFormat="1" applyFont="1" applyFill="1" applyBorder="1" applyAlignment="1">
      <alignment horizontal="center" vertical="bottom"/>
    </xf>
    <xf numFmtId="0" fontId="2713" fillId="1908" borderId="2071" xfId="29" applyNumberFormat="1" applyFont="1" applyFill="1" applyBorder="1" applyAlignment="1">
      <alignment horizontal="center" vertical="bottom" wrapText="1"/>
    </xf>
    <xf numFmtId="0" fontId="2713" fillId="1908" borderId="2071" xfId="29" applyNumberFormat="1" applyFont="1" applyFill="1" applyBorder="1" applyAlignment="1">
      <alignment horizontal="center" vertical="top" wrapText="1"/>
    </xf>
    <xf numFmtId="0" fontId="2705" fillId="1847" borderId="2071" xfId="29" applyNumberFormat="1" applyFont="1" applyFill="1" applyBorder="1" applyAlignment="1">
      <alignment horizontal="center"/>
    </xf>
    <xf numFmtId="0" fontId="2705" fillId="1847" borderId="2071" xfId="29" applyNumberFormat="1" applyFont="1" applyFill="1" applyBorder="1" applyAlignment="1">
      <alignment horizontal="center" wrapText="1"/>
    </xf>
    <xf numFmtId="0" fontId="2706" fillId="1847" borderId="2045" xfId="29" applyNumberFormat="1" applyFont="1" applyFill="1" applyBorder="1"/>
    <xf numFmtId="0" fontId="2707" fillId="1847" borderId="2071" xfId="29" applyNumberFormat="1" applyFont="1" applyFill="1" applyBorder="1"/>
    <xf numFmtId="0" fontId="2707" fillId="1847" borderId="2071" xfId="29" applyNumberFormat="1" applyFont="1" applyFill="1" applyBorder="1" applyAlignment="1">
      <alignment wrapText="1"/>
    </xf>
    <xf numFmtId="0" fontId="2707" fillId="1847" borderId="2045" xfId="29" applyNumberFormat="1" applyFont="1" applyFill="1" applyBorder="1" applyAlignment="1">
      <alignment wrapText="1"/>
    </xf>
    <xf numFmtId="0" fontId="2706" fillId="1908" borderId="2045" xfId="29" applyNumberFormat="1" applyFont="1" applyFill="1" applyBorder="1"/>
    <xf numFmtId="0" fontId="2707" fillId="1908" borderId="2071" xfId="29" applyNumberFormat="1" applyFont="1" applyFill="1" applyBorder="1" applyAlignment="1">
      <alignment wrapText="1"/>
    </xf>
    <xf numFmtId="0" fontId="2706" fillId="1908" borderId="2045" xfId="29" applyNumberFormat="1" applyFont="1" applyFill="1" applyBorder="1" applyAlignment="1">
      <alignment wrapText="1"/>
    </xf>
    <xf numFmtId="0" fontId="2706" fillId="1908" borderId="2045" xfId="29" applyNumberFormat="1" applyFont="1" applyFill="1" applyBorder="1" applyAlignment="1">
      <alignment vertical="top" wrapText="1"/>
    </xf>
    <xf numFmtId="0" fontId="2706" fillId="1909" borderId="2045" xfId="29" applyNumberFormat="1" applyFont="1" applyFill="1" applyBorder="1" applyAlignment="1">
      <alignment vertical="top" wrapText="1"/>
    </xf>
    <xf numFmtId="0" fontId="2709" fillId="1909" borderId="2045" xfId="29" applyNumberFormat="1" applyFont="1" applyFill="1" applyBorder="1" applyAlignment="1">
      <alignment vertical="top" wrapText="1"/>
    </xf>
    <xf numFmtId="0" fontId="2707" fillId="1910" borderId="2071" xfId="29" applyNumberFormat="1" applyFont="1" applyFill="1" applyBorder="1" applyAlignment="1">
      <alignment vertical="top" wrapText="1"/>
    </xf>
    <xf numFmtId="0" fontId="2706" fillId="1910" borderId="2045" xfId="29" applyNumberFormat="1" applyFont="1" applyFill="1" applyBorder="1" applyAlignment="1">
      <alignment vertical="top" wrapText="1"/>
    </xf>
    <xf numFmtId="0" fontId="2705" fillId="1910" borderId="2071" xfId="29" applyNumberFormat="1" applyFont="1" applyFill="1" applyBorder="1" applyAlignment="1">
      <alignment vertical="top" wrapText="1"/>
    </xf>
    <xf numFmtId="0" fontId="2714" fillId="1910" borderId="2045" xfId="29" applyNumberFormat="1" applyFont="1" applyFill="1" applyBorder="1" applyAlignment="1">
      <alignment vertical="top" wrapText="1"/>
    </xf>
    <xf numFmtId="0" fontId="2714" fillId="1910" borderId="2045" xfId="29" applyNumberFormat="1" applyFont="1" applyFill="1" applyBorder="1" applyAlignment="1">
      <alignment horizontal="center" vertical="top" wrapText="1"/>
    </xf>
    <xf numFmtId="0" fontId="2714" fillId="1910" borderId="2045" xfId="29" applyNumberFormat="1" applyFont="1" applyFill="1" applyBorder="1" applyAlignment="1">
      <alignment horizontal="center" vertical="center" wrapText="1"/>
    </xf>
    <xf numFmtId="0" fontId="2714" fillId="1910" borderId="2114" xfId="29" applyNumberFormat="1" applyFont="1" applyFill="1" applyBorder="1" applyAlignment="1">
      <alignment horizontal="center" vertical="center" wrapText="1"/>
    </xf>
    <xf numFmtId="0" fontId="2706" fillId="1908" borderId="2114" xfId="29" applyNumberFormat="1" applyFont="1" applyFill="1" applyBorder="1" applyAlignment="1">
      <alignment vertical="top" wrapText="1"/>
    </xf>
    <xf numFmtId="0" fontId="2630" fillId="1908" borderId="2045" xfId="29" applyNumberFormat="1" applyFont="1" applyFill="1" applyBorder="1" applyAlignment="1">
      <alignment wrapText="1"/>
    </xf>
    <xf numFmtId="0" fontId="2705" fillId="1847" borderId="2083" xfId="29" applyNumberFormat="1" applyFont="1" applyFill="1" applyBorder="1" applyAlignment="1">
      <alignment horizontal="center" vertical="center" wrapText="1"/>
    </xf>
    <xf numFmtId="0" fontId="2706" fillId="1847" borderId="2091" xfId="29" applyNumberFormat="1" applyFont="1" applyFill="1" applyBorder="1"/>
    <xf numFmtId="0" fontId="2706" fillId="1847" borderId="2092" xfId="29" applyNumberFormat="1" applyFont="1" applyFill="1" applyBorder="1"/>
    <xf numFmtId="0" fontId="2707" fillId="1863" borderId="2071" xfId="29" applyNumberFormat="1" applyFont="1" applyFill="1" applyBorder="1" applyAlignment="1">
      <alignment horizontal="center" vertical="bottom" wrapText="1"/>
    </xf>
    <xf numFmtId="0" fontId="2707" fillId="1866" borderId="2071" xfId="29" applyNumberFormat="1" applyFont="1" applyFill="1" applyBorder="1" applyAlignment="1">
      <alignment horizontal="left" wrapText="1"/>
    </xf>
    <xf numFmtId="3" fontId="2707" fillId="1863" borderId="2071" xfId="29" applyNumberFormat="1" applyFont="1" applyFill="1" applyBorder="1" applyAlignment="1">
      <alignment horizontal="center" wrapText="1"/>
    </xf>
    <xf numFmtId="0" fontId="2707" fillId="1847" borderId="2071" xfId="29" applyNumberFormat="1" applyFont="1" applyFill="1" applyBorder="1" applyAlignment="1">
      <alignment horizontal="center" vertical="bottom" wrapText="1"/>
    </xf>
    <xf numFmtId="0" fontId="2705" fillId="1887" borderId="2094" xfId="29" applyNumberFormat="1" applyFont="1" applyFill="1" applyBorder="1" applyAlignment="1">
      <alignment vertical="bottom" wrapText="1"/>
    </xf>
    <xf numFmtId="0" fontId="2705" fillId="1887" borderId="2095" xfId="29" applyNumberFormat="1" applyFont="1" applyFill="1" applyBorder="1" applyAlignment="1">
      <alignment vertical="bottom" wrapText="1"/>
    </xf>
    <xf numFmtId="1" fontId="2705" fillId="1887" borderId="2095" xfId="29" applyNumberFormat="1" applyFont="1" applyFill="1" applyBorder="1" applyAlignment="1">
      <alignment horizontal="center" vertical="bottom" wrapText="1"/>
    </xf>
    <xf numFmtId="1" fontId="2705" fillId="1887" borderId="2079" xfId="29" applyNumberFormat="1" applyFont="1" applyFill="1" applyBorder="1" applyAlignment="1">
      <alignment horizontal="center" vertical="bottom" wrapText="1"/>
    </xf>
    <xf numFmtId="0" fontId="2707" fillId="1847" borderId="2045" xfId="29" applyNumberFormat="1" applyFont="1" applyFill="1" applyBorder="1" applyAlignment="1">
      <alignment horizontal="left" vertical="center"/>
    </xf>
    <xf numFmtId="0" fontId="2705" fillId="1908" borderId="2083" xfId="29" applyNumberFormat="1" applyFont="1" applyFill="1" applyBorder="1" applyAlignment="1">
      <alignment horizontal="center" vertical="center" wrapText="1"/>
    </xf>
    <xf numFmtId="0" fontId="2706" fillId="1908" borderId="2091" xfId="29" applyNumberFormat="1" applyFont="1" applyFill="1" applyBorder="1"/>
    <xf numFmtId="0" fontId="2706" fillId="1908" borderId="2092" xfId="29" applyNumberFormat="1" applyFont="1" applyFill="1" applyBorder="1"/>
    <xf numFmtId="0" fontId="2707" fillId="1908" borderId="2071" xfId="29" applyNumberFormat="1" applyFont="1" applyFill="1" applyBorder="1" applyAlignment="1">
      <alignment horizontal="center" vertical="bottom" wrapText="1"/>
    </xf>
    <xf numFmtId="0" fontId="2707" fillId="1908" borderId="2071" xfId="29" applyNumberFormat="1" applyFont="1" applyFill="1" applyBorder="1" applyAlignment="1">
      <alignment horizontal="left" wrapText="1"/>
    </xf>
    <xf numFmtId="3" fontId="2707" fillId="1908" borderId="2071" xfId="29" applyNumberFormat="1" applyFont="1" applyFill="1" applyBorder="1" applyAlignment="1">
      <alignment horizontal="center" wrapText="1"/>
    </xf>
    <xf numFmtId="0" fontId="2705" fillId="1908" borderId="2094" xfId="29" applyNumberFormat="1" applyFont="1" applyFill="1" applyBorder="1" applyAlignment="1">
      <alignment vertical="bottom" wrapText="1"/>
    </xf>
    <xf numFmtId="0" fontId="2705" fillId="1908" borderId="2095" xfId="29" applyNumberFormat="1" applyFont="1" applyFill="1" applyBorder="1" applyAlignment="1">
      <alignment vertical="bottom" wrapText="1"/>
    </xf>
    <xf numFmtId="1" fontId="2705" fillId="1908" borderId="2095" xfId="29" applyNumberFormat="1" applyFont="1" applyFill="1" applyBorder="1" applyAlignment="1">
      <alignment horizontal="center" vertical="bottom" wrapText="1"/>
    </xf>
    <xf numFmtId="1" fontId="2705" fillId="1908" borderId="2079" xfId="29" applyNumberFormat="1" applyFont="1" applyFill="1" applyBorder="1" applyAlignment="1">
      <alignment horizontal="center" vertical="bottom" wrapText="1"/>
    </xf>
    <xf numFmtId="0" fontId="2707" fillId="1908" borderId="2045" xfId="29" applyNumberFormat="1" applyFont="1" applyFill="1" applyBorder="1" applyAlignment="1">
      <alignment horizontal="left" vertical="center"/>
    </xf>
    <xf numFmtId="0" fontId="2706" fillId="1908" borderId="2091" xfId="29" applyNumberFormat="1" applyFont="1" applyFill="1" applyBorder="1" applyAlignment="1">
      <alignment wrapText="1"/>
    </xf>
    <xf numFmtId="0" fontId="2706" fillId="1908" borderId="2092" xfId="29" applyNumberFormat="1" applyFont="1" applyFill="1" applyBorder="1" applyAlignment="1">
      <alignment wrapText="1"/>
    </xf>
    <xf numFmtId="0" fontId="2707" fillId="1908" borderId="2045" xfId="29" applyNumberFormat="1" applyFont="1" applyFill="1" applyBorder="1" applyAlignment="1">
      <alignment horizontal="left" vertical="center" wrapText="1"/>
    </xf>
    <xf numFmtId="0" fontId="2705" fillId="1908" borderId="2083" xfId="29" applyNumberFormat="1" applyFont="1" applyFill="1" applyBorder="1" applyAlignment="1">
      <alignment horizontal="center" vertical="top" wrapText="1"/>
    </xf>
    <xf numFmtId="0" fontId="2706" fillId="1908" borderId="2091" xfId="29" applyNumberFormat="1" applyFont="1" applyFill="1" applyBorder="1" applyAlignment="1">
      <alignment vertical="top" wrapText="1"/>
    </xf>
    <xf numFmtId="0" fontId="2706" fillId="1908" borderId="2092" xfId="29" applyNumberFormat="1" applyFont="1" applyFill="1" applyBorder="1" applyAlignment="1">
      <alignment vertical="top" wrapText="1"/>
    </xf>
    <xf numFmtId="3" fontId="2707" fillId="1908" borderId="2071" xfId="29" applyNumberFormat="1" applyFont="1" applyFill="1" applyBorder="1" applyAlignment="1">
      <alignment horizontal="center" vertical="top" wrapText="1"/>
    </xf>
    <xf numFmtId="0" fontId="2705" fillId="1908" borderId="2094" xfId="29" applyNumberFormat="1" applyFont="1" applyFill="1" applyBorder="1" applyAlignment="1">
      <alignment vertical="top" wrapText="1"/>
    </xf>
    <xf numFmtId="0" fontId="2705" fillId="1908" borderId="2095" xfId="29" applyNumberFormat="1" applyFont="1" applyFill="1" applyBorder="1" applyAlignment="1">
      <alignment vertical="top" wrapText="1"/>
    </xf>
    <xf numFmtId="1" fontId="2705" fillId="1908" borderId="2095" xfId="29" applyNumberFormat="1" applyFont="1" applyFill="1" applyBorder="1" applyAlignment="1">
      <alignment horizontal="center" vertical="top" wrapText="1"/>
    </xf>
    <xf numFmtId="1" fontId="2705" fillId="1908" borderId="2079" xfId="29" applyNumberFormat="1" applyFont="1" applyFill="1" applyBorder="1" applyAlignment="1">
      <alignment horizontal="center" vertical="top" wrapText="1"/>
    </xf>
    <xf numFmtId="0" fontId="2705" fillId="1909" borderId="2083" xfId="29" applyNumberFormat="1" applyFont="1" applyFill="1" applyBorder="1" applyAlignment="1">
      <alignment horizontal="center" vertical="top" wrapText="1"/>
    </xf>
    <xf numFmtId="0" fontId="2706" fillId="1909" borderId="2091" xfId="29" applyNumberFormat="1" applyFont="1" applyFill="1" applyBorder="1" applyAlignment="1">
      <alignment vertical="top" wrapText="1"/>
    </xf>
    <xf numFmtId="0" fontId="2706" fillId="1909" borderId="2092" xfId="29" applyNumberFormat="1" applyFont="1" applyFill="1" applyBorder="1" applyAlignment="1">
      <alignment vertical="top" wrapText="1"/>
    </xf>
    <xf numFmtId="0" fontId="2708" fillId="1909" borderId="2083" xfId="29" applyNumberFormat="1" applyFont="1" applyFill="1" applyBorder="1" applyAlignment="1">
      <alignment horizontal="center" vertical="top" wrapText="1"/>
    </xf>
    <xf numFmtId="0" fontId="2709" fillId="1909" borderId="2091" xfId="29" applyNumberFormat="1" applyFont="1" applyFill="1" applyBorder="1" applyAlignment="1">
      <alignment vertical="top" wrapText="1"/>
    </xf>
    <xf numFmtId="0" fontId="2709" fillId="1909" borderId="2092" xfId="29" applyNumberFormat="1" applyFont="1" applyFill="1" applyBorder="1" applyAlignment="1">
      <alignment vertical="top" wrapText="1"/>
    </xf>
    <xf numFmtId="3" fontId="2707" fillId="1908" borderId="2114" xfId="29" applyNumberFormat="1" applyFont="1" applyFill="1" applyBorder="1" applyAlignment="1">
      <alignment horizontal="center" vertical="top" wrapText="1"/>
    </xf>
    <xf numFmtId="1" fontId="2705" fillId="1908" borderId="2114" xfId="29" applyNumberFormat="1" applyFont="1" applyFill="1" applyBorder="1" applyAlignment="1">
      <alignment horizontal="center" vertical="top" wrapText="1"/>
    </xf>
    <xf numFmtId="0" fontId="2630" fillId="1908" borderId="2045" xfId="29" applyNumberFormat="1" applyFont="1" applyFill="1" applyBorder="1" applyAlignment="1">
      <alignment vertical="bottom"/>
    </xf>
    <xf numFmtId="0" fontId="2704" fillId="1908" borderId="2045" xfId="29" applyNumberFormat="1" applyFont="1" applyFill="1" applyBorder="1" applyAlignment="1">
      <alignment vertical="bottom"/>
    </xf>
    <xf numFmtId="0" fontId="2704" fillId="1908" borderId="2045" xfId="29" applyNumberFormat="1" applyFont="1" applyFill="1" applyBorder="1" applyAlignment="1">
      <alignment vertical="bottom" wrapText="1"/>
    </xf>
    <xf numFmtId="0" fontId="2715" fillId="1911" borderId="2117" xfId="30" applyAlignment="1">
      <alignment vertical="bottom"/>
    </xf>
    <xf numFmtId="0" fontId="2716" fillId="1911" borderId="2117" xfId="30" applyAlignment="1">
      <alignment horizontal="left" vertical="center"/>
    </xf>
    <xf numFmtId="0" fontId="2717" fillId="1911" borderId="2117" xfId="30" applyAlignment="1">
      <alignment horizontal="left" vertical="center"/>
    </xf>
    <xf numFmtId="0" fontId="2718" fillId="1911" borderId="2117" xfId="30" applyAlignment="1">
      <alignment horizontal="left" vertical="center"/>
    </xf>
    <xf numFmtId="0" fontId="2719" fillId="1913" borderId="2118" xfId="30" applyAlignment="1">
      <alignment vertical="center"/>
    </xf>
    <xf numFmtId="0" fontId="2720" fillId="1911" borderId="2117" xfId="30" applyAlignment="1">
      <alignment horizontal="left" vertical="center"/>
    </xf>
    <xf numFmtId="0" fontId="2719" fillId="1914" borderId="2118" xfId="30" applyAlignment="1">
      <alignment vertical="center"/>
    </xf>
    <xf numFmtId="0" fontId="2719" fillId="1915" borderId="2118" xfId="30" applyAlignment="1">
      <alignment vertical="center"/>
    </xf>
    <xf numFmtId="0" fontId="2719" fillId="1916" borderId="2118" xfId="30" applyAlignment="1">
      <alignment vertical="center"/>
    </xf>
    <xf numFmtId="0" fontId="2721" fillId="1911" borderId="2117" xfId="30"/>
    <xf numFmtId="0" fontId="2719" fillId="1917" borderId="2118" xfId="30" applyAlignment="1">
      <alignment vertical="center"/>
    </xf>
    <xf numFmtId="0" fontId="2719" fillId="1918" borderId="2118" xfId="30" applyAlignment="1">
      <alignment vertical="center"/>
    </xf>
    <xf numFmtId="0" fontId="2719" fillId="1919" borderId="2118" xfId="30" applyAlignment="1">
      <alignment vertical="center"/>
    </xf>
    <xf numFmtId="0" fontId="2719" fillId="1920" borderId="2118" xfId="30" applyAlignment="1">
      <alignment vertical="center"/>
    </xf>
    <xf numFmtId="0" fontId="2722" fillId="1921" borderId="2119" xfId="30" applyAlignment="1">
      <alignment horizontal="left" vertical="center"/>
    </xf>
    <xf numFmtId="0" fontId="2723" fillId="1911" borderId="2120" xfId="30"/>
    <xf numFmtId="0" fontId="2723" fillId="1911" borderId="2121" xfId="30"/>
    <xf numFmtId="0" fontId="2724" fillId="1922" borderId="2122" xfId="30" applyAlignment="1">
      <alignment horizontal="center" vertical="center" wrapText="1"/>
    </xf>
    <xf numFmtId="0" fontId="2725" fillId="1911" borderId="2117" xfId="30"/>
    <xf numFmtId="0" fontId="2726" fillId="1922" borderId="2119" xfId="30" applyAlignment="1">
      <alignment horizontal="center" vertical="center"/>
    </xf>
    <xf numFmtId="0" fontId="2723" fillId="1911" borderId="2123" xfId="30"/>
    <xf numFmtId="0" fontId="2727" fillId="1911" borderId="2117" xfId="30"/>
    <xf numFmtId="0" fontId="2728" fillId="1922" borderId="2118" xfId="30" applyAlignment="1">
      <alignment horizontal="center" vertical="center"/>
    </xf>
    <xf numFmtId="0" fontId="2729" fillId="1911" borderId="2118" xfId="30" applyAlignment="1">
      <alignment horizontal="left" vertical="center" wrapText="1"/>
    </xf>
    <xf numFmtId="0" fontId="2719" fillId="1911" borderId="2118" xfId="30" applyAlignment="1">
      <alignment horizontal="left" vertical="center" wrapText="1"/>
    </xf>
    <xf numFmtId="164" fontId="2720" fillId="1911" borderId="2118" xfId="30" applyAlignment="1">
      <alignment horizontal="center" vertical="center"/>
    </xf>
    <xf numFmtId="0" fontId="2730" fillId="1911" borderId="2117" xfId="30"/>
    <xf numFmtId="0" fontId="2725" fillId="1911" borderId="2117" xfId="30" applyAlignment="1">
      <alignment vertical="bottom"/>
    </xf>
    <xf numFmtId="0" fontId="2731" fillId="1911" borderId="2124" xfId="30"/>
    <xf numFmtId="0" fontId="2723" fillId="1911" borderId="2125" xfId="30"/>
    <xf numFmtId="0" fontId="2725" fillId="1911" borderId="2126" xfId="30"/>
    <xf numFmtId="0" fontId="2731" fillId="1911" borderId="2127" xfId="30" applyAlignment="1">
      <alignment horizontal="center"/>
    </xf>
    <xf numFmtId="0" fontId="2731" fillId="1911" borderId="2117" xfId="30" applyAlignment="1">
      <alignment horizontal="center"/>
    </xf>
    <xf numFmtId="0" fontId="2725" fillId="1911" borderId="2127" xfId="30" applyAlignment="1">
      <alignment horizontal="center"/>
    </xf>
    <xf numFmtId="0" fontId="2725" fillId="1911" borderId="2128" xfId="30"/>
    <xf numFmtId="0" fontId="2732" fillId="1911" borderId="2129" xfId="30" applyAlignment="1">
      <alignment wrapText="1"/>
    </xf>
    <xf numFmtId="0" fontId="2731" fillId="1911" borderId="2127" xfId="30" applyAlignment="1">
      <alignment horizontal="center" wrapText="1"/>
    </xf>
    <xf numFmtId="0" fontId="2732" fillId="1911" borderId="2130" xfId="30" applyAlignment="1">
      <alignment wrapText="1"/>
    </xf>
    <xf numFmtId="0" fontId="2732" fillId="1911" borderId="2129" xfId="30" applyAlignment="1">
      <alignment wrapText="1"/>
    </xf>
    <xf numFmtId="0" fontId="2720" fillId="1911" borderId="2118" xfId="30" applyAlignment="1">
      <alignment horizontal="center" vertical="center"/>
    </xf>
    <xf numFmtId="0" fontId="2723" fillId="1911" borderId="2131" xfId="30"/>
    <xf numFmtId="0" fontId="2731" fillId="1911" borderId="2124" xfId="30" applyAlignment="1">
      <alignment horizontal="center" wrapText="1"/>
    </xf>
    <xf numFmtId="0" fontId="2731" fillId="1911" borderId="2130" xfId="30" applyAlignment="1">
      <alignment wrapText="1"/>
    </xf>
    <xf numFmtId="0" fontId="2731" fillId="1911" borderId="2129" xfId="30" applyAlignment="1">
      <alignment wrapText="1"/>
    </xf>
    <xf numFmtId="0" fontId="2719" fillId="1911" borderId="2118" xfId="30" applyAlignment="1">
      <alignment vertical="center"/>
    </xf>
    <xf numFmtId="0" fontId="2719" fillId="1923" borderId="2118" xfId="30" applyAlignment="1">
      <alignment vertical="center"/>
    </xf>
    <xf numFmtId="0" fontId="2720" fillId="1911" borderId="2118" xfId="30" applyAlignment="1">
      <alignment horizontal="left" vertical="center" wrapText="1"/>
    </xf>
    <xf numFmtId="0" fontId="2733" fillId="1916" borderId="2118" xfId="30" applyAlignment="1">
      <alignment horizontal="center" vertical="center"/>
    </xf>
    <xf numFmtId="0" fontId="2724" fillId="1922" borderId="2118" xfId="30" applyAlignment="1">
      <alignment horizontal="center" vertical="center" wrapText="1"/>
    </xf>
    <xf numFmtId="0" fontId="2724" fillId="1922" borderId="2119" xfId="30" applyAlignment="1">
      <alignment horizontal="center" vertical="center" wrapText="1"/>
    </xf>
    <xf numFmtId="0" fontId="2719" fillId="1911" borderId="2118" xfId="30" applyAlignment="1">
      <alignment horizontal="left" vertical="center"/>
    </xf>
    <xf numFmtId="164" fontId="2719" fillId="1911" borderId="2118" xfId="30" applyAlignment="1">
      <alignment horizontal="center" vertical="center"/>
    </xf>
    <xf numFmtId="0" fontId="2719" fillId="1911" borderId="2119" xfId="30" applyAlignment="1">
      <alignment horizontal="left" vertical="center" wrapText="1"/>
    </xf>
    <xf numFmtId="0" fontId="2734" fillId="1916" borderId="2118" xfId="30" applyAlignment="1">
      <alignment horizontal="left" vertical="center"/>
    </xf>
    <xf numFmtId="0" fontId="2719" fillId="1916" borderId="2118" xfId="30" applyAlignment="1">
      <alignment horizontal="left" vertical="center" wrapText="1"/>
    </xf>
    <xf numFmtId="164" fontId="2719" fillId="1916" borderId="2118" xfId="30" applyAlignment="1">
      <alignment horizontal="center" vertical="center"/>
    </xf>
    <xf numFmtId="0" fontId="2734" fillId="1916" borderId="2119" xfId="30" applyAlignment="1">
      <alignment horizontal="left" vertical="center" wrapText="1"/>
    </xf>
    <xf numFmtId="0" fontId="2719" fillId="1916" borderId="2119" xfId="30" applyAlignment="1">
      <alignment horizontal="left" vertical="center" wrapText="1"/>
    </xf>
    <xf numFmtId="0" fontId="2719" fillId="1917" borderId="2118" xfId="30" applyAlignment="1">
      <alignment horizontal="left" vertical="center"/>
    </xf>
    <xf numFmtId="0" fontId="2719" fillId="1917" borderId="2118" xfId="30" applyAlignment="1">
      <alignment horizontal="left" vertical="center" wrapText="1"/>
    </xf>
    <xf numFmtId="164" fontId="2719" fillId="1917" borderId="2118" xfId="30" applyAlignment="1">
      <alignment horizontal="center" vertical="center"/>
    </xf>
    <xf numFmtId="0" fontId="2734" fillId="1917" borderId="2119" xfId="30" applyAlignment="1">
      <alignment horizontal="left" vertical="center" wrapText="1"/>
    </xf>
    <xf numFmtId="0" fontId="2719" fillId="1917" borderId="2119" xfId="30" applyAlignment="1">
      <alignment horizontal="left" vertical="center" wrapText="1"/>
    </xf>
    <xf numFmtId="0" fontId="2719" fillId="1918" borderId="2118" xfId="30" applyAlignment="1">
      <alignment horizontal="left" vertical="center"/>
    </xf>
    <xf numFmtId="0" fontId="2719" fillId="1918" borderId="2118" xfId="30" applyAlignment="1">
      <alignment horizontal="left" vertical="center" wrapText="1"/>
    </xf>
    <xf numFmtId="164" fontId="2719" fillId="1918" borderId="2118" xfId="30" applyAlignment="1">
      <alignment horizontal="center" vertical="center"/>
    </xf>
    <xf numFmtId="0" fontId="2734" fillId="1918" borderId="2119" xfId="30" applyAlignment="1">
      <alignment horizontal="left" vertical="center" wrapText="1"/>
    </xf>
    <xf numFmtId="0" fontId="2719" fillId="1918" borderId="2119" xfId="30" applyAlignment="1">
      <alignment horizontal="left" vertical="center" wrapText="1"/>
    </xf>
    <xf numFmtId="0" fontId="2719" fillId="1919" borderId="2118" xfId="30" applyAlignment="1">
      <alignment horizontal="left" vertical="center"/>
    </xf>
    <xf numFmtId="0" fontId="2719" fillId="1919" borderId="2118" xfId="30" applyAlignment="1">
      <alignment horizontal="left" vertical="center" wrapText="1"/>
    </xf>
    <xf numFmtId="164" fontId="2719" fillId="1919" borderId="2118" xfId="30" applyAlignment="1">
      <alignment horizontal="center" vertical="center"/>
    </xf>
    <xf numFmtId="0" fontId="2734" fillId="1919" borderId="2119" xfId="30" applyAlignment="1">
      <alignment horizontal="left" vertical="center" wrapText="1"/>
    </xf>
    <xf numFmtId="0" fontId="2719" fillId="1919" borderId="2119" xfId="30" applyAlignment="1">
      <alignment horizontal="left" vertical="center" wrapText="1"/>
    </xf>
    <xf numFmtId="0" fontId="2719" fillId="1920" borderId="2118" xfId="30" applyAlignment="1">
      <alignment horizontal="left" vertical="center"/>
    </xf>
    <xf numFmtId="0" fontId="2719" fillId="1920" borderId="2118" xfId="30" applyAlignment="1">
      <alignment horizontal="left" vertical="center" wrapText="1"/>
    </xf>
    <xf numFmtId="164" fontId="2719" fillId="1920" borderId="2118" xfId="30" applyAlignment="1">
      <alignment horizontal="center" vertical="center"/>
    </xf>
    <xf numFmtId="0" fontId="2734" fillId="1920" borderId="2119" xfId="30" applyAlignment="1">
      <alignment horizontal="left" vertical="center" wrapText="1"/>
    </xf>
    <xf numFmtId="0" fontId="2719" fillId="1920" borderId="2119" xfId="30" applyAlignment="1">
      <alignment horizontal="left" vertical="center" wrapText="1"/>
    </xf>
    <xf numFmtId="0" fontId="2735" fillId="1911" borderId="2117" xfId="30" applyAlignment="1">
      <alignment horizontal="left" vertical="center" wrapText="1"/>
    </xf>
    <xf numFmtId="0" fontId="2736" fillId="1911" borderId="2117" xfId="30"/>
    <xf numFmtId="0" fontId="2736" fillId="1911" borderId="2117" xfId="30" applyAlignment="1">
      <alignment wrapText="1"/>
    </xf>
    <xf numFmtId="0" fontId="2737" fillId="1924" borderId="2132" xfId="30" applyAlignment="1">
      <alignment horizontal="center" wrapText="1"/>
    </xf>
    <xf numFmtId="0" fontId="2737" fillId="1924" borderId="2133" xfId="30" applyAlignment="1">
      <alignment horizontal="center" wrapText="1"/>
    </xf>
    <xf numFmtId="0" fontId="2737" fillId="1924" borderId="2134" xfId="30" applyAlignment="1">
      <alignment horizontal="center" wrapText="1"/>
    </xf>
    <xf numFmtId="0" fontId="2738" fillId="1915" borderId="2135" xfId="30" applyAlignment="1">
      <alignment wrapText="1"/>
    </xf>
    <xf numFmtId="0" fontId="2739" fillId="1925" borderId="2136" xfId="30" applyAlignment="1">
      <alignment wrapText="1"/>
    </xf>
    <xf numFmtId="0" fontId="2739" fillId="1926" borderId="2136" xfId="30" applyAlignment="1">
      <alignment wrapText="1"/>
    </xf>
    <xf numFmtId="0" fontId="2739" fillId="1926" borderId="2137" xfId="30" applyAlignment="1">
      <alignment wrapText="1"/>
    </xf>
    <xf numFmtId="0" fontId="2738" fillId="1915" borderId="2138" xfId="30" applyAlignment="1">
      <alignment wrapText="1"/>
    </xf>
    <xf numFmtId="0" fontId="2739" fillId="1927" borderId="2136" xfId="30" applyAlignment="1">
      <alignment wrapText="1"/>
    </xf>
    <xf numFmtId="0" fontId="2739" fillId="1927" borderId="2139" xfId="30" applyAlignment="1">
      <alignment wrapText="1"/>
    </xf>
    <xf numFmtId="0" fontId="2739" fillId="1925" borderId="2139" xfId="30" applyAlignment="1">
      <alignment wrapText="1"/>
    </xf>
    <xf numFmtId="0" fontId="2739" fillId="1926" borderId="2139" xfId="30" applyAlignment="1">
      <alignment wrapText="1"/>
    </xf>
    <xf numFmtId="0" fontId="2738" fillId="1915" borderId="2140" xfId="30" applyAlignment="1">
      <alignment wrapText="1"/>
    </xf>
    <xf numFmtId="0" fontId="2739" fillId="1926" borderId="2141" xfId="30" applyAlignment="1">
      <alignment wrapText="1"/>
    </xf>
    <xf numFmtId="0" fontId="2739" fillId="1925" borderId="2141" xfId="30" applyAlignment="1">
      <alignment wrapText="1"/>
    </xf>
    <xf numFmtId="0" fontId="2739" fillId="1926" borderId="2142" xfId="30" applyAlignment="1">
      <alignment wrapText="1"/>
    </xf>
    <xf numFmtId="0" fontId="2725" fillId="1911" borderId="2143" xfId="30"/>
    <xf numFmtId="0" fontId="2725" fillId="1911" borderId="2143" xfId="30" applyAlignment="1">
      <alignment wrapText="1"/>
    </xf>
    <xf numFmtId="0" fontId="2740" fillId="1911" borderId="2117" xfId="30"/>
    <xf numFmtId="0" fontId="2732" fillId="1921" borderId="2129" xfId="30" applyAlignment="1">
      <alignment wrapText="1"/>
    </xf>
    <xf numFmtId="0" fontId="2741" fillId="1921" borderId="2129" xfId="30" applyAlignment="1">
      <alignment wrapText="1"/>
    </xf>
    <xf numFmtId="0" fontId="2742" fillId="1911" borderId="2117" xfId="30" applyAlignment="1">
      <alignment vertical="top" wrapText="1"/>
    </xf>
    <xf numFmtId="0" fontId="2725" fillId="1911" borderId="2117" xfId="30" applyAlignment="1">
      <alignment vertical="bottom"/>
    </xf>
    <xf numFmtId="0" fontId="2727" fillId="1911" borderId="2143" xfId="30"/>
    <xf numFmtId="0" fontId="2743" fillId="1911" borderId="2117" xfId="30" applyAlignment="1">
      <alignment horizontal="center" vertical="center"/>
    </xf>
    <xf numFmtId="0" fontId="2725" fillId="1911" borderId="2143" xfId="30"/>
    <xf numFmtId="0" fontId="2744" fillId="1927" borderId="2117" xfId="30" applyAlignment="1">
      <alignment horizontal="center"/>
    </xf>
    <xf numFmtId="0" fontId="2725" fillId="1911" borderId="2117" xfId="30" applyAlignment="1">
      <alignment horizontal="center"/>
    </xf>
    <xf numFmtId="10" fontId="2725" fillId="1911" borderId="2117" xfId="30" applyAlignment="1">
      <alignment horizontal="center"/>
    </xf>
    <xf numFmtId="0" fontId="2745" fillId="1928" borderId="2143" xfId="30" applyAlignment="1">
      <alignment horizontal="center" vertical="center" wrapText="1"/>
    </xf>
    <xf numFmtId="0" fontId="2745" fillId="1927" borderId="2143" xfId="30" applyAlignment="1">
      <alignment horizontal="center" vertical="center" wrapText="1"/>
    </xf>
    <xf numFmtId="0" fontId="2725" fillId="1927" borderId="2143" xfId="30" applyAlignment="1">
      <alignment vertical="bottom"/>
    </xf>
    <xf numFmtId="0" fontId="2725" fillId="1929" borderId="2143" xfId="30" applyAlignment="1">
      <alignment horizontal="center"/>
    </xf>
    <xf numFmtId="0" fontId="2725" fillId="1930" borderId="2117" xfId="30" applyAlignment="1">
      <alignment horizontal="center"/>
    </xf>
    <xf numFmtId="0" fontId="2725" fillId="1930" borderId="2117" xfId="30" applyAlignment="1">
      <alignment horizontal="center"/>
    </xf>
    <xf numFmtId="0" fontId="2725" fillId="1931" borderId="2143" xfId="30" applyAlignment="1">
      <alignment horizontal="center"/>
    </xf>
    <xf numFmtId="0" fontId="2725" fillId="1911" borderId="2117" xfId="30" applyAlignment="1">
      <alignment vertical="bottom" wrapText="1"/>
    </xf>
    <xf numFmtId="0" fontId="2725" fillId="1932" borderId="2143" xfId="30" applyAlignment="1">
      <alignment horizontal="center"/>
    </xf>
    <xf numFmtId="0" fontId="2745" fillId="1933" borderId="2143" xfId="30" applyAlignment="1">
      <alignment horizontal="center"/>
    </xf>
    <xf numFmtId="0" fontId="2725" fillId="1934" borderId="2143" xfId="30" applyAlignment="1">
      <alignment horizontal="center"/>
    </xf>
    <xf numFmtId="0" fontId="2725" fillId="1935" borderId="2143" xfId="30" applyAlignment="1">
      <alignment horizontal="center"/>
    </xf>
    <xf numFmtId="0" fontId="2725" fillId="1911" borderId="2117" xfId="30"/>
    <xf numFmtId="0" fontId="2725" fillId="1936" borderId="2143" xfId="30" applyAlignment="1">
      <alignment horizontal="center"/>
    </xf>
    <xf numFmtId="0" fontId="2725" fillId="1937" borderId="2143" xfId="30" applyAlignment="1">
      <alignment horizontal="center"/>
    </xf>
    <xf numFmtId="0" fontId="2746" fillId="1911" borderId="2117" xfId="30" applyAlignment="1">
      <alignment horizontal="center" vertical="bottom"/>
    </xf>
    <xf numFmtId="0" fontId="2725" fillId="1938" borderId="2143" xfId="30" applyAlignment="1">
      <alignment horizontal="center"/>
    </xf>
    <xf numFmtId="0" fontId="2725" fillId="1939" borderId="2143" xfId="30" applyAlignment="1">
      <alignment horizontal="center"/>
    </xf>
    <xf numFmtId="0" fontId="2725" fillId="1940" borderId="2143" xfId="30" applyAlignment="1">
      <alignment horizontal="center"/>
    </xf>
    <xf numFmtId="0" fontId="2725" fillId="1941" borderId="2143" xfId="30" applyAlignment="1">
      <alignment horizontal="center"/>
    </xf>
    <xf numFmtId="0" fontId="2725" fillId="1942" borderId="2143" xfId="30" applyAlignment="1">
      <alignment horizontal="center"/>
    </xf>
    <xf numFmtId="0" fontId="2725" fillId="1943" borderId="2143" xfId="30" applyAlignment="1">
      <alignment horizontal="center"/>
    </xf>
    <xf numFmtId="0" fontId="2725" fillId="1944" borderId="2143" xfId="30" applyAlignment="1">
      <alignment horizontal="center"/>
    </xf>
    <xf numFmtId="0" fontId="2725" fillId="1945" borderId="2143" xfId="30" applyAlignment="1">
      <alignment horizontal="center"/>
    </xf>
    <xf numFmtId="0" fontId="2725" fillId="1946" borderId="2143" xfId="30" applyAlignment="1">
      <alignment horizontal="center"/>
    </xf>
    <xf numFmtId="0" fontId="2725" fillId="1947" borderId="2143" xfId="30" applyAlignment="1">
      <alignment horizontal="center"/>
    </xf>
    <xf numFmtId="0" fontId="2725" fillId="1948" borderId="2143" xfId="30" applyAlignment="1">
      <alignment horizontal="center"/>
    </xf>
    <xf numFmtId="0" fontId="2725" fillId="1949" borderId="2143" xfId="30" applyAlignment="1">
      <alignment horizontal="center"/>
    </xf>
    <xf numFmtId="0" fontId="2727" fillId="1911" borderId="2143" xfId="30"/>
    <xf numFmtId="0" fontId="2727" fillId="1911" borderId="2143" xfId="30" applyAlignment="1">
      <alignment horizontal="center"/>
    </xf>
    <xf numFmtId="0" fontId="2745" fillId="1911" borderId="2117" xfId="30" applyAlignment="1">
      <alignment horizontal="center" vertical="center" wrapText="1"/>
    </xf>
    <xf numFmtId="0" fontId="2725" fillId="1927" borderId="2117" xfId="30"/>
    <xf numFmtId="0" fontId="2747" fillId="1927" borderId="2117" xfId="30"/>
    <xf numFmtId="0" fontId="2748" fillId="1927" borderId="2117" xfId="30"/>
    <xf numFmtId="0" fontId="2719" fillId="1911" borderId="2117" xfId="30"/>
    <xf numFmtId="0" fontId="2734" fillId="1911" borderId="2144" xfId="30" applyAlignment="1">
      <alignment horizontal="left" vertical="center" wrapText="1"/>
    </xf>
    <xf numFmtId="0" fontId="2719" fillId="1911" borderId="2145" xfId="30" applyAlignment="1">
      <alignment horizontal="left" vertical="center" wrapText="1"/>
    </xf>
    <xf numFmtId="0" fontId="2723" fillId="1911" borderId="2146" xfId="30"/>
    <xf numFmtId="0" fontId="2723" fillId="1911" borderId="2147" xfId="30"/>
    <xf numFmtId="0" fontId="2719" fillId="1911" borderId="2144" xfId="30" applyAlignment="1">
      <alignment horizontal="left" vertical="center" wrapText="1"/>
    </xf>
    <xf numFmtId="0" fontId="2721" fillId="1911" borderId="2146" xfId="30"/>
    <xf numFmtId="0" fontId="2721" fillId="1911" borderId="2147" xfId="30"/>
    <xf numFmtId="0" fontId="2734" fillId="1911" borderId="2144" xfId="30" applyAlignment="1">
      <alignment horizontal="center" vertical="center"/>
    </xf>
    <xf numFmtId="0" fontId="2719" fillId="1911" borderId="2144" xfId="30" applyAlignment="1">
      <alignment horizontal="center" vertical="center"/>
    </xf>
    <xf numFmtId="0" fontId="2734" fillId="1950" borderId="2119" xfId="30" applyAlignment="1">
      <alignment horizontal="left" vertical="center" wrapText="1"/>
    </xf>
    <xf numFmtId="0" fontId="2729" fillId="1951" borderId="2118" xfId="30" applyAlignment="1">
      <alignment horizontal="center" vertical="center" wrapText="1"/>
    </xf>
    <xf numFmtId="0" fontId="2729" fillId="1951" borderId="2119" xfId="30" applyAlignment="1">
      <alignment horizontal="center" vertical="center" wrapText="1"/>
    </xf>
    <xf numFmtId="0" fontId="2729" fillId="1911" borderId="2118" xfId="30" applyAlignment="1">
      <alignment horizontal="center" vertical="center" wrapText="1"/>
    </xf>
    <xf numFmtId="0" fontId="2735" fillId="1911" borderId="2118" xfId="30" applyAlignment="1">
      <alignment horizontal="center" vertical="center" wrapText="1"/>
    </xf>
    <xf numFmtId="0" fontId="2729" fillId="1916" borderId="2118" xfId="30" applyAlignment="1">
      <alignment horizontal="center" vertical="center" wrapText="1"/>
    </xf>
    <xf numFmtId="0" fontId="2720" fillId="1911" borderId="2119" xfId="30" applyAlignment="1">
      <alignment horizontal="left" vertical="center" wrapText="1"/>
    </xf>
    <xf numFmtId="0" fontId="2731" fillId="1911" borderId="2117" xfId="30" applyAlignment="1">
      <alignment horizontal="left"/>
    </xf>
    <xf numFmtId="0" fontId="2749" fillId="1911" borderId="2117" xfId="30"/>
    <xf numFmtId="0" fontId="2750" fillId="1911" borderId="2117" xfId="30" applyAlignment="1">
      <alignment horizontal="left" vertical="center"/>
    </xf>
    <xf numFmtId="0" fontId="2734" fillId="1911" borderId="2118" xfId="30" applyAlignment="1">
      <alignment horizontal="center" vertical="center"/>
    </xf>
    <xf numFmtId="0" fontId="2734" fillId="1911" borderId="2117" xfId="30" applyAlignment="1">
      <alignment horizontal="center" vertical="center"/>
    </xf>
    <xf numFmtId="0" fontId="2719" fillId="1911" borderId="2117" xfId="30" applyAlignment="1">
      <alignment horizontal="left" vertical="center" wrapText="1"/>
    </xf>
    <xf numFmtId="0" fontId="2720" fillId="1911" borderId="2117" xfId="30" applyAlignment="1">
      <alignment horizontal="left" vertical="center" wrapText="1"/>
    </xf>
    <xf numFmtId="0" fontId="2719" fillId="1911" borderId="2118" xfId="30" applyAlignment="1">
      <alignment horizontal="center" vertical="center"/>
    </xf>
    <xf numFmtId="0" fontId="2731" fillId="1927" borderId="2143" xfId="30" applyAlignment="1">
      <alignment horizontal="center" wrapText="1"/>
    </xf>
    <xf numFmtId="0" fontId="2731" fillId="1911" borderId="2143" xfId="30" applyAlignment="1">
      <alignment horizontal="center" wrapText="1"/>
    </xf>
    <xf numFmtId="0" fontId="2725" fillId="1911" borderId="2143" xfId="30" applyAlignment="1">
      <alignment vertical="bottom"/>
    </xf>
    <xf numFmtId="0" fontId="2725" fillId="1911" borderId="2143" xfId="30" applyAlignment="1">
      <alignment horizontal="center"/>
    </xf>
    <xf numFmtId="3" fontId="2720" fillId="1911" borderId="2118" xfId="30" applyAlignment="1">
      <alignment horizontal="center" vertical="center"/>
    </xf>
    <xf numFmtId="10" fontId="2725" fillId="1911" borderId="2143" xfId="30" applyAlignment="1">
      <alignment horizontal="center"/>
    </xf>
    <xf numFmtId="10" fontId="2725" fillId="1927" borderId="2143" xfId="30" applyAlignment="1">
      <alignment horizontal="center"/>
    </xf>
    <xf numFmtId="0" fontId="2731" fillId="1911" borderId="2117" xfId="30" applyAlignment="1">
      <alignment horizontal="left" vertical="center" wrapText="1"/>
    </xf>
    <xf numFmtId="0" fontId="2731" fillId="1911" borderId="2117" xfId="30" applyAlignment="1">
      <alignment horizontal="center" vertical="center" wrapText="1"/>
    </xf>
    <xf numFmtId="0" fontId="2731" fillId="1911" borderId="2117" xfId="30" applyAlignment="1">
      <alignment horizontal="center" wrapText="1"/>
    </xf>
    <xf numFmtId="0" fontId="2751" fillId="1951" borderId="2118" xfId="30" applyAlignment="1">
      <alignment horizontal="center" vertical="center" wrapText="1"/>
    </xf>
    <xf numFmtId="0" fontId="2725" fillId="1911" borderId="2143" xfId="30" applyAlignment="1">
      <alignment horizontal="center" vertical="bottom"/>
    </xf>
    <xf numFmtId="0" fontId="2720" fillId="1911" borderId="2118" xfId="30" applyAlignment="1">
      <alignment horizontal="center" vertical="center" wrapText="1"/>
    </xf>
    <xf numFmtId="0" fontId="2720" fillId="1911" borderId="2118" xfId="30" applyAlignment="1">
      <alignment horizontal="center" vertical="center" wrapText="1"/>
    </xf>
    <xf numFmtId="3" fontId="2719" fillId="1911" borderId="2118" xfId="30" applyAlignment="1">
      <alignment vertical="center"/>
    </xf>
    <xf numFmtId="0" fontId="2725" fillId="1911" borderId="2148" xfId="30" applyAlignment="1">
      <alignment horizontal="center"/>
    </xf>
    <xf numFmtId="0" fontId="2727" fillId="1911" borderId="2149" xfId="30"/>
    <xf numFmtId="0" fontId="2725" fillId="1911" borderId="2117" xfId="30" applyAlignment="1">
      <alignment horizontal="left" vertical="center"/>
    </xf>
    <xf numFmtId="0" fontId="2727" fillId="1911" borderId="2150" xfId="30"/>
    <xf numFmtId="0" fontId="2725" fillId="1911" borderId="2117" xfId="30" applyAlignment="1">
      <alignment horizontal="left" vertical="center" wrapText="1"/>
    </xf>
    <xf numFmtId="10" fontId="2727" fillId="1911" borderId="2143" xfId="30" applyAlignment="1">
      <alignment horizontal="center"/>
    </xf>
    <xf numFmtId="10" fontId="2725" fillId="1911" borderId="2117" xfId="30"/>
    <xf numFmtId="0" fontId="2725" fillId="1911" borderId="2117" xfId="30" applyAlignment="1">
      <alignment wrapText="1"/>
    </xf>
    <xf numFmtId="0" fontId="2725" fillId="1911" borderId="2117" xfId="30" applyAlignment="1">
      <alignment horizontal="center" vertical="center"/>
    </xf>
    <xf numFmtId="0" fontId="2734" fillId="1911" borderId="2117" xfId="30" applyAlignment="1">
      <alignment horizontal="left" vertical="center"/>
    </xf>
    <xf numFmtId="0" fontId="2726" fillId="1911" borderId="2117" xfId="30" applyAlignment="1">
      <alignment horizontal="center" vertical="center" wrapText="1"/>
    </xf>
    <xf numFmtId="10" fontId="2726" fillId="1911" borderId="2117" xfId="30" applyAlignment="1">
      <alignment horizontal="center" vertical="center" wrapText="1"/>
    </xf>
    <xf numFmtId="0" fontId="2719" fillId="1911" borderId="2117" xfId="30" applyAlignment="1">
      <alignment horizontal="center" vertical="center"/>
    </xf>
    <xf numFmtId="10" fontId="2720" fillId="1911" borderId="2117" xfId="30" applyAlignment="1">
      <alignment horizontal="left" vertical="center" wrapText="1"/>
    </xf>
    <xf numFmtId="0" fontId="2734" fillId="1950" borderId="2118" xfId="30" applyAlignment="1">
      <alignment horizontal="center" vertical="center"/>
    </xf>
    <xf numFmtId="0" fontId="2719" fillId="1950" borderId="2118" xfId="30" applyAlignment="1">
      <alignment horizontal="left" vertical="center" wrapText="1"/>
    </xf>
    <xf numFmtId="0" fontId="2720" fillId="1950" borderId="2118" xfId="30" applyAlignment="1">
      <alignment horizontal="center" vertical="center"/>
    </xf>
    <xf numFmtId="0" fontId="2719" fillId="1950" borderId="2118" xfId="30" applyAlignment="1">
      <alignment horizontal="center" vertical="center"/>
    </xf>
    <xf numFmtId="2" fontId="2719" fillId="1950" borderId="2118" xfId="30" applyAlignment="1">
      <alignment horizontal="center" vertical="center"/>
    </xf>
    <xf numFmtId="2" fontId="2734" fillId="1950" borderId="2118" xfId="30" applyAlignment="1">
      <alignment horizontal="center" vertical="center"/>
    </xf>
    <xf numFmtId="0" fontId="2720" fillId="1950" borderId="2118" xfId="30" applyAlignment="1">
      <alignment horizontal="left" vertical="center" wrapText="1"/>
    </xf>
    <xf numFmtId="0" fontId="2719" fillId="1950" borderId="2118" xfId="30" applyAlignment="1">
      <alignment vertical="center"/>
    </xf>
    <xf numFmtId="0" fontId="2729" fillId="1950" borderId="2118" xfId="30" applyAlignment="1">
      <alignment horizontal="right" vertical="center"/>
    </xf>
    <xf numFmtId="0" fontId="2745" fillId="1911" borderId="2117" xfId="30" applyAlignment="1">
      <alignment horizontal="left" vertical="center" wrapText="1"/>
    </xf>
    <xf numFmtId="0" fontId="2722" fillId="1911" borderId="2117" xfId="30" applyAlignment="1">
      <alignment horizontal="left" vertical="center"/>
    </xf>
    <xf numFmtId="0" fontId="2746" fillId="1911" borderId="2143" xfId="30" applyAlignment="1">
      <alignment horizontal="center" vertical="bottom"/>
    </xf>
    <xf numFmtId="0" fontId="2721" fillId="1911" borderId="2117" xfId="30" applyAlignment="1">
      <alignment horizontal="center" vertical="center" wrapText="1"/>
    </xf>
    <xf numFmtId="0" fontId="2752" fillId="1911" borderId="2143" xfId="30" applyAlignment="1">
      <alignment horizontal="center" vertical="bottom"/>
    </xf>
    <xf numFmtId="0" fontId="2752" fillId="1927" borderId="2143" xfId="30" applyAlignment="1">
      <alignment horizontal="center" vertical="bottom"/>
    </xf>
    <xf numFmtId="0" fontId="2725" fillId="1927" borderId="2143" xfId="30"/>
    <xf numFmtId="10" fontId="2725" fillId="1911" borderId="2143" xfId="30"/>
    <xf numFmtId="0" fontId="2753" fillId="1911" borderId="2117" xfId="30" applyAlignment="1">
      <alignment horizontal="center" vertical="center" wrapText="1"/>
    </xf>
    <xf numFmtId="0" fontId="2745" fillId="1911" borderId="2117" xfId="30"/>
    <xf numFmtId="0" fontId="2752" fillId="1952" borderId="2143" xfId="30" applyAlignment="1">
      <alignment horizontal="center" vertical="bottom"/>
    </xf>
    <xf numFmtId="0" fontId="2725" fillId="1927" borderId="2143" xfId="30" applyAlignment="1">
      <alignment horizontal="center"/>
    </xf>
    <xf numFmtId="0" fontId="2725" fillId="1952" borderId="2143" xfId="30" applyAlignment="1">
      <alignment horizontal="center"/>
    </xf>
    <xf numFmtId="0" fontId="2725" fillId="1927" borderId="2117" xfId="30" applyAlignment="1">
      <alignment horizontal="center"/>
    </xf>
    <xf numFmtId="0" fontId="2726" fillId="1911" borderId="2117" xfId="30" applyAlignment="1">
      <alignment horizontal="center" vertical="center"/>
    </xf>
    <xf numFmtId="0" fontId="2754" fillId="1927" borderId="2117" xfId="30"/>
    <xf numFmtId="0" fontId="2746" fillId="1911" borderId="2148" xfId="30" applyAlignment="1">
      <alignment horizontal="center" wrapText="1"/>
    </xf>
    <xf numFmtId="0" fontId="2755" fillId="1911" borderId="2151" xfId="30" applyAlignment="1">
      <alignment horizontal="left" wrapText="1"/>
    </xf>
    <xf numFmtId="0" fontId="2745" fillId="1911" borderId="2143" xfId="30" applyAlignment="1">
      <alignment horizontal="center"/>
    </xf>
    <xf numFmtId="0" fontId="2756" fillId="1951" borderId="2118" xfId="30" applyAlignment="1">
      <alignment horizontal="center" vertical="center" wrapText="1"/>
    </xf>
    <xf numFmtId="0" fontId="2745" fillId="1911" borderId="2117" xfId="30" applyAlignment="1">
      <alignment horizontal="center"/>
    </xf>
    <xf numFmtId="0" fontId="2755" fillId="1911" borderId="2150" xfId="30" applyAlignment="1">
      <alignment horizontal="left" wrapText="1"/>
    </xf>
    <xf numFmtId="0" fontId="2745" fillId="1927" borderId="2143" xfId="30"/>
    <xf numFmtId="0" fontId="2745" fillId="1911" borderId="2143" xfId="30"/>
    <xf numFmtId="10" fontId="2745" fillId="1911" borderId="2143" xfId="30"/>
    <xf numFmtId="0" fontId="2745" fillId="1927" borderId="2143" xfId="30" applyAlignment="1">
      <alignment horizontal="center"/>
    </xf>
    <xf numFmtId="0" fontId="2745" fillId="1952" borderId="2143" xfId="30" applyAlignment="1">
      <alignment horizontal="center"/>
    </xf>
    <xf numFmtId="0" fontId="2745" fillId="1927" borderId="2117" xfId="30" applyAlignment="1">
      <alignment horizontal="center"/>
    </xf>
    <xf numFmtId="0" fontId="2745" fillId="1927" borderId="2117" xfId="30"/>
    <xf numFmtId="165" fontId="2725" fillId="1911" borderId="2143" xfId="30" applyAlignment="1">
      <alignment horizontal="center"/>
    </xf>
    <xf numFmtId="0" fontId="2725" fillId="1911" borderId="2143" xfId="30" applyAlignment="1">
      <alignment horizontal="center" vertical="center"/>
    </xf>
    <xf numFmtId="0" fontId="2755" fillId="1911" borderId="2143" xfId="30" applyAlignment="1">
      <alignment horizontal="center" vertical="center" wrapText="1"/>
    </xf>
    <xf numFmtId="10" fontId="2725" fillId="1911" borderId="2143" xfId="30" applyAlignment="1">
      <alignment horizontal="center" vertical="center"/>
    </xf>
    <xf numFmtId="9" fontId="2725" fillId="1911" borderId="2143" xfId="30" applyAlignment="1">
      <alignment horizontal="center" vertical="center"/>
    </xf>
    <xf numFmtId="0" fontId="2725" fillId="1911" borderId="2143" xfId="30" applyAlignment="1">
      <alignment horizontal="left" vertical="bottom" wrapText="1"/>
    </xf>
    <xf numFmtId="0" fontId="2746" fillId="1911" borderId="2143" xfId="30" applyAlignment="1">
      <alignment horizontal="center" wrapText="1"/>
    </xf>
    <xf numFmtId="0" fontId="2745" fillId="1911" borderId="2143" xfId="30" applyAlignment="1">
      <alignment horizontal="center" wrapText="1"/>
    </xf>
    <xf numFmtId="0" fontId="2755" fillId="1911" borderId="2143" xfId="30" applyAlignment="1">
      <alignment horizontal="center" wrapText="1"/>
    </xf>
    <xf numFmtId="0" fontId="2745" fillId="1911" borderId="2143" xfId="30" applyAlignment="1">
      <alignment horizontal="right" wrapText="1"/>
    </xf>
    <xf numFmtId="0" fontId="2745" fillId="1911" borderId="2143" xfId="30" applyAlignment="1">
      <alignment horizontal="left" wrapText="1"/>
    </xf>
    <xf numFmtId="0" fontId="2751" fillId="1950" borderId="2118" xfId="30" applyAlignment="1">
      <alignment horizontal="center" vertical="center" wrapText="1"/>
    </xf>
    <xf numFmtId="10" fontId="2745" fillId="1911" borderId="2143" xfId="30" applyAlignment="1">
      <alignment horizontal="right" wrapText="1"/>
    </xf>
    <xf numFmtId="0" fontId="2725" fillId="1952" borderId="2143" xfId="30" applyAlignment="1">
      <alignment horizontal="left" vertical="bottom" wrapText="1"/>
    </xf>
    <xf numFmtId="0" fontId="2719" fillId="1911" borderId="2117" xfId="30" applyAlignment="1">
      <alignment vertical="center"/>
    </xf>
    <xf numFmtId="0" fontId="2735" fillId="1911" borderId="2118" xfId="30" applyAlignment="1">
      <alignment horizontal="center" vertical="center"/>
    </xf>
    <xf numFmtId="0" fontId="2757" fillId="1911" borderId="2117" xfId="30" applyAlignment="1">
      <alignment horizontal="center" vertical="center" wrapText="1"/>
    </xf>
    <xf numFmtId="0" fontId="2757" fillId="1911" borderId="2117" xfId="30" applyAlignment="1">
      <alignment horizontal="center" vertical="center"/>
    </xf>
    <xf numFmtId="0" fontId="2719" fillId="1951" borderId="2118" xfId="30" applyAlignment="1">
      <alignment vertical="center"/>
    </xf>
    <xf numFmtId="0" fontId="2729" fillId="1911" borderId="2118" xfId="30" applyAlignment="1">
      <alignment horizontal="center" vertical="center"/>
    </xf>
    <xf numFmtId="0" fontId="2758" fillId="1911" borderId="2118" xfId="30" applyAlignment="1">
      <alignment horizontal="center" vertical="center"/>
    </xf>
    <xf numFmtId="0" fontId="2719" fillId="1953" borderId="2118" xfId="30" applyAlignment="1">
      <alignment vertical="center"/>
    </xf>
    <xf numFmtId="0" fontId="2729" fillId="1911" borderId="2118" xfId="30" applyAlignment="1">
      <alignment horizontal="center" vertical="center"/>
    </xf>
    <xf numFmtId="0" fontId="2758" fillId="1911" borderId="2118" xfId="30" applyAlignment="1">
      <alignment horizontal="center" vertical="center"/>
    </xf>
    <xf numFmtId="0" fontId="2725" fillId="1911" borderId="2117" xfId="30" applyAlignment="1">
      <alignment vertical="center" wrapText="1"/>
    </xf>
    <xf numFmtId="0" fontId="2725" fillId="1911" borderId="2117" xfId="30" applyAlignment="1">
      <alignment horizontal="center" vertical="center" wrapText="1"/>
    </xf>
    <xf numFmtId="0" fontId="2729" fillId="1911" borderId="2117" xfId="30" applyAlignment="1">
      <alignment horizontal="center" vertical="center"/>
    </xf>
    <xf numFmtId="0" fontId="2759" fillId="1911" borderId="2117" xfId="30" applyAlignment="1">
      <alignment horizontal="center" vertical="center"/>
    </xf>
    <xf numFmtId="0" fontId="2720" fillId="1954" borderId="2118" xfId="30" applyAlignment="1">
      <alignment horizontal="left" vertical="center"/>
    </xf>
    <xf numFmtId="0" fontId="2720" fillId="1920" borderId="2118" xfId="30" applyAlignment="1">
      <alignment horizontal="left" vertical="center"/>
    </xf>
    <xf numFmtId="0" fontId="2760" fillId="1911" borderId="2117" xfId="30" applyAlignment="1">
      <alignment horizontal="center" vertical="center"/>
    </xf>
    <xf numFmtId="0" fontId="2720" fillId="1955" borderId="2118" xfId="30" applyAlignment="1">
      <alignment horizontal="left" vertical="center"/>
    </xf>
    <xf numFmtId="0" fontId="2720" fillId="1918" borderId="2118" xfId="30" applyAlignment="1">
      <alignment horizontal="left" vertical="center"/>
    </xf>
    <xf numFmtId="166" fontId="2756" fillId="1950" borderId="2118" xfId="30" applyAlignment="1">
      <alignment horizontal="center" vertical="center"/>
    </xf>
    <xf numFmtId="0" fontId="2729" fillId="1950" borderId="2118" xfId="30" applyAlignment="1">
      <alignment horizontal="center" vertical="center"/>
    </xf>
    <xf numFmtId="166" fontId="2751" fillId="1950" borderId="2118" xfId="30" applyAlignment="1">
      <alignment horizontal="center" vertical="center"/>
    </xf>
    <xf numFmtId="0" fontId="2756" fillId="1950" borderId="2118" xfId="30" applyAlignment="1">
      <alignment horizontal="center" vertical="center"/>
    </xf>
    <xf numFmtId="0" fontId="2721" fillId="1911" borderId="2117" xfId="30" applyAlignment="1">
      <alignment horizontal="center" vertical="center" wrapText="1"/>
    </xf>
    <xf numFmtId="0" fontId="2753" fillId="1911" borderId="2117" xfId="30" applyAlignment="1">
      <alignment horizontal="center" vertical="center" wrapText="1"/>
    </xf>
    <xf numFmtId="0" fontId="2729" fillId="1911" borderId="2117" xfId="30" applyAlignment="1">
      <alignment horizontal="right" vertical="center"/>
    </xf>
    <xf numFmtId="0" fontId="2729" fillId="1911" borderId="2118" xfId="30" applyAlignment="1">
      <alignment horizontal="right" vertical="center"/>
    </xf>
    <xf numFmtId="0" fontId="2734" fillId="1916" borderId="2118" xfId="30" applyAlignment="1">
      <alignment horizontal="center" vertical="center"/>
    </xf>
    <xf numFmtId="1" fontId="2751" fillId="1911" borderId="2117" xfId="30" applyAlignment="1">
      <alignment horizontal="center" vertical="center"/>
    </xf>
    <xf numFmtId="1" fontId="2751" fillId="1950" borderId="2118" xfId="30" applyAlignment="1">
      <alignment horizontal="center" vertical="center"/>
    </xf>
    <xf numFmtId="0" fontId="2751" fillId="1950" borderId="2118" xfId="30" applyAlignment="1">
      <alignment horizontal="center" vertical="center"/>
    </xf>
    <xf numFmtId="0" fontId="2756" fillId="1916" borderId="2118" xfId="30" applyAlignment="1">
      <alignment horizontal="center" vertical="center" wrapText="1"/>
    </xf>
    <xf numFmtId="0" fontId="2751" fillId="1911" borderId="2117" xfId="30" applyAlignment="1">
      <alignment horizontal="center" vertical="center"/>
    </xf>
    <xf numFmtId="0" fontId="2761" fillId="1911" borderId="2117" xfId="30" applyAlignment="1">
      <alignment horizontal="center" vertical="center" wrapText="1"/>
    </xf>
    <xf numFmtId="10" fontId="2725" fillId="1911" borderId="2117" xfId="30" applyAlignment="1">
      <alignment vertical="center" wrapText="1"/>
    </xf>
    <xf numFmtId="0" fontId="2762" fillId="1911" borderId="2118" xfId="30" applyAlignment="1">
      <alignment horizontal="left" vertical="center" wrapText="1"/>
    </xf>
    <xf numFmtId="0" fontId="2729" fillId="1916" borderId="2118" xfId="30" applyAlignment="1">
      <alignment horizontal="center" vertical="center"/>
    </xf>
    <xf numFmtId="0" fontId="2720" fillId="1911" borderId="2117" xfId="30" applyAlignment="1">
      <alignment horizontal="center" vertical="center"/>
    </xf>
    <xf numFmtId="0" fontId="2735" fillId="1911" borderId="2118" xfId="30" applyAlignment="1">
      <alignment horizontal="left" vertical="center" wrapText="1"/>
    </xf>
    <xf numFmtId="0" fontId="2731" fillId="1911" borderId="2117" xfId="30"/>
    <xf numFmtId="0" fontId="2729" fillId="1919" borderId="2118" xfId="30" applyAlignment="1">
      <alignment horizontal="center" vertical="center"/>
    </xf>
    <xf numFmtId="0" fontId="2751" fillId="1916" borderId="2118" xfId="30" applyAlignment="1">
      <alignment horizontal="center" vertical="center" wrapText="1"/>
    </xf>
    <xf numFmtId="0" fontId="2729" fillId="1920" borderId="2118" xfId="30" applyAlignment="1">
      <alignment horizontal="center" vertical="center"/>
    </xf>
    <xf numFmtId="0" fontId="2734" fillId="1911" borderId="2117" xfId="30" applyAlignment="1">
      <alignment horizontal="left" vertical="center" wrapText="1"/>
    </xf>
    <xf numFmtId="0" fontId="2734" fillId="1950" borderId="2119" xfId="30" applyAlignment="1">
      <alignment horizontal="left" vertical="center"/>
    </xf>
    <xf numFmtId="10" fontId="2719" fillId="1911" borderId="2118" xfId="30" applyAlignment="1">
      <alignment vertical="center"/>
    </xf>
    <xf numFmtId="0" fontId="2731" fillId="1911" borderId="2148" xfId="30" applyAlignment="1">
      <alignment horizontal="center" vertical="center" wrapText="1"/>
    </xf>
    <xf numFmtId="0" fontId="2723" fillId="1911" borderId="2150" xfId="30"/>
    <xf numFmtId="0" fontId="2723" fillId="1911" borderId="2152" xfId="30"/>
    <xf numFmtId="0" fontId="2731" fillId="1956" borderId="2143" xfId="30" applyAlignment="1">
      <alignment horizontal="center" vertical="center" wrapText="1"/>
    </xf>
    <xf numFmtId="0" fontId="2725" fillId="1911" borderId="2143" xfId="30" applyAlignment="1">
      <alignment horizontal="center" vertical="center" wrapText="1"/>
    </xf>
    <xf numFmtId="0" fontId="2725" fillId="1911" borderId="2143" xfId="30" applyAlignment="1">
      <alignment vertical="center" wrapText="1"/>
    </xf>
    <xf numFmtId="0" fontId="2725" fillId="1916" borderId="2143" xfId="30" applyAlignment="1">
      <alignment horizontal="center" vertical="center" wrapText="1"/>
    </xf>
    <xf numFmtId="0" fontId="2745" fillId="1911" borderId="2143" xfId="30" applyAlignment="1">
      <alignment horizontal="center" vertical="center" wrapText="1"/>
    </xf>
    <xf numFmtId="0" fontId="2745" fillId="1927" borderId="2143" xfId="30" applyAlignment="1">
      <alignment horizontal="left" vertical="center" wrapText="1"/>
    </xf>
    <xf numFmtId="2" fontId="2720" fillId="1911" borderId="2118" xfId="30" applyAlignment="1">
      <alignment horizontal="center" vertical="center"/>
    </xf>
    <xf numFmtId="2" fontId="2729" fillId="1916" borderId="2118" xfId="30" applyAlignment="1">
      <alignment horizontal="center" vertical="center"/>
    </xf>
    <xf numFmtId="0" fontId="2731" fillId="1911" borderId="2143" xfId="30" applyAlignment="1">
      <alignment horizontal="center"/>
    </xf>
    <xf numFmtId="0" fontId="2761" fillId="1951" borderId="2143" xfId="30" applyAlignment="1">
      <alignment horizontal="center" vertical="center"/>
    </xf>
    <xf numFmtId="0" fontId="2755" fillId="1911" borderId="2117" xfId="30" applyAlignment="1">
      <alignment horizontal="left" vertical="center" wrapText="1"/>
    </xf>
    <xf numFmtId="0" fontId="2753" fillId="1911" borderId="2143" xfId="30" applyAlignment="1">
      <alignment wrapText="1"/>
    </xf>
    <xf numFmtId="0" fontId="2731" fillId="1951" borderId="2143" xfId="30" applyAlignment="1">
      <alignment horizontal="center" vertical="center" wrapText="1"/>
    </xf>
    <xf numFmtId="0" fontId="2731" fillId="1951" borderId="2143" xfId="30" applyAlignment="1">
      <alignment horizontal="center" vertical="center"/>
    </xf>
    <xf numFmtId="0" fontId="2731" fillId="1956" borderId="2117" xfId="30" applyAlignment="1">
      <alignment horizontal="center" vertical="center"/>
    </xf>
    <xf numFmtId="0" fontId="2761" fillId="1911" borderId="2143" xfId="30" applyAlignment="1">
      <alignment horizontal="center" vertical="center" wrapText="1"/>
    </xf>
    <xf numFmtId="3" fontId="2761" fillId="1911" borderId="2143" xfId="30" applyAlignment="1">
      <alignment horizontal="center" vertical="center" wrapText="1"/>
    </xf>
    <xf numFmtId="0" fontId="2725" fillId="1927" borderId="2143" xfId="30" applyAlignment="1">
      <alignment horizontal="center" wrapText="1"/>
    </xf>
    <xf numFmtId="0" fontId="2725" fillId="1911" borderId="2153" xfId="30" applyAlignment="1">
      <alignment horizontal="center"/>
    </xf>
    <xf numFmtId="0" fontId="2725" fillId="1911" borderId="2154" xfId="30" applyAlignment="1">
      <alignment horizontal="center"/>
    </xf>
    <xf numFmtId="0" fontId="2725" fillId="1957" borderId="2155" xfId="30" applyAlignment="1">
      <alignment horizontal="center" vertical="bottom"/>
    </xf>
    <xf numFmtId="0" fontId="2725" fillId="1911" borderId="2156" xfId="30" applyAlignment="1">
      <alignment horizontal="center" vertical="bottom"/>
    </xf>
    <xf numFmtId="0" fontId="2725" fillId="1911" borderId="2117" xfId="30" applyAlignment="1">
      <alignment horizontal="center" vertical="bottom"/>
    </xf>
    <xf numFmtId="0" fontId="2725" fillId="1957" borderId="2157" xfId="30" applyAlignment="1">
      <alignment horizontal="center" vertical="bottom"/>
    </xf>
    <xf numFmtId="0" fontId="2725" fillId="1911" borderId="2148" xfId="30" applyAlignment="1">
      <alignment horizontal="center" vertical="bottom"/>
    </xf>
    <xf numFmtId="0" fontId="2725" fillId="1911" borderId="2156" xfId="30" applyAlignment="1">
      <alignment horizontal="center"/>
    </xf>
    <xf numFmtId="0" fontId="2725" fillId="1957" borderId="2158" xfId="30" applyAlignment="1">
      <alignment horizontal="center" vertical="bottom"/>
    </xf>
    <xf numFmtId="0" fontId="2763" fillId="1958" borderId="2143" xfId="30" applyAlignment="1">
      <alignment horizontal="right" vertical="center" wrapText="1"/>
    </xf>
    <xf numFmtId="0" fontId="2731" fillId="1957" borderId="2159" xfId="30" applyAlignment="1">
      <alignment horizontal="center" vertical="bottom"/>
    </xf>
    <xf numFmtId="0" fontId="2731" fillId="1957" borderId="2160" xfId="30" applyAlignment="1">
      <alignment horizontal="center" vertical="bottom"/>
    </xf>
    <xf numFmtId="0" fontId="2731" fillId="1957" borderId="2161" xfId="30" applyAlignment="1">
      <alignment horizontal="center" vertical="bottom"/>
    </xf>
    <xf numFmtId="0" fontId="2725" fillId="1957" borderId="2162" xfId="30" applyAlignment="1">
      <alignment horizontal="center"/>
    </xf>
    <xf numFmtId="0" fontId="2725" fillId="1957" borderId="2163" xfId="30" applyAlignment="1">
      <alignment horizontal="center"/>
    </xf>
    <xf numFmtId="0" fontId="2725" fillId="1957" borderId="2164" xfId="30" applyAlignment="1">
      <alignment horizontal="center"/>
    </xf>
    <xf numFmtId="0" fontId="2725" fillId="1957" borderId="2152" xfId="30" applyAlignment="1">
      <alignment horizontal="center"/>
    </xf>
    <xf numFmtId="0" fontId="2725" fillId="1957" borderId="2150" xfId="30" applyAlignment="1">
      <alignment horizontal="center"/>
    </xf>
    <xf numFmtId="0" fontId="2731" fillId="1916" borderId="2148" xfId="30" applyAlignment="1">
      <alignment horizontal="left" vertical="center" wrapText="1"/>
    </xf>
    <xf numFmtId="0" fontId="2731" fillId="1959" borderId="2143" xfId="30" applyAlignment="1">
      <alignment horizontal="left" vertical="center" wrapText="1"/>
    </xf>
    <xf numFmtId="0" fontId="2745" fillId="1927" borderId="2117" xfId="30" applyAlignment="1">
      <alignment horizontal="center" vertical="center" wrapText="1"/>
    </xf>
    <xf numFmtId="0" fontId="2731" fillId="1960" borderId="2143" xfId="30" applyAlignment="1">
      <alignment horizontal="left" vertical="center" wrapText="1"/>
    </xf>
    <xf numFmtId="0" fontId="2764" fillId="1911" borderId="2117" xfId="30"/>
    <xf numFmtId="0" fontId="2764" fillId="1911" borderId="2165" xfId="30"/>
    <xf numFmtId="0" fontId="2765" fillId="1911" borderId="2117" xfId="30" applyAlignment="1">
      <alignment horizontal="center" vertical="center" wrapText="1"/>
    </xf>
    <xf numFmtId="0" fontId="2766" fillId="1911" borderId="2117" xfId="30" applyAlignment="1">
      <alignment horizontal="center" vertical="center" wrapText="1"/>
    </xf>
    <xf numFmtId="0" fontId="2764" fillId="1911" borderId="2117" xfId="30" applyAlignment="1">
      <alignment horizontal="center" vertical="center"/>
    </xf>
    <xf numFmtId="0" fontId="2766" fillId="1911" borderId="2162" xfId="30" applyAlignment="1">
      <alignment horizontal="center" vertical="center" wrapText="1"/>
    </xf>
    <xf numFmtId="0" fontId="2723" fillId="1911" borderId="2163" xfId="30"/>
    <xf numFmtId="0" fontId="2723" fillId="1911" borderId="2164" xfId="30"/>
    <xf numFmtId="0" fontId="2766" fillId="1911" borderId="2143" xfId="30" applyAlignment="1">
      <alignment horizontal="center" vertical="center" wrapText="1"/>
    </xf>
    <xf numFmtId="0" fontId="2766" fillId="1928" borderId="2143" xfId="30" applyAlignment="1">
      <alignment horizontal="center" vertical="center" wrapText="1"/>
    </xf>
    <xf numFmtId="0" fontId="2764" fillId="1927" borderId="2117" xfId="30" applyAlignment="1">
      <alignment horizontal="center" vertical="bottom" wrapText="1"/>
    </xf>
    <xf numFmtId="0" fontId="2764" fillId="1927" borderId="2143" xfId="30" applyAlignment="1">
      <alignment horizontal="center" vertical="bottom" wrapText="1"/>
    </xf>
    <xf numFmtId="0" fontId="2764" fillId="1930" borderId="2143" xfId="30" applyAlignment="1">
      <alignment horizontal="left" wrapText="1"/>
    </xf>
    <xf numFmtId="3" fontId="2767" fillId="1927" borderId="2143" xfId="30" applyAlignment="1">
      <alignment horizontal="center" wrapText="1"/>
    </xf>
    <xf numFmtId="0" fontId="2764" fillId="1911" borderId="2143" xfId="30" applyAlignment="1">
      <alignment horizontal="center" vertical="bottom" wrapText="1"/>
    </xf>
    <xf numFmtId="0" fontId="2765" fillId="1911" borderId="2143" xfId="30" applyAlignment="1">
      <alignment horizontal="center" vertical="bottom" wrapText="1"/>
    </xf>
    <xf numFmtId="0" fontId="2764" fillId="1911" borderId="2117" xfId="30" applyAlignment="1">
      <alignment horizontal="center"/>
    </xf>
    <xf numFmtId="0" fontId="2764" fillId="1911" borderId="2117" xfId="30" applyAlignment="1">
      <alignment horizontal="center" vertical="bottom"/>
    </xf>
    <xf numFmtId="0" fontId="2767" fillId="1927" borderId="2143" xfId="30" applyAlignment="1">
      <alignment horizontal="center" wrapText="1"/>
    </xf>
    <xf numFmtId="0" fontId="2766" fillId="1911" borderId="2117" xfId="30" applyAlignment="1">
      <alignment vertical="bottom" wrapText="1"/>
    </xf>
    <xf numFmtId="0" fontId="2766" fillId="1951" borderId="2166" xfId="30" applyAlignment="1">
      <alignment vertical="bottom" wrapText="1"/>
    </xf>
    <xf numFmtId="0" fontId="2766" fillId="1951" borderId="2167" xfId="30" applyAlignment="1">
      <alignment vertical="bottom" wrapText="1"/>
    </xf>
    <xf numFmtId="1" fontId="2766" fillId="1951" borderId="2167" xfId="30" applyAlignment="1">
      <alignment horizontal="center" vertical="bottom" wrapText="1"/>
    </xf>
    <xf numFmtId="1" fontId="2766" fillId="1951" borderId="2151" xfId="30" applyAlignment="1">
      <alignment horizontal="center" vertical="bottom" wrapText="1"/>
    </xf>
    <xf numFmtId="0" fontId="2768" fillId="1911" borderId="2117" xfId="30" applyAlignment="1">
      <alignment vertical="center"/>
    </xf>
    <xf numFmtId="0" fontId="2764" fillId="1911" borderId="2117" xfId="30" applyAlignment="1">
      <alignment horizontal="left" vertical="center"/>
    </xf>
    <xf numFmtId="0" fontId="2725" fillId="1928" borderId="2143" xfId="30" applyAlignment="1">
      <alignment horizontal="center" wrapText="1"/>
    </xf>
    <xf numFmtId="0" fontId="2725" fillId="1930" borderId="2143" xfId="30" applyAlignment="1">
      <alignment horizontal="center" wrapText="1"/>
    </xf>
    <xf numFmtId="0" fontId="2725" fillId="1911" borderId="2143" xfId="30" applyAlignment="1">
      <alignment horizontal="center" wrapText="1"/>
    </xf>
    <xf numFmtId="0" fontId="2746" fillId="1911" borderId="2117" xfId="30" applyAlignment="1">
      <alignment vertical="center" wrapText="1"/>
    </xf>
    <xf numFmtId="0" fontId="2725" fillId="1931" borderId="2143" xfId="30"/>
    <xf numFmtId="0" fontId="2725" fillId="1956" borderId="2117" xfId="30"/>
    <xf numFmtId="0" fontId="2769" fillId="1911" borderId="2117" xfId="30" applyAlignment="1">
      <alignment horizontal="center" vertical="bottom"/>
    </xf>
    <xf numFmtId="0" fontId="2745" fillId="1911" borderId="2117" xfId="30" applyAlignment="1">
      <alignment vertical="bottom"/>
    </xf>
    <xf numFmtId="0" fontId="2769" fillId="1911" borderId="2143" xfId="30" applyAlignment="1">
      <alignment horizontal="center"/>
    </xf>
    <xf numFmtId="0" fontId="2769" fillId="1961" borderId="2143" xfId="30" applyAlignment="1">
      <alignment horizontal="center"/>
    </xf>
    <xf numFmtId="0" fontId="2769" fillId="1916" borderId="2143" xfId="30" applyAlignment="1">
      <alignment horizontal="center"/>
    </xf>
    <xf numFmtId="0" fontId="2769" fillId="1959" borderId="2143" xfId="30" applyAlignment="1">
      <alignment horizontal="center"/>
    </xf>
    <xf numFmtId="0" fontId="2769" fillId="1962" borderId="2143" xfId="30" applyAlignment="1">
      <alignment horizontal="center"/>
    </xf>
    <xf numFmtId="0" fontId="2769" fillId="1963" borderId="2143" xfId="30" applyAlignment="1">
      <alignment horizontal="center"/>
    </xf>
    <xf numFmtId="0" fontId="2745" fillId="1911" borderId="2165" xfId="30" applyAlignment="1">
      <alignment horizontal="center"/>
    </xf>
    <xf numFmtId="0" fontId="2745" fillId="1911" borderId="2150" xfId="30" applyAlignment="1">
      <alignment horizontal="center"/>
    </xf>
    <xf numFmtId="0" fontId="2745" fillId="1930" borderId="2152" xfId="30" applyAlignment="1">
      <alignment horizontal="center"/>
    </xf>
    <xf numFmtId="0" fontId="2745" fillId="1930" borderId="2167" xfId="30" applyAlignment="1">
      <alignment horizontal="center"/>
    </xf>
    <xf numFmtId="0" fontId="2745" fillId="1911" borderId="2158" xfId="30" applyAlignment="1">
      <alignment horizontal="center"/>
    </xf>
    <xf numFmtId="0" fontId="2745" fillId="1911" borderId="2151" xfId="30" applyAlignment="1">
      <alignment horizontal="center"/>
    </xf>
    <xf numFmtId="0" fontId="2769" fillId="1911" borderId="2117" xfId="30" applyAlignment="1">
      <alignment horizontal="right"/>
    </xf>
    <xf numFmtId="0" fontId="2770" fillId="1951" borderId="2117" xfId="30" applyAlignment="1">
      <alignment horizontal="right"/>
    </xf>
    <xf numFmtId="0" fontId="2770" fillId="1951" borderId="2117" xfId="30" applyAlignment="1">
      <alignment horizontal="left"/>
    </xf>
    <xf numFmtId="0" fontId="2771" fillId="1911" borderId="2117" xfId="30" applyAlignment="1">
      <alignment vertical="bottom"/>
    </xf>
    <xf numFmtId="0" fontId="2769" fillId="1911" borderId="2143" xfId="30" applyAlignment="1">
      <alignment horizontal="left"/>
    </xf>
    <xf numFmtId="0" fontId="2745" fillId="1911" borderId="2143" xfId="30" applyAlignment="1">
      <alignment horizontal="left"/>
    </xf>
    <xf numFmtId="0" fontId="2770" fillId="1911" borderId="2117" xfId="30" applyAlignment="1">
      <alignment vertical="bottom"/>
    </xf>
    <xf numFmtId="0" fontId="2772" fillId="1911" borderId="2117" xfId="30" applyAlignment="1">
      <alignment horizontal="left" vertical="bottom"/>
    </xf>
    <xf numFmtId="0" fontId="2725" fillId="1911" borderId="2117" xfId="30" applyAlignment="1">
      <alignment horizontal="left" vertical="bottom"/>
    </xf>
    <xf numFmtId="0" fontId="2773" fillId="1911" borderId="2117" xfId="30" applyAlignment="1">
      <alignment horizontal="left" vertical="bottom"/>
    </xf>
    <xf numFmtId="0" fontId="2774" fillId="1956" borderId="2143" xfId="30" applyAlignment="1">
      <alignment horizontal="center" vertical="bottom"/>
    </xf>
    <xf numFmtId="0" fontId="2774" fillId="1964" borderId="2143" xfId="30" applyAlignment="1">
      <alignment horizontal="center" vertical="bottom"/>
    </xf>
    <xf numFmtId="0" fontId="2774" fillId="1965" borderId="2143" xfId="30" applyAlignment="1">
      <alignment horizontal="center" vertical="bottom"/>
    </xf>
    <xf numFmtId="0" fontId="2774" fillId="1942" borderId="2143" xfId="30" applyAlignment="1">
      <alignment horizontal="center" vertical="bottom"/>
    </xf>
    <xf numFmtId="0" fontId="2774" fillId="1941" borderId="2143" xfId="30" applyAlignment="1">
      <alignment horizontal="center" vertical="bottom"/>
    </xf>
    <xf numFmtId="0" fontId="2774" fillId="1966" borderId="2143" xfId="30" applyAlignment="1">
      <alignment horizontal="center" vertical="bottom"/>
    </xf>
    <xf numFmtId="0" fontId="2774" fillId="1957" borderId="2143" xfId="30" applyAlignment="1">
      <alignment horizontal="center" vertical="center"/>
    </xf>
    <xf numFmtId="0" fontId="2774" fillId="1957" borderId="2150" xfId="30" applyAlignment="1">
      <alignment horizontal="left"/>
    </xf>
    <xf numFmtId="0" fontId="2731" fillId="1957" borderId="2150" xfId="30" applyAlignment="1">
      <alignment horizontal="left"/>
    </xf>
    <xf numFmtId="0" fontId="2775" fillId="1959" borderId="2143" xfId="30" applyAlignment="1">
      <alignment horizontal="center"/>
    </xf>
    <xf numFmtId="0" fontId="2775" fillId="1911" borderId="2143" xfId="30" applyAlignment="1">
      <alignment horizontal="center"/>
    </xf>
    <xf numFmtId="0" fontId="2775" fillId="1916" borderId="2143" xfId="30" applyAlignment="1">
      <alignment horizontal="center"/>
    </xf>
    <xf numFmtId="0" fontId="2731" fillId="1956" borderId="2143" xfId="30" applyAlignment="1">
      <alignment horizontal="right"/>
    </xf>
    <xf numFmtId="0" fontId="2774" fillId="1951" borderId="2143" xfId="30" applyAlignment="1">
      <alignment horizontal="center"/>
    </xf>
    <xf numFmtId="0" fontId="2769" fillId="1956" borderId="2143" xfId="30" applyAlignment="1">
      <alignment horizontal="left" vertical="bottom"/>
    </xf>
    <xf numFmtId="0" fontId="2745" fillId="1911" borderId="2143" xfId="30" applyAlignment="1">
      <alignment horizontal="left" vertical="top" wrapText="1"/>
    </xf>
    <xf numFmtId="0" fontId="2745" fillId="1911" borderId="2117" xfId="30" applyAlignment="1">
      <alignment horizontal="left" vertical="top"/>
    </xf>
    <xf numFmtId="0" fontId="2769" fillId="1911" borderId="2117" xfId="30" applyAlignment="1">
      <alignment horizontal="left" vertical="bottom"/>
    </xf>
    <xf numFmtId="0" fontId="2745" fillId="1911" borderId="2117" xfId="30" applyAlignment="1">
      <alignment horizontal="left" vertical="top" wrapText="1"/>
    </xf>
    <xf numFmtId="0" fontId="2769" fillId="1956" borderId="2143" xfId="30" applyAlignment="1">
      <alignment horizontal="center" vertical="bottom"/>
    </xf>
    <xf numFmtId="0" fontId="2731" fillId="1911" borderId="2143" xfId="30" applyAlignment="1">
      <alignment horizontal="left" vertical="top"/>
    </xf>
    <xf numFmtId="0" fontId="2775" fillId="1911" borderId="2117" xfId="30" applyAlignment="1">
      <alignment horizontal="left" vertical="bottom"/>
    </xf>
    <xf numFmtId="0" fontId="2769" fillId="1911" borderId="2117" xfId="30"/>
    <xf numFmtId="0" fontId="2769" fillId="1967" borderId="2143" xfId="30" applyAlignment="1">
      <alignment horizontal="center"/>
    </xf>
    <xf numFmtId="0" fontId="2737" fillId="1911" borderId="2117" xfId="30" applyAlignment="1">
      <alignment horizontal="center"/>
    </xf>
    <xf numFmtId="0" fontId="2774" fillId="1964" borderId="2143" xfId="30" applyAlignment="1">
      <alignment horizontal="center" vertical="center"/>
    </xf>
    <xf numFmtId="0" fontId="2745" fillId="1911" borderId="2143" xfId="30" applyAlignment="1">
      <alignment horizontal="left" vertical="center"/>
    </xf>
    <xf numFmtId="0" fontId="2776" fillId="1911" borderId="2117" xfId="30" applyAlignment="1">
      <alignment horizontal="left"/>
    </xf>
    <xf numFmtId="0" fontId="2725" fillId="1911" borderId="2117" xfId="30" applyAlignment="1">
      <alignment horizontal="left" vertical="top" wrapText="1"/>
    </xf>
    <xf numFmtId="0" fontId="2774" fillId="1968" borderId="2143" xfId="30" applyAlignment="1">
      <alignment horizontal="center" vertical="center"/>
    </xf>
    <xf numFmtId="0" fontId="2725" fillId="1911" borderId="2117" xfId="30" applyAlignment="1">
      <alignment horizontal="left" vertical="top"/>
    </xf>
    <xf numFmtId="0" fontId="2774" fillId="1942" borderId="2143" xfId="30" applyAlignment="1">
      <alignment horizontal="center" vertical="center"/>
    </xf>
    <xf numFmtId="0" fontId="2774" fillId="1941" borderId="2143" xfId="30" applyAlignment="1">
      <alignment horizontal="center" vertical="center"/>
    </xf>
    <xf numFmtId="0" fontId="2774" fillId="1966" borderId="2143" xfId="30" applyAlignment="1">
      <alignment horizontal="center" vertical="center"/>
    </xf>
    <xf numFmtId="0" fontId="2777" fillId="1911" borderId="2117" xfId="30" applyAlignment="1">
      <alignment horizontal="left" vertical="bottom"/>
    </xf>
    <xf numFmtId="0" fontId="2778" fillId="1911" borderId="2117" xfId="30"/>
    <xf numFmtId="0" fontId="2778" fillId="1911" borderId="2117" xfId="30" applyAlignment="1">
      <alignment vertical="bottom"/>
    </xf>
    <xf numFmtId="0" fontId="2779" fillId="1911" borderId="2117" xfId="30" applyAlignment="1">
      <alignment horizontal="center" vertical="bottom"/>
    </xf>
    <xf numFmtId="0" fontId="2779" fillId="1969" borderId="2143" xfId="30" applyAlignment="1">
      <alignment horizontal="center" vertical="bottom" wrapText="1"/>
    </xf>
    <xf numFmtId="0" fontId="2779" fillId="1961" borderId="2143" xfId="30" applyAlignment="1">
      <alignment horizontal="center" vertical="bottom" wrapText="1"/>
    </xf>
    <xf numFmtId="0" fontId="2779" fillId="1959" borderId="2143" xfId="30" applyAlignment="1">
      <alignment horizontal="center" vertical="bottom" wrapText="1"/>
    </xf>
    <xf numFmtId="0" fontId="2779" fillId="1963" borderId="2143" xfId="30" applyAlignment="1">
      <alignment horizontal="center" vertical="bottom" wrapText="1"/>
    </xf>
    <xf numFmtId="0" fontId="2779" fillId="1962" borderId="2143" xfId="30" applyAlignment="1">
      <alignment horizontal="center" vertical="bottom" wrapText="1"/>
    </xf>
    <xf numFmtId="0" fontId="2779" fillId="1911" borderId="2165" xfId="30" applyAlignment="1">
      <alignment horizontal="center" vertical="bottom"/>
    </xf>
    <xf numFmtId="0" fontId="2779" fillId="1911" borderId="2143" xfId="30" applyAlignment="1">
      <alignment vertical="bottom"/>
    </xf>
    <xf numFmtId="0" fontId="2778" fillId="1951" borderId="2143" xfId="30" applyAlignment="1">
      <alignment vertical="bottom"/>
    </xf>
    <xf numFmtId="0" fontId="2778" fillId="1911" borderId="2143" xfId="30" applyAlignment="1">
      <alignment horizontal="center" vertical="bottom"/>
    </xf>
    <xf numFmtId="0" fontId="2779" fillId="1911" borderId="2117" xfId="30" applyAlignment="1">
      <alignment horizontal="right" vertical="bottom"/>
    </xf>
    <xf numFmtId="0" fontId="2779" fillId="1969" borderId="2143" xfId="30" applyAlignment="1">
      <alignment horizontal="center" vertical="bottom"/>
    </xf>
    <xf numFmtId="0" fontId="2779" fillId="1961" borderId="2143" xfId="30" applyAlignment="1">
      <alignment horizontal="center" vertical="bottom"/>
    </xf>
    <xf numFmtId="0" fontId="2779" fillId="1959" borderId="2143" xfId="30" applyAlignment="1">
      <alignment horizontal="center" vertical="bottom"/>
    </xf>
    <xf numFmtId="0" fontId="2779" fillId="1963" borderId="2143" xfId="30" applyAlignment="1">
      <alignment horizontal="center" vertical="bottom"/>
    </xf>
    <xf numFmtId="0" fontId="2779" fillId="1962" borderId="2143" xfId="30" applyAlignment="1">
      <alignment horizontal="center" vertical="bottom"/>
    </xf>
    <xf numFmtId="0" fontId="2779" fillId="1911" borderId="2117" xfId="30" applyAlignment="1">
      <alignment vertical="bottom"/>
    </xf>
    <xf numFmtId="0" fontId="2726" fillId="1911" borderId="2117" xfId="30" applyAlignment="1">
      <alignment vertical="bottom"/>
    </xf>
    <xf numFmtId="0" fontId="2780" fillId="1911" borderId="2117" xfId="30" applyAlignment="1">
      <alignment vertical="bottom"/>
    </xf>
    <xf numFmtId="0" fontId="2779" fillId="1969" borderId="2143" xfId="30" applyAlignment="1">
      <alignment vertical="bottom"/>
    </xf>
    <xf numFmtId="0" fontId="2778" fillId="1911" borderId="2143" xfId="30" applyAlignment="1">
      <alignment vertical="bottom" wrapText="1"/>
    </xf>
    <xf numFmtId="0" fontId="2778" fillId="1911" borderId="2143" xfId="30" applyAlignment="1">
      <alignment vertical="bottom"/>
    </xf>
    <xf numFmtId="0" fontId="2779" fillId="1961" borderId="2143" xfId="30" applyAlignment="1">
      <alignment vertical="bottom"/>
    </xf>
    <xf numFmtId="0" fontId="2779" fillId="1959" borderId="2143" xfId="30" applyAlignment="1">
      <alignment vertical="bottom"/>
    </xf>
    <xf numFmtId="0" fontId="2779" fillId="1962" borderId="2143" xfId="30" applyAlignment="1">
      <alignment vertical="bottom"/>
    </xf>
    <xf numFmtId="0" fontId="2779" fillId="1963" borderId="2143" xfId="30" applyAlignment="1">
      <alignment vertical="bottom"/>
    </xf>
    <xf numFmtId="0" fontId="2731" fillId="1911" borderId="2117" xfId="30" applyAlignment="1">
      <alignment horizontal="right"/>
    </xf>
    <xf numFmtId="0" fontId="2766" fillId="1927" borderId="2143" xfId="30" applyAlignment="1">
      <alignment horizontal="center" vertical="center" wrapText="1"/>
    </xf>
    <xf numFmtId="0" fontId="2725" fillId="1911" borderId="2117" xfId="30" applyAlignment="1">
      <alignment horizontal="right"/>
    </xf>
    <xf numFmtId="0" fontId="2781" fillId="1959" borderId="2143" xfId="30" applyAlignment="1">
      <alignment horizontal="center" wrapText="1"/>
    </xf>
    <xf numFmtId="0" fontId="2725" fillId="1911" borderId="2143" xfId="30" applyAlignment="1">
      <alignment horizontal="right" wrapText="1"/>
    </xf>
    <xf numFmtId="165" fontId="2725" fillId="1911" borderId="2143" xfId="30" applyAlignment="1">
      <alignment horizontal="right" wrapText="1"/>
    </xf>
    <xf numFmtId="165" fontId="2725" fillId="1911" borderId="2143" xfId="30"/>
    <xf numFmtId="0" fontId="2781" fillId="1951" borderId="2143" xfId="30" applyAlignment="1">
      <alignment horizontal="center" vertical="center" wrapText="1"/>
    </xf>
    <xf numFmtId="0" fontId="2782" fillId="1911" borderId="2117" xfId="30" applyAlignment="1">
      <alignment horizontal="left" vertical="center" wrapText="1"/>
    </xf>
    <xf numFmtId="0" fontId="2783" fillId="1911" borderId="2117" xfId="30" applyAlignment="1">
      <alignment vertical="bottom"/>
    </xf>
    <xf numFmtId="0" fontId="2784" fillId="1928" borderId="2143" xfId="30" applyAlignment="1">
      <alignment horizontal="center" vertical="center"/>
    </xf>
    <xf numFmtId="0" fontId="2784" fillId="1928" borderId="2143" xfId="30" applyAlignment="1">
      <alignment horizontal="center" vertical="center" wrapText="1"/>
    </xf>
    <xf numFmtId="0" fontId="2785" fillId="1956" borderId="2143" xfId="30" applyAlignment="1">
      <alignment horizontal="center" vertical="center"/>
    </xf>
    <xf numFmtId="0" fontId="2785" fillId="1928" borderId="2143" xfId="30" applyAlignment="1">
      <alignment horizontal="center" vertical="center" wrapText="1"/>
    </xf>
    <xf numFmtId="0" fontId="2785" fillId="1928" borderId="2143" xfId="30" applyAlignment="1">
      <alignment horizontal="center" vertical="center"/>
    </xf>
    <xf numFmtId="0" fontId="2782" fillId="1911" borderId="2143" xfId="30" applyAlignment="1">
      <alignment horizontal="left" vertical="center" wrapText="1"/>
    </xf>
    <xf numFmtId="10" fontId="2782" fillId="1911" borderId="2143" xfId="30" applyAlignment="1">
      <alignment horizontal="left" vertical="center" wrapText="1"/>
    </xf>
    <xf numFmtId="2" fontId="2782" fillId="1911" borderId="2143" xfId="30" applyAlignment="1">
      <alignment horizontal="left" vertical="center" wrapText="1"/>
    </xf>
    <xf numFmtId="0" fontId="2731" fillId="1928" borderId="2143" xfId="30" applyAlignment="1">
      <alignment horizontal="center"/>
    </xf>
    <xf numFmtId="0" fontId="2786" fillId="1928" borderId="2143" xfId="30" applyAlignment="1">
      <alignment horizontal="center" wrapText="1"/>
    </xf>
    <xf numFmtId="0" fontId="2783" fillId="1928" borderId="2143" xfId="30" applyAlignment="1">
      <alignment vertical="bottom"/>
    </xf>
    <xf numFmtId="0" fontId="2787" fillId="1928" borderId="2143" xfId="30" applyAlignment="1">
      <alignment horizontal="center" vertical="bottom"/>
    </xf>
    <xf numFmtId="0" fontId="2786" fillId="1911" borderId="2143" xfId="30" applyAlignment="1">
      <alignment horizontal="center" vertical="center" wrapText="1"/>
    </xf>
    <xf numFmtId="0" fontId="2782" fillId="1970" borderId="2143" xfId="30" applyAlignment="1">
      <alignment horizontal="center" vertical="center" wrapText="1"/>
    </xf>
    <xf numFmtId="0" fontId="2782" fillId="1911" borderId="2143" xfId="30" applyAlignment="1">
      <alignment horizontal="center" vertical="center" wrapText="1"/>
    </xf>
    <xf numFmtId="0" fontId="2783" fillId="1911" borderId="2143" xfId="30" applyAlignment="1">
      <alignment vertical="center"/>
    </xf>
    <xf numFmtId="0" fontId="2784" fillId="1928" borderId="2155" xfId="30" applyAlignment="1">
      <alignment horizontal="center" vertical="center"/>
    </xf>
    <xf numFmtId="0" fontId="2784" fillId="1928" borderId="2155" xfId="30" applyAlignment="1">
      <alignment horizontal="center" vertical="center" wrapText="1"/>
    </xf>
    <xf numFmtId="0" fontId="2782" fillId="1911" borderId="2143" xfId="30" applyAlignment="1">
      <alignment wrapText="1"/>
    </xf>
    <xf numFmtId="0" fontId="2782" fillId="1911" borderId="2150" xfId="30" applyAlignment="1">
      <alignment wrapText="1"/>
    </xf>
    <xf numFmtId="165" fontId="2783" fillId="1911" borderId="2150" xfId="30" applyAlignment="1">
      <alignment horizontal="center" vertical="bottom"/>
    </xf>
    <xf numFmtId="10" fontId="2783" fillId="1911" borderId="2150" xfId="30" applyAlignment="1">
      <alignment horizontal="center" vertical="bottom"/>
    </xf>
    <xf numFmtId="0" fontId="2782" fillId="1911" borderId="2158" xfId="30" applyAlignment="1">
      <alignment wrapText="1"/>
    </xf>
    <xf numFmtId="0" fontId="2782" fillId="1911" borderId="2151" xfId="30" applyAlignment="1">
      <alignment wrapText="1"/>
    </xf>
    <xf numFmtId="165" fontId="2783" fillId="1911" borderId="2151" xfId="30" applyAlignment="1">
      <alignment horizontal="center" vertical="bottom"/>
    </xf>
    <xf numFmtId="0" fontId="2782" fillId="1911" borderId="2117" xfId="30" applyAlignment="1">
      <alignment wrapText="1"/>
    </xf>
    <xf numFmtId="0" fontId="2725" fillId="1911" borderId="2151" xfId="30"/>
    <xf numFmtId="10" fontId="2783" fillId="1911" borderId="2151" xfId="30" applyAlignment="1">
      <alignment horizontal="center" vertical="bottom"/>
    </xf>
    <xf numFmtId="0" fontId="2715" fillId="1911" borderId="2117" xfId="30"/>
    <xf numFmtId="0" fontId="2722" fillId="1921" borderId="2118" xfId="30" applyAlignment="1">
      <alignment horizontal="left" vertical="center"/>
    </xf>
    <xf numFmtId="0" fontId="2715" fillId="1911" borderId="2120" xfId="30"/>
    <xf numFmtId="0" fontId="2715" fillId="1911" borderId="2121" xfId="30"/>
    <xf numFmtId="0" fontId="2726" fillId="1922" borderId="2118" xfId="30" applyAlignment="1">
      <alignment horizontal="center" vertical="center"/>
    </xf>
    <xf numFmtId="0" fontId="2715" fillId="1911" borderId="2123" xfId="30"/>
    <xf numFmtId="0" fontId="2734" fillId="1916" borderId="2118" xfId="30" applyAlignment="1">
      <alignment horizontal="left" vertical="center" wrapText="1"/>
    </xf>
    <xf numFmtId="0" fontId="2734" fillId="1917" borderId="2118" xfId="30" applyAlignment="1">
      <alignment horizontal="left" vertical="center" wrapText="1"/>
    </xf>
    <xf numFmtId="0" fontId="2734" fillId="1918" borderId="2118" xfId="30" applyAlignment="1">
      <alignment horizontal="left" vertical="center" wrapText="1"/>
    </xf>
    <xf numFmtId="0" fontId="2734" fillId="1919" borderId="2118" xfId="30" applyAlignment="1">
      <alignment horizontal="left" vertical="center" wrapText="1"/>
    </xf>
    <xf numFmtId="0" fontId="2734" fillId="1920" borderId="2118" xfId="30" applyAlignment="1">
      <alignment horizontal="left" vertical="center" wrapText="1"/>
    </xf>
    <xf numFmtId="0" fontId="2731" fillId="1911" borderId="2127" xfId="30"/>
    <xf numFmtId="0" fontId="2715" fillId="1911" borderId="2125" xfId="30"/>
    <xf numFmtId="0" fontId="2715" fillId="1911" borderId="2131" xfId="30"/>
    <xf numFmtId="0" fontId="2718" fillId="1911" borderId="2117" xfId="30"/>
    <xf numFmtId="0" fontId="2717" fillId="1911" borderId="2143" xfId="30" applyAlignment="1">
      <alignment horizontal="left" vertical="center"/>
    </xf>
    <xf numFmtId="0" fontId="2718" fillId="1911" borderId="2143" xfId="30"/>
    <xf numFmtId="0" fontId="2715" fillId="1911" borderId="2146" xfId="30"/>
    <xf numFmtId="0" fontId="2715" fillId="1911" borderId="2147" xfId="30"/>
    <xf numFmtId="0" fontId="2734" fillId="1950" borderId="2118" xfId="30" applyAlignment="1">
      <alignment horizontal="left" vertical="center" wrapText="1"/>
    </xf>
    <xf numFmtId="0" fontId="2726" fillId="1911" borderId="2117" xfId="30"/>
    <xf numFmtId="0" fontId="2735" fillId="1911" borderId="2117" xfId="30" applyAlignment="1">
      <alignment horizontal="center" wrapText="1"/>
    </xf>
    <xf numFmtId="0" fontId="2734" fillId="1950" borderId="2118" xfId="30" applyAlignment="1">
      <alignment horizontal="left" vertical="center"/>
    </xf>
    <xf numFmtId="0" fontId="2731" fillId="1911" borderId="2143" xfId="30" applyAlignment="1">
      <alignment horizontal="center" vertical="center" wrapText="1"/>
    </xf>
    <xf numFmtId="0" fontId="2715" fillId="1911" borderId="2150" xfId="30"/>
    <xf numFmtId="0" fontId="2715" fillId="1911" borderId="2152" xfId="30"/>
    <xf numFmtId="0" fontId="2731" fillId="1916" borderId="2143" xfId="30" applyAlignment="1">
      <alignment horizontal="left" vertical="center" wrapText="1"/>
    </xf>
    <xf numFmtId="0" fontId="2766" fillId="1911" borderId="2155" xfId="30" applyAlignment="1">
      <alignment horizontal="center" vertical="center" wrapText="1"/>
    </xf>
    <xf numFmtId="0" fontId="2715" fillId="1911" borderId="2163" xfId="30"/>
    <xf numFmtId="0" fontId="2715" fillId="1911" borderId="2164" xfId="30"/>
    <xf numFmtId="0" fontId="2729" fillId="1951" borderId="2118" xfId="30" applyAlignment="1">
      <alignment vertical="center" wrapText="1"/>
    </xf>
    <xf numFmtId="0" fontId="2719" fillId="1911" borderId="2118" xfId="30" applyAlignment="1">
      <alignment vertical="top" wrapText="1"/>
    </xf>
    <xf numFmtId="0" fontId="2788" fillId="1911" borderId="2117" xfId="30" applyAlignment="1">
      <alignment vertical="top" wrapText="1"/>
    </xf>
    <xf numFmtId="0" fontId="2734" fillId="1911" borderId="2118" xfId="30" applyAlignment="1">
      <alignment vertical="top" wrapText="1"/>
    </xf>
    <xf numFmtId="0" fontId="2789" fillId="1950" borderId="2118" xfId="30" applyAlignment="1">
      <alignment horizontal="left" vertical="center"/>
    </xf>
    <xf numFmtId="0" fontId="2789" fillId="1911" borderId="2117" xfId="30" applyAlignment="1">
      <alignment horizontal="center" vertical="center"/>
    </xf>
    <xf numFmtId="0" fontId="2790" fillId="1911" borderId="2176" xfId="30" applyAlignment="1">
      <alignment vertical="top" wrapText="1"/>
    </xf>
    <xf numFmtId="0" fontId="2792" fillId="1911" borderId="2176" xfId="30" applyAlignment="1">
      <alignment vertical="top" wrapText="1"/>
    </xf>
    <xf numFmtId="0" fontId="2715" fillId="1911" borderId="2179" xfId="30"/>
    <xf numFmtId="0" fontId="2715" fillId="1911" borderId="2180" xfId="30"/>
    <xf numFmtId="0" fontId="2789" fillId="1911" borderId="2117" xfId="30"/>
    <xf numFmtId="0" fontId="2791" fillId="1911" borderId="2176" xfId="30" applyAlignment="1">
      <alignment vertical="top" wrapText="1"/>
    </xf>
    <xf numFmtId="0" fontId="2790" fillId="1911" borderId="2176" xfId="30" applyAlignment="1">
      <alignment horizontal="left" vertical="center"/>
    </xf>
    <xf numFmtId="1" fontId="2756" fillId="1950" borderId="2118" xfId="30" applyAlignment="1">
      <alignment horizontal="center" vertical="center"/>
    </xf>
    <xf numFmtId="1" fontId="2720" fillId="1911" borderId="2118" xfId="30" applyAlignment="1">
      <alignment horizontal="center" vertical="center"/>
    </xf>
    <xf numFmtId="0" fontId="2793" fillId="1971" borderId="2143" xfId="30" applyAlignment="1">
      <alignment horizontal="center" vertical="center"/>
    </xf>
    <xf numFmtId="0" fontId="2789" fillId="1911" borderId="2118" xfId="30" applyAlignment="1">
      <alignment horizontal="center" vertical="center"/>
    </xf>
    <xf numFmtId="0" fontId="2788" fillId="1911" borderId="2118" xfId="30" applyAlignment="1">
      <alignment vertical="top" wrapText="1"/>
    </xf>
    <xf numFmtId="0" fontId="2715" fillId="1911" borderId="2168" xfId="30"/>
    <xf numFmtId="0" fontId="2715" fillId="1911" borderId="2169" xfId="30"/>
    <xf numFmtId="0" fontId="2715" fillId="1911" borderId="2182" xfId="30"/>
    <xf numFmtId="0" fontId="2715" fillId="1911" borderId="2183" xfId="30"/>
    <xf numFmtId="0" fontId="2715" fillId="1911" borderId="2184" xfId="30"/>
    <xf numFmtId="0" fontId="2794" fillId="1916" borderId="2143" xfId="30" applyAlignment="1">
      <alignment horizontal="left" vertical="center" wrapText="1"/>
    </xf>
    <xf numFmtId="0" fontId="2715" fillId="1916" borderId="2143" xfId="30"/>
    <xf numFmtId="0" fontId="2795" fillId="1956" borderId="2143" xfId="30" applyAlignment="1">
      <alignment horizontal="center" vertical="center" wrapText="1"/>
    </xf>
    <xf numFmtId="0" fontId="2795" fillId="1911" borderId="2143" xfId="30" applyAlignment="1">
      <alignment horizontal="center" vertical="center" wrapText="1"/>
    </xf>
    <xf numFmtId="0" fontId="2796" fillId="1911" borderId="2143" xfId="30" applyAlignment="1">
      <alignment horizontal="left" vertical="center" wrapText="1"/>
    </xf>
    <xf numFmtId="0" fontId="2798" fillId="1916" borderId="2143" xfId="30" applyAlignment="1">
      <alignment horizontal="left" vertical="center" wrapText="1"/>
    </xf>
    <xf numFmtId="0" fontId="2715" fillId="1911" borderId="2143" xfId="30"/>
    <xf numFmtId="0" fontId="2795" fillId="1958" borderId="2143" xfId="30" applyAlignment="1">
      <alignment horizontal="center" vertical="center" wrapText="1"/>
    </xf>
    <xf numFmtId="0" fontId="2796" fillId="1958" borderId="2143" xfId="30" applyAlignment="1">
      <alignment horizontal="left" vertical="center" wrapText="1"/>
    </xf>
    <xf numFmtId="0" fontId="2795" fillId="1920" borderId="2143" xfId="30" applyAlignment="1">
      <alignment horizontal="center" vertical="center" wrapText="1"/>
    </xf>
    <xf numFmtId="0" fontId="2796" fillId="1920" borderId="2143" xfId="30" applyAlignment="1">
      <alignment horizontal="left" vertical="center" wrapText="1"/>
    </xf>
    <xf numFmtId="0" fontId="2796" fillId="1927" borderId="2143" xfId="30" applyAlignment="1">
      <alignment horizontal="center" vertical="center" wrapText="1"/>
    </xf>
    <xf numFmtId="0" fontId="2796" fillId="1930" borderId="2143" xfId="30" applyAlignment="1">
      <alignment horizontal="left" vertical="center" wrapText="1"/>
    </xf>
    <xf numFmtId="3" fontId="2795" fillId="1927" borderId="2143" xfId="30" applyAlignment="1">
      <alignment horizontal="center" vertical="center" wrapText="1"/>
    </xf>
    <xf numFmtId="0" fontId="2796" fillId="1911" borderId="2143" xfId="30" applyAlignment="1">
      <alignment horizontal="center" vertical="center" wrapText="1"/>
    </xf>
    <xf numFmtId="0" fontId="2796" fillId="1958" borderId="2143" xfId="30" applyAlignment="1">
      <alignment horizontal="center" vertical="center" wrapText="1"/>
    </xf>
    <xf numFmtId="0" fontId="2795" fillId="1927" borderId="2143" xfId="30" applyAlignment="1">
      <alignment horizontal="center" vertical="center" wrapText="1"/>
    </xf>
    <xf numFmtId="0" fontId="2796" fillId="1951" borderId="2143" xfId="30" applyAlignment="1">
      <alignment horizontal="center" vertical="center" wrapText="1"/>
    </xf>
    <xf numFmtId="0" fontId="2796" fillId="1951" borderId="2143" xfId="30" applyAlignment="1">
      <alignment horizontal="left" vertical="center" wrapText="1"/>
    </xf>
    <xf numFmtId="0" fontId="2795" fillId="1951" borderId="2143" xfId="30" applyAlignment="1">
      <alignment horizontal="center" vertical="center" wrapText="1"/>
    </xf>
    <xf numFmtId="1" fontId="2796" fillId="1951" borderId="2143" xfId="30" applyAlignment="1">
      <alignment horizontal="center" vertical="center" wrapText="1"/>
    </xf>
    <xf numFmtId="1" fontId="2796" fillId="1958" borderId="2143" xfId="30" applyAlignment="1">
      <alignment horizontal="center" vertical="center" wrapText="1"/>
    </xf>
    <xf numFmtId="0" fontId="2795" fillId="1916" borderId="2143" xfId="30"/>
    <xf numFmtId="0" fontId="2795" fillId="1916" borderId="2143" xfId="30" applyAlignment="1">
      <alignment horizontal="left" vertical="center" wrapText="1"/>
    </xf>
    <xf numFmtId="0" fontId="2795" fillId="1916" borderId="2143" xfId="30" applyAlignment="1">
      <alignment horizontal="center" vertical="center" wrapText="1"/>
    </xf>
    <xf numFmtId="0" fontId="2796" fillId="1911" borderId="2143" xfId="30"/>
    <xf numFmtId="0" fontId="2795" fillId="1911" borderId="2185" xfId="30"/>
    <xf numFmtId="0" fontId="2795" fillId="1911" borderId="2185" xfId="30" applyAlignment="1">
      <alignment horizontal="left" vertical="center" wrapText="1"/>
    </xf>
    <xf numFmtId="0" fontId="2795" fillId="1911" borderId="2185" xfId="30" applyAlignment="1">
      <alignment horizontal="center" vertical="center" wrapText="1"/>
    </xf>
    <xf numFmtId="0" fontId="2795" fillId="1920" borderId="2185" xfId="30" applyAlignment="1">
      <alignment horizontal="center" vertical="center" wrapText="1"/>
    </xf>
    <xf numFmtId="0" fontId="2795" fillId="1911" borderId="2117" xfId="30"/>
    <xf numFmtId="0" fontId="2797" fillId="1911" borderId="2117" xfId="30"/>
    <xf numFmtId="0" fontId="2715" fillId="1911" borderId="2166" xfId="30"/>
    <xf numFmtId="0" fontId="2715" fillId="1911" borderId="2167" xfId="30"/>
    <xf numFmtId="0" fontId="2715" fillId="1911" borderId="2151" xfId="30"/>
    <xf numFmtId="0" fontId="2796" fillId="1930" borderId="2143" xfId="30" applyAlignment="1">
      <alignment horizontal="center" vertical="center" wrapText="1"/>
    </xf>
    <xf numFmtId="0" fontId="2795" fillId="1927" borderId="2143" xfId="30" applyAlignment="1">
      <alignment horizontal="left" vertical="center" wrapText="1"/>
    </xf>
    <xf numFmtId="0" fontId="2796" fillId="1927" borderId="2143" xfId="30" applyAlignment="1">
      <alignment horizontal="left" vertical="center" wrapText="1"/>
    </xf>
    <xf numFmtId="0" fontId="2795" fillId="1955" borderId="2143" xfId="30" applyAlignment="1">
      <alignment horizontal="center" vertical="center" wrapText="1"/>
    </xf>
    <xf numFmtId="0" fontId="2795" fillId="1919" borderId="2143" xfId="30" applyAlignment="1">
      <alignment horizontal="center" vertical="center" wrapText="1"/>
    </xf>
    <xf numFmtId="0" fontId="2795" fillId="1930" borderId="2143" xfId="30" applyAlignment="1">
      <alignment horizontal="center" wrapText="1"/>
    </xf>
    <xf numFmtId="0" fontId="2797" fillId="1955" borderId="2143" xfId="30" applyAlignment="1">
      <alignment horizontal="center" wrapText="1"/>
    </xf>
    <xf numFmtId="0" fontId="2797" fillId="1919" borderId="2143" xfId="30" applyAlignment="1">
      <alignment horizontal="center" wrapText="1"/>
    </xf>
    <xf numFmtId="0" fontId="2797" fillId="1920" borderId="2143" xfId="30" applyAlignment="1">
      <alignment horizontal="center" wrapText="1"/>
    </xf>
    <xf numFmtId="0" fontId="2797" fillId="1930" borderId="2143" xfId="30" applyAlignment="1">
      <alignment horizontal="center" wrapText="1"/>
    </xf>
    <xf numFmtId="0" fontId="2796" fillId="1956" borderId="2143" xfId="30" applyAlignment="1">
      <alignment horizontal="center" vertical="center" wrapText="1"/>
    </xf>
    <xf numFmtId="0" fontId="2799" fillId="1972" borderId="2186" xfId="31" applyAlignment="1">
      <alignment vertical="bottom"/>
    </xf>
    <xf numFmtId="0" fontId="2800" fillId="1972" borderId="2186" xfId="31" applyAlignment="1">
      <alignment horizontal="left" vertical="center"/>
    </xf>
    <xf numFmtId="0" fontId="2801" fillId="1972" borderId="2186" xfId="31" applyAlignment="1">
      <alignment horizontal="left" vertical="center"/>
    </xf>
    <xf numFmtId="0" fontId="2802" fillId="1972" borderId="2186" xfId="31" applyAlignment="1">
      <alignment horizontal="left" vertical="center"/>
    </xf>
    <xf numFmtId="0" fontId="2803" fillId="1974" borderId="2187" xfId="31" applyAlignment="1">
      <alignment vertical="center"/>
    </xf>
    <xf numFmtId="0" fontId="2804" fillId="1972" borderId="2186" xfId="31" applyAlignment="1">
      <alignment horizontal="left" vertical="center"/>
    </xf>
    <xf numFmtId="0" fontId="2803" fillId="1975" borderId="2187" xfId="31" applyAlignment="1">
      <alignment vertical="center"/>
    </xf>
    <xf numFmtId="0" fontId="2803" fillId="1976" borderId="2187" xfId="31" applyAlignment="1">
      <alignment vertical="center"/>
    </xf>
    <xf numFmtId="0" fontId="2803" fillId="1977" borderId="2187" xfId="31" applyAlignment="1">
      <alignment vertical="center"/>
    </xf>
    <xf numFmtId="0" fontId="2805" fillId="1972" borderId="2186" xfId="31"/>
    <xf numFmtId="0" fontId="2803" fillId="1978" borderId="2187" xfId="31" applyAlignment="1">
      <alignment vertical="center"/>
    </xf>
    <xf numFmtId="0" fontId="2803" fillId="1979" borderId="2187" xfId="31" applyAlignment="1">
      <alignment vertical="center"/>
    </xf>
    <xf numFmtId="0" fontId="2803" fillId="1980" borderId="2187" xfId="31" applyAlignment="1">
      <alignment vertical="center"/>
    </xf>
    <xf numFmtId="0" fontId="2803" fillId="1981" borderId="2187" xfId="31" applyAlignment="1">
      <alignment vertical="center"/>
    </xf>
    <xf numFmtId="0" fontId="2806" fillId="1982" borderId="2188" xfId="31" applyAlignment="1">
      <alignment horizontal="left" vertical="center"/>
    </xf>
    <xf numFmtId="0" fontId="2807" fillId="1972" borderId="2189" xfId="31"/>
    <xf numFmtId="0" fontId="2807" fillId="1972" borderId="2190" xfId="31"/>
    <xf numFmtId="0" fontId="2808" fillId="1983" borderId="2191" xfId="31" applyAlignment="1">
      <alignment horizontal="center" vertical="center" wrapText="1"/>
    </xf>
    <xf numFmtId="0" fontId="2809" fillId="1972" borderId="2186" xfId="31"/>
    <xf numFmtId="0" fontId="2810" fillId="1983" borderId="2188" xfId="31" applyAlignment="1">
      <alignment horizontal="center" vertical="center"/>
    </xf>
    <xf numFmtId="0" fontId="2807" fillId="1972" borderId="2192" xfId="31"/>
    <xf numFmtId="0" fontId="2811" fillId="1972" borderId="2186" xfId="31"/>
    <xf numFmtId="0" fontId="2812" fillId="1983" borderId="2187" xfId="31" applyAlignment="1">
      <alignment horizontal="center" vertical="center"/>
    </xf>
    <xf numFmtId="0" fontId="2813" fillId="1972" borderId="2187" xfId="31" applyAlignment="1">
      <alignment horizontal="left" vertical="center" wrapText="1"/>
    </xf>
    <xf numFmtId="0" fontId="2803" fillId="1972" borderId="2187" xfId="31" applyAlignment="1">
      <alignment horizontal="left" vertical="center" wrapText="1"/>
    </xf>
    <xf numFmtId="164" fontId="2804" fillId="1972" borderId="2187" xfId="31" applyAlignment="1">
      <alignment horizontal="center" vertical="center"/>
    </xf>
    <xf numFmtId="0" fontId="2814" fillId="1972" borderId="2186" xfId="31"/>
    <xf numFmtId="0" fontId="2809" fillId="1972" borderId="2186" xfId="31" applyAlignment="1">
      <alignment vertical="bottom"/>
    </xf>
    <xf numFmtId="0" fontId="2815" fillId="1972" borderId="2193" xfId="31"/>
    <xf numFmtId="0" fontId="2807" fillId="1972" borderId="2194" xfId="31"/>
    <xf numFmtId="0" fontId="2809" fillId="1972" borderId="2195" xfId="31"/>
    <xf numFmtId="0" fontId="2815" fillId="1972" borderId="2196" xfId="31" applyAlignment="1">
      <alignment horizontal="center"/>
    </xf>
    <xf numFmtId="0" fontId="2815" fillId="1972" borderId="2186" xfId="31" applyAlignment="1">
      <alignment horizontal="center"/>
    </xf>
    <xf numFmtId="0" fontId="2809" fillId="1972" borderId="2196" xfId="31" applyAlignment="1">
      <alignment horizontal="center"/>
    </xf>
    <xf numFmtId="0" fontId="2809" fillId="1972" borderId="2197" xfId="31"/>
    <xf numFmtId="0" fontId="2816" fillId="1972" borderId="2198" xfId="31" applyAlignment="1">
      <alignment wrapText="1"/>
    </xf>
    <xf numFmtId="0" fontId="2815" fillId="1972" borderId="2196" xfId="31" applyAlignment="1">
      <alignment horizontal="center" wrapText="1"/>
    </xf>
    <xf numFmtId="0" fontId="2816" fillId="1972" borderId="2199" xfId="31" applyAlignment="1">
      <alignment wrapText="1"/>
    </xf>
    <xf numFmtId="0" fontId="2816" fillId="1972" borderId="2198" xfId="31" applyAlignment="1">
      <alignment wrapText="1"/>
    </xf>
    <xf numFmtId="0" fontId="2804" fillId="1972" borderId="2187" xfId="31" applyAlignment="1">
      <alignment horizontal="center" vertical="center"/>
    </xf>
    <xf numFmtId="0" fontId="2807" fillId="1972" borderId="2200" xfId="31"/>
    <xf numFmtId="0" fontId="2815" fillId="1972" borderId="2193" xfId="31" applyAlignment="1">
      <alignment horizontal="center" wrapText="1"/>
    </xf>
    <xf numFmtId="0" fontId="2815" fillId="1972" borderId="2199" xfId="31" applyAlignment="1">
      <alignment wrapText="1"/>
    </xf>
    <xf numFmtId="0" fontId="2815" fillId="1972" borderId="2198" xfId="31" applyAlignment="1">
      <alignment wrapText="1"/>
    </xf>
    <xf numFmtId="0" fontId="2803" fillId="1972" borderId="2187" xfId="31" applyAlignment="1">
      <alignment vertical="center"/>
    </xf>
    <xf numFmtId="0" fontId="2803" fillId="1984" borderId="2187" xfId="31" applyAlignment="1">
      <alignment vertical="center"/>
    </xf>
    <xf numFmtId="0" fontId="2804" fillId="1972" borderId="2187" xfId="31" applyAlignment="1">
      <alignment horizontal="left" vertical="center" wrapText="1"/>
    </xf>
    <xf numFmtId="0" fontId="2817" fillId="1977" borderId="2187" xfId="31" applyAlignment="1">
      <alignment horizontal="center" vertical="center"/>
    </xf>
    <xf numFmtId="0" fontId="2808" fillId="1983" borderId="2187" xfId="31" applyAlignment="1">
      <alignment horizontal="center" vertical="center" wrapText="1"/>
    </xf>
    <xf numFmtId="0" fontId="2808" fillId="1983" borderId="2188" xfId="31" applyAlignment="1">
      <alignment horizontal="center" vertical="center" wrapText="1"/>
    </xf>
    <xf numFmtId="0" fontId="2803" fillId="1972" borderId="2187" xfId="31" applyAlignment="1">
      <alignment horizontal="left" vertical="center"/>
    </xf>
    <xf numFmtId="164" fontId="2803" fillId="1972" borderId="2187" xfId="31" applyAlignment="1">
      <alignment horizontal="center" vertical="center"/>
    </xf>
    <xf numFmtId="0" fontId="2803" fillId="1972" borderId="2188" xfId="31" applyAlignment="1">
      <alignment horizontal="left" vertical="center" wrapText="1"/>
    </xf>
    <xf numFmtId="0" fontId="2818" fillId="1977" borderId="2187" xfId="31" applyAlignment="1">
      <alignment horizontal="left" vertical="center"/>
    </xf>
    <xf numFmtId="0" fontId="2803" fillId="1977" borderId="2187" xfId="31" applyAlignment="1">
      <alignment horizontal="left" vertical="center" wrapText="1"/>
    </xf>
    <xf numFmtId="164" fontId="2803" fillId="1977" borderId="2187" xfId="31" applyAlignment="1">
      <alignment horizontal="center" vertical="center"/>
    </xf>
    <xf numFmtId="0" fontId="2818" fillId="1977" borderId="2188" xfId="31" applyAlignment="1">
      <alignment horizontal="left" vertical="center" wrapText="1"/>
    </xf>
    <xf numFmtId="0" fontId="2803" fillId="1977" borderId="2188" xfId="31" applyAlignment="1">
      <alignment horizontal="left" vertical="center" wrapText="1"/>
    </xf>
    <xf numFmtId="0" fontId="2803" fillId="1978" borderId="2187" xfId="31" applyAlignment="1">
      <alignment horizontal="left" vertical="center"/>
    </xf>
    <xf numFmtId="0" fontId="2803" fillId="1978" borderId="2187" xfId="31" applyAlignment="1">
      <alignment horizontal="left" vertical="center" wrapText="1"/>
    </xf>
    <xf numFmtId="164" fontId="2803" fillId="1978" borderId="2187" xfId="31" applyAlignment="1">
      <alignment horizontal="center" vertical="center"/>
    </xf>
    <xf numFmtId="0" fontId="2818" fillId="1978" borderId="2188" xfId="31" applyAlignment="1">
      <alignment horizontal="left" vertical="center" wrapText="1"/>
    </xf>
    <xf numFmtId="0" fontId="2803" fillId="1978" borderId="2188" xfId="31" applyAlignment="1">
      <alignment horizontal="left" vertical="center" wrapText="1"/>
    </xf>
    <xf numFmtId="0" fontId="2803" fillId="1979" borderId="2187" xfId="31" applyAlignment="1">
      <alignment horizontal="left" vertical="center"/>
    </xf>
    <xf numFmtId="0" fontId="2803" fillId="1979" borderId="2187" xfId="31" applyAlignment="1">
      <alignment horizontal="left" vertical="center" wrapText="1"/>
    </xf>
    <xf numFmtId="164" fontId="2803" fillId="1979" borderId="2187" xfId="31" applyAlignment="1">
      <alignment horizontal="center" vertical="center"/>
    </xf>
    <xf numFmtId="0" fontId="2818" fillId="1979" borderId="2188" xfId="31" applyAlignment="1">
      <alignment horizontal="left" vertical="center" wrapText="1"/>
    </xf>
    <xf numFmtId="0" fontId="2803" fillId="1979" borderId="2188" xfId="31" applyAlignment="1">
      <alignment horizontal="left" vertical="center" wrapText="1"/>
    </xf>
    <xf numFmtId="0" fontId="2803" fillId="1980" borderId="2187" xfId="31" applyAlignment="1">
      <alignment horizontal="left" vertical="center"/>
    </xf>
    <xf numFmtId="0" fontId="2803" fillId="1980" borderId="2187" xfId="31" applyAlignment="1">
      <alignment horizontal="left" vertical="center" wrapText="1"/>
    </xf>
    <xf numFmtId="164" fontId="2803" fillId="1980" borderId="2187" xfId="31" applyAlignment="1">
      <alignment horizontal="center" vertical="center"/>
    </xf>
    <xf numFmtId="0" fontId="2818" fillId="1980" borderId="2188" xfId="31" applyAlignment="1">
      <alignment horizontal="left" vertical="center" wrapText="1"/>
    </xf>
    <xf numFmtId="0" fontId="2803" fillId="1980" borderId="2188" xfId="31" applyAlignment="1">
      <alignment horizontal="left" vertical="center" wrapText="1"/>
    </xf>
    <xf numFmtId="0" fontId="2803" fillId="1981" borderId="2187" xfId="31" applyAlignment="1">
      <alignment horizontal="left" vertical="center"/>
    </xf>
    <xf numFmtId="0" fontId="2803" fillId="1981" borderId="2187" xfId="31" applyAlignment="1">
      <alignment horizontal="left" vertical="center" wrapText="1"/>
    </xf>
    <xf numFmtId="164" fontId="2803" fillId="1981" borderId="2187" xfId="31" applyAlignment="1">
      <alignment horizontal="center" vertical="center"/>
    </xf>
    <xf numFmtId="0" fontId="2818" fillId="1981" borderId="2188" xfId="31" applyAlignment="1">
      <alignment horizontal="left" vertical="center" wrapText="1"/>
    </xf>
    <xf numFmtId="0" fontId="2803" fillId="1981" borderId="2188" xfId="31" applyAlignment="1">
      <alignment horizontal="left" vertical="center" wrapText="1"/>
    </xf>
    <xf numFmtId="0" fontId="2819" fillId="1972" borderId="2186" xfId="31" applyAlignment="1">
      <alignment horizontal="left" vertical="center" wrapText="1"/>
    </xf>
    <xf numFmtId="0" fontId="2820" fillId="1972" borderId="2186" xfId="31"/>
    <xf numFmtId="0" fontId="2820" fillId="1972" borderId="2186" xfId="31" applyAlignment="1">
      <alignment wrapText="1"/>
    </xf>
    <xf numFmtId="0" fontId="2821" fillId="1985" borderId="2201" xfId="31" applyAlignment="1">
      <alignment horizontal="center" wrapText="1"/>
    </xf>
    <xf numFmtId="0" fontId="2821" fillId="1985" borderId="2202" xfId="31" applyAlignment="1">
      <alignment horizontal="center" wrapText="1"/>
    </xf>
    <xf numFmtId="0" fontId="2821" fillId="1985" borderId="2203" xfId="31" applyAlignment="1">
      <alignment horizontal="center" wrapText="1"/>
    </xf>
    <xf numFmtId="0" fontId="2822" fillId="1976" borderId="2204" xfId="31" applyAlignment="1">
      <alignment wrapText="1"/>
    </xf>
    <xf numFmtId="0" fontId="2823" fillId="1986" borderId="2205" xfId="31" applyAlignment="1">
      <alignment wrapText="1"/>
    </xf>
    <xf numFmtId="0" fontId="2823" fillId="1987" borderId="2205" xfId="31" applyAlignment="1">
      <alignment wrapText="1"/>
    </xf>
    <xf numFmtId="0" fontId="2823" fillId="1987" borderId="2206" xfId="31" applyAlignment="1">
      <alignment wrapText="1"/>
    </xf>
    <xf numFmtId="0" fontId="2822" fillId="1976" borderId="2207" xfId="31" applyAlignment="1">
      <alignment wrapText="1"/>
    </xf>
    <xf numFmtId="0" fontId="2823" fillId="1988" borderId="2205" xfId="31" applyAlignment="1">
      <alignment wrapText="1"/>
    </xf>
    <xf numFmtId="0" fontId="2823" fillId="1988" borderId="2208" xfId="31" applyAlignment="1">
      <alignment wrapText="1"/>
    </xf>
    <xf numFmtId="0" fontId="2823" fillId="1986" borderId="2208" xfId="31" applyAlignment="1">
      <alignment wrapText="1"/>
    </xf>
    <xf numFmtId="0" fontId="2823" fillId="1987" borderId="2208" xfId="31" applyAlignment="1">
      <alignment wrapText="1"/>
    </xf>
    <xf numFmtId="0" fontId="2822" fillId="1976" borderId="2209" xfId="31" applyAlignment="1">
      <alignment wrapText="1"/>
    </xf>
    <xf numFmtId="0" fontId="2823" fillId="1987" borderId="2210" xfId="31" applyAlignment="1">
      <alignment wrapText="1"/>
    </xf>
    <xf numFmtId="0" fontId="2823" fillId="1986" borderId="2210" xfId="31" applyAlignment="1">
      <alignment wrapText="1"/>
    </xf>
    <xf numFmtId="0" fontId="2823" fillId="1987" borderId="2211" xfId="31" applyAlignment="1">
      <alignment wrapText="1"/>
    </xf>
    <xf numFmtId="0" fontId="2809" fillId="1972" borderId="2212" xfId="31"/>
    <xf numFmtId="0" fontId="2809" fillId="1972" borderId="2212" xfId="31" applyAlignment="1">
      <alignment wrapText="1"/>
    </xf>
    <xf numFmtId="0" fontId="2824" fillId="1972" borderId="2186" xfId="31"/>
    <xf numFmtId="0" fontId="2816" fillId="1982" borderId="2198" xfId="31" applyAlignment="1">
      <alignment wrapText="1"/>
    </xf>
    <xf numFmtId="0" fontId="2825" fillId="1982" borderId="2198" xfId="31" applyAlignment="1">
      <alignment wrapText="1"/>
    </xf>
    <xf numFmtId="0" fontId="2826" fillId="1972" borderId="2186" xfId="31" applyAlignment="1">
      <alignment vertical="top" wrapText="1"/>
    </xf>
    <xf numFmtId="0" fontId="2809" fillId="1972" borderId="2186" xfId="31" applyAlignment="1">
      <alignment vertical="bottom"/>
    </xf>
    <xf numFmtId="0" fontId="2811" fillId="1972" borderId="2212" xfId="31"/>
    <xf numFmtId="0" fontId="2827" fillId="1972" borderId="2186" xfId="31" applyAlignment="1">
      <alignment horizontal="center" vertical="center"/>
    </xf>
    <xf numFmtId="0" fontId="2809" fillId="1972" borderId="2212" xfId="31"/>
    <xf numFmtId="0" fontId="2828" fillId="1988" borderId="2186" xfId="31" applyAlignment="1">
      <alignment horizontal="center"/>
    </xf>
    <xf numFmtId="0" fontId="2809" fillId="1972" borderId="2186" xfId="31" applyAlignment="1">
      <alignment horizontal="center"/>
    </xf>
    <xf numFmtId="10" fontId="2809" fillId="1972" borderId="2186" xfId="31" applyAlignment="1">
      <alignment horizontal="center"/>
    </xf>
    <xf numFmtId="0" fontId="2829" fillId="1989" borderId="2212" xfId="31" applyAlignment="1">
      <alignment horizontal="center" vertical="center" wrapText="1"/>
    </xf>
    <xf numFmtId="0" fontId="2829" fillId="1988" borderId="2212" xfId="31" applyAlignment="1">
      <alignment horizontal="center" vertical="center" wrapText="1"/>
    </xf>
    <xf numFmtId="0" fontId="2809" fillId="1988" borderId="2212" xfId="31" applyAlignment="1">
      <alignment vertical="bottom"/>
    </xf>
    <xf numFmtId="0" fontId="2809" fillId="1990" borderId="2212" xfId="31" applyAlignment="1">
      <alignment horizontal="center"/>
    </xf>
    <xf numFmtId="0" fontId="2809" fillId="1991" borderId="2186" xfId="31" applyAlignment="1">
      <alignment horizontal="center"/>
    </xf>
    <xf numFmtId="0" fontId="2809" fillId="1991" borderId="2186" xfId="31" applyAlignment="1">
      <alignment horizontal="center"/>
    </xf>
    <xf numFmtId="0" fontId="2809" fillId="1992" borderId="2212" xfId="31" applyAlignment="1">
      <alignment horizontal="center"/>
    </xf>
    <xf numFmtId="0" fontId="2809" fillId="1972" borderId="2186" xfId="31" applyAlignment="1">
      <alignment vertical="bottom" wrapText="1"/>
    </xf>
    <xf numFmtId="0" fontId="2809" fillId="1993" borderId="2212" xfId="31" applyAlignment="1">
      <alignment horizontal="center"/>
    </xf>
    <xf numFmtId="0" fontId="2829" fillId="1994" borderId="2212" xfId="31" applyAlignment="1">
      <alignment horizontal="center"/>
    </xf>
    <xf numFmtId="0" fontId="2809" fillId="1995" borderId="2212" xfId="31" applyAlignment="1">
      <alignment horizontal="center"/>
    </xf>
    <xf numFmtId="0" fontId="2809" fillId="1996" borderId="2212" xfId="31" applyAlignment="1">
      <alignment horizontal="center"/>
    </xf>
    <xf numFmtId="0" fontId="2809" fillId="1972" borderId="2186" xfId="31"/>
    <xf numFmtId="0" fontId="2809" fillId="1997" borderId="2212" xfId="31" applyAlignment="1">
      <alignment horizontal="center"/>
    </xf>
    <xf numFmtId="0" fontId="2809" fillId="1998" borderId="2212" xfId="31" applyAlignment="1">
      <alignment horizontal="center"/>
    </xf>
    <xf numFmtId="0" fontId="2830" fillId="1972" borderId="2186" xfId="31" applyAlignment="1">
      <alignment horizontal="center" vertical="bottom"/>
    </xf>
    <xf numFmtId="0" fontId="2809" fillId="1999" borderId="2212" xfId="31" applyAlignment="1">
      <alignment horizontal="center"/>
    </xf>
    <xf numFmtId="0" fontId="2809" fillId="2000" borderId="2212" xfId="31" applyAlignment="1">
      <alignment horizontal="center"/>
    </xf>
    <xf numFmtId="0" fontId="2809" fillId="2001" borderId="2212" xfId="31" applyAlignment="1">
      <alignment horizontal="center"/>
    </xf>
    <xf numFmtId="0" fontId="2809" fillId="2002" borderId="2212" xfId="31" applyAlignment="1">
      <alignment horizontal="center"/>
    </xf>
    <xf numFmtId="0" fontId="2809" fillId="2003" borderId="2212" xfId="31" applyAlignment="1">
      <alignment horizontal="center"/>
    </xf>
    <xf numFmtId="0" fontId="2809" fillId="2004" borderId="2212" xfId="31" applyAlignment="1">
      <alignment horizontal="center"/>
    </xf>
    <xf numFmtId="0" fontId="2809" fillId="2005" borderId="2212" xfId="31" applyAlignment="1">
      <alignment horizontal="center"/>
    </xf>
    <xf numFmtId="0" fontId="2809" fillId="2006" borderId="2212" xfId="31" applyAlignment="1">
      <alignment horizontal="center"/>
    </xf>
    <xf numFmtId="0" fontId="2809" fillId="2007" borderId="2212" xfId="31" applyAlignment="1">
      <alignment horizontal="center"/>
    </xf>
    <xf numFmtId="0" fontId="2809" fillId="2008" borderId="2212" xfId="31" applyAlignment="1">
      <alignment horizontal="center"/>
    </xf>
    <xf numFmtId="0" fontId="2809" fillId="2009" borderId="2212" xfId="31" applyAlignment="1">
      <alignment horizontal="center"/>
    </xf>
    <xf numFmtId="0" fontId="2809" fillId="2010" borderId="2212" xfId="31" applyAlignment="1">
      <alignment horizontal="center"/>
    </xf>
    <xf numFmtId="0" fontId="2811" fillId="1972" borderId="2212" xfId="31"/>
    <xf numFmtId="0" fontId="2811" fillId="1972" borderId="2212" xfId="31" applyAlignment="1">
      <alignment horizontal="center"/>
    </xf>
    <xf numFmtId="0" fontId="2829" fillId="1972" borderId="2186" xfId="31" applyAlignment="1">
      <alignment horizontal="center" vertical="center" wrapText="1"/>
    </xf>
    <xf numFmtId="0" fontId="2809" fillId="1988" borderId="2186" xfId="31"/>
    <xf numFmtId="0" fontId="2831" fillId="1988" borderId="2186" xfId="31"/>
    <xf numFmtId="0" fontId="2832" fillId="1988" borderId="2186" xfId="31"/>
    <xf numFmtId="0" fontId="2803" fillId="1972" borderId="2186" xfId="31"/>
    <xf numFmtId="0" fontId="2818" fillId="1972" borderId="2213" xfId="31" applyAlignment="1">
      <alignment horizontal="left" vertical="center" wrapText="1"/>
    </xf>
    <xf numFmtId="0" fontId="2803" fillId="1972" borderId="2214" xfId="31" applyAlignment="1">
      <alignment horizontal="left" vertical="center" wrapText="1"/>
    </xf>
    <xf numFmtId="0" fontId="2807" fillId="1972" borderId="2215" xfId="31"/>
    <xf numFmtId="0" fontId="2807" fillId="1972" borderId="2216" xfId="31"/>
    <xf numFmtId="0" fontId="2803" fillId="1972" borderId="2213" xfId="31" applyAlignment="1">
      <alignment horizontal="left" vertical="center" wrapText="1"/>
    </xf>
    <xf numFmtId="0" fontId="2805" fillId="1972" borderId="2215" xfId="31"/>
    <xf numFmtId="0" fontId="2805" fillId="1972" borderId="2216" xfId="31"/>
    <xf numFmtId="0" fontId="2818" fillId="1972" borderId="2213" xfId="31" applyAlignment="1">
      <alignment horizontal="center" vertical="center"/>
    </xf>
    <xf numFmtId="0" fontId="2803" fillId="1972" borderId="2213" xfId="31" applyAlignment="1">
      <alignment horizontal="center" vertical="center"/>
    </xf>
    <xf numFmtId="0" fontId="2818" fillId="2011" borderId="2188" xfId="31" applyAlignment="1">
      <alignment horizontal="left" vertical="center" wrapText="1"/>
    </xf>
    <xf numFmtId="0" fontId="2813" fillId="2012" borderId="2187" xfId="31" applyAlignment="1">
      <alignment horizontal="center" vertical="center" wrapText="1"/>
    </xf>
    <xf numFmtId="0" fontId="2813" fillId="2012" borderId="2188" xfId="31" applyAlignment="1">
      <alignment horizontal="center" vertical="center" wrapText="1"/>
    </xf>
    <xf numFmtId="0" fontId="2813" fillId="1972" borderId="2187" xfId="31" applyAlignment="1">
      <alignment horizontal="center" vertical="center" wrapText="1"/>
    </xf>
    <xf numFmtId="0" fontId="2819" fillId="1972" borderId="2187" xfId="31" applyAlignment="1">
      <alignment horizontal="center" vertical="center" wrapText="1"/>
    </xf>
    <xf numFmtId="0" fontId="2813" fillId="1977" borderId="2187" xfId="31" applyAlignment="1">
      <alignment horizontal="center" vertical="center" wrapText="1"/>
    </xf>
    <xf numFmtId="0" fontId="2804" fillId="1972" borderId="2188" xfId="31" applyAlignment="1">
      <alignment horizontal="left" vertical="center" wrapText="1"/>
    </xf>
    <xf numFmtId="0" fontId="2815" fillId="1972" borderId="2186" xfId="31" applyAlignment="1">
      <alignment horizontal="left"/>
    </xf>
    <xf numFmtId="0" fontId="2833" fillId="1972" borderId="2186" xfId="31"/>
    <xf numFmtId="0" fontId="2834" fillId="1972" borderId="2186" xfId="31" applyAlignment="1">
      <alignment horizontal="left" vertical="center"/>
    </xf>
    <xf numFmtId="0" fontId="2818" fillId="1972" borderId="2187" xfId="31" applyAlignment="1">
      <alignment horizontal="center" vertical="center"/>
    </xf>
    <xf numFmtId="0" fontId="2818" fillId="1972" borderId="2186" xfId="31" applyAlignment="1">
      <alignment horizontal="center" vertical="center"/>
    </xf>
    <xf numFmtId="0" fontId="2803" fillId="1972" borderId="2186" xfId="31" applyAlignment="1">
      <alignment horizontal="left" vertical="center" wrapText="1"/>
    </xf>
    <xf numFmtId="0" fontId="2804" fillId="1972" borderId="2186" xfId="31" applyAlignment="1">
      <alignment horizontal="left" vertical="center" wrapText="1"/>
    </xf>
    <xf numFmtId="0" fontId="2803" fillId="1972" borderId="2187" xfId="31" applyAlignment="1">
      <alignment horizontal="center" vertical="center"/>
    </xf>
    <xf numFmtId="0" fontId="2815" fillId="1988" borderId="2212" xfId="31" applyAlignment="1">
      <alignment horizontal="center" wrapText="1"/>
    </xf>
    <xf numFmtId="0" fontId="2815" fillId="1972" borderId="2212" xfId="31" applyAlignment="1">
      <alignment horizontal="center" wrapText="1"/>
    </xf>
    <xf numFmtId="0" fontId="2809" fillId="1972" borderId="2212" xfId="31" applyAlignment="1">
      <alignment vertical="bottom"/>
    </xf>
    <xf numFmtId="0" fontId="2809" fillId="1972" borderId="2212" xfId="31" applyAlignment="1">
      <alignment horizontal="center"/>
    </xf>
    <xf numFmtId="3" fontId="2804" fillId="1972" borderId="2187" xfId="31" applyAlignment="1">
      <alignment horizontal="center" vertical="center"/>
    </xf>
    <xf numFmtId="10" fontId="2809" fillId="1972" borderId="2212" xfId="31" applyAlignment="1">
      <alignment horizontal="center"/>
    </xf>
    <xf numFmtId="10" fontId="2809" fillId="1988" borderId="2212" xfId="31" applyAlignment="1">
      <alignment horizontal="center"/>
    </xf>
    <xf numFmtId="0" fontId="2815" fillId="1972" borderId="2186" xfId="31" applyAlignment="1">
      <alignment horizontal="left" vertical="center" wrapText="1"/>
    </xf>
    <xf numFmtId="0" fontId="2815" fillId="1972" borderId="2186" xfId="31" applyAlignment="1">
      <alignment horizontal="center" vertical="center" wrapText="1"/>
    </xf>
    <xf numFmtId="0" fontId="2815" fillId="1972" borderId="2186" xfId="31" applyAlignment="1">
      <alignment horizontal="center" wrapText="1"/>
    </xf>
    <xf numFmtId="0" fontId="2835" fillId="2012" borderId="2187" xfId="31" applyAlignment="1">
      <alignment horizontal="center" vertical="center" wrapText="1"/>
    </xf>
    <xf numFmtId="0" fontId="2809" fillId="1972" borderId="2212" xfId="31" applyAlignment="1">
      <alignment horizontal="center" vertical="bottom"/>
    </xf>
    <xf numFmtId="0" fontId="2804" fillId="1972" borderId="2187" xfId="31" applyAlignment="1">
      <alignment horizontal="center" vertical="center" wrapText="1"/>
    </xf>
    <xf numFmtId="0" fontId="2804" fillId="1972" borderId="2187" xfId="31" applyAlignment="1">
      <alignment horizontal="center" vertical="center" wrapText="1"/>
    </xf>
    <xf numFmtId="3" fontId="2803" fillId="1972" borderId="2187" xfId="31" applyAlignment="1">
      <alignment vertical="center"/>
    </xf>
    <xf numFmtId="0" fontId="2809" fillId="1972" borderId="2217" xfId="31" applyAlignment="1">
      <alignment horizontal="center"/>
    </xf>
    <xf numFmtId="0" fontId="2811" fillId="1972" borderId="2218" xfId="31"/>
    <xf numFmtId="0" fontId="2809" fillId="1972" borderId="2186" xfId="31" applyAlignment="1">
      <alignment horizontal="left" vertical="center"/>
    </xf>
    <xf numFmtId="0" fontId="2811" fillId="1972" borderId="2219" xfId="31"/>
    <xf numFmtId="0" fontId="2809" fillId="1972" borderId="2186" xfId="31" applyAlignment="1">
      <alignment horizontal="left" vertical="center" wrapText="1"/>
    </xf>
    <xf numFmtId="10" fontId="2811" fillId="1972" borderId="2212" xfId="31" applyAlignment="1">
      <alignment horizontal="center"/>
    </xf>
    <xf numFmtId="10" fontId="2809" fillId="1972" borderId="2186" xfId="31"/>
    <xf numFmtId="0" fontId="2809" fillId="1972" borderId="2186" xfId="31" applyAlignment="1">
      <alignment wrapText="1"/>
    </xf>
    <xf numFmtId="0" fontId="2809" fillId="1972" borderId="2186" xfId="31" applyAlignment="1">
      <alignment horizontal="center" vertical="center"/>
    </xf>
    <xf numFmtId="0" fontId="2818" fillId="1972" borderId="2186" xfId="31" applyAlignment="1">
      <alignment horizontal="left" vertical="center"/>
    </xf>
    <xf numFmtId="0" fontId="2810" fillId="1972" borderId="2186" xfId="31" applyAlignment="1">
      <alignment horizontal="center" vertical="center" wrapText="1"/>
    </xf>
    <xf numFmtId="10" fontId="2810" fillId="1972" borderId="2186" xfId="31" applyAlignment="1">
      <alignment horizontal="center" vertical="center" wrapText="1"/>
    </xf>
    <xf numFmtId="0" fontId="2803" fillId="1972" borderId="2186" xfId="31" applyAlignment="1">
      <alignment horizontal="center" vertical="center"/>
    </xf>
    <xf numFmtId="10" fontId="2804" fillId="1972" borderId="2186" xfId="31" applyAlignment="1">
      <alignment horizontal="left" vertical="center" wrapText="1"/>
    </xf>
    <xf numFmtId="0" fontId="2818" fillId="2011" borderId="2187" xfId="31" applyAlignment="1">
      <alignment horizontal="center" vertical="center"/>
    </xf>
    <xf numFmtId="0" fontId="2803" fillId="2011" borderId="2187" xfId="31" applyAlignment="1">
      <alignment horizontal="left" vertical="center" wrapText="1"/>
    </xf>
    <xf numFmtId="0" fontId="2804" fillId="2011" borderId="2187" xfId="31" applyAlignment="1">
      <alignment horizontal="center" vertical="center"/>
    </xf>
    <xf numFmtId="0" fontId="2803" fillId="2011" borderId="2187" xfId="31" applyAlignment="1">
      <alignment horizontal="center" vertical="center"/>
    </xf>
    <xf numFmtId="2" fontId="2803" fillId="2011" borderId="2187" xfId="31" applyAlignment="1">
      <alignment horizontal="center" vertical="center"/>
    </xf>
    <xf numFmtId="2" fontId="2818" fillId="2011" borderId="2187" xfId="31" applyAlignment="1">
      <alignment horizontal="center" vertical="center"/>
    </xf>
    <xf numFmtId="0" fontId="2804" fillId="2011" borderId="2187" xfId="31" applyAlignment="1">
      <alignment horizontal="left" vertical="center" wrapText="1"/>
    </xf>
    <xf numFmtId="0" fontId="2803" fillId="2011" borderId="2187" xfId="31" applyAlignment="1">
      <alignment vertical="center"/>
    </xf>
    <xf numFmtId="0" fontId="2813" fillId="2011" borderId="2187" xfId="31" applyAlignment="1">
      <alignment horizontal="right" vertical="center"/>
    </xf>
    <xf numFmtId="0" fontId="2829" fillId="1972" borderId="2186" xfId="31" applyAlignment="1">
      <alignment horizontal="left" vertical="center" wrapText="1"/>
    </xf>
    <xf numFmtId="0" fontId="2806" fillId="1972" borderId="2186" xfId="31" applyAlignment="1">
      <alignment horizontal="left" vertical="center"/>
    </xf>
    <xf numFmtId="0" fontId="2830" fillId="1972" borderId="2212" xfId="31" applyAlignment="1">
      <alignment horizontal="center" vertical="bottom"/>
    </xf>
    <xf numFmtId="0" fontId="2805" fillId="1972" borderId="2186" xfId="31" applyAlignment="1">
      <alignment horizontal="center" vertical="center" wrapText="1"/>
    </xf>
    <xf numFmtId="0" fontId="2836" fillId="1972" borderId="2212" xfId="31" applyAlignment="1">
      <alignment horizontal="center" vertical="bottom"/>
    </xf>
    <xf numFmtId="0" fontId="2836" fillId="1988" borderId="2212" xfId="31" applyAlignment="1">
      <alignment horizontal="center" vertical="bottom"/>
    </xf>
    <xf numFmtId="0" fontId="2809" fillId="1988" borderId="2212" xfId="31"/>
    <xf numFmtId="10" fontId="2809" fillId="1972" borderId="2212" xfId="31"/>
    <xf numFmtId="0" fontId="2837" fillId="1972" borderId="2186" xfId="31" applyAlignment="1">
      <alignment horizontal="center" vertical="center" wrapText="1"/>
    </xf>
    <xf numFmtId="0" fontId="2829" fillId="1972" borderId="2186" xfId="31"/>
    <xf numFmtId="0" fontId="2836" fillId="2013" borderId="2212" xfId="31" applyAlignment="1">
      <alignment horizontal="center" vertical="bottom"/>
    </xf>
    <xf numFmtId="0" fontId="2809" fillId="1988" borderId="2212" xfId="31" applyAlignment="1">
      <alignment horizontal="center"/>
    </xf>
    <xf numFmtId="0" fontId="2809" fillId="2013" borderId="2212" xfId="31" applyAlignment="1">
      <alignment horizontal="center"/>
    </xf>
    <xf numFmtId="0" fontId="2809" fillId="1988" borderId="2186" xfId="31" applyAlignment="1">
      <alignment horizontal="center"/>
    </xf>
    <xf numFmtId="0" fontId="2810" fillId="1972" borderId="2186" xfId="31" applyAlignment="1">
      <alignment horizontal="center" vertical="center"/>
    </xf>
    <xf numFmtId="0" fontId="2838" fillId="1988" borderId="2186" xfId="31"/>
    <xf numFmtId="0" fontId="2830" fillId="1972" borderId="2217" xfId="31" applyAlignment="1">
      <alignment horizontal="center" wrapText="1"/>
    </xf>
    <xf numFmtId="0" fontId="2839" fillId="1972" borderId="2220" xfId="31" applyAlignment="1">
      <alignment horizontal="left" wrapText="1"/>
    </xf>
    <xf numFmtId="0" fontId="2829" fillId="1972" borderId="2212" xfId="31" applyAlignment="1">
      <alignment horizontal="center"/>
    </xf>
    <xf numFmtId="0" fontId="2840" fillId="2012" borderId="2187" xfId="31" applyAlignment="1">
      <alignment horizontal="center" vertical="center" wrapText="1"/>
    </xf>
    <xf numFmtId="0" fontId="2829" fillId="1972" borderId="2186" xfId="31" applyAlignment="1">
      <alignment horizontal="center"/>
    </xf>
    <xf numFmtId="0" fontId="2839" fillId="1972" borderId="2219" xfId="31" applyAlignment="1">
      <alignment horizontal="left" wrapText="1"/>
    </xf>
    <xf numFmtId="0" fontId="2829" fillId="1988" borderId="2212" xfId="31"/>
    <xf numFmtId="0" fontId="2829" fillId="1972" borderId="2212" xfId="31"/>
    <xf numFmtId="10" fontId="2829" fillId="1972" borderId="2212" xfId="31"/>
    <xf numFmtId="0" fontId="2829" fillId="1988" borderId="2212" xfId="31" applyAlignment="1">
      <alignment horizontal="center"/>
    </xf>
    <xf numFmtId="0" fontId="2829" fillId="2013" borderId="2212" xfId="31" applyAlignment="1">
      <alignment horizontal="center"/>
    </xf>
    <xf numFmtId="0" fontId="2829" fillId="1988" borderId="2186" xfId="31" applyAlignment="1">
      <alignment horizontal="center"/>
    </xf>
    <xf numFmtId="0" fontId="2829" fillId="1988" borderId="2186" xfId="31"/>
    <xf numFmtId="165" fontId="2809" fillId="1972" borderId="2212" xfId="31" applyAlignment="1">
      <alignment horizontal="center"/>
    </xf>
    <xf numFmtId="0" fontId="2809" fillId="1972" borderId="2212" xfId="31" applyAlignment="1">
      <alignment horizontal="center" vertical="center"/>
    </xf>
    <xf numFmtId="0" fontId="2839" fillId="1972" borderId="2212" xfId="31" applyAlignment="1">
      <alignment horizontal="center" vertical="center" wrapText="1"/>
    </xf>
    <xf numFmtId="10" fontId="2809" fillId="1972" borderId="2212" xfId="31" applyAlignment="1">
      <alignment horizontal="center" vertical="center"/>
    </xf>
    <xf numFmtId="9" fontId="2809" fillId="1972" borderId="2212" xfId="31" applyAlignment="1">
      <alignment horizontal="center" vertical="center"/>
    </xf>
    <xf numFmtId="0" fontId="2809" fillId="1972" borderId="2212" xfId="31" applyAlignment="1">
      <alignment horizontal="left" vertical="bottom" wrapText="1"/>
    </xf>
    <xf numFmtId="0" fontId="2830" fillId="1972" borderId="2212" xfId="31" applyAlignment="1">
      <alignment horizontal="center" wrapText="1"/>
    </xf>
    <xf numFmtId="0" fontId="2829" fillId="1972" borderId="2212" xfId="31" applyAlignment="1">
      <alignment horizontal="center" wrapText="1"/>
    </xf>
    <xf numFmtId="0" fontId="2839" fillId="1972" borderId="2212" xfId="31" applyAlignment="1">
      <alignment horizontal="center" wrapText="1"/>
    </xf>
    <xf numFmtId="0" fontId="2829" fillId="1972" borderId="2212" xfId="31" applyAlignment="1">
      <alignment horizontal="right" wrapText="1"/>
    </xf>
    <xf numFmtId="0" fontId="2829" fillId="1972" borderId="2212" xfId="31" applyAlignment="1">
      <alignment horizontal="left" wrapText="1"/>
    </xf>
    <xf numFmtId="0" fontId="2835" fillId="2011" borderId="2187" xfId="31" applyAlignment="1">
      <alignment horizontal="center" vertical="center" wrapText="1"/>
    </xf>
    <xf numFmtId="10" fontId="2829" fillId="1972" borderId="2212" xfId="31" applyAlignment="1">
      <alignment horizontal="right" wrapText="1"/>
    </xf>
    <xf numFmtId="0" fontId="2809" fillId="2013" borderId="2212" xfId="31" applyAlignment="1">
      <alignment horizontal="left" vertical="bottom" wrapText="1"/>
    </xf>
    <xf numFmtId="0" fontId="2803" fillId="1972" borderId="2186" xfId="31" applyAlignment="1">
      <alignment vertical="center"/>
    </xf>
    <xf numFmtId="0" fontId="2819" fillId="1972" borderId="2187" xfId="31" applyAlignment="1">
      <alignment horizontal="center" vertical="center"/>
    </xf>
    <xf numFmtId="0" fontId="2841" fillId="1972" borderId="2186" xfId="31" applyAlignment="1">
      <alignment horizontal="center" vertical="center" wrapText="1"/>
    </xf>
    <xf numFmtId="0" fontId="2841" fillId="1972" borderId="2186" xfId="31" applyAlignment="1">
      <alignment horizontal="center" vertical="center"/>
    </xf>
    <xf numFmtId="0" fontId="2803" fillId="2012" borderId="2187" xfId="31" applyAlignment="1">
      <alignment vertical="center"/>
    </xf>
    <xf numFmtId="0" fontId="2813" fillId="1972" borderId="2187" xfId="31" applyAlignment="1">
      <alignment horizontal="center" vertical="center"/>
    </xf>
    <xf numFmtId="0" fontId="2842" fillId="1972" borderId="2187" xfId="31" applyAlignment="1">
      <alignment horizontal="center" vertical="center"/>
    </xf>
    <xf numFmtId="0" fontId="2803" fillId="2014" borderId="2187" xfId="31" applyAlignment="1">
      <alignment vertical="center"/>
    </xf>
    <xf numFmtId="0" fontId="2813" fillId="1972" borderId="2187" xfId="31" applyAlignment="1">
      <alignment horizontal="center" vertical="center"/>
    </xf>
    <xf numFmtId="0" fontId="2842" fillId="1972" borderId="2187" xfId="31" applyAlignment="1">
      <alignment horizontal="center" vertical="center"/>
    </xf>
    <xf numFmtId="0" fontId="2809" fillId="1972" borderId="2186" xfId="31" applyAlignment="1">
      <alignment vertical="center" wrapText="1"/>
    </xf>
    <xf numFmtId="0" fontId="2809" fillId="1972" borderId="2186" xfId="31" applyAlignment="1">
      <alignment horizontal="center" vertical="center" wrapText="1"/>
    </xf>
    <xf numFmtId="0" fontId="2813" fillId="1972" borderId="2186" xfId="31" applyAlignment="1">
      <alignment horizontal="center" vertical="center"/>
    </xf>
    <xf numFmtId="0" fontId="2843" fillId="1972" borderId="2186" xfId="31" applyAlignment="1">
      <alignment horizontal="center" vertical="center"/>
    </xf>
    <xf numFmtId="0" fontId="2804" fillId="2015" borderId="2187" xfId="31" applyAlignment="1">
      <alignment horizontal="left" vertical="center"/>
    </xf>
    <xf numFmtId="0" fontId="2804" fillId="1981" borderId="2187" xfId="31" applyAlignment="1">
      <alignment horizontal="left" vertical="center"/>
    </xf>
    <xf numFmtId="0" fontId="2844" fillId="1972" borderId="2186" xfId="31" applyAlignment="1">
      <alignment horizontal="center" vertical="center"/>
    </xf>
    <xf numFmtId="0" fontId="2804" fillId="2016" borderId="2187" xfId="31" applyAlignment="1">
      <alignment horizontal="left" vertical="center"/>
    </xf>
    <xf numFmtId="0" fontId="2804" fillId="1979" borderId="2187" xfId="31" applyAlignment="1">
      <alignment horizontal="left" vertical="center"/>
    </xf>
    <xf numFmtId="166" fontId="2840" fillId="2011" borderId="2187" xfId="31" applyAlignment="1">
      <alignment horizontal="center" vertical="center"/>
    </xf>
    <xf numFmtId="0" fontId="2813" fillId="2011" borderId="2187" xfId="31" applyAlignment="1">
      <alignment horizontal="center" vertical="center"/>
    </xf>
    <xf numFmtId="166" fontId="2835" fillId="2011" borderId="2187" xfId="31" applyAlignment="1">
      <alignment horizontal="center" vertical="center"/>
    </xf>
    <xf numFmtId="0" fontId="2840" fillId="2011" borderId="2187" xfId="31" applyAlignment="1">
      <alignment horizontal="center" vertical="center"/>
    </xf>
    <xf numFmtId="0" fontId="2805" fillId="1972" borderId="2186" xfId="31" applyAlignment="1">
      <alignment horizontal="center" vertical="center" wrapText="1"/>
    </xf>
    <xf numFmtId="0" fontId="2837" fillId="1972" borderId="2186" xfId="31" applyAlignment="1">
      <alignment horizontal="center" vertical="center" wrapText="1"/>
    </xf>
    <xf numFmtId="0" fontId="2813" fillId="1972" borderId="2186" xfId="31" applyAlignment="1">
      <alignment horizontal="right" vertical="center"/>
    </xf>
    <xf numFmtId="0" fontId="2813" fillId="1972" borderId="2187" xfId="31" applyAlignment="1">
      <alignment horizontal="right" vertical="center"/>
    </xf>
    <xf numFmtId="0" fontId="2818" fillId="1977" borderId="2187" xfId="31" applyAlignment="1">
      <alignment horizontal="center" vertical="center"/>
    </xf>
    <xf numFmtId="1" fontId="2835" fillId="1972" borderId="2186" xfId="31" applyAlignment="1">
      <alignment horizontal="center" vertical="center"/>
    </xf>
    <xf numFmtId="1" fontId="2835" fillId="2011" borderId="2187" xfId="31" applyAlignment="1">
      <alignment horizontal="center" vertical="center"/>
    </xf>
    <xf numFmtId="0" fontId="2835" fillId="2011" borderId="2187" xfId="31" applyAlignment="1">
      <alignment horizontal="center" vertical="center"/>
    </xf>
    <xf numFmtId="0" fontId="2840" fillId="1977" borderId="2187" xfId="31" applyAlignment="1">
      <alignment horizontal="center" vertical="center" wrapText="1"/>
    </xf>
    <xf numFmtId="0" fontId="2835" fillId="1972" borderId="2186" xfId="31" applyAlignment="1">
      <alignment horizontal="center" vertical="center"/>
    </xf>
    <xf numFmtId="0" fontId="2845" fillId="1972" borderId="2186" xfId="31" applyAlignment="1">
      <alignment horizontal="center" vertical="center" wrapText="1"/>
    </xf>
    <xf numFmtId="10" fontId="2809" fillId="1972" borderId="2186" xfId="31" applyAlignment="1">
      <alignment vertical="center" wrapText="1"/>
    </xf>
    <xf numFmtId="0" fontId="2846" fillId="1972" borderId="2187" xfId="31" applyAlignment="1">
      <alignment horizontal="left" vertical="center" wrapText="1"/>
    </xf>
    <xf numFmtId="0" fontId="2813" fillId="1977" borderId="2187" xfId="31" applyAlignment="1">
      <alignment horizontal="center" vertical="center"/>
    </xf>
    <xf numFmtId="0" fontId="2804" fillId="1972" borderId="2186" xfId="31" applyAlignment="1">
      <alignment horizontal="center" vertical="center"/>
    </xf>
    <xf numFmtId="0" fontId="2819" fillId="1972" borderId="2187" xfId="31" applyAlignment="1">
      <alignment horizontal="left" vertical="center" wrapText="1"/>
    </xf>
    <xf numFmtId="0" fontId="2815" fillId="1972" borderId="2186" xfId="31"/>
    <xf numFmtId="0" fontId="2813" fillId="1980" borderId="2187" xfId="31" applyAlignment="1">
      <alignment horizontal="center" vertical="center"/>
    </xf>
    <xf numFmtId="0" fontId="2835" fillId="1977" borderId="2187" xfId="31" applyAlignment="1">
      <alignment horizontal="center" vertical="center" wrapText="1"/>
    </xf>
    <xf numFmtId="0" fontId="2813" fillId="1981" borderId="2187" xfId="31" applyAlignment="1">
      <alignment horizontal="center" vertical="center"/>
    </xf>
    <xf numFmtId="0" fontId="2818" fillId="1972" borderId="2186" xfId="31" applyAlignment="1">
      <alignment horizontal="left" vertical="center" wrapText="1"/>
    </xf>
    <xf numFmtId="0" fontId="2818" fillId="2011" borderId="2188" xfId="31" applyAlignment="1">
      <alignment horizontal="left" vertical="center"/>
    </xf>
    <xf numFmtId="10" fontId="2803" fillId="1972" borderId="2187" xfId="31" applyAlignment="1">
      <alignment vertical="center"/>
    </xf>
    <xf numFmtId="0" fontId="2815" fillId="1972" borderId="2217" xfId="31" applyAlignment="1">
      <alignment horizontal="center" vertical="center" wrapText="1"/>
    </xf>
    <xf numFmtId="0" fontId="2807" fillId="1972" borderId="2219" xfId="31"/>
    <xf numFmtId="0" fontId="2807" fillId="1972" borderId="2221" xfId="31"/>
    <xf numFmtId="0" fontId="2815" fillId="2017" borderId="2212" xfId="31" applyAlignment="1">
      <alignment horizontal="center" vertical="center" wrapText="1"/>
    </xf>
    <xf numFmtId="0" fontId="2809" fillId="1972" borderId="2212" xfId="31" applyAlignment="1">
      <alignment horizontal="center" vertical="center" wrapText="1"/>
    </xf>
    <xf numFmtId="0" fontId="2809" fillId="1972" borderId="2212" xfId="31" applyAlignment="1">
      <alignment vertical="center" wrapText="1"/>
    </xf>
    <xf numFmtId="0" fontId="2809" fillId="1977" borderId="2212" xfId="31" applyAlignment="1">
      <alignment horizontal="center" vertical="center" wrapText="1"/>
    </xf>
    <xf numFmtId="0" fontId="2829" fillId="1972" borderId="2212" xfId="31" applyAlignment="1">
      <alignment horizontal="center" vertical="center" wrapText="1"/>
    </xf>
    <xf numFmtId="0" fontId="2829" fillId="1988" borderId="2212" xfId="31" applyAlignment="1">
      <alignment horizontal="left" vertical="center" wrapText="1"/>
    </xf>
    <xf numFmtId="2" fontId="2804" fillId="1972" borderId="2187" xfId="31" applyAlignment="1">
      <alignment horizontal="center" vertical="center"/>
    </xf>
    <xf numFmtId="2" fontId="2813" fillId="1977" borderId="2187" xfId="31" applyAlignment="1">
      <alignment horizontal="center" vertical="center"/>
    </xf>
    <xf numFmtId="0" fontId="2815" fillId="1972" borderId="2212" xfId="31" applyAlignment="1">
      <alignment horizontal="center"/>
    </xf>
    <xf numFmtId="0" fontId="2845" fillId="2012" borderId="2212" xfId="31" applyAlignment="1">
      <alignment horizontal="center" vertical="center"/>
    </xf>
    <xf numFmtId="0" fontId="2839" fillId="1972" borderId="2186" xfId="31" applyAlignment="1">
      <alignment horizontal="left" vertical="center" wrapText="1"/>
    </xf>
    <xf numFmtId="0" fontId="2837" fillId="1972" borderId="2212" xfId="31" applyAlignment="1">
      <alignment wrapText="1"/>
    </xf>
    <xf numFmtId="0" fontId="2815" fillId="2012" borderId="2212" xfId="31" applyAlignment="1">
      <alignment horizontal="center" vertical="center" wrapText="1"/>
    </xf>
    <xf numFmtId="0" fontId="2815" fillId="2012" borderId="2212" xfId="31" applyAlignment="1">
      <alignment horizontal="center" vertical="center"/>
    </xf>
    <xf numFmtId="0" fontId="2815" fillId="2017" borderId="2186" xfId="31" applyAlignment="1">
      <alignment horizontal="center" vertical="center"/>
    </xf>
    <xf numFmtId="0" fontId="2845" fillId="1972" borderId="2212" xfId="31" applyAlignment="1">
      <alignment horizontal="center" vertical="center" wrapText="1"/>
    </xf>
    <xf numFmtId="3" fontId="2845" fillId="1972" borderId="2212" xfId="31" applyAlignment="1">
      <alignment horizontal="center" vertical="center" wrapText="1"/>
    </xf>
    <xf numFmtId="0" fontId="2809" fillId="1988" borderId="2212" xfId="31" applyAlignment="1">
      <alignment horizontal="center" wrapText="1"/>
    </xf>
    <xf numFmtId="0" fontId="2809" fillId="1972" borderId="2222" xfId="31" applyAlignment="1">
      <alignment horizontal="center"/>
    </xf>
    <xf numFmtId="0" fontId="2809" fillId="1972" borderId="2223" xfId="31" applyAlignment="1">
      <alignment horizontal="center"/>
    </xf>
    <xf numFmtId="0" fontId="2809" fillId="2018" borderId="2224" xfId="31" applyAlignment="1">
      <alignment horizontal="center" vertical="bottom"/>
    </xf>
    <xf numFmtId="0" fontId="2809" fillId="1972" borderId="2225" xfId="31" applyAlignment="1">
      <alignment horizontal="center" vertical="bottom"/>
    </xf>
    <xf numFmtId="0" fontId="2809" fillId="1972" borderId="2186" xfId="31" applyAlignment="1">
      <alignment horizontal="center" vertical="bottom"/>
    </xf>
    <xf numFmtId="0" fontId="2809" fillId="2018" borderId="2226" xfId="31" applyAlignment="1">
      <alignment horizontal="center" vertical="bottom"/>
    </xf>
    <xf numFmtId="0" fontId="2809" fillId="1972" borderId="2217" xfId="31" applyAlignment="1">
      <alignment horizontal="center" vertical="bottom"/>
    </xf>
    <xf numFmtId="0" fontId="2809" fillId="1972" borderId="2225" xfId="31" applyAlignment="1">
      <alignment horizontal="center"/>
    </xf>
    <xf numFmtId="0" fontId="2809" fillId="2018" borderId="2227" xfId="31" applyAlignment="1">
      <alignment horizontal="center" vertical="bottom"/>
    </xf>
    <xf numFmtId="0" fontId="2847" fillId="2019" borderId="2212" xfId="31" applyAlignment="1">
      <alignment horizontal="right" vertical="center" wrapText="1"/>
    </xf>
    <xf numFmtId="0" fontId="2815" fillId="2018" borderId="2228" xfId="31" applyAlignment="1">
      <alignment horizontal="center" vertical="bottom"/>
    </xf>
    <xf numFmtId="0" fontId="2815" fillId="2018" borderId="2229" xfId="31" applyAlignment="1">
      <alignment horizontal="center" vertical="bottom"/>
    </xf>
    <xf numFmtId="0" fontId="2815" fillId="2018" borderId="2230" xfId="31" applyAlignment="1">
      <alignment horizontal="center" vertical="bottom"/>
    </xf>
    <xf numFmtId="0" fontId="2809" fillId="2018" borderId="2231" xfId="31" applyAlignment="1">
      <alignment horizontal="center"/>
    </xf>
    <xf numFmtId="0" fontId="2809" fillId="2018" borderId="2232" xfId="31" applyAlignment="1">
      <alignment horizontal="center"/>
    </xf>
    <xf numFmtId="0" fontId="2809" fillId="2018" borderId="2233" xfId="31" applyAlignment="1">
      <alignment horizontal="center"/>
    </xf>
    <xf numFmtId="0" fontId="2809" fillId="2018" borderId="2221" xfId="31" applyAlignment="1">
      <alignment horizontal="center"/>
    </xf>
    <xf numFmtId="0" fontId="2809" fillId="2018" borderId="2219" xfId="31" applyAlignment="1">
      <alignment horizontal="center"/>
    </xf>
    <xf numFmtId="0" fontId="2815" fillId="1977" borderId="2217" xfId="31" applyAlignment="1">
      <alignment horizontal="left" vertical="center" wrapText="1"/>
    </xf>
    <xf numFmtId="0" fontId="2815" fillId="2020" borderId="2212" xfId="31" applyAlignment="1">
      <alignment horizontal="left" vertical="center" wrapText="1"/>
    </xf>
    <xf numFmtId="0" fontId="2829" fillId="1988" borderId="2186" xfId="31" applyAlignment="1">
      <alignment horizontal="center" vertical="center" wrapText="1"/>
    </xf>
    <xf numFmtId="0" fontId="2815" fillId="2021" borderId="2212" xfId="31" applyAlignment="1">
      <alignment horizontal="left" vertical="center" wrapText="1"/>
    </xf>
    <xf numFmtId="0" fontId="2848" fillId="1972" borderId="2186" xfId="31"/>
    <xf numFmtId="0" fontId="2848" fillId="1972" borderId="2234" xfId="31"/>
    <xf numFmtId="0" fontId="2849" fillId="1972" borderId="2186" xfId="31" applyAlignment="1">
      <alignment horizontal="center" vertical="center" wrapText="1"/>
    </xf>
    <xf numFmtId="0" fontId="2850" fillId="1972" borderId="2186" xfId="31" applyAlignment="1">
      <alignment horizontal="center" vertical="center" wrapText="1"/>
    </xf>
    <xf numFmtId="0" fontId="2848" fillId="1972" borderId="2186" xfId="31" applyAlignment="1">
      <alignment horizontal="center" vertical="center"/>
    </xf>
    <xf numFmtId="0" fontId="2850" fillId="1972" borderId="2231" xfId="31" applyAlignment="1">
      <alignment horizontal="center" vertical="center" wrapText="1"/>
    </xf>
    <xf numFmtId="0" fontId="2807" fillId="1972" borderId="2232" xfId="31"/>
    <xf numFmtId="0" fontId="2807" fillId="1972" borderId="2233" xfId="31"/>
    <xf numFmtId="0" fontId="2850" fillId="1972" borderId="2212" xfId="31" applyAlignment="1">
      <alignment horizontal="center" vertical="center" wrapText="1"/>
    </xf>
    <xf numFmtId="0" fontId="2850" fillId="1989" borderId="2212" xfId="31" applyAlignment="1">
      <alignment horizontal="center" vertical="center" wrapText="1"/>
    </xf>
    <xf numFmtId="0" fontId="2848" fillId="1988" borderId="2186" xfId="31" applyAlignment="1">
      <alignment horizontal="center" vertical="bottom" wrapText="1"/>
    </xf>
    <xf numFmtId="0" fontId="2848" fillId="1988" borderId="2212" xfId="31" applyAlignment="1">
      <alignment horizontal="center" vertical="bottom" wrapText="1"/>
    </xf>
    <xf numFmtId="0" fontId="2848" fillId="1991" borderId="2212" xfId="31" applyAlignment="1">
      <alignment horizontal="left" wrapText="1"/>
    </xf>
    <xf numFmtId="3" fontId="2851" fillId="1988" borderId="2212" xfId="31" applyAlignment="1">
      <alignment horizontal="center" wrapText="1"/>
    </xf>
    <xf numFmtId="0" fontId="2848" fillId="1972" borderId="2212" xfId="31" applyAlignment="1">
      <alignment horizontal="center" vertical="bottom" wrapText="1"/>
    </xf>
    <xf numFmtId="0" fontId="2849" fillId="1972" borderId="2212" xfId="31" applyAlignment="1">
      <alignment horizontal="center" vertical="bottom" wrapText="1"/>
    </xf>
    <xf numFmtId="0" fontId="2848" fillId="1972" borderId="2186" xfId="31" applyAlignment="1">
      <alignment horizontal="center"/>
    </xf>
    <xf numFmtId="0" fontId="2848" fillId="1972" borderId="2186" xfId="31" applyAlignment="1">
      <alignment horizontal="center" vertical="bottom"/>
    </xf>
    <xf numFmtId="0" fontId="2851" fillId="1988" borderId="2212" xfId="31" applyAlignment="1">
      <alignment horizontal="center" wrapText="1"/>
    </xf>
    <xf numFmtId="0" fontId="2850" fillId="1972" borderId="2186" xfId="31" applyAlignment="1">
      <alignment vertical="bottom" wrapText="1"/>
    </xf>
    <xf numFmtId="0" fontId="2850" fillId="2012" borderId="2235" xfId="31" applyAlignment="1">
      <alignment vertical="bottom" wrapText="1"/>
    </xf>
    <xf numFmtId="0" fontId="2850" fillId="2012" borderId="2236" xfId="31" applyAlignment="1">
      <alignment vertical="bottom" wrapText="1"/>
    </xf>
    <xf numFmtId="1" fontId="2850" fillId="2012" borderId="2236" xfId="31" applyAlignment="1">
      <alignment horizontal="center" vertical="bottom" wrapText="1"/>
    </xf>
    <xf numFmtId="1" fontId="2850" fillId="2012" borderId="2220" xfId="31" applyAlignment="1">
      <alignment horizontal="center" vertical="bottom" wrapText="1"/>
    </xf>
    <xf numFmtId="0" fontId="2852" fillId="1972" borderId="2186" xfId="31" applyAlignment="1">
      <alignment vertical="center"/>
    </xf>
    <xf numFmtId="0" fontId="2848" fillId="1972" borderId="2186" xfId="31" applyAlignment="1">
      <alignment horizontal="left" vertical="center"/>
    </xf>
    <xf numFmtId="0" fontId="2809" fillId="1989" borderId="2212" xfId="31" applyAlignment="1">
      <alignment horizontal="center" wrapText="1"/>
    </xf>
    <xf numFmtId="0" fontId="2809" fillId="1991" borderId="2212" xfId="31" applyAlignment="1">
      <alignment horizontal="center" wrapText="1"/>
    </xf>
    <xf numFmtId="0" fontId="2809" fillId="1972" borderId="2212" xfId="31" applyAlignment="1">
      <alignment horizontal="center" wrapText="1"/>
    </xf>
    <xf numFmtId="0" fontId="2830" fillId="1972" borderId="2186" xfId="31" applyAlignment="1">
      <alignment vertical="center" wrapText="1"/>
    </xf>
    <xf numFmtId="0" fontId="2809" fillId="1992" borderId="2212" xfId="31"/>
    <xf numFmtId="0" fontId="2809" fillId="2017" borderId="2186" xfId="31"/>
    <xf numFmtId="0" fontId="2853" fillId="1972" borderId="2186" xfId="31" applyAlignment="1">
      <alignment horizontal="center" vertical="bottom"/>
    </xf>
    <xf numFmtId="0" fontId="2829" fillId="1972" borderId="2186" xfId="31" applyAlignment="1">
      <alignment vertical="bottom"/>
    </xf>
    <xf numFmtId="0" fontId="2853" fillId="1972" borderId="2212" xfId="31" applyAlignment="1">
      <alignment horizontal="center"/>
    </xf>
    <xf numFmtId="0" fontId="2853" fillId="2022" borderId="2212" xfId="31" applyAlignment="1">
      <alignment horizontal="center"/>
    </xf>
    <xf numFmtId="0" fontId="2853" fillId="1977" borderId="2212" xfId="31" applyAlignment="1">
      <alignment horizontal="center"/>
    </xf>
    <xf numFmtId="0" fontId="2853" fillId="2020" borderId="2212" xfId="31" applyAlignment="1">
      <alignment horizontal="center"/>
    </xf>
    <xf numFmtId="0" fontId="2853" fillId="2023" borderId="2212" xfId="31" applyAlignment="1">
      <alignment horizontal="center"/>
    </xf>
    <xf numFmtId="0" fontId="2853" fillId="2024" borderId="2212" xfId="31" applyAlignment="1">
      <alignment horizontal="center"/>
    </xf>
    <xf numFmtId="0" fontId="2829" fillId="1972" borderId="2234" xfId="31" applyAlignment="1">
      <alignment horizontal="center"/>
    </xf>
    <xf numFmtId="0" fontId="2829" fillId="1972" borderId="2219" xfId="31" applyAlignment="1">
      <alignment horizontal="center"/>
    </xf>
    <xf numFmtId="0" fontId="2829" fillId="1991" borderId="2221" xfId="31" applyAlignment="1">
      <alignment horizontal="center"/>
    </xf>
    <xf numFmtId="0" fontId="2829" fillId="1991" borderId="2236" xfId="31" applyAlignment="1">
      <alignment horizontal="center"/>
    </xf>
    <xf numFmtId="0" fontId="2829" fillId="1972" borderId="2227" xfId="31" applyAlignment="1">
      <alignment horizontal="center"/>
    </xf>
    <xf numFmtId="0" fontId="2829" fillId="1972" borderId="2220" xfId="31" applyAlignment="1">
      <alignment horizontal="center"/>
    </xf>
    <xf numFmtId="0" fontId="2853" fillId="1972" borderId="2186" xfId="31" applyAlignment="1">
      <alignment horizontal="right"/>
    </xf>
    <xf numFmtId="0" fontId="2854" fillId="2012" borderId="2186" xfId="31" applyAlignment="1">
      <alignment horizontal="right"/>
    </xf>
    <xf numFmtId="0" fontId="2854" fillId="2012" borderId="2186" xfId="31" applyAlignment="1">
      <alignment horizontal="left"/>
    </xf>
    <xf numFmtId="0" fontId="2855" fillId="1972" borderId="2186" xfId="31" applyAlignment="1">
      <alignment vertical="bottom"/>
    </xf>
    <xf numFmtId="0" fontId="2853" fillId="1972" borderId="2212" xfId="31" applyAlignment="1">
      <alignment horizontal="left"/>
    </xf>
    <xf numFmtId="0" fontId="2829" fillId="1972" borderId="2212" xfId="31" applyAlignment="1">
      <alignment horizontal="left"/>
    </xf>
    <xf numFmtId="0" fontId="2854" fillId="1972" borderId="2186" xfId="31" applyAlignment="1">
      <alignment vertical="bottom"/>
    </xf>
    <xf numFmtId="0" fontId="2856" fillId="1972" borderId="2186" xfId="31" applyAlignment="1">
      <alignment horizontal="left" vertical="bottom"/>
    </xf>
    <xf numFmtId="0" fontId="2809" fillId="1972" borderId="2186" xfId="31" applyAlignment="1">
      <alignment horizontal="left" vertical="bottom"/>
    </xf>
    <xf numFmtId="0" fontId="2857" fillId="1972" borderId="2186" xfId="31" applyAlignment="1">
      <alignment horizontal="left" vertical="bottom"/>
    </xf>
    <xf numFmtId="0" fontId="2858" fillId="2017" borderId="2212" xfId="31" applyAlignment="1">
      <alignment horizontal="center" vertical="bottom"/>
    </xf>
    <xf numFmtId="0" fontId="2858" fillId="2025" borderId="2212" xfId="31" applyAlignment="1">
      <alignment horizontal="center" vertical="bottom"/>
    </xf>
    <xf numFmtId="0" fontId="2858" fillId="2026" borderId="2212" xfId="31" applyAlignment="1">
      <alignment horizontal="center" vertical="bottom"/>
    </xf>
    <xf numFmtId="0" fontId="2858" fillId="2003" borderId="2212" xfId="31" applyAlignment="1">
      <alignment horizontal="center" vertical="bottom"/>
    </xf>
    <xf numFmtId="0" fontId="2858" fillId="2002" borderId="2212" xfId="31" applyAlignment="1">
      <alignment horizontal="center" vertical="bottom"/>
    </xf>
    <xf numFmtId="0" fontId="2858" fillId="2027" borderId="2212" xfId="31" applyAlignment="1">
      <alignment horizontal="center" vertical="bottom"/>
    </xf>
    <xf numFmtId="0" fontId="2858" fillId="2018" borderId="2212" xfId="31" applyAlignment="1">
      <alignment horizontal="center" vertical="center"/>
    </xf>
    <xf numFmtId="0" fontId="2858" fillId="2018" borderId="2219" xfId="31" applyAlignment="1">
      <alignment horizontal="left"/>
    </xf>
    <xf numFmtId="0" fontId="2815" fillId="2018" borderId="2219" xfId="31" applyAlignment="1">
      <alignment horizontal="left"/>
    </xf>
    <xf numFmtId="0" fontId="2859" fillId="2020" borderId="2212" xfId="31" applyAlignment="1">
      <alignment horizontal="center"/>
    </xf>
    <xf numFmtId="0" fontId="2859" fillId="1972" borderId="2212" xfId="31" applyAlignment="1">
      <alignment horizontal="center"/>
    </xf>
    <xf numFmtId="0" fontId="2859" fillId="1977" borderId="2212" xfId="31" applyAlignment="1">
      <alignment horizontal="center"/>
    </xf>
    <xf numFmtId="0" fontId="2815" fillId="2017" borderId="2212" xfId="31" applyAlignment="1">
      <alignment horizontal="right"/>
    </xf>
    <xf numFmtId="0" fontId="2858" fillId="2012" borderId="2212" xfId="31" applyAlignment="1">
      <alignment horizontal="center"/>
    </xf>
    <xf numFmtId="0" fontId="2853" fillId="2017" borderId="2212" xfId="31" applyAlignment="1">
      <alignment horizontal="left" vertical="bottom"/>
    </xf>
    <xf numFmtId="0" fontId="2829" fillId="1972" borderId="2212" xfId="31" applyAlignment="1">
      <alignment horizontal="left" vertical="top" wrapText="1"/>
    </xf>
    <xf numFmtId="0" fontId="2829" fillId="1972" borderId="2186" xfId="31" applyAlignment="1">
      <alignment horizontal="left" vertical="top"/>
    </xf>
    <xf numFmtId="0" fontId="2853" fillId="1972" borderId="2186" xfId="31" applyAlignment="1">
      <alignment horizontal="left" vertical="bottom"/>
    </xf>
    <xf numFmtId="0" fontId="2829" fillId="1972" borderId="2186" xfId="31" applyAlignment="1">
      <alignment horizontal="left" vertical="top" wrapText="1"/>
    </xf>
    <xf numFmtId="0" fontId="2853" fillId="2017" borderId="2212" xfId="31" applyAlignment="1">
      <alignment horizontal="center" vertical="bottom"/>
    </xf>
    <xf numFmtId="0" fontId="2815" fillId="1972" borderId="2212" xfId="31" applyAlignment="1">
      <alignment horizontal="left" vertical="top"/>
    </xf>
    <xf numFmtId="0" fontId="2859" fillId="1972" borderId="2186" xfId="31" applyAlignment="1">
      <alignment horizontal="left" vertical="bottom"/>
    </xf>
    <xf numFmtId="0" fontId="2853" fillId="1972" borderId="2186" xfId="31"/>
    <xf numFmtId="0" fontId="2853" fillId="2028" borderId="2212" xfId="31" applyAlignment="1">
      <alignment horizontal="center"/>
    </xf>
    <xf numFmtId="0" fontId="2821" fillId="1972" borderId="2186" xfId="31" applyAlignment="1">
      <alignment horizontal="center"/>
    </xf>
    <xf numFmtId="0" fontId="2858" fillId="2025" borderId="2212" xfId="31" applyAlignment="1">
      <alignment horizontal="center" vertical="center"/>
    </xf>
    <xf numFmtId="0" fontId="2829" fillId="1972" borderId="2212" xfId="31" applyAlignment="1">
      <alignment horizontal="left" vertical="center"/>
    </xf>
    <xf numFmtId="0" fontId="2860" fillId="1972" borderId="2186" xfId="31" applyAlignment="1">
      <alignment horizontal="left"/>
    </xf>
    <xf numFmtId="0" fontId="2809" fillId="1972" borderId="2186" xfId="31" applyAlignment="1">
      <alignment horizontal="left" vertical="top" wrapText="1"/>
    </xf>
    <xf numFmtId="0" fontId="2858" fillId="2029" borderId="2212" xfId="31" applyAlignment="1">
      <alignment horizontal="center" vertical="center"/>
    </xf>
    <xf numFmtId="0" fontId="2809" fillId="1972" borderId="2186" xfId="31" applyAlignment="1">
      <alignment horizontal="left" vertical="top"/>
    </xf>
    <xf numFmtId="0" fontId="2858" fillId="2003" borderId="2212" xfId="31" applyAlignment="1">
      <alignment horizontal="center" vertical="center"/>
    </xf>
    <xf numFmtId="0" fontId="2858" fillId="2002" borderId="2212" xfId="31" applyAlignment="1">
      <alignment horizontal="center" vertical="center"/>
    </xf>
    <xf numFmtId="0" fontId="2858" fillId="2027" borderId="2212" xfId="31" applyAlignment="1">
      <alignment horizontal="center" vertical="center"/>
    </xf>
    <xf numFmtId="0" fontId="2861" fillId="1972" borderId="2186" xfId="31" applyAlignment="1">
      <alignment horizontal="left" vertical="bottom"/>
    </xf>
    <xf numFmtId="0" fontId="2862" fillId="1972" borderId="2186" xfId="31"/>
    <xf numFmtId="0" fontId="2862" fillId="1972" borderId="2186" xfId="31" applyAlignment="1">
      <alignment vertical="bottom"/>
    </xf>
    <xf numFmtId="0" fontId="2863" fillId="1972" borderId="2186" xfId="31" applyAlignment="1">
      <alignment horizontal="center" vertical="bottom"/>
    </xf>
    <xf numFmtId="0" fontId="2863" fillId="2030" borderId="2212" xfId="31" applyAlignment="1">
      <alignment horizontal="center" vertical="bottom" wrapText="1"/>
    </xf>
    <xf numFmtId="0" fontId="2863" fillId="2022" borderId="2212" xfId="31" applyAlignment="1">
      <alignment horizontal="center" vertical="bottom" wrapText="1"/>
    </xf>
    <xf numFmtId="0" fontId="2863" fillId="2020" borderId="2212" xfId="31" applyAlignment="1">
      <alignment horizontal="center" vertical="bottom" wrapText="1"/>
    </xf>
    <xf numFmtId="0" fontId="2863" fillId="2024" borderId="2212" xfId="31" applyAlignment="1">
      <alignment horizontal="center" vertical="bottom" wrapText="1"/>
    </xf>
    <xf numFmtId="0" fontId="2863" fillId="2023" borderId="2212" xfId="31" applyAlignment="1">
      <alignment horizontal="center" vertical="bottom" wrapText="1"/>
    </xf>
    <xf numFmtId="0" fontId="2863" fillId="1972" borderId="2234" xfId="31" applyAlignment="1">
      <alignment horizontal="center" vertical="bottom"/>
    </xf>
    <xf numFmtId="0" fontId="2863" fillId="1972" borderId="2212" xfId="31" applyAlignment="1">
      <alignment vertical="bottom"/>
    </xf>
    <xf numFmtId="0" fontId="2862" fillId="2012" borderId="2212" xfId="31" applyAlignment="1">
      <alignment vertical="bottom"/>
    </xf>
    <xf numFmtId="0" fontId="2862" fillId="1972" borderId="2212" xfId="31" applyAlignment="1">
      <alignment horizontal="center" vertical="bottom"/>
    </xf>
    <xf numFmtId="0" fontId="2863" fillId="1972" borderId="2186" xfId="31" applyAlignment="1">
      <alignment horizontal="right" vertical="bottom"/>
    </xf>
    <xf numFmtId="0" fontId="2863" fillId="2030" borderId="2212" xfId="31" applyAlignment="1">
      <alignment horizontal="center" vertical="bottom"/>
    </xf>
    <xf numFmtId="0" fontId="2863" fillId="2022" borderId="2212" xfId="31" applyAlignment="1">
      <alignment horizontal="center" vertical="bottom"/>
    </xf>
    <xf numFmtId="0" fontId="2863" fillId="2020" borderId="2212" xfId="31" applyAlignment="1">
      <alignment horizontal="center" vertical="bottom"/>
    </xf>
    <xf numFmtId="0" fontId="2863" fillId="2024" borderId="2212" xfId="31" applyAlignment="1">
      <alignment horizontal="center" vertical="bottom"/>
    </xf>
    <xf numFmtId="0" fontId="2863" fillId="2023" borderId="2212" xfId="31" applyAlignment="1">
      <alignment horizontal="center" vertical="bottom"/>
    </xf>
    <xf numFmtId="0" fontId="2863" fillId="1972" borderId="2186" xfId="31" applyAlignment="1">
      <alignment vertical="bottom"/>
    </xf>
    <xf numFmtId="0" fontId="2810" fillId="1972" borderId="2186" xfId="31" applyAlignment="1">
      <alignment vertical="bottom"/>
    </xf>
    <xf numFmtId="0" fontId="2864" fillId="1972" borderId="2186" xfId="31" applyAlignment="1">
      <alignment vertical="bottom"/>
    </xf>
    <xf numFmtId="0" fontId="2863" fillId="2030" borderId="2212" xfId="31" applyAlignment="1">
      <alignment vertical="bottom"/>
    </xf>
    <xf numFmtId="0" fontId="2862" fillId="1972" borderId="2212" xfId="31" applyAlignment="1">
      <alignment vertical="bottom" wrapText="1"/>
    </xf>
    <xf numFmtId="0" fontId="2862" fillId="1972" borderId="2212" xfId="31" applyAlignment="1">
      <alignment vertical="bottom"/>
    </xf>
    <xf numFmtId="0" fontId="2863" fillId="2022" borderId="2212" xfId="31" applyAlignment="1">
      <alignment vertical="bottom"/>
    </xf>
    <xf numFmtId="0" fontId="2863" fillId="2020" borderId="2212" xfId="31" applyAlignment="1">
      <alignment vertical="bottom"/>
    </xf>
    <xf numFmtId="0" fontId="2863" fillId="2023" borderId="2212" xfId="31" applyAlignment="1">
      <alignment vertical="bottom"/>
    </xf>
    <xf numFmtId="0" fontId="2863" fillId="2024" borderId="2212" xfId="31" applyAlignment="1">
      <alignment vertical="bottom"/>
    </xf>
    <xf numFmtId="0" fontId="2815" fillId="1972" borderId="2186" xfId="31" applyAlignment="1">
      <alignment horizontal="right"/>
    </xf>
    <xf numFmtId="0" fontId="2850" fillId="1988" borderId="2212" xfId="31" applyAlignment="1">
      <alignment horizontal="center" vertical="center" wrapText="1"/>
    </xf>
    <xf numFmtId="0" fontId="2809" fillId="1972" borderId="2186" xfId="31" applyAlignment="1">
      <alignment horizontal="right"/>
    </xf>
    <xf numFmtId="0" fontId="2865" fillId="2020" borderId="2212" xfId="31" applyAlignment="1">
      <alignment horizontal="center" wrapText="1"/>
    </xf>
    <xf numFmtId="0" fontId="2809" fillId="1972" borderId="2212" xfId="31" applyAlignment="1">
      <alignment horizontal="right" wrapText="1"/>
    </xf>
    <xf numFmtId="165" fontId="2809" fillId="1972" borderId="2212" xfId="31" applyAlignment="1">
      <alignment horizontal="right" wrapText="1"/>
    </xf>
    <xf numFmtId="165" fontId="2809" fillId="1972" borderId="2212" xfId="31"/>
    <xf numFmtId="0" fontId="2865" fillId="2012" borderId="2212" xfId="31" applyAlignment="1">
      <alignment horizontal="center" vertical="center" wrapText="1"/>
    </xf>
    <xf numFmtId="0" fontId="2866" fillId="1972" borderId="2186" xfId="31" applyAlignment="1">
      <alignment horizontal="left" vertical="center" wrapText="1"/>
    </xf>
    <xf numFmtId="0" fontId="2867" fillId="1972" borderId="2186" xfId="31" applyAlignment="1">
      <alignment vertical="bottom"/>
    </xf>
    <xf numFmtId="0" fontId="2868" fillId="1989" borderId="2212" xfId="31" applyAlignment="1">
      <alignment horizontal="center" vertical="center"/>
    </xf>
    <xf numFmtId="0" fontId="2868" fillId="1989" borderId="2212" xfId="31" applyAlignment="1">
      <alignment horizontal="center" vertical="center" wrapText="1"/>
    </xf>
    <xf numFmtId="0" fontId="2869" fillId="2017" borderId="2212" xfId="31" applyAlignment="1">
      <alignment horizontal="center" vertical="center"/>
    </xf>
    <xf numFmtId="0" fontId="2869" fillId="1989" borderId="2212" xfId="31" applyAlignment="1">
      <alignment horizontal="center" vertical="center" wrapText="1"/>
    </xf>
    <xf numFmtId="0" fontId="2869" fillId="1989" borderId="2212" xfId="31" applyAlignment="1">
      <alignment horizontal="center" vertical="center"/>
    </xf>
    <xf numFmtId="0" fontId="2866" fillId="1972" borderId="2212" xfId="31" applyAlignment="1">
      <alignment horizontal="left" vertical="center" wrapText="1"/>
    </xf>
    <xf numFmtId="10" fontId="2866" fillId="1972" borderId="2212" xfId="31" applyAlignment="1">
      <alignment horizontal="left" vertical="center" wrapText="1"/>
    </xf>
    <xf numFmtId="2" fontId="2866" fillId="1972" borderId="2212" xfId="31" applyAlignment="1">
      <alignment horizontal="left" vertical="center" wrapText="1"/>
    </xf>
    <xf numFmtId="0" fontId="2815" fillId="1989" borderId="2212" xfId="31" applyAlignment="1">
      <alignment horizontal="center"/>
    </xf>
    <xf numFmtId="0" fontId="2870" fillId="1989" borderId="2212" xfId="31" applyAlignment="1">
      <alignment horizontal="center" wrapText="1"/>
    </xf>
    <xf numFmtId="0" fontId="2867" fillId="1989" borderId="2212" xfId="31" applyAlignment="1">
      <alignment vertical="bottom"/>
    </xf>
    <xf numFmtId="0" fontId="2871" fillId="1989" borderId="2212" xfId="31" applyAlignment="1">
      <alignment horizontal="center" vertical="bottom"/>
    </xf>
    <xf numFmtId="0" fontId="2870" fillId="1972" borderId="2212" xfId="31" applyAlignment="1">
      <alignment horizontal="center" vertical="center" wrapText="1"/>
    </xf>
    <xf numFmtId="0" fontId="2866" fillId="2031" borderId="2212" xfId="31" applyAlignment="1">
      <alignment horizontal="center" vertical="center" wrapText="1"/>
    </xf>
    <xf numFmtId="0" fontId="2866" fillId="1972" borderId="2212" xfId="31" applyAlignment="1">
      <alignment horizontal="center" vertical="center" wrapText="1"/>
    </xf>
    <xf numFmtId="0" fontId="2867" fillId="1972" borderId="2212" xfId="31" applyAlignment="1">
      <alignment vertical="center"/>
    </xf>
    <xf numFmtId="0" fontId="2868" fillId="1989" borderId="2224" xfId="31" applyAlignment="1">
      <alignment horizontal="center" vertical="center"/>
    </xf>
    <xf numFmtId="0" fontId="2868" fillId="1989" borderId="2224" xfId="31" applyAlignment="1">
      <alignment horizontal="center" vertical="center" wrapText="1"/>
    </xf>
    <xf numFmtId="0" fontId="2866" fillId="1972" borderId="2212" xfId="31" applyAlignment="1">
      <alignment wrapText="1"/>
    </xf>
    <xf numFmtId="0" fontId="2866" fillId="1972" borderId="2219" xfId="31" applyAlignment="1">
      <alignment wrapText="1"/>
    </xf>
    <xf numFmtId="165" fontId="2867" fillId="1972" borderId="2219" xfId="31" applyAlignment="1">
      <alignment horizontal="center" vertical="bottom"/>
    </xf>
    <xf numFmtId="10" fontId="2867" fillId="1972" borderId="2219" xfId="31" applyAlignment="1">
      <alignment horizontal="center" vertical="bottom"/>
    </xf>
    <xf numFmtId="0" fontId="2866" fillId="1972" borderId="2227" xfId="31" applyAlignment="1">
      <alignment wrapText="1"/>
    </xf>
    <xf numFmtId="0" fontId="2866" fillId="1972" borderId="2220" xfId="31" applyAlignment="1">
      <alignment wrapText="1"/>
    </xf>
    <xf numFmtId="165" fontId="2867" fillId="1972" borderId="2220" xfId="31" applyAlignment="1">
      <alignment horizontal="center" vertical="bottom"/>
    </xf>
    <xf numFmtId="0" fontId="2866" fillId="1972" borderId="2186" xfId="31" applyAlignment="1">
      <alignment wrapText="1"/>
    </xf>
    <xf numFmtId="0" fontId="2809" fillId="1972" borderId="2220" xfId="31"/>
    <xf numFmtId="10" fontId="2867" fillId="1972" borderId="2220" xfId="31" applyAlignment="1">
      <alignment horizontal="center" vertical="bottom"/>
    </xf>
    <xf numFmtId="0" fontId="2799" fillId="1972" borderId="2186" xfId="31"/>
    <xf numFmtId="0" fontId="2806" fillId="1982" borderId="2187" xfId="31" applyAlignment="1">
      <alignment horizontal="left" vertical="center"/>
    </xf>
    <xf numFmtId="0" fontId="2799" fillId="1972" borderId="2189" xfId="31"/>
    <xf numFmtId="0" fontId="2799" fillId="1972" borderId="2190" xfId="31"/>
    <xf numFmtId="0" fontId="2810" fillId="1983" borderId="2187" xfId="31" applyAlignment="1">
      <alignment horizontal="center" vertical="center"/>
    </xf>
    <xf numFmtId="0" fontId="2799" fillId="1972" borderId="2192" xfId="31"/>
    <xf numFmtId="0" fontId="2818" fillId="1977" borderId="2187" xfId="31" applyAlignment="1">
      <alignment horizontal="left" vertical="center" wrapText="1"/>
    </xf>
    <xf numFmtId="0" fontId="2818" fillId="1978" borderId="2187" xfId="31" applyAlignment="1">
      <alignment horizontal="left" vertical="center" wrapText="1"/>
    </xf>
    <xf numFmtId="0" fontId="2818" fillId="1979" borderId="2187" xfId="31" applyAlignment="1">
      <alignment horizontal="left" vertical="center" wrapText="1"/>
    </xf>
    <xf numFmtId="0" fontId="2818" fillId="1980" borderId="2187" xfId="31" applyAlignment="1">
      <alignment horizontal="left" vertical="center" wrapText="1"/>
    </xf>
    <xf numFmtId="0" fontId="2818" fillId="1981" borderId="2187" xfId="31" applyAlignment="1">
      <alignment horizontal="left" vertical="center" wrapText="1"/>
    </xf>
    <xf numFmtId="0" fontId="2815" fillId="1972" borderId="2196" xfId="31"/>
    <xf numFmtId="0" fontId="2799" fillId="1972" borderId="2194" xfId="31"/>
    <xf numFmtId="0" fontId="2799" fillId="1972" borderId="2200" xfId="31"/>
    <xf numFmtId="0" fontId="2802" fillId="1972" borderId="2186" xfId="31"/>
    <xf numFmtId="0" fontId="2801" fillId="1972" borderId="2212" xfId="31" applyAlignment="1">
      <alignment horizontal="left" vertical="center"/>
    </xf>
    <xf numFmtId="0" fontId="2802" fillId="1972" borderId="2212" xfId="31"/>
    <xf numFmtId="0" fontId="2799" fillId="1972" borderId="2215" xfId="31"/>
    <xf numFmtId="0" fontId="2799" fillId="1972" borderId="2216" xfId="31"/>
    <xf numFmtId="0" fontId="2818" fillId="2011" borderId="2187" xfId="31" applyAlignment="1">
      <alignment horizontal="left" vertical="center" wrapText="1"/>
    </xf>
    <xf numFmtId="0" fontId="2810" fillId="1972" borderId="2186" xfId="31"/>
    <xf numFmtId="0" fontId="2819" fillId="1972" borderId="2186" xfId="31" applyAlignment="1">
      <alignment horizontal="center" wrapText="1"/>
    </xf>
    <xf numFmtId="0" fontId="2818" fillId="2011" borderId="2187" xfId="31" applyAlignment="1">
      <alignment horizontal="left" vertical="center"/>
    </xf>
    <xf numFmtId="0" fontId="2815" fillId="1972" borderId="2212" xfId="31" applyAlignment="1">
      <alignment horizontal="center" vertical="center" wrapText="1"/>
    </xf>
    <xf numFmtId="0" fontId="2799" fillId="1972" borderId="2219" xfId="31"/>
    <xf numFmtId="0" fontId="2799" fillId="1972" borderId="2221" xfId="31"/>
    <xf numFmtId="0" fontId="2815" fillId="1977" borderId="2212" xfId="31" applyAlignment="1">
      <alignment horizontal="left" vertical="center" wrapText="1"/>
    </xf>
    <xf numFmtId="0" fontId="2850" fillId="1972" borderId="2224" xfId="31" applyAlignment="1">
      <alignment horizontal="center" vertical="center" wrapText="1"/>
    </xf>
    <xf numFmtId="0" fontId="2799" fillId="1972" borderId="2232" xfId="31"/>
    <xf numFmtId="0" fontId="2799" fillId="1972" borderId="2233" xfId="31"/>
    <xf numFmtId="0" fontId="2813" fillId="2012" borderId="2187" xfId="31" applyAlignment="1">
      <alignment vertical="center" wrapText="1"/>
    </xf>
    <xf numFmtId="0" fontId="2803" fillId="1972" borderId="2187" xfId="31" applyAlignment="1">
      <alignment vertical="top" wrapText="1"/>
    </xf>
    <xf numFmtId="0" fontId="2872" fillId="1972" borderId="2186" xfId="31" applyAlignment="1">
      <alignment vertical="top" wrapText="1"/>
    </xf>
    <xf numFmtId="0" fontId="2818" fillId="1972" borderId="2187" xfId="31" applyAlignment="1">
      <alignment vertical="top" wrapText="1"/>
    </xf>
    <xf numFmtId="0" fontId="2873" fillId="2011" borderId="2187" xfId="31" applyAlignment="1">
      <alignment horizontal="left" vertical="center"/>
    </xf>
    <xf numFmtId="0" fontId="2873" fillId="1972" borderId="2186" xfId="31" applyAlignment="1">
      <alignment horizontal="center" vertical="center"/>
    </xf>
    <xf numFmtId="0" fontId="2874" fillId="1972" borderId="2245" xfId="31" applyAlignment="1">
      <alignment vertical="top" wrapText="1"/>
    </xf>
    <xf numFmtId="0" fontId="2876" fillId="1972" borderId="2245" xfId="31" applyAlignment="1">
      <alignment vertical="top" wrapText="1"/>
    </xf>
    <xf numFmtId="0" fontId="2799" fillId="1972" borderId="2248" xfId="31"/>
    <xf numFmtId="0" fontId="2799" fillId="1972" borderId="2249" xfId="31"/>
    <xf numFmtId="0" fontId="2873" fillId="1972" borderId="2186" xfId="31"/>
    <xf numFmtId="0" fontId="2875" fillId="1972" borderId="2245" xfId="31" applyAlignment="1">
      <alignment vertical="top" wrapText="1"/>
    </xf>
    <xf numFmtId="0" fontId="2874" fillId="1972" borderId="2245" xfId="31" applyAlignment="1">
      <alignment horizontal="left" vertical="center"/>
    </xf>
    <xf numFmtId="1" fontId="2840" fillId="2011" borderId="2187" xfId="31" applyAlignment="1">
      <alignment horizontal="center" vertical="center"/>
    </xf>
    <xf numFmtId="1" fontId="2804" fillId="1972" borderId="2187" xfId="31" applyAlignment="1">
      <alignment horizontal="center" vertical="center"/>
    </xf>
    <xf numFmtId="0" fontId="2877" fillId="2032" borderId="2212" xfId="31" applyAlignment="1">
      <alignment horizontal="center" vertical="center"/>
    </xf>
    <xf numFmtId="0" fontId="2873" fillId="1972" borderId="2187" xfId="31" applyAlignment="1">
      <alignment horizontal="center" vertical="center"/>
    </xf>
    <xf numFmtId="0" fontId="2872" fillId="1972" borderId="2187" xfId="31" applyAlignment="1">
      <alignment vertical="top" wrapText="1"/>
    </xf>
    <xf numFmtId="0" fontId="2799" fillId="1972" borderId="2237" xfId="31"/>
    <xf numFmtId="0" fontId="2799" fillId="1972" borderId="2238" xfId="31"/>
    <xf numFmtId="0" fontId="2799" fillId="1972" borderId="2251" xfId="31"/>
    <xf numFmtId="0" fontId="2799" fillId="1972" borderId="2252" xfId="31"/>
    <xf numFmtId="0" fontId="2799" fillId="1972" borderId="2253" xfId="31"/>
    <xf numFmtId="0" fontId="2878" fillId="1977" borderId="2212" xfId="31" applyAlignment="1">
      <alignment horizontal="left" vertical="center" wrapText="1"/>
    </xf>
    <xf numFmtId="0" fontId="2799" fillId="1977" borderId="2212" xfId="31"/>
    <xf numFmtId="0" fontId="2879" fillId="2017" borderId="2212" xfId="31" applyAlignment="1">
      <alignment horizontal="center" vertical="center" wrapText="1"/>
    </xf>
    <xf numFmtId="0" fontId="2879" fillId="1972" borderId="2212" xfId="31" applyAlignment="1">
      <alignment horizontal="center" vertical="center" wrapText="1"/>
    </xf>
    <xf numFmtId="0" fontId="2880" fillId="1972" borderId="2212" xfId="31" applyAlignment="1">
      <alignment horizontal="left" vertical="center" wrapText="1"/>
    </xf>
    <xf numFmtId="0" fontId="2882" fillId="1977" borderId="2212" xfId="31" applyAlignment="1">
      <alignment horizontal="left" vertical="center" wrapText="1"/>
    </xf>
    <xf numFmtId="0" fontId="2799" fillId="1972" borderId="2212" xfId="31"/>
    <xf numFmtId="0" fontId="2879" fillId="2019" borderId="2212" xfId="31" applyAlignment="1">
      <alignment horizontal="center" vertical="center" wrapText="1"/>
    </xf>
    <xf numFmtId="0" fontId="2880" fillId="2019" borderId="2212" xfId="31" applyAlignment="1">
      <alignment horizontal="left" vertical="center" wrapText="1"/>
    </xf>
    <xf numFmtId="0" fontId="2879" fillId="1981" borderId="2212" xfId="31" applyAlignment="1">
      <alignment horizontal="center" vertical="center" wrapText="1"/>
    </xf>
    <xf numFmtId="0" fontId="2880" fillId="1981" borderId="2212" xfId="31" applyAlignment="1">
      <alignment horizontal="left" vertical="center" wrapText="1"/>
    </xf>
    <xf numFmtId="0" fontId="2880" fillId="1988" borderId="2212" xfId="31" applyAlignment="1">
      <alignment horizontal="center" vertical="center" wrapText="1"/>
    </xf>
    <xf numFmtId="0" fontId="2880" fillId="1991" borderId="2212" xfId="31" applyAlignment="1">
      <alignment horizontal="left" vertical="center" wrapText="1"/>
    </xf>
    <xf numFmtId="3" fontId="2879" fillId="1988" borderId="2212" xfId="31" applyAlignment="1">
      <alignment horizontal="center" vertical="center" wrapText="1"/>
    </xf>
    <xf numFmtId="0" fontId="2880" fillId="1972" borderId="2212" xfId="31" applyAlignment="1">
      <alignment horizontal="center" vertical="center" wrapText="1"/>
    </xf>
    <xf numFmtId="0" fontId="2880" fillId="2019" borderId="2212" xfId="31" applyAlignment="1">
      <alignment horizontal="center" vertical="center" wrapText="1"/>
    </xf>
    <xf numFmtId="0" fontId="2879" fillId="1988" borderId="2212" xfId="31" applyAlignment="1">
      <alignment horizontal="center" vertical="center" wrapText="1"/>
    </xf>
    <xf numFmtId="0" fontId="2880" fillId="2012" borderId="2212" xfId="31" applyAlignment="1">
      <alignment horizontal="center" vertical="center" wrapText="1"/>
    </xf>
    <xf numFmtId="0" fontId="2880" fillId="2012" borderId="2212" xfId="31" applyAlignment="1">
      <alignment horizontal="left" vertical="center" wrapText="1"/>
    </xf>
    <xf numFmtId="0" fontId="2879" fillId="2012" borderId="2212" xfId="31" applyAlignment="1">
      <alignment horizontal="center" vertical="center" wrapText="1"/>
    </xf>
    <xf numFmtId="1" fontId="2880" fillId="2012" borderId="2212" xfId="31" applyAlignment="1">
      <alignment horizontal="center" vertical="center" wrapText="1"/>
    </xf>
    <xf numFmtId="1" fontId="2880" fillId="2019" borderId="2212" xfId="31" applyAlignment="1">
      <alignment horizontal="center" vertical="center" wrapText="1"/>
    </xf>
    <xf numFmtId="0" fontId="2879" fillId="1977" borderId="2212" xfId="31"/>
    <xf numFmtId="0" fontId="2879" fillId="1977" borderId="2212" xfId="31" applyAlignment="1">
      <alignment horizontal="left" vertical="center" wrapText="1"/>
    </xf>
    <xf numFmtId="0" fontId="2879" fillId="1977" borderId="2212" xfId="31" applyAlignment="1">
      <alignment horizontal="center" vertical="center" wrapText="1"/>
    </xf>
    <xf numFmtId="0" fontId="2880" fillId="1972" borderId="2212" xfId="31"/>
    <xf numFmtId="0" fontId="2879" fillId="1972" borderId="2254" xfId="31"/>
    <xf numFmtId="0" fontId="2879" fillId="1972" borderId="2254" xfId="31" applyAlignment="1">
      <alignment horizontal="left" vertical="center" wrapText="1"/>
    </xf>
    <xf numFmtId="0" fontId="2879" fillId="1972" borderId="2254" xfId="31" applyAlignment="1">
      <alignment horizontal="center" vertical="center" wrapText="1"/>
    </xf>
    <xf numFmtId="0" fontId="2879" fillId="1981" borderId="2254" xfId="31" applyAlignment="1">
      <alignment horizontal="center" vertical="center" wrapText="1"/>
    </xf>
    <xf numFmtId="0" fontId="2879" fillId="1972" borderId="2186" xfId="31"/>
    <xf numFmtId="0" fontId="2881" fillId="1972" borderId="2186" xfId="31"/>
    <xf numFmtId="0" fontId="2799" fillId="1972" borderId="2235" xfId="31"/>
    <xf numFmtId="0" fontId="2799" fillId="1972" borderId="2236" xfId="31"/>
    <xf numFmtId="0" fontId="2799" fillId="1972" borderId="2220" xfId="31"/>
    <xf numFmtId="0" fontId="2880" fillId="1991" borderId="2212" xfId="31" applyAlignment="1">
      <alignment horizontal="center" vertical="center" wrapText="1"/>
    </xf>
    <xf numFmtId="0" fontId="2879" fillId="1988" borderId="2212" xfId="31" applyAlignment="1">
      <alignment horizontal="left" vertical="center" wrapText="1"/>
    </xf>
    <xf numFmtId="0" fontId="2880" fillId="1988" borderId="2212" xfId="31" applyAlignment="1">
      <alignment horizontal="left" vertical="center" wrapText="1"/>
    </xf>
    <xf numFmtId="0" fontId="2879" fillId="2016" borderId="2212" xfId="31" applyAlignment="1">
      <alignment horizontal="center" vertical="center" wrapText="1"/>
    </xf>
    <xf numFmtId="0" fontId="2879" fillId="1980" borderId="2212" xfId="31" applyAlignment="1">
      <alignment horizontal="center" vertical="center" wrapText="1"/>
    </xf>
    <xf numFmtId="0" fontId="2879" fillId="1991" borderId="2212" xfId="31" applyAlignment="1">
      <alignment horizontal="center" wrapText="1"/>
    </xf>
    <xf numFmtId="0" fontId="2881" fillId="2016" borderId="2212" xfId="31" applyAlignment="1">
      <alignment horizontal="center" wrapText="1"/>
    </xf>
    <xf numFmtId="0" fontId="2881" fillId="1980" borderId="2212" xfId="31" applyAlignment="1">
      <alignment horizontal="center" wrapText="1"/>
    </xf>
    <xf numFmtId="0" fontId="2881" fillId="1981" borderId="2212" xfId="31" applyAlignment="1">
      <alignment horizontal="center" wrapText="1"/>
    </xf>
    <xf numFmtId="0" fontId="2881" fillId="1991" borderId="2212" xfId="31" applyAlignment="1">
      <alignment horizontal="center" wrapText="1"/>
    </xf>
    <xf numFmtId="0" fontId="2880" fillId="2017" borderId="2212" xfId="31" applyAlignment="1">
      <alignment horizontal="center" vertical="center" wrapText="1"/>
    </xf>
    <xf numFmtId="0" fontId="2829" fillId="1988" borderId="2212" xfId="31" applyNumberFormat="1" applyFont="1" applyFill="1" applyBorder="1" applyAlignment="1">
      <alignment horizontal="center" vertical="center" wrapText="1"/>
    </xf>
    <xf numFmtId="0" fontId="2829" fillId="1988" borderId="2212" xfId="31" applyNumberFormat="1" applyFont="1" applyFill="1" applyBorder="1" applyAlignment="1">
      <alignment horizontal="center" vertical="top" wrapText="1"/>
    </xf>
    <xf numFmtId="0" fontId="2809" fillId="2033" borderId="2186" xfId="31" applyNumberFormat="1" applyFont="1" applyFill="1" applyBorder="1" applyAlignment="1">
      <alignment horizontal="left" vertical="center" wrapText="1"/>
    </xf>
    <xf numFmtId="0" fontId="2809" fillId="2033" borderId="2186" xfId="31" applyNumberFormat="1" applyFont="1" applyFill="1" applyBorder="1" applyAlignment="1">
      <alignment horizontal="center" vertical="center" wrapText="1"/>
    </xf>
    <xf numFmtId="0" fontId="2805" fillId="2033" borderId="2186" xfId="31" applyNumberFormat="1" applyFont="1" applyFill="1" applyBorder="1"/>
    <xf numFmtId="0" fontId="2809" fillId="2033" borderId="2186" xfId="31" applyNumberFormat="1" applyFont="1" applyFill="1" applyBorder="1" applyAlignment="1">
      <alignment horizontal="center"/>
    </xf>
    <xf numFmtId="0" fontId="2883" fillId="2033" borderId="2186" xfId="31" applyNumberFormat="1" applyFont="1" applyFill="1" applyBorder="1" applyAlignment="1">
      <alignment horizontal="left" vertical="center" wrapText="1"/>
    </xf>
    <xf numFmtId="0" fontId="2883" fillId="2033" borderId="2186" xfId="31" applyNumberFormat="1" applyFont="1" applyFill="1" applyBorder="1" applyAlignment="1">
      <alignment horizontal="center" vertical="center" wrapText="1"/>
    </xf>
    <xf numFmtId="0" fontId="2883" fillId="2033" borderId="2186" xfId="31" applyNumberFormat="1" applyFont="1" applyFill="1" applyBorder="1"/>
    <xf numFmtId="0" fontId="2883" fillId="2033" borderId="2186" xfId="31" applyNumberFormat="1" applyFont="1" applyFill="1" applyBorder="1" applyAlignment="1">
      <alignment horizontal="center"/>
    </xf>
    <xf numFmtId="0" fontId="2883" fillId="2033" borderId="2186" xfId="31" applyNumberFormat="1" applyFont="1" applyFill="1" applyBorder="1" applyAlignment="1">
      <alignment wrapText="1"/>
    </xf>
    <xf numFmtId="0" fontId="2883" fillId="2033" borderId="2186" xfId="31" applyNumberFormat="1" applyFont="1" applyFill="1" applyBorder="1" applyAlignment="1">
      <alignment horizontal="center" wrapText="1"/>
    </xf>
    <xf numFmtId="0" fontId="2883" fillId="2033" borderId="2186" xfId="31" applyNumberFormat="1" applyFont="1" applyFill="1" applyBorder="1" applyAlignment="1">
      <alignment horizontal="left" vertical="top" wrapText="1"/>
    </xf>
    <xf numFmtId="0" fontId="2883" fillId="2033" borderId="2186" xfId="31" applyNumberFormat="1" applyFont="1" applyFill="1" applyBorder="1" applyAlignment="1">
      <alignment horizontal="center" vertical="top" wrapText="1"/>
    </xf>
    <xf numFmtId="0" fontId="2883" fillId="2033" borderId="2186" xfId="31" applyNumberFormat="1" applyFont="1" applyFill="1" applyBorder="1" applyAlignment="1">
      <alignment vertical="top" wrapText="1"/>
    </xf>
    <xf numFmtId="0" fontId="2884" fillId="1972" borderId="2212" xfId="31" applyNumberFormat="1" applyFont="1" applyFill="1" applyBorder="1" applyAlignment="1">
      <alignment horizontal="center" vertical="center" wrapText="1"/>
    </xf>
    <xf numFmtId="0" fontId="2885" fillId="1972" borderId="2221" xfId="31" applyNumberFormat="1" applyFont="1" applyFill="1" applyBorder="1"/>
    <xf numFmtId="0" fontId="2885" fillId="1972" borderId="2219" xfId="31" applyNumberFormat="1" applyFont="1" applyFill="1" applyBorder="1"/>
    <xf numFmtId="0" fontId="2886" fillId="1972" borderId="2186" xfId="31" applyNumberFormat="1" applyFont="1" applyFill="1" applyBorder="1" applyAlignment="1">
      <alignment vertical="center" wrapText="1"/>
    </xf>
    <xf numFmtId="0" fontId="2884" fillId="2017" borderId="2212" xfId="31" applyNumberFormat="1" applyFont="1" applyFill="1" applyBorder="1" applyAlignment="1">
      <alignment horizontal="center" vertical="center" wrapText="1"/>
    </xf>
    <xf numFmtId="0" fontId="2886" fillId="1972" borderId="2212" xfId="31" applyNumberFormat="1" applyFont="1" applyFill="1" applyBorder="1" applyAlignment="1">
      <alignment horizontal="center" vertical="center" wrapText="1"/>
    </xf>
    <xf numFmtId="0" fontId="2886" fillId="1972" borderId="2212" xfId="31" applyNumberFormat="1" applyFont="1" applyFill="1" applyBorder="1" applyAlignment="1">
      <alignment vertical="center" wrapText="1"/>
    </xf>
    <xf numFmtId="0" fontId="2886" fillId="1977" borderId="2212" xfId="31" applyNumberFormat="1" applyFont="1" applyFill="1" applyBorder="1" applyAlignment="1">
      <alignment horizontal="center" vertical="center" wrapText="1"/>
    </xf>
    <xf numFmtId="0" fontId="2884" fillId="2033" borderId="2212" xfId="31" applyNumberFormat="1" applyFont="1" applyFill="1" applyBorder="1" applyAlignment="1">
      <alignment horizontal="center" vertical="center" wrapText="1"/>
    </xf>
    <xf numFmtId="0" fontId="2885" fillId="2033" borderId="2221" xfId="31" applyNumberFormat="1" applyFont="1" applyFill="1" applyBorder="1"/>
    <xf numFmtId="0" fontId="2885" fillId="2033" borderId="2219" xfId="31" applyNumberFormat="1" applyFont="1" applyFill="1" applyBorder="1"/>
    <xf numFmtId="0" fontId="2886" fillId="2033" borderId="2186" xfId="31" applyNumberFormat="1" applyFont="1" applyFill="1" applyBorder="1" applyAlignment="1">
      <alignment vertical="center" wrapText="1"/>
    </xf>
    <xf numFmtId="0" fontId="2886" fillId="2033" borderId="2212" xfId="31" applyNumberFormat="1" applyFont="1" applyFill="1" applyBorder="1" applyAlignment="1">
      <alignment horizontal="center" vertical="center" wrapText="1"/>
    </xf>
    <xf numFmtId="0" fontId="2886" fillId="2033" borderId="2212" xfId="31" applyNumberFormat="1" applyFont="1" applyFill="1" applyBorder="1" applyAlignment="1">
      <alignment vertical="center" wrapText="1"/>
    </xf>
    <xf numFmtId="0" fontId="2885" fillId="2033" borderId="2221" xfId="31" applyNumberFormat="1" applyFont="1" applyFill="1" applyBorder="1" applyAlignment="1">
      <alignment wrapText="1"/>
    </xf>
    <xf numFmtId="0" fontId="2885" fillId="2033" borderId="2219" xfId="31" applyNumberFormat="1" applyFont="1" applyFill="1" applyBorder="1" applyAlignment="1">
      <alignment wrapText="1"/>
    </xf>
    <xf numFmtId="0" fontId="2884" fillId="2033" borderId="2212" xfId="31" applyNumberFormat="1" applyFont="1" applyFill="1" applyBorder="1" applyAlignment="1">
      <alignment horizontal="center" vertical="top" wrapText="1"/>
    </xf>
    <xf numFmtId="0" fontId="2885" fillId="2033" borderId="2221" xfId="31" applyNumberFormat="1" applyFont="1" applyFill="1" applyBorder="1" applyAlignment="1">
      <alignment vertical="top" wrapText="1"/>
    </xf>
    <xf numFmtId="0" fontId="2885" fillId="2033" borderId="2219" xfId="31" applyNumberFormat="1" applyFont="1" applyFill="1" applyBorder="1" applyAlignment="1">
      <alignment vertical="top" wrapText="1"/>
    </xf>
    <xf numFmtId="0" fontId="2886" fillId="2033" borderId="2186" xfId="31" applyNumberFormat="1" applyFont="1" applyFill="1" applyBorder="1" applyAlignment="1">
      <alignment vertical="top" wrapText="1"/>
    </xf>
    <xf numFmtId="0" fontId="2886" fillId="2033" borderId="2212" xfId="31" applyNumberFormat="1" applyFont="1" applyFill="1" applyBorder="1" applyAlignment="1">
      <alignment horizontal="center" vertical="top" wrapText="1"/>
    </xf>
    <xf numFmtId="0" fontId="2886" fillId="2033" borderId="2212" xfId="31" applyNumberFormat="1" applyFont="1" applyFill="1" applyBorder="1" applyAlignment="1">
      <alignment vertical="top" wrapText="1"/>
    </xf>
    <xf numFmtId="0" fontId="2884" fillId="2034" borderId="2212" xfId="31" applyNumberFormat="1" applyFont="1" applyFill="1" applyBorder="1" applyAlignment="1">
      <alignment horizontal="center" vertical="top" wrapText="1"/>
    </xf>
    <xf numFmtId="0" fontId="2885" fillId="2034" borderId="2221" xfId="31" applyNumberFormat="1" applyFont="1" applyFill="1" applyBorder="1" applyAlignment="1">
      <alignment vertical="top" wrapText="1"/>
    </xf>
    <xf numFmtId="0" fontId="2885" fillId="2034" borderId="2219" xfId="31" applyNumberFormat="1" applyFont="1" applyFill="1" applyBorder="1" applyAlignment="1">
      <alignment vertical="top" wrapText="1"/>
    </xf>
    <xf numFmtId="0" fontId="2886" fillId="2034" borderId="2186" xfId="31" applyNumberFormat="1" applyFont="1" applyFill="1" applyBorder="1" applyAlignment="1">
      <alignment vertical="top" wrapText="1"/>
    </xf>
    <xf numFmtId="0" fontId="2887" fillId="2034" borderId="2212" xfId="31" applyNumberFormat="1" applyFont="1" applyFill="1" applyBorder="1" applyAlignment="1">
      <alignment horizontal="center" vertical="top" wrapText="1"/>
    </xf>
    <xf numFmtId="0" fontId="2888" fillId="2034" borderId="2221" xfId="31" applyNumberFormat="1" applyFont="1" applyFill="1" applyBorder="1" applyAlignment="1">
      <alignment vertical="top" wrapText="1"/>
    </xf>
    <xf numFmtId="0" fontId="2888" fillId="2034" borderId="2219" xfId="31" applyNumberFormat="1" applyFont="1" applyFill="1" applyBorder="1" applyAlignment="1">
      <alignment vertical="top" wrapText="1"/>
    </xf>
    <xf numFmtId="0" fontId="2887" fillId="2034" borderId="2186" xfId="31" applyNumberFormat="1" applyFont="1" applyFill="1" applyBorder="1" applyAlignment="1">
      <alignment vertical="top" wrapText="1"/>
    </xf>
    <xf numFmtId="0" fontId="2884" fillId="2035" borderId="2212" xfId="31" applyNumberFormat="1" applyFont="1" applyFill="1" applyBorder="1" applyAlignment="1">
      <alignment horizontal="center" vertical="top" wrapText="1"/>
    </xf>
    <xf numFmtId="0" fontId="2886" fillId="2035" borderId="2186" xfId="31" applyNumberFormat="1" applyFont="1" applyFill="1" applyBorder="1" applyAlignment="1">
      <alignment vertical="top" wrapText="1"/>
    </xf>
    <xf numFmtId="0" fontId="2884" fillId="2035" borderId="2186" xfId="31" applyNumberFormat="1" applyFont="1" applyFill="1" applyBorder="1" applyAlignment="1">
      <alignment vertical="top" wrapText="1"/>
    </xf>
    <xf numFmtId="0" fontId="2884" fillId="2035" borderId="2186" xfId="31" applyNumberFormat="1" applyFont="1" applyFill="1" applyBorder="1" applyAlignment="1">
      <alignment horizontal="center" vertical="top" wrapText="1"/>
    </xf>
    <xf numFmtId="0" fontId="2884" fillId="2035" borderId="2212" xfId="31" applyNumberFormat="1" applyFont="1" applyFill="1" applyBorder="1" applyAlignment="1">
      <alignment horizontal="center" vertical="center" wrapText="1"/>
    </xf>
    <xf numFmtId="0" fontId="2884" fillId="2035" borderId="2186" xfId="31" applyNumberFormat="1" applyFont="1" applyFill="1" applyBorder="1" applyAlignment="1">
      <alignment horizontal="center" vertical="center" wrapText="1"/>
    </xf>
    <xf numFmtId="0" fontId="2884" fillId="2035" borderId="2255" xfId="31" applyNumberFormat="1" applyFont="1" applyFill="1" applyBorder="1" applyAlignment="1">
      <alignment horizontal="center" vertical="center" wrapText="1"/>
    </xf>
    <xf numFmtId="0" fontId="2886" fillId="2033" borderId="2255" xfId="31" applyNumberFormat="1" applyFont="1" applyFill="1" applyBorder="1" applyAlignment="1">
      <alignment horizontal="center" vertical="top" wrapText="1"/>
    </xf>
    <xf numFmtId="0" fontId="2886" fillId="2033" borderId="2255" xfId="31" applyNumberFormat="1" applyFont="1" applyFill="1" applyBorder="1" applyAlignment="1">
      <alignment vertical="top" wrapText="1"/>
    </xf>
    <xf numFmtId="0" fontId="2809" fillId="2033" borderId="2212" xfId="31" applyNumberFormat="1" applyFont="1" applyFill="1" applyBorder="1" applyAlignment="1">
      <alignment horizontal="center" vertical="center" wrapText="1"/>
    </xf>
    <xf numFmtId="0" fontId="2809" fillId="2033" borderId="2212" xfId="31" applyNumberFormat="1" applyFont="1" applyFill="1" applyBorder="1" applyAlignment="1">
      <alignment vertical="center" wrapText="1"/>
    </xf>
    <xf numFmtId="0" fontId="2809" fillId="2033" borderId="2186" xfId="31" applyNumberFormat="1" applyFont="1" applyFill="1" applyBorder="1" applyAlignment="1">
      <alignment vertical="center" wrapText="1"/>
    </xf>
    <xf numFmtId="0" fontId="2883" fillId="2033" borderId="2212" xfId="31" applyNumberFormat="1" applyFont="1" applyFill="1" applyBorder="1" applyAlignment="1">
      <alignment horizontal="center" vertical="center" wrapText="1"/>
    </xf>
    <xf numFmtId="0" fontId="2883" fillId="2033" borderId="2212" xfId="31" applyNumberFormat="1" applyFont="1" applyFill="1" applyBorder="1" applyAlignment="1">
      <alignment vertical="center" wrapText="1"/>
    </xf>
    <xf numFmtId="0" fontId="2883" fillId="2033" borderId="2186" xfId="31" applyNumberFormat="1" applyFont="1" applyFill="1" applyBorder="1" applyAlignment="1">
      <alignment vertical="center" wrapText="1"/>
    </xf>
    <xf numFmtId="0" fontId="2883" fillId="2033" borderId="2212" xfId="31" applyNumberFormat="1" applyFont="1" applyFill="1" applyBorder="1" applyAlignment="1">
      <alignment horizontal="center" vertical="top" wrapText="1"/>
    </xf>
    <xf numFmtId="0" fontId="2883" fillId="2033" borderId="2212" xfId="31" applyNumberFormat="1" applyFont="1" applyFill="1" applyBorder="1" applyAlignment="1">
      <alignment vertical="top" wrapText="1"/>
    </xf>
    <xf numFmtId="0" fontId="2815" fillId="1977" borderId="2212" xfId="31" applyNumberFormat="1" applyFont="1" applyFill="1" applyBorder="1" applyAlignment="1">
      <alignment horizontal="left" vertical="center" wrapText="1"/>
    </xf>
    <xf numFmtId="0" fontId="2799" fillId="1972" borderId="2221" xfId="31" applyNumberFormat="1" applyFont="1" applyFill="1" applyBorder="1" applyAlignment="1">
      <alignment wrapText="1"/>
    </xf>
    <xf numFmtId="0" fontId="2799" fillId="1972" borderId="2219" xfId="31" applyNumberFormat="1" applyFont="1" applyFill="1" applyBorder="1" applyAlignment="1">
      <alignment wrapText="1"/>
    </xf>
    <xf numFmtId="0" fontId="2809" fillId="1972" borderId="2212" xfId="31" applyNumberFormat="1" applyFont="1" applyFill="1" applyBorder="1" applyAlignment="1">
      <alignment horizontal="center" vertical="center" wrapText="1"/>
    </xf>
    <xf numFmtId="0" fontId="2809" fillId="1972" borderId="2212" xfId="31" applyNumberFormat="1" applyFont="1" applyFill="1" applyBorder="1" applyAlignment="1">
      <alignment vertical="center" wrapText="1"/>
    </xf>
    <xf numFmtId="0" fontId="2809" fillId="1977" borderId="2212" xfId="31" applyNumberFormat="1" applyFont="1" applyFill="1" applyBorder="1" applyAlignment="1">
      <alignment horizontal="center" vertical="center" wrapText="1"/>
    </xf>
    <xf numFmtId="0" fontId="2809" fillId="1972" borderId="2186" xfId="31" applyNumberFormat="1" applyFont="1" applyFill="1" applyBorder="1" applyAlignment="1">
      <alignment horizontal="center" wrapText="1"/>
    </xf>
    <xf numFmtId="0" fontId="2815" fillId="1977" borderId="2212" xfId="31" applyNumberFormat="1" applyFont="1" applyFill="1" applyBorder="1" applyAlignment="1">
      <alignment horizontal="left" vertical="top" wrapText="1"/>
    </xf>
    <xf numFmtId="0" fontId="2799" fillId="1972" borderId="2221" xfId="31" applyNumberFormat="1" applyFont="1" applyFill="1" applyBorder="1" applyAlignment="1">
      <alignment vertical="top" wrapText="1"/>
    </xf>
    <xf numFmtId="0" fontId="2799" fillId="1972" borderId="2219" xfId="31" applyNumberFormat="1" applyFont="1" applyFill="1" applyBorder="1" applyAlignment="1">
      <alignment vertical="top" wrapText="1"/>
    </xf>
    <xf numFmtId="0" fontId="2809" fillId="1972" borderId="2212" xfId="31" applyNumberFormat="1" applyFont="1" applyFill="1" applyBorder="1" applyAlignment="1">
      <alignment horizontal="center" vertical="top" wrapText="1"/>
    </xf>
    <xf numFmtId="0" fontId="2809" fillId="1972" borderId="2212" xfId="31" applyNumberFormat="1" applyFont="1" applyFill="1" applyBorder="1" applyAlignment="1">
      <alignment vertical="top" wrapText="1"/>
    </xf>
    <xf numFmtId="0" fontId="2809" fillId="1977" borderId="2212" xfId="31" applyNumberFormat="1" applyFont="1" applyFill="1" applyBorder="1" applyAlignment="1">
      <alignment horizontal="center" vertical="top" wrapText="1"/>
    </xf>
    <xf numFmtId="0" fontId="2809" fillId="1972" borderId="2186" xfId="31" applyNumberFormat="1" applyFont="1" applyFill="1" applyBorder="1" applyAlignment="1">
      <alignment horizontal="center" vertical="top" wrapText="1"/>
    </xf>
    <xf numFmtId="0" fontId="2884" fillId="1977" borderId="2212" xfId="31" applyNumberFormat="1" applyFont="1" applyFill="1" applyBorder="1" applyAlignment="1">
      <alignment horizontal="left" vertical="center" wrapText="1"/>
    </xf>
    <xf numFmtId="0" fontId="2886" fillId="1972" borderId="2212" xfId="31" applyNumberFormat="1" applyFont="1" applyFill="1" applyBorder="1" applyAlignment="1">
      <alignment horizontal="left" vertical="center" wrapText="1"/>
    </xf>
    <xf numFmtId="0" fontId="2884" fillId="2033" borderId="2212" xfId="31" applyNumberFormat="1" applyFont="1" applyFill="1" applyBorder="1" applyAlignment="1">
      <alignment horizontal="left" vertical="center" wrapText="1"/>
    </xf>
    <xf numFmtId="0" fontId="2886" fillId="2033" borderId="2212" xfId="31" applyNumberFormat="1" applyFont="1" applyFill="1" applyBorder="1" applyAlignment="1">
      <alignment horizontal="left" vertical="center" wrapText="1"/>
    </xf>
    <xf numFmtId="0" fontId="2884" fillId="2033" borderId="2212" xfId="31" applyNumberFormat="1" applyFont="1" applyFill="1" applyBorder="1" applyAlignment="1">
      <alignment horizontal="left" vertical="top" wrapText="1"/>
    </xf>
    <xf numFmtId="0" fontId="2886" fillId="2033" borderId="2212" xfId="31" applyNumberFormat="1" applyFont="1" applyFill="1" applyBorder="1" applyAlignment="1">
      <alignment horizontal="left" vertical="top" wrapText="1"/>
    </xf>
    <xf numFmtId="0" fontId="2884" fillId="2034" borderId="2212" xfId="31" applyNumberFormat="1" applyFont="1" applyFill="1" applyBorder="1" applyAlignment="1">
      <alignment horizontal="left" vertical="top" wrapText="1"/>
    </xf>
    <xf numFmtId="0" fontId="2887" fillId="2034" borderId="2212" xfId="31" applyNumberFormat="1" applyFont="1" applyFill="1" applyBorder="1" applyAlignment="1">
      <alignment horizontal="left" vertical="top" wrapText="1"/>
    </xf>
    <xf numFmtId="0" fontId="2884" fillId="2033" borderId="2255" xfId="31" applyNumberFormat="1" applyFont="1" applyFill="1" applyBorder="1" applyAlignment="1">
      <alignment horizontal="center" vertical="top" wrapText="1"/>
    </xf>
    <xf numFmtId="0" fontId="2886" fillId="2033" borderId="2255" xfId="31" applyNumberFormat="1" applyFont="1" applyFill="1" applyBorder="1" applyAlignment="1">
      <alignment horizontal="left" vertical="top" wrapText="1"/>
    </xf>
    <xf numFmtId="0" fontId="2880" fillId="2033" borderId="2212" xfId="31" applyNumberFormat="1" applyFont="1" applyFill="1" applyBorder="1" applyAlignment="1">
      <alignment horizontal="left" vertical="center" wrapText="1"/>
    </xf>
    <xf numFmtId="0" fontId="2799" fillId="2033" borderId="2232" xfId="31" applyNumberFormat="1" applyFont="1" applyFill="1" applyBorder="1"/>
    <xf numFmtId="0" fontId="2799" fillId="2033" borderId="2233" xfId="31" applyNumberFormat="1" applyFont="1" applyFill="1" applyBorder="1"/>
    <xf numFmtId="0" fontId="2883" fillId="2033" borderId="2212" xfId="31" applyNumberFormat="1" applyFont="1" applyFill="1" applyBorder="1" applyAlignment="1">
      <alignment horizontal="left" vertical="center" wrapText="1"/>
    </xf>
    <xf numFmtId="0" fontId="2889" fillId="2033" borderId="2232" xfId="31" applyNumberFormat="1" applyFont="1" applyFill="1" applyBorder="1"/>
    <xf numFmtId="0" fontId="2889" fillId="2033" borderId="2233" xfId="31" applyNumberFormat="1" applyFont="1" applyFill="1" applyBorder="1"/>
    <xf numFmtId="0" fontId="2889" fillId="2033" borderId="2232" xfId="31" applyNumberFormat="1" applyFont="1" applyFill="1" applyBorder="1" applyAlignment="1">
      <alignment wrapText="1"/>
    </xf>
    <xf numFmtId="0" fontId="2889" fillId="2033" borderId="2233" xfId="31" applyNumberFormat="1" applyFont="1" applyFill="1" applyBorder="1" applyAlignment="1">
      <alignment wrapText="1"/>
    </xf>
    <xf numFmtId="0" fontId="2883" fillId="2033" borderId="2212" xfId="31" applyNumberFormat="1" applyFont="1" applyFill="1" applyBorder="1" applyAlignment="1">
      <alignment horizontal="left" vertical="top" wrapText="1"/>
    </xf>
    <xf numFmtId="0" fontId="2889" fillId="2033" borderId="2232" xfId="31" applyNumberFormat="1" applyFont="1" applyFill="1" applyBorder="1" applyAlignment="1">
      <alignment vertical="top" wrapText="1"/>
    </xf>
    <xf numFmtId="0" fontId="2889" fillId="2033" borderId="2233" xfId="31" applyNumberFormat="1" applyFont="1" applyFill="1" applyBorder="1" applyAlignment="1">
      <alignment vertical="top" wrapText="1"/>
    </xf>
    <xf numFmtId="0" fontId="2884" fillId="2019" borderId="2212" xfId="31" applyNumberFormat="1" applyFont="1" applyFill="1" applyBorder="1" applyAlignment="1">
      <alignment horizontal="center" vertical="center" wrapText="1"/>
    </xf>
    <xf numFmtId="0" fontId="2886" fillId="2019" borderId="2212" xfId="31" applyNumberFormat="1" applyFont="1" applyFill="1" applyBorder="1" applyAlignment="1">
      <alignment horizontal="left" vertical="center" wrapText="1"/>
    </xf>
    <xf numFmtId="0" fontId="2884" fillId="1981" borderId="2212" xfId="31" applyNumberFormat="1" applyFont="1" applyFill="1" applyBorder="1" applyAlignment="1">
      <alignment horizontal="center" vertical="center" wrapText="1"/>
    </xf>
    <xf numFmtId="0" fontId="2886" fillId="1981" borderId="2212" xfId="31" applyNumberFormat="1" applyFont="1" applyFill="1" applyBorder="1" applyAlignment="1">
      <alignment horizontal="left" vertical="center" wrapText="1"/>
    </xf>
    <xf numFmtId="0" fontId="2879" fillId="2033" borderId="2212" xfId="31" applyNumberFormat="1" applyFont="1" applyFill="1" applyBorder="1" applyAlignment="1">
      <alignment horizontal="center" vertical="center" wrapText="1"/>
    </xf>
    <xf numFmtId="0" fontId="2884" fillId="2035" borderId="2255" xfId="31" applyNumberFormat="1" applyFont="1" applyFill="1" applyBorder="1" applyAlignment="1">
      <alignment horizontal="center" vertical="top" wrapText="1"/>
    </xf>
    <xf numFmtId="0" fontId="2848" fillId="2033" borderId="2186" xfId="31" applyNumberFormat="1" applyFont="1" applyFill="1" applyBorder="1"/>
    <xf numFmtId="0" fontId="2848" fillId="2033" borderId="2234" xfId="31" applyNumberFormat="1" applyFont="1" applyFill="1" applyBorder="1"/>
    <xf numFmtId="0" fontId="2883" fillId="2033" borderId="2234" xfId="31" applyNumberFormat="1" applyFont="1" applyFill="1" applyBorder="1"/>
    <xf numFmtId="0" fontId="2883" fillId="2033" borderId="2234" xfId="31" applyNumberFormat="1" applyFont="1" applyFill="1" applyBorder="1" applyAlignment="1">
      <alignment wrapText="1"/>
    </xf>
    <xf numFmtId="0" fontId="2883" fillId="2033" borderId="2234" xfId="31" applyNumberFormat="1" applyFont="1" applyFill="1" applyBorder="1" applyAlignment="1">
      <alignment vertical="top" wrapText="1"/>
    </xf>
    <xf numFmtId="0" fontId="2886" fillId="2033" borderId="2186" xfId="31" applyNumberFormat="1" applyFont="1" applyFill="1" applyBorder="1"/>
    <xf numFmtId="0" fontId="2886" fillId="2033" borderId="2234" xfId="31" applyNumberFormat="1" applyFont="1" applyFill="1" applyBorder="1"/>
    <xf numFmtId="0" fontId="2886" fillId="2033" borderId="2186" xfId="31" applyNumberFormat="1" applyFont="1" applyFill="1" applyBorder="1" applyAlignment="1">
      <alignment wrapText="1"/>
    </xf>
    <xf numFmtId="0" fontId="2886" fillId="2033" borderId="2234" xfId="31" applyNumberFormat="1" applyFont="1" applyFill="1" applyBorder="1" applyAlignment="1">
      <alignment wrapText="1"/>
    </xf>
    <xf numFmtId="0" fontId="2886" fillId="2033" borderId="2234" xfId="31" applyNumberFormat="1" applyFont="1" applyFill="1" applyBorder="1" applyAlignment="1">
      <alignment vertical="top" wrapText="1"/>
    </xf>
    <xf numFmtId="0" fontId="2886" fillId="2035" borderId="2234" xfId="31" applyNumberFormat="1" applyFont="1" applyFill="1" applyBorder="1" applyAlignment="1">
      <alignment vertical="top" wrapText="1"/>
    </xf>
    <xf numFmtId="0" fontId="2884" fillId="2035" borderId="2234" xfId="31" applyNumberFormat="1" applyFont="1" applyFill="1" applyBorder="1" applyAlignment="1">
      <alignment vertical="top" wrapText="1"/>
    </xf>
    <xf numFmtId="0" fontId="2884" fillId="2035" borderId="2255" xfId="31" applyNumberFormat="1" applyFont="1" applyFill="1" applyBorder="1" applyAlignment="1">
      <alignment vertical="top" wrapText="1"/>
    </xf>
    <xf numFmtId="0" fontId="2886" fillId="2034" borderId="2255" xfId="31" applyNumberFormat="1" applyFont="1" applyFill="1" applyBorder="1" applyAlignment="1">
      <alignment vertical="top" wrapText="1"/>
    </xf>
    <xf numFmtId="166" fontId="2886" fillId="2034" borderId="2255" xfId="31" applyNumberFormat="1" applyFont="1" applyFill="1" applyBorder="1" applyAlignment="1">
      <alignment vertical="top" wrapText="1"/>
    </xf>
    <xf numFmtId="167" fontId="2886" fillId="2033" borderId="2255" xfId="31" applyNumberFormat="1" applyFont="1" applyFill="1" applyBorder="1" applyAlignment="1">
      <alignment vertical="top" wrapText="1"/>
    </xf>
    <xf numFmtId="0" fontId="2886" fillId="1972" borderId="2186" xfId="31" applyNumberFormat="1" applyFont="1" applyFill="1" applyBorder="1" applyAlignment="1">
      <alignment horizontal="center" vertical="center"/>
    </xf>
    <xf numFmtId="0" fontId="2886" fillId="1972" borderId="2186" xfId="31" applyNumberFormat="1" applyFont="1" applyFill="1" applyBorder="1"/>
    <xf numFmtId="0" fontId="2886" fillId="1988" borderId="2212" xfId="31" applyNumberFormat="1" applyFont="1" applyFill="1" applyBorder="1" applyAlignment="1">
      <alignment horizontal="center" vertical="center" wrapText="1"/>
    </xf>
    <xf numFmtId="0" fontId="2886" fillId="1991" borderId="2212" xfId="31" applyNumberFormat="1" applyFont="1" applyFill="1" applyBorder="1" applyAlignment="1">
      <alignment horizontal="left" vertical="center" wrapText="1"/>
    </xf>
    <xf numFmtId="3" fontId="2884" fillId="1988" borderId="2212" xfId="31" applyNumberFormat="1" applyFont="1" applyFill="1" applyBorder="1" applyAlignment="1">
      <alignment horizontal="center" vertical="center" wrapText="1"/>
    </xf>
    <xf numFmtId="0" fontId="2886" fillId="2019" borderId="2212" xfId="31" applyNumberFormat="1" applyFont="1" applyFill="1" applyBorder="1" applyAlignment="1">
      <alignment horizontal="center" vertical="center" wrapText="1"/>
    </xf>
    <xf numFmtId="0" fontId="2886" fillId="1972" borderId="2186" xfId="31" applyNumberFormat="1" applyFont="1" applyFill="1" applyBorder="1" applyAlignment="1">
      <alignment horizontal="center"/>
    </xf>
    <xf numFmtId="0" fontId="2886" fillId="1972" borderId="2186" xfId="31" applyNumberFormat="1" applyFont="1" applyFill="1" applyBorder="1" applyAlignment="1">
      <alignment horizontal="center" vertical="bottom"/>
    </xf>
    <xf numFmtId="0" fontId="2884" fillId="1988" borderId="2212" xfId="31" applyNumberFormat="1" applyFont="1" applyFill="1" applyBorder="1" applyAlignment="1">
      <alignment horizontal="center" vertical="center" wrapText="1"/>
    </xf>
    <xf numFmtId="0" fontId="2886" fillId="2012" borderId="2212" xfId="31" applyNumberFormat="1" applyFont="1" applyFill="1" applyBorder="1" applyAlignment="1">
      <alignment horizontal="center" vertical="center" wrapText="1"/>
    </xf>
    <xf numFmtId="0" fontId="2886" fillId="2012" borderId="2212" xfId="31" applyNumberFormat="1" applyFont="1" applyFill="1" applyBorder="1" applyAlignment="1">
      <alignment horizontal="left" vertical="center" wrapText="1"/>
    </xf>
    <xf numFmtId="0" fontId="2884" fillId="2012" borderId="2212" xfId="31" applyNumberFormat="1" applyFont="1" applyFill="1" applyBorder="1" applyAlignment="1">
      <alignment horizontal="center" vertical="center" wrapText="1"/>
    </xf>
    <xf numFmtId="1" fontId="2886" fillId="2012" borderId="2212" xfId="31" applyNumberFormat="1" applyFont="1" applyFill="1" applyBorder="1" applyAlignment="1">
      <alignment horizontal="center" vertical="center" wrapText="1"/>
    </xf>
    <xf numFmtId="1" fontId="2886" fillId="2019" borderId="2212" xfId="31" applyNumberFormat="1" applyFont="1" applyFill="1" applyBorder="1" applyAlignment="1">
      <alignment horizontal="center" vertical="center" wrapText="1"/>
    </xf>
    <xf numFmtId="0" fontId="2884" fillId="1972" borderId="2186" xfId="31" applyNumberFormat="1" applyFont="1" applyFill="1" applyBorder="1" applyAlignment="1">
      <alignment vertical="center"/>
    </xf>
    <xf numFmtId="0" fontId="2886" fillId="2033" borderId="2186" xfId="31" applyNumberFormat="1" applyFont="1" applyFill="1" applyBorder="1" applyAlignment="1">
      <alignment horizontal="center" vertical="center"/>
    </xf>
    <xf numFmtId="3" fontId="2884" fillId="2033" borderId="2212" xfId="31" applyNumberFormat="1" applyFont="1" applyFill="1" applyBorder="1" applyAlignment="1">
      <alignment horizontal="center" vertical="center" wrapText="1"/>
    </xf>
    <xf numFmtId="0" fontId="2886" fillId="2033" borderId="2186" xfId="31" applyNumberFormat="1" applyFont="1" applyFill="1" applyBorder="1" applyAlignment="1">
      <alignment horizontal="center"/>
    </xf>
    <xf numFmtId="0" fontId="2886" fillId="2033" borderId="2186" xfId="31" applyNumberFormat="1" applyFont="1" applyFill="1" applyBorder="1" applyAlignment="1">
      <alignment horizontal="center" vertical="bottom"/>
    </xf>
    <xf numFmtId="1" fontId="2886" fillId="2033" borderId="2212" xfId="31" applyNumberFormat="1" applyFont="1" applyFill="1" applyBorder="1" applyAlignment="1">
      <alignment horizontal="center" vertical="center" wrapText="1"/>
    </xf>
    <xf numFmtId="0" fontId="2884" fillId="2033" borderId="2186" xfId="31" applyNumberFormat="1" applyFont="1" applyFill="1" applyBorder="1" applyAlignment="1">
      <alignment vertical="center"/>
    </xf>
    <xf numFmtId="0" fontId="2886" fillId="2033" borderId="2186" xfId="31" applyNumberFormat="1" applyFont="1" applyFill="1" applyBorder="1" applyAlignment="1">
      <alignment horizontal="center" vertical="center" wrapText="1"/>
    </xf>
    <xf numFmtId="0" fontId="2886" fillId="2033" borderId="2186" xfId="31" applyNumberFormat="1" applyFont="1" applyFill="1" applyBorder="1" applyAlignment="1">
      <alignment horizontal="center" wrapText="1"/>
    </xf>
    <xf numFmtId="0" fontId="2886" fillId="2033" borderId="2186" xfId="31" applyNumberFormat="1" applyFont="1" applyFill="1" applyBorder="1" applyAlignment="1">
      <alignment horizontal="center" vertical="bottom" wrapText="1"/>
    </xf>
    <xf numFmtId="0" fontId="2884" fillId="2033" borderId="2186" xfId="31" applyNumberFormat="1" applyFont="1" applyFill="1" applyBorder="1" applyAlignment="1">
      <alignment vertical="center" wrapText="1"/>
    </xf>
    <xf numFmtId="0" fontId="2886" fillId="2033" borderId="2186" xfId="31" applyNumberFormat="1" applyFont="1" applyFill="1" applyBorder="1" applyAlignment="1">
      <alignment horizontal="center" vertical="top" wrapText="1"/>
    </xf>
    <xf numFmtId="3" fontId="2884" fillId="2033" borderId="2212" xfId="31" applyNumberFormat="1" applyFont="1" applyFill="1" applyBorder="1" applyAlignment="1">
      <alignment horizontal="center" vertical="top" wrapText="1"/>
    </xf>
    <xf numFmtId="1" fontId="2886" fillId="2033" borderId="2212" xfId="31" applyNumberFormat="1" applyFont="1" applyFill="1" applyBorder="1" applyAlignment="1">
      <alignment horizontal="center" vertical="top" wrapText="1"/>
    </xf>
    <xf numFmtId="0" fontId="2884" fillId="2033" borderId="2186" xfId="31" applyNumberFormat="1" applyFont="1" applyFill="1" applyBorder="1" applyAlignment="1">
      <alignment vertical="top" wrapText="1"/>
    </xf>
    <xf numFmtId="0" fontId="2886" fillId="2034" borderId="2186" xfId="31" applyNumberFormat="1" applyFont="1" applyFill="1" applyBorder="1" applyAlignment="1">
      <alignment horizontal="center" vertical="top" wrapText="1"/>
    </xf>
    <xf numFmtId="0" fontId="2887" fillId="2034" borderId="2186" xfId="31" applyNumberFormat="1" applyFont="1" applyFill="1" applyBorder="1" applyAlignment="1">
      <alignment horizontal="center" vertical="top" wrapText="1"/>
    </xf>
    <xf numFmtId="0" fontId="2886" fillId="2035" borderId="2186" xfId="31" applyNumberFormat="1" applyFont="1" applyFill="1" applyBorder="1" applyAlignment="1">
      <alignment horizontal="center" vertical="top" wrapText="1"/>
    </xf>
    <xf numFmtId="3" fontId="2884" fillId="2033" borderId="2255" xfId="31" applyNumberFormat="1" applyFont="1" applyFill="1" applyBorder="1" applyAlignment="1">
      <alignment horizontal="center" vertical="top" wrapText="1"/>
    </xf>
    <xf numFmtId="1" fontId="2886" fillId="2033" borderId="2255" xfId="31" applyNumberFormat="1" applyFont="1" applyFill="1" applyBorder="1" applyAlignment="1">
      <alignment horizontal="center" vertical="top" wrapText="1"/>
    </xf>
    <xf numFmtId="0" fontId="2884" fillId="2033" borderId="2255" xfId="31" applyNumberFormat="1" applyFont="1" applyFill="1" applyBorder="1" applyAlignment="1">
      <alignment vertical="top" wrapText="1"/>
    </xf>
    <xf numFmtId="0" fontId="2879" fillId="2033" borderId="2212" xfId="31" applyNumberFormat="1" applyFont="1" applyFill="1" applyBorder="1"/>
    <xf numFmtId="0" fontId="2879" fillId="2033" borderId="2212" xfId="31" applyNumberFormat="1" applyFont="1" applyFill="1" applyBorder="1" applyAlignment="1">
      <alignment horizontal="left" vertical="center" wrapText="1"/>
    </xf>
    <xf numFmtId="0" fontId="2880" fillId="2033" borderId="2212" xfId="31" applyNumberFormat="1" applyFont="1" applyFill="1" applyBorder="1"/>
    <xf numFmtId="0" fontId="2880" fillId="2033" borderId="2212" xfId="31" applyNumberFormat="1" applyFont="1" applyFill="1" applyBorder="1" applyAlignment="1">
      <alignment horizontal="center" vertical="center" wrapText="1"/>
    </xf>
    <xf numFmtId="0" fontId="2879" fillId="2033" borderId="2254" xfId="31" applyNumberFormat="1" applyFont="1" applyFill="1" applyBorder="1"/>
    <xf numFmtId="0" fontId="2879" fillId="2033" borderId="2254" xfId="31" applyNumberFormat="1" applyFont="1" applyFill="1" applyBorder="1" applyAlignment="1">
      <alignment horizontal="left" vertical="center" wrapText="1"/>
    </xf>
    <xf numFmtId="0" fontId="2879" fillId="2033" borderId="2254" xfId="31" applyNumberFormat="1" applyFont="1" applyFill="1" applyBorder="1" applyAlignment="1">
      <alignment horizontal="center" vertical="center" wrapText="1"/>
    </xf>
    <xf numFmtId="0" fontId="2884" fillId="2033" borderId="2212" xfId="31" applyNumberFormat="1" applyFont="1" applyFill="1" applyBorder="1"/>
    <xf numFmtId="0" fontId="2886" fillId="2033" borderId="2212" xfId="31" applyNumberFormat="1" applyFont="1" applyFill="1" applyBorder="1"/>
    <xf numFmtId="0" fontId="2884" fillId="2033" borderId="2254" xfId="31" applyNumberFormat="1" applyFont="1" applyFill="1" applyBorder="1"/>
    <xf numFmtId="0" fontId="2884" fillId="2033" borderId="2254" xfId="31" applyNumberFormat="1" applyFont="1" applyFill="1" applyBorder="1" applyAlignment="1">
      <alignment horizontal="left" vertical="center" wrapText="1"/>
    </xf>
    <xf numFmtId="0" fontId="2884" fillId="2033" borderId="2254" xfId="31" applyNumberFormat="1" applyFont="1" applyFill="1" applyBorder="1" applyAlignment="1">
      <alignment horizontal="center" vertical="center" wrapText="1"/>
    </xf>
    <xf numFmtId="0" fontId="2884" fillId="2033" borderId="2256" xfId="31" applyNumberFormat="1" applyFont="1" applyFill="1" applyBorder="1"/>
    <xf numFmtId="0" fontId="2884" fillId="2033" borderId="2256" xfId="31" applyNumberFormat="1" applyFont="1" applyFill="1" applyBorder="1" applyAlignment="1">
      <alignment horizontal="left" vertical="center" wrapText="1"/>
    </xf>
    <xf numFmtId="0" fontId="2884" fillId="2033" borderId="2256" xfId="31" applyNumberFormat="1" applyFont="1" applyFill="1" applyBorder="1" applyAlignment="1">
      <alignment horizontal="center" vertical="center" wrapText="1"/>
    </xf>
    <xf numFmtId="0" fontId="2886" fillId="2033" borderId="2256" xfId="31" applyNumberFormat="1" applyFont="1" applyFill="1" applyBorder="1"/>
    <xf numFmtId="0" fontId="2886" fillId="2033" borderId="2256" xfId="31" applyNumberFormat="1" applyFont="1" applyFill="1" applyBorder="1" applyAlignment="1">
      <alignment horizontal="left" vertical="center" wrapText="1"/>
    </xf>
    <xf numFmtId="0" fontId="2886" fillId="2033" borderId="2256" xfId="31" applyNumberFormat="1" applyFont="1" applyFill="1" applyBorder="1" applyAlignment="1">
      <alignment horizontal="center" vertical="center" wrapText="1"/>
    </xf>
    <xf numFmtId="0" fontId="2884" fillId="2033" borderId="2256" xfId="31" applyNumberFormat="1" applyFont="1" applyFill="1" applyBorder="1" applyAlignment="1">
      <alignment wrapText="1"/>
    </xf>
    <xf numFmtId="0" fontId="2886" fillId="2033" borderId="2256" xfId="31" applyNumberFormat="1" applyFont="1" applyFill="1" applyBorder="1" applyAlignment="1">
      <alignment wrapText="1"/>
    </xf>
    <xf numFmtId="0" fontId="2884" fillId="2033" borderId="2256" xfId="31" applyNumberFormat="1" applyFont="1" applyFill="1" applyBorder="1" applyAlignment="1">
      <alignment vertical="center" wrapText="1"/>
    </xf>
    <xf numFmtId="0" fontId="2886" fillId="2033" borderId="2256" xfId="31" applyNumberFormat="1" applyFont="1" applyFill="1" applyBorder="1" applyAlignment="1">
      <alignment vertical="center" wrapText="1"/>
    </xf>
    <xf numFmtId="0" fontId="2884" fillId="2033" borderId="2257" xfId="31" applyNumberFormat="1" applyFont="1" applyFill="1" applyBorder="1" applyAlignment="1">
      <alignment vertical="center" wrapText="1"/>
    </xf>
    <xf numFmtId="0" fontId="2884" fillId="2033" borderId="2257" xfId="31" applyNumberFormat="1" applyFont="1" applyFill="1" applyBorder="1" applyAlignment="1">
      <alignment horizontal="left" vertical="center" wrapText="1"/>
    </xf>
    <xf numFmtId="0" fontId="2884" fillId="2033" borderId="2257" xfId="31" applyNumberFormat="1" applyFont="1" applyFill="1" applyBorder="1" applyAlignment="1">
      <alignment horizontal="center" vertical="center" wrapText="1"/>
    </xf>
    <xf numFmtId="0" fontId="2886" fillId="2033" borderId="2257" xfId="31" applyNumberFormat="1" applyFont="1" applyFill="1" applyBorder="1" applyAlignment="1">
      <alignment vertical="center" wrapText="1"/>
    </xf>
    <xf numFmtId="0" fontId="2886" fillId="2033" borderId="2257" xfId="31" applyNumberFormat="1" applyFont="1" applyFill="1" applyBorder="1" applyAlignment="1">
      <alignment horizontal="left" vertical="center" wrapText="1"/>
    </xf>
    <xf numFmtId="0" fontId="2886" fillId="2033" borderId="2257" xfId="31" applyNumberFormat="1" applyFont="1" applyFill="1" applyBorder="1" applyAlignment="1">
      <alignment horizontal="center" vertical="center" wrapText="1"/>
    </xf>
    <xf numFmtId="0" fontId="2884" fillId="2034" borderId="2257" xfId="31" applyNumberFormat="1" applyFont="1" applyFill="1" applyBorder="1" applyAlignment="1">
      <alignment vertical="center" wrapText="1"/>
    </xf>
    <xf numFmtId="0" fontId="2884" fillId="2034" borderId="2257" xfId="31" applyNumberFormat="1" applyFont="1" applyFill="1" applyBorder="1" applyAlignment="1">
      <alignment horizontal="left" vertical="center" wrapText="1"/>
    </xf>
    <xf numFmtId="0" fontId="2884" fillId="2034" borderId="2257" xfId="31" applyNumberFormat="1" applyFont="1" applyFill="1" applyBorder="1" applyAlignment="1">
      <alignment horizontal="center" vertical="center" wrapText="1"/>
    </xf>
    <xf numFmtId="0" fontId="2881" fillId="2033" borderId="2186" xfId="31" applyNumberFormat="1" applyFont="1" applyFill="1" applyBorder="1"/>
    <xf numFmtId="0" fontId="2890" fillId="2033" borderId="2186" xfId="31" applyNumberFormat="1" applyFont="1" applyFill="1" applyBorder="1"/>
    <xf numFmtId="0" fontId="2890" fillId="2033" borderId="2186" xfId="31" applyNumberFormat="1" applyFont="1" applyFill="1" applyBorder="1" applyAlignment="1">
      <alignment wrapText="1"/>
    </xf>
    <xf numFmtId="0" fontId="2890" fillId="2033" borderId="2186" xfId="31" applyNumberFormat="1" applyFont="1" applyFill="1" applyBorder="1" applyAlignment="1">
      <alignment vertical="top" wrapText="1"/>
    </xf>
    <xf numFmtId="0" fontId="2886" fillId="2034" borderId="2255" xfId="31" applyNumberFormat="1" applyFont="1" applyFill="1" applyBorder="1" applyAlignment="1">
      <alignment horizontal="center" vertical="top" wrapText="1"/>
    </xf>
    <xf numFmtId="0" fontId="2884" fillId="2034" borderId="2255" xfId="31" applyNumberFormat="1" applyFont="1" applyFill="1" applyBorder="1" applyAlignment="1">
      <alignment vertical="top" wrapText="1"/>
    </xf>
    <xf numFmtId="0" fontId="2884" fillId="1977" borderId="2212" xfId="31" applyNumberFormat="1" applyFont="1" applyFill="1" applyBorder="1" applyAlignment="1">
      <alignment horizontal="center" vertical="center" wrapText="1"/>
    </xf>
    <xf numFmtId="0" fontId="2886" fillId="2017" borderId="2212" xfId="31" applyNumberFormat="1" applyFont="1" applyFill="1" applyBorder="1" applyAlignment="1">
      <alignment horizontal="center" vertical="center" wrapText="1"/>
    </xf>
    <xf numFmtId="0" fontId="2799" fillId="2033" borderId="2186" xfId="31" applyNumberFormat="1" applyFont="1" applyFill="1" applyBorder="1"/>
    <xf numFmtId="0" fontId="2889" fillId="2033" borderId="2186" xfId="31" applyNumberFormat="1" applyFont="1" applyFill="1" applyBorder="1"/>
    <xf numFmtId="0" fontId="2889" fillId="2033" borderId="2186" xfId="31" applyNumberFormat="1" applyFont="1" applyFill="1" applyBorder="1" applyAlignment="1">
      <alignment wrapText="1"/>
    </xf>
    <xf numFmtId="0" fontId="2889" fillId="2033" borderId="2186" xfId="31" applyNumberFormat="1" applyFont="1" applyFill="1" applyBorder="1" applyAlignment="1">
      <alignment vertical="top" wrapText="1"/>
    </xf>
    <xf numFmtId="0" fontId="2886" fillId="1991" borderId="2212" xfId="31" applyNumberFormat="1" applyFont="1" applyFill="1" applyBorder="1" applyAlignment="1">
      <alignment horizontal="center" vertical="center" wrapText="1"/>
    </xf>
    <xf numFmtId="0" fontId="2884" fillId="1988" borderId="2212" xfId="31" applyNumberFormat="1" applyFont="1" applyFill="1" applyBorder="1" applyAlignment="1">
      <alignment horizontal="left" vertical="center" wrapText="1"/>
    </xf>
    <xf numFmtId="0" fontId="2886" fillId="1988" borderId="2212" xfId="31" applyNumberFormat="1" applyFont="1" applyFill="1" applyBorder="1" applyAlignment="1">
      <alignment horizontal="left" vertical="center" wrapText="1"/>
    </xf>
    <xf numFmtId="0" fontId="2884" fillId="2016" borderId="2212" xfId="31" applyNumberFormat="1" applyFont="1" applyFill="1" applyBorder="1" applyAlignment="1">
      <alignment horizontal="center" vertical="center" wrapText="1"/>
    </xf>
    <xf numFmtId="0" fontId="2884" fillId="1980" borderId="2212" xfId="31" applyNumberFormat="1" applyFont="1" applyFill="1" applyBorder="1" applyAlignment="1">
      <alignment horizontal="center" vertical="center" wrapText="1"/>
    </xf>
    <xf numFmtId="0" fontId="2886" fillId="1991" borderId="2212" xfId="31" applyNumberFormat="1" applyFont="1" applyFill="1" applyBorder="1" applyAlignment="1">
      <alignment horizontal="center" wrapText="1"/>
    </xf>
    <xf numFmtId="0" fontId="2886" fillId="1988" borderId="2212" xfId="31" applyNumberFormat="1" applyFont="1" applyFill="1" applyBorder="1" applyAlignment="1">
      <alignment horizontal="center" wrapText="1"/>
    </xf>
    <xf numFmtId="0" fontId="2886" fillId="1972" borderId="2212" xfId="31" applyNumberFormat="1" applyFont="1" applyFill="1" applyBorder="1" applyAlignment="1">
      <alignment horizontal="center" wrapText="1"/>
    </xf>
    <xf numFmtId="0" fontId="2884" fillId="1991" borderId="2212" xfId="31" applyNumberFormat="1" applyFont="1" applyFill="1" applyBorder="1" applyAlignment="1">
      <alignment horizontal="center" wrapText="1"/>
    </xf>
    <xf numFmtId="0" fontId="2891" fillId="2016" borderId="2212" xfId="31" applyNumberFormat="1" applyFont="1" applyFill="1" applyBorder="1" applyAlignment="1">
      <alignment horizontal="center" wrapText="1"/>
    </xf>
    <xf numFmtId="0" fontId="2886" fillId="2033" borderId="2212" xfId="31" applyNumberFormat="1" applyFont="1" applyFill="1" applyBorder="1" applyAlignment="1">
      <alignment horizontal="center" wrapText="1"/>
    </xf>
    <xf numFmtId="0" fontId="2884" fillId="2033" borderId="2212" xfId="31" applyNumberFormat="1" applyFont="1" applyFill="1" applyBorder="1" applyAlignment="1">
      <alignment horizontal="center" wrapText="1"/>
    </xf>
    <xf numFmtId="0" fontId="2891" fillId="2033" borderId="2212" xfId="31" applyNumberFormat="1" applyFont="1" applyFill="1" applyBorder="1" applyAlignment="1">
      <alignment horizontal="center" wrapText="1"/>
    </xf>
    <xf numFmtId="0" fontId="2891" fillId="2033" borderId="2212" xfId="31" applyNumberFormat="1" applyFont="1" applyFill="1" applyBorder="1" applyAlignment="1">
      <alignment horizontal="center" vertical="top" wrapText="1"/>
    </xf>
    <xf numFmtId="0" fontId="2884" fillId="2033" borderId="2255" xfId="31" applyNumberFormat="1" applyFont="1" applyFill="1" applyBorder="1" applyAlignment="1">
      <alignment horizontal="left" vertical="top" wrapText="1"/>
    </xf>
    <xf numFmtId="0" fontId="2891" fillId="2033" borderId="2255" xfId="31" applyNumberFormat="1" applyFont="1" applyFill="1" applyBorder="1" applyAlignment="1">
      <alignment horizontal="center" vertical="top" wrapText="1"/>
    </xf>
    <xf numFmtId="0" fontId="2881" fillId="2033" borderId="2212" xfId="31" applyNumberFormat="1" applyFont="1" applyFill="1" applyBorder="1" applyAlignment="1">
      <alignment horizontal="center" wrapText="1"/>
    </xf>
    <xf numFmtId="0" fontId="2809" fillId="2033" borderId="2212" xfId="31" applyNumberFormat="1" applyFont="1" applyFill="1" applyBorder="1" applyAlignment="1">
      <alignment horizontal="center" wrapText="1"/>
    </xf>
    <xf numFmtId="0" fontId="2829" fillId="2033" borderId="2186" xfId="31" applyNumberFormat="1" applyFont="1" applyFill="1" applyBorder="1"/>
    <xf numFmtId="0" fontId="2809" fillId="2033" borderId="2186" xfId="31" applyNumberFormat="1" applyFont="1" applyFill="1" applyBorder="1"/>
    <xf numFmtId="0" fontId="2890" fillId="2033" borderId="2212" xfId="31" applyNumberFormat="1" applyFont="1" applyFill="1" applyBorder="1" applyAlignment="1">
      <alignment horizontal="center" wrapText="1"/>
    </xf>
    <xf numFmtId="0" fontId="2883" fillId="2033" borderId="2212" xfId="31" applyNumberFormat="1" applyFont="1" applyFill="1" applyBorder="1" applyAlignment="1">
      <alignment horizontal="center" wrapText="1"/>
    </xf>
    <xf numFmtId="0" fontId="2890" fillId="2033" borderId="2212" xfId="31" applyNumberFormat="1" applyFont="1" applyFill="1" applyBorder="1" applyAlignment="1">
      <alignment horizontal="center" vertical="top" wrapText="1"/>
    </xf>
    <xf numFmtId="0" fontId="2818" fillId="1972" borderId="2187" xfId="31" applyNumberFormat="1" applyFont="1" applyFill="1" applyBorder="1" applyAlignment="1">
      <alignment horizontal="center" vertical="center" wrapText="1"/>
    </xf>
    <xf numFmtId="0" fontId="2804" fillId="1972" borderId="2187" xfId="31" applyNumberFormat="1" applyFont="1" applyFill="1" applyBorder="1" applyAlignment="1">
      <alignment horizontal="left" vertical="center" wrapText="1"/>
    </xf>
    <xf numFmtId="0" fontId="2813" fillId="1972" borderId="2187" xfId="31" applyNumberFormat="1" applyFont="1" applyFill="1" applyBorder="1" applyAlignment="1">
      <alignment horizontal="center" vertical="center" wrapText="1"/>
    </xf>
    <xf numFmtId="0" fontId="2803" fillId="1972" borderId="2187" xfId="31" applyNumberFormat="1" applyFont="1" applyFill="1" applyBorder="1" applyAlignment="1">
      <alignment vertical="center" wrapText="1"/>
    </xf>
    <xf numFmtId="0" fontId="2809" fillId="1972" borderId="2186" xfId="31" applyNumberFormat="1" applyFont="1" applyFill="1" applyBorder="1" applyAlignment="1">
      <alignment vertical="center" wrapText="1"/>
    </xf>
    <xf numFmtId="0" fontId="2826" fillId="1972" borderId="2187" xfId="31" applyNumberFormat="1" applyFont="1" applyFill="1" applyBorder="1" applyAlignment="1">
      <alignment vertical="top" wrapText="1"/>
    </xf>
    <xf numFmtId="0" fontId="2799" fillId="1972" borderId="2237" xfId="31" applyNumberFormat="1" applyFont="1" applyFill="1" applyBorder="1" applyAlignment="1">
      <alignment wrapText="1"/>
    </xf>
    <xf numFmtId="0" fontId="2799" fillId="1972" borderId="2238" xfId="31" applyNumberFormat="1" applyFont="1" applyFill="1" applyBorder="1" applyAlignment="1">
      <alignment wrapText="1"/>
    </xf>
    <xf numFmtId="0" fontId="2799" fillId="1972" borderId="2251" xfId="31" applyNumberFormat="1" applyFont="1" applyFill="1" applyBorder="1" applyAlignment="1">
      <alignment wrapText="1"/>
    </xf>
    <xf numFmtId="0" fontId="2799" fillId="1972" borderId="2252" xfId="31" applyNumberFormat="1" applyFont="1" applyFill="1" applyBorder="1" applyAlignment="1">
      <alignment wrapText="1"/>
    </xf>
    <xf numFmtId="0" fontId="2799" fillId="1972" borderId="2253" xfId="31" applyNumberFormat="1" applyFont="1" applyFill="1" applyBorder="1" applyAlignment="1">
      <alignment wrapText="1"/>
    </xf>
    <xf numFmtId="0" fontId="2804" fillId="1972" borderId="2187" xfId="31" applyNumberFormat="1" applyFont="1" applyFill="1" applyBorder="1" applyAlignment="1">
      <alignment horizontal="center" vertical="center" wrapText="1"/>
    </xf>
    <xf numFmtId="10" fontId="2803" fillId="1972" borderId="2187" xfId="31" applyNumberFormat="1" applyFont="1" applyFill="1" applyBorder="1" applyAlignment="1">
      <alignment vertical="center" wrapText="1"/>
    </xf>
    <xf numFmtId="0" fontId="2818" fillId="1972" borderId="2187" xfId="31" applyNumberFormat="1" applyFont="1" applyFill="1" applyBorder="1" applyAlignment="1">
      <alignment horizontal="center" vertical="top" wrapText="1"/>
    </xf>
    <xf numFmtId="0" fontId="2804" fillId="1972" borderId="2187" xfId="31" applyNumberFormat="1" applyFont="1" applyFill="1" applyBorder="1" applyAlignment="1">
      <alignment horizontal="left" vertical="top" wrapText="1"/>
    </xf>
    <xf numFmtId="0" fontId="2813" fillId="1972" borderId="2187" xfId="31" applyNumberFormat="1" applyFont="1" applyFill="1" applyBorder="1" applyAlignment="1">
      <alignment horizontal="center" vertical="top" wrapText="1"/>
    </xf>
    <xf numFmtId="0" fontId="2803" fillId="1972" borderId="2187" xfId="31" applyNumberFormat="1" applyFont="1" applyFill="1" applyBorder="1" applyAlignment="1">
      <alignment vertical="top" wrapText="1"/>
    </xf>
    <xf numFmtId="0" fontId="2809" fillId="1972" borderId="2186" xfId="31" applyNumberFormat="1" applyFont="1" applyFill="1" applyBorder="1" applyAlignment="1">
      <alignment vertical="top" wrapText="1"/>
    </xf>
    <xf numFmtId="0" fontId="2799" fillId="1972" borderId="2237" xfId="31" applyNumberFormat="1" applyFont="1" applyFill="1" applyBorder="1" applyAlignment="1">
      <alignment vertical="top" wrapText="1"/>
    </xf>
    <xf numFmtId="0" fontId="2799" fillId="1972" borderId="2238" xfId="31" applyNumberFormat="1" applyFont="1" applyFill="1" applyBorder="1" applyAlignment="1">
      <alignment vertical="top" wrapText="1"/>
    </xf>
    <xf numFmtId="0" fontId="2799" fillId="1972" borderId="2251" xfId="31" applyNumberFormat="1" applyFont="1" applyFill="1" applyBorder="1" applyAlignment="1">
      <alignment vertical="top" wrapText="1"/>
    </xf>
    <xf numFmtId="0" fontId="2799" fillId="1972" borderId="2252" xfId="31" applyNumberFormat="1" applyFont="1" applyFill="1" applyBorder="1" applyAlignment="1">
      <alignment vertical="top" wrapText="1"/>
    </xf>
    <xf numFmtId="0" fontId="2799" fillId="1972" borderId="2253" xfId="31" applyNumberFormat="1" applyFont="1" applyFill="1" applyBorder="1" applyAlignment="1">
      <alignment vertical="top" wrapText="1"/>
    </xf>
    <xf numFmtId="0" fontId="2804" fillId="1972" borderId="2187" xfId="31" applyNumberFormat="1" applyFont="1" applyFill="1" applyBorder="1" applyAlignment="1">
      <alignment horizontal="center" vertical="top" wrapText="1"/>
    </xf>
    <xf numFmtId="10" fontId="2803" fillId="1972" borderId="2187" xfId="31" applyNumberFormat="1" applyFont="1" applyFill="1" applyBorder="1" applyAlignment="1">
      <alignment vertical="top" wrapText="1"/>
    </xf>
    <xf numFmtId="0" fontId="2846" fillId="1972" borderId="2187" xfId="31" applyNumberFormat="1" applyFont="1" applyFill="1" applyBorder="1" applyAlignment="1">
      <alignment horizontal="left" vertical="center" wrapText="1"/>
    </xf>
    <xf numFmtId="0" fontId="2813" fillId="1977" borderId="2187" xfId="31" applyNumberFormat="1" applyFont="1" applyFill="1" applyBorder="1" applyAlignment="1">
      <alignment horizontal="center" vertical="center" wrapText="1"/>
    </xf>
    <xf numFmtId="0" fontId="2819" fillId="1972" borderId="2187" xfId="31" applyNumberFormat="1" applyFont="1" applyFill="1" applyBorder="1" applyAlignment="1">
      <alignment horizontal="left" vertical="center" wrapText="1"/>
    </xf>
    <xf numFmtId="0" fontId="2813" fillId="1980" borderId="2187" xfId="31" applyNumberFormat="1" applyFont="1" applyFill="1" applyBorder="1" applyAlignment="1">
      <alignment horizontal="center" vertical="center" wrapText="1"/>
    </xf>
    <xf numFmtId="0" fontId="2813" fillId="1981" borderId="2187" xfId="31" applyNumberFormat="1" applyFont="1" applyFill="1" applyBorder="1" applyAlignment="1">
      <alignment horizontal="center" vertical="center" wrapText="1"/>
    </xf>
    <xf numFmtId="0" fontId="2846" fillId="1972" borderId="2187" xfId="31" applyNumberFormat="1" applyFont="1" applyFill="1" applyBorder="1" applyAlignment="1">
      <alignment horizontal="left" vertical="top" wrapText="1"/>
    </xf>
    <xf numFmtId="0" fontId="2813" fillId="1977" borderId="2187" xfId="31" applyNumberFormat="1" applyFont="1" applyFill="1" applyBorder="1" applyAlignment="1">
      <alignment horizontal="center" vertical="top" wrapText="1"/>
    </xf>
    <xf numFmtId="0" fontId="2819" fillId="1972" borderId="2187" xfId="31" applyNumberFormat="1" applyFont="1" applyFill="1" applyBorder="1" applyAlignment="1">
      <alignment horizontal="left" vertical="top" wrapText="1"/>
    </xf>
    <xf numFmtId="0" fontId="2813" fillId="1980" borderId="2187" xfId="31" applyNumberFormat="1" applyFont="1" applyFill="1" applyBorder="1" applyAlignment="1">
      <alignment horizontal="center" vertical="top" wrapText="1"/>
    </xf>
    <xf numFmtId="0" fontId="2813" fillId="1981" borderId="2187" xfId="31" applyNumberFormat="1" applyFont="1" applyFill="1" applyBorder="1" applyAlignment="1">
      <alignment horizontal="center" vertical="top" wrapText="1"/>
    </xf>
    <xf numFmtId="10" fontId="2809" fillId="2033" borderId="2186" xfId="31" applyNumberFormat="1" applyFont="1" applyFill="1" applyBorder="1" applyAlignment="1">
      <alignment vertical="center" wrapText="1"/>
    </xf>
    <xf numFmtId="10" fontId="2883" fillId="2033" borderId="2186" xfId="31" applyNumberFormat="1" applyFont="1" applyFill="1" applyBorder="1" applyAlignment="1">
      <alignment vertical="center" wrapText="1"/>
    </xf>
    <xf numFmtId="10" fontId="2883" fillId="2033" borderId="2186" xfId="31" applyNumberFormat="1" applyFont="1" applyFill="1" applyBorder="1" applyAlignment="1">
      <alignment vertical="top" wrapText="1"/>
    </xf>
    <xf numFmtId="0" fontId="2886" fillId="1972" borderId="2186" xfId="31" applyNumberFormat="1" applyFont="1" applyFill="1" applyBorder="1" applyAlignment="1">
      <alignment horizontal="left" vertical="bottom"/>
    </xf>
    <xf numFmtId="0" fontId="2884" fillId="2017" borderId="2212" xfId="31" applyNumberFormat="1" applyFont="1" applyFill="1" applyBorder="1" applyAlignment="1">
      <alignment horizontal="center" vertical="bottom"/>
    </xf>
    <xf numFmtId="0" fontId="2884" fillId="2025" borderId="2212" xfId="31" applyNumberFormat="1" applyFont="1" applyFill="1" applyBorder="1" applyAlignment="1">
      <alignment horizontal="center" vertical="bottom"/>
    </xf>
    <xf numFmtId="0" fontId="2884" fillId="2018" borderId="2219" xfId="31" applyNumberFormat="1" applyFont="1" applyFill="1" applyBorder="1" applyAlignment="1">
      <alignment horizontal="left"/>
    </xf>
    <xf numFmtId="0" fontId="2886" fillId="2020" borderId="2212" xfId="31" applyNumberFormat="1" applyFont="1" applyFill="1" applyBorder="1" applyAlignment="1">
      <alignment horizontal="center"/>
    </xf>
    <xf numFmtId="0" fontId="2886" fillId="1972" borderId="2212" xfId="31" applyNumberFormat="1" applyFont="1" applyFill="1" applyBorder="1" applyAlignment="1">
      <alignment horizontal="center"/>
    </xf>
    <xf numFmtId="0" fontId="2886" fillId="1977" borderId="2212" xfId="31" applyNumberFormat="1" applyFont="1" applyFill="1" applyBorder="1" applyAlignment="1">
      <alignment horizontal="center"/>
    </xf>
    <xf numFmtId="0" fontId="2884" fillId="2017" borderId="2212" xfId="31" applyNumberFormat="1" applyFont="1" applyFill="1" applyBorder="1" applyAlignment="1">
      <alignment horizontal="right"/>
    </xf>
    <xf numFmtId="0" fontId="2884" fillId="2012" borderId="2212" xfId="31" applyNumberFormat="1" applyFont="1" applyFill="1" applyBorder="1" applyAlignment="1">
      <alignment horizontal="center"/>
    </xf>
    <xf numFmtId="0" fontId="2884" fillId="2017" borderId="2212" xfId="31" applyNumberFormat="1" applyFont="1" applyFill="1" applyBorder="1" applyAlignment="1">
      <alignment horizontal="left" vertical="bottom"/>
    </xf>
    <xf numFmtId="0" fontId="2886" fillId="1972" borderId="2212" xfId="31" applyNumberFormat="1" applyFont="1" applyFill="1" applyBorder="1" applyAlignment="1">
      <alignment horizontal="left" vertical="top" wrapText="1"/>
    </xf>
    <xf numFmtId="0" fontId="2886" fillId="2033" borderId="2186" xfId="31" applyNumberFormat="1" applyFont="1" applyFill="1" applyBorder="1" applyAlignment="1">
      <alignment horizontal="left" vertical="bottom"/>
    </xf>
    <xf numFmtId="0" fontId="2884" fillId="2033" borderId="2212" xfId="31" applyNumberFormat="1" applyFont="1" applyFill="1" applyBorder="1" applyAlignment="1">
      <alignment horizontal="center" vertical="bottom"/>
    </xf>
    <xf numFmtId="0" fontId="2884" fillId="2033" borderId="2219" xfId="31" applyNumberFormat="1" applyFont="1" applyFill="1" applyBorder="1" applyAlignment="1">
      <alignment horizontal="left"/>
    </xf>
    <xf numFmtId="0" fontId="2886" fillId="2033" borderId="2212" xfId="31" applyNumberFormat="1" applyFont="1" applyFill="1" applyBorder="1" applyAlignment="1">
      <alignment horizontal="center"/>
    </xf>
    <xf numFmtId="0" fontId="2884" fillId="2033" borderId="2212" xfId="31" applyNumberFormat="1" applyFont="1" applyFill="1" applyBorder="1" applyAlignment="1">
      <alignment horizontal="right"/>
    </xf>
    <xf numFmtId="0" fontId="2884" fillId="2033" borderId="2212" xfId="31" applyNumberFormat="1" applyFont="1" applyFill="1" applyBorder="1" applyAlignment="1">
      <alignment horizontal="center"/>
    </xf>
    <xf numFmtId="0" fontId="2884" fillId="2033" borderId="2212" xfId="31" applyNumberFormat="1" applyFont="1" applyFill="1" applyBorder="1" applyAlignment="1">
      <alignment horizontal="left" vertical="bottom"/>
    </xf>
    <xf numFmtId="0" fontId="2886" fillId="2033" borderId="2186" xfId="31" applyNumberFormat="1" applyFont="1" applyFill="1" applyBorder="1" applyAlignment="1">
      <alignment horizontal="left" vertical="bottom" wrapText="1"/>
    </xf>
    <xf numFmtId="0" fontId="2884" fillId="2033" borderId="2212" xfId="31" applyNumberFormat="1" applyFont="1" applyFill="1" applyBorder="1" applyAlignment="1">
      <alignment horizontal="center" vertical="bottom" wrapText="1"/>
    </xf>
    <xf numFmtId="0" fontId="2884" fillId="2033" borderId="2219" xfId="31" applyNumberFormat="1" applyFont="1" applyFill="1" applyBorder="1" applyAlignment="1">
      <alignment horizontal="left" wrapText="1"/>
    </xf>
    <xf numFmtId="0" fontId="2884" fillId="2033" borderId="2212" xfId="31" applyNumberFormat="1" applyFont="1" applyFill="1" applyBorder="1" applyAlignment="1">
      <alignment horizontal="right" wrapText="1"/>
    </xf>
    <xf numFmtId="0" fontId="2884" fillId="2033" borderId="2212" xfId="31" applyNumberFormat="1" applyFont="1" applyFill="1" applyBorder="1" applyAlignment="1">
      <alignment horizontal="left" vertical="bottom" wrapText="1"/>
    </xf>
    <xf numFmtId="0" fontId="2886" fillId="2033" borderId="2186" xfId="31" applyNumberFormat="1" applyFont="1" applyFill="1" applyBorder="1" applyAlignment="1">
      <alignment horizontal="left" vertical="top" wrapText="1"/>
    </xf>
    <xf numFmtId="0" fontId="2884" fillId="2033" borderId="2219" xfId="31" applyNumberFormat="1" applyFont="1" applyFill="1" applyBorder="1" applyAlignment="1">
      <alignment horizontal="left" vertical="top" wrapText="1"/>
    </xf>
    <xf numFmtId="0" fontId="2884" fillId="2033" borderId="2212" xfId="31" applyNumberFormat="1" applyFont="1" applyFill="1" applyBorder="1" applyAlignment="1">
      <alignment horizontal="right" vertical="top" wrapText="1"/>
    </xf>
    <xf numFmtId="0" fontId="2886" fillId="2034" borderId="2186" xfId="31" applyNumberFormat="1" applyFont="1" applyFill="1" applyBorder="1" applyAlignment="1">
      <alignment horizontal="left" vertical="top" wrapText="1"/>
    </xf>
    <xf numFmtId="0" fontId="2887" fillId="2034" borderId="2186" xfId="31" applyNumberFormat="1" applyFont="1" applyFill="1" applyBorder="1" applyAlignment="1">
      <alignment horizontal="left" vertical="top" wrapText="1"/>
    </xf>
    <xf numFmtId="0" fontId="2886" fillId="2035" borderId="2186" xfId="31" applyNumberFormat="1" applyFont="1" applyFill="1" applyBorder="1" applyAlignment="1">
      <alignment horizontal="left" vertical="top" wrapText="1"/>
    </xf>
    <xf numFmtId="0" fontId="2884" fillId="2035" borderId="2186" xfId="31" applyNumberFormat="1" applyFont="1" applyFill="1" applyBorder="1" applyAlignment="1">
      <alignment horizontal="left" vertical="top" wrapText="1"/>
    </xf>
    <xf numFmtId="0" fontId="2884" fillId="2033" borderId="2255" xfId="31" applyNumberFormat="1" applyFont="1" applyFill="1" applyBorder="1" applyAlignment="1">
      <alignment horizontal="right" vertical="top" wrapText="1"/>
    </xf>
    <xf numFmtId="0" fontId="2829" fillId="2033" borderId="2186" xfId="31" applyNumberFormat="1" applyFont="1" applyFill="1" applyBorder="1" applyAlignment="1">
      <alignment horizontal="left" vertical="top" wrapText="1"/>
    </xf>
    <xf numFmtId="0" fontId="2853" fillId="2033" borderId="2212" xfId="31" applyNumberFormat="1" applyFont="1" applyFill="1" applyBorder="1" applyAlignment="1">
      <alignment horizontal="center" vertical="bottom"/>
    </xf>
    <xf numFmtId="0" fontId="2892" fillId="2033" borderId="2212" xfId="31" applyNumberFormat="1" applyFont="1" applyFill="1" applyBorder="1" applyAlignment="1">
      <alignment horizontal="center" vertical="bottom"/>
    </xf>
    <xf numFmtId="0" fontId="2892" fillId="2033" borderId="2212" xfId="31" applyNumberFormat="1" applyFont="1" applyFill="1" applyBorder="1" applyAlignment="1">
      <alignment horizontal="center" vertical="bottom" wrapText="1"/>
    </xf>
    <xf numFmtId="0" fontId="2892" fillId="2033" borderId="2212" xfId="31" applyNumberFormat="1" applyFont="1" applyFill="1" applyBorder="1" applyAlignment="1">
      <alignment horizontal="center" vertical="top" wrapText="1"/>
    </xf>
    <xf numFmtId="0" fontId="2884" fillId="1972" borderId="2212" xfId="31" applyNumberFormat="1" applyFont="1" applyFill="1" applyBorder="1" applyAlignment="1">
      <alignment horizontal="center"/>
    </xf>
    <xf numFmtId="0" fontId="2884" fillId="1972" borderId="2212" xfId="31" applyNumberFormat="1" applyFont="1" applyFill="1" applyBorder="1" applyAlignment="1">
      <alignment horizontal="center" wrapText="1"/>
    </xf>
    <xf numFmtId="0" fontId="2885" fillId="1972" borderId="2186" xfId="31" applyNumberFormat="1" applyFont="1" applyFill="1" applyBorder="1"/>
    <xf numFmtId="0" fontId="2886" fillId="1972" borderId="2212" xfId="31" applyNumberFormat="1" applyFont="1" applyFill="1" applyBorder="1"/>
    <xf numFmtId="0" fontId="2886" fillId="1972" borderId="2212" xfId="31" applyNumberFormat="1" applyFont="1" applyFill="1" applyBorder="1" applyAlignment="1">
      <alignment wrapText="1"/>
    </xf>
    <xf numFmtId="0" fontId="2886" fillId="1972" borderId="2186" xfId="31" applyNumberFormat="1" applyFont="1" applyFill="1" applyBorder="1" applyAlignment="1">
      <alignment wrapText="1"/>
    </xf>
    <xf numFmtId="0" fontId="2885" fillId="2033" borderId="2186" xfId="31" applyNumberFormat="1" applyFont="1" applyFill="1" applyBorder="1"/>
    <xf numFmtId="0" fontId="2886" fillId="2033" borderId="2212" xfId="31" applyNumberFormat="1" applyFont="1" applyFill="1" applyBorder="1" applyAlignment="1">
      <alignment wrapText="1"/>
    </xf>
    <xf numFmtId="0" fontId="2885" fillId="2033" borderId="2186" xfId="31" applyNumberFormat="1" applyFont="1" applyFill="1" applyBorder="1" applyAlignment="1">
      <alignment wrapText="1"/>
    </xf>
    <xf numFmtId="0" fontId="2885" fillId="2033" borderId="2186" xfId="31" applyNumberFormat="1" applyFont="1" applyFill="1" applyBorder="1" applyAlignment="1">
      <alignment vertical="top" wrapText="1"/>
    </xf>
    <xf numFmtId="0" fontId="2885" fillId="2034" borderId="2186" xfId="31" applyNumberFormat="1" applyFont="1" applyFill="1" applyBorder="1" applyAlignment="1">
      <alignment vertical="top" wrapText="1"/>
    </xf>
    <xf numFmtId="0" fontId="2888" fillId="2034" borderId="2186" xfId="31" applyNumberFormat="1" applyFont="1" applyFill="1" applyBorder="1" applyAlignment="1">
      <alignment vertical="top" wrapText="1"/>
    </xf>
    <xf numFmtId="0" fontId="2886" fillId="2035" borderId="2212" xfId="31" applyNumberFormat="1" applyFont="1" applyFill="1" applyBorder="1" applyAlignment="1">
      <alignment vertical="top" wrapText="1"/>
    </xf>
    <xf numFmtId="0" fontId="2885" fillId="2035" borderId="2186" xfId="31" applyNumberFormat="1" applyFont="1" applyFill="1" applyBorder="1" applyAlignment="1">
      <alignment vertical="top" wrapText="1"/>
    </xf>
    <xf numFmtId="0" fontId="2884" fillId="2035" borderId="2212" xfId="31" applyNumberFormat="1" applyFont="1" applyFill="1" applyBorder="1" applyAlignment="1">
      <alignment vertical="top" wrapText="1"/>
    </xf>
    <xf numFmtId="0" fontId="2893" fillId="2035" borderId="2186" xfId="31" applyNumberFormat="1" applyFont="1" applyFill="1" applyBorder="1" applyAlignment="1">
      <alignment vertical="top" wrapText="1"/>
    </xf>
    <xf numFmtId="0" fontId="2893" fillId="2035" borderId="2186" xfId="31" applyNumberFormat="1" applyFont="1" applyFill="1" applyBorder="1" applyAlignment="1">
      <alignment horizontal="center" vertical="top" wrapText="1"/>
    </xf>
    <xf numFmtId="0" fontId="2893" fillId="2035" borderId="2186" xfId="31" applyNumberFormat="1" applyFont="1" applyFill="1" applyBorder="1" applyAlignment="1">
      <alignment horizontal="center" vertical="center" wrapText="1"/>
    </xf>
    <xf numFmtId="0" fontId="2893" fillId="2035" borderId="2255" xfId="31" applyNumberFormat="1" applyFont="1" applyFill="1" applyBorder="1" applyAlignment="1">
      <alignment horizontal="center" vertical="center" wrapText="1"/>
    </xf>
    <xf numFmtId="0" fontId="2885" fillId="2033" borderId="2255" xfId="31" applyNumberFormat="1" applyFont="1" applyFill="1" applyBorder="1" applyAlignment="1">
      <alignment vertical="top" wrapText="1"/>
    </xf>
    <xf numFmtId="0" fontId="2809" fillId="2033" borderId="2186" xfId="31" applyNumberFormat="1" applyFont="1" applyFill="1" applyBorder="1" applyAlignment="1">
      <alignment wrapText="1"/>
    </xf>
    <xf numFmtId="0" fontId="2884" fillId="1972" borderId="2224" xfId="31" applyNumberFormat="1" applyFont="1" applyFill="1" applyBorder="1" applyAlignment="1">
      <alignment horizontal="center" vertical="center" wrapText="1"/>
    </xf>
    <xf numFmtId="0" fontId="2885" fillId="1972" borderId="2232" xfId="31" applyNumberFormat="1" applyFont="1" applyFill="1" applyBorder="1"/>
    <xf numFmtId="0" fontId="2885" fillId="1972" borderId="2233" xfId="31" applyNumberFormat="1" applyFont="1" applyFill="1" applyBorder="1"/>
    <xf numFmtId="0" fontId="2886" fillId="1988" borderId="2212" xfId="31" applyNumberFormat="1" applyFont="1" applyFill="1" applyBorder="1" applyAlignment="1">
      <alignment horizontal="center" vertical="bottom" wrapText="1"/>
    </xf>
    <xf numFmtId="0" fontId="2886" fillId="1991" borderId="2212" xfId="31" applyNumberFormat="1" applyFont="1" applyFill="1" applyBorder="1" applyAlignment="1">
      <alignment horizontal="left" wrapText="1"/>
    </xf>
    <xf numFmtId="3" fontId="2886" fillId="1988" borderId="2212" xfId="31" applyNumberFormat="1" applyFont="1" applyFill="1" applyBorder="1" applyAlignment="1">
      <alignment horizontal="center" wrapText="1"/>
    </xf>
    <xf numFmtId="0" fontId="2886" fillId="1972" borderId="2212" xfId="31" applyNumberFormat="1" applyFont="1" applyFill="1" applyBorder="1" applyAlignment="1">
      <alignment horizontal="center" vertical="bottom" wrapText="1"/>
    </xf>
    <xf numFmtId="0" fontId="2884" fillId="2012" borderId="2235" xfId="31" applyNumberFormat="1" applyFont="1" applyFill="1" applyBorder="1" applyAlignment="1">
      <alignment vertical="bottom" wrapText="1"/>
    </xf>
    <xf numFmtId="0" fontId="2884" fillId="2012" borderId="2236" xfId="31" applyNumberFormat="1" applyFont="1" applyFill="1" applyBorder="1" applyAlignment="1">
      <alignment vertical="bottom" wrapText="1"/>
    </xf>
    <xf numFmtId="1" fontId="2884" fillId="2012" borderId="2236" xfId="31" applyNumberFormat="1" applyFont="1" applyFill="1" applyBorder="1" applyAlignment="1">
      <alignment horizontal="center" vertical="bottom" wrapText="1"/>
    </xf>
    <xf numFmtId="1" fontId="2884" fillId="2012" borderId="2220" xfId="31" applyNumberFormat="1" applyFont="1" applyFill="1" applyBorder="1" applyAlignment="1">
      <alignment horizontal="center" vertical="bottom" wrapText="1"/>
    </xf>
    <xf numFmtId="0" fontId="2886" fillId="1972" borderId="2186" xfId="31" applyNumberFormat="1" applyFont="1" applyFill="1" applyBorder="1" applyAlignment="1">
      <alignment horizontal="left" vertical="center"/>
    </xf>
    <xf numFmtId="0" fontId="2884" fillId="2033" borderId="2224" xfId="31" applyNumberFormat="1" applyFont="1" applyFill="1" applyBorder="1" applyAlignment="1">
      <alignment horizontal="center" vertical="center" wrapText="1"/>
    </xf>
    <xf numFmtId="0" fontId="2885" fillId="2033" borderId="2232" xfId="31" applyNumberFormat="1" applyFont="1" applyFill="1" applyBorder="1"/>
    <xf numFmtId="0" fontId="2885" fillId="2033" borderId="2233" xfId="31" applyNumberFormat="1" applyFont="1" applyFill="1" applyBorder="1"/>
    <xf numFmtId="0" fontId="2886" fillId="2033" borderId="2212" xfId="31" applyNumberFormat="1" applyFont="1" applyFill="1" applyBorder="1" applyAlignment="1">
      <alignment horizontal="center" vertical="bottom" wrapText="1"/>
    </xf>
    <xf numFmtId="0" fontId="2886" fillId="2033" borderId="2212" xfId="31" applyNumberFormat="1" applyFont="1" applyFill="1" applyBorder="1" applyAlignment="1">
      <alignment horizontal="left" wrapText="1"/>
    </xf>
    <xf numFmtId="3" fontId="2886" fillId="2033" borderId="2212" xfId="31" applyNumberFormat="1" applyFont="1" applyFill="1" applyBorder="1" applyAlignment="1">
      <alignment horizontal="center" wrapText="1"/>
    </xf>
    <xf numFmtId="0" fontId="2884" fillId="2033" borderId="2235" xfId="31" applyNumberFormat="1" applyFont="1" applyFill="1" applyBorder="1" applyAlignment="1">
      <alignment vertical="bottom" wrapText="1"/>
    </xf>
    <xf numFmtId="0" fontId="2884" fillId="2033" borderId="2236" xfId="31" applyNumberFormat="1" applyFont="1" applyFill="1" applyBorder="1" applyAlignment="1">
      <alignment vertical="bottom" wrapText="1"/>
    </xf>
    <xf numFmtId="1" fontId="2884" fillId="2033" borderId="2236" xfId="31" applyNumberFormat="1" applyFont="1" applyFill="1" applyBorder="1" applyAlignment="1">
      <alignment horizontal="center" vertical="bottom" wrapText="1"/>
    </xf>
    <xf numFmtId="1" fontId="2884" fillId="2033" borderId="2220" xfId="31" applyNumberFormat="1" applyFont="1" applyFill="1" applyBorder="1" applyAlignment="1">
      <alignment horizontal="center" vertical="bottom" wrapText="1"/>
    </xf>
    <xf numFmtId="0" fontId="2886" fillId="2033" borderId="2186" xfId="31" applyNumberFormat="1" applyFont="1" applyFill="1" applyBorder="1" applyAlignment="1">
      <alignment horizontal="left" vertical="center"/>
    </xf>
    <xf numFmtId="0" fontId="2885" fillId="2033" borderId="2232" xfId="31" applyNumberFormat="1" applyFont="1" applyFill="1" applyBorder="1" applyAlignment="1">
      <alignment wrapText="1"/>
    </xf>
    <xf numFmtId="0" fontId="2885" fillId="2033" borderId="2233" xfId="31" applyNumberFormat="1" applyFont="1" applyFill="1" applyBorder="1" applyAlignment="1">
      <alignment wrapText="1"/>
    </xf>
    <xf numFmtId="0" fontId="2886" fillId="2033" borderId="2186" xfId="31" applyNumberFormat="1" applyFont="1" applyFill="1" applyBorder="1" applyAlignment="1">
      <alignment horizontal="left" vertical="center" wrapText="1"/>
    </xf>
    <xf numFmtId="0" fontId="2884" fillId="2033" borderId="2224" xfId="31" applyNumberFormat="1" applyFont="1" applyFill="1" applyBorder="1" applyAlignment="1">
      <alignment horizontal="center" vertical="top" wrapText="1"/>
    </xf>
    <xf numFmtId="0" fontId="2885" fillId="2033" borderId="2232" xfId="31" applyNumberFormat="1" applyFont="1" applyFill="1" applyBorder="1" applyAlignment="1">
      <alignment vertical="top" wrapText="1"/>
    </xf>
    <xf numFmtId="0" fontId="2885" fillId="2033" borderId="2233" xfId="31" applyNumberFormat="1" applyFont="1" applyFill="1" applyBorder="1" applyAlignment="1">
      <alignment vertical="top" wrapText="1"/>
    </xf>
    <xf numFmtId="3" fontId="2886" fillId="2033" borderId="2212" xfId="31" applyNumberFormat="1" applyFont="1" applyFill="1" applyBorder="1" applyAlignment="1">
      <alignment horizontal="center" vertical="top" wrapText="1"/>
    </xf>
    <xf numFmtId="0" fontId="2884" fillId="2033" borderId="2235" xfId="31" applyNumberFormat="1" applyFont="1" applyFill="1" applyBorder="1" applyAlignment="1">
      <alignment vertical="top" wrapText="1"/>
    </xf>
    <xf numFmtId="0" fontId="2884" fillId="2033" borderId="2236" xfId="31" applyNumberFormat="1" applyFont="1" applyFill="1" applyBorder="1" applyAlignment="1">
      <alignment vertical="top" wrapText="1"/>
    </xf>
    <xf numFmtId="1" fontId="2884" fillId="2033" borderId="2236" xfId="31" applyNumberFormat="1" applyFont="1" applyFill="1" applyBorder="1" applyAlignment="1">
      <alignment horizontal="center" vertical="top" wrapText="1"/>
    </xf>
    <xf numFmtId="1" fontId="2884" fillId="2033" borderId="2220" xfId="31" applyNumberFormat="1" applyFont="1" applyFill="1" applyBorder="1" applyAlignment="1">
      <alignment horizontal="center" vertical="top" wrapText="1"/>
    </xf>
    <xf numFmtId="0" fontId="2884" fillId="2034" borderId="2224" xfId="31" applyNumberFormat="1" applyFont="1" applyFill="1" applyBorder="1" applyAlignment="1">
      <alignment horizontal="center" vertical="top" wrapText="1"/>
    </xf>
    <xf numFmtId="0" fontId="2885" fillId="2034" borderId="2232" xfId="31" applyNumberFormat="1" applyFont="1" applyFill="1" applyBorder="1" applyAlignment="1">
      <alignment vertical="top" wrapText="1"/>
    </xf>
    <xf numFmtId="0" fontId="2885" fillId="2034" borderId="2233" xfId="31" applyNumberFormat="1" applyFont="1" applyFill="1" applyBorder="1" applyAlignment="1">
      <alignment vertical="top" wrapText="1"/>
    </xf>
    <xf numFmtId="0" fontId="2887" fillId="2034" borderId="2224" xfId="31" applyNumberFormat="1" applyFont="1" applyFill="1" applyBorder="1" applyAlignment="1">
      <alignment horizontal="center" vertical="top" wrapText="1"/>
    </xf>
    <xf numFmtId="0" fontId="2888" fillId="2034" borderId="2232" xfId="31" applyNumberFormat="1" applyFont="1" applyFill="1" applyBorder="1" applyAlignment="1">
      <alignment vertical="top" wrapText="1"/>
    </xf>
    <xf numFmtId="0" fontId="2888" fillId="2034" borderId="2233" xfId="31" applyNumberFormat="1" applyFont="1" applyFill="1" applyBorder="1" applyAlignment="1">
      <alignment vertical="top" wrapText="1"/>
    </xf>
    <xf numFmtId="3" fontId="2886" fillId="2033" borderId="2255" xfId="31" applyNumberFormat="1" applyFont="1" applyFill="1" applyBorder="1" applyAlignment="1">
      <alignment horizontal="center" vertical="top" wrapText="1"/>
    </xf>
    <xf numFmtId="1" fontId="2884" fillId="2033" borderId="2255" xfId="31" applyNumberFormat="1" applyFont="1" applyFill="1" applyBorder="1" applyAlignment="1">
      <alignment horizontal="center" vertical="top" wrapText="1"/>
    </xf>
    <xf numFmtId="0" fontId="2809" fillId="2033" borderId="2186" xfId="31" applyNumberFormat="1" applyFont="1" applyFill="1" applyBorder="1" applyAlignment="1">
      <alignment vertical="bottom"/>
    </xf>
    <xf numFmtId="0" fontId="2883" fillId="2033" borderId="2186" xfId="31" applyNumberFormat="1" applyFont="1" applyFill="1" applyBorder="1" applyAlignment="1">
      <alignment vertical="bottom"/>
    </xf>
    <xf numFmtId="0" fontId="2883" fillId="2033" borderId="2186" xfId="31" applyNumberFormat="1" applyFont="1" applyFill="1" applyBorder="1" applyAlignment="1">
      <alignment vertical="bottom" wrapText="1"/>
    </xf>
    <xf numFmtId="0" fontId="2732" fillId="1911" borderId="2130" xfId="30" applyNumberFormat="1" applyFont="1" applyFill="1" applyBorder="1" applyAlignment="1">
      <alignment wrapText="1"/>
    </xf>
    <xf numFmtId="0" fontId="2732" fillId="1911" borderId="2129" xfId="30" applyNumberFormat="1" applyFont="1" applyFill="1" applyBorder="1" applyAlignment="1">
      <alignment wrapText="1"/>
    </xf>
    <xf numFmtId="0" fontId="2732" fillId="1911" borderId="2130" xfId="30" applyNumberFormat="1" applyFont="1" applyFill="1" applyBorder="1" applyAlignment="1">
      <alignment vertical="top" wrapText="1"/>
    </xf>
    <xf numFmtId="0" fontId="2732" fillId="1911" borderId="2129" xfId="30" applyNumberFormat="1" applyFont="1" applyFill="1" applyBorder="1" applyAlignment="1">
      <alignment vertical="top" wrapText="1"/>
    </xf>
    <xf numFmtId="0" fontId="2725" fillId="1911" borderId="2127" xfId="30" applyNumberFormat="1" applyFont="1" applyFill="1" applyBorder="1" applyAlignment="1">
      <alignment horizontal="center" wrapText="1"/>
    </xf>
    <xf numFmtId="0" fontId="2725" fillId="2036" borderId="2117" xfId="30" applyNumberFormat="1" applyFont="1" applyFill="1" applyBorder="1" applyAlignment="1">
      <alignment vertical="bottom"/>
    </xf>
    <xf numFmtId="0" fontId="2894" fillId="2036" borderId="2117" xfId="30" applyNumberFormat="1" applyFont="1" applyFill="1" applyBorder="1" applyAlignment="1">
      <alignment vertical="bottom"/>
    </xf>
    <xf numFmtId="0" fontId="2894" fillId="2036" borderId="2117" xfId="30" applyNumberFormat="1" applyFont="1" applyFill="1" applyBorder="1" applyAlignment="1">
      <alignment vertical="bottom" wrapText="1"/>
    </xf>
    <xf numFmtId="0" fontId="2894" fillId="2036" borderId="2117" xfId="30" applyNumberFormat="1" applyFont="1" applyFill="1" applyBorder="1" applyAlignment="1">
      <alignment horizontal="left" vertical="bottom" wrapText="1"/>
    </xf>
    <xf numFmtId="0" fontId="2894" fillId="2036" borderId="2117" xfId="30" applyNumberFormat="1" applyFont="1" applyFill="1" applyBorder="1" applyAlignment="1">
      <alignment horizontal="left" vertical="top" wrapText="1"/>
    </xf>
    <xf numFmtId="0" fontId="2886" fillId="2036" borderId="2117" xfId="30" applyNumberFormat="1" applyFont="1" applyFill="1" applyBorder="1" applyAlignment="1">
      <alignment vertical="bottom"/>
    </xf>
    <xf numFmtId="0" fontId="2886" fillId="2036" borderId="2255" xfId="30" applyNumberFormat="1" applyFont="1" applyFill="1" applyBorder="1" applyAlignment="1">
      <alignment vertical="bottom"/>
    </xf>
    <xf numFmtId="0" fontId="2886" fillId="2036" borderId="2255" xfId="30" applyNumberFormat="1" applyFont="1" applyFill="1" applyBorder="1" applyAlignment="1">
      <alignment vertical="bottom" wrapText="1"/>
    </xf>
    <xf numFmtId="0" fontId="2886" fillId="2036" borderId="2255" xfId="30" applyNumberFormat="1" applyFont="1" applyFill="1" applyBorder="1" applyAlignment="1">
      <alignment vertical="top" wrapText="1"/>
    </xf>
    <xf numFmtId="0" fontId="2886" fillId="2037" borderId="2255" xfId="30" applyNumberFormat="1" applyFont="1" applyFill="1" applyBorder="1" applyAlignment="1">
      <alignment vertical="top" wrapText="1"/>
    </xf>
    <xf numFmtId="0" fontId="2884" fillId="2037" borderId="2255" xfId="30" applyNumberFormat="1" applyFont="1" applyFill="1" applyBorder="1" applyAlignment="1">
      <alignment vertical="top" wrapText="1"/>
    </xf>
    <xf numFmtId="0" fontId="2884" fillId="2037" borderId="2255" xfId="30" applyNumberFormat="1" applyFont="1" applyFill="1" applyBorder="1" applyAlignment="1">
      <alignment horizontal="center" vertical="top" wrapText="1"/>
    </xf>
    <xf numFmtId="0" fontId="2884" fillId="2037" borderId="2255" xfId="30" applyNumberFormat="1" applyFont="1" applyFill="1" applyBorder="1" applyAlignment="1">
      <alignment horizontal="center" vertical="center" wrapText="1"/>
    </xf>
    <xf numFmtId="0" fontId="2744" fillId="2036" borderId="2117" xfId="30" applyNumberFormat="1" applyFont="1" applyFill="1" applyBorder="1" applyAlignment="1">
      <alignment horizontal="center"/>
    </xf>
    <xf numFmtId="0" fontId="2715" fillId="2036" borderId="2117" xfId="30" applyNumberFormat="1" applyFont="1" applyFill="1" applyBorder="1"/>
    <xf numFmtId="0" fontId="2894" fillId="2036" borderId="2117" xfId="30" applyNumberFormat="1" applyFont="1" applyFill="1" applyBorder="1" applyAlignment="1">
      <alignment horizontal="center"/>
    </xf>
    <xf numFmtId="0" fontId="2895" fillId="2036" borderId="2117" xfId="30" applyNumberFormat="1" applyFont="1" applyFill="1" applyBorder="1"/>
    <xf numFmtId="0" fontId="2894" fillId="2036" borderId="2117" xfId="30" applyNumberFormat="1" applyFont="1" applyFill="1" applyBorder="1" applyAlignment="1">
      <alignment horizontal="center" wrapText="1"/>
    </xf>
    <xf numFmtId="0" fontId="2895" fillId="2036" borderId="2117" xfId="30" applyNumberFormat="1" applyFont="1" applyFill="1" applyBorder="1" applyAlignment="1">
      <alignment wrapText="1"/>
    </xf>
    <xf numFmtId="0" fontId="2894" fillId="2036" borderId="2117" xfId="30" applyNumberFormat="1" applyFont="1" applyFill="1" applyBorder="1" applyAlignment="1">
      <alignment horizontal="left" wrapText="1"/>
    </xf>
    <xf numFmtId="0" fontId="2895" fillId="2036" borderId="2117" xfId="30" applyNumberFormat="1" applyFont="1" applyFill="1" applyBorder="1" applyAlignment="1">
      <alignment horizontal="left" wrapText="1"/>
    </xf>
    <xf numFmtId="0" fontId="2895" fillId="2036" borderId="2117" xfId="30" applyNumberFormat="1" applyFont="1" applyFill="1" applyBorder="1" applyAlignment="1">
      <alignment horizontal="left" vertical="top" wrapText="1"/>
    </xf>
    <xf numFmtId="0" fontId="2726" fillId="2036" borderId="2117" xfId="30" applyNumberFormat="1" applyFont="1" applyFill="1" applyBorder="1"/>
    <xf numFmtId="0" fontId="2721" fillId="2036" borderId="2117" xfId="30" applyNumberFormat="1" applyFont="1" applyFill="1" applyBorder="1"/>
    <xf numFmtId="10" fontId="2725" fillId="2036" borderId="2117" xfId="30" applyNumberFormat="1" applyFont="1" applyFill="1" applyBorder="1"/>
    <xf numFmtId="0" fontId="2894" fillId="2036" borderId="2117" xfId="30" applyNumberFormat="1" applyFont="1" applyFill="1" applyBorder="1"/>
    <xf numFmtId="10" fontId="2894" fillId="2036" borderId="2117" xfId="30" applyNumberFormat="1" applyFont="1" applyFill="1" applyBorder="1"/>
    <xf numFmtId="0" fontId="2894" fillId="2036" borderId="2117" xfId="30" applyNumberFormat="1" applyFont="1" applyFill="1" applyBorder="1" applyAlignment="1">
      <alignment wrapText="1"/>
    </xf>
    <xf numFmtId="10" fontId="2894" fillId="2036" borderId="2117" xfId="30" applyNumberFormat="1" applyFont="1" applyFill="1" applyBorder="1" applyAlignment="1">
      <alignment wrapText="1"/>
    </xf>
    <xf numFmtId="10" fontId="2894" fillId="2036" borderId="2117" xfId="30" applyNumberFormat="1" applyFont="1" applyFill="1" applyBorder="1" applyAlignment="1">
      <alignment horizontal="left" wrapText="1"/>
    </xf>
    <xf numFmtId="10" fontId="2894" fillId="2036" borderId="2117" xfId="30" applyNumberFormat="1" applyFont="1" applyFill="1" applyBorder="1" applyAlignment="1">
      <alignment horizontal="left" vertical="top" wrapText="1"/>
    </xf>
    <xf numFmtId="0" fontId="2886" fillId="2036" borderId="2117" xfId="30" applyNumberFormat="1" applyFont="1" applyFill="1" applyBorder="1"/>
    <xf numFmtId="10" fontId="2886" fillId="2036" borderId="2117" xfId="30" applyNumberFormat="1" applyFont="1" applyFill="1" applyBorder="1"/>
    <xf numFmtId="0" fontId="2885" fillId="2036" borderId="2117" xfId="30" applyNumberFormat="1" applyFont="1" applyFill="1" applyBorder="1"/>
    <xf numFmtId="0" fontId="2886" fillId="2036" borderId="2255" xfId="30" applyNumberFormat="1" applyFont="1" applyFill="1" applyBorder="1"/>
    <xf numFmtId="10" fontId="2886" fillId="2036" borderId="2255" xfId="30" applyNumberFormat="1" applyFont="1" applyFill="1" applyBorder="1"/>
    <xf numFmtId="0" fontId="2885" fillId="2036" borderId="2255" xfId="30" applyNumberFormat="1" applyFont="1" applyFill="1" applyBorder="1"/>
    <xf numFmtId="0" fontId="2886" fillId="2036" borderId="2255" xfId="30" applyNumberFormat="1" applyFont="1" applyFill="1" applyBorder="1" applyAlignment="1">
      <alignment wrapText="1"/>
    </xf>
    <xf numFmtId="10" fontId="2886" fillId="2036" borderId="2255" xfId="30" applyNumberFormat="1" applyFont="1" applyFill="1" applyBorder="1" applyAlignment="1">
      <alignment wrapText="1"/>
    </xf>
    <xf numFmtId="0" fontId="2885" fillId="2036" borderId="2255" xfId="30" applyNumberFormat="1" applyFont="1" applyFill="1" applyBorder="1" applyAlignment="1">
      <alignment wrapText="1"/>
    </xf>
    <xf numFmtId="10" fontId="2886" fillId="2036" borderId="2255" xfId="30" applyNumberFormat="1" applyFont="1" applyFill="1" applyBorder="1" applyAlignment="1">
      <alignment vertical="top" wrapText="1"/>
    </xf>
    <xf numFmtId="0" fontId="2885" fillId="2036" borderId="2255" xfId="30" applyNumberFormat="1" applyFont="1" applyFill="1" applyBorder="1" applyAlignment="1">
      <alignment vertical="top" wrapText="1"/>
    </xf>
    <xf numFmtId="10" fontId="2886" fillId="2037" borderId="2255" xfId="30" applyNumberFormat="1" applyFont="1" applyFill="1" applyBorder="1" applyAlignment="1">
      <alignment vertical="top" wrapText="1"/>
    </xf>
    <xf numFmtId="0" fontId="2885" fillId="2037" borderId="2255" xfId="30" applyNumberFormat="1" applyFont="1" applyFill="1" applyBorder="1" applyAlignment="1">
      <alignment vertical="top" wrapText="1"/>
    </xf>
    <xf numFmtId="10" fontId="2884" fillId="2037" borderId="2255" xfId="30" applyNumberFormat="1" applyFont="1" applyFill="1" applyBorder="1" applyAlignment="1">
      <alignment vertical="top" wrapText="1"/>
    </xf>
    <xf numFmtId="0" fontId="2893" fillId="2037" borderId="2255" xfId="30" applyNumberFormat="1" applyFont="1" applyFill="1" applyBorder="1" applyAlignment="1">
      <alignment vertical="top" wrapText="1"/>
    </xf>
    <xf numFmtId="10" fontId="2884" fillId="2037" borderId="2255" xfId="30" applyNumberFormat="1" applyFont="1" applyFill="1" applyBorder="1" applyAlignment="1">
      <alignment horizontal="center" vertical="top" wrapText="1"/>
    </xf>
    <xf numFmtId="0" fontId="2893" fillId="2037" borderId="2255" xfId="30" applyNumberFormat="1" applyFont="1" applyFill="1" applyBorder="1" applyAlignment="1">
      <alignment horizontal="center" vertical="top" wrapText="1"/>
    </xf>
    <xf numFmtId="10" fontId="2884" fillId="2037" borderId="2255" xfId="30" applyNumberFormat="1" applyFont="1" applyFill="1" applyBorder="1" applyAlignment="1">
      <alignment horizontal="center" vertical="center" wrapText="1"/>
    </xf>
    <xf numFmtId="0" fontId="2893" fillId="2037" borderId="2255" xfId="30" applyNumberFormat="1" applyFont="1" applyFill="1" applyBorder="1" applyAlignment="1">
      <alignment horizontal="center" vertical="center" wrapText="1"/>
    </xf>
    <xf numFmtId="168" fontId="2886" fillId="2036" borderId="2255" xfId="30" applyNumberFormat="1" applyFont="1" applyFill="1" applyBorder="1" applyAlignment="1">
      <alignment vertical="top" wrapText="1"/>
    </xf>
    <xf numFmtId="0" fontId="2734" fillId="2036" borderId="2118" xfId="30" applyNumberFormat="1" applyFont="1" applyFill="1" applyBorder="1" applyAlignment="1">
      <alignment horizontal="left" vertical="center"/>
    </xf>
    <xf numFmtId="0" fontId="2894" fillId="2036" borderId="2118" xfId="30" applyNumberFormat="1" applyFont="1" applyFill="1" applyBorder="1" applyAlignment="1">
      <alignment horizontal="left" vertical="center"/>
    </xf>
    <xf numFmtId="0" fontId="2894" fillId="2036" borderId="2118" xfId="30" applyNumberFormat="1" applyFont="1" applyFill="1" applyBorder="1" applyAlignment="1">
      <alignment horizontal="left" vertical="center" wrapText="1"/>
    </xf>
    <xf numFmtId="0" fontId="2894" fillId="2036" borderId="2118" xfId="30" applyNumberFormat="1" applyFont="1" applyFill="1" applyBorder="1" applyAlignment="1">
      <alignment horizontal="left" vertical="top" wrapText="1"/>
    </xf>
    <xf numFmtId="0" fontId="2729" fillId="2036" borderId="2118" xfId="30" applyNumberFormat="1" applyFont="1" applyFill="1" applyBorder="1" applyAlignment="1">
      <alignment horizontal="center" vertical="center" wrapText="1"/>
    </xf>
    <xf numFmtId="0" fontId="2725" fillId="2036" borderId="2117" xfId="30" applyNumberFormat="1" applyFont="1" applyFill="1" applyBorder="1" applyAlignment="1">
      <alignment vertical="center" wrapText="1"/>
    </xf>
    <xf numFmtId="0" fontId="2734" fillId="2036" borderId="2118" xfId="30" applyNumberFormat="1" applyFont="1" applyFill="1" applyBorder="1" applyAlignment="1">
      <alignment horizontal="center" vertical="top" wrapText="1"/>
    </xf>
    <xf numFmtId="0" fontId="2720" fillId="2036" borderId="2118" xfId="30" applyNumberFormat="1" applyFont="1" applyFill="1" applyBorder="1" applyAlignment="1">
      <alignment horizontal="left" vertical="top" wrapText="1"/>
    </xf>
    <xf numFmtId="0" fontId="2729" fillId="2036" borderId="2118" xfId="30" applyNumberFormat="1" applyFont="1" applyFill="1" applyBorder="1" applyAlignment="1">
      <alignment horizontal="center" vertical="top" wrapText="1"/>
    </xf>
    <xf numFmtId="0" fontId="2719" fillId="2036" borderId="2118" xfId="30" applyNumberFormat="1" applyFont="1" applyFill="1" applyBorder="1" applyAlignment="1">
      <alignment vertical="top" wrapText="1"/>
    </xf>
    <xf numFmtId="0" fontId="2725" fillId="2036" borderId="2117" xfId="30" applyNumberFormat="1" applyFont="1" applyFill="1" applyBorder="1" applyAlignment="1">
      <alignment vertical="top" wrapText="1"/>
    </xf>
    <xf numFmtId="0" fontId="2742" fillId="2036" borderId="2118" xfId="30" applyNumberFormat="1" applyFont="1" applyFill="1" applyBorder="1" applyAlignment="1">
      <alignment vertical="top" wrapText="1"/>
    </xf>
    <xf numFmtId="0" fontId="2715" fillId="2036" borderId="2168" xfId="30" applyNumberFormat="1" applyFont="1" applyFill="1" applyBorder="1" applyAlignment="1">
      <alignment vertical="top" wrapText="1"/>
    </xf>
    <xf numFmtId="0" fontId="2715" fillId="2036" borderId="2169" xfId="30" applyNumberFormat="1" applyFont="1" applyFill="1" applyBorder="1" applyAlignment="1">
      <alignment vertical="top" wrapText="1"/>
    </xf>
    <xf numFmtId="0" fontId="2715" fillId="2036" borderId="2182" xfId="30" applyNumberFormat="1" applyFont="1" applyFill="1" applyBorder="1" applyAlignment="1">
      <alignment vertical="top" wrapText="1"/>
    </xf>
    <xf numFmtId="0" fontId="2715" fillId="2036" borderId="2183" xfId="30" applyNumberFormat="1" applyFont="1" applyFill="1" applyBorder="1" applyAlignment="1">
      <alignment vertical="top" wrapText="1"/>
    </xf>
    <xf numFmtId="0" fontId="2715" fillId="2036" borderId="2184" xfId="30" applyNumberFormat="1" applyFont="1" applyFill="1" applyBorder="1" applyAlignment="1">
      <alignment vertical="top" wrapText="1"/>
    </xf>
    <xf numFmtId="0" fontId="2720" fillId="2036" borderId="2118" xfId="30" applyNumberFormat="1" applyFont="1" applyFill="1" applyBorder="1" applyAlignment="1">
      <alignment horizontal="center" vertical="top" wrapText="1"/>
    </xf>
    <xf numFmtId="10" fontId="2719" fillId="2036" borderId="2118" xfId="30" applyNumberFormat="1" applyFont="1" applyFill="1" applyBorder="1" applyAlignment="1">
      <alignment vertical="top" wrapText="1"/>
    </xf>
    <xf numFmtId="0" fontId="2735" fillId="2036" borderId="2117" xfId="30" applyNumberFormat="1" applyFont="1" applyFill="1" applyBorder="1" applyAlignment="1">
      <alignment horizontal="left" vertical="center" wrapText="1"/>
    </xf>
    <xf numFmtId="0" fontId="2725" fillId="2036" borderId="2117" xfId="30" applyNumberFormat="1" applyFont="1" applyFill="1" applyBorder="1" applyAlignment="1">
      <alignment horizontal="left" vertical="center" wrapText="1"/>
    </xf>
    <xf numFmtId="0" fontId="2725" fillId="2036" borderId="2117" xfId="30" applyNumberFormat="1" applyFont="1" applyFill="1" applyBorder="1" applyAlignment="1">
      <alignment horizontal="center" vertical="center" wrapText="1"/>
    </xf>
    <xf numFmtId="10" fontId="2725" fillId="2036" borderId="2117" xfId="30" applyNumberFormat="1" applyFont="1" applyFill="1" applyBorder="1" applyAlignment="1">
      <alignment vertical="center" wrapText="1"/>
    </xf>
    <xf numFmtId="0" fontId="2883" fillId="2036" borderId="2117" xfId="30" applyNumberFormat="1" applyFont="1" applyFill="1" applyBorder="1" applyAlignment="1">
      <alignment horizontal="left" vertical="top" wrapText="1"/>
    </xf>
    <xf numFmtId="0" fontId="2883" fillId="2036" borderId="2117" xfId="30" applyNumberFormat="1" applyFont="1" applyFill="1" applyBorder="1" applyAlignment="1">
      <alignment horizontal="center" vertical="top" wrapText="1"/>
    </xf>
    <xf numFmtId="0" fontId="2883" fillId="2036" borderId="2117" xfId="30" applyNumberFormat="1" applyFont="1" applyFill="1" applyBorder="1" applyAlignment="1">
      <alignment vertical="top" wrapText="1"/>
    </xf>
    <xf numFmtId="10" fontId="2883" fillId="2036" borderId="2117" xfId="30" applyNumberFormat="1" applyFont="1" applyFill="1" applyBorder="1" applyAlignment="1">
      <alignment vertical="top" wrapText="1"/>
    </xf>
    <xf numFmtId="0" fontId="2884" fillId="2036" borderId="2118" xfId="30" applyNumberFormat="1" applyFont="1" applyFill="1" applyBorder="1" applyAlignment="1">
      <alignment horizontal="center" vertical="center" wrapText="1"/>
    </xf>
    <xf numFmtId="0" fontId="2886" fillId="2036" borderId="2117" xfId="30" applyNumberFormat="1" applyFont="1" applyFill="1" applyBorder="1" applyAlignment="1">
      <alignment vertical="center" wrapText="1"/>
    </xf>
    <xf numFmtId="0" fontId="2884" fillId="2036" borderId="2118" xfId="30" applyNumberFormat="1" applyFont="1" applyFill="1" applyBorder="1" applyAlignment="1">
      <alignment horizontal="center" vertical="top" wrapText="1"/>
    </xf>
    <xf numFmtId="0" fontId="2886" fillId="2036" borderId="2118" xfId="30" applyNumberFormat="1" applyFont="1" applyFill="1" applyBorder="1" applyAlignment="1">
      <alignment horizontal="left" vertical="top" wrapText="1"/>
    </xf>
    <xf numFmtId="0" fontId="2886" fillId="2036" borderId="2118" xfId="30" applyNumberFormat="1" applyFont="1" applyFill="1" applyBorder="1" applyAlignment="1">
      <alignment vertical="top" wrapText="1"/>
    </xf>
    <xf numFmtId="0" fontId="2886" fillId="2036" borderId="2117" xfId="30" applyNumberFormat="1" applyFont="1" applyFill="1" applyBorder="1" applyAlignment="1">
      <alignment vertical="top" wrapText="1"/>
    </xf>
    <xf numFmtId="0" fontId="2891" fillId="2036" borderId="2118" xfId="30" applyNumberFormat="1" applyFont="1" applyFill="1" applyBorder="1" applyAlignment="1">
      <alignment vertical="top" wrapText="1"/>
    </xf>
    <xf numFmtId="0" fontId="2885" fillId="2036" borderId="2168" xfId="30" applyNumberFormat="1" applyFont="1" applyFill="1" applyBorder="1" applyAlignment="1">
      <alignment vertical="top" wrapText="1"/>
    </xf>
    <xf numFmtId="0" fontId="2885" fillId="2036" borderId="2169" xfId="30" applyNumberFormat="1" applyFont="1" applyFill="1" applyBorder="1" applyAlignment="1">
      <alignment vertical="top" wrapText="1"/>
    </xf>
    <xf numFmtId="0" fontId="2885" fillId="2036" borderId="2182" xfId="30" applyNumberFormat="1" applyFont="1" applyFill="1" applyBorder="1" applyAlignment="1">
      <alignment vertical="top" wrapText="1"/>
    </xf>
    <xf numFmtId="0" fontId="2885" fillId="2036" borderId="2183" xfId="30" applyNumberFormat="1" applyFont="1" applyFill="1" applyBorder="1" applyAlignment="1">
      <alignment vertical="top" wrapText="1"/>
    </xf>
    <xf numFmtId="0" fontId="2885" fillId="2036" borderId="2184" xfId="30" applyNumberFormat="1" applyFont="1" applyFill="1" applyBorder="1" applyAlignment="1">
      <alignment vertical="top" wrapText="1"/>
    </xf>
    <xf numFmtId="0" fontId="2886" fillId="2036" borderId="2118" xfId="30" applyNumberFormat="1" applyFont="1" applyFill="1" applyBorder="1" applyAlignment="1">
      <alignment horizontal="center" vertical="top" wrapText="1"/>
    </xf>
    <xf numFmtId="10" fontId="2886" fillId="2036" borderId="2118" xfId="30" applyNumberFormat="1" applyFont="1" applyFill="1" applyBorder="1" applyAlignment="1">
      <alignment vertical="top" wrapText="1"/>
    </xf>
    <xf numFmtId="0" fontId="2886" fillId="2036" borderId="2117" xfId="30" applyNumberFormat="1" applyFont="1" applyFill="1" applyBorder="1" applyAlignment="1">
      <alignment horizontal="left" vertical="center" wrapText="1"/>
    </xf>
    <xf numFmtId="0" fontId="2886" fillId="2036" borderId="2117" xfId="30" applyNumberFormat="1" applyFont="1" applyFill="1" applyBorder="1" applyAlignment="1">
      <alignment horizontal="center" vertical="center" wrapText="1"/>
    </xf>
    <xf numFmtId="10" fontId="2886" fillId="2036" borderId="2117" xfId="30" applyNumberFormat="1" applyFont="1" applyFill="1" applyBorder="1" applyAlignment="1">
      <alignment vertical="center" wrapText="1"/>
    </xf>
    <xf numFmtId="0" fontId="2886" fillId="2036" borderId="2117" xfId="30" applyNumberFormat="1" applyFont="1" applyFill="1" applyBorder="1" applyAlignment="1">
      <alignment horizontal="left" vertical="top" wrapText="1"/>
    </xf>
    <xf numFmtId="0" fontId="2886" fillId="2036" borderId="2117" xfId="30" applyNumberFormat="1" applyFont="1" applyFill="1" applyBorder="1" applyAlignment="1">
      <alignment horizontal="center" vertical="top" wrapText="1"/>
    </xf>
    <xf numFmtId="10" fontId="2886" fillId="2036" borderId="2117" xfId="30" applyNumberFormat="1" applyFont="1" applyFill="1" applyBorder="1" applyAlignment="1">
      <alignment vertical="top" wrapText="1"/>
    </xf>
    <xf numFmtId="0" fontId="2884" fillId="2036" borderId="2255" xfId="30" applyNumberFormat="1" applyFont="1" applyFill="1" applyBorder="1" applyAlignment="1">
      <alignment horizontal="center" vertical="center" wrapText="1"/>
    </xf>
    <xf numFmtId="0" fontId="2886" fillId="2036" borderId="2255" xfId="30" applyNumberFormat="1" applyFont="1" applyFill="1" applyBorder="1" applyAlignment="1">
      <alignment vertical="center" wrapText="1"/>
    </xf>
    <xf numFmtId="0" fontId="2884" fillId="2036" borderId="2255" xfId="30" applyNumberFormat="1" applyFont="1" applyFill="1" applyBorder="1" applyAlignment="1">
      <alignment horizontal="center" vertical="top" wrapText="1"/>
    </xf>
    <xf numFmtId="0" fontId="2886" fillId="2036" borderId="2255" xfId="30" applyNumberFormat="1" applyFont="1" applyFill="1" applyBorder="1" applyAlignment="1">
      <alignment horizontal="left" vertical="top" wrapText="1"/>
    </xf>
    <xf numFmtId="0" fontId="2891" fillId="2036" borderId="2255" xfId="30" applyNumberFormat="1" applyFont="1" applyFill="1" applyBorder="1" applyAlignment="1">
      <alignment vertical="top" wrapText="1"/>
    </xf>
    <xf numFmtId="0" fontId="2886" fillId="2036" borderId="2255" xfId="30" applyNumberFormat="1" applyFont="1" applyFill="1" applyBorder="1" applyAlignment="1">
      <alignment horizontal="center" vertical="top" wrapText="1"/>
    </xf>
    <xf numFmtId="0" fontId="2886" fillId="2036" borderId="2255" xfId="30" applyNumberFormat="1" applyFont="1" applyFill="1" applyBorder="1" applyAlignment="1">
      <alignment horizontal="left" vertical="center" wrapText="1"/>
    </xf>
    <xf numFmtId="0" fontId="2886" fillId="2036" borderId="2255" xfId="30" applyNumberFormat="1" applyFont="1" applyFill="1" applyBorder="1" applyAlignment="1">
      <alignment horizontal="center" vertical="center" wrapText="1"/>
    </xf>
    <xf numFmtId="10" fontId="2886" fillId="2036" borderId="2255" xfId="30" applyNumberFormat="1" applyFont="1" applyFill="1" applyBorder="1" applyAlignment="1">
      <alignment vertical="center" wrapText="1"/>
    </xf>
    <xf numFmtId="0" fontId="2886" fillId="2038" borderId="2255" xfId="30" applyNumberFormat="1" applyFont="1" applyFill="1" applyBorder="1" applyAlignment="1">
      <alignment vertical="top" wrapText="1"/>
    </xf>
    <xf numFmtId="0" fontId="2886" fillId="2038" borderId="2255" xfId="30" applyNumberFormat="1" applyFont="1" applyFill="1" applyBorder="1" applyAlignment="1">
      <alignment horizontal="left" vertical="top" wrapText="1"/>
    </xf>
    <xf numFmtId="0" fontId="2885" fillId="2038" borderId="2255" xfId="30" applyNumberFormat="1" applyFont="1" applyFill="1" applyBorder="1" applyAlignment="1">
      <alignment vertical="top" wrapText="1"/>
    </xf>
    <xf numFmtId="10" fontId="2886" fillId="2038" borderId="2255" xfId="30" applyNumberFormat="1" applyFont="1" applyFill="1" applyBorder="1" applyAlignment="1">
      <alignment vertical="top" wrapText="1"/>
    </xf>
    <xf numFmtId="0" fontId="2894" fillId="2036" borderId="2117" xfId="30" applyNumberFormat="1" applyFont="1" applyFill="1" applyBorder="1" applyAlignment="1">
      <alignment horizontal="left" vertical="center" wrapText="1"/>
    </xf>
    <xf numFmtId="0" fontId="2894" fillId="2036" borderId="2117" xfId="30" applyNumberFormat="1" applyFont="1" applyFill="1" applyBorder="1" applyAlignment="1">
      <alignment horizontal="center" vertical="center" wrapText="1"/>
    </xf>
    <xf numFmtId="0" fontId="2894" fillId="2036" borderId="2117" xfId="30" applyNumberFormat="1" applyFont="1" applyFill="1" applyBorder="1" applyAlignment="1">
      <alignment vertical="center" wrapText="1"/>
    </xf>
    <xf numFmtId="10" fontId="2894" fillId="2036" borderId="2117" xfId="30" applyNumberFormat="1" applyFont="1" applyFill="1" applyBorder="1" applyAlignment="1">
      <alignment vertical="center" wrapText="1"/>
    </xf>
    <xf numFmtId="10" fontId="2894" fillId="2036" borderId="2117" xfId="30" applyNumberFormat="1" applyFont="1" applyFill="1" applyBorder="1" applyAlignment="1">
      <alignment horizontal="left" vertical="center" wrapText="1"/>
    </xf>
    <xf numFmtId="0" fontId="2536" fillId="2039" borderId="1976" xfId="28" applyNumberFormat="1" applyFont="1" applyFill="1" applyBorder="1" applyAlignment="1">
      <alignment vertical="bottom"/>
    </xf>
    <xf numFmtId="0" fontId="2896" fillId="2039" borderId="1976" xfId="28" applyNumberFormat="1" applyFont="1" applyFill="1" applyBorder="1" applyAlignment="1">
      <alignment vertical="bottom"/>
    </xf>
    <xf numFmtId="0" fontId="2896" fillId="2039" borderId="2115" xfId="28" applyNumberFormat="1" applyFont="1" applyFill="1" applyBorder="1" applyAlignment="1">
      <alignment vertical="bottom"/>
    </xf>
    <xf numFmtId="0" fontId="2896" fillId="2039" borderId="2115" xfId="28" applyNumberFormat="1" applyFont="1" applyFill="1" applyBorder="1" applyAlignment="1">
      <alignment vertical="bottom" wrapText="1"/>
    </xf>
    <xf numFmtId="0" fontId="2896" fillId="2039" borderId="2115" xfId="28" applyNumberFormat="1" applyFont="1" applyFill="1" applyBorder="1" applyAlignment="1">
      <alignment horizontal="left" vertical="bottom" wrapText="1"/>
    </xf>
    <xf numFmtId="0" fontId="2896" fillId="2039" borderId="2115" xfId="28" applyNumberFormat="1" applyFont="1" applyFill="1" applyBorder="1" applyAlignment="1">
      <alignment horizontal="left" vertical="top" wrapText="1"/>
    </xf>
    <xf numFmtId="0" fontId="2897" fillId="2039" borderId="2115" xfId="28" applyNumberFormat="1" applyFont="1" applyFill="1" applyBorder="1" applyAlignment="1">
      <alignment horizontal="left" vertical="top" wrapText="1"/>
    </xf>
    <xf numFmtId="0" fontId="2709" fillId="2039" borderId="2115" xfId="28" applyNumberFormat="1" applyFont="1" applyFill="1" applyBorder="1" applyAlignment="1">
      <alignment horizontal="left" vertical="top" wrapText="1"/>
    </xf>
    <xf numFmtId="0" fontId="2896" fillId="2040" borderId="2115" xfId="28" applyNumberFormat="1" applyFont="1" applyFill="1" applyBorder="1" applyAlignment="1">
      <alignment horizontal="left" vertical="top" wrapText="1"/>
    </xf>
    <xf numFmtId="0" fontId="2898" fillId="2040" borderId="2115" xfId="28" applyNumberFormat="1" applyFont="1" applyFill="1" applyBorder="1" applyAlignment="1">
      <alignment horizontal="left" vertical="top" wrapText="1"/>
    </xf>
    <xf numFmtId="0" fontId="2898" fillId="2040" borderId="2115" xfId="28" applyNumberFormat="1" applyFont="1" applyFill="1" applyBorder="1" applyAlignment="1">
      <alignment horizontal="center" vertical="top" wrapText="1"/>
    </xf>
    <xf numFmtId="0" fontId="2898" fillId="2040" borderId="2115" xfId="28" applyNumberFormat="1" applyFont="1" applyFill="1" applyBorder="1" applyAlignment="1">
      <alignment horizontal="center" vertical="center" wrapText="1"/>
    </xf>
    <xf numFmtId="0" fontId="2896" fillId="2041" borderId="2115" xfId="28" applyNumberFormat="1" applyFont="1" applyFill="1" applyBorder="1" applyAlignment="1">
      <alignment horizontal="left" vertical="top" wrapText="1"/>
    </xf>
    <xf numFmtId="0" fontId="2714" fillId="2041" borderId="2115" xfId="28" applyNumberFormat="1" applyFont="1" applyFill="1" applyBorder="1" applyAlignment="1">
      <alignment horizontal="left" vertical="top" wrapText="1"/>
    </xf>
    <xf numFmtId="0" fontId="2714" fillId="2041" borderId="2116" xfId="28" applyNumberFormat="1" applyFont="1" applyFill="1" applyBorder="1" applyAlignment="1">
      <alignment horizontal="left" vertical="top" wrapText="1"/>
    </xf>
    <xf numFmtId="0" fontId="2714" fillId="2041" borderId="2116" xfId="28" applyNumberFormat="1" applyFont="1" applyFill="1" applyBorder="1" applyAlignment="1">
      <alignment horizontal="center" vertical="top" wrapText="1"/>
    </xf>
    <xf numFmtId="0" fontId="2714" fillId="2041" borderId="2116" xfId="28" applyNumberFormat="1" applyFont="1" applyFill="1" applyBorder="1" applyAlignment="1">
      <alignment horizontal="center" vertical="center" wrapText="1"/>
    </xf>
    <xf numFmtId="0" fontId="2896" fillId="2042" borderId="2115" xfId="28" applyNumberFormat="1" applyFont="1" applyFill="1" applyBorder="1" applyAlignment="1">
      <alignment horizontal="left" vertical="top" wrapText="1"/>
    </xf>
    <xf numFmtId="0" fontId="2899" fillId="2042" borderId="2115" xfId="28" applyNumberFormat="1" applyFont="1" applyFill="1" applyBorder="1" applyAlignment="1">
      <alignment horizontal="left" vertical="top" wrapText="1"/>
    </xf>
    <xf numFmtId="0" fontId="2899" fillId="2042" borderId="2115" xfId="28" applyNumberFormat="1" applyFont="1" applyFill="1" applyBorder="1" applyAlignment="1">
      <alignment horizontal="center" vertical="top" wrapText="1"/>
    </xf>
    <xf numFmtId="0" fontId="2899" fillId="2042" borderId="2115" xfId="28" applyNumberFormat="1" applyFont="1" applyFill="1" applyBorder="1" applyAlignment="1">
      <alignment horizontal="center" vertical="center" wrapText="1"/>
    </xf>
    <xf numFmtId="168" fontId="2899" fillId="2042" borderId="2115" xfId="28" applyNumberFormat="1" applyFont="1" applyFill="1" applyBorder="1" applyAlignment="1">
      <alignment horizontal="center" vertical="center" wrapText="1"/>
    </xf>
    <xf numFmtId="0" fontId="2896" fillId="2039" borderId="2116" xfId="28" applyNumberFormat="1" applyFont="1" applyFill="1" applyBorder="1" applyAlignment="1">
      <alignment horizontal="left" vertical="top" wrapText="1"/>
    </xf>
    <xf numFmtId="168" fontId="2899" fillId="2042" borderId="2116" xfId="28" applyNumberFormat="1" applyFont="1" applyFill="1" applyBorder="1" applyAlignment="1">
      <alignment horizontal="center" vertical="center" wrapText="1"/>
    </xf>
    <xf numFmtId="0" fontId="2896" fillId="2039" borderId="2115" xfId="28" applyNumberFormat="1" applyFont="1" applyFill="1" applyBorder="1" applyAlignment="1">
      <alignment horizontal="center" vertical="top" wrapText="1"/>
    </xf>
    <xf numFmtId="0" fontId="2896" fillId="2039" borderId="2115" xfId="28" applyNumberFormat="1" applyFont="1" applyFill="1" applyBorder="1" applyAlignment="1">
      <alignment horizontal="center" vertical="center" wrapText="1"/>
    </xf>
    <xf numFmtId="0" fontId="2896" fillId="2039" borderId="2116" xfId="28" applyNumberFormat="1" applyFont="1" applyFill="1" applyBorder="1" applyAlignment="1">
      <alignment horizontal="center" vertical="center" wrapText="1"/>
    </xf>
    <xf numFmtId="0" fontId="2897" fillId="2041" borderId="2115" xfId="28" applyNumberFormat="1" applyFont="1" applyFill="1" applyBorder="1" applyAlignment="1">
      <alignment horizontal="left" vertical="top" wrapText="1"/>
    </xf>
    <xf numFmtId="0" fontId="2536" fillId="2039" borderId="1976" xfId="28" applyNumberFormat="1" applyFont="1" applyFill="1" applyBorder="1"/>
    <xf numFmtId="0" fontId="2896" fillId="2039" borderId="1976" xfId="28" applyNumberFormat="1" applyFont="1" applyFill="1" applyBorder="1"/>
    <xf numFmtId="0" fontId="2896" fillId="2039" borderId="2115" xfId="28" applyNumberFormat="1" applyFont="1" applyFill="1" applyBorder="1"/>
    <xf numFmtId="0" fontId="2896" fillId="2039" borderId="2115" xfId="28" applyNumberFormat="1" applyFont="1" applyFill="1" applyBorder="1" applyAlignment="1">
      <alignment wrapText="1"/>
    </xf>
    <xf numFmtId="0" fontId="2896" fillId="2039" borderId="2115" xfId="28" applyNumberFormat="1" applyFont="1" applyFill="1" applyBorder="1" applyAlignment="1">
      <alignment horizontal="left" wrapText="1"/>
    </xf>
    <xf numFmtId="0" fontId="2897" fillId="2039" borderId="1976" xfId="28" applyNumberFormat="1" applyFont="1" applyFill="1" applyBorder="1"/>
    <xf numFmtId="0" fontId="2897" fillId="2039" borderId="1976" xfId="28" applyNumberFormat="1" applyFont="1" applyFill="1" applyBorder="1" applyAlignment="1">
      <alignment wrapText="1"/>
    </xf>
    <xf numFmtId="0" fontId="2897" fillId="2039" borderId="1976" xfId="28" applyNumberFormat="1" applyFont="1" applyFill="1" applyBorder="1" applyAlignment="1">
      <alignment horizontal="left" wrapText="1"/>
    </xf>
    <xf numFmtId="0" fontId="2897" fillId="2039" borderId="1976" xfId="28" applyNumberFormat="1" applyFont="1" applyFill="1" applyBorder="1" applyAlignment="1">
      <alignment horizontal="left" vertical="top" wrapText="1"/>
    </xf>
    <xf numFmtId="0" fontId="2546" fillId="2039" borderId="1976" xfId="28" applyNumberFormat="1" applyFont="1" applyFill="1" applyBorder="1" applyAlignment="1">
      <alignment vertical="bottom"/>
    </xf>
    <xf numFmtId="0" fontId="2900" fillId="2039" borderId="1976" xfId="28" applyNumberFormat="1" applyFont="1" applyFill="1" applyBorder="1" applyAlignment="1">
      <alignment vertical="bottom"/>
    </xf>
    <xf numFmtId="0" fontId="2900" fillId="2039" borderId="1976" xfId="28" applyNumberFormat="1" applyFont="1" applyFill="1" applyBorder="1" applyAlignment="1">
      <alignment vertical="bottom" wrapText="1"/>
    </xf>
    <xf numFmtId="0" fontId="2900" fillId="2039" borderId="1976" xfId="28" applyNumberFormat="1" applyFont="1" applyFill="1" applyBorder="1" applyAlignment="1">
      <alignment horizontal="left" vertical="bottom" wrapText="1"/>
    </xf>
    <xf numFmtId="0" fontId="2900" fillId="2039" borderId="1976" xfId="28" applyNumberFormat="1" applyFont="1" applyFill="1" applyBorder="1" applyAlignment="1">
      <alignment horizontal="left" vertical="top" wrapText="1"/>
    </xf>
    <xf numFmtId="0" fontId="2541" fillId="1786" borderId="1977" xfId="28" applyNumberFormat="1" applyFont="1" applyFill="1" applyBorder="1" applyAlignment="1">
      <alignment horizontal="center" vertical="center" wrapText="1"/>
    </xf>
    <xf numFmtId="0" fontId="2192" fillId="2043" borderId="1720" xfId="24" applyNumberFormat="1" applyFont="1" applyFill="1" applyBorder="1" applyAlignment="1">
      <alignment horizontal="center" vertical="center" wrapText="1"/>
    </xf>
    <xf numFmtId="0" fontId="2176" fillId="2043" borderId="1727" xfId="24" applyNumberFormat="1" applyFont="1" applyFill="1" applyBorder="1"/>
    <xf numFmtId="0" fontId="2186" fillId="2043" borderId="1694" xfId="24" applyNumberFormat="1" applyFont="1" applyFill="1" applyBorder="1" applyAlignment="1">
      <alignment vertical="center" wrapText="1"/>
    </xf>
    <xf numFmtId="0" fontId="2176" fillId="2043" borderId="1729" xfId="24" applyNumberFormat="1" applyFont="1" applyFill="1" applyBorder="1"/>
    <xf numFmtId="0" fontId="2176" fillId="2043" borderId="1694" xfId="24" applyNumberFormat="1" applyFont="1" applyFill="1" applyBorder="1" applyAlignment="1">
      <alignment vertical="bottom"/>
    </xf>
    <xf numFmtId="0" fontId="2186" fillId="2043" borderId="1720" xfId="24" applyNumberFormat="1" applyFont="1" applyFill="1" applyBorder="1" applyAlignment="1">
      <alignment horizontal="center" vertical="center" wrapText="1"/>
    </xf>
    <xf numFmtId="0" fontId="2186" fillId="2043" borderId="1720" xfId="24" applyNumberFormat="1" applyFont="1" applyFill="1" applyBorder="1" applyAlignment="1">
      <alignment vertical="center" wrapText="1"/>
    </xf>
    <xf numFmtId="0" fontId="2206" fillId="2043" borderId="1720" xfId="24" applyNumberFormat="1" applyFont="1" applyFill="1" applyBorder="1" applyAlignment="1">
      <alignment horizontal="center" vertical="top" wrapText="1"/>
    </xf>
    <xf numFmtId="0" fontId="2176" fillId="2043" borderId="1694" xfId="24" applyNumberFormat="1" applyFont="1" applyFill="1" applyBorder="1"/>
    <xf numFmtId="0" fontId="2182" fillId="2043" borderId="1694" xfId="24" applyNumberFormat="1" applyFont="1" applyFill="1" applyBorder="1"/>
    <xf numFmtId="0" fontId="2186" fillId="2043" borderId="1694" xfId="24" applyNumberFormat="1" applyFont="1" applyFill="1" applyBorder="1" applyAlignment="1">
      <alignment horizontal="center"/>
    </xf>
    <xf numFmtId="0" fontId="2344" fillId="2043" borderId="1694" xfId="24" applyNumberFormat="1" applyFont="1" applyFill="1" applyBorder="1" applyAlignment="1">
      <alignment horizontal="left" vertical="top" wrapText="1"/>
    </xf>
    <xf numFmtId="0" fontId="2344" fillId="2043" borderId="1694" xfId="24" applyNumberFormat="1" applyFont="1" applyFill="1" applyBorder="1" applyAlignment="1">
      <alignment horizontal="center" vertical="top" wrapText="1"/>
    </xf>
    <xf numFmtId="0" fontId="2344" fillId="2043" borderId="1694" xfId="24" applyNumberFormat="1" applyFont="1" applyFill="1" applyBorder="1" applyAlignment="1">
      <alignment vertical="top" wrapText="1"/>
    </xf>
    <xf numFmtId="0" fontId="2186" fillId="2043" borderId="1694" xfId="24" applyNumberFormat="1" applyFont="1" applyFill="1" applyBorder="1" applyAlignment="1">
      <alignment horizontal="left" vertical="center" wrapText="1"/>
    </xf>
    <xf numFmtId="0" fontId="2186" fillId="2043" borderId="1694" xfId="24" applyNumberFormat="1" applyFont="1" applyFill="1" applyBorder="1" applyAlignment="1">
      <alignment horizontal="center" vertical="center" wrapText="1"/>
    </xf>
    <xf numFmtId="0" fontId="2186" fillId="2043" borderId="1694" xfId="24" applyNumberFormat="1" applyFont="1" applyFill="1" applyBorder="1" applyAlignment="1">
      <alignment horizontal="center" vertical="center"/>
    </xf>
    <xf numFmtId="0" fontId="2345" fillId="2043" borderId="1720" xfId="24" applyNumberFormat="1" applyFont="1" applyFill="1" applyBorder="1" applyAlignment="1">
      <alignment horizontal="center" vertical="center" wrapText="1"/>
    </xf>
    <xf numFmtId="0" fontId="2346" fillId="2043" borderId="1727" xfId="24" applyNumberFormat="1" applyFont="1" applyFill="1" applyBorder="1"/>
    <xf numFmtId="0" fontId="2347" fillId="2043" borderId="1694" xfId="24" applyNumberFormat="1" applyFont="1" applyFill="1" applyBorder="1" applyAlignment="1">
      <alignment vertical="center" wrapText="1"/>
    </xf>
    <xf numFmtId="0" fontId="2346" fillId="2043" borderId="1729" xfId="24" applyNumberFormat="1" applyFont="1" applyFill="1" applyBorder="1"/>
    <xf numFmtId="0" fontId="2346" fillId="2043" borderId="1694" xfId="24" applyNumberFormat="1" applyFont="1" applyFill="1" applyBorder="1" applyAlignment="1">
      <alignment vertical="bottom"/>
    </xf>
    <xf numFmtId="0" fontId="2347" fillId="2043" borderId="1720" xfId="24" applyNumberFormat="1" applyFont="1" applyFill="1" applyBorder="1" applyAlignment="1">
      <alignment horizontal="center" vertical="center" wrapText="1"/>
    </xf>
    <xf numFmtId="0" fontId="2347" fillId="2043" borderId="1720" xfId="24" applyNumberFormat="1" applyFont="1" applyFill="1" applyBorder="1" applyAlignment="1">
      <alignment vertical="center" wrapText="1"/>
    </xf>
    <xf numFmtId="0" fontId="2347" fillId="2043" borderId="1720" xfId="24" applyNumberFormat="1" applyFont="1" applyFill="1" applyBorder="1" applyAlignment="1">
      <alignment horizontal="center" vertical="top" wrapText="1"/>
    </xf>
    <xf numFmtId="0" fontId="2346" fillId="2043" borderId="1694" xfId="24" applyNumberFormat="1" applyFont="1" applyFill="1" applyBorder="1"/>
    <xf numFmtId="0" fontId="2347" fillId="2043" borderId="1694" xfId="24" applyNumberFormat="1" applyFont="1" applyFill="1" applyBorder="1"/>
    <xf numFmtId="0" fontId="2347" fillId="2043" borderId="1694" xfId="24" applyNumberFormat="1" applyFont="1" applyFill="1" applyBorder="1" applyAlignment="1">
      <alignment horizontal="center"/>
    </xf>
    <xf numFmtId="0" fontId="2347" fillId="2043" borderId="1694" xfId="24" applyNumberFormat="1" applyFont="1" applyFill="1" applyBorder="1" applyAlignment="1">
      <alignment horizontal="left" vertical="top" wrapText="1"/>
    </xf>
    <xf numFmtId="0" fontId="2347" fillId="2043" borderId="1694" xfId="24" applyNumberFormat="1" applyFont="1" applyFill="1" applyBorder="1" applyAlignment="1">
      <alignment horizontal="center" vertical="top" wrapText="1"/>
    </xf>
    <xf numFmtId="0" fontId="2347" fillId="2043" borderId="1694" xfId="24" applyNumberFormat="1" applyFont="1" applyFill="1" applyBorder="1" applyAlignment="1">
      <alignment vertical="top" wrapText="1"/>
    </xf>
    <xf numFmtId="0" fontId="2347" fillId="2043" borderId="1694" xfId="24" applyNumberFormat="1" applyFont="1" applyFill="1" applyBorder="1" applyAlignment="1">
      <alignment horizontal="left" vertical="center" wrapText="1"/>
    </xf>
    <xf numFmtId="0" fontId="2347" fillId="2043" borderId="1694" xfId="24" applyNumberFormat="1" applyFont="1" applyFill="1" applyBorder="1" applyAlignment="1">
      <alignment horizontal="center" vertical="center" wrapText="1"/>
    </xf>
    <xf numFmtId="0" fontId="2347" fillId="2043" borderId="1694" xfId="24" applyNumberFormat="1" applyFont="1" applyFill="1" applyBorder="1" applyAlignment="1">
      <alignment horizontal="center" vertical="center"/>
    </xf>
    <xf numFmtId="0" fontId="2345" fillId="2043" borderId="1833" xfId="24" applyNumberFormat="1" applyFont="1" applyFill="1" applyBorder="1" applyAlignment="1">
      <alignment horizontal="center" vertical="center" wrapText="1"/>
    </xf>
    <xf numFmtId="0" fontId="2346" fillId="2043" borderId="1833" xfId="24" applyNumberFormat="1" applyFont="1" applyFill="1" applyBorder="1"/>
    <xf numFmtId="0" fontId="2347" fillId="2043" borderId="1833" xfId="24" applyNumberFormat="1" applyFont="1" applyFill="1" applyBorder="1" applyAlignment="1">
      <alignment vertical="center" wrapText="1"/>
    </xf>
    <xf numFmtId="0" fontId="2346" fillId="2043" borderId="1833" xfId="24" applyNumberFormat="1" applyFont="1" applyFill="1" applyBorder="1" applyAlignment="1">
      <alignment vertical="bottom"/>
    </xf>
    <xf numFmtId="0" fontId="2347" fillId="2043" borderId="1833" xfId="24" applyNumberFormat="1" applyFont="1" applyFill="1" applyBorder="1" applyAlignment="1">
      <alignment horizontal="center" vertical="center" wrapText="1"/>
    </xf>
    <xf numFmtId="0" fontId="2347" fillId="2043" borderId="1833" xfId="24" applyNumberFormat="1" applyFont="1" applyFill="1" applyBorder="1" applyAlignment="1">
      <alignment horizontal="center" vertical="top" wrapText="1"/>
    </xf>
    <xf numFmtId="0" fontId="2347" fillId="2043" borderId="1833" xfId="24" applyNumberFormat="1" applyFont="1" applyFill="1" applyBorder="1"/>
    <xf numFmtId="0" fontId="2347" fillId="2043" borderId="1833" xfId="24" applyNumberFormat="1" applyFont="1" applyFill="1" applyBorder="1" applyAlignment="1">
      <alignment horizontal="center"/>
    </xf>
    <xf numFmtId="0" fontId="2347" fillId="2043" borderId="1833" xfId="24" applyNumberFormat="1" applyFont="1" applyFill="1" applyBorder="1" applyAlignment="1">
      <alignment horizontal="left" vertical="top" wrapText="1"/>
    </xf>
    <xf numFmtId="0" fontId="2347" fillId="2043" borderId="1833" xfId="24" applyNumberFormat="1" applyFont="1" applyFill="1" applyBorder="1" applyAlignment="1">
      <alignment vertical="top" wrapText="1"/>
    </xf>
    <xf numFmtId="0" fontId="2347" fillId="2043" borderId="1833" xfId="24" applyNumberFormat="1" applyFont="1" applyFill="1" applyBorder="1" applyAlignment="1">
      <alignment horizontal="left" vertical="center" wrapText="1"/>
    </xf>
    <xf numFmtId="0" fontId="2347" fillId="2043" borderId="1833" xfId="24" applyNumberFormat="1" applyFont="1" applyFill="1" applyBorder="1" applyAlignment="1">
      <alignment horizontal="center" vertical="center"/>
    </xf>
    <xf numFmtId="0" fontId="2346" fillId="2043" borderId="1833" xfId="24" applyNumberFormat="1" applyFont="1" applyFill="1" applyBorder="1" applyAlignment="1">
      <alignment wrapText="1"/>
    </xf>
    <xf numFmtId="0" fontId="2346" fillId="2043" borderId="1833" xfId="24" applyNumberFormat="1" applyFont="1" applyFill="1" applyBorder="1" applyAlignment="1">
      <alignment vertical="bottom" wrapText="1"/>
    </xf>
    <xf numFmtId="0" fontId="2347" fillId="2043" borderId="1833" xfId="24" applyNumberFormat="1" applyFont="1" applyFill="1" applyBorder="1" applyAlignment="1">
      <alignment wrapText="1"/>
    </xf>
    <xf numFmtId="0" fontId="2347" fillId="2043" borderId="1833" xfId="24" applyNumberFormat="1" applyFont="1" applyFill="1" applyBorder="1" applyAlignment="1">
      <alignment horizontal="center" wrapText="1"/>
    </xf>
    <xf numFmtId="0" fontId="2345" fillId="2043" borderId="1833" xfId="24" applyNumberFormat="1" applyFont="1" applyFill="1" applyBorder="1" applyAlignment="1">
      <alignment horizontal="left" vertical="center" wrapText="1"/>
    </xf>
    <xf numFmtId="0" fontId="2346" fillId="2043" borderId="1833" xfId="24" applyNumberFormat="1" applyFont="1" applyFill="1" applyBorder="1" applyAlignment="1">
      <alignment horizontal="left" wrapText="1"/>
    </xf>
    <xf numFmtId="0" fontId="2346" fillId="2043" borderId="1833" xfId="24" applyNumberFormat="1" applyFont="1" applyFill="1" applyBorder="1" applyAlignment="1">
      <alignment horizontal="left" vertical="bottom" wrapText="1"/>
    </xf>
    <xf numFmtId="0" fontId="2347" fillId="2043" borderId="1833" xfId="24" applyNumberFormat="1" applyFont="1" applyFill="1" applyBorder="1" applyAlignment="1">
      <alignment horizontal="left" wrapText="1"/>
    </xf>
    <xf numFmtId="0" fontId="2345" fillId="2043" borderId="1833" xfId="24" applyNumberFormat="1" applyFont="1" applyFill="1" applyBorder="1" applyAlignment="1">
      <alignment horizontal="left" vertical="top" wrapText="1"/>
    </xf>
    <xf numFmtId="0" fontId="2346" fillId="2043" borderId="1833" xfId="24" applyNumberFormat="1" applyFont="1" applyFill="1" applyBorder="1" applyAlignment="1">
      <alignment horizontal="left" vertical="top" wrapText="1"/>
    </xf>
    <xf numFmtId="0" fontId="2901" fillId="2043" borderId="1833" xfId="24" applyNumberFormat="1" applyFont="1" applyFill="1" applyBorder="1" applyAlignment="1">
      <alignment horizontal="left" vertical="top" wrapText="1"/>
    </xf>
    <xf numFmtId="0" fontId="2535" fillId="2043" borderId="1833" xfId="24" applyNumberFormat="1" applyFont="1" applyFill="1" applyBorder="1" applyAlignment="1">
      <alignment horizontal="left" vertical="top" wrapText="1"/>
    </xf>
    <xf numFmtId="0" fontId="2534" fillId="2043" borderId="1833" xfId="24" applyNumberFormat="1" applyFont="1" applyFill="1" applyBorder="1" applyAlignment="1">
      <alignment horizontal="left" vertical="top" wrapText="1"/>
    </xf>
    <xf numFmtId="0" fontId="2345" fillId="2044" borderId="1833" xfId="24" applyNumberFormat="1" applyFont="1" applyFill="1" applyBorder="1" applyAlignment="1">
      <alignment horizontal="left" vertical="top" wrapText="1"/>
    </xf>
    <xf numFmtId="0" fontId="2345" fillId="2044" borderId="2258" xfId="24" applyNumberFormat="1" applyFont="1" applyFill="1" applyBorder="1" applyAlignment="1">
      <alignment horizontal="left" vertical="top" wrapText="1"/>
    </xf>
    <xf numFmtId="0" fontId="2345" fillId="2044" borderId="2258" xfId="24" applyNumberFormat="1" applyFont="1" applyFill="1" applyBorder="1" applyAlignment="1">
      <alignment horizontal="center" vertical="top" wrapText="1"/>
    </xf>
    <xf numFmtId="0" fontId="2345" fillId="2044" borderId="2258" xfId="24" applyNumberFormat="1" applyFont="1" applyFill="1" applyBorder="1" applyAlignment="1">
      <alignment horizontal="center" vertical="center" wrapText="1"/>
    </xf>
    <xf numFmtId="0" fontId="2346" fillId="2044" borderId="1833" xfId="24" applyNumberFormat="1" applyFont="1" applyFill="1" applyBorder="1" applyAlignment="1">
      <alignment horizontal="left" vertical="top" wrapText="1"/>
    </xf>
    <xf numFmtId="0" fontId="2354" fillId="2044" borderId="1833" xfId="24" applyNumberFormat="1" applyFont="1" applyFill="1" applyBorder="1" applyAlignment="1">
      <alignment horizontal="left" vertical="top" wrapText="1"/>
    </xf>
    <xf numFmtId="0" fontId="2354" fillId="2044" borderId="2258" xfId="24" applyNumberFormat="1" applyFont="1" applyFill="1" applyBorder="1" applyAlignment="1">
      <alignment horizontal="left" vertical="top" wrapText="1"/>
    </xf>
    <xf numFmtId="0" fontId="2354" fillId="2044" borderId="2258" xfId="24" applyNumberFormat="1" applyFont="1" applyFill="1" applyBorder="1" applyAlignment="1">
      <alignment horizontal="center" vertical="top" wrapText="1"/>
    </xf>
    <xf numFmtId="0" fontId="2354" fillId="2044" borderId="2258" xfId="24" applyNumberFormat="1" applyFont="1" applyFill="1" applyBorder="1" applyAlignment="1">
      <alignment horizontal="center" vertical="center" wrapText="1"/>
    </xf>
    <xf numFmtId="0" fontId="2347" fillId="2044" borderId="1833" xfId="24" applyNumberFormat="1" applyFont="1" applyFill="1" applyBorder="1" applyAlignment="1">
      <alignment horizontal="left" vertical="top" wrapText="1"/>
    </xf>
    <xf numFmtId="0" fontId="2534" fillId="2044" borderId="1833" xfId="24" applyNumberFormat="1" applyFont="1" applyFill="1" applyBorder="1" applyAlignment="1">
      <alignment horizontal="left" vertical="top" wrapText="1"/>
    </xf>
    <xf numFmtId="0" fontId="2535" fillId="2044" borderId="1833" xfId="24" applyNumberFormat="1" applyFont="1" applyFill="1" applyBorder="1" applyAlignment="1">
      <alignment horizontal="left" vertical="top" wrapText="1"/>
    </xf>
    <xf numFmtId="0" fontId="2534" fillId="2043" borderId="1720" xfId="24" applyNumberFormat="1" applyFont="1" applyFill="1" applyBorder="1" applyAlignment="1">
      <alignment horizontal="center" vertical="center" wrapText="1"/>
    </xf>
    <xf numFmtId="0" fontId="2534" fillId="2043" borderId="1720" xfId="24" applyNumberFormat="1" applyFont="1" applyFill="1" applyBorder="1" applyAlignment="1">
      <alignment vertical="center" wrapText="1"/>
    </xf>
    <xf numFmtId="0" fontId="2534" fillId="2043" borderId="1694" xfId="24" applyNumberFormat="1" applyFont="1" applyFill="1" applyBorder="1" applyAlignment="1">
      <alignment vertical="center" wrapText="1"/>
    </xf>
    <xf numFmtId="0" fontId="2534" fillId="2043" borderId="1720" xfId="24" applyNumberFormat="1" applyFont="1" applyFill="1" applyBorder="1" applyAlignment="1">
      <alignment horizontal="left" vertical="center" wrapText="1"/>
    </xf>
    <xf numFmtId="0" fontId="2534" fillId="2043" borderId="1694" xfId="24" applyNumberFormat="1" applyFont="1" applyFill="1" applyBorder="1" applyAlignment="1">
      <alignment horizontal="left" vertical="center" wrapText="1"/>
    </xf>
    <xf numFmtId="0" fontId="2534" fillId="2043" borderId="1720" xfId="24" applyNumberFormat="1" applyFont="1" applyFill="1" applyBorder="1" applyAlignment="1">
      <alignment horizontal="left" vertical="top" wrapText="1"/>
    </xf>
    <xf numFmtId="0" fontId="2534" fillId="2043" borderId="1694" xfId="24" applyNumberFormat="1" applyFont="1" applyFill="1" applyBorder="1" applyAlignment="1">
      <alignment horizontal="left" vertical="top" wrapText="1"/>
    </xf>
    <xf numFmtId="0" fontId="2192" fillId="2044" borderId="1720" xfId="24" applyNumberFormat="1" applyFont="1" applyFill="1" applyBorder="1" applyAlignment="1">
      <alignment horizontal="center" vertical="center" wrapText="1"/>
    </xf>
    <xf numFmtId="0" fontId="2186" fillId="2044" borderId="1694" xfId="24" applyNumberFormat="1" applyFont="1" applyFill="1" applyBorder="1" applyAlignment="1">
      <alignment vertical="center" wrapText="1"/>
    </xf>
    <xf numFmtId="0" fontId="2345" fillId="2044" borderId="1720" xfId="24" applyNumberFormat="1" applyFont="1" applyFill="1" applyBorder="1" applyAlignment="1">
      <alignment horizontal="center" vertical="center" wrapText="1"/>
    </xf>
    <xf numFmtId="0" fontId="2345" fillId="2044" borderId="1694" xfId="24" applyNumberFormat="1" applyFont="1" applyFill="1" applyBorder="1" applyAlignment="1">
      <alignment vertical="center" wrapText="1"/>
    </xf>
    <xf numFmtId="0" fontId="2345" fillId="2044" borderId="2259" xfId="24" applyNumberFormat="1" applyFont="1" applyFill="1" applyBorder="1" applyAlignment="1">
      <alignment horizontal="center" vertical="center" wrapText="1"/>
    </xf>
    <xf numFmtId="0" fontId="2345" fillId="2044" borderId="2259" xfId="24" applyNumberFormat="1" applyFont="1" applyFill="1" applyBorder="1" applyAlignment="1">
      <alignment vertical="center" wrapText="1"/>
    </xf>
    <xf numFmtId="0" fontId="2347" fillId="1533" borderId="1694" xfId="24" applyNumberFormat="1" applyFont="1" applyFill="1" applyBorder="1" applyAlignment="1">
      <alignment vertical="center" wrapText="1"/>
    </xf>
    <xf numFmtId="0" fontId="2347" fillId="1533" borderId="1694" xfId="24" applyNumberFormat="1" applyFont="1" applyFill="1" applyBorder="1"/>
    <xf numFmtId="0" fontId="2347" fillId="1533" borderId="1694" xfId="24" applyNumberFormat="1" applyFont="1" applyFill="1" applyBorder="1" applyAlignment="1">
      <alignment wrapText="1"/>
    </xf>
    <xf numFmtId="0" fontId="2347" fillId="1533" borderId="1694" xfId="24" applyNumberFormat="1" applyFont="1" applyFill="1" applyBorder="1" applyAlignment="1">
      <alignment horizontal="left" vertical="center" wrapText="1"/>
    </xf>
    <xf numFmtId="0" fontId="2347" fillId="1533" borderId="1694" xfId="24" applyNumberFormat="1" applyFont="1" applyFill="1" applyBorder="1" applyAlignment="1">
      <alignment horizontal="left" wrapText="1"/>
    </xf>
    <xf numFmtId="0" fontId="2347" fillId="1533" borderId="1694" xfId="24" applyNumberFormat="1" applyFont="1" applyFill="1" applyBorder="1" applyAlignment="1">
      <alignment horizontal="left" vertical="top" wrapText="1"/>
    </xf>
    <xf numFmtId="0" fontId="2192" fillId="2043" borderId="1720" xfId="24" applyNumberFormat="1" applyFont="1" applyFill="1" applyBorder="1" applyAlignment="1">
      <alignment horizontal="left" vertical="top" wrapText="1"/>
    </xf>
    <xf numFmtId="0" fontId="2176" fillId="2043" borderId="1729" xfId="24" applyNumberFormat="1" applyFont="1" applyFill="1" applyBorder="1" applyAlignment="1">
      <alignment vertical="top" wrapText="1"/>
    </xf>
    <xf numFmtId="0" fontId="2176" fillId="2043" borderId="1727" xfId="24" applyNumberFormat="1" applyFont="1" applyFill="1" applyBorder="1" applyAlignment="1">
      <alignment vertical="top" wrapText="1"/>
    </xf>
    <xf numFmtId="0" fontId="2901" fillId="2043" borderId="1720" xfId="24" applyNumberFormat="1" applyFont="1" applyFill="1" applyBorder="1" applyAlignment="1">
      <alignment horizontal="left" vertical="top" wrapText="1"/>
    </xf>
    <xf numFmtId="0" fontId="2535" fillId="2043" borderId="1729" xfId="24" applyNumberFormat="1" applyFont="1" applyFill="1" applyBorder="1" applyAlignment="1">
      <alignment vertical="top" wrapText="1"/>
    </xf>
    <xf numFmtId="0" fontId="2535" fillId="2043" borderId="1727" xfId="24" applyNumberFormat="1" applyFont="1" applyFill="1" applyBorder="1" applyAlignment="1">
      <alignment vertical="top" wrapText="1"/>
    </xf>
    <xf numFmtId="0" fontId="2535" fillId="2043" borderId="1729" xfId="24" applyNumberFormat="1" applyFont="1" applyFill="1" applyBorder="1" applyAlignment="1">
      <alignment horizontal="left" vertical="top" wrapText="1"/>
    </xf>
    <xf numFmtId="0" fontId="2535" fillId="2043" borderId="1727" xfId="24" applyNumberFormat="1" applyFont="1" applyFill="1" applyBorder="1" applyAlignment="1">
      <alignment horizontal="left" vertical="top" wrapText="1"/>
    </xf>
    <xf numFmtId="0" fontId="2901" fillId="2045" borderId="1720" xfId="24" applyNumberFormat="1" applyFont="1" applyFill="1" applyBorder="1" applyAlignment="1">
      <alignment horizontal="left" vertical="top" wrapText="1"/>
    </xf>
    <xf numFmtId="0" fontId="2535" fillId="2045" borderId="1729" xfId="24" applyNumberFormat="1" applyFont="1" applyFill="1" applyBorder="1" applyAlignment="1">
      <alignment horizontal="left" vertical="top" wrapText="1"/>
    </xf>
    <xf numFmtId="0" fontId="2535" fillId="2045" borderId="1727" xfId="24" applyNumberFormat="1" applyFont="1" applyFill="1" applyBorder="1" applyAlignment="1">
      <alignment horizontal="left" vertical="top" wrapText="1"/>
    </xf>
    <xf numFmtId="0" fontId="2534" fillId="2045" borderId="1694" xfId="24" applyNumberFormat="1" applyFont="1" applyFill="1" applyBorder="1" applyAlignment="1">
      <alignment horizontal="left" vertical="top" wrapText="1"/>
    </xf>
    <xf numFmtId="0" fontId="2534" fillId="2043" borderId="1694" xfId="24" applyNumberFormat="1" applyFont="1" applyFill="1" applyBorder="1"/>
    <xf numFmtId="0" fontId="2534" fillId="2043" borderId="1694" xfId="24" applyNumberFormat="1" applyFont="1" applyFill="1" applyBorder="1" applyAlignment="1">
      <alignment wrapText="1"/>
    </xf>
    <xf numFmtId="0" fontId="2534" fillId="2043" borderId="1694" xfId="24" applyNumberFormat="1" applyFont="1" applyFill="1" applyBorder="1" applyAlignment="1">
      <alignment horizontal="left" wrapText="1"/>
    </xf>
    <xf numFmtId="0" fontId="2182" fillId="2044" borderId="1694" xfId="24" applyNumberFormat="1" applyFont="1" applyFill="1" applyBorder="1"/>
    <xf numFmtId="0" fontId="2345" fillId="2044" borderId="1694" xfId="24" applyNumberFormat="1" applyFont="1" applyFill="1" applyBorder="1"/>
    <xf numFmtId="0" fontId="2345" fillId="2044" borderId="2259" xfId="24" applyNumberFormat="1" applyFont="1" applyFill="1" applyBorder="1"/>
    <xf numFmtId="0" fontId="2345" fillId="2044" borderId="2259" xfId="24" applyNumberFormat="1" applyFont="1" applyFill="1" applyBorder="1" applyAlignment="1">
      <alignment wrapText="1"/>
    </xf>
    <xf numFmtId="0" fontId="2345" fillId="2044" borderId="2259" xfId="24" applyNumberFormat="1" applyFont="1" applyFill="1" applyBorder="1" applyAlignment="1">
      <alignment horizontal="center" wrapText="1"/>
    </xf>
    <xf numFmtId="0" fontId="2186" fillId="2043" borderId="1694" xfId="24" applyNumberFormat="1" applyFont="1" applyFill="1" applyBorder="1"/>
    <xf numFmtId="0" fontId="2534" fillId="2043" borderId="1694" xfId="24" applyNumberFormat="1" applyFont="1" applyFill="1" applyBorder="1" applyAlignment="1">
      <alignment vertical="top" wrapText="1"/>
    </xf>
    <xf numFmtId="0" fontId="2535" fillId="2043" borderId="1694" xfId="24" applyNumberFormat="1" applyFont="1" applyFill="1" applyBorder="1"/>
    <xf numFmtId="0" fontId="2535" fillId="2043" borderId="1694" xfId="24" applyNumberFormat="1" applyFont="1" applyFill="1" applyBorder="1" applyAlignment="1">
      <alignment wrapText="1"/>
    </xf>
    <xf numFmtId="0" fontId="2535" fillId="2043" borderId="1694" xfId="24" applyNumberFormat="1" applyFont="1" applyFill="1" applyBorder="1" applyAlignment="1">
      <alignment horizontal="left" wrapText="1"/>
    </xf>
    <xf numFmtId="0" fontId="2535" fillId="2043" borderId="1694" xfId="24" applyNumberFormat="1" applyFont="1" applyFill="1" applyBorder="1" applyAlignment="1">
      <alignment horizontal="left" vertical="top" wrapText="1"/>
    </xf>
    <xf numFmtId="0" fontId="2186" fillId="2043" borderId="1694" xfId="24" applyNumberFormat="1" applyFont="1" applyFill="1" applyBorder="1" applyAlignment="1">
      <alignment vertical="bottom"/>
    </xf>
    <xf numFmtId="0" fontId="2534" fillId="2043" borderId="1694" xfId="24" applyNumberFormat="1" applyFont="1" applyFill="1" applyBorder="1" applyAlignment="1">
      <alignment vertical="bottom"/>
    </xf>
    <xf numFmtId="0" fontId="2534" fillId="2043" borderId="1694" xfId="24" applyNumberFormat="1" applyFont="1" applyFill="1" applyBorder="1" applyAlignment="1">
      <alignment vertical="bottom" wrapText="1"/>
    </xf>
    <xf numFmtId="0" fontId="2534" fillId="2043" borderId="1694" xfId="24" applyNumberFormat="1" applyFont="1" applyFill="1" applyBorder="1" applyAlignment="1">
      <alignment horizontal="left" vertical="bottom" wrapText="1"/>
    </xf>
    <xf numFmtId="0" fontId="1622" fillId="2046" borderId="1270" xfId="16" applyNumberFormat="1" applyFont="1" applyFill="1" applyBorder="1" applyAlignment="1">
      <alignment horizontal="center" vertical="center" wrapText="1"/>
    </xf>
    <xf numFmtId="0" fontId="1622" fillId="2046" borderId="1270" xfId="16" applyNumberFormat="1" applyFont="1" applyFill="1" applyBorder="1" applyAlignment="1">
      <alignment vertical="center" wrapText="1"/>
    </xf>
    <xf numFmtId="0" fontId="1622" fillId="2046" borderId="1269" xfId="16" applyNumberFormat="1" applyFont="1" applyFill="1" applyBorder="1" applyAlignment="1">
      <alignment vertical="center" wrapText="1"/>
    </xf>
    <xf numFmtId="0" fontId="1809" fillId="2046" borderId="1270" xfId="16" applyNumberFormat="1" applyFont="1" applyFill="1" applyBorder="1" applyAlignment="1">
      <alignment horizontal="center" vertical="center" wrapText="1"/>
    </xf>
    <xf numFmtId="0" fontId="1809" fillId="2046" borderId="1270" xfId="16" applyNumberFormat="1" applyFont="1" applyFill="1" applyBorder="1" applyAlignment="1">
      <alignment vertical="center" wrapText="1"/>
    </xf>
    <xf numFmtId="0" fontId="1809" fillId="2046" borderId="1269" xfId="16" applyNumberFormat="1" applyFont="1" applyFill="1" applyBorder="1" applyAlignment="1">
      <alignment vertical="center" wrapText="1"/>
    </xf>
    <xf numFmtId="0" fontId="1809" fillId="2046" borderId="1270" xfId="16" applyNumberFormat="1" applyFont="1" applyFill="1" applyBorder="1" applyAlignment="1">
      <alignment horizontal="left" vertical="center" wrapText="1"/>
    </xf>
    <xf numFmtId="0" fontId="1809" fillId="2046" borderId="1269" xfId="16" applyNumberFormat="1" applyFont="1" applyFill="1" applyBorder="1" applyAlignment="1">
      <alignment horizontal="left" vertical="center" wrapText="1"/>
    </xf>
    <xf numFmtId="0" fontId="1809" fillId="2046" borderId="1270" xfId="16" applyNumberFormat="1" applyFont="1" applyFill="1" applyBorder="1" applyAlignment="1">
      <alignment horizontal="left" vertical="top" wrapText="1"/>
    </xf>
    <xf numFmtId="0" fontId="1809" fillId="2046" borderId="1269" xfId="16" applyNumberFormat="1" applyFont="1" applyFill="1" applyBorder="1" applyAlignment="1">
      <alignment horizontal="left" vertical="top" wrapText="1"/>
    </xf>
    <xf numFmtId="0" fontId="1619" fillId="2046" borderId="1130" xfId="16" applyNumberFormat="1" applyFont="1" applyFill="1" applyBorder="1" applyAlignment="1">
      <alignment vertical="top" wrapText="1"/>
    </xf>
    <xf numFmtId="0" fontId="1809" fillId="2046" borderId="1130" xfId="16" applyNumberFormat="1" applyFont="1" applyFill="1" applyBorder="1" applyAlignment="1">
      <alignment vertical="top" wrapText="1"/>
    </xf>
    <xf numFmtId="0" fontId="1809" fillId="2046" borderId="1130" xfId="16" applyNumberFormat="1" applyFont="1" applyFill="1" applyBorder="1" applyAlignment="1">
      <alignment horizontal="left" vertical="top" wrapText="1"/>
    </xf>
    <xf numFmtId="0" fontId="1626" fillId="2046" borderId="1130" xfId="16" applyNumberFormat="1" applyFont="1" applyFill="1" applyBorder="1" applyAlignment="1">
      <alignment vertical="top" wrapText="1"/>
    </xf>
    <xf numFmtId="0" fontId="2902" fillId="2046" borderId="1130" xfId="16" applyNumberFormat="1" applyFont="1" applyFill="1" applyBorder="1" applyAlignment="1">
      <alignment vertical="top" wrapText="1"/>
    </xf>
    <xf numFmtId="0" fontId="2902" fillId="2046" borderId="1130" xfId="16" applyNumberFormat="1" applyFont="1" applyFill="1" applyBorder="1" applyAlignment="1">
      <alignment horizontal="left" vertical="top" wrapText="1"/>
    </xf>
    <xf numFmtId="0" fontId="1500" fillId="2046" borderId="1130" xfId="16" applyNumberFormat="1" applyFont="1" applyFill="1" applyBorder="1"/>
    <xf numFmtId="0" fontId="1809" fillId="2046" borderId="1130" xfId="16" applyNumberFormat="1" applyFont="1" applyFill="1" applyBorder="1"/>
    <xf numFmtId="0" fontId="1809" fillId="2046" borderId="1130" xfId="16" applyNumberFormat="1" applyFont="1" applyFill="1" applyBorder="1" applyAlignment="1">
      <alignment wrapText="1"/>
    </xf>
    <xf numFmtId="0" fontId="1809" fillId="2046" borderId="1130" xfId="16" applyNumberFormat="1" applyFont="1" applyFill="1" applyBorder="1" applyAlignment="1">
      <alignment horizontal="left" wrapText="1"/>
    </xf>
    <xf numFmtId="0" fontId="1500" fillId="2047" borderId="1130" xfId="16" applyNumberFormat="1" applyFont="1" applyFill="1" applyBorder="1"/>
    <xf numFmtId="0" fontId="1809" fillId="2047" borderId="1130" xfId="16" applyNumberFormat="1" applyFont="1" applyFill="1" applyBorder="1" applyAlignment="1">
      <alignment horizontal="left" vertical="top" wrapText="1"/>
    </xf>
    <xf numFmtId="0" fontId="1620" fillId="2047" borderId="1130" xfId="16" applyNumberFormat="1" applyFont="1" applyFill="1" applyBorder="1"/>
    <xf numFmtId="0" fontId="1620" fillId="2047" borderId="1130" xfId="16" applyNumberFormat="1" applyFont="1" applyFill="1" applyBorder="1" applyAlignment="1">
      <alignment horizontal="left" vertical="top" wrapText="1"/>
    </xf>
    <xf numFmtId="0" fontId="1620" fillId="2047" borderId="2259" xfId="16" applyNumberFormat="1" applyFont="1" applyFill="1" applyBorder="1"/>
    <xf numFmtId="0" fontId="1620" fillId="2047" borderId="2259" xfId="16" applyNumberFormat="1" applyFont="1" applyFill="1" applyBorder="1" applyAlignment="1">
      <alignment horizontal="left" vertical="top" wrapText="1"/>
    </xf>
    <xf numFmtId="0" fontId="1620" fillId="2047" borderId="2259" xfId="16" applyNumberFormat="1" applyFont="1" applyFill="1" applyBorder="1" applyAlignment="1">
      <alignment wrapText="1"/>
    </xf>
    <xf numFmtId="0" fontId="1620" fillId="2047" borderId="2259" xfId="16" applyNumberFormat="1" applyFont="1" applyFill="1" applyBorder="1" applyAlignment="1">
      <alignment horizontal="center" wrapText="1"/>
    </xf>
    <xf numFmtId="0" fontId="1620" fillId="2047" borderId="2259" xfId="16" applyNumberFormat="1" applyFont="1" applyFill="1" applyBorder="1" applyAlignment="1">
      <alignment horizontal="center" vertical="top" wrapText="1"/>
    </xf>
    <xf numFmtId="0" fontId="1620" fillId="2047" borderId="2259" xfId="16" applyNumberFormat="1" applyFont="1" applyFill="1" applyBorder="1" applyAlignment="1">
      <alignment horizontal="center" vertical="center" wrapText="1"/>
    </xf>
    <xf numFmtId="0" fontId="1622" fillId="2046" borderId="1130" xfId="16" applyNumberFormat="1" applyFont="1" applyFill="1" applyBorder="1"/>
    <xf numFmtId="0" fontId="1622" fillId="2046" borderId="1130" xfId="16" applyNumberFormat="1" applyFont="1" applyFill="1" applyBorder="1" applyAlignment="1">
      <alignment wrapText="1"/>
    </xf>
    <xf numFmtId="0" fontId="1622" fillId="2046" borderId="1130" xfId="16" applyNumberFormat="1" applyFont="1" applyFill="1" applyBorder="1" applyAlignment="1">
      <alignment horizontal="left" wrapText="1"/>
    </xf>
    <xf numFmtId="0" fontId="1622" fillId="2046" borderId="1130" xfId="16" applyNumberFormat="1" applyFont="1" applyFill="1" applyBorder="1" applyAlignment="1">
      <alignment horizontal="left" vertical="top" wrapText="1"/>
    </xf>
    <xf numFmtId="168" fontId="1622" fillId="2046" borderId="1130" xfId="16" applyNumberFormat="1" applyFont="1" applyFill="1" applyBorder="1" applyAlignment="1">
      <alignment horizontal="left" vertical="top" wrapText="1"/>
    </xf>
    <xf numFmtId="168" fontId="1622" fillId="2046" borderId="1130" xfId="16" applyNumberFormat="1" applyFont="1" applyFill="1" applyBorder="1" applyAlignment="1">
      <alignment horizontal="right" vertical="top" wrapText="1"/>
    </xf>
    <xf numFmtId="168" fontId="1500" fillId="1023" borderId="1130" xfId="16" applyNumberFormat="1" applyFont="1" applyFill="1" applyBorder="1"/>
    <xf numFmtId="168" fontId="1500" fillId="2047" borderId="1130" xfId="16" applyNumberFormat="1" applyFont="1" applyFill="1" applyBorder="1"/>
    <xf numFmtId="168" fontId="1620" fillId="2047" borderId="1130" xfId="16" applyNumberFormat="1" applyFont="1" applyFill="1" applyBorder="1"/>
    <xf numFmtId="168" fontId="1620" fillId="2047" borderId="2259" xfId="16" applyNumberFormat="1" applyFont="1" applyFill="1" applyBorder="1"/>
    <xf numFmtId="168" fontId="1620" fillId="2047" borderId="2259" xfId="16" applyNumberFormat="1" applyFont="1" applyFill="1" applyBorder="1" applyAlignment="1">
      <alignment wrapText="1"/>
    </xf>
    <xf numFmtId="168" fontId="1620" fillId="2047" borderId="2259" xfId="16" applyNumberFormat="1" applyFont="1" applyFill="1" applyBorder="1" applyAlignment="1">
      <alignment horizontal="center" wrapText="1"/>
    </xf>
    <xf numFmtId="168" fontId="1620" fillId="2047" borderId="2259" xfId="16" applyNumberFormat="1" applyFont="1" applyFill="1" applyBorder="1" applyAlignment="1">
      <alignment horizontal="center" vertical="center" wrapText="1"/>
    </xf>
    <xf numFmtId="0" fontId="1622" fillId="1023" borderId="1130" xfId="16" applyNumberFormat="1" applyFont="1" applyFill="1" applyBorder="1"/>
    <xf numFmtId="0" fontId="1622" fillId="1023" borderId="1130" xfId="16" applyNumberFormat="1" applyFont="1" applyFill="1" applyBorder="1" applyAlignment="1">
      <alignment wrapText="1"/>
    </xf>
    <xf numFmtId="0" fontId="1622" fillId="1023" borderId="1130" xfId="16" applyNumberFormat="1" applyFont="1" applyFill="1" applyBorder="1" applyAlignment="1">
      <alignment horizontal="left" wrapText="1"/>
    </xf>
    <xf numFmtId="0" fontId="1622" fillId="1023" borderId="1130" xfId="16" applyNumberFormat="1" applyFont="1" applyFill="1" applyBorder="1" applyAlignment="1">
      <alignment horizontal="left" vertical="top" wrapText="1"/>
    </xf>
    <xf numFmtId="0" fontId="1619" fillId="2046" borderId="1178" xfId="16" applyNumberFormat="1" applyFont="1" applyFill="1" applyBorder="1" applyAlignment="1">
      <alignment vertical="top" wrapText="1"/>
    </xf>
    <xf numFmtId="0" fontId="1809" fillId="2046" borderId="1178" xfId="16" applyNumberFormat="1" applyFont="1" applyFill="1" applyBorder="1" applyAlignment="1">
      <alignment vertical="top" wrapText="1"/>
    </xf>
    <xf numFmtId="0" fontId="1809" fillId="2046" borderId="1178" xfId="16" applyNumberFormat="1" applyFont="1" applyFill="1" applyBorder="1" applyAlignment="1">
      <alignment horizontal="left" vertical="top" wrapText="1"/>
    </xf>
    <xf numFmtId="0" fontId="1500" fillId="2046" borderId="1178" xfId="16" applyNumberFormat="1" applyFont="1" applyFill="1" applyBorder="1"/>
    <xf numFmtId="0" fontId="1809" fillId="2046" borderId="1178" xfId="16" applyNumberFormat="1" applyFont="1" applyFill="1" applyBorder="1"/>
    <xf numFmtId="0" fontId="1809" fillId="2046" borderId="1178" xfId="16" applyNumberFormat="1" applyFont="1" applyFill="1" applyBorder="1" applyAlignment="1">
      <alignment wrapText="1"/>
    </xf>
    <xf numFmtId="0" fontId="1809" fillId="2046" borderId="1178" xfId="16" applyNumberFormat="1" applyFont="1" applyFill="1" applyBorder="1" applyAlignment="1">
      <alignment horizontal="left" wrapText="1"/>
    </xf>
    <xf numFmtId="0" fontId="1500" fillId="2047" borderId="1178" xfId="16" applyNumberFormat="1" applyFont="1" applyFill="1" applyBorder="1"/>
    <xf numFmtId="0" fontId="1620" fillId="2047" borderId="1178" xfId="16" applyNumberFormat="1" applyFont="1" applyFill="1" applyBorder="1"/>
    <xf numFmtId="0" fontId="1500" fillId="1023" borderId="1130" xfId="16" applyNumberFormat="1" applyFont="1" applyFill="1" applyBorder="1" applyAlignment="1">
      <alignment wrapText="1"/>
    </xf>
    <xf numFmtId="0" fontId="1500" fillId="1023" borderId="1178" xfId="16" applyNumberFormat="1" applyFont="1" applyFill="1" applyBorder="1" applyAlignment="1">
      <alignment wrapText="1"/>
    </xf>
    <xf numFmtId="169" fontId="1500" fillId="1023" borderId="1130" xfId="16" applyNumberFormat="1" applyFont="1" applyFill="1" applyBorder="1" applyAlignment="1">
      <alignment wrapText="1"/>
    </xf>
    <xf numFmtId="168" fontId="1500" fillId="1023" borderId="1130" xfId="16" applyNumberFormat="1" applyFont="1" applyFill="1" applyBorder="1" applyAlignment="1">
      <alignment wrapText="1"/>
    </xf>
    <xf numFmtId="169" fontId="1500" fillId="2048" borderId="1130" xfId="16" applyNumberFormat="1" applyFont="1" applyFill="1" applyBorder="1" applyAlignment="1">
      <alignment wrapText="1"/>
    </xf>
    <xf numFmtId="166" fontId="1500" fillId="1023" borderId="1130" xfId="16" applyNumberFormat="1" applyFont="1" applyFill="1" applyBorder="1" applyAlignment="1">
      <alignment wrapText="1"/>
    </xf>
    <xf numFmtId="166" fontId="1500" fillId="2048" borderId="1130" xfId="16" applyNumberFormat="1" applyFont="1" applyFill="1" applyBorder="1" applyAlignment="1">
      <alignment wrapText="1"/>
    </xf>
    <xf numFmtId="169" fontId="1622" fillId="1023" borderId="1130" xfId="16" applyNumberFormat="1" applyFont="1" applyFill="1" applyBorder="1" applyAlignment="1">
      <alignment wrapText="1"/>
    </xf>
    <xf numFmtId="0" fontId="1622" fillId="1023" borderId="1178" xfId="16" applyNumberFormat="1" applyFont="1" applyFill="1" applyBorder="1" applyAlignment="1">
      <alignment wrapText="1"/>
    </xf>
    <xf numFmtId="168" fontId="1622" fillId="1023" borderId="1130" xfId="16" applyNumberFormat="1" applyFont="1" applyFill="1" applyBorder="1" applyAlignment="1">
      <alignment wrapText="1"/>
    </xf>
    <xf numFmtId="169" fontId="1622" fillId="2048" borderId="1130" xfId="16" applyNumberFormat="1" applyFont="1" applyFill="1" applyBorder="1" applyAlignment="1">
      <alignment wrapText="1"/>
    </xf>
    <xf numFmtId="166" fontId="1622" fillId="2048" borderId="1130" xfId="16" applyNumberFormat="1" applyFont="1" applyFill="1" applyBorder="1" applyAlignment="1">
      <alignment wrapText="1"/>
    </xf>
    <xf numFmtId="0" fontId="1622" fillId="1023" borderId="1130" xfId="16" applyNumberFormat="1" applyFont="1" applyFill="1" applyBorder="1" applyAlignment="1">
      <alignment vertical="top" wrapText="1"/>
    </xf>
    <xf numFmtId="169" fontId="1622" fillId="1023" borderId="1130" xfId="16" applyNumberFormat="1" applyFont="1" applyFill="1" applyBorder="1" applyAlignment="1">
      <alignment vertical="top" wrapText="1"/>
    </xf>
    <xf numFmtId="0" fontId="1622" fillId="1023" borderId="1178" xfId="16" applyNumberFormat="1" applyFont="1" applyFill="1" applyBorder="1" applyAlignment="1">
      <alignment vertical="top" wrapText="1"/>
    </xf>
    <xf numFmtId="168" fontId="1622" fillId="1023" borderId="1130" xfId="16" applyNumberFormat="1" applyFont="1" applyFill="1" applyBorder="1" applyAlignment="1">
      <alignment vertical="top" wrapText="1"/>
    </xf>
    <xf numFmtId="169" fontId="1622" fillId="2048" borderId="1130" xfId="16" applyNumberFormat="1" applyFont="1" applyFill="1" applyBorder="1" applyAlignment="1">
      <alignment vertical="top" wrapText="1"/>
    </xf>
    <xf numFmtId="166" fontId="1622" fillId="2048" borderId="1130" xfId="16" applyNumberFormat="1" applyFont="1" applyFill="1" applyBorder="1" applyAlignment="1">
      <alignment vertical="top" wrapText="1"/>
    </xf>
    <xf numFmtId="0" fontId="1622" fillId="1023" borderId="1178" xfId="16" applyNumberFormat="1" applyFont="1" applyFill="1" applyBorder="1"/>
    <xf numFmtId="0" fontId="2901" fillId="2046" borderId="1156" xfId="16" applyNumberFormat="1" applyFont="1" applyFill="1" applyBorder="1" applyAlignment="1">
      <alignment horizontal="left" vertical="top" wrapText="1"/>
    </xf>
    <xf numFmtId="0" fontId="1810" fillId="2046" borderId="1165" xfId="16" applyNumberFormat="1" applyFont="1" applyFill="1" applyBorder="1" applyAlignment="1">
      <alignment horizontal="left" vertical="top" wrapText="1"/>
    </xf>
    <xf numFmtId="0" fontId="1810" fillId="2046" borderId="1163" xfId="16" applyNumberFormat="1" applyFont="1" applyFill="1" applyBorder="1" applyAlignment="1">
      <alignment horizontal="left" vertical="top" wrapText="1"/>
    </xf>
    <xf numFmtId="0" fontId="1626" fillId="2046" borderId="1156" xfId="16" applyNumberFormat="1" applyFont="1" applyFill="1" applyBorder="1" applyAlignment="1">
      <alignment horizontal="center" vertical="top" wrapText="1"/>
    </xf>
    <xf numFmtId="0" fontId="1619" fillId="2046" borderId="1156" xfId="16" applyNumberFormat="1" applyFont="1" applyFill="1" applyBorder="1" applyAlignment="1">
      <alignment horizontal="center" vertical="top" wrapText="1"/>
    </xf>
    <xf numFmtId="0" fontId="1461" fillId="2046" borderId="1130" xfId="16" applyNumberFormat="1" applyFont="1" applyFill="1" applyBorder="1"/>
    <xf numFmtId="0" fontId="2902" fillId="2046" borderId="1156" xfId="16" applyNumberFormat="1" applyFont="1" applyFill="1" applyBorder="1" applyAlignment="1">
      <alignment horizontal="center" vertical="top" wrapText="1"/>
    </xf>
    <xf numFmtId="0" fontId="1809" fillId="2046" borderId="1156" xfId="16" applyNumberFormat="1" applyFont="1" applyFill="1" applyBorder="1" applyAlignment="1">
      <alignment horizontal="center" vertical="top" wrapText="1"/>
    </xf>
    <xf numFmtId="0" fontId="2902" fillId="2046" borderId="1156" xfId="16" applyNumberFormat="1" applyFont="1" applyFill="1" applyBorder="1" applyAlignment="1">
      <alignment horizontal="left" vertical="top" wrapText="1"/>
    </xf>
    <xf numFmtId="0" fontId="1809" fillId="2046" borderId="1156" xfId="16" applyNumberFormat="1" applyFont="1" applyFill="1" applyBorder="1" applyAlignment="1">
      <alignment horizontal="left" vertical="top" wrapText="1"/>
    </xf>
    <xf numFmtId="0" fontId="1625" fillId="2046" borderId="1130" xfId="16" applyNumberFormat="1" applyFont="1" applyFill="1" applyBorder="1" applyAlignment="1">
      <alignment vertical="top" wrapText="1"/>
    </xf>
    <xf numFmtId="0" fontId="1810" fillId="2046" borderId="1130" xfId="16" applyNumberFormat="1" applyFont="1" applyFill="1" applyBorder="1" applyAlignment="1">
      <alignment vertical="top" wrapText="1"/>
    </xf>
    <xf numFmtId="0" fontId="1810" fillId="2046" borderId="1130" xfId="16" applyNumberFormat="1" applyFont="1" applyFill="1" applyBorder="1" applyAlignment="1">
      <alignment horizontal="left" vertical="top" wrapText="1"/>
    </xf>
    <xf numFmtId="0" fontId="1810" fillId="2046" borderId="1269" xfId="16" applyNumberFormat="1" applyFont="1" applyFill="1" applyBorder="1" applyAlignment="1">
      <alignment horizontal="left" vertical="top" wrapText="1"/>
    </xf>
    <xf numFmtId="0" fontId="1621" fillId="2046" borderId="1269" xfId="16" applyNumberFormat="1" applyFont="1" applyFill="1" applyBorder="1" applyAlignment="1">
      <alignment horizontal="left" vertical="top" wrapText="1"/>
    </xf>
    <xf numFmtId="0" fontId="1461" fillId="2046" borderId="1130" xfId="16" applyNumberFormat="1" applyFont="1" applyFill="1" applyBorder="1" applyAlignment="1">
      <alignment vertical="bottom"/>
    </xf>
    <xf numFmtId="0" fontId="1809" fillId="2046" borderId="1130" xfId="16" applyNumberFormat="1" applyFont="1" applyFill="1" applyBorder="1" applyAlignment="1">
      <alignment vertical="bottom"/>
    </xf>
    <xf numFmtId="0" fontId="1809" fillId="2046" borderId="1130" xfId="16" applyNumberFormat="1" applyFont="1" applyFill="1" applyBorder="1" applyAlignment="1">
      <alignment vertical="bottom" wrapText="1"/>
    </xf>
    <xf numFmtId="0" fontId="1809" fillId="2046" borderId="1130" xfId="16" applyNumberFormat="1" applyFont="1" applyFill="1" applyBorder="1" applyAlignment="1">
      <alignment horizontal="left" vertical="bottom" wrapText="1"/>
    </xf>
    <xf numFmtId="0" fontId="2876" fillId="1972" borderId="2186" xfId="31" applyAlignment="1">
      <alignment horizontal="left" vertical="center"/>
    </xf>
    <xf numFmtId="0" fontId="2803" fillId="2048" borderId="2187" xfId="31" applyAlignment="1">
      <alignment vertical="center"/>
    </xf>
    <xf numFmtId="0" fontId="2877" fillId="1983" borderId="2191" xfId="31" applyAlignment="1">
      <alignment horizontal="center" vertical="center" wrapText="1"/>
    </xf>
    <xf numFmtId="0" fontId="2874" fillId="1972" borderId="2187" xfId="31" applyAlignment="1">
      <alignment horizontal="left" vertical="center" wrapText="1"/>
    </xf>
    <xf numFmtId="164" fontId="2876" fillId="1972" borderId="2187" xfId="31" applyAlignment="1">
      <alignment horizontal="center" vertical="center"/>
    </xf>
    <xf numFmtId="0" fontId="2876" fillId="1972" borderId="2187" xfId="31" applyAlignment="1">
      <alignment horizontal="center" vertical="center"/>
    </xf>
    <xf numFmtId="0" fontId="2876" fillId="1972" borderId="2187" xfId="31" applyAlignment="1">
      <alignment horizontal="left" vertical="center" wrapText="1"/>
    </xf>
    <xf numFmtId="0" fontId="2817" fillId="2048" borderId="2187" xfId="31" applyAlignment="1">
      <alignment horizontal="center" vertical="center"/>
    </xf>
    <xf numFmtId="0" fontId="2877" fillId="1983" borderId="2187" xfId="31" applyAlignment="1">
      <alignment horizontal="center" vertical="center" wrapText="1"/>
    </xf>
    <xf numFmtId="0" fontId="2877" fillId="1983" borderId="2188" xfId="31" applyAlignment="1">
      <alignment horizontal="center" vertical="center" wrapText="1"/>
    </xf>
    <xf numFmtId="0" fontId="2873" fillId="2048" borderId="2187" xfId="31" applyAlignment="1">
      <alignment horizontal="left" vertical="center"/>
    </xf>
    <xf numFmtId="0" fontId="2803" fillId="2048" borderId="2187" xfId="31" applyAlignment="1">
      <alignment horizontal="left" vertical="center" wrapText="1"/>
    </xf>
    <xf numFmtId="164" fontId="2803" fillId="2048" borderId="2187" xfId="31" applyAlignment="1">
      <alignment horizontal="center" vertical="center"/>
    </xf>
    <xf numFmtId="0" fontId="2873" fillId="2048" borderId="2188" xfId="31" applyAlignment="1">
      <alignment horizontal="left" vertical="center" wrapText="1"/>
    </xf>
    <xf numFmtId="0" fontId="2803" fillId="2048" borderId="2188" xfId="31" applyAlignment="1">
      <alignment horizontal="left" vertical="center" wrapText="1"/>
    </xf>
    <xf numFmtId="0" fontId="2873" fillId="1978" borderId="2188" xfId="31" applyAlignment="1">
      <alignment horizontal="left" vertical="center" wrapText="1"/>
    </xf>
    <xf numFmtId="0" fontId="2873" fillId="1979" borderId="2188" xfId="31" applyAlignment="1">
      <alignment horizontal="left" vertical="center" wrapText="1"/>
    </xf>
    <xf numFmtId="0" fontId="2873" fillId="1980" borderId="2188" xfId="31" applyAlignment="1">
      <alignment horizontal="left" vertical="center" wrapText="1"/>
    </xf>
    <xf numFmtId="0" fontId="2873" fillId="1981" borderId="2188" xfId="31" applyAlignment="1">
      <alignment horizontal="left" vertical="center" wrapText="1"/>
    </xf>
    <xf numFmtId="0" fontId="2823" fillId="2046" borderId="2205" xfId="31" applyAlignment="1">
      <alignment wrapText="1"/>
    </xf>
    <xf numFmtId="0" fontId="2823" fillId="2046" borderId="2208" xfId="31" applyAlignment="1">
      <alignment wrapText="1"/>
    </xf>
    <xf numFmtId="0" fontId="2828" fillId="2046" borderId="2186" xfId="31" applyAlignment="1">
      <alignment horizontal="center"/>
    </xf>
    <xf numFmtId="0" fontId="2829" fillId="2046" borderId="2212" xfId="31" applyAlignment="1">
      <alignment horizontal="center" vertical="center" wrapText="1"/>
    </xf>
    <xf numFmtId="0" fontId="2809" fillId="2046" borderId="2212" xfId="31" applyAlignment="1">
      <alignment vertical="bottom"/>
    </xf>
    <xf numFmtId="0" fontId="2809" fillId="2046" borderId="2186" xfId="31"/>
    <xf numFmtId="0" fontId="2831" fillId="2046" borderId="2186" xfId="31"/>
    <xf numFmtId="0" fontId="2832" fillId="2046" borderId="2186" xfId="31"/>
    <xf numFmtId="0" fontId="2873" fillId="1972" borderId="2245" xfId="31" applyAlignment="1">
      <alignment horizontal="left" vertical="center" wrapText="1"/>
    </xf>
    <xf numFmtId="0" fontId="2807" fillId="1972" borderId="2248" xfId="31"/>
    <xf numFmtId="0" fontId="2807" fillId="1972" borderId="2249" xfId="31"/>
    <xf numFmtId="0" fontId="2803" fillId="1972" borderId="2245" xfId="31" applyAlignment="1">
      <alignment horizontal="left" vertical="center" wrapText="1"/>
    </xf>
    <xf numFmtId="0" fontId="2805" fillId="1972" borderId="2248" xfId="31"/>
    <xf numFmtId="0" fontId="2805" fillId="1972" borderId="2249" xfId="31"/>
    <xf numFmtId="0" fontId="2873" fillId="1972" borderId="2245" xfId="31" applyAlignment="1">
      <alignment horizontal="center" vertical="center"/>
    </xf>
    <xf numFmtId="0" fontId="2803" fillId="1972" borderId="2245" xfId="31" applyAlignment="1">
      <alignment horizontal="center" vertical="center"/>
    </xf>
    <xf numFmtId="0" fontId="2873" fillId="2011" borderId="2188" xfId="31" applyAlignment="1">
      <alignment horizontal="left" vertical="center" wrapText="1"/>
    </xf>
    <xf numFmtId="0" fontId="2874" fillId="2047" borderId="2187" xfId="31" applyAlignment="1">
      <alignment horizontal="center" vertical="center" wrapText="1"/>
    </xf>
    <xf numFmtId="0" fontId="2874" fillId="2047" borderId="2188" xfId="31" applyAlignment="1">
      <alignment horizontal="center" vertical="center" wrapText="1"/>
    </xf>
    <xf numFmtId="0" fontId="2874" fillId="1972" borderId="2187" xfId="31" applyAlignment="1">
      <alignment horizontal="center" vertical="center" wrapText="1"/>
    </xf>
    <xf numFmtId="0" fontId="2874" fillId="2048" borderId="2187" xfId="31" applyAlignment="1">
      <alignment horizontal="center" vertical="center" wrapText="1"/>
    </xf>
    <xf numFmtId="0" fontId="2876" fillId="1972" borderId="2188" xfId="31" applyAlignment="1">
      <alignment horizontal="left" vertical="center" wrapText="1"/>
    </xf>
    <xf numFmtId="0" fontId="2876" fillId="1972" borderId="2186" xfId="31" applyAlignment="1">
      <alignment horizontal="left" vertical="center" wrapText="1"/>
    </xf>
    <xf numFmtId="0" fontId="2815" fillId="2046" borderId="2212" xfId="31" applyAlignment="1">
      <alignment horizontal="center" wrapText="1"/>
    </xf>
    <xf numFmtId="3" fontId="2876" fillId="1972" borderId="2187" xfId="31" applyAlignment="1">
      <alignment horizontal="center" vertical="center"/>
    </xf>
    <xf numFmtId="10" fontId="2809" fillId="2046" borderId="2212" xfId="31" applyAlignment="1">
      <alignment horizontal="center"/>
    </xf>
    <xf numFmtId="0" fontId="2835" fillId="2047" borderId="2187" xfId="31" applyAlignment="1">
      <alignment horizontal="center" vertical="center" wrapText="1"/>
    </xf>
    <xf numFmtId="0" fontId="2876" fillId="1972" borderId="2187" xfId="31" applyAlignment="1">
      <alignment horizontal="center" vertical="center" wrapText="1"/>
    </xf>
    <xf numFmtId="0" fontId="2873" fillId="1972" borderId="2186" xfId="31" applyAlignment="1">
      <alignment horizontal="left" vertical="center"/>
    </xf>
    <xf numFmtId="10" fontId="2876" fillId="1972" borderId="2186" xfId="31" applyAlignment="1">
      <alignment horizontal="left" vertical="center" wrapText="1"/>
    </xf>
    <xf numFmtId="0" fontId="2873" fillId="2011" borderId="2187" xfId="31" applyAlignment="1">
      <alignment horizontal="center" vertical="center"/>
    </xf>
    <xf numFmtId="0" fontId="2876" fillId="2011" borderId="2187" xfId="31" applyAlignment="1">
      <alignment horizontal="center" vertical="center"/>
    </xf>
    <xf numFmtId="2" fontId="2873" fillId="2011" borderId="2187" xfId="31" applyAlignment="1">
      <alignment horizontal="center" vertical="center"/>
    </xf>
    <xf numFmtId="0" fontId="2876" fillId="2011" borderId="2187" xfId="31" applyAlignment="1">
      <alignment horizontal="left" vertical="center" wrapText="1"/>
    </xf>
    <xf numFmtId="0" fontId="2874" fillId="2011" borderId="2187" xfId="31" applyAlignment="1">
      <alignment horizontal="right" vertical="center"/>
    </xf>
    <xf numFmtId="0" fontId="2836" fillId="2046" borderId="2212" xfId="31" applyAlignment="1">
      <alignment horizontal="center" vertical="bottom"/>
    </xf>
    <xf numFmtId="0" fontId="2809" fillId="2046" borderId="2212" xfId="31"/>
    <xf numFmtId="0" fontId="2809" fillId="2046" borderId="2212" xfId="31" applyAlignment="1">
      <alignment horizontal="center"/>
    </xf>
    <xf numFmtId="0" fontId="2809" fillId="2046" borderId="2186" xfId="31" applyAlignment="1">
      <alignment horizontal="center"/>
    </xf>
    <xf numFmtId="0" fontId="2838" fillId="2046" borderId="2186" xfId="31"/>
    <xf numFmtId="0" fontId="2840" fillId="2047" borderId="2187" xfId="31" applyAlignment="1">
      <alignment horizontal="center" vertical="center" wrapText="1"/>
    </xf>
    <xf numFmtId="0" fontId="2829" fillId="2046" borderId="2212" xfId="31"/>
    <xf numFmtId="0" fontId="2829" fillId="2046" borderId="2212" xfId="31" applyAlignment="1">
      <alignment horizontal="center"/>
    </xf>
    <xf numFmtId="0" fontId="2829" fillId="2046" borderId="2186" xfId="31" applyAlignment="1">
      <alignment horizontal="center"/>
    </xf>
    <xf numFmtId="0" fontId="2829" fillId="2046" borderId="2186" xfId="31"/>
    <xf numFmtId="0" fontId="2803" fillId="2047" borderId="2187" xfId="31" applyAlignment="1">
      <alignment vertical="center"/>
    </xf>
    <xf numFmtId="0" fontId="2874" fillId="1972" borderId="2187" xfId="31" applyAlignment="1">
      <alignment horizontal="center" vertical="center"/>
    </xf>
    <xf numFmtId="0" fontId="2874" fillId="1972" borderId="2186" xfId="31" applyAlignment="1">
      <alignment horizontal="center" vertical="center"/>
    </xf>
    <xf numFmtId="0" fontId="2876" fillId="2015" borderId="2187" xfId="31" applyAlignment="1">
      <alignment horizontal="left" vertical="center"/>
    </xf>
    <xf numFmtId="0" fontId="2876" fillId="1981" borderId="2187" xfId="31" applyAlignment="1">
      <alignment horizontal="left" vertical="center"/>
    </xf>
    <xf numFmtId="0" fontId="2876" fillId="2016" borderId="2187" xfId="31" applyAlignment="1">
      <alignment horizontal="left" vertical="center"/>
    </xf>
    <xf numFmtId="0" fontId="2876" fillId="1979" borderId="2187" xfId="31" applyAlignment="1">
      <alignment horizontal="left" vertical="center"/>
    </xf>
    <xf numFmtId="0" fontId="2874" fillId="2011" borderId="2187" xfId="31" applyAlignment="1">
      <alignment horizontal="center" vertical="center"/>
    </xf>
    <xf numFmtId="0" fontId="2874" fillId="1972" borderId="2186" xfId="31" applyAlignment="1">
      <alignment horizontal="right" vertical="center"/>
    </xf>
    <xf numFmtId="0" fontId="2874" fillId="1972" borderId="2187" xfId="31" applyAlignment="1">
      <alignment horizontal="right" vertical="center"/>
    </xf>
    <xf numFmtId="0" fontId="2873" fillId="2048" borderId="2187" xfId="31" applyAlignment="1">
      <alignment horizontal="center" vertical="center"/>
    </xf>
    <xf numFmtId="0" fontId="2840" fillId="2048" borderId="2187" xfId="31" applyAlignment="1">
      <alignment horizontal="center" vertical="center" wrapText="1"/>
    </xf>
    <xf numFmtId="0" fontId="2874" fillId="2048" borderId="2187" xfId="31" applyAlignment="1">
      <alignment horizontal="center" vertical="center"/>
    </xf>
    <xf numFmtId="0" fontId="2876" fillId="1972" borderId="2186" xfId="31" applyAlignment="1">
      <alignment horizontal="center" vertical="center"/>
    </xf>
    <xf numFmtId="0" fontId="2874" fillId="1980" borderId="2187" xfId="31" applyAlignment="1">
      <alignment horizontal="center" vertical="center"/>
    </xf>
    <xf numFmtId="0" fontId="2835" fillId="2048" borderId="2187" xfId="31" applyAlignment="1">
      <alignment horizontal="center" vertical="center" wrapText="1"/>
    </xf>
    <xf numFmtId="0" fontId="2874" fillId="1981" borderId="2187" xfId="31" applyAlignment="1">
      <alignment horizontal="center" vertical="center"/>
    </xf>
    <xf numFmtId="0" fontId="2873" fillId="1972" borderId="2186" xfId="31" applyAlignment="1">
      <alignment horizontal="left" vertical="center" wrapText="1"/>
    </xf>
    <xf numFmtId="0" fontId="2873" fillId="2011" borderId="2188" xfId="31" applyAlignment="1">
      <alignment horizontal="left" vertical="center"/>
    </xf>
    <xf numFmtId="0" fontId="2809" fillId="2048" borderId="2212" xfId="31" applyAlignment="1">
      <alignment horizontal="center" vertical="center" wrapText="1"/>
    </xf>
    <xf numFmtId="0" fontId="2829" fillId="2046" borderId="2212" xfId="31" applyAlignment="1">
      <alignment horizontal="left" vertical="center" wrapText="1"/>
    </xf>
    <xf numFmtId="2" fontId="2876" fillId="1972" borderId="2187" xfId="31" applyAlignment="1">
      <alignment horizontal="center" vertical="center"/>
    </xf>
    <xf numFmtId="2" fontId="2874" fillId="2048" borderId="2187" xfId="31" applyAlignment="1">
      <alignment horizontal="center" vertical="center"/>
    </xf>
    <xf numFmtId="0" fontId="2845" fillId="2047" borderId="2212" xfId="31" applyAlignment="1">
      <alignment horizontal="center" vertical="center"/>
    </xf>
    <xf numFmtId="0" fontId="2815" fillId="2047" borderId="2212" xfId="31" applyAlignment="1">
      <alignment horizontal="center" vertical="center" wrapText="1"/>
    </xf>
    <xf numFmtId="0" fontId="2815" fillId="2047" borderId="2212" xfId="31" applyAlignment="1">
      <alignment horizontal="center" vertical="center"/>
    </xf>
    <xf numFmtId="0" fontId="2809" fillId="2046" borderId="2212" xfId="31" applyAlignment="1">
      <alignment horizontal="center" wrapText="1"/>
    </xf>
    <xf numFmtId="0" fontId="2815" fillId="2048" borderId="2217" xfId="31" applyAlignment="1">
      <alignment horizontal="left" vertical="center" wrapText="1"/>
    </xf>
    <xf numFmtId="0" fontId="2829" fillId="2046" borderId="2186" xfId="31" applyAlignment="1">
      <alignment horizontal="center" vertical="center" wrapText="1"/>
    </xf>
    <xf numFmtId="0" fontId="2848" fillId="2046" borderId="2186" xfId="31" applyAlignment="1">
      <alignment horizontal="center" vertical="bottom" wrapText="1"/>
    </xf>
    <xf numFmtId="0" fontId="2848" fillId="2046" borderId="2212" xfId="31" applyAlignment="1">
      <alignment horizontal="center" vertical="bottom" wrapText="1"/>
    </xf>
    <xf numFmtId="3" fontId="2851" fillId="2046" borderId="2212" xfId="31" applyAlignment="1">
      <alignment horizontal="center" wrapText="1"/>
    </xf>
    <xf numFmtId="0" fontId="2851" fillId="2046" borderId="2212" xfId="31" applyAlignment="1">
      <alignment horizontal="center" wrapText="1"/>
    </xf>
    <xf numFmtId="0" fontId="2850" fillId="2047" borderId="2235" xfId="31" applyAlignment="1">
      <alignment vertical="bottom" wrapText="1"/>
    </xf>
    <xf numFmtId="0" fontId="2850" fillId="2047" borderId="2236" xfId="31" applyAlignment="1">
      <alignment vertical="bottom" wrapText="1"/>
    </xf>
    <xf numFmtId="1" fontId="2850" fillId="2047" borderId="2236" xfId="31" applyAlignment="1">
      <alignment horizontal="center" vertical="bottom" wrapText="1"/>
    </xf>
    <xf numFmtId="1" fontId="2850" fillId="2047" borderId="2220" xfId="31" applyAlignment="1">
      <alignment horizontal="center" vertical="bottom" wrapText="1"/>
    </xf>
    <xf numFmtId="0" fontId="2853" fillId="2048" borderId="2212" xfId="31" applyAlignment="1">
      <alignment horizontal="center"/>
    </xf>
    <xf numFmtId="0" fontId="2854" fillId="2047" borderId="2186" xfId="31" applyAlignment="1">
      <alignment horizontal="right"/>
    </xf>
    <xf numFmtId="0" fontId="2854" fillId="2047" borderId="2186" xfId="31" applyAlignment="1">
      <alignment horizontal="left"/>
    </xf>
    <xf numFmtId="0" fontId="2859" fillId="2048" borderId="2212" xfId="31" applyAlignment="1">
      <alignment horizontal="center"/>
    </xf>
    <xf numFmtId="0" fontId="2858" fillId="2047" borderId="2212" xfId="31" applyAlignment="1">
      <alignment horizontal="center"/>
    </xf>
    <xf numFmtId="0" fontId="2862" fillId="2047" borderId="2212" xfId="31" applyAlignment="1">
      <alignment vertical="bottom"/>
    </xf>
    <xf numFmtId="0" fontId="2850" fillId="2046" borderId="2212" xfId="31" applyAlignment="1">
      <alignment horizontal="center" vertical="center" wrapText="1"/>
    </xf>
    <xf numFmtId="0" fontId="2865" fillId="2047" borderId="2212" xfId="31" applyAlignment="1">
      <alignment horizontal="center" vertical="center" wrapText="1"/>
    </xf>
    <xf numFmtId="0" fontId="2873" fillId="2048" borderId="2187" xfId="31" applyAlignment="1">
      <alignment horizontal="left" vertical="center" wrapText="1"/>
    </xf>
    <xf numFmtId="0" fontId="2873" fillId="1978" borderId="2187" xfId="31" applyAlignment="1">
      <alignment horizontal="left" vertical="center" wrapText="1"/>
    </xf>
    <xf numFmtId="0" fontId="2873" fillId="1979" borderId="2187" xfId="31" applyAlignment="1">
      <alignment horizontal="left" vertical="center" wrapText="1"/>
    </xf>
    <xf numFmtId="0" fontId="2873" fillId="1980" borderId="2187" xfId="31" applyAlignment="1">
      <alignment horizontal="left" vertical="center" wrapText="1"/>
    </xf>
    <xf numFmtId="0" fontId="2873" fillId="1981" borderId="2187" xfId="31" applyAlignment="1">
      <alignment horizontal="left" vertical="center" wrapText="1"/>
    </xf>
    <xf numFmtId="0" fontId="2873" fillId="2011" borderId="2187" xfId="31" applyAlignment="1">
      <alignment horizontal="left" vertical="center" wrapText="1"/>
    </xf>
    <xf numFmtId="0" fontId="2815" fillId="2048" borderId="2212" xfId="31" applyAlignment="1">
      <alignment horizontal="left" vertical="center" wrapText="1"/>
    </xf>
    <xf numFmtId="0" fontId="2874" fillId="2047" borderId="2187" xfId="31" applyAlignment="1">
      <alignment vertical="center" wrapText="1"/>
    </xf>
    <xf numFmtId="0" fontId="2873" fillId="1972" borderId="2187" xfId="31" applyAlignment="1">
      <alignment vertical="top" wrapText="1"/>
    </xf>
    <xf numFmtId="1" fontId="2876" fillId="1972" borderId="2187" xfId="31" applyAlignment="1">
      <alignment horizontal="center" vertical="center"/>
    </xf>
    <xf numFmtId="0" fontId="2878" fillId="2048" borderId="2212" xfId="31" applyAlignment="1">
      <alignment horizontal="left" vertical="center" wrapText="1"/>
    </xf>
    <xf numFmtId="0" fontId="2799" fillId="2048" borderId="2212" xfId="31"/>
    <xf numFmtId="0" fontId="2882" fillId="2048" borderId="2212" xfId="31" applyAlignment="1">
      <alignment horizontal="left" vertical="center" wrapText="1"/>
    </xf>
    <xf numFmtId="0" fontId="2880" fillId="2046" borderId="2212" xfId="31" applyAlignment="1">
      <alignment horizontal="center" vertical="center" wrapText="1"/>
    </xf>
    <xf numFmtId="3" fontId="2879" fillId="2046" borderId="2212" xfId="31" applyAlignment="1">
      <alignment horizontal="center" vertical="center" wrapText="1"/>
    </xf>
    <xf numFmtId="0" fontId="2879" fillId="2046" borderId="2212" xfId="31" applyAlignment="1">
      <alignment horizontal="center" vertical="center" wrapText="1"/>
    </xf>
    <xf numFmtId="0" fontId="2880" fillId="2047" borderId="2212" xfId="31" applyAlignment="1">
      <alignment horizontal="center" vertical="center" wrapText="1"/>
    </xf>
    <xf numFmtId="0" fontId="2880" fillId="2047" borderId="2212" xfId="31" applyAlignment="1">
      <alignment horizontal="left" vertical="center" wrapText="1"/>
    </xf>
    <xf numFmtId="0" fontId="2879" fillId="2047" borderId="2212" xfId="31" applyAlignment="1">
      <alignment horizontal="center" vertical="center" wrapText="1"/>
    </xf>
    <xf numFmtId="1" fontId="2880" fillId="2047" borderId="2212" xfId="31" applyAlignment="1">
      <alignment horizontal="center" vertical="center" wrapText="1"/>
    </xf>
    <xf numFmtId="0" fontId="2879" fillId="2048" borderId="2212" xfId="31"/>
    <xf numFmtId="0" fontId="2879" fillId="2048" borderId="2212" xfId="31" applyAlignment="1">
      <alignment horizontal="left" vertical="center" wrapText="1"/>
    </xf>
    <xf numFmtId="0" fontId="2879" fillId="2048" borderId="2212" xfId="31" applyAlignment="1">
      <alignment horizontal="center" vertical="center" wrapText="1"/>
    </xf>
    <xf numFmtId="0" fontId="2879" fillId="2046" borderId="2212" xfId="31" applyAlignment="1">
      <alignment horizontal="left" vertical="center" wrapText="1"/>
    </xf>
    <xf numFmtId="0" fontId="2880" fillId="2046" borderId="2212" xfId="31" applyAlignment="1">
      <alignment horizontal="left" vertical="center" wrapText="1"/>
    </xf>
    <xf numFmtId="0" fontId="2829" fillId="2046" borderId="2212" xfId="31" applyNumberFormat="1" applyFont="1" applyFill="1" applyBorder="1" applyAlignment="1">
      <alignment horizontal="center" vertical="center" wrapText="1"/>
    </xf>
    <xf numFmtId="0" fontId="2829" fillId="2046" borderId="2212" xfId="31" applyNumberFormat="1" applyFont="1" applyFill="1" applyBorder="1" applyAlignment="1">
      <alignment horizontal="center" vertical="top" wrapText="1"/>
    </xf>
    <xf numFmtId="0" fontId="2809" fillId="2046" borderId="2186" xfId="31" applyNumberFormat="1" applyFont="1" applyFill="1" applyBorder="1" applyAlignment="1">
      <alignment horizontal="left" vertical="center" wrapText="1"/>
    </xf>
    <xf numFmtId="0" fontId="2809" fillId="2046" borderId="2186" xfId="31" applyNumberFormat="1" applyFont="1" applyFill="1" applyBorder="1" applyAlignment="1">
      <alignment horizontal="center" vertical="center" wrapText="1"/>
    </xf>
    <xf numFmtId="0" fontId="2805" fillId="2046" borderId="2186" xfId="31" applyNumberFormat="1" applyFont="1" applyFill="1" applyBorder="1"/>
    <xf numFmtId="0" fontId="2809" fillId="2046" borderId="2186" xfId="31" applyNumberFormat="1" applyFont="1" applyFill="1" applyBorder="1" applyAlignment="1">
      <alignment horizontal="center"/>
    </xf>
    <xf numFmtId="0" fontId="2883" fillId="2046" borderId="2186" xfId="31" applyNumberFormat="1" applyFont="1" applyFill="1" applyBorder="1" applyAlignment="1">
      <alignment horizontal="left" vertical="center" wrapText="1"/>
    </xf>
    <xf numFmtId="0" fontId="2883" fillId="2046" borderId="2186" xfId="31" applyNumberFormat="1" applyFont="1" applyFill="1" applyBorder="1" applyAlignment="1">
      <alignment horizontal="center" vertical="center" wrapText="1"/>
    </xf>
    <xf numFmtId="0" fontId="2883" fillId="2046" borderId="2186" xfId="31" applyNumberFormat="1" applyFont="1" applyFill="1" applyBorder="1"/>
    <xf numFmtId="0" fontId="2883" fillId="2046" borderId="2186" xfId="31" applyNumberFormat="1" applyFont="1" applyFill="1" applyBorder="1" applyAlignment="1">
      <alignment horizontal="center"/>
    </xf>
    <xf numFmtId="0" fontId="2883" fillId="2046" borderId="2186" xfId="31" applyNumberFormat="1" applyFont="1" applyFill="1" applyBorder="1" applyAlignment="1">
      <alignment wrapText="1"/>
    </xf>
    <xf numFmtId="0" fontId="2883" fillId="2046" borderId="2186" xfId="31" applyNumberFormat="1" applyFont="1" applyFill="1" applyBorder="1" applyAlignment="1">
      <alignment horizontal="center" wrapText="1"/>
    </xf>
    <xf numFmtId="0" fontId="2883" fillId="2046" borderId="2186" xfId="31" applyNumberFormat="1" applyFont="1" applyFill="1" applyBorder="1" applyAlignment="1">
      <alignment horizontal="left" vertical="top" wrapText="1"/>
    </xf>
    <xf numFmtId="0" fontId="2883" fillId="2046" borderId="2186" xfId="31" applyNumberFormat="1" applyFont="1" applyFill="1" applyBorder="1" applyAlignment="1">
      <alignment horizontal="center" vertical="top" wrapText="1"/>
    </xf>
    <xf numFmtId="0" fontId="2883" fillId="2046" borderId="2186" xfId="31" applyNumberFormat="1" applyFont="1" applyFill="1" applyBorder="1" applyAlignment="1">
      <alignment vertical="top" wrapText="1"/>
    </xf>
    <xf numFmtId="0" fontId="2896" fillId="1972" borderId="2221" xfId="31" applyNumberFormat="1" applyFont="1" applyFill="1" applyBorder="1"/>
    <xf numFmtId="0" fontId="2896" fillId="1972" borderId="2219" xfId="31" applyNumberFormat="1" applyFont="1" applyFill="1" applyBorder="1"/>
    <xf numFmtId="0" fontId="2886" fillId="2048" borderId="2212" xfId="31" applyNumberFormat="1" applyFont="1" applyFill="1" applyBorder="1" applyAlignment="1">
      <alignment horizontal="center" vertical="center" wrapText="1"/>
    </xf>
    <xf numFmtId="0" fontId="2884" fillId="2046" borderId="2212" xfId="31" applyNumberFormat="1" applyFont="1" applyFill="1" applyBorder="1" applyAlignment="1">
      <alignment horizontal="center" vertical="center" wrapText="1"/>
    </xf>
    <xf numFmtId="0" fontId="2896" fillId="2046" borderId="2221" xfId="31" applyNumberFormat="1" applyFont="1" applyFill="1" applyBorder="1"/>
    <xf numFmtId="0" fontId="2896" fillId="2046" borderId="2219" xfId="31" applyNumberFormat="1" applyFont="1" applyFill="1" applyBorder="1"/>
    <xf numFmtId="0" fontId="2886" fillId="2046" borderId="2186" xfId="31" applyNumberFormat="1" applyFont="1" applyFill="1" applyBorder="1" applyAlignment="1">
      <alignment vertical="center" wrapText="1"/>
    </xf>
    <xf numFmtId="0" fontId="2886" fillId="2046" borderId="2212" xfId="31" applyNumberFormat="1" applyFont="1" applyFill="1" applyBorder="1" applyAlignment="1">
      <alignment horizontal="center" vertical="center" wrapText="1"/>
    </xf>
    <xf numFmtId="0" fontId="2886" fillId="2046" borderId="2212" xfId="31" applyNumberFormat="1" applyFont="1" applyFill="1" applyBorder="1" applyAlignment="1">
      <alignment vertical="center" wrapText="1"/>
    </xf>
    <xf numFmtId="0" fontId="2896" fillId="2046" borderId="2221" xfId="31" applyNumberFormat="1" applyFont="1" applyFill="1" applyBorder="1" applyAlignment="1">
      <alignment wrapText="1"/>
    </xf>
    <xf numFmtId="0" fontId="2896" fillId="2046" borderId="2219" xfId="31" applyNumberFormat="1" applyFont="1" applyFill="1" applyBorder="1" applyAlignment="1">
      <alignment wrapText="1"/>
    </xf>
    <xf numFmtId="0" fontId="2884" fillId="2046" borderId="2212" xfId="31" applyNumberFormat="1" applyFont="1" applyFill="1" applyBorder="1" applyAlignment="1">
      <alignment horizontal="center" vertical="top" wrapText="1"/>
    </xf>
    <xf numFmtId="0" fontId="2896" fillId="2046" borderId="2221" xfId="31" applyNumberFormat="1" applyFont="1" applyFill="1" applyBorder="1" applyAlignment="1">
      <alignment vertical="top" wrapText="1"/>
    </xf>
    <xf numFmtId="0" fontId="2896" fillId="2046" borderId="2219" xfId="31" applyNumberFormat="1" applyFont="1" applyFill="1" applyBorder="1" applyAlignment="1">
      <alignment vertical="top" wrapText="1"/>
    </xf>
    <xf numFmtId="0" fontId="2886" fillId="2046" borderId="2186" xfId="31" applyNumberFormat="1" applyFont="1" applyFill="1" applyBorder="1" applyAlignment="1">
      <alignment vertical="top" wrapText="1"/>
    </xf>
    <xf numFmtId="0" fontId="2886" fillId="2046" borderId="2212" xfId="31" applyNumberFormat="1" applyFont="1" applyFill="1" applyBorder="1" applyAlignment="1">
      <alignment horizontal="center" vertical="top" wrapText="1"/>
    </xf>
    <xf numFmtId="0" fontId="2886" fillId="2046" borderId="2212" xfId="31" applyNumberFormat="1" applyFont="1" applyFill="1" applyBorder="1" applyAlignment="1">
      <alignment vertical="top" wrapText="1"/>
    </xf>
    <xf numFmtId="0" fontId="2884" fillId="2048" borderId="2212" xfId="31" applyNumberFormat="1" applyFont="1" applyFill="1" applyBorder="1" applyAlignment="1">
      <alignment horizontal="center" vertical="top" wrapText="1"/>
    </xf>
    <xf numFmtId="0" fontId="2896" fillId="2048" borderId="2221" xfId="31" applyNumberFormat="1" applyFont="1" applyFill="1" applyBorder="1" applyAlignment="1">
      <alignment vertical="top" wrapText="1"/>
    </xf>
    <xf numFmtId="0" fontId="2896" fillId="2048" borderId="2219" xfId="31" applyNumberFormat="1" applyFont="1" applyFill="1" applyBorder="1" applyAlignment="1">
      <alignment vertical="top" wrapText="1"/>
    </xf>
    <xf numFmtId="0" fontId="2886" fillId="2048" borderId="2186" xfId="31" applyNumberFormat="1" applyFont="1" applyFill="1" applyBorder="1" applyAlignment="1">
      <alignment vertical="top" wrapText="1"/>
    </xf>
    <xf numFmtId="0" fontId="2887" fillId="2048" borderId="2212" xfId="31" applyNumberFormat="1" applyFont="1" applyFill="1" applyBorder="1" applyAlignment="1">
      <alignment horizontal="center" vertical="top" wrapText="1"/>
    </xf>
    <xf numFmtId="0" fontId="2888" fillId="2048" borderId="2221" xfId="31" applyNumberFormat="1" applyFont="1" applyFill="1" applyBorder="1" applyAlignment="1">
      <alignment vertical="top" wrapText="1"/>
    </xf>
    <xf numFmtId="0" fontId="2888" fillId="2048" borderId="2219" xfId="31" applyNumberFormat="1" applyFont="1" applyFill="1" applyBorder="1" applyAlignment="1">
      <alignment vertical="top" wrapText="1"/>
    </xf>
    <xf numFmtId="0" fontId="2887" fillId="2048" borderId="2186" xfId="31" applyNumberFormat="1" applyFont="1" applyFill="1" applyBorder="1" applyAlignment="1">
      <alignment vertical="top" wrapText="1"/>
    </xf>
    <xf numFmtId="0" fontId="2884" fillId="2047" borderId="2212" xfId="31" applyNumberFormat="1" applyFont="1" applyFill="1" applyBorder="1" applyAlignment="1">
      <alignment horizontal="center" vertical="top" wrapText="1"/>
    </xf>
    <xf numFmtId="0" fontId="2886" fillId="2047" borderId="2186" xfId="31" applyNumberFormat="1" applyFont="1" applyFill="1" applyBorder="1" applyAlignment="1">
      <alignment vertical="top" wrapText="1"/>
    </xf>
    <xf numFmtId="0" fontId="2884" fillId="2047" borderId="2186" xfId="31" applyNumberFormat="1" applyFont="1" applyFill="1" applyBorder="1" applyAlignment="1">
      <alignment vertical="top" wrapText="1"/>
    </xf>
    <xf numFmtId="0" fontId="2884" fillId="2047" borderId="2186" xfId="31" applyNumberFormat="1" applyFont="1" applyFill="1" applyBorder="1" applyAlignment="1">
      <alignment horizontal="center" vertical="top" wrapText="1"/>
    </xf>
    <xf numFmtId="0" fontId="2884" fillId="2047" borderId="2212" xfId="31" applyNumberFormat="1" applyFont="1" applyFill="1" applyBorder="1" applyAlignment="1">
      <alignment horizontal="center" vertical="center" wrapText="1"/>
    </xf>
    <xf numFmtId="0" fontId="2884" fillId="2047" borderId="2186" xfId="31" applyNumberFormat="1" applyFont="1" applyFill="1" applyBorder="1" applyAlignment="1">
      <alignment horizontal="center" vertical="center" wrapText="1"/>
    </xf>
    <xf numFmtId="0" fontId="2884" fillId="2047" borderId="2255" xfId="31" applyNumberFormat="1" applyFont="1" applyFill="1" applyBorder="1" applyAlignment="1">
      <alignment horizontal="center" vertical="center" wrapText="1"/>
    </xf>
    <xf numFmtId="0" fontId="2886" fillId="2046" borderId="2255" xfId="31" applyNumberFormat="1" applyFont="1" applyFill="1" applyBorder="1" applyAlignment="1">
      <alignment horizontal="center" vertical="top" wrapText="1"/>
    </xf>
    <xf numFmtId="0" fontId="2886" fillId="2046" borderId="2255" xfId="31" applyNumberFormat="1" applyFont="1" applyFill="1" applyBorder="1" applyAlignment="1">
      <alignment vertical="top" wrapText="1"/>
    </xf>
    <xf numFmtId="0" fontId="2809" fillId="2046" borderId="2212" xfId="31" applyNumberFormat="1" applyFont="1" applyFill="1" applyBorder="1" applyAlignment="1">
      <alignment horizontal="center" vertical="center" wrapText="1"/>
    </xf>
    <xf numFmtId="0" fontId="2809" fillId="2046" borderId="2212" xfId="31" applyNumberFormat="1" applyFont="1" applyFill="1" applyBorder="1" applyAlignment="1">
      <alignment vertical="center" wrapText="1"/>
    </xf>
    <xf numFmtId="0" fontId="2809" fillId="2046" borderId="2186" xfId="31" applyNumberFormat="1" applyFont="1" applyFill="1" applyBorder="1" applyAlignment="1">
      <alignment vertical="center" wrapText="1"/>
    </xf>
    <xf numFmtId="0" fontId="2883" fillId="2046" borderId="2212" xfId="31" applyNumberFormat="1" applyFont="1" applyFill="1" applyBorder="1" applyAlignment="1">
      <alignment horizontal="center" vertical="center" wrapText="1"/>
    </xf>
    <xf numFmtId="0" fontId="2883" fillId="2046" borderId="2212" xfId="31" applyNumberFormat="1" applyFont="1" applyFill="1" applyBorder="1" applyAlignment="1">
      <alignment vertical="center" wrapText="1"/>
    </xf>
    <xf numFmtId="0" fontId="2883" fillId="2046" borderId="2186" xfId="31" applyNumberFormat="1" applyFont="1" applyFill="1" applyBorder="1" applyAlignment="1">
      <alignment vertical="center" wrapText="1"/>
    </xf>
    <xf numFmtId="0" fontId="2883" fillId="2046" borderId="2212" xfId="31" applyNumberFormat="1" applyFont="1" applyFill="1" applyBorder="1" applyAlignment="1">
      <alignment horizontal="center" vertical="top" wrapText="1"/>
    </xf>
    <xf numFmtId="0" fontId="2883" fillId="2046" borderId="2212" xfId="31" applyNumberFormat="1" applyFont="1" applyFill="1" applyBorder="1" applyAlignment="1">
      <alignment vertical="top" wrapText="1"/>
    </xf>
    <xf numFmtId="0" fontId="2815" fillId="2048" borderId="2212" xfId="31" applyNumberFormat="1" applyFont="1" applyFill="1" applyBorder="1" applyAlignment="1">
      <alignment horizontal="left" vertical="center" wrapText="1"/>
    </xf>
    <xf numFmtId="0" fontId="2809" fillId="2048" borderId="2212" xfId="31" applyNumberFormat="1" applyFont="1" applyFill="1" applyBorder="1" applyAlignment="1">
      <alignment horizontal="center" vertical="center" wrapText="1"/>
    </xf>
    <xf numFmtId="0" fontId="2815" fillId="2048" borderId="2212" xfId="31" applyNumberFormat="1" applyFont="1" applyFill="1" applyBorder="1" applyAlignment="1">
      <alignment horizontal="left" vertical="top" wrapText="1"/>
    </xf>
    <xf numFmtId="0" fontId="2809" fillId="2048" borderId="2212" xfId="31" applyNumberFormat="1" applyFont="1" applyFill="1" applyBorder="1" applyAlignment="1">
      <alignment horizontal="center" vertical="top" wrapText="1"/>
    </xf>
    <xf numFmtId="0" fontId="2884" fillId="2048" borderId="2212" xfId="31" applyNumberFormat="1" applyFont="1" applyFill="1" applyBorder="1" applyAlignment="1">
      <alignment horizontal="left" vertical="center" wrapText="1"/>
    </xf>
    <xf numFmtId="0" fontId="2884" fillId="2046" borderId="2212" xfId="31" applyNumberFormat="1" applyFont="1" applyFill="1" applyBorder="1" applyAlignment="1">
      <alignment horizontal="left" vertical="center" wrapText="1"/>
    </xf>
    <xf numFmtId="0" fontId="2886" fillId="2046" borderId="2212" xfId="31" applyNumberFormat="1" applyFont="1" applyFill="1" applyBorder="1" applyAlignment="1">
      <alignment horizontal="left" vertical="center" wrapText="1"/>
    </xf>
    <xf numFmtId="0" fontId="2884" fillId="2046" borderId="2212" xfId="31" applyNumberFormat="1" applyFont="1" applyFill="1" applyBorder="1" applyAlignment="1">
      <alignment horizontal="left" vertical="top" wrapText="1"/>
    </xf>
    <xf numFmtId="0" fontId="2886" fillId="2046" borderId="2212" xfId="31" applyNumberFormat="1" applyFont="1" applyFill="1" applyBorder="1" applyAlignment="1">
      <alignment horizontal="left" vertical="top" wrapText="1"/>
    </xf>
    <xf numFmtId="0" fontId="2884" fillId="2048" borderId="2212" xfId="31" applyNumberFormat="1" applyFont="1" applyFill="1" applyBorder="1" applyAlignment="1">
      <alignment horizontal="left" vertical="top" wrapText="1"/>
    </xf>
    <xf numFmtId="0" fontId="2887" fillId="2048" borderId="2212" xfId="31" applyNumberFormat="1" applyFont="1" applyFill="1" applyBorder="1" applyAlignment="1">
      <alignment horizontal="left" vertical="top" wrapText="1"/>
    </xf>
    <xf numFmtId="0" fontId="2884" fillId="2046" borderId="2255" xfId="31" applyNumberFormat="1" applyFont="1" applyFill="1" applyBorder="1" applyAlignment="1">
      <alignment horizontal="center" vertical="top" wrapText="1"/>
    </xf>
    <xf numFmtId="0" fontId="2886" fillId="2046" borderId="2255" xfId="31" applyNumberFormat="1" applyFont="1" applyFill="1" applyBorder="1" applyAlignment="1">
      <alignment horizontal="left" vertical="top" wrapText="1"/>
    </xf>
    <xf numFmtId="0" fontId="2880" fillId="2046" borderId="2212" xfId="31" applyNumberFormat="1" applyFont="1" applyFill="1" applyBorder="1" applyAlignment="1">
      <alignment horizontal="left" vertical="center" wrapText="1"/>
    </xf>
    <xf numFmtId="0" fontId="2799" fillId="2046" borderId="2232" xfId="31" applyNumberFormat="1" applyFont="1" applyFill="1" applyBorder="1"/>
    <xf numFmtId="0" fontId="2799" fillId="2046" borderId="2233" xfId="31" applyNumberFormat="1" applyFont="1" applyFill="1" applyBorder="1"/>
    <xf numFmtId="0" fontId="2883" fillId="2046" borderId="2212" xfId="31" applyNumberFormat="1" applyFont="1" applyFill="1" applyBorder="1" applyAlignment="1">
      <alignment horizontal="left" vertical="center" wrapText="1"/>
    </xf>
    <xf numFmtId="0" fontId="2889" fillId="2046" borderId="2232" xfId="31" applyNumberFormat="1" applyFont="1" applyFill="1" applyBorder="1"/>
    <xf numFmtId="0" fontId="2889" fillId="2046" borderId="2233" xfId="31" applyNumberFormat="1" applyFont="1" applyFill="1" applyBorder="1"/>
    <xf numFmtId="0" fontId="2889" fillId="2046" borderId="2232" xfId="31" applyNumberFormat="1" applyFont="1" applyFill="1" applyBorder="1" applyAlignment="1">
      <alignment wrapText="1"/>
    </xf>
    <xf numFmtId="0" fontId="2889" fillId="2046" borderId="2233" xfId="31" applyNumberFormat="1" applyFont="1" applyFill="1" applyBorder="1" applyAlignment="1">
      <alignment wrapText="1"/>
    </xf>
    <xf numFmtId="0" fontId="2883" fillId="2046" borderId="2212" xfId="31" applyNumberFormat="1" applyFont="1" applyFill="1" applyBorder="1" applyAlignment="1">
      <alignment horizontal="left" vertical="top" wrapText="1"/>
    </xf>
    <xf numFmtId="0" fontId="2889" fillId="2046" borderId="2232" xfId="31" applyNumberFormat="1" applyFont="1" applyFill="1" applyBorder="1" applyAlignment="1">
      <alignment vertical="top" wrapText="1"/>
    </xf>
    <xf numFmtId="0" fontId="2889" fillId="2046" borderId="2233" xfId="31" applyNumberFormat="1" applyFont="1" applyFill="1" applyBorder="1" applyAlignment="1">
      <alignment vertical="top" wrapText="1"/>
    </xf>
    <xf numFmtId="0" fontId="2879" fillId="2046" borderId="2212" xfId="31" applyNumberFormat="1" applyFont="1" applyFill="1" applyBorder="1" applyAlignment="1">
      <alignment horizontal="center" vertical="center" wrapText="1"/>
    </xf>
    <xf numFmtId="0" fontId="2884" fillId="2047" borderId="2255" xfId="31" applyNumberFormat="1" applyFont="1" applyFill="1" applyBorder="1" applyAlignment="1">
      <alignment horizontal="center" vertical="top" wrapText="1"/>
    </xf>
    <xf numFmtId="0" fontId="2848" fillId="2046" borderId="2186" xfId="31" applyNumberFormat="1" applyFont="1" applyFill="1" applyBorder="1"/>
    <xf numFmtId="0" fontId="2848" fillId="2046" borderId="2234" xfId="31" applyNumberFormat="1" applyFont="1" applyFill="1" applyBorder="1"/>
    <xf numFmtId="0" fontId="2883" fillId="2046" borderId="2234" xfId="31" applyNumberFormat="1" applyFont="1" applyFill="1" applyBorder="1"/>
    <xf numFmtId="0" fontId="2883" fillId="2046" borderId="2234" xfId="31" applyNumberFormat="1" applyFont="1" applyFill="1" applyBorder="1" applyAlignment="1">
      <alignment wrapText="1"/>
    </xf>
    <xf numFmtId="0" fontId="2883" fillId="2046" borderId="2234" xfId="31" applyNumberFormat="1" applyFont="1" applyFill="1" applyBorder="1" applyAlignment="1">
      <alignment vertical="top" wrapText="1"/>
    </xf>
    <xf numFmtId="0" fontId="2886" fillId="2046" borderId="2186" xfId="31" applyNumberFormat="1" applyFont="1" applyFill="1" applyBorder="1"/>
    <xf numFmtId="0" fontId="2886" fillId="2046" borderId="2234" xfId="31" applyNumberFormat="1" applyFont="1" applyFill="1" applyBorder="1"/>
    <xf numFmtId="0" fontId="2886" fillId="2046" borderId="2186" xfId="31" applyNumberFormat="1" applyFont="1" applyFill="1" applyBorder="1" applyAlignment="1">
      <alignment wrapText="1"/>
    </xf>
    <xf numFmtId="0" fontId="2886" fillId="2046" borderId="2234" xfId="31" applyNumberFormat="1" applyFont="1" applyFill="1" applyBorder="1" applyAlignment="1">
      <alignment wrapText="1"/>
    </xf>
    <xf numFmtId="0" fontId="2886" fillId="2046" borderId="2234" xfId="31" applyNumberFormat="1" applyFont="1" applyFill="1" applyBorder="1" applyAlignment="1">
      <alignment vertical="top" wrapText="1"/>
    </xf>
    <xf numFmtId="0" fontId="2886" fillId="2047" borderId="2234" xfId="31" applyNumberFormat="1" applyFont="1" applyFill="1" applyBorder="1" applyAlignment="1">
      <alignment vertical="top" wrapText="1"/>
    </xf>
    <xf numFmtId="0" fontId="2884" fillId="2047" borderId="2234" xfId="31" applyNumberFormat="1" applyFont="1" applyFill="1" applyBorder="1" applyAlignment="1">
      <alignment vertical="top" wrapText="1"/>
    </xf>
    <xf numFmtId="0" fontId="2884" fillId="2047" borderId="2255" xfId="31" applyNumberFormat="1" applyFont="1" applyFill="1" applyBorder="1" applyAlignment="1">
      <alignment vertical="top" wrapText="1"/>
    </xf>
    <xf numFmtId="0" fontId="2886" fillId="2048" borderId="2255" xfId="31" applyNumberFormat="1" applyFont="1" applyFill="1" applyBorder="1" applyAlignment="1">
      <alignment vertical="top" wrapText="1"/>
    </xf>
    <xf numFmtId="166" fontId="2886" fillId="2048" borderId="2255" xfId="31" applyNumberFormat="1" applyFont="1" applyFill="1" applyBorder="1" applyAlignment="1">
      <alignment vertical="top" wrapText="1"/>
    </xf>
    <xf numFmtId="167" fontId="2886" fillId="2046" borderId="2255" xfId="31" applyNumberFormat="1" applyFont="1" applyFill="1" applyBorder="1" applyAlignment="1">
      <alignment vertical="top" wrapText="1"/>
    </xf>
    <xf numFmtId="3" fontId="2884" fillId="2046" borderId="2212" xfId="31" applyNumberFormat="1" applyFont="1" applyFill="1" applyBorder="1" applyAlignment="1">
      <alignment horizontal="center" vertical="center" wrapText="1"/>
    </xf>
    <xf numFmtId="0" fontId="2886" fillId="2047" borderId="2212" xfId="31" applyNumberFormat="1" applyFont="1" applyFill="1" applyBorder="1" applyAlignment="1">
      <alignment horizontal="center" vertical="center" wrapText="1"/>
    </xf>
    <xf numFmtId="0" fontId="2886" fillId="2047" borderId="2212" xfId="31" applyNumberFormat="1" applyFont="1" applyFill="1" applyBorder="1" applyAlignment="1">
      <alignment horizontal="left" vertical="center" wrapText="1"/>
    </xf>
    <xf numFmtId="1" fontId="2886" fillId="2047" borderId="2212" xfId="31" applyNumberFormat="1" applyFont="1" applyFill="1" applyBorder="1" applyAlignment="1">
      <alignment horizontal="center" vertical="center" wrapText="1"/>
    </xf>
    <xf numFmtId="0" fontId="2886" fillId="2046" borderId="2186" xfId="31" applyNumberFormat="1" applyFont="1" applyFill="1" applyBorder="1" applyAlignment="1">
      <alignment horizontal="center" vertical="center"/>
    </xf>
    <xf numFmtId="0" fontId="2886" fillId="2046" borderId="2186" xfId="31" applyNumberFormat="1" applyFont="1" applyFill="1" applyBorder="1" applyAlignment="1">
      <alignment horizontal="center"/>
    </xf>
    <xf numFmtId="0" fontId="2886" fillId="2046" borderId="2186" xfId="31" applyNumberFormat="1" applyFont="1" applyFill="1" applyBorder="1" applyAlignment="1">
      <alignment horizontal="center" vertical="bottom"/>
    </xf>
    <xf numFmtId="1" fontId="2886" fillId="2046" borderId="2212" xfId="31" applyNumberFormat="1" applyFont="1" applyFill="1" applyBorder="1" applyAlignment="1">
      <alignment horizontal="center" vertical="center" wrapText="1"/>
    </xf>
    <xf numFmtId="0" fontId="2884" fillId="2046" borderId="2186" xfId="31" applyNumberFormat="1" applyFont="1" applyFill="1" applyBorder="1" applyAlignment="1">
      <alignment vertical="center"/>
    </xf>
    <xf numFmtId="0" fontId="2886" fillId="2046" borderId="2186" xfId="31" applyNumberFormat="1" applyFont="1" applyFill="1" applyBorder="1" applyAlignment="1">
      <alignment horizontal="center" vertical="center" wrapText="1"/>
    </xf>
    <xf numFmtId="0" fontId="2886" fillId="2046" borderId="2186" xfId="31" applyNumberFormat="1" applyFont="1" applyFill="1" applyBorder="1" applyAlignment="1">
      <alignment horizontal="center" wrapText="1"/>
    </xf>
    <xf numFmtId="0" fontId="2886" fillId="2046" borderId="2186" xfId="31" applyNumberFormat="1" applyFont="1" applyFill="1" applyBorder="1" applyAlignment="1">
      <alignment horizontal="center" vertical="bottom" wrapText="1"/>
    </xf>
    <xf numFmtId="0" fontId="2884" fillId="2046" borderId="2186" xfId="31" applyNumberFormat="1" applyFont="1" applyFill="1" applyBorder="1" applyAlignment="1">
      <alignment vertical="center" wrapText="1"/>
    </xf>
    <xf numFmtId="0" fontId="2886" fillId="2046" borderId="2186" xfId="31" applyNumberFormat="1" applyFont="1" applyFill="1" applyBorder="1" applyAlignment="1">
      <alignment horizontal="center" vertical="top" wrapText="1"/>
    </xf>
    <xf numFmtId="3" fontId="2884" fillId="2046" borderId="2212" xfId="31" applyNumberFormat="1" applyFont="1" applyFill="1" applyBorder="1" applyAlignment="1">
      <alignment horizontal="center" vertical="top" wrapText="1"/>
    </xf>
    <xf numFmtId="1" fontId="2886" fillId="2046" borderId="2212" xfId="31" applyNumberFormat="1" applyFont="1" applyFill="1" applyBorder="1" applyAlignment="1">
      <alignment horizontal="center" vertical="top" wrapText="1"/>
    </xf>
    <xf numFmtId="0" fontId="2884" fillId="2046" borderId="2186" xfId="31" applyNumberFormat="1" applyFont="1" applyFill="1" applyBorder="1" applyAlignment="1">
      <alignment vertical="top" wrapText="1"/>
    </xf>
    <xf numFmtId="0" fontId="2886" fillId="2048" borderId="2186" xfId="31" applyNumberFormat="1" applyFont="1" applyFill="1" applyBorder="1" applyAlignment="1">
      <alignment horizontal="center" vertical="top" wrapText="1"/>
    </xf>
    <xf numFmtId="0" fontId="2887" fillId="2048" borderId="2186" xfId="31" applyNumberFormat="1" applyFont="1" applyFill="1" applyBorder="1" applyAlignment="1">
      <alignment horizontal="center" vertical="top" wrapText="1"/>
    </xf>
    <xf numFmtId="0" fontId="2886" fillId="2047" borderId="2186" xfId="31" applyNumberFormat="1" applyFont="1" applyFill="1" applyBorder="1" applyAlignment="1">
      <alignment horizontal="center" vertical="top" wrapText="1"/>
    </xf>
    <xf numFmtId="3" fontId="2884" fillId="2046" borderId="2255" xfId="31" applyNumberFormat="1" applyFont="1" applyFill="1" applyBorder="1" applyAlignment="1">
      <alignment horizontal="center" vertical="top" wrapText="1"/>
    </xf>
    <xf numFmtId="1" fontId="2886" fillId="2046" borderId="2255" xfId="31" applyNumberFormat="1" applyFont="1" applyFill="1" applyBorder="1" applyAlignment="1">
      <alignment horizontal="center" vertical="top" wrapText="1"/>
    </xf>
    <xf numFmtId="0" fontId="2884" fillId="2046" borderId="2255" xfId="31" applyNumberFormat="1" applyFont="1" applyFill="1" applyBorder="1" applyAlignment="1">
      <alignment vertical="top" wrapText="1"/>
    </xf>
    <xf numFmtId="0" fontId="2879" fillId="2046" borderId="2212" xfId="31" applyNumberFormat="1" applyFont="1" applyFill="1" applyBorder="1"/>
    <xf numFmtId="0" fontId="2879" fillId="2046" borderId="2212" xfId="31" applyNumberFormat="1" applyFont="1" applyFill="1" applyBorder="1" applyAlignment="1">
      <alignment horizontal="left" vertical="center" wrapText="1"/>
    </xf>
    <xf numFmtId="0" fontId="2880" fillId="2046" borderId="2212" xfId="31" applyNumberFormat="1" applyFont="1" applyFill="1" applyBorder="1"/>
    <xf numFmtId="0" fontId="2880" fillId="2046" borderId="2212" xfId="31" applyNumberFormat="1" applyFont="1" applyFill="1" applyBorder="1" applyAlignment="1">
      <alignment horizontal="center" vertical="center" wrapText="1"/>
    </xf>
    <xf numFmtId="0" fontId="2879" fillId="2046" borderId="2254" xfId="31" applyNumberFormat="1" applyFont="1" applyFill="1" applyBorder="1"/>
    <xf numFmtId="0" fontId="2879" fillId="2046" borderId="2254" xfId="31" applyNumberFormat="1" applyFont="1" applyFill="1" applyBorder="1" applyAlignment="1">
      <alignment horizontal="left" vertical="center" wrapText="1"/>
    </xf>
    <xf numFmtId="0" fontId="2879" fillId="2046" borderId="2254" xfId="31" applyNumberFormat="1" applyFont="1" applyFill="1" applyBorder="1" applyAlignment="1">
      <alignment horizontal="center" vertical="center" wrapText="1"/>
    </xf>
    <xf numFmtId="0" fontId="2884" fillId="2046" borderId="2212" xfId="31" applyNumberFormat="1" applyFont="1" applyFill="1" applyBorder="1"/>
    <xf numFmtId="0" fontId="2886" fillId="2046" borderId="2212" xfId="31" applyNumberFormat="1" applyFont="1" applyFill="1" applyBorder="1"/>
    <xf numFmtId="0" fontId="2884" fillId="2046" borderId="2254" xfId="31" applyNumberFormat="1" applyFont="1" applyFill="1" applyBorder="1"/>
    <xf numFmtId="0" fontId="2884" fillId="2046" borderId="2254" xfId="31" applyNumberFormat="1" applyFont="1" applyFill="1" applyBorder="1" applyAlignment="1">
      <alignment horizontal="left" vertical="center" wrapText="1"/>
    </xf>
    <xf numFmtId="0" fontId="2884" fillId="2046" borderId="2254" xfId="31" applyNumberFormat="1" applyFont="1" applyFill="1" applyBorder="1" applyAlignment="1">
      <alignment horizontal="center" vertical="center" wrapText="1"/>
    </xf>
    <xf numFmtId="0" fontId="2884" fillId="2046" borderId="2256" xfId="31" applyNumberFormat="1" applyFont="1" applyFill="1" applyBorder="1"/>
    <xf numFmtId="0" fontId="2884" fillId="2046" borderId="2256" xfId="31" applyNumberFormat="1" applyFont="1" applyFill="1" applyBorder="1" applyAlignment="1">
      <alignment horizontal="left" vertical="center" wrapText="1"/>
    </xf>
    <xf numFmtId="0" fontId="2884" fillId="2046" borderId="2256" xfId="31" applyNumberFormat="1" applyFont="1" applyFill="1" applyBorder="1" applyAlignment="1">
      <alignment horizontal="center" vertical="center" wrapText="1"/>
    </xf>
    <xf numFmtId="0" fontId="2886" fillId="2046" borderId="2256" xfId="31" applyNumberFormat="1" applyFont="1" applyFill="1" applyBorder="1"/>
    <xf numFmtId="0" fontId="2886" fillId="2046" borderId="2256" xfId="31" applyNumberFormat="1" applyFont="1" applyFill="1" applyBorder="1" applyAlignment="1">
      <alignment horizontal="left" vertical="center" wrapText="1"/>
    </xf>
    <xf numFmtId="0" fontId="2886" fillId="2046" borderId="2256" xfId="31" applyNumberFormat="1" applyFont="1" applyFill="1" applyBorder="1" applyAlignment="1">
      <alignment horizontal="center" vertical="center" wrapText="1"/>
    </xf>
    <xf numFmtId="0" fontId="2884" fillId="2046" borderId="2256" xfId="31" applyNumberFormat="1" applyFont="1" applyFill="1" applyBorder="1" applyAlignment="1">
      <alignment wrapText="1"/>
    </xf>
    <xf numFmtId="0" fontId="2886" fillId="2046" borderId="2256" xfId="31" applyNumberFormat="1" applyFont="1" applyFill="1" applyBorder="1" applyAlignment="1">
      <alignment wrapText="1"/>
    </xf>
    <xf numFmtId="0" fontId="2884" fillId="2046" borderId="2256" xfId="31" applyNumberFormat="1" applyFont="1" applyFill="1" applyBorder="1" applyAlignment="1">
      <alignment vertical="center" wrapText="1"/>
    </xf>
    <xf numFmtId="0" fontId="2886" fillId="2046" borderId="2256" xfId="31" applyNumberFormat="1" applyFont="1" applyFill="1" applyBorder="1" applyAlignment="1">
      <alignment vertical="center" wrapText="1"/>
    </xf>
    <xf numFmtId="0" fontId="2884" fillId="2046" borderId="2257" xfId="31" applyNumberFormat="1" applyFont="1" applyFill="1" applyBorder="1" applyAlignment="1">
      <alignment vertical="center" wrapText="1"/>
    </xf>
    <xf numFmtId="0" fontId="2884" fillId="2046" borderId="2257" xfId="31" applyNumberFormat="1" applyFont="1" applyFill="1" applyBorder="1" applyAlignment="1">
      <alignment horizontal="left" vertical="center" wrapText="1"/>
    </xf>
    <xf numFmtId="0" fontId="2884" fillId="2046" borderId="2257" xfId="31" applyNumberFormat="1" applyFont="1" applyFill="1" applyBorder="1" applyAlignment="1">
      <alignment horizontal="center" vertical="center" wrapText="1"/>
    </xf>
    <xf numFmtId="0" fontId="2886" fillId="2046" borderId="2257" xfId="31" applyNumberFormat="1" applyFont="1" applyFill="1" applyBorder="1" applyAlignment="1">
      <alignment vertical="center" wrapText="1"/>
    </xf>
    <xf numFmtId="0" fontId="2886" fillId="2046" borderId="2257" xfId="31" applyNumberFormat="1" applyFont="1" applyFill="1" applyBorder="1" applyAlignment="1">
      <alignment horizontal="left" vertical="center" wrapText="1"/>
    </xf>
    <xf numFmtId="0" fontId="2886" fillId="2046" borderId="2257" xfId="31" applyNumberFormat="1" applyFont="1" applyFill="1" applyBorder="1" applyAlignment="1">
      <alignment horizontal="center" vertical="center" wrapText="1"/>
    </xf>
    <xf numFmtId="0" fontId="2884" fillId="2048" borderId="2257" xfId="31" applyNumberFormat="1" applyFont="1" applyFill="1" applyBorder="1" applyAlignment="1">
      <alignment vertical="center" wrapText="1"/>
    </xf>
    <xf numFmtId="0" fontId="2884" fillId="2048" borderId="2257" xfId="31" applyNumberFormat="1" applyFont="1" applyFill="1" applyBorder="1" applyAlignment="1">
      <alignment horizontal="left" vertical="center" wrapText="1"/>
    </xf>
    <xf numFmtId="0" fontId="2884" fillId="2048" borderId="2257" xfId="31" applyNumberFormat="1" applyFont="1" applyFill="1" applyBorder="1" applyAlignment="1">
      <alignment horizontal="center" vertical="center" wrapText="1"/>
    </xf>
    <xf numFmtId="0" fontId="2881" fillId="2046" borderId="2186" xfId="31" applyNumberFormat="1" applyFont="1" applyFill="1" applyBorder="1"/>
    <xf numFmtId="0" fontId="2890" fillId="2046" borderId="2186" xfId="31" applyNumberFormat="1" applyFont="1" applyFill="1" applyBorder="1"/>
    <xf numFmtId="0" fontId="2890" fillId="2046" borderId="2186" xfId="31" applyNumberFormat="1" applyFont="1" applyFill="1" applyBorder="1" applyAlignment="1">
      <alignment wrapText="1"/>
    </xf>
    <xf numFmtId="0" fontId="2890" fillId="2046" borderId="2186" xfId="31" applyNumberFormat="1" applyFont="1" applyFill="1" applyBorder="1" applyAlignment="1">
      <alignment vertical="top" wrapText="1"/>
    </xf>
    <xf numFmtId="0" fontId="2886" fillId="2048" borderId="2255" xfId="31" applyNumberFormat="1" applyFont="1" applyFill="1" applyBorder="1" applyAlignment="1">
      <alignment horizontal="center" vertical="top" wrapText="1"/>
    </xf>
    <xf numFmtId="0" fontId="2884" fillId="2048" borderId="2255" xfId="31" applyNumberFormat="1" applyFont="1" applyFill="1" applyBorder="1" applyAlignment="1">
      <alignment vertical="top" wrapText="1"/>
    </xf>
    <xf numFmtId="0" fontId="2884" fillId="2048" borderId="2212" xfId="31" applyNumberFormat="1" applyFont="1" applyFill="1" applyBorder="1" applyAlignment="1">
      <alignment horizontal="center" vertical="center" wrapText="1"/>
    </xf>
    <xf numFmtId="0" fontId="2799" fillId="2046" borderId="2186" xfId="31" applyNumberFormat="1" applyFont="1" applyFill="1" applyBorder="1"/>
    <xf numFmtId="0" fontId="2889" fillId="2046" borderId="2186" xfId="31" applyNumberFormat="1" applyFont="1" applyFill="1" applyBorder="1"/>
    <xf numFmtId="0" fontId="2889" fillId="2046" borderId="2186" xfId="31" applyNumberFormat="1" applyFont="1" applyFill="1" applyBorder="1" applyAlignment="1">
      <alignment wrapText="1"/>
    </xf>
    <xf numFmtId="0" fontId="2889" fillId="2046" borderId="2186" xfId="31" applyNumberFormat="1" applyFont="1" applyFill="1" applyBorder="1" applyAlignment="1">
      <alignment vertical="top" wrapText="1"/>
    </xf>
    <xf numFmtId="0" fontId="2886" fillId="2046" borderId="2212" xfId="31" applyNumberFormat="1" applyFont="1" applyFill="1" applyBorder="1" applyAlignment="1">
      <alignment horizontal="center" wrapText="1"/>
    </xf>
    <xf numFmtId="0" fontId="2884" fillId="2046" borderId="2212" xfId="31" applyNumberFormat="1" applyFont="1" applyFill="1" applyBorder="1" applyAlignment="1">
      <alignment horizontal="center" wrapText="1"/>
    </xf>
    <xf numFmtId="0" fontId="2891" fillId="2046" borderId="2212" xfId="31" applyNumberFormat="1" applyFont="1" applyFill="1" applyBorder="1" applyAlignment="1">
      <alignment horizontal="center" wrapText="1"/>
    </xf>
    <xf numFmtId="0" fontId="2891" fillId="2046" borderId="2212" xfId="31" applyNumberFormat="1" applyFont="1" applyFill="1" applyBorder="1" applyAlignment="1">
      <alignment horizontal="center" vertical="top" wrapText="1"/>
    </xf>
    <xf numFmtId="0" fontId="2884" fillId="2046" borderId="2255" xfId="31" applyNumberFormat="1" applyFont="1" applyFill="1" applyBorder="1" applyAlignment="1">
      <alignment horizontal="left" vertical="top" wrapText="1"/>
    </xf>
    <xf numFmtId="0" fontId="2891" fillId="2046" borderId="2255" xfId="31" applyNumberFormat="1" applyFont="1" applyFill="1" applyBorder="1" applyAlignment="1">
      <alignment horizontal="center" vertical="top" wrapText="1"/>
    </xf>
    <xf numFmtId="0" fontId="2881" fillId="2046" borderId="2212" xfId="31" applyNumberFormat="1" applyFont="1" applyFill="1" applyBorder="1" applyAlignment="1">
      <alignment horizontal="center" wrapText="1"/>
    </xf>
    <xf numFmtId="0" fontId="2809" fillId="2046" borderId="2212" xfId="31" applyNumberFormat="1" applyFont="1" applyFill="1" applyBorder="1" applyAlignment="1">
      <alignment horizontal="center" wrapText="1"/>
    </xf>
    <xf numFmtId="0" fontId="2829" fillId="2046" borderId="2186" xfId="31" applyNumberFormat="1" applyFont="1" applyFill="1" applyBorder="1"/>
    <xf numFmtId="0" fontId="2809" fillId="2046" borderId="2186" xfId="31" applyNumberFormat="1" applyFont="1" applyFill="1" applyBorder="1"/>
    <xf numFmtId="0" fontId="2890" fillId="2046" borderId="2212" xfId="31" applyNumberFormat="1" applyFont="1" applyFill="1" applyBorder="1" applyAlignment="1">
      <alignment horizontal="center" wrapText="1"/>
    </xf>
    <xf numFmtId="0" fontId="2883" fillId="2046" borderId="2212" xfId="31" applyNumberFormat="1" applyFont="1" applyFill="1" applyBorder="1" applyAlignment="1">
      <alignment horizontal="center" wrapText="1"/>
    </xf>
    <xf numFmtId="0" fontId="2890" fillId="2046" borderId="2212" xfId="31" applyNumberFormat="1" applyFont="1" applyFill="1" applyBorder="1" applyAlignment="1">
      <alignment horizontal="center" vertical="top" wrapText="1"/>
    </xf>
    <xf numFmtId="0" fontId="2873" fillId="1972" borderId="2187" xfId="31" applyNumberFormat="1" applyFont="1" applyFill="1" applyBorder="1" applyAlignment="1">
      <alignment horizontal="center" vertical="center" wrapText="1"/>
    </xf>
    <xf numFmtId="0" fontId="2876" fillId="1972" borderId="2187" xfId="31" applyNumberFormat="1" applyFont="1" applyFill="1" applyBorder="1" applyAlignment="1">
      <alignment horizontal="left" vertical="center" wrapText="1"/>
    </xf>
    <xf numFmtId="0" fontId="2874" fillId="1972" borderId="2187" xfId="31" applyNumberFormat="1" applyFont="1" applyFill="1" applyBorder="1" applyAlignment="1">
      <alignment horizontal="center" vertical="center" wrapText="1"/>
    </xf>
    <xf numFmtId="0" fontId="2872" fillId="1972" borderId="2187" xfId="31" applyNumberFormat="1" applyFont="1" applyFill="1" applyBorder="1" applyAlignment="1">
      <alignment vertical="top" wrapText="1"/>
    </xf>
    <xf numFmtId="0" fontId="2876" fillId="1972" borderId="2187" xfId="31" applyNumberFormat="1" applyFont="1" applyFill="1" applyBorder="1" applyAlignment="1">
      <alignment horizontal="center" vertical="center" wrapText="1"/>
    </xf>
    <xf numFmtId="0" fontId="2873" fillId="1972" borderId="2187" xfId="31" applyNumberFormat="1" applyFont="1" applyFill="1" applyBorder="1" applyAlignment="1">
      <alignment horizontal="center" vertical="top" wrapText="1"/>
    </xf>
    <xf numFmtId="0" fontId="2876" fillId="1972" borderId="2187" xfId="31" applyNumberFormat="1" applyFont="1" applyFill="1" applyBorder="1" applyAlignment="1">
      <alignment horizontal="left" vertical="top" wrapText="1"/>
    </xf>
    <xf numFmtId="0" fontId="2874" fillId="1972" borderId="2187" xfId="31" applyNumberFormat="1" applyFont="1" applyFill="1" applyBorder="1" applyAlignment="1">
      <alignment horizontal="center" vertical="top" wrapText="1"/>
    </xf>
    <xf numFmtId="0" fontId="2876" fillId="1972" borderId="2187" xfId="31" applyNumberFormat="1" applyFont="1" applyFill="1" applyBorder="1" applyAlignment="1">
      <alignment horizontal="center" vertical="top" wrapText="1"/>
    </xf>
    <xf numFmtId="0" fontId="2874" fillId="2048" borderId="2187" xfId="31" applyNumberFormat="1" applyFont="1" applyFill="1" applyBorder="1" applyAlignment="1">
      <alignment horizontal="center" vertical="center" wrapText="1"/>
    </xf>
    <xf numFmtId="0" fontId="2874" fillId="1980" borderId="2187" xfId="31" applyNumberFormat="1" applyFont="1" applyFill="1" applyBorder="1" applyAlignment="1">
      <alignment horizontal="center" vertical="center" wrapText="1"/>
    </xf>
    <xf numFmtId="0" fontId="2874" fillId="1981" borderId="2187" xfId="31" applyNumberFormat="1" applyFont="1" applyFill="1" applyBorder="1" applyAlignment="1">
      <alignment horizontal="center" vertical="center" wrapText="1"/>
    </xf>
    <xf numFmtId="0" fontId="2874" fillId="2048" borderId="2187" xfId="31" applyNumberFormat="1" applyFont="1" applyFill="1" applyBorder="1" applyAlignment="1">
      <alignment horizontal="center" vertical="top" wrapText="1"/>
    </xf>
    <xf numFmtId="0" fontId="2874" fillId="1980" borderId="2187" xfId="31" applyNumberFormat="1" applyFont="1" applyFill="1" applyBorder="1" applyAlignment="1">
      <alignment horizontal="center" vertical="top" wrapText="1"/>
    </xf>
    <xf numFmtId="0" fontId="2874" fillId="1981" borderId="2187" xfId="31" applyNumberFormat="1" applyFont="1" applyFill="1" applyBorder="1" applyAlignment="1">
      <alignment horizontal="center" vertical="top" wrapText="1"/>
    </xf>
    <xf numFmtId="10" fontId="2809" fillId="2046" borderId="2186" xfId="31" applyNumberFormat="1" applyFont="1" applyFill="1" applyBorder="1" applyAlignment="1">
      <alignment vertical="center" wrapText="1"/>
    </xf>
    <xf numFmtId="10" fontId="2883" fillId="2046" borderId="2186" xfId="31" applyNumberFormat="1" applyFont="1" applyFill="1" applyBorder="1" applyAlignment="1">
      <alignment vertical="center" wrapText="1"/>
    </xf>
    <xf numFmtId="10" fontId="2883" fillId="2046" borderId="2186" xfId="31" applyNumberFormat="1" applyFont="1" applyFill="1" applyBorder="1" applyAlignment="1">
      <alignment vertical="top" wrapText="1"/>
    </xf>
    <xf numFmtId="0" fontId="2886" fillId="2048" borderId="2212" xfId="31" applyNumberFormat="1" applyFont="1" applyFill="1" applyBorder="1" applyAlignment="1">
      <alignment horizontal="center"/>
    </xf>
    <xf numFmtId="0" fontId="2884" fillId="2047" borderId="2212" xfId="31" applyNumberFormat="1" applyFont="1" applyFill="1" applyBorder="1" applyAlignment="1">
      <alignment horizontal="center"/>
    </xf>
    <xf numFmtId="0" fontId="2886" fillId="2046" borderId="2186" xfId="31" applyNumberFormat="1" applyFont="1" applyFill="1" applyBorder="1" applyAlignment="1">
      <alignment horizontal="left" vertical="bottom"/>
    </xf>
    <xf numFmtId="0" fontId="2884" fillId="2046" borderId="2212" xfId="31" applyNumberFormat="1" applyFont="1" applyFill="1" applyBorder="1" applyAlignment="1">
      <alignment horizontal="center" vertical="bottom"/>
    </xf>
    <xf numFmtId="0" fontId="2884" fillId="2046" borderId="2219" xfId="31" applyNumberFormat="1" applyFont="1" applyFill="1" applyBorder="1" applyAlignment="1">
      <alignment horizontal="left"/>
    </xf>
    <xf numFmtId="0" fontId="2886" fillId="2046" borderId="2212" xfId="31" applyNumberFormat="1" applyFont="1" applyFill="1" applyBorder="1" applyAlignment="1">
      <alignment horizontal="center"/>
    </xf>
    <xf numFmtId="0" fontId="2884" fillId="2046" borderId="2212" xfId="31" applyNumberFormat="1" applyFont="1" applyFill="1" applyBorder="1" applyAlignment="1">
      <alignment horizontal="right"/>
    </xf>
    <xf numFmtId="0" fontId="2884" fillId="2046" borderId="2212" xfId="31" applyNumberFormat="1" applyFont="1" applyFill="1" applyBorder="1" applyAlignment="1">
      <alignment horizontal="center"/>
    </xf>
    <xf numFmtId="0" fontId="2884" fillId="2046" borderId="2212" xfId="31" applyNumberFormat="1" applyFont="1" applyFill="1" applyBorder="1" applyAlignment="1">
      <alignment horizontal="left" vertical="bottom"/>
    </xf>
    <xf numFmtId="0" fontId="2886" fillId="2046" borderId="2186" xfId="31" applyNumberFormat="1" applyFont="1" applyFill="1" applyBorder="1" applyAlignment="1">
      <alignment horizontal="left" vertical="bottom" wrapText="1"/>
    </xf>
    <xf numFmtId="0" fontId="2884" fillId="2046" borderId="2212" xfId="31" applyNumberFormat="1" applyFont="1" applyFill="1" applyBorder="1" applyAlignment="1">
      <alignment horizontal="center" vertical="bottom" wrapText="1"/>
    </xf>
    <xf numFmtId="0" fontId="2884" fillId="2046" borderId="2219" xfId="31" applyNumberFormat="1" applyFont="1" applyFill="1" applyBorder="1" applyAlignment="1">
      <alignment horizontal="left" wrapText="1"/>
    </xf>
    <xf numFmtId="0" fontId="2884" fillId="2046" borderId="2212" xfId="31" applyNumberFormat="1" applyFont="1" applyFill="1" applyBorder="1" applyAlignment="1">
      <alignment horizontal="right" wrapText="1"/>
    </xf>
    <xf numFmtId="0" fontId="2884" fillId="2046" borderId="2212" xfId="31" applyNumberFormat="1" applyFont="1" applyFill="1" applyBorder="1" applyAlignment="1">
      <alignment horizontal="left" vertical="bottom" wrapText="1"/>
    </xf>
    <xf numFmtId="0" fontId="2886" fillId="2046" borderId="2186" xfId="31" applyNumberFormat="1" applyFont="1" applyFill="1" applyBorder="1" applyAlignment="1">
      <alignment horizontal="left" vertical="top" wrapText="1"/>
    </xf>
    <xf numFmtId="0" fontId="2884" fillId="2046" borderId="2219" xfId="31" applyNumberFormat="1" applyFont="1" applyFill="1" applyBorder="1" applyAlignment="1">
      <alignment horizontal="left" vertical="top" wrapText="1"/>
    </xf>
    <xf numFmtId="0" fontId="2884" fillId="2046" borderId="2212" xfId="31" applyNumberFormat="1" applyFont="1" applyFill="1" applyBorder="1" applyAlignment="1">
      <alignment horizontal="right" vertical="top" wrapText="1"/>
    </xf>
    <xf numFmtId="0" fontId="2886" fillId="2048" borderId="2186" xfId="31" applyNumberFormat="1" applyFont="1" applyFill="1" applyBorder="1" applyAlignment="1">
      <alignment horizontal="left" vertical="top" wrapText="1"/>
    </xf>
    <xf numFmtId="0" fontId="2887" fillId="2048" borderId="2186" xfId="31" applyNumberFormat="1" applyFont="1" applyFill="1" applyBorder="1" applyAlignment="1">
      <alignment horizontal="left" vertical="top" wrapText="1"/>
    </xf>
    <xf numFmtId="0" fontId="2886" fillId="2047" borderId="2186" xfId="31" applyNumberFormat="1" applyFont="1" applyFill="1" applyBorder="1" applyAlignment="1">
      <alignment horizontal="left" vertical="top" wrapText="1"/>
    </xf>
    <xf numFmtId="0" fontId="2884" fillId="2047" borderId="2186" xfId="31" applyNumberFormat="1" applyFont="1" applyFill="1" applyBorder="1" applyAlignment="1">
      <alignment horizontal="left" vertical="top" wrapText="1"/>
    </xf>
    <xf numFmtId="0" fontId="2884" fillId="2046" borderId="2255" xfId="31" applyNumberFormat="1" applyFont="1" applyFill="1" applyBorder="1" applyAlignment="1">
      <alignment horizontal="right" vertical="top" wrapText="1"/>
    </xf>
    <xf numFmtId="0" fontId="2829" fillId="2046" borderId="2186" xfId="31" applyNumberFormat="1" applyFont="1" applyFill="1" applyBorder="1" applyAlignment="1">
      <alignment horizontal="left" vertical="top" wrapText="1"/>
    </xf>
    <xf numFmtId="0" fontId="2853" fillId="2046" borderId="2212" xfId="31" applyNumberFormat="1" applyFont="1" applyFill="1" applyBorder="1" applyAlignment="1">
      <alignment horizontal="center" vertical="bottom"/>
    </xf>
    <xf numFmtId="0" fontId="2892" fillId="2046" borderId="2212" xfId="31" applyNumberFormat="1" applyFont="1" applyFill="1" applyBorder="1" applyAlignment="1">
      <alignment horizontal="center" vertical="bottom"/>
    </xf>
    <xf numFmtId="0" fontId="2892" fillId="2046" borderId="2212" xfId="31" applyNumberFormat="1" applyFont="1" applyFill="1" applyBorder="1" applyAlignment="1">
      <alignment horizontal="center" vertical="bottom" wrapText="1"/>
    </xf>
    <xf numFmtId="0" fontId="2892" fillId="2046" borderId="2212" xfId="31" applyNumberFormat="1" applyFont="1" applyFill="1" applyBorder="1" applyAlignment="1">
      <alignment horizontal="center" vertical="top" wrapText="1"/>
    </xf>
    <xf numFmtId="0" fontId="2896" fillId="1972" borderId="2186" xfId="31" applyNumberFormat="1" applyFont="1" applyFill="1" applyBorder="1"/>
    <xf numFmtId="0" fontId="2896" fillId="2046" borderId="2186" xfId="31" applyNumberFormat="1" applyFont="1" applyFill="1" applyBorder="1"/>
    <xf numFmtId="0" fontId="2886" fillId="2046" borderId="2212" xfId="31" applyNumberFormat="1" applyFont="1" applyFill="1" applyBorder="1" applyAlignment="1">
      <alignment wrapText="1"/>
    </xf>
    <xf numFmtId="0" fontId="2896" fillId="2046" borderId="2186" xfId="31" applyNumberFormat="1" applyFont="1" applyFill="1" applyBorder="1" applyAlignment="1">
      <alignment wrapText="1"/>
    </xf>
    <xf numFmtId="0" fontId="2896" fillId="2046" borderId="2186" xfId="31" applyNumberFormat="1" applyFont="1" applyFill="1" applyBorder="1" applyAlignment="1">
      <alignment vertical="top" wrapText="1"/>
    </xf>
    <xf numFmtId="0" fontId="2896" fillId="2048" borderId="2186" xfId="31" applyNumberFormat="1" applyFont="1" applyFill="1" applyBorder="1" applyAlignment="1">
      <alignment vertical="top" wrapText="1"/>
    </xf>
    <xf numFmtId="0" fontId="2888" fillId="2048" borderId="2186" xfId="31" applyNumberFormat="1" applyFont="1" applyFill="1" applyBorder="1" applyAlignment="1">
      <alignment vertical="top" wrapText="1"/>
    </xf>
    <xf numFmtId="0" fontId="2886" fillId="2047" borderId="2212" xfId="31" applyNumberFormat="1" applyFont="1" applyFill="1" applyBorder="1" applyAlignment="1">
      <alignment vertical="top" wrapText="1"/>
    </xf>
    <xf numFmtId="0" fontId="2896" fillId="2047" borderId="2186" xfId="31" applyNumberFormat="1" applyFont="1" applyFill="1" applyBorder="1" applyAlignment="1">
      <alignment vertical="top" wrapText="1"/>
    </xf>
    <xf numFmtId="0" fontId="2884" fillId="2047" borderId="2212" xfId="31" applyNumberFormat="1" applyFont="1" applyFill="1" applyBorder="1" applyAlignment="1">
      <alignment vertical="top" wrapText="1"/>
    </xf>
    <xf numFmtId="0" fontId="2893" fillId="2047" borderId="2186" xfId="31" applyNumberFormat="1" applyFont="1" applyFill="1" applyBorder="1" applyAlignment="1">
      <alignment vertical="top" wrapText="1"/>
    </xf>
    <xf numFmtId="0" fontId="2893" fillId="2047" borderId="2186" xfId="31" applyNumberFormat="1" applyFont="1" applyFill="1" applyBorder="1" applyAlignment="1">
      <alignment horizontal="center" vertical="top" wrapText="1"/>
    </xf>
    <xf numFmtId="0" fontId="2893" fillId="2047" borderId="2186" xfId="31" applyNumberFormat="1" applyFont="1" applyFill="1" applyBorder="1" applyAlignment="1">
      <alignment horizontal="center" vertical="center" wrapText="1"/>
    </xf>
    <xf numFmtId="0" fontId="2893" fillId="2047" borderId="2255" xfId="31" applyNumberFormat="1" applyFont="1" applyFill="1" applyBorder="1" applyAlignment="1">
      <alignment horizontal="center" vertical="center" wrapText="1"/>
    </xf>
    <xf numFmtId="0" fontId="2896" fillId="2046" borderId="2255" xfId="31" applyNumberFormat="1" applyFont="1" applyFill="1" applyBorder="1" applyAlignment="1">
      <alignment vertical="top" wrapText="1"/>
    </xf>
    <xf numFmtId="0" fontId="2809" fillId="2046" borderId="2186" xfId="31" applyNumberFormat="1" applyFont="1" applyFill="1" applyBorder="1" applyAlignment="1">
      <alignment wrapText="1"/>
    </xf>
    <xf numFmtId="0" fontId="2896" fillId="1972" borderId="2232" xfId="31" applyNumberFormat="1" applyFont="1" applyFill="1" applyBorder="1"/>
    <xf numFmtId="0" fontId="2896" fillId="1972" borderId="2233" xfId="31" applyNumberFormat="1" applyFont="1" applyFill="1" applyBorder="1"/>
    <xf numFmtId="0" fontId="2886" fillId="2046" borderId="2212" xfId="31" applyNumberFormat="1" applyFont="1" applyFill="1" applyBorder="1" applyAlignment="1">
      <alignment horizontal="center" vertical="bottom" wrapText="1"/>
    </xf>
    <xf numFmtId="3" fontId="2886" fillId="2046" borderId="2212" xfId="31" applyNumberFormat="1" applyFont="1" applyFill="1" applyBorder="1" applyAlignment="1">
      <alignment horizontal="center" wrapText="1"/>
    </xf>
    <xf numFmtId="0" fontId="2884" fillId="2047" borderId="2235" xfId="31" applyNumberFormat="1" applyFont="1" applyFill="1" applyBorder="1" applyAlignment="1">
      <alignment vertical="bottom" wrapText="1"/>
    </xf>
    <xf numFmtId="0" fontId="2884" fillId="2047" borderId="2236" xfId="31" applyNumberFormat="1" applyFont="1" applyFill="1" applyBorder="1" applyAlignment="1">
      <alignment vertical="bottom" wrapText="1"/>
    </xf>
    <xf numFmtId="1" fontId="2884" fillId="2047" borderId="2236" xfId="31" applyNumberFormat="1" applyFont="1" applyFill="1" applyBorder="1" applyAlignment="1">
      <alignment horizontal="center" vertical="bottom" wrapText="1"/>
    </xf>
    <xf numFmtId="1" fontId="2884" fillId="2047" borderId="2220" xfId="31" applyNumberFormat="1" applyFont="1" applyFill="1" applyBorder="1" applyAlignment="1">
      <alignment horizontal="center" vertical="bottom" wrapText="1"/>
    </xf>
    <xf numFmtId="0" fontId="2884" fillId="2046" borderId="2224" xfId="31" applyNumberFormat="1" applyFont="1" applyFill="1" applyBorder="1" applyAlignment="1">
      <alignment horizontal="center" vertical="center" wrapText="1"/>
    </xf>
    <xf numFmtId="0" fontId="2896" fillId="2046" borderId="2232" xfId="31" applyNumberFormat="1" applyFont="1" applyFill="1" applyBorder="1"/>
    <xf numFmtId="0" fontId="2896" fillId="2046" borderId="2233" xfId="31" applyNumberFormat="1" applyFont="1" applyFill="1" applyBorder="1"/>
    <xf numFmtId="0" fontId="2886" fillId="2046" borderId="2212" xfId="31" applyNumberFormat="1" applyFont="1" applyFill="1" applyBorder="1" applyAlignment="1">
      <alignment horizontal="left" wrapText="1"/>
    </xf>
    <xf numFmtId="0" fontId="2884" fillId="2046" borderId="2235" xfId="31" applyNumberFormat="1" applyFont="1" applyFill="1" applyBorder="1" applyAlignment="1">
      <alignment vertical="bottom" wrapText="1"/>
    </xf>
    <xf numFmtId="0" fontId="2884" fillId="2046" borderId="2236" xfId="31" applyNumberFormat="1" applyFont="1" applyFill="1" applyBorder="1" applyAlignment="1">
      <alignment vertical="bottom" wrapText="1"/>
    </xf>
    <xf numFmtId="1" fontId="2884" fillId="2046" borderId="2236" xfId="31" applyNumberFormat="1" applyFont="1" applyFill="1" applyBorder="1" applyAlignment="1">
      <alignment horizontal="center" vertical="bottom" wrapText="1"/>
    </xf>
    <xf numFmtId="1" fontId="2884" fillId="2046" borderId="2220" xfId="31" applyNumberFormat="1" applyFont="1" applyFill="1" applyBorder="1" applyAlignment="1">
      <alignment horizontal="center" vertical="bottom" wrapText="1"/>
    </xf>
    <xf numFmtId="0" fontId="2886" fillId="2046" borderId="2186" xfId="31" applyNumberFormat="1" applyFont="1" applyFill="1" applyBorder="1" applyAlignment="1">
      <alignment horizontal="left" vertical="center"/>
    </xf>
    <xf numFmtId="0" fontId="2896" fillId="2046" borderId="2232" xfId="31" applyNumberFormat="1" applyFont="1" applyFill="1" applyBorder="1" applyAlignment="1">
      <alignment wrapText="1"/>
    </xf>
    <xf numFmtId="0" fontId="2896" fillId="2046" borderId="2233" xfId="31" applyNumberFormat="1" applyFont="1" applyFill="1" applyBorder="1" applyAlignment="1">
      <alignment wrapText="1"/>
    </xf>
    <xf numFmtId="0" fontId="2886" fillId="2046" borderId="2186" xfId="31" applyNumberFormat="1" applyFont="1" applyFill="1" applyBorder="1" applyAlignment="1">
      <alignment horizontal="left" vertical="center" wrapText="1"/>
    </xf>
    <xf numFmtId="0" fontId="2884" fillId="2046" borderId="2224" xfId="31" applyNumberFormat="1" applyFont="1" applyFill="1" applyBorder="1" applyAlignment="1">
      <alignment horizontal="center" vertical="top" wrapText="1"/>
    </xf>
    <xf numFmtId="0" fontId="2896" fillId="2046" borderId="2232" xfId="31" applyNumberFormat="1" applyFont="1" applyFill="1" applyBorder="1" applyAlignment="1">
      <alignment vertical="top" wrapText="1"/>
    </xf>
    <xf numFmtId="0" fontId="2896" fillId="2046" borderId="2233" xfId="31" applyNumberFormat="1" applyFont="1" applyFill="1" applyBorder="1" applyAlignment="1">
      <alignment vertical="top" wrapText="1"/>
    </xf>
    <xf numFmtId="3" fontId="2886" fillId="2046" borderId="2212" xfId="31" applyNumberFormat="1" applyFont="1" applyFill="1" applyBorder="1" applyAlignment="1">
      <alignment horizontal="center" vertical="top" wrapText="1"/>
    </xf>
    <xf numFmtId="0" fontId="2884" fillId="2046" borderId="2235" xfId="31" applyNumberFormat="1" applyFont="1" applyFill="1" applyBorder="1" applyAlignment="1">
      <alignment vertical="top" wrapText="1"/>
    </xf>
    <xf numFmtId="0" fontId="2884" fillId="2046" borderId="2236" xfId="31" applyNumberFormat="1" applyFont="1" applyFill="1" applyBorder="1" applyAlignment="1">
      <alignment vertical="top" wrapText="1"/>
    </xf>
    <xf numFmtId="1" fontId="2884" fillId="2046" borderId="2236" xfId="31" applyNumberFormat="1" applyFont="1" applyFill="1" applyBorder="1" applyAlignment="1">
      <alignment horizontal="center" vertical="top" wrapText="1"/>
    </xf>
    <xf numFmtId="1" fontId="2884" fillId="2046" borderId="2220" xfId="31" applyNumberFormat="1" applyFont="1" applyFill="1" applyBorder="1" applyAlignment="1">
      <alignment horizontal="center" vertical="top" wrapText="1"/>
    </xf>
    <xf numFmtId="0" fontId="2884" fillId="2048" borderId="2224" xfId="31" applyNumberFormat="1" applyFont="1" applyFill="1" applyBorder="1" applyAlignment="1">
      <alignment horizontal="center" vertical="top" wrapText="1"/>
    </xf>
    <xf numFmtId="0" fontId="2896" fillId="2048" borderId="2232" xfId="31" applyNumberFormat="1" applyFont="1" applyFill="1" applyBorder="1" applyAlignment="1">
      <alignment vertical="top" wrapText="1"/>
    </xf>
    <xf numFmtId="0" fontId="2896" fillId="2048" borderId="2233" xfId="31" applyNumberFormat="1" applyFont="1" applyFill="1" applyBorder="1" applyAlignment="1">
      <alignment vertical="top" wrapText="1"/>
    </xf>
    <xf numFmtId="0" fontId="2887" fillId="2048" borderId="2224" xfId="31" applyNumberFormat="1" applyFont="1" applyFill="1" applyBorder="1" applyAlignment="1">
      <alignment horizontal="center" vertical="top" wrapText="1"/>
    </xf>
    <xf numFmtId="0" fontId="2888" fillId="2048" borderId="2232" xfId="31" applyNumberFormat="1" applyFont="1" applyFill="1" applyBorder="1" applyAlignment="1">
      <alignment vertical="top" wrapText="1"/>
    </xf>
    <xf numFmtId="0" fontId="2888" fillId="2048" borderId="2233" xfId="31" applyNumberFormat="1" applyFont="1" applyFill="1" applyBorder="1" applyAlignment="1">
      <alignment vertical="top" wrapText="1"/>
    </xf>
    <xf numFmtId="3" fontId="2886" fillId="2046" borderId="2255" xfId="31" applyNumberFormat="1" applyFont="1" applyFill="1" applyBorder="1" applyAlignment="1">
      <alignment horizontal="center" vertical="top" wrapText="1"/>
    </xf>
    <xf numFmtId="1" fontId="2884" fillId="2046" borderId="2255" xfId="31" applyNumberFormat="1" applyFont="1" applyFill="1" applyBorder="1" applyAlignment="1">
      <alignment horizontal="center" vertical="top" wrapText="1"/>
    </xf>
    <xf numFmtId="0" fontId="2809" fillId="2046" borderId="2186" xfId="31" applyNumberFormat="1" applyFont="1" applyFill="1" applyBorder="1" applyAlignment="1">
      <alignment vertical="bottom"/>
    </xf>
    <xf numFmtId="0" fontId="2883" fillId="2046" borderId="2186" xfId="31" applyNumberFormat="1" applyFont="1" applyFill="1" applyBorder="1" applyAlignment="1">
      <alignment vertical="bottom"/>
    </xf>
    <xf numFmtId="0" fontId="2883" fillId="2046" borderId="2186" xfId="31" applyNumberFormat="1" applyFont="1" applyFill="1" applyBorder="1" applyAlignment="1">
      <alignment vertical="bottom" wrapText="1"/>
    </xf>
    <xf numFmtId="0" fontId="2816" fillId="1972" borderId="2199" xfId="31" applyNumberFormat="1" applyFont="1" applyFill="1" applyBorder="1" applyAlignment="1">
      <alignment wrapText="1"/>
    </xf>
    <xf numFmtId="0" fontId="2816" fillId="1972" borderId="2198" xfId="31" applyNumberFormat="1" applyFont="1" applyFill="1" applyBorder="1" applyAlignment="1">
      <alignment wrapText="1"/>
    </xf>
    <xf numFmtId="0" fontId="2816" fillId="1972" borderId="2199" xfId="31" applyNumberFormat="1" applyFont="1" applyFill="1" applyBorder="1" applyAlignment="1">
      <alignment vertical="top" wrapText="1"/>
    </xf>
    <xf numFmtId="0" fontId="2816" fillId="1972" borderId="2198" xfId="31" applyNumberFormat="1" applyFont="1" applyFill="1" applyBorder="1" applyAlignment="1">
      <alignment vertical="top" wrapText="1"/>
    </xf>
    <xf numFmtId="0" fontId="2809" fillId="1972" borderId="2196" xfId="31" applyNumberFormat="1" applyFont="1" applyFill="1" applyBorder="1" applyAlignment="1">
      <alignment horizontal="center" wrapText="1"/>
    </xf>
    <xf numFmtId="0" fontId="2900" fillId="2046" borderId="2186" xfId="31" applyNumberFormat="1" applyFont="1" applyFill="1" applyBorder="1" applyAlignment="1">
      <alignment vertical="bottom"/>
    </xf>
    <xf numFmtId="0" fontId="2900" fillId="2046" borderId="2186" xfId="31" applyNumberFormat="1" applyFont="1" applyFill="1" applyBorder="1" applyAlignment="1">
      <alignment vertical="bottom" wrapText="1"/>
    </xf>
    <xf numFmtId="0" fontId="2900" fillId="2046" borderId="2186" xfId="31" applyNumberFormat="1" applyFont="1" applyFill="1" applyBorder="1" applyAlignment="1">
      <alignment horizontal="left" vertical="bottom" wrapText="1"/>
    </xf>
    <xf numFmtId="0" fontId="2900" fillId="2046" borderId="2186" xfId="31" applyNumberFormat="1" applyFont="1" applyFill="1" applyBorder="1" applyAlignment="1">
      <alignment horizontal="left" vertical="top" wrapText="1"/>
    </xf>
    <xf numFmtId="0" fontId="2886" fillId="2046" borderId="2186" xfId="31" applyNumberFormat="1" applyFont="1" applyFill="1" applyBorder="1" applyAlignment="1">
      <alignment vertical="bottom"/>
    </xf>
    <xf numFmtId="0" fontId="2886" fillId="2046" borderId="2255" xfId="31" applyNumberFormat="1" applyFont="1" applyFill="1" applyBorder="1" applyAlignment="1">
      <alignment vertical="bottom"/>
    </xf>
    <xf numFmtId="0" fontId="2886" fillId="2046" borderId="2255" xfId="31" applyNumberFormat="1" applyFont="1" applyFill="1" applyBorder="1" applyAlignment="1">
      <alignment vertical="bottom" wrapText="1"/>
    </xf>
    <xf numFmtId="0" fontId="2886" fillId="2047" borderId="2255" xfId="31" applyNumberFormat="1" applyFont="1" applyFill="1" applyBorder="1" applyAlignment="1">
      <alignment vertical="top" wrapText="1"/>
    </xf>
    <xf numFmtId="0" fontId="2828" fillId="2046" borderId="2186" xfId="31" applyNumberFormat="1" applyFont="1" applyFill="1" applyBorder="1" applyAlignment="1">
      <alignment horizontal="center"/>
    </xf>
    <xf numFmtId="0" fontId="2900" fillId="2046" borderId="2186" xfId="31" applyNumberFormat="1" applyFont="1" applyFill="1" applyBorder="1" applyAlignment="1">
      <alignment horizontal="center"/>
    </xf>
    <xf numFmtId="0" fontId="2897" fillId="2046" borderId="2186" xfId="31" applyNumberFormat="1" applyFont="1" applyFill="1" applyBorder="1"/>
    <xf numFmtId="0" fontId="2900" fillId="2046" borderId="2186" xfId="31" applyNumberFormat="1" applyFont="1" applyFill="1" applyBorder="1" applyAlignment="1">
      <alignment horizontal="center" wrapText="1"/>
    </xf>
    <xf numFmtId="0" fontId="2897" fillId="2046" borderId="2186" xfId="31" applyNumberFormat="1" applyFont="1" applyFill="1" applyBorder="1" applyAlignment="1">
      <alignment wrapText="1"/>
    </xf>
    <xf numFmtId="0" fontId="2900" fillId="2046" borderId="2186" xfId="31" applyNumberFormat="1" applyFont="1" applyFill="1" applyBorder="1" applyAlignment="1">
      <alignment horizontal="left" wrapText="1"/>
    </xf>
    <xf numFmtId="0" fontId="2897" fillId="2046" borderId="2186" xfId="31" applyNumberFormat="1" applyFont="1" applyFill="1" applyBorder="1" applyAlignment="1">
      <alignment horizontal="left" wrapText="1"/>
    </xf>
    <xf numFmtId="0" fontId="2897" fillId="2046" borderId="2186" xfId="31" applyNumberFormat="1" applyFont="1" applyFill="1" applyBorder="1" applyAlignment="1">
      <alignment horizontal="left" vertical="top" wrapText="1"/>
    </xf>
    <xf numFmtId="0" fontId="2810" fillId="2046" borderId="2186" xfId="31" applyNumberFormat="1" applyFont="1" applyFill="1" applyBorder="1"/>
    <xf numFmtId="10" fontId="2809" fillId="2046" borderId="2186" xfId="31" applyNumberFormat="1" applyFont="1" applyFill="1" applyBorder="1"/>
    <xf numFmtId="0" fontId="2900" fillId="2046" borderId="2186" xfId="31" applyNumberFormat="1" applyFont="1" applyFill="1" applyBorder="1"/>
    <xf numFmtId="10" fontId="2900" fillId="2046" borderId="2186" xfId="31" applyNumberFormat="1" applyFont="1" applyFill="1" applyBorder="1"/>
    <xf numFmtId="0" fontId="2900" fillId="2046" borderId="2186" xfId="31" applyNumberFormat="1" applyFont="1" applyFill="1" applyBorder="1" applyAlignment="1">
      <alignment wrapText="1"/>
    </xf>
    <xf numFmtId="10" fontId="2900" fillId="2046" borderId="2186" xfId="31" applyNumberFormat="1" applyFont="1" applyFill="1" applyBorder="1" applyAlignment="1">
      <alignment wrapText="1"/>
    </xf>
    <xf numFmtId="10" fontId="2900" fillId="2046" borderId="2186" xfId="31" applyNumberFormat="1" applyFont="1" applyFill="1" applyBorder="1" applyAlignment="1">
      <alignment horizontal="left" wrapText="1"/>
    </xf>
    <xf numFmtId="10" fontId="2900" fillId="2046" borderId="2186" xfId="31" applyNumberFormat="1" applyFont="1" applyFill="1" applyBorder="1" applyAlignment="1">
      <alignment horizontal="left" vertical="top" wrapText="1"/>
    </xf>
    <xf numFmtId="10" fontId="2886" fillId="2046" borderId="2186" xfId="31" applyNumberFormat="1" applyFont="1" applyFill="1" applyBorder="1"/>
    <xf numFmtId="0" fontId="2886" fillId="2046" borderId="2255" xfId="31" applyNumberFormat="1" applyFont="1" applyFill="1" applyBorder="1"/>
    <xf numFmtId="10" fontId="2886" fillId="2046" borderId="2255" xfId="31" applyNumberFormat="1" applyFont="1" applyFill="1" applyBorder="1"/>
    <xf numFmtId="0" fontId="2896" fillId="2046" borderId="2255" xfId="31" applyNumberFormat="1" applyFont="1" applyFill="1" applyBorder="1"/>
    <xf numFmtId="0" fontId="2886" fillId="2046" borderId="2255" xfId="31" applyNumberFormat="1" applyFont="1" applyFill="1" applyBorder="1" applyAlignment="1">
      <alignment wrapText="1"/>
    </xf>
    <xf numFmtId="10" fontId="2886" fillId="2046" borderId="2255" xfId="31" applyNumberFormat="1" applyFont="1" applyFill="1" applyBorder="1" applyAlignment="1">
      <alignment wrapText="1"/>
    </xf>
    <xf numFmtId="0" fontId="2896" fillId="2046" borderId="2255" xfId="31" applyNumberFormat="1" applyFont="1" applyFill="1" applyBorder="1" applyAlignment="1">
      <alignment wrapText="1"/>
    </xf>
    <xf numFmtId="10" fontId="2886" fillId="2046" borderId="2255" xfId="31" applyNumberFormat="1" applyFont="1" applyFill="1" applyBorder="1" applyAlignment="1">
      <alignment vertical="top" wrapText="1"/>
    </xf>
    <xf numFmtId="10" fontId="2886" fillId="2047" borderId="2255" xfId="31" applyNumberFormat="1" applyFont="1" applyFill="1" applyBorder="1" applyAlignment="1">
      <alignment vertical="top" wrapText="1"/>
    </xf>
    <xf numFmtId="0" fontId="2896" fillId="2047" borderId="2255" xfId="31" applyNumberFormat="1" applyFont="1" applyFill="1" applyBorder="1" applyAlignment="1">
      <alignment vertical="top" wrapText="1"/>
    </xf>
    <xf numFmtId="10" fontId="2884" fillId="2047" borderId="2255" xfId="31" applyNumberFormat="1" applyFont="1" applyFill="1" applyBorder="1" applyAlignment="1">
      <alignment vertical="top" wrapText="1"/>
    </xf>
    <xf numFmtId="0" fontId="2893" fillId="2047" borderId="2255" xfId="31" applyNumberFormat="1" applyFont="1" applyFill="1" applyBorder="1" applyAlignment="1">
      <alignment vertical="top" wrapText="1"/>
    </xf>
    <xf numFmtId="10" fontId="2884" fillId="2047" borderId="2255" xfId="31" applyNumberFormat="1" applyFont="1" applyFill="1" applyBorder="1" applyAlignment="1">
      <alignment horizontal="center" vertical="top" wrapText="1"/>
    </xf>
    <xf numFmtId="0" fontId="2893" fillId="2047" borderId="2255" xfId="31" applyNumberFormat="1" applyFont="1" applyFill="1" applyBorder="1" applyAlignment="1">
      <alignment horizontal="center" vertical="top" wrapText="1"/>
    </xf>
    <xf numFmtId="10" fontId="2884" fillId="2047" borderId="2255" xfId="31" applyNumberFormat="1" applyFont="1" applyFill="1" applyBorder="1" applyAlignment="1">
      <alignment horizontal="center" vertical="center" wrapText="1"/>
    </xf>
    <xf numFmtId="168" fontId="2886" fillId="2046" borderId="2255" xfId="31" applyNumberFormat="1" applyFont="1" applyFill="1" applyBorder="1" applyAlignment="1">
      <alignment vertical="top" wrapText="1"/>
    </xf>
    <xf numFmtId="0" fontId="2873" fillId="2046" borderId="2187" xfId="31" applyNumberFormat="1" applyFont="1" applyFill="1" applyBorder="1" applyAlignment="1">
      <alignment horizontal="left" vertical="center"/>
    </xf>
    <xf numFmtId="0" fontId="2900" fillId="2046" borderId="2187" xfId="31" applyNumberFormat="1" applyFont="1" applyFill="1" applyBorder="1" applyAlignment="1">
      <alignment horizontal="left" vertical="center"/>
    </xf>
    <xf numFmtId="0" fontId="2900" fillId="2046" borderId="2187" xfId="31" applyNumberFormat="1" applyFont="1" applyFill="1" applyBorder="1" applyAlignment="1">
      <alignment horizontal="left" vertical="center" wrapText="1"/>
    </xf>
    <xf numFmtId="0" fontId="2900" fillId="2046" borderId="2187" xfId="31" applyNumberFormat="1" applyFont="1" applyFill="1" applyBorder="1" applyAlignment="1">
      <alignment horizontal="left" vertical="top" wrapText="1"/>
    </xf>
    <xf numFmtId="0" fontId="2874" fillId="2046" borderId="2187" xfId="31" applyNumberFormat="1" applyFont="1" applyFill="1" applyBorder="1" applyAlignment="1">
      <alignment horizontal="center" vertical="center" wrapText="1"/>
    </xf>
    <xf numFmtId="0" fontId="2873" fillId="2046" borderId="2187" xfId="31" applyNumberFormat="1" applyFont="1" applyFill="1" applyBorder="1" applyAlignment="1">
      <alignment horizontal="center" vertical="top" wrapText="1"/>
    </xf>
    <xf numFmtId="0" fontId="2876" fillId="2046" borderId="2187" xfId="31" applyNumberFormat="1" applyFont="1" applyFill="1" applyBorder="1" applyAlignment="1">
      <alignment horizontal="left" vertical="top" wrapText="1"/>
    </xf>
    <xf numFmtId="0" fontId="2874" fillId="2046" borderId="2187" xfId="31" applyNumberFormat="1" applyFont="1" applyFill="1" applyBorder="1" applyAlignment="1">
      <alignment horizontal="center" vertical="top" wrapText="1"/>
    </xf>
    <xf numFmtId="0" fontId="2803" fillId="2046" borderId="2187" xfId="31" applyNumberFormat="1" applyFont="1" applyFill="1" applyBorder="1" applyAlignment="1">
      <alignment vertical="top" wrapText="1"/>
    </xf>
    <xf numFmtId="0" fontId="2809" fillId="2046" borderId="2186" xfId="31" applyNumberFormat="1" applyFont="1" applyFill="1" applyBorder="1" applyAlignment="1">
      <alignment vertical="top" wrapText="1"/>
    </xf>
    <xf numFmtId="0" fontId="2872" fillId="2046" borderId="2187" xfId="31" applyNumberFormat="1" applyFont="1" applyFill="1" applyBorder="1" applyAlignment="1">
      <alignment vertical="top" wrapText="1"/>
    </xf>
    <xf numFmtId="0" fontId="2799" fillId="2046" borderId="2237" xfId="31" applyNumberFormat="1" applyFont="1" applyFill="1" applyBorder="1" applyAlignment="1">
      <alignment vertical="top" wrapText="1"/>
    </xf>
    <xf numFmtId="0" fontId="2799" fillId="2046" borderId="2238" xfId="31" applyNumberFormat="1" applyFont="1" applyFill="1" applyBorder="1" applyAlignment="1">
      <alignment vertical="top" wrapText="1"/>
    </xf>
    <xf numFmtId="0" fontId="2799" fillId="2046" borderId="2251" xfId="31" applyNumberFormat="1" applyFont="1" applyFill="1" applyBorder="1" applyAlignment="1">
      <alignment vertical="top" wrapText="1"/>
    </xf>
    <xf numFmtId="0" fontId="2799" fillId="2046" borderId="2252" xfId="31" applyNumberFormat="1" applyFont="1" applyFill="1" applyBorder="1" applyAlignment="1">
      <alignment vertical="top" wrapText="1"/>
    </xf>
    <xf numFmtId="0" fontId="2799" fillId="2046" borderId="2253" xfId="31" applyNumberFormat="1" applyFont="1" applyFill="1" applyBorder="1" applyAlignment="1">
      <alignment vertical="top" wrapText="1"/>
    </xf>
    <xf numFmtId="0" fontId="2876" fillId="2046" borderId="2187" xfId="31" applyNumberFormat="1" applyFont="1" applyFill="1" applyBorder="1" applyAlignment="1">
      <alignment horizontal="center" vertical="top" wrapText="1"/>
    </xf>
    <xf numFmtId="10" fontId="2803" fillId="2046" borderId="2187" xfId="31" applyNumberFormat="1" applyFont="1" applyFill="1" applyBorder="1" applyAlignment="1">
      <alignment vertical="top" wrapText="1"/>
    </xf>
    <xf numFmtId="0" fontId="2819" fillId="2046" borderId="2186" xfId="31" applyNumberFormat="1" applyFont="1" applyFill="1" applyBorder="1" applyAlignment="1">
      <alignment horizontal="left" vertical="center" wrapText="1"/>
    </xf>
    <xf numFmtId="0" fontId="2884" fillId="2046" borderId="2187" xfId="31" applyNumberFormat="1" applyFont="1" applyFill="1" applyBorder="1" applyAlignment="1">
      <alignment horizontal="center" vertical="center" wrapText="1"/>
    </xf>
    <xf numFmtId="0" fontId="2884" fillId="2046" borderId="2187" xfId="31" applyNumberFormat="1" applyFont="1" applyFill="1" applyBorder="1" applyAlignment="1">
      <alignment horizontal="center" vertical="top" wrapText="1"/>
    </xf>
    <xf numFmtId="0" fontId="2886" fillId="2046" borderId="2187" xfId="31" applyNumberFormat="1" applyFont="1" applyFill="1" applyBorder="1" applyAlignment="1">
      <alignment horizontal="left" vertical="top" wrapText="1"/>
    </xf>
    <xf numFmtId="0" fontId="2886" fillId="2046" borderId="2187" xfId="31" applyNumberFormat="1" applyFont="1" applyFill="1" applyBorder="1" applyAlignment="1">
      <alignment vertical="top" wrapText="1"/>
    </xf>
    <xf numFmtId="0" fontId="2891" fillId="2046" borderId="2187" xfId="31" applyNumberFormat="1" applyFont="1" applyFill="1" applyBorder="1" applyAlignment="1">
      <alignment vertical="top" wrapText="1"/>
    </xf>
    <xf numFmtId="0" fontId="2896" fillId="2046" borderId="2237" xfId="31" applyNumberFormat="1" applyFont="1" applyFill="1" applyBorder="1" applyAlignment="1">
      <alignment vertical="top" wrapText="1"/>
    </xf>
    <xf numFmtId="0" fontId="2896" fillId="2046" borderId="2238" xfId="31" applyNumberFormat="1" applyFont="1" applyFill="1" applyBorder="1" applyAlignment="1">
      <alignment vertical="top" wrapText="1"/>
    </xf>
    <xf numFmtId="0" fontId="2896" fillId="2046" borderId="2251" xfId="31" applyNumberFormat="1" applyFont="1" applyFill="1" applyBorder="1" applyAlignment="1">
      <alignment vertical="top" wrapText="1"/>
    </xf>
    <xf numFmtId="0" fontId="2896" fillId="2046" borderId="2252" xfId="31" applyNumberFormat="1" applyFont="1" applyFill="1" applyBorder="1" applyAlignment="1">
      <alignment vertical="top" wrapText="1"/>
    </xf>
    <xf numFmtId="0" fontId="2896" fillId="2046" borderId="2253" xfId="31" applyNumberFormat="1" applyFont="1" applyFill="1" applyBorder="1" applyAlignment="1">
      <alignment vertical="top" wrapText="1"/>
    </xf>
    <xf numFmtId="0" fontId="2886" fillId="2046" borderId="2187" xfId="31" applyNumberFormat="1" applyFont="1" applyFill="1" applyBorder="1" applyAlignment="1">
      <alignment horizontal="center" vertical="top" wrapText="1"/>
    </xf>
    <xf numFmtId="10" fontId="2886" fillId="2046" borderId="2187" xfId="31" applyNumberFormat="1" applyFont="1" applyFill="1" applyBorder="1" applyAlignment="1">
      <alignment vertical="top" wrapText="1"/>
    </xf>
    <xf numFmtId="10" fontId="2886" fillId="2046" borderId="2186" xfId="31" applyNumberFormat="1" applyFont="1" applyFill="1" applyBorder="1" applyAlignment="1">
      <alignment vertical="center" wrapText="1"/>
    </xf>
    <xf numFmtId="10" fontId="2886" fillId="2046" borderId="2186" xfId="31" applyNumberFormat="1" applyFont="1" applyFill="1" applyBorder="1" applyAlignment="1">
      <alignment vertical="top" wrapText="1"/>
    </xf>
    <xf numFmtId="0" fontId="2884" fillId="2046" borderId="2255" xfId="31" applyNumberFormat="1" applyFont="1" applyFill="1" applyBorder="1" applyAlignment="1">
      <alignment horizontal="center" vertical="center" wrapText="1"/>
    </xf>
    <xf numFmtId="0" fontId="2886" fillId="2046" borderId="2255" xfId="31" applyNumberFormat="1" applyFont="1" applyFill="1" applyBorder="1" applyAlignment="1">
      <alignment vertical="center" wrapText="1"/>
    </xf>
    <xf numFmtId="0" fontId="2891" fillId="2046" borderId="2255" xfId="31" applyNumberFormat="1" applyFont="1" applyFill="1" applyBorder="1" applyAlignment="1">
      <alignment vertical="top" wrapText="1"/>
    </xf>
    <xf numFmtId="0" fontId="2886" fillId="2046" borderId="2255" xfId="31" applyNumberFormat="1" applyFont="1" applyFill="1" applyBorder="1" applyAlignment="1">
      <alignment horizontal="left" vertical="center" wrapText="1"/>
    </xf>
    <xf numFmtId="0" fontId="2886" fillId="2046" borderId="2255" xfId="31" applyNumberFormat="1" applyFont="1" applyFill="1" applyBorder="1" applyAlignment="1">
      <alignment horizontal="center" vertical="center" wrapText="1"/>
    </xf>
    <xf numFmtId="10" fontId="2886" fillId="2046" borderId="2255" xfId="31" applyNumberFormat="1" applyFont="1" applyFill="1" applyBorder="1" applyAlignment="1">
      <alignment vertical="center" wrapText="1"/>
    </xf>
    <xf numFmtId="0" fontId="2886" fillId="2048" borderId="2255" xfId="31" applyNumberFormat="1" applyFont="1" applyFill="1" applyBorder="1" applyAlignment="1">
      <alignment horizontal="left" vertical="top" wrapText="1"/>
    </xf>
    <xf numFmtId="0" fontId="2896" fillId="2048" borderId="2255" xfId="31" applyNumberFormat="1" applyFont="1" applyFill="1" applyBorder="1" applyAlignment="1">
      <alignment vertical="top" wrapText="1"/>
    </xf>
    <xf numFmtId="10" fontId="2886" fillId="2048" borderId="2255" xfId="31" applyNumberFormat="1" applyFont="1" applyFill="1" applyBorder="1" applyAlignment="1">
      <alignment vertical="top" wrapText="1"/>
    </xf>
    <xf numFmtId="0" fontId="2900" fillId="2046" borderId="2186" xfId="31" applyNumberFormat="1" applyFont="1" applyFill="1" applyBorder="1" applyAlignment="1">
      <alignment horizontal="left" vertical="center" wrapText="1"/>
    </xf>
    <xf numFmtId="0" fontId="2900" fillId="2046" borderId="2186" xfId="31" applyNumberFormat="1" applyFont="1" applyFill="1" applyBorder="1" applyAlignment="1">
      <alignment horizontal="center" vertical="center" wrapText="1"/>
    </xf>
    <xf numFmtId="0" fontId="2900" fillId="2046" borderId="2186" xfId="31" applyNumberFormat="1" applyFont="1" applyFill="1" applyBorder="1" applyAlignment="1">
      <alignment vertical="center" wrapText="1"/>
    </xf>
    <xf numFmtId="10" fontId="2900" fillId="2046" borderId="2186" xfId="31" applyNumberFormat="1" applyFont="1" applyFill="1" applyBorder="1" applyAlignment="1">
      <alignment vertical="center" wrapText="1"/>
    </xf>
    <xf numFmtId="10" fontId="2900" fillId="2046" borderId="2186" xfId="31" applyNumberFormat="1" applyFont="1" applyFill="1" applyBorder="1" applyAlignment="1">
      <alignment horizontal="left" vertical="center" wrapText="1"/>
    </xf>
    <xf numFmtId="0" fontId="2799" fillId="2046" borderId="2186" xfId="31" applyNumberFormat="1" applyFont="1" applyFill="1" applyBorder="1" applyAlignment="1">
      <alignment vertical="bottom"/>
    </xf>
    <xf numFmtId="0" fontId="2896" fillId="2046" borderId="2186" xfId="31" applyNumberFormat="1" applyFont="1" applyFill="1" applyBorder="1" applyAlignment="1">
      <alignment vertical="bottom"/>
    </xf>
    <xf numFmtId="0" fontId="2896" fillId="2046" borderId="2256" xfId="31" applyNumberFormat="1" applyFont="1" applyFill="1" applyBorder="1" applyAlignment="1">
      <alignment vertical="bottom"/>
    </xf>
    <xf numFmtId="0" fontId="2896" fillId="2046" borderId="2256" xfId="31" applyNumberFormat="1" applyFont="1" applyFill="1" applyBorder="1" applyAlignment="1">
      <alignment vertical="bottom" wrapText="1"/>
    </xf>
    <xf numFmtId="0" fontId="2896" fillId="2046" borderId="2256" xfId="31" applyNumberFormat="1" applyFont="1" applyFill="1" applyBorder="1" applyAlignment="1">
      <alignment horizontal="left" vertical="bottom" wrapText="1"/>
    </xf>
    <xf numFmtId="0" fontId="2896" fillId="2046" borderId="2256" xfId="31" applyNumberFormat="1" applyFont="1" applyFill="1" applyBorder="1" applyAlignment="1">
      <alignment horizontal="left" vertical="top" wrapText="1"/>
    </xf>
    <xf numFmtId="0" fontId="2897" fillId="2046" borderId="2256" xfId="31" applyNumberFormat="1" applyFont="1" applyFill="1" applyBorder="1" applyAlignment="1">
      <alignment horizontal="left" vertical="top" wrapText="1"/>
    </xf>
    <xf numFmtId="0" fontId="2888" fillId="2046" borderId="2256" xfId="31" applyNumberFormat="1" applyFont="1" applyFill="1" applyBorder="1" applyAlignment="1">
      <alignment horizontal="left" vertical="top" wrapText="1"/>
    </xf>
    <xf numFmtId="0" fontId="2896" fillId="2048" borderId="2256" xfId="31" applyNumberFormat="1" applyFont="1" applyFill="1" applyBorder="1" applyAlignment="1">
      <alignment horizontal="left" vertical="top" wrapText="1"/>
    </xf>
    <xf numFmtId="0" fontId="2898" fillId="2048" borderId="2256" xfId="31" applyNumberFormat="1" applyFont="1" applyFill="1" applyBorder="1" applyAlignment="1">
      <alignment horizontal="left" vertical="top" wrapText="1"/>
    </xf>
    <xf numFmtId="0" fontId="2898" fillId="2048" borderId="2256" xfId="31" applyNumberFormat="1" applyFont="1" applyFill="1" applyBorder="1" applyAlignment="1">
      <alignment horizontal="center" vertical="top" wrapText="1"/>
    </xf>
    <xf numFmtId="0" fontId="2898" fillId="2048" borderId="2256" xfId="31" applyNumberFormat="1" applyFont="1" applyFill="1" applyBorder="1" applyAlignment="1">
      <alignment horizontal="center" vertical="center" wrapText="1"/>
    </xf>
    <xf numFmtId="0" fontId="2896" fillId="2047" borderId="2256" xfId="31" applyNumberFormat="1" applyFont="1" applyFill="1" applyBorder="1" applyAlignment="1">
      <alignment horizontal="left" vertical="top" wrapText="1"/>
    </xf>
    <xf numFmtId="0" fontId="2893" fillId="2047" borderId="2256" xfId="31" applyNumberFormat="1" applyFont="1" applyFill="1" applyBorder="1" applyAlignment="1">
      <alignment horizontal="left" vertical="top" wrapText="1"/>
    </xf>
    <xf numFmtId="0" fontId="2893" fillId="2047" borderId="2257" xfId="31" applyNumberFormat="1" applyFont="1" applyFill="1" applyBorder="1" applyAlignment="1">
      <alignment horizontal="left" vertical="top" wrapText="1"/>
    </xf>
    <xf numFmtId="0" fontId="2893" fillId="2047" borderId="2257" xfId="31" applyNumberFormat="1" applyFont="1" applyFill="1" applyBorder="1" applyAlignment="1">
      <alignment horizontal="center" vertical="top" wrapText="1"/>
    </xf>
    <xf numFmtId="0" fontId="2893" fillId="2047" borderId="2257" xfId="31" applyNumberFormat="1" applyFont="1" applyFill="1" applyBorder="1" applyAlignment="1">
      <alignment horizontal="center" vertical="center" wrapText="1"/>
    </xf>
    <xf numFmtId="0" fontId="2896" fillId="2042" borderId="2256" xfId="31" applyNumberFormat="1" applyFont="1" applyFill="1" applyBorder="1" applyAlignment="1">
      <alignment horizontal="left" vertical="top" wrapText="1"/>
    </xf>
    <xf numFmtId="0" fontId="2899" fillId="2042" borderId="2256" xfId="31" applyNumberFormat="1" applyFont="1" applyFill="1" applyBorder="1" applyAlignment="1">
      <alignment horizontal="left" vertical="top" wrapText="1"/>
    </xf>
    <xf numFmtId="0" fontId="2899" fillId="2042" borderId="2256" xfId="31" applyNumberFormat="1" applyFont="1" applyFill="1" applyBorder="1" applyAlignment="1">
      <alignment horizontal="center" vertical="top" wrapText="1"/>
    </xf>
    <xf numFmtId="0" fontId="2899" fillId="2042" borderId="2256" xfId="31" applyNumberFormat="1" applyFont="1" applyFill="1" applyBorder="1" applyAlignment="1">
      <alignment horizontal="center" vertical="center" wrapText="1"/>
    </xf>
    <xf numFmtId="168" fontId="2899" fillId="2042" borderId="2256" xfId="31" applyNumberFormat="1" applyFont="1" applyFill="1" applyBorder="1" applyAlignment="1">
      <alignment horizontal="center" vertical="center" wrapText="1"/>
    </xf>
    <xf numFmtId="0" fontId="2896" fillId="2046" borderId="2257" xfId="31" applyNumberFormat="1" applyFont="1" applyFill="1" applyBorder="1" applyAlignment="1">
      <alignment horizontal="left" vertical="top" wrapText="1"/>
    </xf>
    <xf numFmtId="168" fontId="2899" fillId="2042" borderId="2257" xfId="31" applyNumberFormat="1" applyFont="1" applyFill="1" applyBorder="1" applyAlignment="1">
      <alignment horizontal="center" vertical="center" wrapText="1"/>
    </xf>
    <xf numFmtId="0" fontId="2896" fillId="2046" borderId="2256" xfId="31" applyNumberFormat="1" applyFont="1" applyFill="1" applyBorder="1" applyAlignment="1">
      <alignment horizontal="center" vertical="top" wrapText="1"/>
    </xf>
    <xf numFmtId="0" fontId="2896" fillId="2046" borderId="2256" xfId="31" applyNumberFormat="1" applyFont="1" applyFill="1" applyBorder="1" applyAlignment="1">
      <alignment horizontal="center" vertical="center" wrapText="1"/>
    </xf>
    <xf numFmtId="0" fontId="2896" fillId="2046" borderId="2257" xfId="31" applyNumberFormat="1" applyFont="1" applyFill="1" applyBorder="1" applyAlignment="1">
      <alignment horizontal="center" vertical="center" wrapText="1"/>
    </xf>
    <xf numFmtId="0" fontId="2897" fillId="2047" borderId="2256" xfId="31" applyNumberFormat="1" applyFont="1" applyFill="1" applyBorder="1" applyAlignment="1">
      <alignment horizontal="left" vertical="top" wrapText="1"/>
    </xf>
    <xf numFmtId="0" fontId="2896" fillId="2046" borderId="2256" xfId="31" applyNumberFormat="1" applyFont="1" applyFill="1" applyBorder="1"/>
    <xf numFmtId="0" fontId="2896" fillId="2046" borderId="2256" xfId="31" applyNumberFormat="1" applyFont="1" applyFill="1" applyBorder="1" applyAlignment="1">
      <alignment wrapText="1"/>
    </xf>
    <xf numFmtId="0" fontId="2896" fillId="2046" borderId="2256" xfId="31" applyNumberFormat="1" applyFont="1" applyFill="1" applyBorder="1" applyAlignment="1">
      <alignment horizontal="left" wrapText="1"/>
    </xf>
    <xf numFmtId="0" fontId="2815" fillId="2046" borderId="2212" xfId="31" applyNumberFormat="1" applyFont="1" applyFill="1" applyBorder="1" applyAlignment="1">
      <alignment horizontal="center" vertical="center" wrapText="1"/>
    </xf>
    <xf numFmtId="0" fontId="2799" fillId="2046" borderId="2219" xfId="31" applyNumberFormat="1" applyFont="1" applyFill="1" applyBorder="1"/>
    <xf numFmtId="0" fontId="2799" fillId="2046" borderId="2221" xfId="31" applyNumberFormat="1" applyFont="1" applyFill="1" applyBorder="1"/>
    <xf numFmtId="0" fontId="2809" fillId="2046" borderId="2186" xfId="31" applyNumberFormat="1" applyFont="1" applyFill="1" applyBorder="1" applyAlignment="1">
      <alignment horizontal="center" vertical="center"/>
    </xf>
    <xf numFmtId="0" fontId="2886" fillId="2046" borderId="2256" xfId="31" applyNumberFormat="1" applyFont="1" applyFill="1" applyBorder="1" applyAlignment="1">
      <alignment horizontal="center" vertical="top" wrapText="1"/>
    </xf>
    <xf numFmtId="0" fontId="2886" fillId="2046" borderId="2256" xfId="31" applyNumberFormat="1" applyFont="1" applyFill="1" applyBorder="1" applyAlignment="1">
      <alignment horizontal="center"/>
    </xf>
    <xf numFmtId="0" fontId="2886" fillId="2046" borderId="2256" xfId="31" applyNumberFormat="1" applyFont="1" applyFill="1" applyBorder="1" applyAlignment="1">
      <alignment horizontal="left" vertical="top" wrapText="1"/>
    </xf>
    <xf numFmtId="0" fontId="2886" fillId="2046" borderId="2256" xfId="31" applyNumberFormat="1" applyFont="1" applyFill="1" applyBorder="1" applyAlignment="1">
      <alignment vertical="top" wrapText="1"/>
    </xf>
    <xf numFmtId="0" fontId="2886" fillId="2046" borderId="2256" xfId="31" applyNumberFormat="1" applyFont="1" applyFill="1" applyBorder="1" applyAlignment="1">
      <alignment horizontal="center" vertical="center"/>
    </xf>
    <xf numFmtId="0" fontId="2886" fillId="2046" borderId="2256" xfId="31" applyNumberFormat="1" applyFont="1" applyFill="1" applyBorder="1" applyAlignment="1">
      <alignment horizontal="center" wrapText="1"/>
    </xf>
    <xf numFmtId="0" fontId="2886" fillId="2046" borderId="2256" xfId="31" applyNumberFormat="1" applyFont="1" applyFill="1" applyBorder="1" applyAlignment="1">
      <alignment horizontal="left" wrapText="1"/>
    </xf>
    <xf numFmtId="0" fontId="2884" fillId="2046" borderId="2256" xfId="31" applyNumberFormat="1" applyFont="1" applyFill="1" applyBorder="1" applyAlignment="1">
      <alignment horizontal="left" vertical="top" wrapText="1"/>
    </xf>
    <xf numFmtId="0" fontId="2901" fillId="2046" borderId="2256" xfId="31" applyNumberFormat="1" applyFont="1" applyFill="1" applyBorder="1" applyAlignment="1">
      <alignment horizontal="left" vertical="top" wrapText="1"/>
    </xf>
    <xf numFmtId="0" fontId="2900" fillId="2046" borderId="2256" xfId="31" applyNumberFormat="1" applyFont="1" applyFill="1" applyBorder="1" applyAlignment="1">
      <alignment horizontal="left" vertical="top" wrapText="1"/>
    </xf>
    <xf numFmtId="0" fontId="2884" fillId="2047" borderId="2256" xfId="31" applyNumberFormat="1" applyFont="1" applyFill="1" applyBorder="1" applyAlignment="1">
      <alignment horizontal="left" vertical="top" wrapText="1"/>
    </xf>
    <xf numFmtId="0" fontId="2884" fillId="2047" borderId="2258" xfId="31" applyNumberFormat="1" applyFont="1" applyFill="1" applyBorder="1" applyAlignment="1">
      <alignment horizontal="left" vertical="top" wrapText="1"/>
    </xf>
    <xf numFmtId="0" fontId="2884" fillId="2047" borderId="2258" xfId="31" applyNumberFormat="1" applyFont="1" applyFill="1" applyBorder="1" applyAlignment="1">
      <alignment horizontal="center" vertical="top" wrapText="1"/>
    </xf>
    <xf numFmtId="0" fontId="2884" fillId="2047" borderId="2258" xfId="31" applyNumberFormat="1" applyFont="1" applyFill="1" applyBorder="1" applyAlignment="1">
      <alignment horizontal="center" vertical="center" wrapText="1"/>
    </xf>
    <xf numFmtId="0" fontId="2893" fillId="2047" borderId="2258" xfId="31" applyNumberFormat="1" applyFont="1" applyFill="1" applyBorder="1" applyAlignment="1">
      <alignment horizontal="left" vertical="top" wrapText="1"/>
    </xf>
    <xf numFmtId="0" fontId="2893" fillId="2047" borderId="2258" xfId="31" applyNumberFormat="1" applyFont="1" applyFill="1" applyBorder="1" applyAlignment="1">
      <alignment horizontal="center" vertical="top" wrapText="1"/>
    </xf>
    <xf numFmtId="0" fontId="2893" fillId="2047" borderId="2258" xfId="31" applyNumberFormat="1" applyFont="1" applyFill="1" applyBorder="1" applyAlignment="1">
      <alignment horizontal="center" vertical="center" wrapText="1"/>
    </xf>
    <xf numFmtId="0" fontId="2886" fillId="2047" borderId="2256" xfId="31" applyNumberFormat="1" applyFont="1" applyFill="1" applyBorder="1" applyAlignment="1">
      <alignment horizontal="left" vertical="top" wrapText="1"/>
    </xf>
    <xf numFmtId="0" fontId="2900" fillId="2047" borderId="2256" xfId="31" applyNumberFormat="1" applyFont="1" applyFill="1" applyBorder="1" applyAlignment="1">
      <alignment horizontal="left" vertical="top" wrapText="1"/>
    </xf>
    <xf numFmtId="0" fontId="2900" fillId="2046" borderId="2212" xfId="31" applyNumberFormat="1" applyFont="1" applyFill="1" applyBorder="1" applyAlignment="1">
      <alignment horizontal="center" vertical="center" wrapText="1"/>
    </xf>
    <xf numFmtId="0" fontId="2900" fillId="2046" borderId="2212" xfId="31" applyNumberFormat="1" applyFont="1" applyFill="1" applyBorder="1" applyAlignment="1">
      <alignment vertical="center" wrapText="1"/>
    </xf>
    <xf numFmtId="0" fontId="2900" fillId="2046" borderId="2212" xfId="31" applyNumberFormat="1" applyFont="1" applyFill="1" applyBorder="1" applyAlignment="1">
      <alignment horizontal="left" vertical="center" wrapText="1"/>
    </xf>
    <xf numFmtId="0" fontId="2900" fillId="2046" borderId="2212" xfId="31" applyNumberFormat="1" applyFont="1" applyFill="1" applyBorder="1" applyAlignment="1">
      <alignment horizontal="left" vertical="top" wrapText="1"/>
    </xf>
    <xf numFmtId="0" fontId="2815" fillId="2047" borderId="2212" xfId="31" applyNumberFormat="1" applyFont="1" applyFill="1" applyBorder="1" applyAlignment="1">
      <alignment horizontal="center" vertical="center" wrapText="1"/>
    </xf>
    <xf numFmtId="0" fontId="2809" fillId="2047" borderId="2186" xfId="31" applyNumberFormat="1" applyFont="1" applyFill="1" applyBorder="1" applyAlignment="1">
      <alignment vertical="center" wrapText="1"/>
    </xf>
    <xf numFmtId="0" fontId="2884" fillId="2047" borderId="2186" xfId="31" applyNumberFormat="1" applyFont="1" applyFill="1" applyBorder="1" applyAlignment="1">
      <alignment vertical="center" wrapText="1"/>
    </xf>
    <xf numFmtId="0" fontId="2884" fillId="2047" borderId="2259" xfId="31" applyNumberFormat="1" applyFont="1" applyFill="1" applyBorder="1" applyAlignment="1">
      <alignment horizontal="center" vertical="center" wrapText="1"/>
    </xf>
    <xf numFmtId="0" fontId="2884" fillId="2047" borderId="2259" xfId="31" applyNumberFormat="1" applyFont="1" applyFill="1" applyBorder="1" applyAlignment="1">
      <alignment vertical="center" wrapText="1"/>
    </xf>
    <xf numFmtId="0" fontId="2886" fillId="1972" borderId="2186" xfId="31" applyNumberFormat="1" applyFont="1" applyFill="1" applyBorder="1" applyAlignment="1">
      <alignment horizontal="left" vertical="center" wrapText="1"/>
    </xf>
    <xf numFmtId="0" fontId="2886" fillId="1972" borderId="2186" xfId="31" applyNumberFormat="1" applyFont="1" applyFill="1" applyBorder="1" applyAlignment="1">
      <alignment horizontal="left" wrapText="1"/>
    </xf>
    <xf numFmtId="0" fontId="2886" fillId="1972" borderId="2186" xfId="31" applyNumberFormat="1" applyFont="1" applyFill="1" applyBorder="1" applyAlignment="1">
      <alignment horizontal="left" vertical="top" wrapText="1"/>
    </xf>
    <xf numFmtId="0" fontId="2815" fillId="2046" borderId="2212" xfId="31" applyNumberFormat="1" applyFont="1" applyFill="1" applyBorder="1" applyAlignment="1">
      <alignment horizontal="left" vertical="top" wrapText="1"/>
    </xf>
    <xf numFmtId="0" fontId="2799" fillId="2046" borderId="2221" xfId="31" applyNumberFormat="1" applyFont="1" applyFill="1" applyBorder="1" applyAlignment="1">
      <alignment vertical="top" wrapText="1"/>
    </xf>
    <xf numFmtId="0" fontId="2799" fillId="2046" borderId="2219" xfId="31" applyNumberFormat="1" applyFont="1" applyFill="1" applyBorder="1" applyAlignment="1">
      <alignment vertical="top" wrapText="1"/>
    </xf>
    <xf numFmtId="0" fontId="2901" fillId="2046" borderId="2212" xfId="31" applyNumberFormat="1" applyFont="1" applyFill="1" applyBorder="1" applyAlignment="1">
      <alignment horizontal="left" vertical="top" wrapText="1"/>
    </xf>
    <xf numFmtId="0" fontId="2897" fillId="2046" borderId="2221" xfId="31" applyNumberFormat="1" applyFont="1" applyFill="1" applyBorder="1" applyAlignment="1">
      <alignment vertical="top" wrapText="1"/>
    </xf>
    <xf numFmtId="0" fontId="2897" fillId="2046" borderId="2219" xfId="31" applyNumberFormat="1" applyFont="1" applyFill="1" applyBorder="1" applyAlignment="1">
      <alignment vertical="top" wrapText="1"/>
    </xf>
    <xf numFmtId="0" fontId="2897" fillId="2046" borderId="2221" xfId="31" applyNumberFormat="1" applyFont="1" applyFill="1" applyBorder="1" applyAlignment="1">
      <alignment horizontal="left" vertical="top" wrapText="1"/>
    </xf>
    <xf numFmtId="0" fontId="2897" fillId="2046" borderId="2219" xfId="31" applyNumberFormat="1" applyFont="1" applyFill="1" applyBorder="1" applyAlignment="1">
      <alignment horizontal="left" vertical="top" wrapText="1"/>
    </xf>
    <xf numFmtId="0" fontId="2901" fillId="2048" borderId="2212" xfId="31" applyNumberFormat="1" applyFont="1" applyFill="1" applyBorder="1" applyAlignment="1">
      <alignment horizontal="left" vertical="top" wrapText="1"/>
    </xf>
    <xf numFmtId="0" fontId="2897" fillId="2048" borderId="2221" xfId="31" applyNumberFormat="1" applyFont="1" applyFill="1" applyBorder="1" applyAlignment="1">
      <alignment horizontal="left" vertical="top" wrapText="1"/>
    </xf>
    <xf numFmtId="0" fontId="2897" fillId="2048" borderId="2219" xfId="31" applyNumberFormat="1" applyFont="1" applyFill="1" applyBorder="1" applyAlignment="1">
      <alignment horizontal="left" vertical="top" wrapText="1"/>
    </xf>
    <xf numFmtId="0" fontId="2900" fillId="2048" borderId="2186" xfId="31" applyNumberFormat="1" applyFont="1" applyFill="1" applyBorder="1" applyAlignment="1">
      <alignment horizontal="left" vertical="top" wrapText="1"/>
    </xf>
    <xf numFmtId="0" fontId="2805" fillId="2047" borderId="2186" xfId="31" applyNumberFormat="1" applyFont="1" applyFill="1" applyBorder="1"/>
    <xf numFmtId="0" fontId="2884" fillId="2047" borderId="2186" xfId="31" applyNumberFormat="1" applyFont="1" applyFill="1" applyBorder="1"/>
    <xf numFmtId="0" fontId="2884" fillId="2047" borderId="2259" xfId="31" applyNumberFormat="1" applyFont="1" applyFill="1" applyBorder="1"/>
    <xf numFmtId="0" fontId="2884" fillId="2047" borderId="2259" xfId="31" applyNumberFormat="1" applyFont="1" applyFill="1" applyBorder="1" applyAlignment="1">
      <alignment wrapText="1"/>
    </xf>
    <xf numFmtId="0" fontId="2884" fillId="2047" borderId="2259" xfId="31" applyNumberFormat="1" applyFont="1" applyFill="1" applyBorder="1" applyAlignment="1">
      <alignment horizontal="center" wrapText="1"/>
    </xf>
    <xf numFmtId="0" fontId="2900" fillId="2046" borderId="2186" xfId="31" applyNumberFormat="1" applyFont="1" applyFill="1" applyBorder="1" applyAlignment="1">
      <alignment vertical="top" wrapText="1"/>
    </xf>
    <xf numFmtId="0" fontId="2900" fillId="2046" borderId="2257" xfId="31" applyNumberFormat="1" applyFont="1" applyFill="1" applyBorder="1" applyAlignment="1">
      <alignment horizontal="center" vertical="center" wrapText="1"/>
    </xf>
    <xf numFmtId="0" fontId="2900" fillId="2046" borderId="2257" xfId="31" applyNumberFormat="1" applyFont="1" applyFill="1" applyBorder="1" applyAlignment="1">
      <alignment vertical="center" wrapText="1"/>
    </xf>
    <xf numFmtId="0" fontId="2900" fillId="2046" borderId="2256" xfId="31" applyNumberFormat="1" applyFont="1" applyFill="1" applyBorder="1" applyAlignment="1">
      <alignment vertical="center" wrapText="1"/>
    </xf>
    <xf numFmtId="0" fontId="2900" fillId="2046" borderId="2257" xfId="31" applyNumberFormat="1" applyFont="1" applyFill="1" applyBorder="1" applyAlignment="1">
      <alignment horizontal="left" vertical="center" wrapText="1"/>
    </xf>
    <xf numFmtId="0" fontId="2900" fillId="2046" borderId="2256" xfId="31" applyNumberFormat="1" applyFont="1" applyFill="1" applyBorder="1" applyAlignment="1">
      <alignment horizontal="left" vertical="center" wrapText="1"/>
    </xf>
    <xf numFmtId="0" fontId="2900" fillId="2046" borderId="2257" xfId="31" applyNumberFormat="1" applyFont="1" applyFill="1" applyBorder="1" applyAlignment="1">
      <alignment horizontal="left" vertical="top" wrapText="1"/>
    </xf>
    <xf numFmtId="0" fontId="2902" fillId="2046" borderId="2186" xfId="31" applyNumberFormat="1" applyFont="1" applyFill="1" applyBorder="1" applyAlignment="1">
      <alignment vertical="top" wrapText="1"/>
    </xf>
    <xf numFmtId="0" fontId="2902" fillId="2046" borderId="2186" xfId="31" applyNumberFormat="1" applyFont="1" applyFill="1" applyBorder="1" applyAlignment="1">
      <alignment horizontal="left" vertical="top" wrapText="1"/>
    </xf>
    <xf numFmtId="0" fontId="2848" fillId="2047" borderId="2186" xfId="31" applyNumberFormat="1" applyFont="1" applyFill="1" applyBorder="1"/>
    <xf numFmtId="0" fontId="2900" fillId="2047" borderId="2186" xfId="31" applyNumberFormat="1" applyFont="1" applyFill="1" applyBorder="1" applyAlignment="1">
      <alignment horizontal="left" vertical="top" wrapText="1"/>
    </xf>
    <xf numFmtId="0" fontId="2884" fillId="2047" borderId="2259" xfId="31" applyNumberFormat="1" applyFont="1" applyFill="1" applyBorder="1" applyAlignment="1">
      <alignment horizontal="left" vertical="top" wrapText="1"/>
    </xf>
    <xf numFmtId="0" fontId="2884" fillId="2047" borderId="2259" xfId="31" applyNumberFormat="1" applyFont="1" applyFill="1" applyBorder="1" applyAlignment="1">
      <alignment horizontal="center" vertical="top" wrapText="1"/>
    </xf>
    <xf numFmtId="0" fontId="2886" fillId="2046" borderId="2186" xfId="31" applyNumberFormat="1" applyFont="1" applyFill="1" applyBorder="1" applyAlignment="1">
      <alignment horizontal="left" wrapText="1"/>
    </xf>
    <xf numFmtId="168" fontId="2886" fillId="2046" borderId="2186" xfId="31" applyNumberFormat="1" applyFont="1" applyFill="1" applyBorder="1" applyAlignment="1">
      <alignment horizontal="left" vertical="top" wrapText="1"/>
    </xf>
    <xf numFmtId="168" fontId="2886" fillId="2046" borderId="2186" xfId="31" applyNumberFormat="1" applyFont="1" applyFill="1" applyBorder="1" applyAlignment="1">
      <alignment horizontal="right" vertical="top" wrapText="1"/>
    </xf>
    <xf numFmtId="168" fontId="2848" fillId="1972" borderId="2186" xfId="31" applyNumberFormat="1" applyFont="1" applyFill="1" applyBorder="1"/>
    <xf numFmtId="168" fontId="2848" fillId="2047" borderId="2186" xfId="31" applyNumberFormat="1" applyFont="1" applyFill="1" applyBorder="1"/>
    <xf numFmtId="168" fontId="2884" fillId="2047" borderId="2186" xfId="31" applyNumberFormat="1" applyFont="1" applyFill="1" applyBorder="1"/>
    <xf numFmtId="168" fontId="2884" fillId="2047" borderId="2259" xfId="31" applyNumberFormat="1" applyFont="1" applyFill="1" applyBorder="1"/>
    <xf numFmtId="168" fontId="2884" fillId="2047" borderId="2259" xfId="31" applyNumberFormat="1" applyFont="1" applyFill="1" applyBorder="1" applyAlignment="1">
      <alignment wrapText="1"/>
    </xf>
    <xf numFmtId="168" fontId="2884" fillId="2047" borderId="2259" xfId="31" applyNumberFormat="1" applyFont="1" applyFill="1" applyBorder="1" applyAlignment="1">
      <alignment horizontal="center" wrapText="1"/>
    </xf>
    <xf numFmtId="168" fontId="2884" fillId="2047" borderId="2259" xfId="31" applyNumberFormat="1" applyFont="1" applyFill="1" applyBorder="1" applyAlignment="1">
      <alignment horizontal="center" vertical="center" wrapText="1"/>
    </xf>
    <xf numFmtId="0" fontId="2900" fillId="2046" borderId="2234" xfId="31" applyNumberFormat="1" applyFont="1" applyFill="1" applyBorder="1" applyAlignment="1">
      <alignment vertical="top" wrapText="1"/>
    </xf>
    <xf numFmtId="0" fontId="2900" fillId="2046" borderId="2234" xfId="31" applyNumberFormat="1" applyFont="1" applyFill="1" applyBorder="1" applyAlignment="1">
      <alignment horizontal="left" vertical="top" wrapText="1"/>
    </xf>
    <xf numFmtId="0" fontId="2900" fillId="2046" borderId="2234" xfId="31" applyNumberFormat="1" applyFont="1" applyFill="1" applyBorder="1"/>
    <xf numFmtId="0" fontId="2900" fillId="2046" borderId="2234" xfId="31" applyNumberFormat="1" applyFont="1" applyFill="1" applyBorder="1" applyAlignment="1">
      <alignment wrapText="1"/>
    </xf>
    <xf numFmtId="0" fontId="2900" fillId="2046" borderId="2234" xfId="31" applyNumberFormat="1" applyFont="1" applyFill="1" applyBorder="1" applyAlignment="1">
      <alignment horizontal="left" wrapText="1"/>
    </xf>
    <xf numFmtId="0" fontId="2848" fillId="2047" borderId="2234" xfId="31" applyNumberFormat="1" applyFont="1" applyFill="1" applyBorder="1"/>
    <xf numFmtId="0" fontId="2884" fillId="2047" borderId="2234" xfId="31" applyNumberFormat="1" applyFont="1" applyFill="1" applyBorder="1"/>
    <xf numFmtId="0" fontId="2848" fillId="1972" borderId="2186" xfId="31" applyNumberFormat="1" applyFont="1" applyFill="1" applyBorder="1" applyAlignment="1">
      <alignment wrapText="1"/>
    </xf>
    <xf numFmtId="0" fontId="2848" fillId="1972" borderId="2234" xfId="31" applyNumberFormat="1" applyFont="1" applyFill="1" applyBorder="1" applyAlignment="1">
      <alignment wrapText="1"/>
    </xf>
    <xf numFmtId="169" fontId="2848" fillId="1972" borderId="2186" xfId="31" applyNumberFormat="1" applyFont="1" applyFill="1" applyBorder="1" applyAlignment="1">
      <alignment wrapText="1"/>
    </xf>
    <xf numFmtId="168" fontId="2848" fillId="1972" borderId="2186" xfId="31" applyNumberFormat="1" applyFont="1" applyFill="1" applyBorder="1" applyAlignment="1">
      <alignment wrapText="1"/>
    </xf>
    <xf numFmtId="169" fontId="2848" fillId="2048" borderId="2186" xfId="31" applyNumberFormat="1" applyFont="1" applyFill="1" applyBorder="1" applyAlignment="1">
      <alignment wrapText="1"/>
    </xf>
    <xf numFmtId="166" fontId="2848" fillId="1972" borderId="2186" xfId="31" applyNumberFormat="1" applyFont="1" applyFill="1" applyBorder="1" applyAlignment="1">
      <alignment wrapText="1"/>
    </xf>
    <xf numFmtId="166" fontId="2848" fillId="2048" borderId="2186" xfId="31" applyNumberFormat="1" applyFont="1" applyFill="1" applyBorder="1" applyAlignment="1">
      <alignment wrapText="1"/>
    </xf>
    <xf numFmtId="169" fontId="2886" fillId="1972" borderId="2186" xfId="31" applyNumberFormat="1" applyFont="1" applyFill="1" applyBorder="1" applyAlignment="1">
      <alignment wrapText="1"/>
    </xf>
    <xf numFmtId="0" fontId="2886" fillId="1972" borderId="2234" xfId="31" applyNumberFormat="1" applyFont="1" applyFill="1" applyBorder="1" applyAlignment="1">
      <alignment wrapText="1"/>
    </xf>
    <xf numFmtId="168" fontId="2886" fillId="1972" borderId="2186" xfId="31" applyNumberFormat="1" applyFont="1" applyFill="1" applyBorder="1" applyAlignment="1">
      <alignment wrapText="1"/>
    </xf>
    <xf numFmtId="169" fontId="2886" fillId="2048" borderId="2186" xfId="31" applyNumberFormat="1" applyFont="1" applyFill="1" applyBorder="1" applyAlignment="1">
      <alignment wrapText="1"/>
    </xf>
    <xf numFmtId="166" fontId="2886" fillId="2048" borderId="2186" xfId="31" applyNumberFormat="1" applyFont="1" applyFill="1" applyBorder="1" applyAlignment="1">
      <alignment wrapText="1"/>
    </xf>
    <xf numFmtId="0" fontId="2886" fillId="1972" borderId="2186" xfId="31" applyNumberFormat="1" applyFont="1" applyFill="1" applyBorder="1" applyAlignment="1">
      <alignment vertical="top" wrapText="1"/>
    </xf>
    <xf numFmtId="169" fontId="2886" fillId="1972" borderId="2186" xfId="31" applyNumberFormat="1" applyFont="1" applyFill="1" applyBorder="1" applyAlignment="1">
      <alignment vertical="top" wrapText="1"/>
    </xf>
    <xf numFmtId="0" fontId="2886" fillId="1972" borderId="2234" xfId="31" applyNumberFormat="1" applyFont="1" applyFill="1" applyBorder="1" applyAlignment="1">
      <alignment vertical="top" wrapText="1"/>
    </xf>
    <xf numFmtId="168" fontId="2886" fillId="1972" borderId="2186" xfId="31" applyNumberFormat="1" applyFont="1" applyFill="1" applyBorder="1" applyAlignment="1">
      <alignment vertical="top" wrapText="1"/>
    </xf>
    <xf numFmtId="169" fontId="2886" fillId="2048" borderId="2186" xfId="31" applyNumberFormat="1" applyFont="1" applyFill="1" applyBorder="1" applyAlignment="1">
      <alignment vertical="top" wrapText="1"/>
    </xf>
    <xf numFmtId="166" fontId="2886" fillId="2048" borderId="2186" xfId="31" applyNumberFormat="1" applyFont="1" applyFill="1" applyBorder="1" applyAlignment="1">
      <alignment vertical="top" wrapText="1"/>
    </xf>
    <xf numFmtId="0" fontId="2886" fillId="1972" borderId="2234" xfId="31" applyNumberFormat="1" applyFont="1" applyFill="1" applyBorder="1"/>
    <xf numFmtId="0" fontId="2902" fillId="2046" borderId="2212" xfId="31" applyNumberFormat="1" applyFont="1" applyFill="1" applyBorder="1" applyAlignment="1">
      <alignment horizontal="center" vertical="top" wrapText="1"/>
    </xf>
    <xf numFmtId="0" fontId="2900" fillId="2046" borderId="2212" xfId="31" applyNumberFormat="1" applyFont="1" applyFill="1" applyBorder="1" applyAlignment="1">
      <alignment horizontal="center" vertical="top" wrapText="1"/>
    </xf>
    <xf numFmtId="0" fontId="2902" fillId="2046" borderId="2212" xfId="31" applyNumberFormat="1" applyFont="1" applyFill="1" applyBorder="1" applyAlignment="1">
      <alignment horizontal="left" vertical="top" wrapText="1"/>
    </xf>
    <xf numFmtId="0" fontId="2897" fillId="2046" borderId="2186" xfId="31" applyNumberFormat="1" applyFont="1" applyFill="1" applyBorder="1" applyAlignment="1">
      <alignment vertical="top" wrapText="1"/>
    </xf>
    <xf numFmtId="0" fontId="2884" fillId="2046" borderId="2259" xfId="31" applyNumberFormat="1" applyFont="1" applyFill="1" applyBorder="1" applyAlignment="1">
      <alignment horizontal="center" vertical="center" wrapText="1"/>
    </xf>
    <xf numFmtId="168" fontId="2848" fillId="2046" borderId="2186" xfId="31" applyNumberFormat="1" applyFont="1" applyFill="1" applyBorder="1"/>
    <xf numFmtId="168" fontId="2884" fillId="2046" borderId="2259" xfId="31" applyNumberFormat="1" applyFont="1" applyFill="1" applyBorder="1" applyAlignment="1">
      <alignment horizontal="center" vertical="center" wrapText="1"/>
    </xf>
    <xf numFmtId="0" fontId="2903" fillId="2046" borderId="2186" xfId="31" applyNumberFormat="1" applyFont="1" applyFill="1" applyBorder="1" applyAlignment="1">
      <alignment horizontal="left" vertical="top" wrapText="1"/>
    </xf>
    <xf numFmtId="0" fontId="2903" fillId="2046" borderId="2259" xfId="31" applyNumberFormat="1" applyFont="1" applyFill="1" applyBorder="1" applyAlignment="1">
      <alignment horizontal="center" vertical="center" wrapText="1"/>
    </xf>
    <xf numFmtId="168" fontId="2903" fillId="2046" borderId="2186" xfId="31" applyNumberFormat="1" applyFont="1" applyFill="1" applyBorder="1" applyAlignment="1">
      <alignment horizontal="right" vertical="top" wrapText="1"/>
    </xf>
    <xf numFmtId="0" fontId="2903" fillId="2046" borderId="2186" xfId="31" applyNumberFormat="1" applyFont="1" applyFill="1" applyBorder="1"/>
    <xf numFmtId="168" fontId="2903" fillId="2046" borderId="2186" xfId="31" applyNumberFormat="1" applyFont="1" applyFill="1" applyBorder="1"/>
    <xf numFmtId="168" fontId="2903" fillId="2046" borderId="2259" xfId="31" applyNumberFormat="1" applyFont="1" applyFill="1" applyBorder="1" applyAlignment="1">
      <alignment horizontal="center" vertical="center" wrapText="1"/>
    </xf>
    <xf numFmtId="0" fontId="2903" fillId="2046" borderId="2256" xfId="31" applyNumberFormat="1" applyFont="1" applyFill="1" applyBorder="1" applyAlignment="1">
      <alignment horizontal="left" vertical="top" wrapText="1"/>
    </xf>
    <xf numFmtId="0" fontId="2903" fillId="2046" borderId="2256" xfId="31" applyNumberFormat="1" applyFont="1" applyFill="1" applyBorder="1" applyAlignment="1">
      <alignment horizontal="center" vertical="center" wrapText="1"/>
    </xf>
    <xf numFmtId="168" fontId="2903" fillId="2046" borderId="2256" xfId="31" applyNumberFormat="1" applyFont="1" applyFill="1" applyBorder="1" applyAlignment="1">
      <alignment horizontal="right" vertical="top" wrapText="1"/>
    </xf>
    <xf numFmtId="0" fontId="2903" fillId="2046" borderId="2256" xfId="31" applyNumberFormat="1" applyFont="1" applyFill="1" applyBorder="1"/>
    <xf numFmtId="168" fontId="2903" fillId="2046" borderId="2256" xfId="31" applyNumberFormat="1" applyFont="1" applyFill="1" applyBorder="1"/>
    <xf numFmtId="168" fontId="2903" fillId="2046" borderId="2256" xfId="31" applyNumberFormat="1" applyFont="1" applyFill="1" applyBorder="1" applyAlignment="1">
      <alignment horizontal="center" vertical="center" wrapText="1"/>
    </xf>
    <xf numFmtId="0" fontId="2903" fillId="2046" borderId="2256" xfId="31" applyNumberFormat="1" applyFont="1" applyFill="1" applyBorder="1" applyAlignment="1">
      <alignment wrapText="1"/>
    </xf>
    <xf numFmtId="168" fontId="2903" fillId="2046" borderId="2256" xfId="31" applyNumberFormat="1" applyFont="1" applyFill="1" applyBorder="1" applyAlignment="1">
      <alignment wrapText="1"/>
    </xf>
    <xf numFmtId="0" fontId="2903" fillId="2046" borderId="2256" xfId="31" applyNumberFormat="1" applyFont="1" applyFill="1" applyBorder="1" applyAlignment="1">
      <alignment horizontal="left" vertical="center" wrapText="1"/>
    </xf>
    <xf numFmtId="168" fontId="2903" fillId="2046" borderId="2256" xfId="31" applyNumberFormat="1" applyFont="1" applyFill="1" applyBorder="1" applyAlignment="1">
      <alignment horizontal="left" vertical="top" wrapText="1"/>
    </xf>
    <xf numFmtId="0" fontId="2903" fillId="2046" borderId="2256" xfId="31" applyNumberFormat="1" applyFont="1" applyFill="1" applyBorder="1" applyAlignment="1">
      <alignment horizontal="left" wrapText="1"/>
    </xf>
    <xf numFmtId="168" fontId="2903" fillId="2046" borderId="2256" xfId="31" applyNumberFormat="1" applyFont="1" applyFill="1" applyBorder="1" applyAlignment="1">
      <alignment horizontal="left" wrapText="1"/>
    </xf>
    <xf numFmtId="168" fontId="2903" fillId="2046" borderId="2256" xfId="31" applyNumberFormat="1" applyFont="1" applyFill="1" applyBorder="1" applyAlignment="1">
      <alignment horizontal="left" vertical="center" wrapText="1"/>
    </xf>
    <xf numFmtId="0" fontId="2903" fillId="2047" borderId="2256" xfId="31" applyNumberFormat="1" applyFont="1" applyFill="1" applyBorder="1" applyAlignment="1">
      <alignment horizontal="left" vertical="top" wrapText="1"/>
    </xf>
    <xf numFmtId="0" fontId="2904" fillId="2047" borderId="2256" xfId="31" applyNumberFormat="1" applyFont="1" applyFill="1" applyBorder="1" applyAlignment="1">
      <alignment horizontal="left" vertical="top" wrapText="1"/>
    </xf>
    <xf numFmtId="0" fontId="2904" fillId="2047" borderId="2256" xfId="31" applyNumberFormat="1" applyFont="1" applyFill="1" applyBorder="1" applyAlignment="1">
      <alignment horizontal="center" vertical="top" wrapText="1"/>
    </xf>
    <xf numFmtId="0" fontId="2904" fillId="2047" borderId="2256" xfId="31" applyNumberFormat="1" applyFont="1" applyFill="1" applyBorder="1" applyAlignment="1">
      <alignment horizontal="center" vertical="center" wrapText="1"/>
    </xf>
    <xf numFmtId="168" fontId="2903" fillId="2046" borderId="2256" xfId="31" applyNumberFormat="1" applyFont="1" applyFill="1" applyBorder="1" applyAlignment="1">
      <alignment horizontal="center" vertical="top" wrapText="1"/>
    </xf>
    <xf numFmtId="168" fontId="2903" fillId="1984" borderId="2256" xfId="31" applyNumberFormat="1" applyFont="1" applyFill="1" applyBorder="1" applyAlignment="1">
      <alignment horizontal="center" vertical="center" wrapText="1"/>
    </xf>
    <xf numFmtId="168" fontId="2903" fillId="2047" borderId="2256" xfId="31" applyNumberFormat="1" applyFont="1" applyFill="1" applyBorder="1" applyAlignment="1">
      <alignment horizontal="center" vertical="center" wrapText="1"/>
    </xf>
    <xf numFmtId="168" fontId="2904" fillId="2047" borderId="2256" xfId="31" applyNumberFormat="1" applyFont="1" applyFill="1" applyBorder="1" applyAlignment="1">
      <alignment horizontal="center" vertical="center" wrapText="1"/>
    </xf>
    <xf numFmtId="0" fontId="2904" fillId="2047" borderId="2256" xfId="31" applyNumberFormat="1" applyFont="1" applyFill="1" applyBorder="1" applyAlignment="1">
      <alignment horizontal="left" vertical="center" wrapText="1"/>
    </xf>
    <xf numFmtId="0" fontId="2905" fillId="2046" borderId="2256" xfId="31" applyNumberFormat="1" applyFont="1" applyFill="1" applyBorder="1" applyAlignment="1">
      <alignment horizontal="left" vertical="top" wrapText="1"/>
    </xf>
    <xf numFmtId="0" fontId="2904" fillId="2046" borderId="2256" xfId="31" applyNumberFormat="1" applyFont="1" applyFill="1" applyBorder="1" applyAlignment="1">
      <alignment horizontal="left" vertical="top" wrapText="1"/>
    </xf>
    <xf numFmtId="0" fontId="2906" fillId="1972" borderId="2186" xfId="31" applyNumberFormat="1" applyFont="1" applyFill="1" applyBorder="1"/>
    <xf numFmtId="0" fontId="2907" fillId="1972" borderId="2186" xfId="31" applyNumberFormat="1" applyFont="1" applyFill="1" applyBorder="1"/>
    <xf numFmtId="0" fontId="2906" fillId="1972" borderId="2186" xfId="31" applyNumberFormat="1" applyFont="1" applyFill="1" applyBorder="1" applyAlignment="1">
      <alignment wrapText="1"/>
    </xf>
    <xf numFmtId="0" fontId="2907" fillId="1972" borderId="2186" xfId="31" applyNumberFormat="1" applyFont="1" applyFill="1" applyBorder="1" applyAlignment="1">
      <alignment wrapText="1"/>
    </xf>
    <xf numFmtId="0" fontId="2906" fillId="1972" borderId="2186" xfId="31" applyNumberFormat="1" applyFont="1" applyFill="1" applyBorder="1" applyAlignment="1">
      <alignment vertical="center" wrapText="1"/>
    </xf>
    <xf numFmtId="0" fontId="2907" fillId="1972" borderId="2186" xfId="31" applyNumberFormat="1" applyFont="1" applyFill="1" applyBorder="1" applyAlignment="1">
      <alignment vertical="center" wrapText="1"/>
    </xf>
    <xf numFmtId="0" fontId="2906" fillId="1981" borderId="2186" xfId="31" applyNumberFormat="1" applyFont="1" applyFill="1" applyBorder="1" applyAlignment="1">
      <alignment vertical="center" wrapText="1"/>
    </xf>
    <xf numFmtId="0" fontId="2907" fillId="1981" borderId="2186" xfId="31" applyNumberFormat="1" applyFont="1" applyFill="1" applyBorder="1" applyAlignment="1">
      <alignment vertical="center" wrapText="1"/>
    </xf>
    <xf numFmtId="0" fontId="2908" fillId="1981" borderId="2186" xfId="31" applyNumberFormat="1" applyFont="1" applyFill="1" applyBorder="1" applyAlignment="1">
      <alignment vertical="center" wrapText="1"/>
    </xf>
    <xf numFmtId="0" fontId="2909" fillId="1981" borderId="2186" xfId="31" applyNumberFormat="1" applyFont="1" applyFill="1" applyBorder="1" applyAlignment="1">
      <alignment vertical="center" wrapText="1"/>
    </xf>
    <xf numFmtId="168" fontId="2907" fillId="1972" borderId="2186" xfId="31" applyNumberFormat="1" applyFont="1" applyFill="1" applyBorder="1" applyAlignment="1">
      <alignment vertical="center" wrapText="1"/>
    </xf>
    <xf numFmtId="170" fontId="2907" fillId="1972" borderId="2186" xfId="31" applyNumberFormat="1" applyFont="1" applyFill="1" applyBorder="1" applyAlignment="1">
      <alignment vertical="center" wrapText="1"/>
    </xf>
    <xf numFmtId="0" fontId="2907" fillId="2048" borderId="2186" xfId="31" applyNumberFormat="1" applyFont="1" applyFill="1" applyBorder="1" applyAlignment="1">
      <alignment vertical="center" wrapText="1"/>
    </xf>
    <xf numFmtId="168" fontId="2907" fillId="2048" borderId="2186" xfId="31" applyNumberFormat="1" applyFont="1" applyFill="1" applyBorder="1" applyAlignment="1">
      <alignment vertical="center" wrapText="1"/>
    </xf>
    <xf numFmtId="0" fontId="2907" fillId="2049" borderId="2186" xfId="31" applyNumberFormat="1" applyFont="1" applyFill="1" applyBorder="1" applyAlignment="1">
      <alignment vertical="center" wrapText="1"/>
    </xf>
    <xf numFmtId="0" fontId="2910" fillId="2049" borderId="2186" xfId="31" applyNumberFormat="1" applyFont="1" applyFill="1" applyBorder="1" applyAlignment="1">
      <alignment vertical="center" wrapText="1"/>
    </xf>
    <xf numFmtId="171" fontId="2910" fillId="2049" borderId="2186" xfId="31" applyNumberFormat="1" applyFont="1" applyFill="1" applyBorder="1" applyAlignment="1">
      <alignment vertical="center" wrapText="1"/>
    </xf>
    <xf numFmtId="171" fontId="2907" fillId="2048" borderId="2186" xfId="31" applyNumberFormat="1" applyFont="1" applyFill="1" applyBorder="1" applyAlignment="1">
      <alignment vertical="center" wrapText="1"/>
    </xf>
    <xf numFmtId="168" fontId="2910" fillId="2049" borderId="2186" xfId="31" applyNumberFormat="1" applyFont="1" applyFill="1" applyBorder="1" applyAlignment="1">
      <alignment vertical="center" wrapText="1"/>
    </xf>
    <xf numFmtId="169" fontId="2907" fillId="2048" borderId="2186" xfId="31" applyNumberFormat="1" applyFont="1" applyFill="1" applyBorder="1" applyAlignment="1">
      <alignment vertical="center" wrapText="1"/>
    </xf>
    <xf numFmtId="166" fontId="2907" fillId="2048" borderId="2186" xfId="31" applyNumberFormat="1" applyFont="1" applyFill="1" applyBorder="1" applyAlignment="1">
      <alignment vertical="center" wrapText="1"/>
    </xf>
    <xf numFmtId="170" fontId="2907" fillId="2048" borderId="2186" xfId="31" applyNumberFormat="1" applyFont="1" applyFill="1" applyBorder="1" applyAlignment="1">
      <alignment vertical="center" wrapText="1"/>
    </xf>
    <xf numFmtId="172" fontId="2910" fillId="2049" borderId="2186" xfId="31" applyNumberFormat="1" applyFont="1" applyFill="1" applyBorder="1" applyAlignment="1">
      <alignment vertical="center" wrapText="1"/>
    </xf>
    <xf numFmtId="166" fontId="2910" fillId="2049" borderId="2186" xfId="31" applyNumberFormat="1" applyFont="1" applyFill="1" applyBorder="1" applyAlignment="1">
      <alignment vertical="center" wrapText="1"/>
    </xf>
    <xf numFmtId="173" fontId="2910" fillId="2049" borderId="2186" xfId="31" applyNumberFormat="1" applyFont="1" applyFill="1" applyBorder="1" applyAlignment="1">
      <alignment vertical="center" wrapText="1"/>
    </xf>
    <xf numFmtId="174" fontId="2910" fillId="2049" borderId="2186" xfId="31" applyNumberFormat="1" applyFont="1" applyFill="1" applyBorder="1" applyAlignment="1">
      <alignment vertical="center" wrapText="1"/>
    </xf>
    <xf numFmtId="0" fontId="2906" fillId="2050" borderId="2186" xfId="31" applyNumberFormat="1" applyFont="1" applyFill="1" applyBorder="1" applyAlignment="1">
      <alignment vertical="center" wrapText="1"/>
    </xf>
    <xf numFmtId="0" fontId="2907" fillId="2050" borderId="2186" xfId="31" applyNumberFormat="1" applyFont="1" applyFill="1" applyBorder="1" applyAlignment="1">
      <alignment vertical="center" wrapText="1"/>
    </xf>
    <xf numFmtId="0" fontId="2877" fillId="2050" borderId="2186" xfId="31" applyNumberFormat="1" applyFont="1" applyFill="1" applyBorder="1" applyAlignment="1">
      <alignment vertical="center" wrapText="1"/>
    </xf>
    <xf numFmtId="0" fontId="2911" fillId="2050" borderId="2186" xfId="31" applyNumberFormat="1" applyFont="1" applyFill="1" applyBorder="1" applyAlignment="1">
      <alignment vertical="center" wrapText="1"/>
    </xf>
    <xf numFmtId="0" fontId="2903" fillId="1981" borderId="2256" xfId="31" applyNumberFormat="1" applyFont="1" applyFill="1" applyBorder="1" applyAlignment="1">
      <alignment horizontal="left" vertical="top" wrapText="1"/>
    </xf>
    <xf numFmtId="0" fontId="2904" fillId="1981" borderId="2256" xfId="31" applyNumberFormat="1" applyFont="1" applyFill="1" applyBorder="1" applyAlignment="1">
      <alignment horizontal="left" vertical="top" wrapText="1"/>
    </xf>
    <xf numFmtId="0" fontId="2904" fillId="1981" borderId="2256" xfId="31" applyNumberFormat="1" applyFont="1" applyFill="1" applyBorder="1" applyAlignment="1">
      <alignment horizontal="center" vertical="top" wrapText="1"/>
    </xf>
    <xf numFmtId="175" fontId="2903" fillId="2046" borderId="2256" xfId="31" applyNumberFormat="1" applyFont="1" applyFill="1" applyBorder="1" applyAlignment="1">
      <alignment horizontal="left" vertical="top" wrapText="1"/>
    </xf>
    <xf numFmtId="175" fontId="2903" fillId="2046" borderId="2256" xfId="31" applyNumberFormat="1" applyFont="1" applyFill="1" applyBorder="1" applyAlignment="1">
      <alignment horizontal="center" vertical="top" wrapText="1"/>
    </xf>
    <xf numFmtId="0" fontId="2904" fillId="1981" borderId="2256" xfId="31" applyNumberFormat="1" applyFont="1" applyFill="1" applyBorder="1" applyAlignment="1">
      <alignment horizontal="center" vertical="center" wrapText="1"/>
    </xf>
    <xf numFmtId="168" fontId="2903" fillId="1981" borderId="2256" xfId="31" applyNumberFormat="1" applyFont="1" applyFill="1" applyBorder="1" applyAlignment="1">
      <alignment horizontal="center" vertical="center" wrapText="1"/>
    </xf>
    <xf numFmtId="168" fontId="2904" fillId="1981" borderId="2256" xfId="31" applyNumberFormat="1" applyFont="1" applyFill="1" applyBorder="1" applyAlignment="1">
      <alignment horizontal="center" vertical="center" wrapText="1"/>
    </xf>
    <xf numFmtId="0" fontId="2799" fillId="2046" borderId="2256" xfId="31" applyNumberFormat="1" applyFont="1" applyFill="1" applyBorder="1" applyAlignment="1">
      <alignment horizontal="left" vertical="top" wrapText="1"/>
    </xf>
    <xf numFmtId="0" fontId="2799" fillId="2046" borderId="2256" xfId="31" applyNumberFormat="1" applyFont="1" applyFill="1" applyBorder="1" applyAlignment="1">
      <alignment horizontal="left" vertical="center" wrapText="1"/>
    </xf>
    <xf numFmtId="0" fontId="2907" fillId="2046" borderId="2186" xfId="31" applyNumberFormat="1" applyFont="1" applyFill="1" applyBorder="1" applyAlignment="1">
      <alignment vertical="bottom"/>
    </xf>
    <xf numFmtId="0" fontId="2907" fillId="2046" borderId="2256" xfId="31" applyNumberFormat="1" applyFont="1" applyFill="1" applyBorder="1" applyAlignment="1">
      <alignment vertical="bottom"/>
    </xf>
    <xf numFmtId="0" fontId="2907" fillId="2046" borderId="2256" xfId="31" applyNumberFormat="1" applyFont="1" applyFill="1" applyBorder="1" applyAlignment="1">
      <alignment vertical="bottom" wrapText="1"/>
    </xf>
    <xf numFmtId="0" fontId="2907" fillId="2046" borderId="2256" xfId="31" applyNumberFormat="1" applyFont="1" applyFill="1" applyBorder="1" applyAlignment="1">
      <alignment vertical="center" wrapText="1"/>
    </xf>
    <xf numFmtId="0" fontId="2907" fillId="2046" borderId="2260" xfId="31" applyNumberFormat="1" applyFont="1" applyFill="1" applyBorder="1" applyAlignment="1">
      <alignment vertical="center" wrapText="1"/>
    </xf>
    <xf numFmtId="0" fontId="2907" fillId="2046" borderId="2261" xfId="31" applyNumberFormat="1" applyFont="1" applyFill="1" applyBorder="1" applyAlignment="1">
      <alignment vertical="center" wrapText="1"/>
    </xf>
    <xf numFmtId="0" fontId="2907" fillId="2046" borderId="2262" xfId="31" applyNumberFormat="1" applyFont="1" applyFill="1" applyBorder="1" applyAlignment="1">
      <alignment vertical="center" wrapText="1"/>
    </xf>
    <xf numFmtId="0" fontId="2912" fillId="2046" borderId="2256" xfId="31" applyNumberFormat="1" applyFont="1" applyFill="1" applyBorder="1" applyAlignment="1">
      <alignment vertical="center" wrapText="1"/>
    </xf>
    <xf numFmtId="0" fontId="2907" fillId="2051" borderId="2256" xfId="31" applyNumberFormat="1" applyFont="1" applyFill="1" applyBorder="1" applyAlignment="1">
      <alignment vertical="center" wrapText="1"/>
    </xf>
    <xf numFmtId="0" fontId="2910" fillId="2051" borderId="2256" xfId="31" applyNumberFormat="1" applyFont="1" applyFill="1" applyBorder="1" applyAlignment="1">
      <alignment vertical="center" wrapText="1"/>
    </xf>
    <xf numFmtId="0" fontId="2910" fillId="2051" borderId="2256" xfId="31" applyNumberFormat="1" applyFont="1" applyFill="1" applyBorder="1" applyAlignment="1">
      <alignment horizontal="center" vertical="center" wrapText="1"/>
    </xf>
    <xf numFmtId="0" fontId="2910" fillId="1981" borderId="2256" xfId="31" applyNumberFormat="1" applyFont="1" applyFill="1" applyBorder="1" applyAlignment="1">
      <alignment horizontal="center" vertical="center" wrapText="1"/>
    </xf>
    <xf numFmtId="0" fontId="2910" fillId="2046" borderId="2260" xfId="31" applyNumberFormat="1" applyFont="1" applyFill="1" applyBorder="1" applyAlignment="1">
      <alignment vertical="center" wrapText="1"/>
    </xf>
    <xf numFmtId="0" fontId="2910" fillId="2046" borderId="2261" xfId="31" applyNumberFormat="1" applyFont="1" applyFill="1" applyBorder="1" applyAlignment="1">
      <alignment vertical="center" wrapText="1"/>
    </xf>
    <xf numFmtId="0" fontId="2910" fillId="2046" borderId="2262" xfId="31" applyNumberFormat="1" applyFont="1" applyFill="1" applyBorder="1" applyAlignment="1">
      <alignment vertical="center" wrapText="1"/>
    </xf>
    <xf numFmtId="168" fontId="2910" fillId="2046" borderId="2260" xfId="31" applyNumberFormat="1" applyFont="1" applyFill="1" applyBorder="1" applyAlignment="1">
      <alignment vertical="center" wrapText="1"/>
    </xf>
    <xf numFmtId="168" fontId="2910" fillId="2046" borderId="2261" xfId="31" applyNumberFormat="1" applyFont="1" applyFill="1" applyBorder="1" applyAlignment="1">
      <alignment vertical="center" wrapText="1"/>
    </xf>
    <xf numFmtId="168" fontId="2910" fillId="2046" borderId="2262" xfId="31" applyNumberFormat="1" applyFont="1" applyFill="1" applyBorder="1" applyAlignment="1">
      <alignment vertical="center" wrapText="1"/>
    </xf>
    <xf numFmtId="168" fontId="2910" fillId="2046" borderId="2260" xfId="31" applyNumberFormat="1" applyFont="1" applyFill="1" applyBorder="1" applyAlignment="1">
      <alignment horizontal="center" vertical="center" wrapText="1"/>
    </xf>
    <xf numFmtId="168" fontId="2910" fillId="2046" borderId="2261" xfId="31" applyNumberFormat="1" applyFont="1" applyFill="1" applyBorder="1" applyAlignment="1">
      <alignment horizontal="center" vertical="center" wrapText="1"/>
    </xf>
    <xf numFmtId="168" fontId="2910" fillId="2046" borderId="2262" xfId="31" applyNumberFormat="1" applyFont="1" applyFill="1" applyBorder="1" applyAlignment="1">
      <alignment horizontal="center" vertical="center" wrapText="1"/>
    </xf>
    <xf numFmtId="0" fontId="2907" fillId="2046" borderId="2260" xfId="31" applyNumberFormat="1" applyFont="1" applyFill="1" applyBorder="1" applyAlignment="1">
      <alignment horizontal="center" vertical="center" wrapText="1"/>
    </xf>
    <xf numFmtId="0" fontId="2907" fillId="2046" borderId="2261" xfId="31" applyNumberFormat="1" applyFont="1" applyFill="1" applyBorder="1" applyAlignment="1">
      <alignment horizontal="center" vertical="center" wrapText="1"/>
    </xf>
    <xf numFmtId="0" fontId="2907" fillId="2046" borderId="2262" xfId="31" applyNumberFormat="1" applyFont="1" applyFill="1" applyBorder="1" applyAlignment="1">
      <alignment horizontal="center" vertical="center" wrapText="1"/>
    </xf>
    <xf numFmtId="168" fontId="2910" fillId="2052" borderId="2260" xfId="31" applyNumberFormat="1" applyFont="1" applyFill="1" applyBorder="1" applyAlignment="1">
      <alignment horizontal="center" vertical="center" wrapText="1"/>
    </xf>
    <xf numFmtId="168" fontId="2910" fillId="2052" borderId="2261" xfId="31" applyNumberFormat="1" applyFont="1" applyFill="1" applyBorder="1" applyAlignment="1">
      <alignment horizontal="center" vertical="center" wrapText="1"/>
    </xf>
    <xf numFmtId="168" fontId="2910" fillId="2052" borderId="2262" xfId="31" applyNumberFormat="1" applyFont="1" applyFill="1" applyBorder="1" applyAlignment="1">
      <alignment horizontal="center" vertical="center" wrapText="1"/>
    </xf>
    <xf numFmtId="0" fontId="2910" fillId="2046" borderId="2256" xfId="31" applyNumberFormat="1" applyFont="1" applyFill="1" applyBorder="1" applyAlignment="1">
      <alignment vertical="center" wrapText="1"/>
    </xf>
    <xf numFmtId="0" fontId="2910" fillId="1981" borderId="2256" xfId="31" applyNumberFormat="1" applyFont="1" applyFill="1" applyBorder="1" applyAlignment="1">
      <alignment vertical="center" wrapText="1"/>
    </xf>
    <xf numFmtId="0" fontId="2913" fillId="2046" borderId="2256" xfId="31" applyNumberFormat="1" applyFont="1" applyFill="1" applyBorder="1" applyAlignment="1">
      <alignment vertical="center" wrapText="1"/>
    </xf>
    <xf numFmtId="0" fontId="2907" fillId="2046" borderId="2256" xfId="31" applyNumberFormat="1" applyFont="1" applyFill="1" applyBorder="1" applyAlignment="1">
      <alignment horizontal="center" vertical="center" wrapText="1"/>
    </xf>
    <xf numFmtId="0" fontId="2907" fillId="2052" borderId="2256" xfId="31" applyNumberFormat="1" applyFont="1" applyFill="1" applyBorder="1" applyAlignment="1">
      <alignment vertical="center" wrapText="1"/>
    </xf>
    <xf numFmtId="0" fontId="2907" fillId="2052" borderId="2256" xfId="31" applyNumberFormat="1" applyFont="1" applyFill="1" applyBorder="1" applyAlignment="1">
      <alignment horizontal="center" vertical="center" wrapText="1"/>
    </xf>
    <xf numFmtId="0" fontId="2910" fillId="2052" borderId="2256" xfId="31" applyNumberFormat="1" applyFont="1" applyFill="1" applyBorder="1" applyAlignment="1">
      <alignment vertical="center" wrapText="1"/>
    </xf>
    <xf numFmtId="0" fontId="2910" fillId="2052" borderId="2256" xfId="31" applyNumberFormat="1" applyFont="1" applyFill="1" applyBorder="1" applyAlignment="1">
      <alignment horizontal="center" vertical="center" wrapText="1"/>
    </xf>
    <xf numFmtId="0" fontId="2907" fillId="1981" borderId="2256" xfId="31" applyNumberFormat="1" applyFont="1" applyFill="1" applyBorder="1" applyAlignment="1">
      <alignment vertical="center" wrapText="1"/>
    </xf>
    <xf numFmtId="175" fontId="2907" fillId="2046" borderId="2256" xfId="31" applyNumberFormat="1" applyFont="1" applyFill="1" applyBorder="1" applyAlignment="1">
      <alignment vertical="center" wrapText="1"/>
    </xf>
    <xf numFmtId="175" fontId="2907" fillId="2046" borderId="2256" xfId="31" applyNumberFormat="1" applyFont="1" applyFill="1" applyBorder="1" applyAlignment="1">
      <alignment horizontal="center" vertical="center" wrapText="1"/>
    </xf>
    <xf numFmtId="0" fontId="2914" fillId="2046" borderId="2256" xfId="31" applyNumberFormat="1" applyFont="1" applyFill="1" applyBorder="1" applyAlignment="1">
      <alignment vertical="center" wrapText="1"/>
    </xf>
    <xf numFmtId="0" fontId="2912" fillId="2046" borderId="2263" xfId="31" applyNumberFormat="1" applyFont="1" applyFill="1" applyBorder="1" applyAlignment="1">
      <alignment vertical="center" wrapText="1"/>
    </xf>
    <xf numFmtId="0" fontId="2907" fillId="2046" borderId="2263" xfId="31" applyNumberFormat="1" applyFont="1" applyFill="1" applyBorder="1" applyAlignment="1">
      <alignment vertical="center" wrapText="1"/>
    </xf>
    <xf numFmtId="0" fontId="2910" fillId="2051" borderId="2263" xfId="31" applyNumberFormat="1" applyFont="1" applyFill="1" applyBorder="1" applyAlignment="1">
      <alignment horizontal="center" vertical="center" wrapText="1"/>
    </xf>
    <xf numFmtId="0" fontId="2910" fillId="1981" borderId="2263" xfId="31" applyNumberFormat="1" applyFont="1" applyFill="1" applyBorder="1" applyAlignment="1">
      <alignment horizontal="center" vertical="center" wrapText="1"/>
    </xf>
    <xf numFmtId="0" fontId="2907" fillId="2046" borderId="2263" xfId="31" applyNumberFormat="1" applyFont="1" applyFill="1" applyBorder="1" applyAlignment="1">
      <alignment horizontal="center" vertical="center" wrapText="1"/>
    </xf>
    <xf numFmtId="168" fontId="2910" fillId="2052" borderId="2263" xfId="31" applyNumberFormat="1" applyFont="1" applyFill="1" applyBorder="1" applyAlignment="1">
      <alignment horizontal="center" vertical="center" wrapText="1"/>
    </xf>
    <xf numFmtId="168" fontId="2910" fillId="2046" borderId="2263" xfId="31" applyNumberFormat="1" applyFont="1" applyFill="1" applyBorder="1" applyAlignment="1">
      <alignment horizontal="center" vertical="center" wrapText="1"/>
    </xf>
    <xf numFmtId="0" fontId="2910" fillId="2046" borderId="2263" xfId="31" applyNumberFormat="1" applyFont="1" applyFill="1" applyBorder="1" applyAlignment="1">
      <alignment vertical="center" wrapText="1"/>
    </xf>
    <xf numFmtId="0" fontId="2910" fillId="1981" borderId="2263" xfId="31" applyNumberFormat="1" applyFont="1" applyFill="1" applyBorder="1" applyAlignment="1">
      <alignment vertical="center" wrapText="1"/>
    </xf>
    <xf numFmtId="0" fontId="2913" fillId="2046" borderId="2263" xfId="31" applyNumberFormat="1" applyFont="1" applyFill="1" applyBorder="1" applyAlignment="1">
      <alignment vertical="center" wrapText="1"/>
    </xf>
    <xf numFmtId="0" fontId="2910" fillId="2052" borderId="2263" xfId="31" applyNumberFormat="1" applyFont="1" applyFill="1" applyBorder="1" applyAlignment="1">
      <alignment vertical="center" wrapText="1"/>
    </xf>
    <xf numFmtId="0" fontId="2910" fillId="2052" borderId="2263" xfId="31" applyNumberFormat="1" applyFont="1" applyFill="1" applyBorder="1" applyAlignment="1">
      <alignment horizontal="center" vertical="center" wrapText="1"/>
    </xf>
    <xf numFmtId="175" fontId="2907" fillId="2046" borderId="2263" xfId="31" applyNumberFormat="1" applyFont="1" applyFill="1" applyBorder="1" applyAlignment="1">
      <alignment horizontal="center" vertical="center" wrapText="1"/>
    </xf>
    <xf numFmtId="0" fontId="2914" fillId="2046" borderId="2263" xfId="31" applyNumberFormat="1" applyFont="1" applyFill="1" applyBorder="1" applyAlignment="1">
      <alignment vertical="center" wrapText="1"/>
    </xf>
    <xf numFmtId="0" fontId="2907" fillId="2046" borderId="2264" xfId="31" applyNumberFormat="1" applyFont="1" applyFill="1" applyBorder="1" applyAlignment="1">
      <alignment vertical="center" wrapText="1"/>
    </xf>
    <xf numFmtId="0" fontId="2907" fillId="2046" borderId="2264" xfId="31" applyNumberFormat="1" applyFont="1" applyFill="1" applyBorder="1" applyAlignment="1">
      <alignment horizontal="center" vertical="center" wrapText="1"/>
    </xf>
    <xf numFmtId="168" fontId="2910" fillId="2052" borderId="2264" xfId="31" applyNumberFormat="1" applyFont="1" applyFill="1" applyBorder="1" applyAlignment="1">
      <alignment horizontal="center" vertical="center" wrapText="1"/>
    </xf>
    <xf numFmtId="168" fontId="2910" fillId="2046" borderId="2264" xfId="31" applyNumberFormat="1" applyFont="1" applyFill="1" applyBorder="1" applyAlignment="1">
      <alignment horizontal="center" vertical="center" wrapText="1"/>
    </xf>
    <xf numFmtId="0" fontId="2907" fillId="2046" borderId="2265" xfId="31" applyNumberFormat="1" applyFont="1" applyFill="1" applyBorder="1" applyAlignment="1">
      <alignment vertical="center" wrapText="1"/>
    </xf>
    <xf numFmtId="0" fontId="2907" fillId="2046" borderId="2265" xfId="31" applyNumberFormat="1" applyFont="1" applyFill="1" applyBorder="1" applyAlignment="1">
      <alignment horizontal="center" vertical="center" wrapText="1"/>
    </xf>
    <xf numFmtId="168" fontId="2910" fillId="2052" borderId="2265" xfId="31" applyNumberFormat="1" applyFont="1" applyFill="1" applyBorder="1" applyAlignment="1">
      <alignment horizontal="center" vertical="center" wrapText="1"/>
    </xf>
    <xf numFmtId="168" fontId="2910" fillId="2046" borderId="2265" xfId="31" applyNumberFormat="1" applyFont="1" applyFill="1" applyBorder="1" applyAlignment="1">
      <alignment horizontal="center" vertical="center" wrapText="1"/>
    </xf>
    <xf numFmtId="0" fontId="2907" fillId="2046" borderId="2266" xfId="31" applyNumberFormat="1" applyFont="1" applyFill="1" applyBorder="1" applyAlignment="1">
      <alignment vertical="center" wrapText="1"/>
    </xf>
    <xf numFmtId="0" fontId="2907" fillId="2046" borderId="2266" xfId="31" applyNumberFormat="1" applyFont="1" applyFill="1" applyBorder="1" applyAlignment="1">
      <alignment horizontal="center" vertical="center" wrapText="1"/>
    </xf>
    <xf numFmtId="168" fontId="2910" fillId="2052" borderId="2266" xfId="31" applyNumberFormat="1" applyFont="1" applyFill="1" applyBorder="1" applyAlignment="1">
      <alignment horizontal="center" vertical="center" wrapText="1"/>
    </xf>
    <xf numFmtId="168" fontId="2910" fillId="2046" borderId="2266" xfId="31" applyNumberFormat="1" applyFont="1" applyFill="1" applyBorder="1" applyAlignment="1">
      <alignment horizontal="center" vertical="center" wrapText="1"/>
    </xf>
    <xf numFmtId="0" fontId="2910" fillId="2052" borderId="2265" xfId="31" applyNumberFormat="1" applyFont="1" applyFill="1" applyBorder="1" applyAlignment="1">
      <alignment vertical="center" wrapText="1"/>
    </xf>
    <xf numFmtId="0" fontId="2910" fillId="2052" borderId="2265" xfId="31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23">
    <dxf>
      <font/>
      <fill>
        <patternFill patternType="solid">
          <fgColor rgb="FFFDE9E7"/>
          <bgColor rgb="FFFDE9E7"/>
        </patternFill>
      </fill>
      <border/>
    </dxf>
    <dxf>
      <font/>
      <fill>
        <patternFill patternType="solid">
          <fgColor rgb="FFFFF9E6"/>
          <bgColor rgb="FFFFF9E6"/>
        </patternFill>
      </fill>
      <border/>
    </dxf>
    <dxf>
      <font>
        <name val="Arial"/>
        <b val="1"/>
        <color rgb="FFFFFFFF"/>
        <sz val="9"/>
      </font>
      <fill>
        <patternFill patternType="solid">
          <fgColor rgb="FF2E75B6"/>
          <bgColor rgb="FF2E75B6"/>
        </patternFill>
      </fill>
      <border/>
    </dxf>
    <dxf>
      <font/>
      <fill>
        <patternFill patternType="solid">
          <fgColor rgb="FF9DC3E6"/>
          <bgColor rgb="FF9DC3E6"/>
        </patternFill>
      </fill>
      <border/>
    </dxf>
    <dxf>
      <font/>
      <fill>
        <patternFill patternType="solid">
          <fgColor rgb="FFDCE6F1"/>
          <bgColor rgb="FFDCE6F1"/>
        </patternFill>
      </fill>
      <border/>
    </dxf>
    <dxf>
      <font/>
      <fill>
        <patternFill patternType="solid">
          <fgColor rgb="FFC6E0B4"/>
          <bgColor rgb="FFC6E0B4"/>
        </patternFill>
      </fill>
      <border/>
    </dxf>
    <dxf>
      <font>
        <name val="Arial"/>
        <color rgb="FFC8CDD3"/>
        <sz val="9"/>
      </font>
      <fill>
        <patternFill/>
      </fill>
      <border/>
    </dxf>
    <dxf>
      <font/>
      <fill>
        <patternFill patternType="solid">
          <fgColor rgb="FFE2EFDA"/>
          <bgColor rgb="FFE2EFDA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8CBAD"/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ill>
        <patternFill>
          <bgColor rgb="FFFDE9E7"/>
        </patternFill>
      </fill>
      <border/>
    </dxf>
    <dxf>
      <fill>
        <patternFill>
          <bgColor rgb="FFFFF9E6"/>
        </patternFill>
      </fill>
      <border/>
    </dxf>
    <dxf>
      <font>
        <b/>
        <sz val="9"/>
        <color rgb="FFFFFFFF"/>
        <name val="Arial"/>
      </font>
      <fill>
        <patternFill>
          <bgColor rgb="FF2E75B6"/>
        </patternFill>
      </fill>
      <border/>
    </dxf>
    <dxf>
      <fill>
        <patternFill>
          <bgColor rgb="FF9DC3E6"/>
        </patternFill>
      </fill>
      <border/>
    </dxf>
    <dxf>
      <fill>
        <patternFill>
          <bgColor rgb="FFDCE6F1"/>
        </patternFill>
      </fill>
      <border/>
    </dxf>
    <dxf>
      <fill>
        <patternFill>
          <bgColor rgb="FFC6E0B4"/>
        </patternFill>
      </fill>
      <border/>
    </dxf>
    <dxf>
      <font>
        <sz val="9"/>
        <color rgb="FFC8CDD3"/>
        <name val="Arial"/>
      </font>
      <fill>
        <patternFill patternType="none"/>
      </fill>
      <border/>
    </dxf>
    <dxf>
      <fill>
        <patternFill>
          <bgColor rgb="FFE2EFDA"/>
        </patternFill>
      </fill>
      <border/>
    </dxf>
    <dxf>
      <fill>
        <patternFill>
          <bgColor rgb="FFFCE4D6"/>
        </patternFill>
      </fill>
      <border/>
    </dxf>
    <dxf>
      <fill>
        <patternFill>
          <bgColor rgb="FFF8CBAD"/>
        </patternFill>
      </fill>
      <border/>
    </dxf>
    <dxf>
      <font>
        <b/>
        <color rgb="FF24533A"/>
      </font>
      <fill>
        <patternFill>
          <bgColor rgb="FFE2EFDA"/>
        </patternFill>
      </fill>
    </dxf>
    <dxf>
      <font>
        <b/>
        <color rgb="FF9C3028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Diagrama de Pareto dos requisitos dos clientes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'Diagrama de Pareto'!$C$1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  <a:prstDash val="solid"/>
            </a:ln>
          </spPr>
          <cat>
            <strRef>
              <f>'Diagrama de Pareto'!$B$2:$B$24</f>
            </strRef>
          </cat>
          <val>
            <numRef>
              <f>'Diagrama de Pareto'!$C$2:$C$24</f>
              <numCache/>
            </numRef>
          </val>
        </ser>
        <gapWidth val="150"/>
        <axId val="395022700"/>
        <axId val="205623878"/>
      </barChart>
      <lineChart>
        <grouping val="standard"/>
        <varyColors val="0"/>
        <ser>
          <idx val="1"/>
          <order val="1"/>
          <tx>
            <strRef>
              <f>'Diagrama de Pareto'!$E$1</f>
            </strRef>
          </tx>
          <spPr>
            <a:ln xmlns:a="http://schemas.openxmlformats.org/drawingml/2006/main" cmpd="sng">
              <a:solidFill>
                <a:srgbClr val="EA433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A4335"/>
              </a:solidFill>
              <a:ln xmlns:a="http://schemas.openxmlformats.org/drawingml/2006/main" cmpd="sng">
                <a:solidFill>
                  <a:srgbClr val="EA4335"/>
                </a:solidFill>
                <a:prstDash val="solid"/>
              </a:ln>
            </spPr>
          </marker>
          <cat>
            <strRef>
              <f>'Diagrama de Pareto'!$B$2:$B$24</f>
            </strRef>
          </cat>
          <val>
            <numRef>
              <f>'Diagrama de Pareto'!$E$2:$E$24</f>
              <numCache/>
            </numRef>
          </val>
          <smooth val="0"/>
        </ser>
        <axId val="1670413191"/>
        <axId val="1660500028"/>
      </lineChart>
      <catAx>
        <axId val="39502270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Requisito do cliente (ordem decrescente de pontuação)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205623878"/>
        <lblOffset val="100"/>
      </catAx>
      <valAx>
        <axId val="205623878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Pontuação de Mudge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395022700"/>
      </valAx>
      <catAx>
        <axId val="1670413191"/>
        <scaling>
          <orientation val="minMax"/>
        </scaling>
        <delete val="1"/>
        <axPos val="b"/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660500028"/>
        <lblOffset val="100"/>
      </catAx>
      <valAx>
        <axId val="1660500028"/>
        <scaling>
          <orientation val="minMax"/>
          <max val="1"/>
        </scaling>
        <delete val="0"/>
        <axPos val="r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Frequência acumulada</a:t>
                </a:r>
              </a:p>
            </rich>
          </tx>
          <overlay val="0"/>
        </title>
        <numFmt formatCode="0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670413191"/>
        <crosses val="max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tc={257052e8-6991-4928-a90f-10f32ea4b776}</author>
  </authors>
  <commentList>
    <comment ref="L6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
Reply:
	Acho que aqui é A3
</t>
      </text>
    </comment>
  </commentList>
</comments>
</file>

<file path=xl/comments/comment2.xml><?xml version="1.0" encoding="utf-8"?>
<comments xmlns="http://schemas.openxmlformats.org/spreadsheetml/2006/main">
  <authors>
    <author>tc={0404c938-ad66-4354-8e0a-543625987975}</author>
    <author>tc={1a6252c6-85a8-4811-97a1-564ae1e83e3a}</author>
    <author>tc={58a1067b-4497-4f20-9598-8f0803e4ac7c}</author>
    <author>tc={d7213aed-f77e-4f61-8941-4821b7fdc4bf}</author>
    <author>tc={1330162f-d6e8-4baf-8bde-ae450fdef186}</author>
    <author>tc={3f4f579a-7d4f-479c-a830-269b7b6b7fe1}</author>
    <author>tc={25221a27-9b4f-474e-abfa-a3f43fb46e63}</author>
    <author>tc={2e5f22b2-e28a-4127-bbdc-aeef389f4602}</author>
    <author>tc={d2207138-7b3f-4614-b685-f4cf7170e79c}</author>
    <author>tc={a88df067-bb89-4eea-852f-0fd973568a8f}</author>
    <author>tc={4c7ed53b-b140-4af6-bb16-8074ccf7d9d6}</author>
    <author>tc={069c77d5-2cf7-4e16-aac6-2b6268ec5f6c}</author>
    <author>tc={300e77c9-d9f6-4e32-93a2-376d685396c4}</author>
    <author>tc={15e9ef23-d642-4a17-9978-1ab0f714fd14}</author>
    <author>tc={c396e297-ac2c-4abf-9202-332a8e06addd}</author>
    <author>tc={d65777d1-7d4f-4c54-be3d-c5c56dbb69c3}</author>
    <author>tc={d1d1bb12-a01d-45eb-b856-49fb7ad20650}</author>
    <author>tc={0e71b0e7-543b-4fe8-8c16-516c92ca5a18}</author>
    <author>tc={7b066c1b-c2c0-4621-a1fa-8d7dfec714c4}</author>
    <author>tc={6b898e65-e20d-457c-af83-ffae2913ae7c}</author>
    <author>tc={6b634ec7-1d83-4a00-bf41-af4c6e37688e}</author>
    <author>tc={977659c4-9eec-4de1-94f2-3c7be6fd3730}</author>
    <author>tc={72a2170e-371f-456d-adf6-67da54478a45}</author>
    <author>tc={56373b73-9943-4b1d-ae9b-c112fe091ebf}</author>
    <author>tc={2f7bd606-7436-4a5e-9e75-71679a180944}</author>
    <author>tc={47397698-5487-4b1b-80a3-ec7b9b3b7d5b}</author>
    <author>tc={7418da42-8f46-4782-8e93-334a6b4702cf}</author>
    <author>tc={9bd3bd89-84fa-4729-95f7-787a7f2ad579}</author>
    <author>tc={cf52f3c9-52cb-4c29-b844-b5095343816f}</author>
    <author>tc={a9dd4269-ca7a-48d5-97ee-8021b3c59d0d}</author>
    <author>tc={4c5c1147-c0e1-4fad-9629-e06cf07ee5e9}</author>
    <author>tc={9bb18930-e84d-48fb-a934-0e682db8b942}</author>
    <author>tc={a9855753-7725-4f49-b3f0-99108323524a}</author>
    <author>tc={2af4af27-5390-4513-b98e-ae355b7110e6}</author>
    <author>tc={c1572675-3eed-4ae0-890b-34a42cd62367}</author>
    <author>tc={62c08ae2-945c-427b-aaca-e7a7eb6983e1}</author>
    <author>tc={2155c24f-7320-4e57-a1fe-c3332f20a919}</author>
    <author>tc={e2ae3470-966a-4ade-836a-2efdbec4db8c}</author>
    <author>tc={3ea16c9c-c20c-4c07-882c-e80d83f75f40}</author>
    <author>tc={7385d555-06c8-428e-ac00-00d3b65025ef}</author>
    <author>tc={de23cc9d-f03e-4882-8fc1-de78658afab7}</author>
    <author>tc={4377fb91-19f6-4913-b848-2c16620e1354}</author>
    <author>tc={123e6c4b-5fa7-4494-a1cf-036369e18926}</author>
    <author>tc={d58d3bfb-5e8a-4f55-97ce-d15814c6e968}</author>
    <author>tc={c5596e04-7df9-4230-8a0a-a94057a19f5d}</author>
    <author>tc={1d1f6f51-ecd4-496a-a895-927cd4ca246b}</author>
    <author>tc={b612c0d0-8082-46a1-8e70-f8ca38937b7b}</author>
    <author>tc={003dafc2-a4e0-44ee-b5fa-da2934bc054e}</author>
    <author>tc={3bcbe4f3-167f-4590-9045-1170afb7282c}</author>
    <author>tc={ebb7ed6c-a2f2-40f8-b669-10441dd135c9}</author>
    <author>tc={30748ab0-6ef0-498d-b69f-4a016d0f7d90}</author>
    <author>tc={62e706c8-0567-4694-87c2-d2c1eaf0f7ce}</author>
    <author>tc={6777a39d-5a4f-484e-abc4-88c8036b07e5}</author>
    <author>tc={8c8d4777-e4bb-4c97-b261-dc6bef75e3a3}</author>
    <author>tc={1be3c574-5fbd-4cfb-ad07-26ac29e563c1}</author>
    <author>tc={0d3ba865-a0bc-40ff-97eb-156e2feb5998}</author>
    <author>tc={61c3081b-a681-4de3-ae11-818d3a8bac81}</author>
    <author>tc={8702e934-cee9-4537-bde0-43d160663b25}</author>
    <author>tc={e6798926-83ce-4853-be52-79fea28c74d0}</author>
    <author>tc={90723891-7d78-4fd8-96ee-331692990d39}</author>
    <author>tc={c065e23a-de18-4d7a-b73c-a2e0ceceacb5}</author>
    <author>tc={a1ae1ea5-5535-4ced-a1d4-6dc7c00af63a}</author>
    <author>tc={b92f28b6-849e-4514-b624-c034914a6842}</author>
    <author>tc={a701f8c1-4a3f-4530-9497-359271581fab}</author>
    <author>tc={65d962b4-2738-4cc5-9ada-05823e918a2d}</author>
    <author>tc={0746a023-6287-4fc0-a98d-718028e3915b}</author>
    <author>tc={10420a87-cb57-432a-b6b3-a48978ae8df1}</author>
    <author>tc={3de9a492-d869-428c-8338-66076777b2e4}</author>
    <author>tc={8c6e8ec1-30c1-4aa5-821b-77dca9556da8}</author>
    <author>tc={c2b120fb-5c62-4a9c-a05e-61779d939b3c}</author>
    <author>tc={1a9bc1a6-991d-42ec-a634-20b4511ac325}</author>
    <author>tc={d50ebd62-4be0-41bf-bd27-5c508f7f3b76}</author>
    <author>tc={675e5736-1630-492a-88e8-2770120ca1a3}</author>
    <author>tc={fca8fbc6-43d7-40e6-b14c-6bfa6d409828}</author>
    <author>tc={1059dc20-88b8-4f88-9d1d-0eb8fb28171f}</author>
    <author>tc={87a2e30d-c0ec-4695-932b-342a8c7fc1e5}</author>
    <author>tc={2fa8c608-1e2a-4c7a-a24b-8e344d91f10a}</author>
  </authors>
  <commentList>
    <comment ref="D3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RP1 (deslocamento residual da louça acondicionada) acrescenta peças ou etapas, enquanto RP2 (força horizontal para iniciar o movimento do) precisa reduzir peças e etapas.
</t>
      </text>
    </comment>
    <comment ref="E3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Folga ou deflexão interna: RP1 (deslocamento residual da louça acondicionada) precisa eliminar folga, enquanto RP3 (aceleração máxima transmitida à louça em ens) precisa de folga ou deflexão.
</t>
      </text>
    </comment>
    <comment ref="F3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Quantidade de material: RP1 (deslocamento residual da louça acondicionada) pede mais material e estrutura, enquanto RP4 (fração da superfície crítica verificável com) pede menos material. Rigidez estrutural: RP1 (deslocamento residual da louça acondicionada) exige mais rigidez, enquanto RP4 (fração da superfície crítica verificável com) admite ou impõe menos rigidez.
</t>
      </text>
    </comment>
    <comment ref="I3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−−
Folga zero exige berço ajustado a uma peça específica; servir a uma faixa ampla de modelos exige folga e regulagem. É o conflito central do projeto e a saída é a modularidade.
</t>
      </text>
    </comment>
    <comment ref="L3" authorId="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Quantidade de material: RP1 (deslocamento residual da louça acondicionada) pede mais material e estrutura, enquanto RP10 (custo por ciclo de uso) pede menos material. Número de peças e etapas: RP1 (deslocamento residual da louça acondicionada) acrescenta peças ou etapas, enquanto RP10 (custo por ciclo de uso) precisa reduzir peças e etapas.
</t>
      </text>
    </comment>
    <comment ref="M3" authorId="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RP1 (deslocamento residual da louça acondicionada) acrescenta peças ou etapas, enquanto RP11 (número de etapas para montar, fechar, abrir ) precisa reduzir peças e etapas.
</t>
      </text>
    </comment>
    <comment ref="U3" authorId="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RP1 (deslocamento residual da louça acondicionada) acrescenta peças ou etapas, enquanto RP19 (número de etapas de montagem e fechamento) precisa reduzir peças e etapas.
</t>
      </text>
    </comment>
    <comment ref="V3" authorId="7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RP1 (deslocamento residual da louça acondicionada) acrescenta peças ou etapas, enquanto RP20 (tempo de limpeza e recondicionamento por cic) precisa reduzir peças e etapas.
</t>
      </text>
    </comment>
    <comment ref="X3" authorId="8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RP1 (deslocamento residual da louça acondicionada) acrescenta peças ou etapas, enquanto RP22 (tempo de desmontagem sem ferramenta dedicada) precisa reduzir peças e etapas.
</t>
      </text>
    </comment>
    <comment ref="Y3" authorId="9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Quantidade de material: RP1 (deslocamento residual da louça acondicionada) pede mais material e estrutura, enquanto RP23 (fração mássica de materiais com cadeia de re) pede menos material. Número de peças e etapas: RP1 (deslocamento residual da louça acondicionada) acrescenta peças ou etapas, enquanto RP23 (fração mássica de materiais com cadeia de re) precisa reduzir peças e etapas.
</t>
      </text>
    </comment>
    <comment ref="E4" authorId="1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Volume externo: RP2 (força horizontal para iniciar o movimento do) precisa reduzir volume, enquanto RP3 (aceleração máxima transmitida à louça em ens) ocupa volume. Massa do dispositivo: RP2 (força horizontal para iniciar o movimento do) precisa aliviar massa, enquanto RP3 (aceleração máxima transmitida à louça em ens) acrescenta massa.
</t>
      </text>
    </comment>
    <comment ref="H4" authorId="1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Massa do dispositivo: RP2 (força horizontal para iniciar o movimento do) precisa aliviar massa, enquanto RP6 (fração da massa de fragmentos retida no inte) acrescenta massa.
</t>
      </text>
    </comment>
    <comment ref="I4" authorId="1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Volume externo: RP2 (força horizontal para iniciar o movimento do) precisa reduzir volume, enquanto RP7 (amplitude dimensional de louça acomodada sem) ocupa volume. Número de peças e etapas: RP2 (força horizontal para iniciar o movimento do) precisa reduzir peças e etapas, enquanto RP7 (amplitude dimensional de louça acomodada sem) acrescenta peças ou etapas.
</t>
      </text>
    </comment>
    <comment ref="K4" authorId="1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Ganhar estabilidade com base larga e massa baixa no conjunto briga com a facilidade de movimentar.
</t>
      </text>
    </comment>
    <comment ref="N4" authorId="1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Massa do dispositivo: RP2 (força horizontal para iniciar o movimento do) precisa aliviar massa, enquanto RP12 (carga de compressão suportada no empilhament) acrescenta massa.
</t>
      </text>
    </comment>
    <comment ref="P4" authorId="1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Massa do dispositivo: RP2 (força horizontal para iniciar o movimento do) precisa aliviar massa, enquanto RP14 (ciclos de reuso até a falha funcional) acrescenta massa.
</t>
      </text>
    </comment>
    <comment ref="S4" authorId="1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RP2 (força horizontal para iniciar o movimento do) precisa reduzir peças e etapas, enquanto RP17 (aceleração de impacto registrada de forma ir) acrescenta peças ou etapas.
</t>
      </text>
    </comment>
    <comment ref="T4" authorId="17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RP2 (força horizontal para iniciar o movimento do) precisa reduzir peças e etapas, enquanto RP18 (número de módulos substituíveis de forma ind) acrescenta peças ou etapas.
</t>
      </text>
    </comment>
    <comment ref="F5" authorId="18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Quantidade de material: RP3 (aceleração máxima transmitida à louça em ens) pede mais material e estrutura, enquanto RP4 (fração da superfície crítica verificável com) pede menos material.
</t>
      </text>
    </comment>
    <comment ref="J5" authorId="19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Volume externo: RP3 (aceleração máxima transmitida à louça em ens) ocupa volume, enquanto RP8 (ocupação da área útil do palete pbr 1200 × 1) precisa reduzir volume.
</t>
      </text>
    </comment>
    <comment ref="L5" authorId="2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Quantidade de material: RP3 (aceleração máxima transmitida à louça em ens) pede mais material e estrutura, enquanto RP10 (custo por ciclo de uso) pede menos material.
</t>
      </text>
    </comment>
    <comment ref="N5" authorId="2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Amortecer exige deflexão do material; resistir à compressão exige rigidez. O mesmo material não entrega as duas coisas no mesmo ponto.
</t>
      </text>
    </comment>
    <comment ref="Q5" authorId="2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−−
Folga ou deflexão interna: RP3 (aceleração máxima transmitida à louça em ens) precisa de folga ou deflexão, enquanto RP15 (volume ocupado por peça acondicionada) precisa eliminar folga. Volume externo: RP3 (aceleração máxima transmitida à louça em ens) ocupa volume, enquanto RP15 (volume ocupado por peça acondicionada) precisa reduzir volume.
</t>
      </text>
    </comment>
    <comment ref="Y5" authorId="2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Quantidade de material: RP3 (aceleração máxima transmitida à louça em ens) pede mais material e estrutura, enquanto RP23 (fração mássica de materiais com cadeia de re) pede menos material.
</t>
      </text>
    </comment>
    <comment ref="H6" authorId="2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−−
Área vazada: RP4 (fração da superfície crítica verificável com) precisa de área aberta, enquanto RP6 (fração da massa de fragmentos retida no inte) precisa de superfície fechada. Quantidade de material: RP4 (fração da superfície crítica verificável com) pede menos material, enquanto RP6 (fração da massa de fragmentos retida no inte) pede mais material e estrutura.
</t>
      </text>
    </comment>
    <comment ref="K6" authorId="2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Quantidade de material: RP4 (fração da superfície crítica verificável com) pede menos material, enquanto RP9 (ângulo de tombamento do conjunto carregado) pede mais material e estrutura.
</t>
      </text>
    </comment>
    <comment ref="N6" authorId="2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Quantidade de material: RP4 (fração da superfície crítica verificável com) pede menos material, enquanto RP12 (carga de compressão suportada no empilhament) pede mais material e estrutura. Rigidez estrutural: RP4 (fração da superfície crítica verificável com) admite ou impõe menos rigidez, enquanto RP12 (carga de compressão suportada no empilhament) exige mais rigidez.
</t>
      </text>
    </comment>
    <comment ref="O6" authorId="27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Quantidade de material: RP4 (fração da superfície crítica verificável com) pede menos material, enquanto RP13 (dispersão da aceleração transmitida entre re) pede mais material e estrutura. Rigidez estrutural: RP4 (fração da superfície crítica verificável com) admite ou impõe menos rigidez, enquanto RP13 (dispersão da aceleração transmitida entre re) exige mais rigidez.
</t>
      </text>
    </comment>
    <comment ref="P6" authorId="28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Quantidade de material: RP4 (fração da superfície crítica verificável com) pede menos material, enquanto RP14 (ciclos de reuso até a falha funcional) pede mais material e estrutura. Rigidez estrutural: RP4 (fração da superfície crítica verificável com) admite ou impõe menos rigidez, enquanto RP14 (ciclos de reuso até a falha funcional) exige mais rigidez.
</t>
      </text>
    </comment>
    <comment ref="R6" authorId="29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Quantidade de material: RP4 (fração da superfície crítica verificável com) pede menos material, enquanto RP16 (perda de carga de compressão após exposição ) pede mais material e estrutura. Rigidez estrutural: RP4 (fração da superfície crítica verificável com) admite ou impõe menos rigidez, enquanto RP16 (perda de carga de compressão após exposição ) exige mais rigidez.
</t>
      </text>
    </comment>
    <comment ref="H7" authorId="3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Área vazada: RP5 (número de pontos de pega dimensionados para ) precisa de área aberta, enquanto RP6 (fração da massa de fragmentos retida no inte) precisa de superfície fechada.
</t>
      </text>
    </comment>
    <comment ref="J7" authorId="3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Volume externo: RP5 (número de pontos de pega dimensionados para ) ocupa volume, enquanto RP8 (ocupação da área útil do palete pbr 1200 × 1) precisa reduzir volume.
</t>
      </text>
    </comment>
    <comment ref="L7" authorId="3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RP5 (número de pontos de pega dimensionados para ) acrescenta peças ou etapas, enquanto RP10 (custo por ciclo de uso) precisa reduzir peças e etapas.
</t>
      </text>
    </comment>
    <comment ref="M7" authorId="3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RP5 (número de pontos de pega dimensionados para ) acrescenta peças ou etapas, enquanto RP11 (número de etapas para montar, fechar, abrir ) precisa reduzir peças e etapas.
</t>
      </text>
    </comment>
    <comment ref="N7" authorId="3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Recortes de pega retiram área de parede lateral, que é por onde a carga de empilhamento é transmitida.
</t>
      </text>
    </comment>
    <comment ref="O7" authorId="3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RP5 (número de pontos de pega dimensionados para ) acrescenta peças ou etapas, enquanto RP13 (dispersão da aceleração transmitida entre re) precisa reduzir peças e etapas.
</t>
      </text>
    </comment>
    <comment ref="Q7" authorId="3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Volume externo: RP5 (número de pontos de pega dimensionados para ) ocupa volume, enquanto RP15 (volume ocupado por peça acondicionada) precisa reduzir volume.
</t>
      </text>
    </comment>
    <comment ref="U7" authorId="37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RP5 (número de pontos de pega dimensionados para ) acrescenta peças ou etapas, enquanto RP19 (número de etapas de montagem e fechamento) precisa reduzir peças e etapas.
</t>
      </text>
    </comment>
    <comment ref="V7" authorId="38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RP5 (número de pontos de pega dimensionados para ) acrescenta peças ou etapas, enquanto RP20 (tempo de limpeza e recondicionamento por cic) precisa reduzir peças e etapas.
</t>
      </text>
    </comment>
    <comment ref="W7" authorId="39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Área vazada: RP5 (número de pontos de pega dimensionados para ) precisa de área aberta, enquanto RP21 (distância de leitura da identificação) precisa de superfície fechada.
</t>
      </text>
    </comment>
    <comment ref="X7" authorId="4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RP5 (número de pontos de pega dimensionados para ) acrescenta peças ou etapas, enquanto RP22 (tempo de desmontagem sem ferramenta dedicada) precisa reduzir peças e etapas.
</t>
      </text>
    </comment>
    <comment ref="Y7" authorId="4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RP5 (número de pontos de pega dimensionados para ) acrescenta peças ou etapas, enquanto RP23 (fração mássica de materiais com cadeia de re) precisa reduzir peças e etapas.
</t>
      </text>
    </comment>
    <comment ref="L8" authorId="4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Quantidade de material: RP6 (fração da massa de fragmentos retida no inte) pede mais material e estrutura, enquanto RP10 (custo por ciclo de uso) pede menos material. Custo de fabricação: RP6 (fração da massa de fragmentos retida no inte) eleva o custo de fabricação, enquanto RP10 (custo por ciclo de uso) precisa baratear a fabricação.
</t>
      </text>
    </comment>
    <comment ref="M8" authorId="4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O forro de contenção de fragmentos acrescenta uma camada a abrir e remover na retirada da peça.
</t>
      </text>
    </comment>
    <comment ref="Y8" authorId="4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Quantidade de material: RP6 (fração da massa de fragmentos retida no inte) pede mais material e estrutura, enquanto RP23 (fração mássica de materiais com cadeia de re) pede menos material. Custo de fabricação: RP6 (fração da massa de fragmentos retida no inte) eleva o custo de fabricação, enquanto RP23 (fração mássica de materiais com cadeia de re) precisa baratear a fabricação.
</t>
      </text>
    </comment>
    <comment ref="J9" authorId="4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Volume externo: RP7 (amplitude dimensional de louça acomodada sem) ocupa volume, enquanto RP8 (ocupação da área útil do palete pbr 1200 × 1) precisa reduzir volume.
</t>
      </text>
    </comment>
    <comment ref="L9" authorId="4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RP7 (amplitude dimensional de louça acomodada sem) acrescenta peças ou etapas, enquanto RP10 (custo por ciclo de uso) precisa reduzir peças e etapas.
</t>
      </text>
    </comment>
    <comment ref="M9" authorId="47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RP7 (amplitude dimensional de louça acomodada sem) acrescenta peças ou etapas, enquanto RP11 (número de etapas para montar, fechar, abrir ) precisa reduzir peças e etapas.
</t>
      </text>
    </comment>
    <comment ref="O9" authorId="48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RP7 (amplitude dimensional de louça acomodada sem) acrescenta peças ou etapas, enquanto RP13 (dispersão da aceleração transmitida entre re) precisa reduzir peças e etapas.
</t>
      </text>
    </comment>
    <comment ref="Q9" authorId="49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−−
Folga ou deflexão interna: RP7 (amplitude dimensional de louça acomodada sem) precisa de folga ou deflexão, enquanto RP15 (volume ocupado por peça acondicionada) precisa eliminar folga. Volume externo: RP7 (amplitude dimensional de louça acomodada sem) ocupa volume, enquanto RP15 (volume ocupado por peça acondicionada) precisa reduzir volume.
</t>
      </text>
    </comment>
    <comment ref="U9" authorId="5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RP7 (amplitude dimensional de louça acomodada sem) acrescenta peças ou etapas, enquanto RP19 (número de etapas de montagem e fechamento) precisa reduzir peças e etapas.
</t>
      </text>
    </comment>
    <comment ref="V9" authorId="5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RP7 (amplitude dimensional de louça acomodada sem) acrescenta peças ou etapas, enquanto RP20 (tempo de limpeza e recondicionamento por cic) precisa reduzir peças e etapas.
</t>
      </text>
    </comment>
    <comment ref="X9" authorId="5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RP7 (amplitude dimensional de louça acomodada sem) acrescenta peças ou etapas, enquanto RP22 (tempo de desmontagem sem ferramenta dedicada) precisa reduzir peças e etapas.
</t>
      </text>
    </comment>
    <comment ref="Y9" authorId="5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RP7 (amplitude dimensional de louça acomodada sem) acrescenta peças ou etapas, enquanto RP23 (fração mássica de materiais com cadeia de re) precisa reduzir peças e etapas.
</t>
      </text>
    </comment>
    <comment ref="K10" authorId="5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Volume externo: RP8 (ocupação da área útil do palete pbr 1200 × 1) precisa reduzir volume, enquanto RP9 (ângulo de tombamento do conjunto carregado) ocupa volume.
</t>
      </text>
    </comment>
    <comment ref="L11" authorId="5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Quantidade de material: RP9 (ângulo de tombamento do conjunto carregado) pede mais material e estrutura, enquanto RP10 (custo por ciclo de uso) pede menos material.
</t>
      </text>
    </comment>
    <comment ref="Q11" authorId="5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Base mais larga e centro de massa baixo dão estabilidade, mas ocupam mais área por peça.
</t>
      </text>
    </comment>
    <comment ref="Y11" authorId="57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Quantidade de material: RP9 (ângulo de tombamento do conjunto carregado) pede mais material e estrutura, enquanto RP23 (fração mássica de materiais com cadeia de re) pede menos material.
</t>
      </text>
    </comment>
    <comment ref="N12" authorId="58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Quantidade de material: RP10 (custo por ciclo de uso) pede menos material, enquanto RP12 (carga de compressão suportada no empilhament) pede mais material e estrutura. Custo de fabricação: RP10 (custo por ciclo de uso) precisa baratear a fabricação, enquanto RP12 (carga de compressão suportada no empilhament) eleva o custo de fabricação.
</t>
      </text>
    </comment>
    <comment ref="R12" authorId="59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Quantidade de material: RP10 (custo por ciclo de uso) pede menos material, enquanto RP16 (perda de carga de compressão após exposição ) pede mais material e estrutura. Custo de fabricação: RP10 (custo por ciclo de uso) precisa baratear a fabricação, enquanto RP16 (perda de carga de compressão após exposição ) eleva o custo de fabricação.
</t>
      </text>
    </comment>
    <comment ref="S12" authorId="6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Custo de fabricação: RP10 (custo por ciclo de uso) precisa baratear a fabricação, enquanto RP17 (aceleração de impacto registrada de forma ir) eleva o custo de fabricação. Número de peças e etapas: RP10 (custo por ciclo de uso) precisa reduzir peças e etapas, enquanto RP17 (aceleração de impacto registrada de forma ir) acrescenta peças ou etapas.
</t>
      </text>
    </comment>
    <comment ref="T12" authorId="6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Custo de fabricação: RP10 (custo por ciclo de uso) precisa baratear a fabricação, enquanto RP18 (número de módulos substituíveis de forma ind) eleva o custo de fabricação. Número de peças e etapas: RP10 (custo por ciclo de uso) precisa reduzir peças e etapas, enquanto RP18 (número de módulos substituíveis de forma ind) acrescenta peças ou etapas.
</t>
      </text>
    </comment>
    <comment ref="S13" authorId="6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RP11 (número de etapas para montar, fechar, abrir ) precisa reduzir peças e etapas, enquanto RP17 (aceleração de impacto registrada de forma ir) acrescenta peças ou etapas.
</t>
      </text>
    </comment>
    <comment ref="T13" authorId="6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RP11 (número de etapas para montar, fechar, abrir ) precisa reduzir peças e etapas, enquanto RP18 (número de módulos substituíveis de forma ind) acrescenta peças ou etapas.
</t>
      </text>
    </comment>
    <comment ref="Q14" authorId="6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Mais estrutura para empilhar significa parede mais espessa, que reaparece como volume externo por peça.
</t>
      </text>
    </comment>
    <comment ref="Y14" authorId="6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Quantidade de material: RP12 (carga de compressão suportada no empilhament) pede mais material e estrutura, enquanto RP23 (fração mássica de materiais com cadeia de re) pede menos material. Custo de fabricação: RP12 (carga de compressão suportada no empilhament) eleva o custo de fabricação, enquanto RP23 (fração mássica de materiais com cadeia de re) precisa baratear a fabricação.
</t>
      </text>
    </comment>
    <comment ref="S15" authorId="6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RP13 (dispersão da aceleração transmitida entre re) precisa reduzir peças e etapas, enquanto RP17 (aceleração de impacto registrada de forma ir) acrescenta peças ou etapas.
</t>
      </text>
    </comment>
    <comment ref="T15" authorId="67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RP13 (dispersão da aceleração transmitida entre re) precisa reduzir peças e etapas, enquanto RP18 (número de módulos substituíveis de forma ind) acrescenta peças ou etapas.
</t>
      </text>
    </comment>
    <comment ref="Q16" authorId="68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Estrutura mais leve e compacta chega ao fim da vida útil antes: ganhar volume se paga em ciclos.
</t>
      </text>
    </comment>
    <comment ref="Y16" authorId="69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Quantidade de material: RP14 (ciclos de reuso até a falha funcional) pede mais material e estrutura, enquanto RP23 (fração mássica de materiais com cadeia de re) pede menos material. Custo de fabricação: RP14 (ciclos de reuso até a falha funcional) eleva o custo de fabricação, enquanto RP23 (fração mássica de materiais com cadeia de re) precisa baratear a fabricação.
</t>
      </text>
    </comment>
    <comment ref="Y18" authorId="7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Quantidade de material: RP16 (perda de carga de compressão após exposição ) pede mais material e estrutura, enquanto RP23 (fração mássica de materiais com cadeia de re) pede menos material. Custo de fabricação: RP16 (perda de carga de compressão após exposição ) eleva o custo de fabricação, enquanto RP23 (fração mássica de materiais com cadeia de re) precisa baratear a fabricação.
</t>
      </text>
    </comment>
    <comment ref="U19" authorId="7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RP17 (aceleração de impacto registrada de forma ir) acrescenta peças ou etapas, enquanto RP19 (número de etapas de montagem e fechamento) precisa reduzir peças e etapas.
</t>
      </text>
    </comment>
    <comment ref="V19" authorId="7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RP17 (aceleração de impacto registrada de forma ir) acrescenta peças ou etapas, enquanto RP20 (tempo de limpeza e recondicionamento por cic) precisa reduzir peças e etapas.
</t>
      </text>
    </comment>
    <comment ref="X19" authorId="7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RP17 (aceleração de impacto registrada de forma ir) acrescenta peças ou etapas, enquanto RP22 (tempo de desmontagem sem ferramenta dedicada) precisa reduzir peças e etapas.
</t>
      </text>
    </comment>
    <comment ref="Y19" authorId="7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Custo de fabricação: RP17 (aceleração de impacto registrada de forma ir) eleva o custo de fabricação, enquanto RP23 (fração mássica de materiais com cadeia de re) precisa baratear a fabricação. Número de peças e etapas: RP17 (aceleração de impacto registrada de forma ir) acrescenta peças ou etapas, enquanto RP23 (fração mássica de materiais com cadeia de re) precisa reduzir peças e etapas.
</t>
      </text>
    </comment>
    <comment ref="U20" authorId="7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Número de peças e etapas: RP18 (número de módulos substituíveis de forma ind) acrescenta peças ou etapas, enquanto RP19 (número de etapas de montagem e fechamento) precisa reduzir peças e etapas.
</t>
      </text>
    </comment>
    <comment ref="Y20" authorId="7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Conflito −
Custo de fabricação: RP18 (número de módulos substituíveis de forma ind) eleva o custo de fabricação, enquanto RP23 (fração mássica de materiais com cadeia de re) precisa baratear a fabricação. Número de peças e etapas: RP18 (número de módulos substituíveis de forma ind) acrescenta peças ou etapas, enquanto RP23 (fração mássica de materiais com cadeia de re) precisa reduzir peças e etapas.
</t>
      </text>
    </comment>
  </commentList>
</comments>
</file>

<file path=xl/drawings/_rels/diagramas_20261019_sheet17.xml.rels><?xml version="1.0" encoding="UTF-8" standalone="yes"?><Relationships xmlns="http://schemas.openxmlformats.org/package/2006/relationships"><Relationship Id="R5e5b9fcc598a4169" Type="http://schemas.openxmlformats.org/officeDocument/2006/relationships/image" Target="../media/diagrama_20261019_global.png"/></Relationships>
</file>

<file path=xl/drawings/_rels/diagramas_20261019_sheet18.xml.rels><?xml version="1.0" encoding="UTF-8" standalone="yes"?><Relationships xmlns="http://schemas.openxmlformats.org/package/2006/relationships"><Relationship Id="R170113953bed41ce" Type="http://schemas.openxmlformats.org/officeDocument/2006/relationships/image" Target="../media/diagrama_20261019_fast.png"/></Relationships>
</file>

<file path=xl/drawings/_rels/diagramas_20261019_sheet20.xml.rels><?xml version="1.0" encoding="UTF-8" standalone="yes"?><Relationships xmlns="http://schemas.openxmlformats.org/package/2006/relationships"><Relationship Id="R2401808a73d14ac9" Type="http://schemas.openxmlformats.org/officeDocument/2006/relationships/image" Target="../media/diagrama_20261019_v0.png"/></Relationships>
</file>

<file path=xl/drawings/_rels/diagramas_20261019_sheet21.xml.rels><?xml version="1.0" encoding="UTF-8" standalone="yes"?><Relationships xmlns="http://schemas.openxmlformats.org/package/2006/relationships"><Relationship Id="R591f45b7a8ae4e8a" Type="http://schemas.openxmlformats.org/officeDocument/2006/relationships/image" Target="../media/diagrama_20261019_m1.png"/><Relationship Id="Rc3e904204713469e" Type="http://schemas.openxmlformats.org/officeDocument/2006/relationships/image" Target="../media/diagrama_20261019_m2.png"/><Relationship Id="R82df247b89c84294" Type="http://schemas.openxmlformats.org/officeDocument/2006/relationships/image" Target="../media/diagrama_20261019_m3.png"/></Relationship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iagramas_20261019_sheet17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0</xdr:colOff>
      <xdr:row>63</xdr:row>
      <xdr:rowOff>0</xdr:rowOff>
    </xdr:from>
    <xdr:ext cx="9525000" cy="4638675"/>
    <xdr:pic>
      <xdr:nvPicPr>
        <xdr:cNvPr id="1" name="46850baa-b584-4013-9d50-f017777c40f5"/>
        <xdr:cNvPicPr>
          <a:picLocks noChangeAspect="1"/>
        </xdr:cNvPicPr>
      </xdr:nvPicPr>
      <xdr:blipFill>
        <a:blip r:embed="R5e5b9fcc598a4169"/>
        <a:stretch>
          <a:fillRect/>
        </a:stretch>
      </xdr:blipFill>
      <xdr:spPr>
        <a:prstGeom prst="rect"/>
      </xdr:spPr>
    </xdr:pic>
    <xdr:clientData/>
  </xdr:oneCellAnchor>
</xdr:wsDr>
</file>

<file path=xl/drawings/diagramas_20261019_sheet18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0</xdr:colOff>
      <xdr:row>22</xdr:row>
      <xdr:rowOff>0</xdr:rowOff>
    </xdr:from>
    <xdr:ext cx="9525000" cy="6734175"/>
    <xdr:pic>
      <xdr:nvPicPr>
        <xdr:cNvPr id="1" name="27b6ba05-1951-42f7-8ebe-98a95cfc2224"/>
        <xdr:cNvPicPr>
          <a:picLocks noChangeAspect="1"/>
        </xdr:cNvPicPr>
      </xdr:nvPicPr>
      <xdr:blipFill>
        <a:blip r:embed="R170113953bed41ce"/>
        <a:stretch>
          <a:fillRect/>
        </a:stretch>
      </xdr:blipFill>
      <xdr:spPr>
        <a:prstGeom prst="rect"/>
      </xdr:spPr>
    </xdr:pic>
    <xdr:clientData/>
  </xdr:oneCellAnchor>
</xdr:wsDr>
</file>

<file path=xl/drawings/diagramas_20261019_sheet20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0</xdr:colOff>
      <xdr:row>12</xdr:row>
      <xdr:rowOff>0</xdr:rowOff>
    </xdr:from>
    <xdr:ext cx="9525000" cy="7580312"/>
    <xdr:pic>
      <xdr:nvPicPr>
        <xdr:cNvPr id="1" name="558aea27-efe7-46c0-88b0-99f15b08bd81"/>
        <xdr:cNvPicPr>
          <a:picLocks noChangeAspect="1"/>
        </xdr:cNvPicPr>
      </xdr:nvPicPr>
      <xdr:blipFill>
        <a:blip r:embed="R2401808a73d14ac9"/>
        <a:stretch>
          <a:fillRect/>
        </a:stretch>
      </xdr:blipFill>
      <xdr:spPr>
        <a:prstGeom prst="rect"/>
      </xdr:spPr>
    </xdr:pic>
    <xdr:clientData/>
  </xdr:oneCellAnchor>
</xdr:wsDr>
</file>

<file path=xl/drawings/diagramas_20261019_sheet2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0</xdr:colOff>
      <xdr:row>71</xdr:row>
      <xdr:rowOff>0</xdr:rowOff>
    </xdr:from>
    <xdr:ext cx="9525000" cy="6734175"/>
    <xdr:pic>
      <xdr:nvPicPr>
        <xdr:cNvPr id="1" name="999c1c25-df56-4ae7-b181-720a3a757e0e"/>
        <xdr:cNvPicPr>
          <a:picLocks noChangeAspect="1"/>
        </xdr:cNvPicPr>
      </xdr:nvPicPr>
      <xdr:blipFill>
        <a:blip r:embed="R591f45b7a8ae4e8a"/>
        <a:stretch>
          <a:fillRect/>
        </a:stretch>
      </xdr:blipFill>
      <xdr:spPr>
        <a:prstGeom prst="rect"/>
      </xdr:spPr>
    </xdr:pic>
    <xdr:clientData/>
  </xdr:oneCellAnchor>
  <xdr:oneCellAnchor>
    <xdr:from>
      <xdr:col>1</xdr:col>
      <xdr:colOff>0</xdr:colOff>
      <xdr:row>115</xdr:row>
      <xdr:rowOff>0</xdr:rowOff>
    </xdr:from>
    <xdr:ext cx="9525000" cy="6734175"/>
    <xdr:pic>
      <xdr:nvPicPr>
        <xdr:cNvPr id="2" name="477fbbf0-67c4-4629-8f8f-ad3c6bf16288"/>
        <xdr:cNvPicPr>
          <a:picLocks noChangeAspect="1"/>
        </xdr:cNvPicPr>
      </xdr:nvPicPr>
      <xdr:blipFill>
        <a:blip r:embed="Rc3e904204713469e"/>
        <a:stretch>
          <a:fillRect/>
        </a:stretch>
      </xdr:blipFill>
      <xdr:spPr>
        <a:prstGeom prst="rect"/>
      </xdr:spPr>
    </xdr:pic>
    <xdr:clientData/>
  </xdr:oneCellAnchor>
  <xdr:oneCellAnchor>
    <xdr:from>
      <xdr:col>1</xdr:col>
      <xdr:colOff>0</xdr:colOff>
      <xdr:row>159</xdr:row>
      <xdr:rowOff>0</xdr:rowOff>
    </xdr:from>
    <xdr:ext cx="9525000" cy="6734175"/>
    <xdr:pic>
      <xdr:nvPicPr>
        <xdr:cNvPr id="3" name="236801ae-dc62-470a-b929-db55f1df536b"/>
        <xdr:cNvPicPr>
          <a:picLocks noChangeAspect="1"/>
        </xdr:cNvPicPr>
      </xdr:nvPicPr>
      <xdr:blipFill>
        <a:blip r:embed="R82df247b89c84294"/>
        <a:stretch>
          <a:fillRect/>
        </a:stretch>
      </xdr:blipFill>
      <xdr:spPr>
        <a:prstGeom prst="rect"/>
      </xdr:spPr>
    </xdr:pic>
    <xdr:clientData/>
  </xdr:oneCellAnchor>
</xdr:wsDr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11515725" cy="46767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7.xml.rels><?xml version="1.0" encoding="UTF-8" standalone="yes"?><Relationships xmlns="http://schemas.openxmlformats.org/package/2006/relationships"><Relationship Id="rIdDiagramas20261019" Type="http://schemas.openxmlformats.org/officeDocument/2006/relationships/drawing" Target="../drawings/diagramas_20261019_sheet17.xml"/></Relationships>
</file>

<file path=xl/worksheets/_rels/sheet18.xml.rels><?xml version="1.0" encoding="UTF-8" standalone="yes"?><Relationships xmlns="http://schemas.openxmlformats.org/package/2006/relationships"><Relationship Id="rIdDiagramas20261019" Type="http://schemas.openxmlformats.org/officeDocument/2006/relationships/drawing" Target="../drawings/diagramas_20261019_sheet18.xml"/></Relationships>
</file>

<file path=xl/worksheets/_rels/sheet20.xml.rels><?xml version="1.0" encoding="UTF-8" standalone="yes"?><Relationships xmlns="http://schemas.openxmlformats.org/package/2006/relationships"><Relationship Id="rIdDiagramas20261019" Type="http://schemas.openxmlformats.org/officeDocument/2006/relationships/drawing" Target="../drawings/diagramas_20261019_sheet20.xml"/></Relationships>
</file>

<file path=xl/worksheets/_rels/sheet21.xml.rels><?xml version="1.0" encoding="UTF-8" standalone="yes"?><Relationships xmlns="http://schemas.openxmlformats.org/package/2006/relationships"><Relationship Id="rIdDiagramas20261019" Type="http://schemas.openxmlformats.org/officeDocument/2006/relationships/drawing" Target="../drawings/diagramas_20261019_sheet21.xml"/></Relationships>
</file>

<file path=xl/worksheets/sheet1.xml><?xml version="1.0" encoding="utf-8"?>
<worksheet xmlns="http://schemas.openxmlformats.org/spreadsheetml/2006/main">
  <sheetPr>
    <tabColor rgb="FF1F2937"/>
    <outlinePr summaryBelow="1" summaryRight="1"/>
    <pageSetUpPr fitToPage="1"/>
  </sheetPr>
  <dimension ref="A1:X1000"/>
  <sheetViews>
    <sheetView showGridLines="0"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baseColWidth="8" defaultColWidth="12.63" defaultRowHeight="15" customHeight="1"/>
  <cols>
    <col width="21" customWidth="1" style="496" min="1" max="1"/>
    <col width="52" customWidth="1" style="496" min="2" max="2"/>
    <col width="10" customWidth="1" style="496" min="3" max="4"/>
    <col width="17" customWidth="1" style="496" min="5" max="5"/>
    <col width="5.25" customWidth="1" style="496" min="6" max="24"/>
    <col width="8.630000000000001" customWidth="1" style="496" min="25" max="26"/>
  </cols>
  <sheetData>
    <row r="1" ht="21.75" customHeight="1" s="496">
      <c r="A1" s="1" t="inlineStr">
        <is>
          <t>CRONOGRAMA PSP6 · ENGENHARIA DE PRODUTO</t>
        </is>
      </c>
    </row>
    <row r="2">
      <c r="A2" s="2" t="n"/>
    </row>
    <row r="3" ht="15" customHeight="1" s="496">
      <c r="A3" s="3" t="n"/>
      <c r="F3" s="4" t="n"/>
      <c r="G3" s="5" t="inlineStr">
        <is>
          <t>Concluído</t>
        </is>
      </c>
      <c r="J3" s="6" t="n"/>
      <c r="K3" s="5" t="inlineStr">
        <is>
          <t>Em andamento</t>
        </is>
      </c>
      <c r="N3" s="7" t="n"/>
      <c r="O3" s="5" t="inlineStr">
        <is>
          <t>Previsto</t>
        </is>
      </c>
      <c r="R3" s="8" t="n"/>
      <c r="S3" s="5" t="inlineStr">
        <is>
          <t>◆ Entrega/marco</t>
        </is>
      </c>
      <c r="V3" s="9" t="n"/>
      <c r="W3" s="9" t="n"/>
      <c r="X3" s="9" t="n"/>
    </row>
    <row r="4" ht="15" customHeight="1" s="496">
      <c r="A4" s="3" t="n"/>
      <c r="F4" s="10" t="n"/>
      <c r="G4" s="5" t="inlineStr">
        <is>
          <t>Feriado</t>
        </is>
      </c>
      <c r="J4" s="11" t="n"/>
      <c r="K4" s="5" t="inlineStr">
        <is>
          <t>Prova</t>
        </is>
      </c>
      <c r="N4" s="12" t="n"/>
      <c r="O4" s="5" t="inlineStr">
        <is>
          <t>Evento</t>
        </is>
      </c>
      <c r="R4" s="13" t="n"/>
      <c r="S4" s="5" t="inlineStr">
        <is>
          <t>2ª avaliação</t>
        </is>
      </c>
      <c r="V4" s="9" t="n"/>
      <c r="W4" s="9" t="n"/>
      <c r="X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</row>
    <row r="6" ht="18" customHeight="1" s="496">
      <c r="A6" s="497" t="inlineStr">
        <is>
          <t>1 · GANTT DAS ATIVIDADES DO PROJETO</t>
        </is>
      </c>
      <c r="B6" s="498" t="n"/>
      <c r="C6" s="498" t="n"/>
      <c r="D6" s="498" t="n"/>
      <c r="E6" s="498" t="n"/>
      <c r="F6" s="498" t="n"/>
      <c r="G6" s="498" t="n"/>
      <c r="H6" s="498" t="n"/>
      <c r="I6" s="498" t="n"/>
      <c r="J6" s="498" t="n"/>
      <c r="K6" s="498" t="n"/>
      <c r="L6" s="498" t="n"/>
      <c r="M6" s="498" t="n"/>
      <c r="N6" s="498" t="n"/>
      <c r="O6" s="498" t="n"/>
      <c r="P6" s="498" t="n"/>
      <c r="Q6" s="498" t="n"/>
      <c r="R6" s="498" t="n"/>
      <c r="S6" s="498" t="n"/>
      <c r="T6" s="498" t="n"/>
      <c r="U6" s="498" t="n"/>
      <c r="V6" s="498" t="n"/>
      <c r="W6" s="498" t="n"/>
      <c r="X6" s="499" t="n"/>
    </row>
    <row r="7">
      <c r="A7" s="48" t="inlineStr">
        <is>
          <t>Fase</t>
        </is>
      </c>
      <c r="B7" s="48" t="inlineStr">
        <is>
          <t>Atividade</t>
        </is>
      </c>
      <c r="C7" s="48" t="inlineStr">
        <is>
          <t>Início</t>
        </is>
      </c>
      <c r="D7" s="48" t="inlineStr">
        <is>
          <t>Fim</t>
        </is>
      </c>
      <c r="E7" s="48" t="inlineStr">
        <is>
          <t>Situação</t>
        </is>
      </c>
      <c r="F7" s="500" t="inlineStr">
        <is>
          <t>Agosto</t>
        </is>
      </c>
      <c r="G7" s="498" t="n"/>
      <c r="H7" s="498" t="n"/>
      <c r="I7" s="499" t="n"/>
      <c r="J7" s="500" t="inlineStr">
        <is>
          <t>Setembro</t>
        </is>
      </c>
      <c r="K7" s="498" t="n"/>
      <c r="L7" s="498" t="n"/>
      <c r="M7" s="499" t="n"/>
      <c r="N7" s="500" t="inlineStr">
        <is>
          <t>Outubro</t>
        </is>
      </c>
      <c r="O7" s="498" t="n"/>
      <c r="P7" s="498" t="n"/>
      <c r="Q7" s="499" t="n"/>
      <c r="R7" s="500" t="inlineStr">
        <is>
          <t>Novembro</t>
        </is>
      </c>
      <c r="S7" s="498" t="n"/>
      <c r="T7" s="498" t="n"/>
      <c r="U7" s="498" t="n"/>
      <c r="V7" s="499" t="n"/>
      <c r="W7" s="500" t="inlineStr">
        <is>
          <t>Dezembro</t>
        </is>
      </c>
      <c r="X7" s="499" t="n"/>
    </row>
    <row r="8" ht="15.75" customHeight="1" s="496">
      <c r="A8" s="501" t="n"/>
      <c r="B8" s="501" t="n"/>
      <c r="C8" s="501" t="n"/>
      <c r="D8" s="501" t="n"/>
      <c r="E8" s="501" t="n"/>
      <c r="F8" s="22" t="inlineStr">
        <is>
          <t>10/08</t>
        </is>
      </c>
      <c r="G8" s="22" t="inlineStr">
        <is>
          <t>17/08</t>
        </is>
      </c>
      <c r="H8" s="22" t="inlineStr">
        <is>
          <t>24/08</t>
        </is>
      </c>
      <c r="I8" s="22" t="inlineStr">
        <is>
          <t>31/08</t>
        </is>
      </c>
      <c r="J8" s="22" t="inlineStr">
        <is>
          <t>07/09</t>
        </is>
      </c>
      <c r="K8" s="22" t="inlineStr">
        <is>
          <t>14/09</t>
        </is>
      </c>
      <c r="L8" s="22" t="inlineStr">
        <is>
          <t>21/09</t>
        </is>
      </c>
      <c r="M8" s="22" t="inlineStr">
        <is>
          <t>28/09</t>
        </is>
      </c>
      <c r="N8" s="22" t="inlineStr">
        <is>
          <t>05/10</t>
        </is>
      </c>
      <c r="O8" s="22" t="inlineStr">
        <is>
          <t>12/10</t>
        </is>
      </c>
      <c r="P8" s="22" t="inlineStr">
        <is>
          <t>19/10</t>
        </is>
      </c>
      <c r="Q8" s="22" t="inlineStr">
        <is>
          <t>26/10</t>
        </is>
      </c>
      <c r="R8" s="22" t="inlineStr">
        <is>
          <t>02/11</t>
        </is>
      </c>
      <c r="S8" s="22" t="inlineStr">
        <is>
          <t>09/11</t>
        </is>
      </c>
      <c r="T8" s="22" t="inlineStr">
        <is>
          <t>16/11</t>
        </is>
      </c>
      <c r="U8" s="22" t="inlineStr">
        <is>
          <t>23/11</t>
        </is>
      </c>
      <c r="V8" s="22" t="inlineStr">
        <is>
          <t>30/11</t>
        </is>
      </c>
      <c r="W8" s="22" t="inlineStr">
        <is>
          <t>07/12</t>
        </is>
      </c>
      <c r="X8" s="22" t="inlineStr">
        <is>
          <t>09/12</t>
        </is>
      </c>
    </row>
    <row r="9" ht="25.5" customHeight="1" s="496">
      <c r="A9" s="23" t="inlineStr">
        <is>
          <t>Pré-desenvolvimento</t>
        </is>
      </c>
      <c r="B9" s="24" t="inlineStr">
        <is>
          <t>Ambientação: palestras, vídeos e formação do grupo</t>
        </is>
      </c>
      <c r="C9" s="25" t="n">
        <v>46244</v>
      </c>
      <c r="D9" s="25" t="n">
        <v>46244</v>
      </c>
      <c r="E9" s="39" t="inlineStr">
        <is>
          <t>Concluído</t>
        </is>
      </c>
      <c r="F9" s="4" t="n"/>
      <c r="G9" s="44" t="n"/>
      <c r="H9" s="44" t="n"/>
      <c r="I9" s="44" t="n"/>
      <c r="J9" s="44" t="n"/>
      <c r="K9" s="45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</row>
    <row r="10" ht="25.5" customHeight="1" s="496">
      <c r="A10" s="46" t="n"/>
      <c r="B10" s="24" t="inlineStr">
        <is>
          <t>Local/atividade, usuários e clientes (Lauff et al., p. 31)</t>
        </is>
      </c>
      <c r="C10" s="25" t="n">
        <v>46251</v>
      </c>
      <c r="D10" s="25" t="n">
        <v>46251</v>
      </c>
      <c r="E10" s="39" t="inlineStr">
        <is>
          <t>Concluído</t>
        </is>
      </c>
      <c r="F10" s="44" t="n"/>
      <c r="G10" s="4" t="n"/>
      <c r="H10" s="44" t="n"/>
      <c r="I10" s="44" t="n"/>
      <c r="J10" s="44" t="n"/>
      <c r="K10" s="45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</row>
    <row r="11" ht="25.5" customHeight="1" s="496">
      <c r="A11" s="46" t="n"/>
      <c r="B11" s="24" t="inlineStr">
        <is>
          <t>Levantamento de informações: entrevistas, visita técnica e pesquisa bibliográfica (Lauff et al., p. 87)</t>
        </is>
      </c>
      <c r="C11" s="25" t="n">
        <v>46251</v>
      </c>
      <c r="D11" s="25" t="n">
        <v>46265</v>
      </c>
      <c r="E11" s="39" t="inlineStr">
        <is>
          <t>Concluído</t>
        </is>
      </c>
      <c r="F11" s="44" t="n"/>
      <c r="G11" s="4" t="n"/>
      <c r="H11" s="4" t="n"/>
      <c r="I11" s="4" t="n"/>
      <c r="J11" s="44" t="n"/>
      <c r="K11" s="45" t="n"/>
      <c r="L11" s="44" t="n"/>
      <c r="M11" s="44" t="n"/>
      <c r="N11" s="44" t="n"/>
      <c r="O11" s="44" t="n"/>
      <c r="P11" s="44" t="n"/>
      <c r="Q11" s="44" t="n"/>
      <c r="R11" s="44" t="n"/>
      <c r="S11" s="44" t="n"/>
      <c r="T11" s="44" t="n"/>
      <c r="U11" s="44" t="n"/>
      <c r="V11" s="44" t="n"/>
      <c r="W11" s="44" t="n"/>
      <c r="X11" s="44" t="n"/>
    </row>
    <row r="12" ht="25.5" customHeight="1" s="496">
      <c r="A12" s="46" t="n"/>
      <c r="B12" s="24" t="inlineStr">
        <is>
          <t>1ª Entrega de PSP6 — apresentação da sustentação do problema</t>
        </is>
      </c>
      <c r="C12" s="25" t="n">
        <v>46265</v>
      </c>
      <c r="D12" s="25" t="n">
        <v>46265</v>
      </c>
      <c r="E12" s="39" t="inlineStr">
        <is>
          <t>Concluído</t>
        </is>
      </c>
      <c r="F12" s="44" t="n"/>
      <c r="G12" s="44" t="n"/>
      <c r="H12" s="44" t="n"/>
      <c r="I12" s="47" t="inlineStr">
        <is>
          <t>◆</t>
        </is>
      </c>
      <c r="J12" s="44" t="n"/>
      <c r="K12" s="45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</row>
    <row r="13" ht="25.5" customHeight="1" s="496">
      <c r="A13" s="23" t="inlineStr">
        <is>
          <t>Projeto informacional</t>
        </is>
      </c>
      <c r="B13" s="24" t="inlineStr">
        <is>
          <t>Ciclo de vida, necessidades dos clientes e matriz de atributos</t>
        </is>
      </c>
      <c r="C13" s="25" t="n">
        <v>46265</v>
      </c>
      <c r="D13" s="25" t="n">
        <v>46272</v>
      </c>
      <c r="E13" s="39" t="inlineStr">
        <is>
          <t>Concluído</t>
        </is>
      </c>
      <c r="F13" s="44" t="n"/>
      <c r="G13" s="44" t="n"/>
      <c r="H13" s="44" t="n"/>
      <c r="I13" s="4" t="n"/>
      <c r="J13" s="4" t="n"/>
      <c r="K13" s="45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</row>
    <row r="14" ht="25.5" customHeight="1" s="496">
      <c r="A14" s="46" t="n"/>
      <c r="B14" s="24" t="inlineStr">
        <is>
          <t>Requisitos dos clientes e requisitos valorizados (Kano, Mudge e Pareto)</t>
        </is>
      </c>
      <c r="C14" s="25" t="n">
        <v>46272</v>
      </c>
      <c r="D14" s="25" t="n">
        <v>46279</v>
      </c>
      <c r="E14" s="39" t="inlineStr">
        <is>
          <t>Concluído</t>
        </is>
      </c>
      <c r="F14" s="44" t="n"/>
      <c r="G14" s="44" t="n"/>
      <c r="H14" s="44" t="n"/>
      <c r="I14" s="44" t="n"/>
      <c r="J14" s="4" t="n"/>
      <c r="K14" s="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</row>
    <row r="15" ht="25.5" customHeight="1" s="496">
      <c r="A15" s="46" t="n"/>
      <c r="B15" s="24" t="inlineStr">
        <is>
          <t>Benchmarking, QFD e especificações-meta</t>
        </is>
      </c>
      <c r="C15" s="25" t="n">
        <v>46279</v>
      </c>
      <c r="D15" s="25" t="n">
        <v>46286</v>
      </c>
      <c r="E15" s="39" t="inlineStr">
        <is>
          <t>Concluído</t>
        </is>
      </c>
      <c r="F15" s="44" t="n"/>
      <c r="G15" s="44" t="n"/>
      <c r="H15" s="44" t="n"/>
      <c r="I15" s="44" t="n"/>
      <c r="J15" s="44" t="n"/>
      <c r="K15" s="6" t="n"/>
      <c r="L15" s="6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</row>
    <row r="16" ht="25.5" customHeight="1" s="496">
      <c r="A16" s="46" t="n"/>
      <c r="B16" s="24" t="inlineStr">
        <is>
          <t>Consolidação do relatório em normas ABNT</t>
        </is>
      </c>
      <c r="C16" s="25" t="n">
        <v>46279</v>
      </c>
      <c r="D16" s="25" t="n">
        <v>46293</v>
      </c>
      <c r="E16" s="39" t="inlineStr">
        <is>
          <t>Concluído</t>
        </is>
      </c>
      <c r="F16" s="44" t="n"/>
      <c r="G16" s="44" t="n"/>
      <c r="H16" s="44" t="n"/>
      <c r="I16" s="44" t="n"/>
      <c r="J16" s="44" t="n"/>
      <c r="K16" s="6" t="n"/>
      <c r="L16" s="6" t="n"/>
      <c r="M16" s="6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</row>
    <row r="17" ht="25.5" customHeight="1" s="496">
      <c r="A17" s="46" t="n"/>
      <c r="B17" s="24" t="inlineStr">
        <is>
          <t>2ª Entrega de PSP6 — relatório consolidado</t>
        </is>
      </c>
      <c r="C17" s="25" t="n">
        <v>46293</v>
      </c>
      <c r="D17" s="25" t="n">
        <v>46293</v>
      </c>
      <c r="E17" s="39" t="inlineStr">
        <is>
          <t>Concluído</t>
        </is>
      </c>
      <c r="F17" s="44" t="n"/>
      <c r="G17" s="44" t="n"/>
      <c r="H17" s="44" t="n"/>
      <c r="I17" s="44" t="n"/>
      <c r="J17" s="44" t="n"/>
      <c r="K17" s="45" t="n"/>
      <c r="L17" s="44" t="n"/>
      <c r="M17" s="47" t="inlineStr">
        <is>
          <t>◆</t>
        </is>
      </c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</row>
    <row r="18" ht="25.5" customHeight="1" s="496">
      <c r="A18" s="23" t="inlineStr">
        <is>
          <t>Avaliações</t>
        </is>
      </c>
      <c r="B18" s="24" t="inlineStr">
        <is>
          <t>Primeira prova de produto</t>
        </is>
      </c>
      <c r="C18" s="25" t="n">
        <v>46300</v>
      </c>
      <c r="D18" s="25" t="n">
        <v>46300</v>
      </c>
      <c r="E18" s="39" t="inlineStr">
        <is>
          <t>Concluído</t>
        </is>
      </c>
      <c r="F18" s="44" t="n"/>
      <c r="G18" s="44" t="n"/>
      <c r="H18" s="44" t="n"/>
      <c r="I18" s="44" t="n"/>
      <c r="J18" s="44" t="n"/>
      <c r="K18" s="45" t="n"/>
      <c r="L18" s="44" t="n"/>
      <c r="M18" s="44" t="n"/>
      <c r="N18" s="47" t="inlineStr">
        <is>
          <t>◆</t>
        </is>
      </c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</row>
    <row r="19" ht="48" customHeight="1" s="7576" customFormat="1">
      <c r="A19" s="23" t="inlineStr">
        <is>
          <t>Projeto conceitual</t>
        </is>
      </c>
      <c r="B19" s="24" t="inlineStr">
        <is>
          <t>Modelagem funcional: função global, FAST e funções parciais (3 modelos)</t>
        </is>
      </c>
      <c r="C19" s="25" t="n">
        <v>46300</v>
      </c>
      <c r="D19" s="25" t="n">
        <v>46321</v>
      </c>
      <c r="E19" s="7906" t="str">
        <v>Modelagem revisada; 23 vínculos e 17 funções</v>
      </c>
      <c r="F19" s="44" t="n"/>
      <c r="G19" s="44" t="n"/>
      <c r="H19" s="44" t="n"/>
      <c r="I19" s="44" t="n"/>
      <c r="J19" s="44" t="n"/>
      <c r="K19" s="45" t="n"/>
      <c r="L19" s="44" t="n"/>
      <c r="M19" s="44" t="n"/>
      <c r="N19" s="7" t="n"/>
      <c r="O19" s="7" t="n"/>
      <c r="P19" s="7" t="n"/>
      <c r="Q19" s="7" t="n"/>
      <c r="R19" s="44" t="n"/>
      <c r="S19" s="44" t="n"/>
      <c r="T19" s="44" t="n"/>
      <c r="U19" s="44" t="n"/>
      <c r="V19" s="44" t="n"/>
      <c r="W19" s="44" t="n"/>
      <c r="X19" s="44" t="n"/>
    </row>
    <row r="20" ht="32" customHeight="1" s="14181" customFormat="1">
      <c r="A20" s="46" t="n"/>
      <c r="B20" s="24" t="inlineStr">
        <is>
          <t>Seleção da modelagem pela matriz de Pugh</t>
        </is>
      </c>
      <c r="C20" s="25" t="n">
        <v>46321</v>
      </c>
      <c r="D20" s="25" t="n">
        <v>46321</v>
      </c>
      <c r="E20" s="14511" t="str">
        <v>Comparação funcional feita; M1 priorizada</v>
      </c>
      <c r="F20" s="44" t="n"/>
      <c r="G20" s="44" t="n"/>
      <c r="H20" s="44" t="n"/>
      <c r="I20" s="44" t="n"/>
      <c r="J20" s="44" t="n"/>
      <c r="K20" s="45" t="n"/>
      <c r="L20" s="44" t="n"/>
      <c r="M20" s="44" t="n"/>
      <c r="N20" s="44" t="n"/>
      <c r="O20" s="44" t="n"/>
      <c r="P20" s="44" t="n"/>
      <c r="Q20" s="7" t="n"/>
      <c r="R20" s="44" t="n"/>
      <c r="S20" s="44" t="n"/>
      <c r="T20" s="44" t="n"/>
      <c r="U20" s="44" t="n"/>
      <c r="V20" s="44" t="n"/>
      <c r="W20" s="44" t="n"/>
      <c r="X20" s="44" t="n"/>
    </row>
    <row r="21" ht="32" customHeight="1" s="1091" customFormat="1">
      <c r="A21" s="46" t="n"/>
      <c r="B21" s="24" t="inlineStr">
        <is>
          <t>Princípios de solução: matriz morfológica e TRIZ</t>
        </is>
      </c>
      <c r="C21" s="25" t="n">
        <v>46321</v>
      </c>
      <c r="D21" s="25" t="n">
        <v>46335</v>
      </c>
      <c r="E21" s="1421" t="str">
        <v>Em andamento</v>
      </c>
      <c r="F21" s="44" t="n"/>
      <c r="G21" s="44" t="n"/>
      <c r="H21" s="44" t="n"/>
      <c r="I21" s="44" t="n"/>
      <c r="J21" s="44" t="n"/>
      <c r="K21" s="45" t="n"/>
      <c r="L21" s="44" t="n"/>
      <c r="M21" s="44" t="n"/>
      <c r="N21" s="44" t="n"/>
      <c r="O21" s="44" t="n"/>
      <c r="P21" s="44" t="n"/>
      <c r="Q21" s="7" t="n"/>
      <c r="R21" s="7" t="n"/>
      <c r="S21" s="7" t="n"/>
      <c r="T21" s="44" t="n"/>
      <c r="U21" s="44" t="n"/>
      <c r="V21" s="44" t="n"/>
      <c r="W21" s="44" t="n"/>
      <c r="X21" s="44" t="n"/>
    </row>
    <row r="22" ht="48" customHeight="1" s="17402" customFormat="1">
      <c r="A22" s="46" t="n"/>
      <c r="B22" s="24" t="inlineStr">
        <is>
          <t>Módulos do produto: MIM e arquitetura modular</t>
        </is>
      </c>
      <c r="C22" s="25" t="n">
        <v>46335</v>
      </c>
      <c r="D22" s="25" t="n">
        <v>46342</v>
      </c>
      <c r="E22" s="19574" t="str">
        <v>MIM herdada; reavaliar sob M1</v>
      </c>
      <c r="F22" s="44" t="n"/>
      <c r="G22" s="44" t="n"/>
      <c r="H22" s="44" t="n"/>
      <c r="I22" s="44" t="n"/>
      <c r="J22" s="44" t="n"/>
      <c r="K22" s="45" t="n"/>
      <c r="L22" s="44" t="n"/>
      <c r="M22" s="44" t="n"/>
      <c r="N22" s="44" t="n"/>
      <c r="O22" s="44" t="n"/>
      <c r="P22" s="44" t="n"/>
      <c r="Q22" s="44" t="n"/>
      <c r="R22" s="44" t="n"/>
      <c r="S22" s="7" t="n"/>
      <c r="T22" s="7" t="n"/>
      <c r="U22" s="44" t="n"/>
      <c r="V22" s="44" t="n"/>
      <c r="W22" s="44" t="n"/>
      <c r="X22" s="44" t="n"/>
    </row>
    <row r="23" ht="25.5" customHeight="1" s="496">
      <c r="A23" s="46" t="n"/>
      <c r="B23" s="24" t="inlineStr">
        <is>
          <t>Concepções e matriz de Pugh das concepções</t>
        </is>
      </c>
      <c r="C23" s="25" t="n">
        <v>46342</v>
      </c>
      <c r="D23" s="25" t="n">
        <v>46349</v>
      </c>
      <c r="E23" s="39" t="inlineStr">
        <is>
          <t>Previsto</t>
        </is>
      </c>
      <c r="F23" s="44" t="n"/>
      <c r="G23" s="44" t="n"/>
      <c r="H23" s="44" t="n"/>
      <c r="I23" s="44" t="n"/>
      <c r="J23" s="44" t="n"/>
      <c r="K23" s="45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7" t="n"/>
      <c r="U23" s="7" t="n"/>
      <c r="V23" s="44" t="n"/>
      <c r="W23" s="44" t="n"/>
      <c r="X23" s="44" t="n"/>
    </row>
    <row r="24" ht="25.5" customHeight="1" s="496">
      <c r="A24" s="46" t="n"/>
      <c r="B24" s="24" t="inlineStr">
        <is>
          <t>Otimização: lista de materiais, viabilidade técnica e análise de valor</t>
        </is>
      </c>
      <c r="C24" s="25" t="n">
        <v>46349</v>
      </c>
      <c r="D24" s="25" t="n">
        <v>46356</v>
      </c>
      <c r="E24" s="39" t="inlineStr">
        <is>
          <t>Previsto</t>
        </is>
      </c>
      <c r="F24" s="44" t="n"/>
      <c r="G24" s="44" t="n"/>
      <c r="H24" s="44" t="n"/>
      <c r="I24" s="44" t="n"/>
      <c r="J24" s="44" t="n"/>
      <c r="K24" s="45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7" t="n"/>
      <c r="V24" s="7" t="n"/>
      <c r="W24" s="44" t="n"/>
      <c r="X24" s="44" t="n"/>
    </row>
    <row r="25" ht="25.5" customHeight="1" s="496">
      <c r="A25" s="23" t="inlineStr">
        <is>
          <t>Fechamento</t>
        </is>
      </c>
      <c r="B25" s="24" t="inlineStr">
        <is>
          <t>Preparação da apresentação final</t>
        </is>
      </c>
      <c r="C25" s="25" t="n">
        <v>46349</v>
      </c>
      <c r="D25" s="25" t="n">
        <v>46358</v>
      </c>
      <c r="E25" s="39" t="inlineStr">
        <is>
          <t>Previsto</t>
        </is>
      </c>
      <c r="F25" s="44" t="n"/>
      <c r="G25" s="44" t="n"/>
      <c r="H25" s="44" t="n"/>
      <c r="I25" s="44" t="n"/>
      <c r="J25" s="44" t="n"/>
      <c r="K25" s="45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7" t="n"/>
      <c r="V25" s="7" t="n"/>
      <c r="W25" s="44" t="n"/>
      <c r="X25" s="44" t="n"/>
    </row>
    <row r="26" ht="25.5" customHeight="1" s="496">
      <c r="A26" s="46" t="n"/>
      <c r="B26" s="24" t="inlineStr">
        <is>
          <t>Apresentação final de PSP6</t>
        </is>
      </c>
      <c r="C26" s="25" t="n">
        <v>46358</v>
      </c>
      <c r="D26" s="25" t="n">
        <v>46358</v>
      </c>
      <c r="E26" s="39" t="inlineStr">
        <is>
          <t>Previsto</t>
        </is>
      </c>
      <c r="F26" s="44" t="n"/>
      <c r="G26" s="44" t="n"/>
      <c r="H26" s="44" t="n"/>
      <c r="I26" s="44" t="n"/>
      <c r="J26" s="44" t="n"/>
      <c r="K26" s="45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7" t="inlineStr">
        <is>
          <t>◆</t>
        </is>
      </c>
      <c r="W26" s="44" t="n"/>
      <c r="X26" s="44" t="n"/>
    </row>
    <row r="27" ht="25.5" customHeight="1" s="496">
      <c r="A27" s="23" t="inlineStr">
        <is>
          <t>Avaliações</t>
        </is>
      </c>
      <c r="B27" s="24" t="inlineStr">
        <is>
          <t>Segunda avaliação</t>
        </is>
      </c>
      <c r="C27" s="25" t="n">
        <v>46363</v>
      </c>
      <c r="D27" s="25" t="n">
        <v>46363</v>
      </c>
      <c r="E27" s="39" t="inlineStr">
        <is>
          <t>Previsto</t>
        </is>
      </c>
      <c r="F27" s="44" t="n"/>
      <c r="G27" s="44" t="n"/>
      <c r="H27" s="44" t="n"/>
      <c r="I27" s="44" t="n"/>
      <c r="J27" s="44" t="n"/>
      <c r="K27" s="45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7" t="inlineStr">
        <is>
          <t>◆</t>
        </is>
      </c>
      <c r="X27" s="44" t="n"/>
    </row>
    <row r="28" ht="25.5" customHeight="1" s="496">
      <c r="A28" s="46" t="n"/>
      <c r="B28" s="24" t="inlineStr">
        <is>
          <t>Revisão de nota</t>
        </is>
      </c>
      <c r="C28" s="25" t="n">
        <v>46365</v>
      </c>
      <c r="D28" s="25" t="n">
        <v>46365</v>
      </c>
      <c r="E28" s="39" t="inlineStr">
        <is>
          <t>Previsto</t>
        </is>
      </c>
      <c r="F28" s="44" t="n"/>
      <c r="G28" s="44" t="n"/>
      <c r="H28" s="44" t="n"/>
      <c r="I28" s="44" t="n"/>
      <c r="J28" s="44" t="n"/>
      <c r="K28" s="45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7" t="n"/>
      <c r="X28" s="44" t="n"/>
    </row>
    <row r="29" ht="15.75" customHeight="1" s="496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</row>
    <row r="30" ht="18" customHeight="1" s="496">
      <c r="A30" s="497" t="inlineStr">
        <is>
          <t>2 · CRONOGRAMA OFICIAL DA DISCIPLINA</t>
        </is>
      </c>
      <c r="B30" s="498" t="n"/>
      <c r="C30" s="498" t="n"/>
      <c r="D30" s="498" t="n"/>
      <c r="E30" s="498" t="n"/>
      <c r="F30" s="498" t="n"/>
      <c r="G30" s="498" t="n"/>
      <c r="H30" s="498" t="n"/>
      <c r="I30" s="498" t="n"/>
      <c r="J30" s="498" t="n"/>
      <c r="K30" s="498" t="n"/>
      <c r="L30" s="498" t="n"/>
      <c r="M30" s="498" t="n"/>
      <c r="N30" s="498" t="n"/>
      <c r="O30" s="498" t="n"/>
      <c r="P30" s="498" t="n"/>
      <c r="Q30" s="498" t="n"/>
      <c r="R30" s="498" t="n"/>
      <c r="S30" s="498" t="n"/>
      <c r="T30" s="498" t="n"/>
      <c r="U30" s="498" t="n"/>
      <c r="V30" s="498" t="n"/>
      <c r="W30" s="498" t="n"/>
      <c r="X30" s="499" t="n"/>
    </row>
    <row r="31" ht="18" customHeight="1" s="496">
      <c r="A31" s="48" t="inlineStr">
        <is>
          <t>Planejamento</t>
        </is>
      </c>
      <c r="B31" s="48" t="inlineStr">
        <is>
          <t>Entregas</t>
        </is>
      </c>
      <c r="C31" s="48" t="inlineStr">
        <is>
          <t>Data</t>
        </is>
      </c>
      <c r="D31" s="48" t="inlineStr">
        <is>
          <t>Observação</t>
        </is>
      </c>
      <c r="E31" s="499" t="n"/>
      <c r="F31" s="48" t="inlineStr">
        <is>
          <t>Referências / Eng. Produto</t>
        </is>
      </c>
      <c r="G31" s="498" t="n"/>
      <c r="H31" s="498" t="n"/>
      <c r="I31" s="498" t="n"/>
      <c r="J31" s="498" t="n"/>
      <c r="K31" s="498" t="n"/>
      <c r="L31" s="498" t="n"/>
      <c r="M31" s="498" t="n"/>
      <c r="N31" s="498" t="n"/>
      <c r="O31" s="498" t="n"/>
      <c r="P31" s="498" t="n"/>
      <c r="Q31" s="498" t="n"/>
      <c r="R31" s="498" t="n"/>
      <c r="S31" s="498" t="n"/>
      <c r="T31" s="498" t="n"/>
      <c r="U31" s="498" t="n"/>
      <c r="V31" s="498" t="n"/>
      <c r="W31" s="498" t="n"/>
      <c r="X31" s="499" t="n"/>
    </row>
    <row r="32" ht="30" customHeight="1" s="496">
      <c r="A32" s="50" t="inlineStr">
        <is>
          <t>Aula 01</t>
        </is>
      </c>
      <c r="B32" s="24" t="n"/>
      <c r="C32" s="51" t="n">
        <v>46244</v>
      </c>
      <c r="D32" s="24" t="n"/>
      <c r="E32" s="499" t="n"/>
      <c r="F32" s="24" t="inlineStr">
        <is>
          <t>Palestras, vídeos</t>
        </is>
      </c>
      <c r="G32" s="498" t="n"/>
      <c r="H32" s="498" t="n"/>
      <c r="I32" s="498" t="n"/>
      <c r="J32" s="498" t="n"/>
      <c r="K32" s="498" t="n"/>
      <c r="L32" s="498" t="n"/>
      <c r="M32" s="498" t="n"/>
      <c r="N32" s="498" t="n"/>
      <c r="O32" s="498" t="n"/>
      <c r="P32" s="498" t="n"/>
      <c r="Q32" s="498" t="n"/>
      <c r="R32" s="498" t="n"/>
      <c r="S32" s="498" t="n"/>
      <c r="T32" s="498" t="n"/>
      <c r="U32" s="498" t="n"/>
      <c r="V32" s="498" t="n"/>
      <c r="W32" s="498" t="n"/>
      <c r="X32" s="499" t="n"/>
    </row>
    <row r="33" ht="30" customHeight="1" s="496">
      <c r="A33" s="50" t="inlineStr">
        <is>
          <t>Aula 02</t>
        </is>
      </c>
      <c r="B33" s="24" t="inlineStr">
        <is>
          <t>Local/Atividade — Usuários/Clientes</t>
        </is>
      </c>
      <c r="C33" s="51" t="n">
        <v>46251</v>
      </c>
      <c r="D33" s="24" t="n"/>
      <c r="E33" s="499" t="n"/>
      <c r="F33" s="24" t="inlineStr">
        <is>
          <t>Lauff et al., Design Innovation Handbook (responder as perguntas da página 31)</t>
        </is>
      </c>
      <c r="G33" s="498" t="n"/>
      <c r="H33" s="498" t="n"/>
      <c r="I33" s="498" t="n"/>
      <c r="J33" s="498" t="n"/>
      <c r="K33" s="498" t="n"/>
      <c r="L33" s="498" t="n"/>
      <c r="M33" s="498" t="n"/>
      <c r="N33" s="498" t="n"/>
      <c r="O33" s="498" t="n"/>
      <c r="P33" s="498" t="n"/>
      <c r="Q33" s="498" t="n"/>
      <c r="R33" s="498" t="n"/>
      <c r="S33" s="498" t="n"/>
      <c r="T33" s="498" t="n"/>
      <c r="U33" s="498" t="n"/>
      <c r="V33" s="498" t="n"/>
      <c r="W33" s="498" t="n"/>
      <c r="X33" s="499" t="n"/>
    </row>
    <row r="34" ht="30" customHeight="1" s="496">
      <c r="A34" s="50" t="inlineStr">
        <is>
          <t>Aula 03</t>
        </is>
      </c>
      <c r="B34" s="24" t="inlineStr">
        <is>
          <t>Levantamento das informações (sustentação do problema)</t>
        </is>
      </c>
      <c r="C34" s="51" t="n">
        <v>46258</v>
      </c>
      <c r="D34" s="24" t="n"/>
      <c r="E34" s="499" t="n"/>
      <c r="F34" s="24" t="inlineStr">
        <is>
          <t>Entrevistas, visitas técnicas, levantamento bibliográfico. Lauff et al., Design Innovation Handbook (responder as perguntas da página 87)</t>
        </is>
      </c>
      <c r="G34" s="498" t="n"/>
      <c r="H34" s="498" t="n"/>
      <c r="I34" s="498" t="n"/>
      <c r="J34" s="498" t="n"/>
      <c r="K34" s="498" t="n"/>
      <c r="L34" s="498" t="n"/>
      <c r="M34" s="498" t="n"/>
      <c r="N34" s="498" t="n"/>
      <c r="O34" s="498" t="n"/>
      <c r="P34" s="498" t="n"/>
      <c r="Q34" s="498" t="n"/>
      <c r="R34" s="498" t="n"/>
      <c r="S34" s="498" t="n"/>
      <c r="T34" s="498" t="n"/>
      <c r="U34" s="498" t="n"/>
      <c r="V34" s="498" t="n"/>
      <c r="W34" s="498" t="n"/>
      <c r="X34" s="499" t="n"/>
    </row>
    <row r="35" ht="30" customHeight="1" s="496">
      <c r="A35" s="53" t="inlineStr">
        <is>
          <t>Aula 04</t>
        </is>
      </c>
      <c r="B35" s="54" t="inlineStr">
        <is>
          <t>Só apresentação</t>
        </is>
      </c>
      <c r="C35" s="55" t="n">
        <v>46265</v>
      </c>
      <c r="D35" s="502" t="inlineStr">
        <is>
          <t>1ª Entrega de PSP6</t>
        </is>
      </c>
      <c r="E35" s="499" t="n"/>
      <c r="F35" s="54" t="n"/>
      <c r="G35" s="498" t="n"/>
      <c r="H35" s="498" t="n"/>
      <c r="I35" s="498" t="n"/>
      <c r="J35" s="498" t="n"/>
      <c r="K35" s="498" t="n"/>
      <c r="L35" s="498" t="n"/>
      <c r="M35" s="498" t="n"/>
      <c r="N35" s="498" t="n"/>
      <c r="O35" s="498" t="n"/>
      <c r="P35" s="498" t="n"/>
      <c r="Q35" s="498" t="n"/>
      <c r="R35" s="498" t="n"/>
      <c r="S35" s="498" t="n"/>
      <c r="T35" s="498" t="n"/>
      <c r="U35" s="498" t="n"/>
      <c r="V35" s="498" t="n"/>
      <c r="W35" s="498" t="n"/>
      <c r="X35" s="499" t="n"/>
    </row>
    <row r="36" ht="30" customHeight="1" s="496">
      <c r="A36" s="58" t="inlineStr">
        <is>
          <t>—</t>
        </is>
      </c>
      <c r="B36" s="59" t="n"/>
      <c r="C36" s="60" t="n">
        <v>46272</v>
      </c>
      <c r="D36" s="503" t="inlineStr">
        <is>
          <t>Feriado</t>
        </is>
      </c>
      <c r="E36" s="499" t="n"/>
      <c r="F36" s="59" t="n"/>
      <c r="G36" s="498" t="n"/>
      <c r="H36" s="498" t="n"/>
      <c r="I36" s="498" t="n"/>
      <c r="J36" s="498" t="n"/>
      <c r="K36" s="498" t="n"/>
      <c r="L36" s="498" t="n"/>
      <c r="M36" s="498" t="n"/>
      <c r="N36" s="498" t="n"/>
      <c r="O36" s="498" t="n"/>
      <c r="P36" s="498" t="n"/>
      <c r="Q36" s="498" t="n"/>
      <c r="R36" s="498" t="n"/>
      <c r="S36" s="498" t="n"/>
      <c r="T36" s="498" t="n"/>
      <c r="U36" s="498" t="n"/>
      <c r="V36" s="498" t="n"/>
      <c r="W36" s="498" t="n"/>
      <c r="X36" s="499" t="n"/>
    </row>
    <row r="37" ht="30" customHeight="1" s="496">
      <c r="A37" s="50" t="inlineStr">
        <is>
          <t>Aula 05</t>
        </is>
      </c>
      <c r="B37" s="24" t="inlineStr">
        <is>
          <t>Requisitos dos clientes e requisitos valorizados</t>
        </is>
      </c>
      <c r="C37" s="51" t="n">
        <v>46279</v>
      </c>
      <c r="D37" s="24" t="n"/>
      <c r="E37" s="499" t="n"/>
      <c r="F37" s="24" t="inlineStr">
        <is>
          <t>Aulas 6 e 7</t>
        </is>
      </c>
      <c r="G37" s="498" t="n"/>
      <c r="H37" s="498" t="n"/>
      <c r="I37" s="498" t="n"/>
      <c r="J37" s="498" t="n"/>
      <c r="K37" s="498" t="n"/>
      <c r="L37" s="498" t="n"/>
      <c r="M37" s="498" t="n"/>
      <c r="N37" s="498" t="n"/>
      <c r="O37" s="498" t="n"/>
      <c r="P37" s="498" t="n"/>
      <c r="Q37" s="498" t="n"/>
      <c r="R37" s="498" t="n"/>
      <c r="S37" s="498" t="n"/>
      <c r="T37" s="498" t="n"/>
      <c r="U37" s="498" t="n"/>
      <c r="V37" s="498" t="n"/>
      <c r="W37" s="498" t="n"/>
      <c r="X37" s="499" t="n"/>
    </row>
    <row r="38" ht="30" customHeight="1" s="496">
      <c r="A38" s="50" t="inlineStr">
        <is>
          <t>Aula 06</t>
        </is>
      </c>
      <c r="B38" s="24" t="inlineStr">
        <is>
          <t>Especificações-meta</t>
        </is>
      </c>
      <c r="C38" s="51" t="n">
        <v>46286</v>
      </c>
      <c r="D38" s="24" t="n"/>
      <c r="E38" s="499" t="n"/>
      <c r="F38" s="24" t="inlineStr">
        <is>
          <t>Aulas 8 e 9 (QFD)</t>
        </is>
      </c>
      <c r="G38" s="498" t="n"/>
      <c r="H38" s="498" t="n"/>
      <c r="I38" s="498" t="n"/>
      <c r="J38" s="498" t="n"/>
      <c r="K38" s="498" t="n"/>
      <c r="L38" s="498" t="n"/>
      <c r="M38" s="498" t="n"/>
      <c r="N38" s="498" t="n"/>
      <c r="O38" s="498" t="n"/>
      <c r="P38" s="498" t="n"/>
      <c r="Q38" s="498" t="n"/>
      <c r="R38" s="498" t="n"/>
      <c r="S38" s="498" t="n"/>
      <c r="T38" s="498" t="n"/>
      <c r="U38" s="498" t="n"/>
      <c r="V38" s="498" t="n"/>
      <c r="W38" s="498" t="n"/>
      <c r="X38" s="499" t="n"/>
    </row>
    <row r="39" ht="30" customHeight="1" s="496">
      <c r="A39" s="53" t="inlineStr">
        <is>
          <t>Aula 07</t>
        </is>
      </c>
      <c r="B39" s="54" t="inlineStr">
        <is>
          <t>Entrega do relatório consolidado</t>
        </is>
      </c>
      <c r="C39" s="55" t="n">
        <v>46293</v>
      </c>
      <c r="D39" s="502" t="inlineStr">
        <is>
          <t>2ª Entrega de PSP6</t>
        </is>
      </c>
      <c r="E39" s="499" t="n"/>
      <c r="F39" s="54" t="inlineStr">
        <is>
          <t>Normas ABNT</t>
        </is>
      </c>
      <c r="G39" s="498" t="n"/>
      <c r="H39" s="498" t="n"/>
      <c r="I39" s="498" t="n"/>
      <c r="J39" s="498" t="n"/>
      <c r="K39" s="498" t="n"/>
      <c r="L39" s="498" t="n"/>
      <c r="M39" s="498" t="n"/>
      <c r="N39" s="498" t="n"/>
      <c r="O39" s="498" t="n"/>
      <c r="P39" s="498" t="n"/>
      <c r="Q39" s="498" t="n"/>
      <c r="R39" s="498" t="n"/>
      <c r="S39" s="498" t="n"/>
      <c r="T39" s="498" t="n"/>
      <c r="U39" s="498" t="n"/>
      <c r="V39" s="498" t="n"/>
      <c r="W39" s="498" t="n"/>
      <c r="X39" s="499" t="n"/>
    </row>
    <row r="40" ht="30" customHeight="1" s="496">
      <c r="A40" s="63" t="inlineStr">
        <is>
          <t>—</t>
        </is>
      </c>
      <c r="B40" s="64" t="n"/>
      <c r="C40" s="65" t="n">
        <v>46300</v>
      </c>
      <c r="D40" s="504" t="inlineStr">
        <is>
          <t>Primeira prova de produto</t>
        </is>
      </c>
      <c r="E40" s="499" t="n"/>
      <c r="F40" s="64" t="n"/>
      <c r="G40" s="498" t="n"/>
      <c r="H40" s="498" t="n"/>
      <c r="I40" s="498" t="n"/>
      <c r="J40" s="498" t="n"/>
      <c r="K40" s="498" t="n"/>
      <c r="L40" s="498" t="n"/>
      <c r="M40" s="498" t="n"/>
      <c r="N40" s="498" t="n"/>
      <c r="O40" s="498" t="n"/>
      <c r="P40" s="498" t="n"/>
      <c r="Q40" s="498" t="n"/>
      <c r="R40" s="498" t="n"/>
      <c r="S40" s="498" t="n"/>
      <c r="T40" s="498" t="n"/>
      <c r="U40" s="498" t="n"/>
      <c r="V40" s="498" t="n"/>
      <c r="W40" s="498" t="n"/>
      <c r="X40" s="499" t="n"/>
    </row>
    <row r="41" ht="30" customHeight="1" s="496">
      <c r="A41" s="58" t="inlineStr">
        <is>
          <t>—</t>
        </is>
      </c>
      <c r="B41" s="59" t="n"/>
      <c r="C41" s="60" t="n">
        <v>46307</v>
      </c>
      <c r="D41" s="503" t="inlineStr">
        <is>
          <t>Feriado</t>
        </is>
      </c>
      <c r="E41" s="499" t="n"/>
      <c r="F41" s="59" t="n"/>
      <c r="G41" s="498" t="n"/>
      <c r="H41" s="498" t="n"/>
      <c r="I41" s="498" t="n"/>
      <c r="J41" s="498" t="n"/>
      <c r="K41" s="498" t="n"/>
      <c r="L41" s="498" t="n"/>
      <c r="M41" s="498" t="n"/>
      <c r="N41" s="498" t="n"/>
      <c r="O41" s="498" t="n"/>
      <c r="P41" s="498" t="n"/>
      <c r="Q41" s="498" t="n"/>
      <c r="R41" s="498" t="n"/>
      <c r="S41" s="498" t="n"/>
      <c r="T41" s="498" t="n"/>
      <c r="U41" s="498" t="n"/>
      <c r="V41" s="498" t="n"/>
      <c r="W41" s="498" t="n"/>
      <c r="X41" s="499" t="n"/>
    </row>
    <row r="42" ht="30" customHeight="1" s="496">
      <c r="A42" s="68" t="inlineStr">
        <is>
          <t>—</t>
        </is>
      </c>
      <c r="B42" s="69" t="n"/>
      <c r="C42" s="70" t="n">
        <v>46314</v>
      </c>
      <c r="D42" s="505" t="inlineStr">
        <is>
          <t>ENEGEP 2026</t>
        </is>
      </c>
      <c r="E42" s="499" t="n"/>
      <c r="F42" s="69" t="n"/>
      <c r="G42" s="498" t="n"/>
      <c r="H42" s="498" t="n"/>
      <c r="I42" s="498" t="n"/>
      <c r="J42" s="498" t="n"/>
      <c r="K42" s="498" t="n"/>
      <c r="L42" s="498" t="n"/>
      <c r="M42" s="498" t="n"/>
      <c r="N42" s="498" t="n"/>
      <c r="O42" s="498" t="n"/>
      <c r="P42" s="498" t="n"/>
      <c r="Q42" s="498" t="n"/>
      <c r="R42" s="498" t="n"/>
      <c r="S42" s="498" t="n"/>
      <c r="T42" s="498" t="n"/>
      <c r="U42" s="498" t="n"/>
      <c r="V42" s="498" t="n"/>
      <c r="W42" s="498" t="n"/>
      <c r="X42" s="499" t="n"/>
    </row>
    <row r="43" ht="30" customHeight="1" s="496">
      <c r="A43" s="50" t="inlineStr">
        <is>
          <t>Aula 08</t>
        </is>
      </c>
      <c r="B43" s="24" t="inlineStr">
        <is>
          <t>Modelagem funcional (3 modelos) e seleção da modelagem</t>
        </is>
      </c>
      <c r="C43" s="51" t="n">
        <v>46321</v>
      </c>
      <c r="D43" s="24" t="n"/>
      <c r="E43" s="499" t="n"/>
      <c r="F43" s="24" t="inlineStr">
        <is>
          <t>Aulas 11, 12 e 13 (síntese funcional)</t>
        </is>
      </c>
      <c r="G43" s="498" t="n"/>
      <c r="H43" s="498" t="n"/>
      <c r="I43" s="498" t="n"/>
      <c r="J43" s="498" t="n"/>
      <c r="K43" s="498" t="n"/>
      <c r="L43" s="498" t="n"/>
      <c r="M43" s="498" t="n"/>
      <c r="N43" s="498" t="n"/>
      <c r="O43" s="498" t="n"/>
      <c r="P43" s="498" t="n"/>
      <c r="Q43" s="498" t="n"/>
      <c r="R43" s="498" t="n"/>
      <c r="S43" s="498" t="n"/>
      <c r="T43" s="498" t="n"/>
      <c r="U43" s="498" t="n"/>
      <c r="V43" s="498" t="n"/>
      <c r="W43" s="498" t="n"/>
      <c r="X43" s="499" t="n"/>
    </row>
    <row r="44" ht="30" customHeight="1" s="496">
      <c r="A44" s="58" t="inlineStr">
        <is>
          <t>—</t>
        </is>
      </c>
      <c r="B44" s="59" t="n"/>
      <c r="C44" s="60" t="n">
        <v>46328</v>
      </c>
      <c r="D44" s="503" t="inlineStr">
        <is>
          <t>Feriado</t>
        </is>
      </c>
      <c r="E44" s="499" t="n"/>
      <c r="F44" s="59" t="n"/>
      <c r="G44" s="498" t="n"/>
      <c r="H44" s="498" t="n"/>
      <c r="I44" s="498" t="n"/>
      <c r="J44" s="498" t="n"/>
      <c r="K44" s="498" t="n"/>
      <c r="L44" s="498" t="n"/>
      <c r="M44" s="498" t="n"/>
      <c r="N44" s="498" t="n"/>
      <c r="O44" s="498" t="n"/>
      <c r="P44" s="498" t="n"/>
      <c r="Q44" s="498" t="n"/>
      <c r="R44" s="498" t="n"/>
      <c r="S44" s="498" t="n"/>
      <c r="T44" s="498" t="n"/>
      <c r="U44" s="498" t="n"/>
      <c r="V44" s="498" t="n"/>
      <c r="W44" s="498" t="n"/>
      <c r="X44" s="499" t="n"/>
    </row>
    <row r="45" ht="30" customHeight="1" s="496">
      <c r="A45" s="50" t="inlineStr">
        <is>
          <t>Aula 09</t>
        </is>
      </c>
      <c r="B45" s="24" t="inlineStr">
        <is>
          <t>Princípios de solução</t>
        </is>
      </c>
      <c r="C45" s="51" t="n">
        <v>46335</v>
      </c>
      <c r="D45" s="24" t="n"/>
      <c r="E45" s="499" t="n"/>
      <c r="F45" s="24" t="inlineStr">
        <is>
          <t>Matriz morfológica, TRIZ (aulas 14 e 15)</t>
        </is>
      </c>
      <c r="G45" s="498" t="n"/>
      <c r="H45" s="498" t="n"/>
      <c r="I45" s="498" t="n"/>
      <c r="J45" s="498" t="n"/>
      <c r="K45" s="498" t="n"/>
      <c r="L45" s="498" t="n"/>
      <c r="M45" s="498" t="n"/>
      <c r="N45" s="498" t="n"/>
      <c r="O45" s="498" t="n"/>
      <c r="P45" s="498" t="n"/>
      <c r="Q45" s="498" t="n"/>
      <c r="R45" s="498" t="n"/>
      <c r="S45" s="498" t="n"/>
      <c r="T45" s="498" t="n"/>
      <c r="U45" s="498" t="n"/>
      <c r="V45" s="498" t="n"/>
      <c r="W45" s="498" t="n"/>
      <c r="X45" s="499" t="n"/>
    </row>
    <row r="46" ht="30" customHeight="1" s="496">
      <c r="A46" s="50" t="inlineStr">
        <is>
          <t>Aula 10</t>
        </is>
      </c>
      <c r="B46" s="24" t="inlineStr">
        <is>
          <t>Módulos do produto</t>
        </is>
      </c>
      <c r="C46" s="51" t="n">
        <v>46342</v>
      </c>
      <c r="D46" s="24" t="n"/>
      <c r="E46" s="499" t="n"/>
      <c r="F46" s="24" t="inlineStr">
        <is>
          <t>MIM (aulas 15 e 16)</t>
        </is>
      </c>
      <c r="G46" s="498" t="n"/>
      <c r="H46" s="498" t="n"/>
      <c r="I46" s="498" t="n"/>
      <c r="J46" s="498" t="n"/>
      <c r="K46" s="498" t="n"/>
      <c r="L46" s="498" t="n"/>
      <c r="M46" s="498" t="n"/>
      <c r="N46" s="498" t="n"/>
      <c r="O46" s="498" t="n"/>
      <c r="P46" s="498" t="n"/>
      <c r="Q46" s="498" t="n"/>
      <c r="R46" s="498" t="n"/>
      <c r="S46" s="498" t="n"/>
      <c r="T46" s="498" t="n"/>
      <c r="U46" s="498" t="n"/>
      <c r="V46" s="498" t="n"/>
      <c r="W46" s="498" t="n"/>
      <c r="X46" s="499" t="n"/>
    </row>
    <row r="47" ht="30" customHeight="1" s="496">
      <c r="A47" s="50" t="inlineStr">
        <is>
          <t>Aula 11</t>
        </is>
      </c>
      <c r="B47" s="24" t="inlineStr">
        <is>
          <t>Concepção</t>
        </is>
      </c>
      <c r="C47" s="51" t="n">
        <v>46349</v>
      </c>
      <c r="D47" s="24" t="n"/>
      <c r="E47" s="499" t="n"/>
      <c r="F47" s="24" t="inlineStr">
        <is>
          <t>Aulas 17, 18 e 19</t>
        </is>
      </c>
      <c r="G47" s="498" t="n"/>
      <c r="H47" s="498" t="n"/>
      <c r="I47" s="498" t="n"/>
      <c r="J47" s="498" t="n"/>
      <c r="K47" s="498" t="n"/>
      <c r="L47" s="498" t="n"/>
      <c r="M47" s="498" t="n"/>
      <c r="N47" s="498" t="n"/>
      <c r="O47" s="498" t="n"/>
      <c r="P47" s="498" t="n"/>
      <c r="Q47" s="498" t="n"/>
      <c r="R47" s="498" t="n"/>
      <c r="S47" s="498" t="n"/>
      <c r="T47" s="498" t="n"/>
      <c r="U47" s="498" t="n"/>
      <c r="V47" s="498" t="n"/>
      <c r="W47" s="498" t="n"/>
      <c r="X47" s="499" t="n"/>
    </row>
    <row r="48" ht="30" customHeight="1" s="496">
      <c r="A48" s="50" t="inlineStr">
        <is>
          <t>Aula 12</t>
        </is>
      </c>
      <c r="B48" s="24" t="inlineStr">
        <is>
          <t>Otimização</t>
        </is>
      </c>
      <c r="C48" s="51" t="n">
        <v>46356</v>
      </c>
      <c r="D48" s="24" t="n"/>
      <c r="E48" s="499" t="n"/>
      <c r="F48" s="24" t="inlineStr">
        <is>
          <t>Aulas 19, 20, 21 e 24</t>
        </is>
      </c>
      <c r="G48" s="498" t="n"/>
      <c r="H48" s="498" t="n"/>
      <c r="I48" s="498" t="n"/>
      <c r="J48" s="498" t="n"/>
      <c r="K48" s="498" t="n"/>
      <c r="L48" s="498" t="n"/>
      <c r="M48" s="498" t="n"/>
      <c r="N48" s="498" t="n"/>
      <c r="O48" s="498" t="n"/>
      <c r="P48" s="498" t="n"/>
      <c r="Q48" s="498" t="n"/>
      <c r="R48" s="498" t="n"/>
      <c r="S48" s="498" t="n"/>
      <c r="T48" s="498" t="n"/>
      <c r="U48" s="498" t="n"/>
      <c r="V48" s="498" t="n"/>
      <c r="W48" s="498" t="n"/>
      <c r="X48" s="499" t="n"/>
    </row>
    <row r="49" ht="30" customHeight="1" s="496">
      <c r="A49" s="53" t="inlineStr">
        <is>
          <t>PSP6</t>
        </is>
      </c>
      <c r="B49" s="54" t="inlineStr">
        <is>
          <t>Apresentação final de PSP6</t>
        </is>
      </c>
      <c r="C49" s="55" t="n">
        <v>46358</v>
      </c>
      <c r="D49" s="502" t="inlineStr">
        <is>
          <t>Entrega final</t>
        </is>
      </c>
      <c r="E49" s="499" t="n"/>
      <c r="F49" s="54" t="n"/>
      <c r="G49" s="498" t="n"/>
      <c r="H49" s="498" t="n"/>
      <c r="I49" s="498" t="n"/>
      <c r="J49" s="498" t="n"/>
      <c r="K49" s="498" t="n"/>
      <c r="L49" s="498" t="n"/>
      <c r="M49" s="498" t="n"/>
      <c r="N49" s="498" t="n"/>
      <c r="O49" s="498" t="n"/>
      <c r="P49" s="498" t="n"/>
      <c r="Q49" s="498" t="n"/>
      <c r="R49" s="498" t="n"/>
      <c r="S49" s="498" t="n"/>
      <c r="T49" s="498" t="n"/>
      <c r="U49" s="498" t="n"/>
      <c r="V49" s="498" t="n"/>
      <c r="W49" s="498" t="n"/>
      <c r="X49" s="499" t="n"/>
    </row>
    <row r="50" ht="30" customHeight="1" s="496">
      <c r="A50" s="73" t="inlineStr">
        <is>
          <t>—</t>
        </is>
      </c>
      <c r="B50" s="74" t="n"/>
      <c r="C50" s="75" t="n">
        <v>46363</v>
      </c>
      <c r="D50" s="506" t="inlineStr">
        <is>
          <t>Segunda avaliação</t>
        </is>
      </c>
      <c r="E50" s="499" t="n"/>
      <c r="F50" s="74" t="n"/>
      <c r="G50" s="498" t="n"/>
      <c r="H50" s="498" t="n"/>
      <c r="I50" s="498" t="n"/>
      <c r="J50" s="498" t="n"/>
      <c r="K50" s="498" t="n"/>
      <c r="L50" s="498" t="n"/>
      <c r="M50" s="498" t="n"/>
      <c r="N50" s="498" t="n"/>
      <c r="O50" s="498" t="n"/>
      <c r="P50" s="498" t="n"/>
      <c r="Q50" s="498" t="n"/>
      <c r="R50" s="498" t="n"/>
      <c r="S50" s="498" t="n"/>
      <c r="T50" s="498" t="n"/>
      <c r="U50" s="498" t="n"/>
      <c r="V50" s="498" t="n"/>
      <c r="W50" s="498" t="n"/>
      <c r="X50" s="499" t="n"/>
    </row>
    <row r="51" ht="30" customHeight="1" s="496">
      <c r="A51" s="50" t="inlineStr">
        <is>
          <t>—</t>
        </is>
      </c>
      <c r="B51" s="24" t="n"/>
      <c r="C51" s="51" t="n">
        <v>46365</v>
      </c>
      <c r="D51" s="24" t="inlineStr">
        <is>
          <t>Revisão de nota</t>
        </is>
      </c>
      <c r="E51" s="499" t="n"/>
      <c r="F51" s="24" t="n"/>
      <c r="G51" s="498" t="n"/>
      <c r="H51" s="498" t="n"/>
      <c r="I51" s="498" t="n"/>
      <c r="J51" s="498" t="n"/>
      <c r="K51" s="498" t="n"/>
      <c r="L51" s="498" t="n"/>
      <c r="M51" s="498" t="n"/>
      <c r="N51" s="498" t="n"/>
      <c r="O51" s="498" t="n"/>
      <c r="P51" s="498" t="n"/>
      <c r="Q51" s="498" t="n"/>
      <c r="R51" s="498" t="n"/>
      <c r="S51" s="498" t="n"/>
      <c r="T51" s="498" t="n"/>
      <c r="U51" s="498" t="n"/>
      <c r="V51" s="498" t="n"/>
      <c r="W51" s="498" t="n"/>
      <c r="X51" s="499" t="n"/>
    </row>
    <row r="52" ht="15.75" customHeight="1" s="496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</row>
    <row r="53" ht="25.5" customHeight="1" s="496">
      <c r="A53" s="78" t="inlineStr">
        <is>
          <t>Fonte: cronograma da turma de segunda-feira divulgado pela disciplina. As barras do Gantt marcam as semanas de trabalho do grupo; o losango (◆) marca entregas e avaliações. A coluna destacada em bege é a semana corrente.</t>
        </is>
      </c>
    </row>
    <row r="54" ht="15.75" customHeight="1" s="496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</row>
    <row r="55" ht="15.75" customHeight="1" s="496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</row>
    <row r="56" ht="15.75" customHeight="1" s="49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</row>
    <row r="57" ht="15.75" customHeight="1" s="496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</row>
    <row r="58" ht="15.75" customHeight="1" s="496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</row>
    <row r="59" ht="15.75" customHeight="1" s="496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</row>
    <row r="60" ht="15.75" customHeight="1" s="496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</row>
    <row r="61" ht="15.75" customHeight="1" s="496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</row>
    <row r="62" ht="15.75" customHeight="1" s="496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</row>
    <row r="63" ht="15.75" customHeight="1" s="496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</row>
    <row r="64" ht="15.75" customHeight="1" s="496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</row>
    <row r="65" ht="15.75" customHeight="1" s="496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</row>
    <row r="66" ht="15.75" customHeight="1" s="49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</row>
    <row r="67" ht="15.75" customHeight="1" s="496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</row>
    <row r="68" ht="15.75" customHeight="1" s="496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</row>
    <row r="69" ht="15.75" customHeight="1" s="496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</row>
    <row r="70" ht="15.75" customHeight="1" s="496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</row>
    <row r="71" ht="15.75" customHeight="1" s="496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</row>
    <row r="72" ht="15.75" customHeight="1" s="496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</row>
    <row r="73" ht="15.75" customHeight="1" s="496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</row>
    <row r="74" ht="15.75" customHeight="1" s="496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</row>
    <row r="75" ht="15.75" customHeight="1" s="496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</row>
    <row r="76" ht="15.75" customHeight="1" s="49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</row>
    <row r="77" ht="15.75" customHeight="1" s="496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</row>
    <row r="78" ht="15.75" customHeight="1" s="496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</row>
    <row r="79" ht="15.75" customHeight="1" s="496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</row>
    <row r="80" ht="15.75" customHeight="1" s="496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</row>
    <row r="81" ht="15.75" customHeight="1" s="496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</row>
    <row r="82" ht="15.75" customHeight="1" s="496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</row>
    <row r="83" ht="15.75" customHeight="1" s="496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</row>
    <row r="84" ht="15.75" customHeight="1" s="496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</row>
    <row r="85" ht="15.75" customHeight="1" s="496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</row>
    <row r="86" ht="15.75" customHeight="1" s="49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</row>
    <row r="87" ht="15.75" customHeight="1" s="496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</row>
    <row r="88" ht="15.75" customHeight="1" s="496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</row>
    <row r="89" ht="15.75" customHeight="1" s="496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</row>
    <row r="90" ht="15.75" customHeight="1" s="496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</row>
    <row r="91" ht="15.75" customHeight="1" s="496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</row>
    <row r="92" ht="15.75" customHeight="1" s="496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</row>
    <row r="93" ht="15.75" customHeight="1" s="496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</row>
    <row r="94" ht="15.75" customHeight="1" s="496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</row>
    <row r="95" ht="15.75" customHeight="1" s="496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</row>
    <row r="96" ht="15.75" customHeight="1" s="4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</row>
    <row r="97" ht="15.75" customHeight="1" s="496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</row>
    <row r="98" ht="15.75" customHeight="1" s="496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</row>
    <row r="99" ht="15.75" customHeight="1" s="496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</row>
    <row r="100" ht="15.75" customHeight="1" s="496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</row>
    <row r="101" ht="15.75" customHeight="1" s="496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</row>
    <row r="102" ht="15.75" customHeight="1" s="496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</row>
    <row r="103" ht="15.75" customHeight="1" s="496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</row>
    <row r="104" ht="15.75" customHeight="1" s="496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</row>
    <row r="105" ht="15.75" customHeight="1" s="496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</row>
    <row r="106" ht="15.75" customHeight="1" s="49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</row>
    <row r="107" ht="15.75" customHeight="1" s="496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</row>
    <row r="108" ht="15.75" customHeight="1" s="496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</row>
    <row r="109" ht="15.75" customHeight="1" s="496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</row>
    <row r="110" ht="15.75" customHeight="1" s="496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</row>
    <row r="111" ht="15.75" customHeight="1" s="496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</row>
    <row r="112" ht="15.75" customHeight="1" s="496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</row>
    <row r="113" ht="15.75" customHeight="1" s="496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</row>
    <row r="114" ht="15.75" customHeight="1" s="496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</row>
    <row r="115" ht="15.75" customHeight="1" s="496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</row>
    <row r="116" ht="15.75" customHeight="1" s="49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</row>
    <row r="117" ht="15.75" customHeight="1" s="496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</row>
    <row r="118" ht="15.75" customHeight="1" s="496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</row>
    <row r="119" ht="15.75" customHeight="1" s="496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</row>
    <row r="120" ht="15.75" customHeight="1" s="496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</row>
    <row r="121" ht="15.75" customHeight="1" s="496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</row>
    <row r="122" ht="15.75" customHeight="1" s="496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</row>
    <row r="123" ht="15.75" customHeight="1" s="496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</row>
    <row r="124" ht="15.75" customHeight="1" s="496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</row>
    <row r="125" ht="15.75" customHeight="1" s="496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</row>
    <row r="126" ht="15.75" customHeight="1" s="49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</row>
    <row r="127" ht="15.75" customHeight="1" s="496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</row>
    <row r="128" ht="15.75" customHeight="1" s="496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</row>
    <row r="129" ht="15.75" customHeight="1" s="496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</row>
    <row r="130" ht="15.75" customHeight="1" s="496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</row>
    <row r="131" ht="15.75" customHeight="1" s="496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</row>
    <row r="132" ht="15.75" customHeight="1" s="496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</row>
    <row r="133" ht="15.75" customHeight="1" s="496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</row>
    <row r="134" ht="15.75" customHeight="1" s="496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</row>
    <row r="135" ht="15.75" customHeight="1" s="496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</row>
    <row r="136" ht="15.75" customHeight="1" s="49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</row>
    <row r="137" ht="15.75" customHeight="1" s="496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</row>
    <row r="138" ht="15.75" customHeight="1" s="496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</row>
    <row r="139" ht="15.75" customHeight="1" s="496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</row>
    <row r="140" ht="15.75" customHeight="1" s="496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</row>
    <row r="141" ht="15.75" customHeight="1" s="496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</row>
    <row r="142" ht="15.75" customHeight="1" s="496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</row>
    <row r="143" ht="15.75" customHeight="1" s="496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</row>
    <row r="144" ht="15.75" customHeight="1" s="496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</row>
    <row r="145" ht="15.75" customHeight="1" s="496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</row>
    <row r="146" ht="15.75" customHeight="1" s="49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</row>
    <row r="147" ht="15.75" customHeight="1" s="496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</row>
    <row r="148" ht="15.75" customHeight="1" s="496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</row>
    <row r="149" ht="15.75" customHeight="1" s="496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</row>
    <row r="150" ht="15.75" customHeight="1" s="496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</row>
    <row r="151" ht="15.75" customHeight="1" s="496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</row>
    <row r="152" ht="15.75" customHeight="1" s="496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</row>
    <row r="153" ht="15.75" customHeight="1" s="496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</row>
    <row r="154" ht="15.75" customHeight="1" s="496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</row>
    <row r="155" ht="15.75" customHeight="1" s="496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</row>
    <row r="156" ht="15.75" customHeight="1" s="49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</row>
    <row r="157" ht="15.75" customHeight="1" s="496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</row>
    <row r="158" ht="15.75" customHeight="1" s="496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</row>
    <row r="159" ht="15.75" customHeight="1" s="496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</row>
    <row r="160" ht="15.75" customHeight="1" s="496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</row>
    <row r="161" ht="15.75" customHeight="1" s="496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</row>
    <row r="162" ht="15.75" customHeight="1" s="496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</row>
    <row r="163" ht="15.75" customHeight="1" s="496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</row>
    <row r="164" ht="15.75" customHeight="1" s="496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</row>
    <row r="165" ht="15.75" customHeight="1" s="496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</row>
    <row r="166" ht="15.75" customHeight="1" s="49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</row>
    <row r="167" ht="15.75" customHeight="1" s="496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</row>
    <row r="168" ht="15.75" customHeight="1" s="496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</row>
    <row r="169" ht="15.75" customHeight="1" s="496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</row>
    <row r="170" ht="15.75" customHeight="1" s="496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</row>
    <row r="171" ht="15.75" customHeight="1" s="496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</row>
    <row r="172" ht="15.75" customHeight="1" s="496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</row>
    <row r="173" ht="15.75" customHeight="1" s="496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</row>
    <row r="174" ht="15.75" customHeight="1" s="496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</row>
    <row r="175" ht="15.75" customHeight="1" s="496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</row>
    <row r="176" ht="15.75" customHeight="1" s="49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</row>
    <row r="177" ht="15.75" customHeight="1" s="496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</row>
    <row r="178" ht="15.75" customHeight="1" s="496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</row>
    <row r="179" ht="15.75" customHeight="1" s="496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</row>
    <row r="180" ht="15.75" customHeight="1" s="496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</row>
    <row r="181" ht="15.75" customHeight="1" s="496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</row>
    <row r="182" ht="15.75" customHeight="1" s="496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</row>
    <row r="183" ht="15.75" customHeight="1" s="496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</row>
    <row r="184" ht="15.75" customHeight="1" s="496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</row>
    <row r="185" ht="15.75" customHeight="1" s="496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</row>
    <row r="186" ht="15.75" customHeight="1" s="49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</row>
    <row r="187" ht="15.75" customHeight="1" s="496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</row>
    <row r="188" ht="15.75" customHeight="1" s="496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</row>
    <row r="189" ht="15.75" customHeight="1" s="496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</row>
    <row r="190" ht="15.75" customHeight="1" s="496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</row>
    <row r="191" ht="15.75" customHeight="1" s="496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</row>
    <row r="192" ht="15.75" customHeight="1" s="496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</row>
    <row r="193" ht="15.75" customHeight="1" s="496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</row>
    <row r="194" ht="15.75" customHeight="1" s="496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</row>
    <row r="195" ht="15.75" customHeight="1" s="496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</row>
    <row r="196" ht="15.75" customHeight="1" s="4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</row>
    <row r="197" ht="15.75" customHeight="1" s="496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</row>
    <row r="198" ht="15.75" customHeight="1" s="496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</row>
    <row r="199" ht="15.75" customHeight="1" s="496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</row>
    <row r="200" ht="15.75" customHeight="1" s="496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</row>
    <row r="201" ht="15.75" customHeight="1" s="496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</row>
    <row r="202" ht="15.75" customHeight="1" s="496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</row>
    <row r="203" ht="15.75" customHeight="1" s="496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</row>
    <row r="204" ht="15.75" customHeight="1" s="496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</row>
    <row r="205" ht="15.75" customHeight="1" s="496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</row>
    <row r="206" ht="15.75" customHeight="1" s="49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</row>
    <row r="207" ht="15.75" customHeight="1" s="496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</row>
    <row r="208" ht="15.75" customHeight="1" s="496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</row>
    <row r="209" ht="15.75" customHeight="1" s="496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</row>
    <row r="210" ht="15.75" customHeight="1" s="496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</row>
    <row r="211" ht="15.75" customHeight="1" s="496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</row>
    <row r="212" ht="15.75" customHeight="1" s="496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</row>
    <row r="213" ht="15.75" customHeight="1" s="496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</row>
    <row r="214" ht="15.75" customHeight="1" s="496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</row>
    <row r="215" ht="15.75" customHeight="1" s="496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</row>
    <row r="216" ht="15.75" customHeight="1" s="49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</row>
    <row r="217" ht="15.75" customHeight="1" s="496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</row>
    <row r="218" ht="15.75" customHeight="1" s="496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</row>
    <row r="219" ht="15.75" customHeight="1" s="496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</row>
    <row r="220" ht="15.75" customHeight="1" s="496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</row>
    <row r="221" ht="15.75" customHeight="1" s="496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</row>
    <row r="222" ht="15.75" customHeight="1" s="496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</row>
    <row r="223" ht="15.75" customHeight="1" s="496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</row>
    <row r="224" ht="15.75" customHeight="1" s="496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</row>
    <row r="225" ht="15.75" customHeight="1" s="496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</row>
    <row r="226" ht="15.75" customHeight="1" s="49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</row>
    <row r="227" ht="15.75" customHeight="1" s="496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</row>
    <row r="228" ht="15.75" customHeight="1" s="496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</row>
    <row r="229" ht="15.75" customHeight="1" s="496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</row>
    <row r="230" ht="15.75" customHeight="1" s="496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</row>
    <row r="231" ht="15.75" customHeight="1" s="496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</row>
    <row r="232" ht="15.75" customHeight="1" s="496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</row>
    <row r="233" ht="15.75" customHeight="1" s="496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</row>
    <row r="234" ht="15.75" customHeight="1" s="496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</row>
    <row r="235" ht="15.75" customHeight="1" s="496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</row>
    <row r="236" ht="15.75" customHeight="1" s="49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</row>
    <row r="237" ht="15.75" customHeight="1" s="496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</row>
    <row r="238" ht="15.75" customHeight="1" s="496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</row>
    <row r="239" ht="15.75" customHeight="1" s="496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</row>
    <row r="240" ht="15.75" customHeight="1" s="496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</row>
    <row r="241" ht="15.75" customHeight="1" s="496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</row>
    <row r="242" ht="15.75" customHeight="1" s="496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</row>
    <row r="243" ht="15.75" customHeight="1" s="496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</row>
    <row r="244" ht="15.75" customHeight="1" s="496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</row>
    <row r="245" ht="15.75" customHeight="1" s="496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</row>
    <row r="246" ht="15.75" customHeight="1" s="49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</row>
    <row r="247" ht="15.75" customHeight="1" s="496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</row>
    <row r="248" ht="15.75" customHeight="1" s="496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</row>
    <row r="249" ht="15.75" customHeight="1" s="496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</row>
    <row r="250" ht="15.75" customHeight="1" s="496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</row>
    <row r="251" ht="15.75" customHeight="1" s="496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</row>
    <row r="252" ht="15.75" customHeight="1" s="496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</row>
    <row r="253" ht="15.75" customHeight="1" s="496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</row>
    <row r="254" ht="15.75" customHeight="1" s="496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</row>
    <row r="255" ht="15.75" customHeight="1" s="496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</row>
    <row r="256" ht="15.75" customHeight="1" s="49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</row>
    <row r="257" ht="15.75" customHeight="1" s="496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</row>
    <row r="258" ht="15.75" customHeight="1" s="496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</row>
    <row r="259" ht="15.75" customHeight="1" s="496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</row>
    <row r="260" ht="15.75" customHeight="1" s="496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</row>
    <row r="261" ht="15.75" customHeight="1" s="496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</row>
    <row r="262" ht="15.75" customHeight="1" s="496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</row>
    <row r="263" ht="15.75" customHeight="1" s="496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</row>
    <row r="264" ht="15.75" customHeight="1" s="496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</row>
    <row r="265" ht="15.75" customHeight="1" s="496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</row>
    <row r="266" ht="15.75" customHeight="1" s="49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</row>
    <row r="267" ht="15.75" customHeight="1" s="496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</row>
    <row r="268" ht="15.75" customHeight="1" s="496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</row>
    <row r="269" ht="15.75" customHeight="1" s="496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</row>
    <row r="270" ht="15.75" customHeight="1" s="496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</row>
    <row r="271" ht="15.75" customHeight="1" s="496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</row>
    <row r="272" ht="15.75" customHeight="1" s="496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</row>
    <row r="273" ht="15.75" customHeight="1" s="496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</row>
    <row r="274" ht="15.75" customHeight="1" s="496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</row>
    <row r="275" ht="15.75" customHeight="1" s="496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</row>
    <row r="276" ht="15.75" customHeight="1" s="49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</row>
    <row r="277" ht="15.75" customHeight="1" s="496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</row>
    <row r="278" ht="15.75" customHeight="1" s="496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</row>
    <row r="279" ht="15.75" customHeight="1" s="496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</row>
    <row r="280" ht="15.75" customHeight="1" s="496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</row>
    <row r="281" ht="15.75" customHeight="1" s="496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</row>
    <row r="282" ht="15.75" customHeight="1" s="496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</row>
    <row r="283" ht="15.75" customHeight="1" s="496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</row>
    <row r="284" ht="15.75" customHeight="1" s="496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</row>
    <row r="285" ht="15.75" customHeight="1" s="496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</row>
    <row r="286" ht="15.75" customHeight="1" s="49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</row>
    <row r="287" ht="15.75" customHeight="1" s="496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</row>
    <row r="288" ht="15.75" customHeight="1" s="496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</row>
    <row r="289" ht="15.75" customHeight="1" s="496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</row>
    <row r="290" ht="15.75" customHeight="1" s="496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</row>
    <row r="291" ht="15.75" customHeight="1" s="496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</row>
    <row r="292" ht="15.75" customHeight="1" s="496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</row>
    <row r="293" ht="15.75" customHeight="1" s="496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</row>
    <row r="294" ht="15.75" customHeight="1" s="496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</row>
    <row r="295" ht="15.75" customHeight="1" s="496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</row>
    <row r="296" ht="15.75" customHeight="1" s="4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</row>
    <row r="297" ht="15.75" customHeight="1" s="496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</row>
    <row r="298" ht="15.75" customHeight="1" s="496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</row>
    <row r="299" ht="15.75" customHeight="1" s="496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</row>
    <row r="300" ht="15.75" customHeight="1" s="496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</row>
    <row r="301" ht="15.75" customHeight="1" s="496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</row>
    <row r="302" ht="15.75" customHeight="1" s="496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</row>
    <row r="303" ht="15.75" customHeight="1" s="496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</row>
    <row r="304" ht="15.75" customHeight="1" s="496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</row>
    <row r="305" ht="15.75" customHeight="1" s="496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</row>
    <row r="306" ht="15.75" customHeight="1" s="49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</row>
    <row r="307" ht="15.75" customHeight="1" s="496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</row>
    <row r="308" ht="15.75" customHeight="1" s="496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</row>
    <row r="309" ht="15.75" customHeight="1" s="496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</row>
    <row r="310" ht="15.75" customHeight="1" s="496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</row>
    <row r="311" ht="15.75" customHeight="1" s="496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</row>
    <row r="312" ht="15.75" customHeight="1" s="496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</row>
    <row r="313" ht="15.75" customHeight="1" s="496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</row>
    <row r="314" ht="15.75" customHeight="1" s="496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</row>
    <row r="315" ht="15.75" customHeight="1" s="496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</row>
    <row r="316" ht="15.75" customHeight="1" s="49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</row>
    <row r="317" ht="15.75" customHeight="1" s="496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</row>
    <row r="318" ht="15.75" customHeight="1" s="496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</row>
    <row r="319" ht="15.75" customHeight="1" s="496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</row>
    <row r="320" ht="15.75" customHeight="1" s="496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</row>
    <row r="321" ht="15.75" customHeight="1" s="496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</row>
    <row r="322" ht="15.75" customHeight="1" s="496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</row>
    <row r="323" ht="15.75" customHeight="1" s="496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</row>
    <row r="324" ht="15.75" customHeight="1" s="496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</row>
    <row r="325" ht="15.75" customHeight="1" s="496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</row>
    <row r="326" ht="15.75" customHeight="1" s="49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</row>
    <row r="327" ht="15.75" customHeight="1" s="496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</row>
    <row r="328" ht="15.75" customHeight="1" s="496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</row>
    <row r="329" ht="15.75" customHeight="1" s="496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</row>
    <row r="330" ht="15.75" customHeight="1" s="496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</row>
    <row r="331" ht="15.75" customHeight="1" s="496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</row>
    <row r="332" ht="15.75" customHeight="1" s="496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</row>
    <row r="333" ht="15.75" customHeight="1" s="496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</row>
    <row r="334" ht="15.75" customHeight="1" s="496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</row>
    <row r="335" ht="15.75" customHeight="1" s="496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</row>
    <row r="336" ht="15.75" customHeight="1" s="49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</row>
    <row r="337" ht="15.75" customHeight="1" s="496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</row>
    <row r="338" ht="15.75" customHeight="1" s="496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</row>
    <row r="339" ht="15.75" customHeight="1" s="496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</row>
    <row r="340" ht="15.75" customHeight="1" s="496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</row>
    <row r="341" ht="15.75" customHeight="1" s="496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</row>
    <row r="342" ht="15.75" customHeight="1" s="496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</row>
    <row r="343" ht="15.75" customHeight="1" s="496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</row>
    <row r="344" ht="15.75" customHeight="1" s="496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</row>
    <row r="345" ht="15.75" customHeight="1" s="496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</row>
    <row r="346" ht="15.75" customHeight="1" s="49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</row>
    <row r="347" ht="15.75" customHeight="1" s="496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</row>
    <row r="348" ht="15.75" customHeight="1" s="496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</row>
    <row r="349" ht="15.75" customHeight="1" s="496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</row>
    <row r="350" ht="15.75" customHeight="1" s="496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</row>
    <row r="351" ht="15.75" customHeight="1" s="496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</row>
    <row r="352" ht="15.75" customHeight="1" s="496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</row>
    <row r="353" ht="15.75" customHeight="1" s="496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</row>
    <row r="354" ht="15.75" customHeight="1" s="496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</row>
    <row r="355" ht="15.75" customHeight="1" s="496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</row>
    <row r="356" ht="15.75" customHeight="1" s="49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</row>
    <row r="357" ht="15.75" customHeight="1" s="496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</row>
    <row r="358" ht="15.75" customHeight="1" s="496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</row>
    <row r="359" ht="15.75" customHeight="1" s="496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</row>
    <row r="360" ht="15.75" customHeight="1" s="496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</row>
    <row r="361" ht="15.75" customHeight="1" s="496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</row>
    <row r="362" ht="15.75" customHeight="1" s="496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</row>
    <row r="363" ht="15.75" customHeight="1" s="496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</row>
    <row r="364" ht="15.75" customHeight="1" s="496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</row>
    <row r="365" ht="15.75" customHeight="1" s="496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</row>
    <row r="366" ht="15.75" customHeight="1" s="49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</row>
    <row r="367" ht="15.75" customHeight="1" s="496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</row>
    <row r="368" ht="15.75" customHeight="1" s="496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</row>
    <row r="369" ht="15.75" customHeight="1" s="496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</row>
    <row r="370" ht="15.75" customHeight="1" s="496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</row>
    <row r="371" ht="15.75" customHeight="1" s="496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</row>
    <row r="372" ht="15.75" customHeight="1" s="496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</row>
    <row r="373" ht="15.75" customHeight="1" s="496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</row>
    <row r="374" ht="15.75" customHeight="1" s="496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</row>
    <row r="375" ht="15.75" customHeight="1" s="496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</row>
    <row r="376" ht="15.75" customHeight="1" s="49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</row>
    <row r="377" ht="15.75" customHeight="1" s="496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</row>
    <row r="378" ht="15.75" customHeight="1" s="496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</row>
    <row r="379" ht="15.75" customHeight="1" s="496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</row>
    <row r="380" ht="15.75" customHeight="1" s="496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</row>
    <row r="381" ht="15.75" customHeight="1" s="496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</row>
    <row r="382" ht="15.75" customHeight="1" s="496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</row>
    <row r="383" ht="15.75" customHeight="1" s="496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</row>
    <row r="384" ht="15.75" customHeight="1" s="496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</row>
    <row r="385" ht="15.75" customHeight="1" s="496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</row>
    <row r="386" ht="15.75" customHeight="1" s="49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</row>
    <row r="387" ht="15.75" customHeight="1" s="496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</row>
    <row r="388" ht="15.75" customHeight="1" s="496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</row>
    <row r="389" ht="15.75" customHeight="1" s="496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</row>
    <row r="390" ht="15.75" customHeight="1" s="496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</row>
    <row r="391" ht="15.75" customHeight="1" s="496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</row>
    <row r="392" ht="15.75" customHeight="1" s="496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</row>
    <row r="393" ht="15.75" customHeight="1" s="496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</row>
    <row r="394" ht="15.75" customHeight="1" s="496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</row>
    <row r="395" ht="15.75" customHeight="1" s="496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</row>
    <row r="396" ht="15.75" customHeight="1" s="4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</row>
    <row r="397" ht="15.75" customHeight="1" s="496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</row>
    <row r="398" ht="15.75" customHeight="1" s="496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</row>
    <row r="399" ht="15.75" customHeight="1" s="496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</row>
    <row r="400" ht="15.75" customHeight="1" s="496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</row>
    <row r="401" ht="15.75" customHeight="1" s="496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</row>
    <row r="402" ht="15.75" customHeight="1" s="496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</row>
    <row r="403" ht="15.75" customHeight="1" s="496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</row>
    <row r="404" ht="15.75" customHeight="1" s="496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</row>
    <row r="405" ht="15.75" customHeight="1" s="496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</row>
    <row r="406" ht="15.75" customHeight="1" s="496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</row>
    <row r="407" ht="15.75" customHeight="1" s="496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</row>
    <row r="408" ht="15.75" customHeight="1" s="496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</row>
    <row r="409" ht="15.75" customHeight="1" s="496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</row>
    <row r="410" ht="15.75" customHeight="1" s="496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</row>
    <row r="411" ht="15.75" customHeight="1" s="496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</row>
    <row r="412" ht="15.75" customHeight="1" s="496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</row>
    <row r="413" ht="15.75" customHeight="1" s="496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</row>
    <row r="414" ht="15.75" customHeight="1" s="496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</row>
    <row r="415" ht="15.75" customHeight="1" s="496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</row>
    <row r="416" ht="15.75" customHeight="1" s="496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</row>
    <row r="417" ht="15.75" customHeight="1" s="496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</row>
    <row r="418" ht="15.75" customHeight="1" s="496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</row>
    <row r="419" ht="15.75" customHeight="1" s="496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</row>
    <row r="420" ht="15.75" customHeight="1" s="496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</row>
    <row r="421" ht="15.75" customHeight="1" s="496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</row>
    <row r="422" ht="15.75" customHeight="1" s="496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</row>
    <row r="423" ht="15.75" customHeight="1" s="496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</row>
    <row r="424" ht="15.75" customHeight="1" s="496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</row>
    <row r="425" ht="15.75" customHeight="1" s="496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</row>
    <row r="426" ht="15.75" customHeight="1" s="496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</row>
    <row r="427" ht="15.75" customHeight="1" s="496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</row>
    <row r="428" ht="15.75" customHeight="1" s="496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</row>
    <row r="429" ht="15.75" customHeight="1" s="496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</row>
    <row r="430" ht="15.75" customHeight="1" s="496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</row>
    <row r="431" ht="15.75" customHeight="1" s="496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</row>
    <row r="432" ht="15.75" customHeight="1" s="496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</row>
    <row r="433" ht="15.75" customHeight="1" s="496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</row>
    <row r="434" ht="15.75" customHeight="1" s="496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</row>
    <row r="435" ht="15.75" customHeight="1" s="496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</row>
    <row r="436" ht="15.75" customHeight="1" s="496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</row>
    <row r="437" ht="15.75" customHeight="1" s="496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</row>
    <row r="438" ht="15.75" customHeight="1" s="496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</row>
    <row r="439" ht="15.75" customHeight="1" s="496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</row>
    <row r="440" ht="15.75" customHeight="1" s="496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</row>
    <row r="441" ht="15.75" customHeight="1" s="496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</row>
    <row r="442" ht="15.75" customHeight="1" s="496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</row>
    <row r="443" ht="15.75" customHeight="1" s="496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</row>
    <row r="444" ht="15.75" customHeight="1" s="496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</row>
    <row r="445" ht="15.75" customHeight="1" s="496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</row>
    <row r="446" ht="15.75" customHeight="1" s="496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</row>
    <row r="447" ht="15.75" customHeight="1" s="496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</row>
    <row r="448" ht="15.75" customHeight="1" s="496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</row>
    <row r="449" ht="15.75" customHeight="1" s="496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</row>
    <row r="450" ht="15.75" customHeight="1" s="496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</row>
    <row r="451" ht="15.75" customHeight="1" s="496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</row>
    <row r="452" ht="15.75" customHeight="1" s="496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</row>
    <row r="453" ht="15.75" customHeight="1" s="496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</row>
    <row r="454" ht="15.75" customHeight="1" s="496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</row>
    <row r="455" ht="15.75" customHeight="1" s="496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</row>
    <row r="456" ht="15.75" customHeight="1" s="496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</row>
    <row r="457" ht="15.75" customHeight="1" s="496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</row>
    <row r="458" ht="15.75" customHeight="1" s="496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</row>
    <row r="459" ht="15.75" customHeight="1" s="496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</row>
    <row r="460" ht="15.75" customHeight="1" s="496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</row>
    <row r="461" ht="15.75" customHeight="1" s="496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</row>
    <row r="462" ht="15.75" customHeight="1" s="496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</row>
    <row r="463" ht="15.75" customHeight="1" s="496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</row>
    <row r="464" ht="15.75" customHeight="1" s="496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</row>
    <row r="465" ht="15.75" customHeight="1" s="496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</row>
    <row r="466" ht="15.75" customHeight="1" s="496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</row>
    <row r="467" ht="15.75" customHeight="1" s="496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</row>
    <row r="468" ht="15.75" customHeight="1" s="496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</row>
    <row r="469" ht="15.75" customHeight="1" s="496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</row>
    <row r="470" ht="15.75" customHeight="1" s="496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</row>
    <row r="471" ht="15.75" customHeight="1" s="496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</row>
    <row r="472" ht="15.75" customHeight="1" s="496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</row>
    <row r="473" ht="15.75" customHeight="1" s="496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</row>
    <row r="474" ht="15.75" customHeight="1" s="496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</row>
    <row r="475" ht="15.75" customHeight="1" s="496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</row>
    <row r="476" ht="15.75" customHeight="1" s="496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</row>
    <row r="477" ht="15.75" customHeight="1" s="496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</row>
    <row r="478" ht="15.75" customHeight="1" s="496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</row>
    <row r="479" ht="15.75" customHeight="1" s="496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</row>
    <row r="480" ht="15.75" customHeight="1" s="496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</row>
    <row r="481" ht="15.75" customHeight="1" s="496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</row>
    <row r="482" ht="15.75" customHeight="1" s="496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</row>
    <row r="483" ht="15.75" customHeight="1" s="496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</row>
    <row r="484" ht="15.75" customHeight="1" s="496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</row>
    <row r="485" ht="15.75" customHeight="1" s="496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</row>
    <row r="486" ht="15.75" customHeight="1" s="496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</row>
    <row r="487" ht="15.75" customHeight="1" s="496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</row>
    <row r="488" ht="15.75" customHeight="1" s="496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</row>
    <row r="489" ht="15.75" customHeight="1" s="496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</row>
    <row r="490" ht="15.75" customHeight="1" s="496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</row>
    <row r="491" ht="15.75" customHeight="1" s="496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</row>
    <row r="492" ht="15.75" customHeight="1" s="496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</row>
    <row r="493" ht="15.75" customHeight="1" s="496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</row>
    <row r="494" ht="15.75" customHeight="1" s="496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</row>
    <row r="495" ht="15.75" customHeight="1" s="496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</row>
    <row r="496" ht="15.75" customHeight="1" s="496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</row>
    <row r="497" ht="15.75" customHeight="1" s="496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</row>
    <row r="498" ht="15.75" customHeight="1" s="496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</row>
    <row r="499" ht="15.75" customHeight="1" s="496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</row>
    <row r="500" ht="15.75" customHeight="1" s="496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</row>
    <row r="501" ht="15.75" customHeight="1" s="496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</row>
    <row r="502" ht="15.75" customHeight="1" s="496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</row>
    <row r="503" ht="15.75" customHeight="1" s="496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</row>
    <row r="504" ht="15.75" customHeight="1" s="496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</row>
    <row r="505" ht="15.75" customHeight="1" s="496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</row>
    <row r="506" ht="15.75" customHeight="1" s="496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</row>
    <row r="507" ht="15.75" customHeight="1" s="496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</row>
    <row r="508" ht="15.75" customHeight="1" s="496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</row>
    <row r="509" ht="15.75" customHeight="1" s="496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</row>
    <row r="510" ht="15.75" customHeight="1" s="496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</row>
    <row r="511" ht="15.75" customHeight="1" s="496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</row>
    <row r="512" ht="15.75" customHeight="1" s="496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</row>
    <row r="513" ht="15.75" customHeight="1" s="496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</row>
    <row r="514" ht="15.75" customHeight="1" s="496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</row>
    <row r="515" ht="15.75" customHeight="1" s="496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</row>
    <row r="516" ht="15.75" customHeight="1" s="496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</row>
    <row r="517" ht="15.75" customHeight="1" s="496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</row>
    <row r="518" ht="15.75" customHeight="1" s="496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</row>
    <row r="519" ht="15.75" customHeight="1" s="496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</row>
    <row r="520" ht="15.75" customHeight="1" s="496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</row>
    <row r="521" ht="15.75" customHeight="1" s="496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</row>
    <row r="522" ht="15.75" customHeight="1" s="496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</row>
    <row r="523" ht="15.75" customHeight="1" s="496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</row>
    <row r="524" ht="15.75" customHeight="1" s="496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</row>
    <row r="525" ht="15.75" customHeight="1" s="496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</row>
    <row r="526" ht="15.75" customHeight="1" s="496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</row>
    <row r="527" ht="15.75" customHeight="1" s="496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</row>
    <row r="528" ht="15.75" customHeight="1" s="496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</row>
    <row r="529" ht="15.75" customHeight="1" s="496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</row>
    <row r="530" ht="15.75" customHeight="1" s="496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</row>
    <row r="531" ht="15.75" customHeight="1" s="496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</row>
    <row r="532" ht="15.75" customHeight="1" s="496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</row>
    <row r="533" ht="15.75" customHeight="1" s="496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</row>
    <row r="534" ht="15.75" customHeight="1" s="496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</row>
    <row r="535" ht="15.75" customHeight="1" s="496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</row>
    <row r="536" ht="15.75" customHeight="1" s="496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</row>
    <row r="537" ht="15.75" customHeight="1" s="496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</row>
    <row r="538" ht="15.75" customHeight="1" s="496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</row>
    <row r="539" ht="15.75" customHeight="1" s="496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</row>
    <row r="540" ht="15.75" customHeight="1" s="496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</row>
    <row r="541" ht="15.75" customHeight="1" s="496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</row>
    <row r="542" ht="15.75" customHeight="1" s="496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</row>
    <row r="543" ht="15.75" customHeight="1" s="496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</row>
    <row r="544" ht="15.75" customHeight="1" s="496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</row>
    <row r="545" ht="15.75" customHeight="1" s="496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</row>
    <row r="546" ht="15.75" customHeight="1" s="496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</row>
    <row r="547" ht="15.75" customHeight="1" s="496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</row>
    <row r="548" ht="15.75" customHeight="1" s="496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</row>
    <row r="549" ht="15.75" customHeight="1" s="496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</row>
    <row r="550" ht="15.75" customHeight="1" s="496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</row>
    <row r="551" ht="15.75" customHeight="1" s="496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</row>
    <row r="552" ht="15.75" customHeight="1" s="496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</row>
    <row r="553" ht="15.75" customHeight="1" s="496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</row>
    <row r="554" ht="15.75" customHeight="1" s="496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</row>
    <row r="555" ht="15.75" customHeight="1" s="496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</row>
    <row r="556" ht="15.75" customHeight="1" s="496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</row>
    <row r="557" ht="15.75" customHeight="1" s="496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</row>
    <row r="558" ht="15.75" customHeight="1" s="496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</row>
    <row r="559" ht="15.75" customHeight="1" s="496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</row>
    <row r="560" ht="15.75" customHeight="1" s="496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</row>
    <row r="561" ht="15.75" customHeight="1" s="496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</row>
    <row r="562" ht="15.75" customHeight="1" s="496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</row>
    <row r="563" ht="15.75" customHeight="1" s="496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</row>
    <row r="564" ht="15.75" customHeight="1" s="496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</row>
    <row r="565" ht="15.75" customHeight="1" s="496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</row>
    <row r="566" ht="15.75" customHeight="1" s="496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</row>
    <row r="567" ht="15.75" customHeight="1" s="496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</row>
    <row r="568" ht="15.75" customHeight="1" s="496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</row>
    <row r="569" ht="15.75" customHeight="1" s="496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</row>
    <row r="570" ht="15.75" customHeight="1" s="496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</row>
    <row r="571" ht="15.75" customHeight="1" s="496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</row>
    <row r="572" ht="15.75" customHeight="1" s="496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</row>
    <row r="573" ht="15.75" customHeight="1" s="496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</row>
    <row r="574" ht="15.75" customHeight="1" s="496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</row>
    <row r="575" ht="15.75" customHeight="1" s="496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</row>
    <row r="576" ht="15.75" customHeight="1" s="496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</row>
    <row r="577" ht="15.75" customHeight="1" s="496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</row>
    <row r="578" ht="15.75" customHeight="1" s="496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</row>
    <row r="579" ht="15.75" customHeight="1" s="496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</row>
    <row r="580" ht="15.75" customHeight="1" s="496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</row>
    <row r="581" ht="15.75" customHeight="1" s="496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</row>
    <row r="582" ht="15.75" customHeight="1" s="496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</row>
    <row r="583" ht="15.75" customHeight="1" s="496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</row>
    <row r="584" ht="15.75" customHeight="1" s="496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</row>
    <row r="585" ht="15.75" customHeight="1" s="496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</row>
    <row r="586" ht="15.75" customHeight="1" s="496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</row>
    <row r="587" ht="15.75" customHeight="1" s="496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</row>
    <row r="588" ht="15.75" customHeight="1" s="496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</row>
    <row r="589" ht="15.75" customHeight="1" s="496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</row>
    <row r="590" ht="15.75" customHeight="1" s="496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</row>
    <row r="591" ht="15.75" customHeight="1" s="496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</row>
    <row r="592" ht="15.75" customHeight="1" s="496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</row>
    <row r="593" ht="15.75" customHeight="1" s="496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</row>
    <row r="594" ht="15.75" customHeight="1" s="496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</row>
    <row r="595" ht="15.75" customHeight="1" s="496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</row>
    <row r="596" ht="15.75" customHeight="1" s="496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</row>
    <row r="597" ht="15.75" customHeight="1" s="496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</row>
    <row r="598" ht="15.75" customHeight="1" s="496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</row>
    <row r="599" ht="15.75" customHeight="1" s="496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</row>
    <row r="600" ht="15.75" customHeight="1" s="496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</row>
    <row r="601" ht="15.75" customHeight="1" s="496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</row>
    <row r="602" ht="15.75" customHeight="1" s="496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</row>
    <row r="603" ht="15.75" customHeight="1" s="496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</row>
    <row r="604" ht="15.75" customHeight="1" s="496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</row>
    <row r="605" ht="15.75" customHeight="1" s="496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</row>
    <row r="606" ht="15.75" customHeight="1" s="496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</row>
    <row r="607" ht="15.75" customHeight="1" s="496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</row>
    <row r="608" ht="15.75" customHeight="1" s="496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</row>
    <row r="609" ht="15.75" customHeight="1" s="496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</row>
    <row r="610" ht="15.75" customHeight="1" s="496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</row>
    <row r="611" ht="15.75" customHeight="1" s="496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</row>
    <row r="612" ht="15.75" customHeight="1" s="496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</row>
    <row r="613" ht="15.75" customHeight="1" s="496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</row>
    <row r="614" ht="15.75" customHeight="1" s="496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</row>
    <row r="615" ht="15.75" customHeight="1" s="496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</row>
    <row r="616" ht="15.75" customHeight="1" s="496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</row>
    <row r="617" ht="15.75" customHeight="1" s="496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</row>
    <row r="618" ht="15.75" customHeight="1" s="496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</row>
    <row r="619" ht="15.75" customHeight="1" s="496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</row>
    <row r="620" ht="15.75" customHeight="1" s="496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</row>
    <row r="621" ht="15.75" customHeight="1" s="496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</row>
    <row r="622" ht="15.75" customHeight="1" s="496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</row>
    <row r="623" ht="15.75" customHeight="1" s="496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</row>
    <row r="624" ht="15.75" customHeight="1" s="496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</row>
    <row r="625" ht="15.75" customHeight="1" s="496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</row>
    <row r="626" ht="15.75" customHeight="1" s="496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</row>
    <row r="627" ht="15.75" customHeight="1" s="496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</row>
    <row r="628" ht="15.75" customHeight="1" s="496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</row>
    <row r="629" ht="15.75" customHeight="1" s="496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</row>
    <row r="630" ht="15.75" customHeight="1" s="496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</row>
    <row r="631" ht="15.75" customHeight="1" s="496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</row>
    <row r="632" ht="15.75" customHeight="1" s="496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</row>
    <row r="633" ht="15.75" customHeight="1" s="496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</row>
    <row r="634" ht="15.75" customHeight="1" s="496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</row>
    <row r="635" ht="15.75" customHeight="1" s="496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</row>
    <row r="636" ht="15.75" customHeight="1" s="496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</row>
    <row r="637" ht="15.75" customHeight="1" s="496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</row>
    <row r="638" ht="15.75" customHeight="1" s="496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</row>
    <row r="639" ht="15.75" customHeight="1" s="496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</row>
    <row r="640" ht="15.75" customHeight="1" s="496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</row>
    <row r="641" ht="15.75" customHeight="1" s="496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</row>
    <row r="642" ht="15.75" customHeight="1" s="496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</row>
    <row r="643" ht="15.75" customHeight="1" s="496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</row>
    <row r="644" ht="15.75" customHeight="1" s="496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</row>
    <row r="645" ht="15.75" customHeight="1" s="496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</row>
    <row r="646" ht="15.75" customHeight="1" s="496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</row>
    <row r="647" ht="15.75" customHeight="1" s="496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</row>
    <row r="648" ht="15.75" customHeight="1" s="496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</row>
    <row r="649" ht="15.75" customHeight="1" s="496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</row>
    <row r="650" ht="15.75" customHeight="1" s="496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</row>
    <row r="651" ht="15.75" customHeight="1" s="496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</row>
    <row r="652" ht="15.75" customHeight="1" s="496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</row>
    <row r="653" ht="15.75" customHeight="1" s="496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</row>
    <row r="654" ht="15.75" customHeight="1" s="496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</row>
    <row r="655" ht="15.75" customHeight="1" s="496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</row>
    <row r="656" ht="15.75" customHeight="1" s="496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</row>
    <row r="657" ht="15.75" customHeight="1" s="496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</row>
    <row r="658" ht="15.75" customHeight="1" s="496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</row>
    <row r="659" ht="15.75" customHeight="1" s="496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</row>
    <row r="660" ht="15.75" customHeight="1" s="496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</row>
    <row r="661" ht="15.75" customHeight="1" s="496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</row>
    <row r="662" ht="15.75" customHeight="1" s="496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</row>
    <row r="663" ht="15.75" customHeight="1" s="496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</row>
    <row r="664" ht="15.75" customHeight="1" s="496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</row>
    <row r="665" ht="15.75" customHeight="1" s="496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</row>
    <row r="666" ht="15.75" customHeight="1" s="496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</row>
    <row r="667" ht="15.75" customHeight="1" s="496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</row>
    <row r="668" ht="15.75" customHeight="1" s="496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</row>
    <row r="669" ht="15.75" customHeight="1" s="496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</row>
    <row r="670" ht="15.75" customHeight="1" s="496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</row>
    <row r="671" ht="15.75" customHeight="1" s="496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</row>
    <row r="672" ht="15.75" customHeight="1" s="496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</row>
    <row r="673" ht="15.75" customHeight="1" s="496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</row>
    <row r="674" ht="15.75" customHeight="1" s="496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</row>
    <row r="675" ht="15.75" customHeight="1" s="496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</row>
    <row r="676" ht="15.75" customHeight="1" s="496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</row>
    <row r="677" ht="15.75" customHeight="1" s="496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</row>
    <row r="678" ht="15.75" customHeight="1" s="496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</row>
    <row r="679" ht="15.75" customHeight="1" s="496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</row>
    <row r="680" ht="15.75" customHeight="1" s="496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</row>
    <row r="681" ht="15.75" customHeight="1" s="496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</row>
    <row r="682" ht="15.75" customHeight="1" s="496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</row>
    <row r="683" ht="15.75" customHeight="1" s="496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</row>
    <row r="684" ht="15.75" customHeight="1" s="496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</row>
    <row r="685" ht="15.75" customHeight="1" s="496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</row>
    <row r="686" ht="15.75" customHeight="1" s="496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</row>
    <row r="687" ht="15.75" customHeight="1" s="496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</row>
    <row r="688" ht="15.75" customHeight="1" s="496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</row>
    <row r="689" ht="15.75" customHeight="1" s="496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</row>
    <row r="690" ht="15.75" customHeight="1" s="496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</row>
    <row r="691" ht="15.75" customHeight="1" s="496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</row>
    <row r="692" ht="15.75" customHeight="1" s="496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</row>
    <row r="693" ht="15.75" customHeight="1" s="496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</row>
    <row r="694" ht="15.75" customHeight="1" s="496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</row>
    <row r="695" ht="15.75" customHeight="1" s="496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</row>
    <row r="696" ht="15.75" customHeight="1" s="496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</row>
    <row r="697" ht="15.75" customHeight="1" s="496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</row>
    <row r="698" ht="15.75" customHeight="1" s="496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</row>
    <row r="699" ht="15.75" customHeight="1" s="496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</row>
    <row r="700" ht="15.75" customHeight="1" s="496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</row>
    <row r="701" ht="15.75" customHeight="1" s="496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</row>
    <row r="702" ht="15.75" customHeight="1" s="496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</row>
    <row r="703" ht="15.75" customHeight="1" s="496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</row>
    <row r="704" ht="15.75" customHeight="1" s="496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</row>
    <row r="705" ht="15.75" customHeight="1" s="496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</row>
    <row r="706" ht="15.75" customHeight="1" s="496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</row>
    <row r="707" ht="15.75" customHeight="1" s="496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</row>
    <row r="708" ht="15.75" customHeight="1" s="496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</row>
    <row r="709" ht="15.75" customHeight="1" s="496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</row>
    <row r="710" ht="15.75" customHeight="1" s="496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</row>
    <row r="711" ht="15.75" customHeight="1" s="496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</row>
    <row r="712" ht="15.75" customHeight="1" s="496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</row>
    <row r="713" ht="15.75" customHeight="1" s="496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</row>
    <row r="714" ht="15.75" customHeight="1" s="496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</row>
    <row r="715" ht="15.75" customHeight="1" s="496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</row>
    <row r="716" ht="15.75" customHeight="1" s="496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</row>
    <row r="717" ht="15.75" customHeight="1" s="496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</row>
    <row r="718" ht="15.75" customHeight="1" s="496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</row>
    <row r="719" ht="15.75" customHeight="1" s="496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</row>
    <row r="720" ht="15.75" customHeight="1" s="496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</row>
    <row r="721" ht="15.75" customHeight="1" s="496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</row>
    <row r="722" ht="15.75" customHeight="1" s="496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</row>
    <row r="723" ht="15.75" customHeight="1" s="496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</row>
    <row r="724" ht="15.75" customHeight="1" s="496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</row>
    <row r="725" ht="15.75" customHeight="1" s="496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</row>
    <row r="726" ht="15.75" customHeight="1" s="496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</row>
    <row r="727" ht="15.75" customHeight="1" s="496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</row>
    <row r="728" ht="15.75" customHeight="1" s="496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</row>
    <row r="729" ht="15.75" customHeight="1" s="496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</row>
    <row r="730" ht="15.75" customHeight="1" s="496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</row>
    <row r="731" ht="15.75" customHeight="1" s="496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</row>
    <row r="732" ht="15.75" customHeight="1" s="496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</row>
    <row r="733" ht="15.75" customHeight="1" s="496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</row>
    <row r="734" ht="15.75" customHeight="1" s="496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</row>
    <row r="735" ht="15.75" customHeight="1" s="496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</row>
    <row r="736" ht="15.75" customHeight="1" s="496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</row>
    <row r="737" ht="15.75" customHeight="1" s="496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</row>
    <row r="738" ht="15.75" customHeight="1" s="496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</row>
    <row r="739" ht="15.75" customHeight="1" s="496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</row>
    <row r="740" ht="15.75" customHeight="1" s="496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</row>
    <row r="741" ht="15.75" customHeight="1" s="496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</row>
    <row r="742" ht="15.75" customHeight="1" s="496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</row>
    <row r="743" ht="15.75" customHeight="1" s="496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</row>
    <row r="744" ht="15.75" customHeight="1" s="496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</row>
    <row r="745" ht="15.75" customHeight="1" s="496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</row>
    <row r="746" ht="15.75" customHeight="1" s="496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</row>
    <row r="747" ht="15.75" customHeight="1" s="496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</row>
    <row r="748" ht="15.75" customHeight="1" s="496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</row>
    <row r="749" ht="15.75" customHeight="1" s="496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</row>
    <row r="750" ht="15.75" customHeight="1" s="496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</row>
    <row r="751" ht="15.75" customHeight="1" s="496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</row>
    <row r="752" ht="15.75" customHeight="1" s="496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</row>
    <row r="753" ht="15.75" customHeight="1" s="496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</row>
    <row r="754" ht="15.75" customHeight="1" s="496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</row>
    <row r="755" ht="15.75" customHeight="1" s="496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</row>
    <row r="756" ht="15.75" customHeight="1" s="496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</row>
    <row r="757" ht="15.75" customHeight="1" s="496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</row>
    <row r="758" ht="15.75" customHeight="1" s="496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</row>
    <row r="759" ht="15.75" customHeight="1" s="496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</row>
    <row r="760" ht="15.75" customHeight="1" s="496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</row>
    <row r="761" ht="15.75" customHeight="1" s="496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</row>
    <row r="762" ht="15.75" customHeight="1" s="496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</row>
    <row r="763" ht="15.75" customHeight="1" s="496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</row>
    <row r="764" ht="15.75" customHeight="1" s="496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</row>
    <row r="765" ht="15.75" customHeight="1" s="496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</row>
    <row r="766" ht="15.75" customHeight="1" s="496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</row>
    <row r="767" ht="15.75" customHeight="1" s="496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</row>
    <row r="768" ht="15.75" customHeight="1" s="496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</row>
    <row r="769" ht="15.75" customHeight="1" s="496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</row>
    <row r="770" ht="15.75" customHeight="1" s="496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</row>
    <row r="771" ht="15.75" customHeight="1" s="496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</row>
    <row r="772" ht="15.75" customHeight="1" s="496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</row>
    <row r="773" ht="15.75" customHeight="1" s="496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</row>
    <row r="774" ht="15.75" customHeight="1" s="496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</row>
    <row r="775" ht="15.75" customHeight="1" s="496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</row>
    <row r="776" ht="15.75" customHeight="1" s="496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</row>
    <row r="777" ht="15.75" customHeight="1" s="496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</row>
    <row r="778" ht="15.75" customHeight="1" s="496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</row>
    <row r="779" ht="15.75" customHeight="1" s="496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</row>
    <row r="780" ht="15.75" customHeight="1" s="496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</row>
    <row r="781" ht="15.75" customHeight="1" s="496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</row>
    <row r="782" ht="15.75" customHeight="1" s="496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</row>
    <row r="783" ht="15.75" customHeight="1" s="496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</row>
    <row r="784" ht="15.75" customHeight="1" s="496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</row>
    <row r="785" ht="15.75" customHeight="1" s="496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</row>
    <row r="786" ht="15.75" customHeight="1" s="496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</row>
    <row r="787" ht="15.75" customHeight="1" s="496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</row>
    <row r="788" ht="15.75" customHeight="1" s="496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</row>
    <row r="789" ht="15.75" customHeight="1" s="496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</row>
    <row r="790" ht="15.75" customHeight="1" s="496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</row>
    <row r="791" ht="15.75" customHeight="1" s="496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</row>
    <row r="792" ht="15.75" customHeight="1" s="496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</row>
    <row r="793" ht="15.75" customHeight="1" s="496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</row>
    <row r="794" ht="15.75" customHeight="1" s="496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</row>
    <row r="795" ht="15.75" customHeight="1" s="496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</row>
    <row r="796" ht="15.75" customHeight="1" s="496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</row>
    <row r="797" ht="15.75" customHeight="1" s="496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</row>
    <row r="798" ht="15.75" customHeight="1" s="496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</row>
    <row r="799" ht="15.75" customHeight="1" s="496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</row>
    <row r="800" ht="15.75" customHeight="1" s="496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</row>
    <row r="801" ht="15.75" customHeight="1" s="496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</row>
    <row r="802" ht="15.75" customHeight="1" s="496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</row>
    <row r="803" ht="15.75" customHeight="1" s="496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</row>
    <row r="804" ht="15.75" customHeight="1" s="496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</row>
    <row r="805" ht="15.75" customHeight="1" s="496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</row>
    <row r="806" ht="15.75" customHeight="1" s="496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</row>
    <row r="807" ht="15.75" customHeight="1" s="496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</row>
    <row r="808" ht="15.75" customHeight="1" s="496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</row>
    <row r="809" ht="15.75" customHeight="1" s="496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</row>
    <row r="810" ht="15.75" customHeight="1" s="496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</row>
    <row r="811" ht="15.75" customHeight="1" s="496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</row>
    <row r="812" ht="15.75" customHeight="1" s="496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</row>
    <row r="813" ht="15.75" customHeight="1" s="496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</row>
    <row r="814" ht="15.75" customHeight="1" s="496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</row>
    <row r="815" ht="15.75" customHeight="1" s="496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</row>
    <row r="816" ht="15.75" customHeight="1" s="496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</row>
    <row r="817" ht="15.75" customHeight="1" s="496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</row>
    <row r="818" ht="15.75" customHeight="1" s="496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</row>
    <row r="819" ht="15.75" customHeight="1" s="496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</row>
    <row r="820" ht="15.75" customHeight="1" s="496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</row>
    <row r="821" ht="15.75" customHeight="1" s="496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</row>
    <row r="822" ht="15.75" customHeight="1" s="496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</row>
    <row r="823" ht="15.75" customHeight="1" s="496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</row>
    <row r="824" ht="15.75" customHeight="1" s="496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</row>
    <row r="825" ht="15.75" customHeight="1" s="496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</row>
    <row r="826" ht="15.75" customHeight="1" s="496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</row>
    <row r="827" ht="15.75" customHeight="1" s="496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</row>
    <row r="828" ht="15.75" customHeight="1" s="496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</row>
    <row r="829" ht="15.75" customHeight="1" s="496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</row>
    <row r="830" ht="15.75" customHeight="1" s="496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</row>
    <row r="831" ht="15.75" customHeight="1" s="496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</row>
    <row r="832" ht="15.75" customHeight="1" s="496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</row>
    <row r="833" ht="15.75" customHeight="1" s="496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</row>
    <row r="834" ht="15.75" customHeight="1" s="496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</row>
    <row r="835" ht="15.75" customHeight="1" s="496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</row>
    <row r="836" ht="15.75" customHeight="1" s="496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</row>
    <row r="837" ht="15.75" customHeight="1" s="496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</row>
    <row r="838" ht="15.75" customHeight="1" s="496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</row>
    <row r="839" ht="15.75" customHeight="1" s="496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</row>
    <row r="840" ht="15.75" customHeight="1" s="496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</row>
    <row r="841" ht="15.75" customHeight="1" s="496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</row>
    <row r="842" ht="15.75" customHeight="1" s="496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</row>
    <row r="843" ht="15.75" customHeight="1" s="496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</row>
    <row r="844" ht="15.75" customHeight="1" s="496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</row>
    <row r="845" ht="15.75" customHeight="1" s="496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</row>
    <row r="846" ht="15.75" customHeight="1" s="496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</row>
    <row r="847" ht="15.75" customHeight="1" s="496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</row>
    <row r="848" ht="15.75" customHeight="1" s="496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</row>
    <row r="849" ht="15.75" customHeight="1" s="496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</row>
    <row r="850" ht="15.75" customHeight="1" s="496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</row>
    <row r="851" ht="15.75" customHeight="1" s="496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</row>
    <row r="852" ht="15.75" customHeight="1" s="496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</row>
    <row r="853" ht="15.75" customHeight="1" s="496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</row>
    <row r="854" ht="15.75" customHeight="1" s="496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</row>
    <row r="855" ht="15.75" customHeight="1" s="496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</row>
    <row r="856" ht="15.75" customHeight="1" s="496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</row>
    <row r="857" ht="15.75" customHeight="1" s="496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</row>
    <row r="858" ht="15.75" customHeight="1" s="496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</row>
    <row r="859" ht="15.75" customHeight="1" s="496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</row>
    <row r="860" ht="15.75" customHeight="1" s="496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</row>
    <row r="861" ht="15.75" customHeight="1" s="496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</row>
    <row r="862" ht="15.75" customHeight="1" s="496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</row>
    <row r="863" ht="15.75" customHeight="1" s="496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</row>
    <row r="864" ht="15.75" customHeight="1" s="496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</row>
    <row r="865" ht="15.75" customHeight="1" s="496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</row>
    <row r="866" ht="15.75" customHeight="1" s="496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</row>
    <row r="867" ht="15.75" customHeight="1" s="496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</row>
    <row r="868" ht="15.75" customHeight="1" s="496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</row>
    <row r="869" ht="15.75" customHeight="1" s="496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</row>
    <row r="870" ht="15.75" customHeight="1" s="496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</row>
    <row r="871" ht="15.75" customHeight="1" s="496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</row>
    <row r="872" ht="15.75" customHeight="1" s="496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</row>
    <row r="873" ht="15.75" customHeight="1" s="496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</row>
    <row r="874" ht="15.75" customHeight="1" s="496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</row>
    <row r="875" ht="15.75" customHeight="1" s="496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</row>
    <row r="876" ht="15.75" customHeight="1" s="496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</row>
    <row r="877" ht="15.75" customHeight="1" s="496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</row>
    <row r="878" ht="15.75" customHeight="1" s="496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</row>
    <row r="879" ht="15.75" customHeight="1" s="496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</row>
    <row r="880" ht="15.75" customHeight="1" s="496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</row>
    <row r="881" ht="15.75" customHeight="1" s="496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</row>
    <row r="882" ht="15.75" customHeight="1" s="496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</row>
    <row r="883" ht="15.75" customHeight="1" s="496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</row>
    <row r="884" ht="15.75" customHeight="1" s="496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</row>
    <row r="885" ht="15.75" customHeight="1" s="496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</row>
    <row r="886" ht="15.75" customHeight="1" s="496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</row>
    <row r="887" ht="15.75" customHeight="1" s="496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</row>
    <row r="888" ht="15.75" customHeight="1" s="496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</row>
    <row r="889" ht="15.75" customHeight="1" s="496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</row>
    <row r="890" ht="15.75" customHeight="1" s="496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</row>
    <row r="891" ht="15.75" customHeight="1" s="496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</row>
    <row r="892" ht="15.75" customHeight="1" s="496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</row>
    <row r="893" ht="15.75" customHeight="1" s="496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</row>
    <row r="894" ht="15.75" customHeight="1" s="496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</row>
    <row r="895" ht="15.75" customHeight="1" s="496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</row>
    <row r="896" ht="15.75" customHeight="1" s="496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</row>
    <row r="897" ht="15.75" customHeight="1" s="496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</row>
    <row r="898" ht="15.75" customHeight="1" s="496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</row>
    <row r="899" ht="15.75" customHeight="1" s="496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</row>
    <row r="900" ht="15.75" customHeight="1" s="496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</row>
    <row r="901" ht="15.75" customHeight="1" s="496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</row>
    <row r="902" ht="15.75" customHeight="1" s="496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</row>
    <row r="903" ht="15.75" customHeight="1" s="496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</row>
    <row r="904" ht="15.75" customHeight="1" s="496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</row>
    <row r="905" ht="15.75" customHeight="1" s="496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</row>
    <row r="906" ht="15.75" customHeight="1" s="496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</row>
    <row r="907" ht="15.75" customHeight="1" s="496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</row>
    <row r="908" ht="15.75" customHeight="1" s="496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</row>
    <row r="909" ht="15.75" customHeight="1" s="496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</row>
    <row r="910" ht="15.75" customHeight="1" s="496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</row>
    <row r="911" ht="15.75" customHeight="1" s="496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</row>
    <row r="912" ht="15.75" customHeight="1" s="496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</row>
    <row r="913" ht="15.75" customHeight="1" s="496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</row>
    <row r="914" ht="15.75" customHeight="1" s="496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</row>
    <row r="915" ht="15.75" customHeight="1" s="496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</row>
    <row r="916" ht="15.75" customHeight="1" s="496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</row>
    <row r="917" ht="15.75" customHeight="1" s="496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</row>
    <row r="918" ht="15.75" customHeight="1" s="496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</row>
    <row r="919" ht="15.75" customHeight="1" s="496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</row>
    <row r="920" ht="15.75" customHeight="1" s="496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</row>
    <row r="921" ht="15.75" customHeight="1" s="496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</row>
    <row r="922" ht="15.75" customHeight="1" s="496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</row>
    <row r="923" ht="15.75" customHeight="1" s="496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</row>
    <row r="924" ht="15.75" customHeight="1" s="496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</row>
    <row r="925" ht="15.75" customHeight="1" s="496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</row>
    <row r="926" ht="15.75" customHeight="1" s="496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</row>
    <row r="927" ht="15.75" customHeight="1" s="496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</row>
    <row r="928" ht="15.75" customHeight="1" s="496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</row>
    <row r="929" ht="15.75" customHeight="1" s="496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</row>
    <row r="930" ht="15.75" customHeight="1" s="496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</row>
    <row r="931" ht="15.75" customHeight="1" s="496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</row>
    <row r="932" ht="15.75" customHeight="1" s="496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</row>
    <row r="933" ht="15.75" customHeight="1" s="496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</row>
    <row r="934" ht="15.75" customHeight="1" s="496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</row>
    <row r="935" ht="15.75" customHeight="1" s="496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</row>
    <row r="936" ht="15.75" customHeight="1" s="496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</row>
    <row r="937" ht="15.75" customHeight="1" s="496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</row>
    <row r="938" ht="15.75" customHeight="1" s="496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</row>
    <row r="939" ht="15.75" customHeight="1" s="496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</row>
    <row r="940" ht="15.75" customHeight="1" s="496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</row>
    <row r="941" ht="15.75" customHeight="1" s="496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</row>
    <row r="942" ht="15.75" customHeight="1" s="496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</row>
    <row r="943" ht="15.75" customHeight="1" s="496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</row>
    <row r="944" ht="15.75" customHeight="1" s="496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</row>
    <row r="945" ht="15.75" customHeight="1" s="496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</row>
    <row r="946" ht="15.75" customHeight="1" s="496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</row>
    <row r="947" ht="15.75" customHeight="1" s="496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</row>
    <row r="948" ht="15.75" customHeight="1" s="496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</row>
    <row r="949" ht="15.75" customHeight="1" s="496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</row>
    <row r="950" ht="15.75" customHeight="1" s="496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</row>
    <row r="951" ht="15.75" customHeight="1" s="496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</row>
    <row r="952" ht="15.75" customHeight="1" s="496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</row>
    <row r="953" ht="15.75" customHeight="1" s="496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</row>
    <row r="954" ht="15.75" customHeight="1" s="496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</row>
    <row r="955" ht="15.75" customHeight="1" s="496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</row>
    <row r="956" ht="15.75" customHeight="1" s="496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</row>
    <row r="957" ht="15.75" customHeight="1" s="496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</row>
    <row r="958" ht="15.75" customHeight="1" s="496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</row>
    <row r="959" ht="15.75" customHeight="1" s="496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</row>
    <row r="960" ht="15.75" customHeight="1" s="496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</row>
    <row r="961" ht="15.75" customHeight="1" s="496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</row>
    <row r="962" ht="15.75" customHeight="1" s="496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</row>
    <row r="963" ht="15.75" customHeight="1" s="496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</row>
    <row r="964" ht="15.75" customHeight="1" s="496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</row>
    <row r="965" ht="15.75" customHeight="1" s="496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</row>
    <row r="966" ht="15.75" customHeight="1" s="496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</row>
    <row r="967" ht="15.75" customHeight="1" s="496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</row>
    <row r="968" ht="15.75" customHeight="1" s="496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</row>
    <row r="969" ht="15.75" customHeight="1" s="496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</row>
    <row r="970" ht="15.75" customHeight="1" s="496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</row>
    <row r="971" ht="15.75" customHeight="1" s="496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</row>
    <row r="972" ht="15.75" customHeight="1" s="496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</row>
    <row r="973" ht="15.75" customHeight="1" s="496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</row>
    <row r="974" ht="15.75" customHeight="1" s="496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</row>
    <row r="975" ht="15.75" customHeight="1" s="496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</row>
    <row r="976" ht="15.75" customHeight="1" s="496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</row>
    <row r="977" ht="15.75" customHeight="1" s="496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</row>
    <row r="978" ht="15.75" customHeight="1" s="496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</row>
    <row r="979" ht="15.75" customHeight="1" s="496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</row>
    <row r="980" ht="15.75" customHeight="1" s="496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</row>
    <row r="981" ht="15.75" customHeight="1" s="496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</row>
    <row r="982" ht="15.75" customHeight="1" s="496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</row>
    <row r="983" ht="15.75" customHeight="1" s="496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</row>
    <row r="984" ht="15.75" customHeight="1" s="496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</row>
    <row r="985" ht="15.75" customHeight="1" s="496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</row>
    <row r="986" ht="15.75" customHeight="1" s="496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</row>
    <row r="987" ht="15.75" customHeight="1" s="496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</row>
    <row r="988" ht="15.75" customHeight="1" s="496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</row>
    <row r="989" ht="15.75" customHeight="1" s="496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</row>
    <row r="990" ht="15.75" customHeight="1" s="496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</row>
    <row r="991" ht="15.75" customHeight="1" s="496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</row>
    <row r="992" ht="15.75" customHeight="1" s="496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</row>
    <row r="993" ht="15.75" customHeight="1" s="496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</row>
    <row r="994" ht="15.75" customHeight="1" s="496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</row>
    <row r="995" ht="15.75" customHeight="1" s="496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</row>
    <row r="996" ht="15.75" customHeight="1" s="496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</row>
    <row r="997" ht="15.75" customHeight="1" s="496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</row>
    <row r="998" ht="15.75" customHeight="1" s="496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</row>
    <row r="999" ht="15.75" customHeight="1" s="496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</row>
    <row r="1000" ht="15.75" customHeight="1" s="496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</row>
  </sheetData>
  <mergeCells count="67">
    <mergeCell ref="F38:X38"/>
    <mergeCell ref="F31:X31"/>
    <mergeCell ref="F46:X46"/>
    <mergeCell ref="D34:E34"/>
    <mergeCell ref="O4:Q4"/>
    <mergeCell ref="A7:A8"/>
    <mergeCell ref="D46:E46"/>
    <mergeCell ref="G3:I3"/>
    <mergeCell ref="D40:E40"/>
    <mergeCell ref="D36:E36"/>
    <mergeCell ref="F43:X43"/>
    <mergeCell ref="F39:X39"/>
    <mergeCell ref="D31:E31"/>
    <mergeCell ref="F37:X37"/>
    <mergeCell ref="D45:E45"/>
    <mergeCell ref="F48:X48"/>
    <mergeCell ref="R7:V7"/>
    <mergeCell ref="F49:X49"/>
    <mergeCell ref="D49:E49"/>
    <mergeCell ref="A2:X2"/>
    <mergeCell ref="D7:D8"/>
    <mergeCell ref="D32:E32"/>
    <mergeCell ref="G4:I4"/>
    <mergeCell ref="F44:X44"/>
    <mergeCell ref="D41:E41"/>
    <mergeCell ref="D48:E48"/>
    <mergeCell ref="N7:Q7"/>
    <mergeCell ref="F34:X34"/>
    <mergeCell ref="A3:E3"/>
    <mergeCell ref="W7:X7"/>
    <mergeCell ref="D47:E47"/>
    <mergeCell ref="A53:X53"/>
    <mergeCell ref="F7:I7"/>
    <mergeCell ref="K4:M4"/>
    <mergeCell ref="D43:E43"/>
    <mergeCell ref="S4:U4"/>
    <mergeCell ref="D37:E37"/>
    <mergeCell ref="C7:C8"/>
    <mergeCell ref="F40:X40"/>
    <mergeCell ref="E7:E8"/>
    <mergeCell ref="K3:M3"/>
    <mergeCell ref="O3:Q3"/>
    <mergeCell ref="D39:E39"/>
    <mergeCell ref="A30:X30"/>
    <mergeCell ref="A4:E4"/>
    <mergeCell ref="F42:X42"/>
    <mergeCell ref="F51:X51"/>
    <mergeCell ref="D42:E42"/>
    <mergeCell ref="F33:X33"/>
    <mergeCell ref="F45:X45"/>
    <mergeCell ref="D33:E33"/>
    <mergeCell ref="F36:X36"/>
    <mergeCell ref="F32:X32"/>
    <mergeCell ref="D51:E51"/>
    <mergeCell ref="F50:X50"/>
    <mergeCell ref="B7:B8"/>
    <mergeCell ref="F41:X41"/>
    <mergeCell ref="D38:E38"/>
    <mergeCell ref="S3:U3"/>
    <mergeCell ref="F35:X35"/>
    <mergeCell ref="A1:X1"/>
    <mergeCell ref="D50:E50"/>
    <mergeCell ref="J7:M7"/>
    <mergeCell ref="D44:E44"/>
    <mergeCell ref="A6:X6"/>
    <mergeCell ref="F47:X47"/>
    <mergeCell ref="D35:E35"/>
  </mergeCells>
  <pageMargins left="0.75" right="0.75" top="1" bottom="1" header="0" footer="0"/>
  <pageSetup orientation="landscape" fitToHeight="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995"/>
  <sheetViews>
    <sheetView workbookViewId="0">
      <selection activeCell="A1" sqref="A1"/>
    </sheetView>
  </sheetViews>
  <sheetFormatPr baseColWidth="8" defaultColWidth="12.63" defaultRowHeight="15" customHeight="1"/>
  <cols>
    <col width="28.88" customWidth="1" style="496" min="1" max="1"/>
    <col width="53.63" customWidth="1" style="496" min="2" max="2"/>
    <col width="24.88" customWidth="1" style="496" min="3" max="3"/>
    <col width="18.88" customWidth="1" style="496" min="4" max="4"/>
    <col width="24.38" customWidth="1" style="496" min="5" max="5"/>
    <col width="23" customWidth="1" style="496" min="6" max="6"/>
    <col width="20.75" customWidth="1" style="496" min="7" max="7"/>
  </cols>
  <sheetData>
    <row r="1">
      <c r="A1" s="26" t="inlineStr">
        <is>
          <t xml:space="preserve">  Revisão do escopo do produto</t>
        </is>
      </c>
      <c r="H1" s="103" t="n"/>
      <c r="I1" s="103" t="n"/>
      <c r="J1" s="103" t="n"/>
      <c r="K1" s="103" t="n"/>
      <c r="L1" s="103" t="n"/>
      <c r="M1" s="103" t="n"/>
      <c r="N1" s="103" t="n"/>
      <c r="O1" s="103" t="n"/>
      <c r="P1" s="103" t="n"/>
      <c r="Q1" s="103" t="n"/>
      <c r="R1" s="103" t="n"/>
      <c r="S1" s="103" t="n"/>
      <c r="T1" s="103" t="n"/>
      <c r="U1" s="103" t="n"/>
      <c r="V1" s="103" t="n"/>
      <c r="W1" s="103" t="n"/>
      <c r="X1" s="103" t="n"/>
      <c r="Y1" s="103" t="n"/>
      <c r="Z1" s="103" t="n"/>
    </row>
    <row r="2">
      <c r="A2" s="507" t="inlineStr">
        <is>
          <t xml:space="preserve">    Síntese do recorte</t>
        </is>
      </c>
      <c r="B2" s="508" t="n"/>
      <c r="C2" s="30" t="n"/>
      <c r="D2" s="31" t="inlineStr">
        <is>
          <t>Tipo de projeto</t>
        </is>
      </c>
      <c r="E2" s="33" t="inlineStr">
        <is>
          <t>Plataforma</t>
        </is>
      </c>
      <c r="F2" s="30" t="n"/>
      <c r="G2" s="34" t="n"/>
      <c r="H2" s="103" t="n"/>
      <c r="I2" s="103" t="n"/>
      <c r="J2" s="103" t="n"/>
      <c r="K2" s="103" t="n"/>
      <c r="L2" s="103" t="n"/>
      <c r="M2" s="103" t="n"/>
      <c r="N2" s="103" t="n"/>
      <c r="O2" s="103" t="n"/>
      <c r="P2" s="103" t="n"/>
      <c r="Q2" s="103" t="n"/>
      <c r="R2" s="103" t="n"/>
      <c r="S2" s="103" t="n"/>
      <c r="T2" s="103" t="n"/>
      <c r="U2" s="103" t="n"/>
      <c r="V2" s="103" t="n"/>
      <c r="W2" s="103" t="n"/>
      <c r="X2" s="103" t="n"/>
      <c r="Y2" s="103" t="n"/>
      <c r="Z2" s="103" t="n"/>
    </row>
    <row r="3">
      <c r="A3" s="36" t="inlineStr">
        <is>
          <t>Pergunta</t>
        </is>
      </c>
      <c r="B3" s="36" t="inlineStr">
        <is>
          <t>Resposta sustentada</t>
        </is>
      </c>
      <c r="C3" s="103" t="n"/>
      <c r="D3" s="31" t="inlineStr">
        <is>
          <t>Estratégia de produção</t>
        </is>
      </c>
      <c r="E3" s="33" t="inlineStr">
        <is>
          <t>ATO</t>
        </is>
      </c>
      <c r="F3" s="103" t="n"/>
      <c r="G3" s="103" t="n"/>
      <c r="H3" s="103" t="n"/>
      <c r="I3" s="103" t="n"/>
      <c r="J3" s="103" t="n"/>
      <c r="K3" s="103" t="n"/>
      <c r="L3" s="103" t="n"/>
      <c r="M3" s="103" t="n"/>
      <c r="N3" s="103" t="n"/>
      <c r="O3" s="103" t="n"/>
      <c r="P3" s="103" t="n"/>
      <c r="Q3" s="103" t="n"/>
      <c r="R3" s="103" t="n"/>
      <c r="S3" s="103" t="n"/>
      <c r="T3" s="103" t="n"/>
      <c r="U3" s="103" t="n"/>
      <c r="V3" s="103" t="n"/>
      <c r="W3" s="103" t="n"/>
      <c r="X3" s="103" t="n"/>
      <c r="Y3" s="103" t="n"/>
      <c r="Z3" s="103" t="n"/>
    </row>
    <row r="4" ht="62" customHeight="1">
      <c r="A4" s="37" t="inlineStr">
        <is>
          <t>Onde ocorre o elo crítico?</t>
        </is>
      </c>
      <c r="B4" s="3102" t="str">
        <v>Hipótese de foco: transporte do distribuidor à obra, descarga e manuseios. Relatos iniciais não medem a participação causal de cada etapa.</v>
      </c>
      <c r="C4" s="103" t="n"/>
      <c r="D4" s="31" t="inlineStr">
        <is>
          <t>Arquitetura</t>
        </is>
      </c>
      <c r="E4" s="3104" t="str">
        <v>Modular (premissa em avaliação)</v>
      </c>
      <c r="F4" s="103" t="n"/>
      <c r="G4" s="103" t="n"/>
      <c r="H4" s="103" t="n"/>
      <c r="I4" s="103" t="n"/>
      <c r="J4" s="103" t="n"/>
      <c r="K4" s="103" t="n"/>
      <c r="L4" s="103" t="n"/>
      <c r="M4" s="103" t="n"/>
      <c r="N4" s="103" t="n"/>
      <c r="O4" s="103" t="n"/>
      <c r="P4" s="103" t="n"/>
      <c r="Q4" s="103" t="n"/>
      <c r="R4" s="103" t="n"/>
      <c r="S4" s="103" t="n"/>
      <c r="T4" s="103" t="n"/>
      <c r="U4" s="103" t="n"/>
      <c r="V4" s="103" t="n"/>
      <c r="W4" s="103" t="n"/>
      <c r="X4" s="103" t="n"/>
      <c r="Y4" s="103" t="n"/>
      <c r="Z4" s="103" t="n"/>
    </row>
    <row r="5" ht="62" customHeight="1">
      <c r="A5" s="38" t="inlineStr">
        <is>
          <t>Quem absorve diretamente?</t>
        </is>
      </c>
      <c r="B5" s="3103" t="str">
        <v>No relato do distribuidor, reposição e nova logística são absorvidas por ele. Confirmar em registros; não generalizar a todos os distribuidores.</v>
      </c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  <c r="L5" s="103" t="n"/>
      <c r="M5" s="103" t="n"/>
      <c r="N5" s="103" t="n"/>
      <c r="O5" s="103" t="n"/>
      <c r="P5" s="103" t="n"/>
      <c r="Q5" s="103" t="n"/>
      <c r="R5" s="103" t="n"/>
      <c r="S5" s="103" t="n"/>
      <c r="T5" s="103" t="n"/>
      <c r="U5" s="103" t="n"/>
      <c r="V5" s="103" t="n"/>
      <c r="W5" s="103" t="n"/>
      <c r="X5" s="103" t="n"/>
      <c r="Y5" s="103" t="n"/>
      <c r="Z5" s="103" t="n"/>
    </row>
    <row r="6">
      <c r="A6" s="38" t="inlineStr">
        <is>
          <t>Por que o problema persiste?</t>
        </is>
      </c>
      <c r="B6" s="38" t="inlineStr">
        <is>
          <t>Existe tensão entre maior proteção e preço competitivo. As alternativas de alta proteção podem elevar custo e volume logístico.</t>
        </is>
      </c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  <c r="L6" s="103" t="n"/>
      <c r="M6" s="103" t="n"/>
      <c r="N6" s="103" t="n"/>
      <c r="O6" s="103" t="n"/>
      <c r="P6" s="103" t="n"/>
      <c r="Q6" s="103" t="n"/>
      <c r="R6" s="103" t="n"/>
      <c r="S6" s="103" t="n"/>
      <c r="T6" s="103" t="n"/>
      <c r="U6" s="103" t="n"/>
      <c r="V6" s="103" t="n"/>
      <c r="W6" s="103" t="n"/>
      <c r="X6" s="103" t="n"/>
      <c r="Y6" s="103" t="n"/>
      <c r="Z6" s="103" t="n"/>
    </row>
    <row r="7">
      <c r="A7" s="103" t="n"/>
      <c r="B7" s="103" t="n"/>
      <c r="C7" s="103" t="n"/>
      <c r="D7" s="103" t="n"/>
      <c r="E7" s="103" t="n"/>
      <c r="F7" s="103" t="n"/>
      <c r="G7" s="103" t="n"/>
      <c r="H7" s="103" t="n"/>
      <c r="I7" s="103" t="n"/>
      <c r="J7" s="103" t="n"/>
      <c r="K7" s="103" t="n"/>
      <c r="L7" s="103" t="n"/>
      <c r="M7" s="103" t="n"/>
      <c r="N7" s="103" t="n"/>
      <c r="O7" s="103" t="n"/>
      <c r="P7" s="103" t="n"/>
      <c r="Q7" s="103" t="n"/>
      <c r="R7" s="103" t="n"/>
      <c r="S7" s="103" t="n"/>
      <c r="T7" s="103" t="n"/>
      <c r="U7" s="103" t="n"/>
      <c r="V7" s="103" t="n"/>
      <c r="W7" s="103" t="n"/>
      <c r="X7" s="103" t="n"/>
      <c r="Y7" s="103" t="n"/>
      <c r="Z7" s="103" t="n"/>
    </row>
    <row r="8">
      <c r="A8" s="507" t="inlineStr">
        <is>
          <t>Cadeia observada</t>
        </is>
      </c>
      <c r="B8" s="509" t="n"/>
      <c r="C8" s="509" t="n"/>
      <c r="D8" s="509" t="n"/>
      <c r="E8" s="509" t="n"/>
      <c r="F8" s="509" t="n"/>
      <c r="G8" s="508" t="n"/>
      <c r="H8" s="103" t="n"/>
      <c r="I8" s="103" t="n"/>
      <c r="J8" s="103" t="n"/>
      <c r="K8" s="103" t="n"/>
      <c r="L8" s="103" t="n"/>
      <c r="M8" s="103" t="n"/>
      <c r="N8" s="103" t="n"/>
      <c r="O8" s="103" t="n"/>
      <c r="P8" s="103" t="n"/>
      <c r="Q8" s="103" t="n"/>
      <c r="R8" s="103" t="n"/>
      <c r="S8" s="103" t="n"/>
      <c r="T8" s="103" t="n"/>
      <c r="U8" s="103" t="n"/>
      <c r="V8" s="103" t="n"/>
      <c r="W8" s="103" t="n"/>
      <c r="X8" s="103" t="n"/>
      <c r="Y8" s="103" t="n"/>
      <c r="Z8" s="103" t="n"/>
    </row>
    <row r="9">
      <c r="A9" s="36" t="inlineStr">
        <is>
          <t>Etapa</t>
        </is>
      </c>
      <c r="B9" s="36" t="inlineStr">
        <is>
          <t>Fabricação/distribuição</t>
        </is>
      </c>
      <c r="C9" s="36" t="inlineStr">
        <is>
          <t>Transporte externo</t>
        </is>
      </c>
      <c r="D9" s="36" t="inlineStr">
        <is>
          <t>Recebimento/abertura</t>
        </is>
      </c>
      <c r="E9" s="36" t="inlineStr">
        <is>
          <t>Movimentação interna</t>
        </is>
      </c>
      <c r="F9" s="36" t="inlineStr">
        <is>
          <t>Instalação</t>
        </is>
      </c>
      <c r="G9" s="41" t="inlineStr">
        <is>
          <t>Situação atual</t>
        </is>
      </c>
      <c r="H9" s="103" t="n"/>
      <c r="I9" s="103" t="n"/>
      <c r="J9" s="103" t="n"/>
      <c r="K9" s="103" t="n"/>
      <c r="L9" s="103" t="n"/>
      <c r="M9" s="103" t="n"/>
      <c r="N9" s="103" t="n"/>
      <c r="O9" s="103" t="n"/>
      <c r="P9" s="103" t="n"/>
      <c r="Q9" s="103" t="n"/>
      <c r="R9" s="103" t="n"/>
      <c r="S9" s="103" t="n"/>
      <c r="T9" s="103" t="n"/>
      <c r="U9" s="103" t="n"/>
      <c r="V9" s="103" t="n"/>
      <c r="W9" s="103" t="n"/>
      <c r="X9" s="103" t="n"/>
      <c r="Y9" s="103" t="n"/>
      <c r="Z9" s="103" t="n"/>
    </row>
    <row r="10">
      <c r="A10" s="37" t="inlineStr">
        <is>
          <t>Papel</t>
        </is>
      </c>
      <c r="B10" s="37" t="inlineStr">
        <is>
          <t>Preparar e expedir</t>
        </is>
      </c>
      <c r="C10" s="37" t="inlineStr">
        <is>
          <t>Levar até a obra</t>
        </is>
      </c>
      <c r="D10" s="37" t="inlineStr">
        <is>
          <t>Descarregar e conferir</t>
        </is>
      </c>
      <c r="E10" s="37" t="inlineStr">
        <is>
          <t>Levar até o ponto de uso</t>
        </is>
      </c>
      <c r="F10" s="37" t="inlineStr">
        <is>
          <t>Instalar a louça</t>
        </is>
      </c>
      <c r="G10" s="37" t="inlineStr">
        <is>
          <t>Mapeada</t>
        </is>
      </c>
      <c r="H10" s="103" t="n"/>
      <c r="I10" s="103" t="n"/>
      <c r="J10" s="103" t="n"/>
      <c r="K10" s="103" t="n"/>
      <c r="L10" s="103" t="n"/>
      <c r="M10" s="103" t="n"/>
      <c r="N10" s="103" t="n"/>
      <c r="O10" s="103" t="n"/>
      <c r="P10" s="103" t="n"/>
      <c r="Q10" s="103" t="n"/>
      <c r="R10" s="103" t="n"/>
      <c r="S10" s="103" t="n"/>
      <c r="T10" s="103" t="n"/>
      <c r="U10" s="103" t="n"/>
      <c r="V10" s="103" t="n"/>
      <c r="W10" s="103" t="n"/>
      <c r="X10" s="103" t="n"/>
      <c r="Y10" s="103" t="n"/>
      <c r="Z10" s="103" t="n"/>
    </row>
    <row r="11">
      <c r="A11" s="38" t="inlineStr">
        <is>
          <t>Evidência disponível</t>
        </is>
      </c>
      <c r="B11" s="38" t="inlineStr">
        <is>
          <t>Escala setorial</t>
        </is>
      </c>
      <c r="C11" s="38" t="inlineStr">
        <is>
          <t>Distribuidor associa avarias ao trecho</t>
        </is>
      </c>
      <c r="D11" s="38" t="inlineStr">
        <is>
          <t>Peças podem chegar trincadas</t>
        </is>
      </c>
      <c r="E11" s="38" t="inlineStr">
        <is>
          <t>Quedas no transporte manual sem acesso para carrinho</t>
        </is>
      </c>
      <c r="F11" s="38" t="inlineStr">
        <is>
          <t>A avaria pode se tornar visível nesta etapa</t>
        </is>
      </c>
      <c r="G11" s="38" t="inlineStr">
        <is>
          <t>Qualitativa</t>
        </is>
      </c>
      <c r="H11" s="103" t="n"/>
      <c r="I11" s="103" t="n"/>
      <c r="J11" s="103" t="n"/>
      <c r="K11" s="103" t="n"/>
      <c r="L11" s="103" t="n"/>
      <c r="M11" s="103" t="n"/>
      <c r="N11" s="103" t="n"/>
      <c r="O11" s="103" t="n"/>
      <c r="P11" s="103" t="n"/>
      <c r="Q11" s="103" t="n"/>
      <c r="R11" s="103" t="n"/>
      <c r="S11" s="103" t="n"/>
      <c r="T11" s="103" t="n"/>
      <c r="U11" s="103" t="n"/>
      <c r="V11" s="103" t="n"/>
      <c r="W11" s="103" t="n"/>
      <c r="X11" s="103" t="n"/>
      <c r="Y11" s="103" t="n"/>
      <c r="Z11" s="103" t="n"/>
    </row>
    <row r="12">
      <c r="A12" s="38" t="inlineStr">
        <is>
          <t>Risco</t>
        </is>
      </c>
      <c r="B12" s="38" t="inlineStr">
        <is>
          <t>Dano latente</t>
        </is>
      </c>
      <c r="C12" s="38" t="inlineStr">
        <is>
          <t>Impacto/vibração/manuseio</t>
        </is>
      </c>
      <c r="D12" s="38" t="inlineStr">
        <is>
          <t>Fragmentos na abertura</t>
        </is>
      </c>
      <c r="E12" s="38" t="inlineStr">
        <is>
          <t>Queda e esforço manual</t>
        </is>
      </c>
      <c r="F12" s="38" t="inlineStr">
        <is>
          <t>Retrabalho e risco ao trabalhador</t>
        </is>
      </c>
      <c r="G12" s="38" t="inlineStr">
        <is>
          <t>A validar</t>
        </is>
      </c>
      <c r="H12" s="103" t="n"/>
      <c r="I12" s="103" t="n"/>
      <c r="J12" s="103" t="n"/>
      <c r="K12" s="103" t="n"/>
      <c r="L12" s="103" t="n"/>
      <c r="M12" s="103" t="n"/>
      <c r="N12" s="103" t="n"/>
      <c r="O12" s="103" t="n"/>
      <c r="P12" s="103" t="n"/>
      <c r="Q12" s="103" t="n"/>
      <c r="R12" s="103" t="n"/>
      <c r="S12" s="103" t="n"/>
      <c r="T12" s="103" t="n"/>
      <c r="U12" s="103" t="n"/>
      <c r="V12" s="103" t="n"/>
      <c r="W12" s="103" t="n"/>
      <c r="X12" s="103" t="n"/>
      <c r="Y12" s="103" t="n"/>
      <c r="Z12" s="103" t="n"/>
    </row>
    <row r="13">
      <c r="A13" s="38" t="inlineStr">
        <is>
          <t>Decisão futura</t>
        </is>
      </c>
      <c r="B13" s="38" t="inlineStr">
        <is>
          <t>Embalagem e unitização</t>
        </is>
      </c>
      <c r="C13" s="38" t="inlineStr">
        <is>
          <t>Proteção e movimentação</t>
        </is>
      </c>
      <c r="D13" s="38" t="inlineStr">
        <is>
          <t>Conferência segura</t>
        </is>
      </c>
      <c r="E13" s="38" t="inlineStr">
        <is>
          <t>Acesso e auxílio de transporte</t>
        </is>
      </c>
      <c r="F13" s="38" t="inlineStr">
        <is>
          <t>Critério de aceitação</t>
        </is>
      </c>
      <c r="G13" s="38" t="inlineStr">
        <is>
          <t>Projeto informacional</t>
        </is>
      </c>
      <c r="H13" s="103" t="n"/>
      <c r="I13" s="103" t="n"/>
      <c r="J13" s="103" t="n"/>
      <c r="K13" s="103" t="n"/>
      <c r="L13" s="103" t="n"/>
      <c r="M13" s="103" t="n"/>
      <c r="N13" s="103" t="n"/>
      <c r="O13" s="103" t="n"/>
      <c r="P13" s="103" t="n"/>
      <c r="Q13" s="103" t="n"/>
      <c r="R13" s="103" t="n"/>
      <c r="S13" s="103" t="n"/>
      <c r="T13" s="103" t="n"/>
      <c r="U13" s="103" t="n"/>
      <c r="V13" s="103" t="n"/>
      <c r="W13" s="103" t="n"/>
      <c r="X13" s="103" t="n"/>
      <c r="Y13" s="103" t="n"/>
      <c r="Z13" s="103" t="n"/>
    </row>
    <row r="14">
      <c r="A14" s="103" t="n"/>
      <c r="B14" s="103" t="n"/>
      <c r="C14" s="103" t="n"/>
      <c r="D14" s="103" t="n"/>
      <c r="E14" s="103" t="n"/>
      <c r="F14" s="103" t="n"/>
      <c r="G14" s="103" t="n"/>
      <c r="H14" s="103" t="n"/>
      <c r="I14" s="103" t="n"/>
      <c r="J14" s="103" t="n"/>
      <c r="K14" s="103" t="n"/>
      <c r="L14" s="103" t="n"/>
      <c r="M14" s="103" t="n"/>
      <c r="N14" s="103" t="n"/>
      <c r="O14" s="103" t="n"/>
      <c r="P14" s="103" t="n"/>
      <c r="Q14" s="103" t="n"/>
      <c r="R14" s="103" t="n"/>
      <c r="S14" s="103" t="n"/>
      <c r="T14" s="103" t="n"/>
      <c r="U14" s="103" t="n"/>
      <c r="V14" s="103" t="n"/>
      <c r="W14" s="103" t="n"/>
      <c r="X14" s="103" t="n"/>
      <c r="Y14" s="103" t="n"/>
      <c r="Z14" s="103" t="n"/>
    </row>
    <row r="15">
      <c r="A15" s="507" t="inlineStr">
        <is>
          <t>Enunciados de projeto</t>
        </is>
      </c>
      <c r="B15" s="508" t="n"/>
      <c r="C15" s="30" t="n"/>
      <c r="D15" s="30" t="n"/>
      <c r="E15" s="30" t="n"/>
      <c r="F15" s="30" t="n"/>
      <c r="G15" s="34" t="n"/>
      <c r="H15" s="103" t="n"/>
      <c r="I15" s="103" t="n"/>
      <c r="J15" s="103" t="n"/>
      <c r="K15" s="103" t="n"/>
      <c r="L15" s="103" t="n"/>
      <c r="M15" s="103" t="n"/>
      <c r="N15" s="103" t="n"/>
      <c r="O15" s="103" t="n"/>
      <c r="P15" s="103" t="n"/>
      <c r="Q15" s="103" t="n"/>
      <c r="R15" s="103" t="n"/>
      <c r="S15" s="103" t="n"/>
      <c r="T15" s="103" t="n"/>
      <c r="U15" s="103" t="n"/>
      <c r="V15" s="103" t="n"/>
      <c r="W15" s="103" t="n"/>
      <c r="X15" s="103" t="n"/>
      <c r="Y15" s="103" t="n"/>
      <c r="Z15" s="103" t="n"/>
    </row>
    <row r="16">
      <c r="A16" s="42" t="inlineStr">
        <is>
          <t>Problema definido</t>
        </is>
      </c>
      <c r="B16" s="37" t="inlineStr">
        <is>
          <t>A quebra no transporte entre distribuidor e obra pode permanecer oculta até o recebimento ou a instalação. O evento gera reposição, nova entrega, atraso, desperdício e exposição do trabalhador a peças avariadas ou fragmentos cortantes.</t>
        </is>
      </c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  <c r="L16" s="103" t="n"/>
      <c r="M16" s="103" t="n"/>
      <c r="N16" s="103" t="n"/>
      <c r="O16" s="103" t="n"/>
      <c r="P16" s="103" t="n"/>
      <c r="Q16" s="103" t="n"/>
      <c r="R16" s="103" t="n"/>
      <c r="S16" s="103" t="n"/>
      <c r="T16" s="103" t="n"/>
      <c r="U16" s="103" t="n"/>
      <c r="V16" s="103" t="n"/>
      <c r="W16" s="103" t="n"/>
      <c r="X16" s="103" t="n"/>
      <c r="Y16" s="103" t="n"/>
      <c r="Z16" s="103" t="n"/>
    </row>
    <row r="17">
      <c r="A17" s="43" t="inlineStr">
        <is>
          <t>Opportunity statement</t>
        </is>
      </c>
      <c r="B17" s="38" t="inlineStr">
        <is>
          <t>Como podemos reduzir as avarias de louças sanitárias no transporte entre o distribuidor e a obra, diminuindo custos de reposição, atrasos e riscos aos trabalhadores, sem inviabilizar comercialmente o produto ou a operação?</t>
        </is>
      </c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  <c r="L17" s="103" t="n"/>
      <c r="M17" s="103" t="n"/>
      <c r="N17" s="103" t="n"/>
      <c r="O17" s="103" t="n"/>
      <c r="P17" s="103" t="n"/>
      <c r="Q17" s="103" t="n"/>
      <c r="R17" s="103" t="n"/>
      <c r="S17" s="103" t="n"/>
      <c r="T17" s="103" t="n"/>
      <c r="U17" s="103" t="n"/>
      <c r="V17" s="103" t="n"/>
      <c r="W17" s="103" t="n"/>
      <c r="X17" s="103" t="n"/>
      <c r="Y17" s="103" t="n"/>
      <c r="Z17" s="103" t="n"/>
    </row>
    <row r="18">
      <c r="A18" s="103" t="n"/>
      <c r="B18" s="103" t="n"/>
      <c r="C18" s="103" t="n"/>
      <c r="D18" s="103" t="n"/>
      <c r="E18" s="103" t="n"/>
      <c r="F18" s="103" t="n"/>
      <c r="G18" s="103" t="n"/>
      <c r="H18" s="103" t="n"/>
      <c r="I18" s="103" t="n"/>
      <c r="J18" s="103" t="n"/>
      <c r="K18" s="103" t="n"/>
      <c r="L18" s="103" t="n"/>
      <c r="M18" s="103" t="n"/>
      <c r="N18" s="103" t="n"/>
      <c r="O18" s="103" t="n"/>
      <c r="P18" s="103" t="n"/>
      <c r="Q18" s="103" t="n"/>
      <c r="R18" s="103" t="n"/>
      <c r="S18" s="103" t="n"/>
      <c r="T18" s="103" t="n"/>
      <c r="U18" s="103" t="n"/>
      <c r="V18" s="103" t="n"/>
      <c r="W18" s="103" t="n"/>
      <c r="X18" s="103" t="n"/>
      <c r="Y18" s="103" t="n"/>
      <c r="Z18" s="103" t="n"/>
    </row>
    <row r="19">
      <c r="A19" s="103" t="n"/>
      <c r="B19" s="103" t="n"/>
      <c r="C19" s="103" t="n"/>
      <c r="D19" s="103" t="n"/>
      <c r="E19" s="103" t="n"/>
      <c r="F19" s="103" t="n"/>
      <c r="G19" s="103" t="n"/>
      <c r="H19" s="103" t="n"/>
      <c r="I19" s="103" t="n"/>
      <c r="J19" s="103" t="n"/>
      <c r="K19" s="103" t="n"/>
      <c r="L19" s="103" t="n"/>
      <c r="M19" s="103" t="n"/>
      <c r="N19" s="103" t="n"/>
      <c r="O19" s="103" t="n"/>
      <c r="P19" s="103" t="n"/>
      <c r="Q19" s="103" t="n"/>
      <c r="R19" s="103" t="n"/>
      <c r="S19" s="103" t="n"/>
      <c r="T19" s="103" t="n"/>
      <c r="U19" s="103" t="n"/>
      <c r="V19" s="103" t="n"/>
      <c r="W19" s="103" t="n"/>
      <c r="X19" s="103" t="n"/>
      <c r="Y19" s="103" t="n"/>
      <c r="Z19" s="103" t="n"/>
    </row>
    <row r="20">
      <c r="A20" s="103" t="n"/>
      <c r="B20" s="698" t="str">
        <v>14/10/2026 — revisão do projeto conceitual</v>
      </c>
      <c r="C20" s="103" t="n"/>
      <c r="D20" s="103" t="n"/>
      <c r="E20" s="103" t="n"/>
      <c r="F20" s="103" t="n"/>
      <c r="G20" s="103" t="n"/>
      <c r="H20" s="103" t="n"/>
      <c r="I20" s="103" t="n"/>
      <c r="J20" s="103" t="n"/>
      <c r="K20" s="103" t="n"/>
      <c r="L20" s="103" t="n"/>
      <c r="M20" s="103" t="n"/>
      <c r="N20" s="103" t="n"/>
      <c r="O20" s="103" t="n"/>
      <c r="P20" s="103" t="n"/>
      <c r="Q20" s="103" t="n"/>
      <c r="R20" s="103" t="n"/>
      <c r="S20" s="103" t="n"/>
      <c r="T20" s="103" t="n"/>
      <c r="U20" s="103" t="n"/>
      <c r="V20" s="103" t="n"/>
      <c r="W20" s="103" t="n"/>
      <c r="X20" s="103" t="n"/>
      <c r="Y20" s="103" t="n"/>
      <c r="Z20" s="103" t="n"/>
    </row>
    <row r="21" ht="95" customHeight="1">
      <c r="A21" s="103" t="n"/>
      <c r="B21" s="1204" t="str">
        <v>Corrigidos: evidência versus estimativa na V0; fronteiras e inspeção; histórico Pugh (12/0/40) e revisão pendente; conceitos TRIZ; combinações morfológicas; linha de base por RP e custo completo. MIM, módulos e concepções preparados como propostas, sem resultados de ensaio.</v>
      </c>
      <c r="C21" s="1204" t="n"/>
      <c r="D21" s="1204" t="n"/>
      <c r="E21" s="1204" t="n"/>
      <c r="F21" s="1204" t="n"/>
      <c r="G21" s="1204" t="n"/>
      <c r="H21" s="103" t="n"/>
      <c r="I21" s="103" t="n"/>
      <c r="J21" s="103" t="n"/>
      <c r="K21" s="103" t="n"/>
      <c r="L21" s="103" t="n"/>
      <c r="M21" s="103" t="n"/>
      <c r="N21" s="103" t="n"/>
      <c r="O21" s="103" t="n"/>
      <c r="P21" s="103" t="n"/>
      <c r="Q21" s="103" t="n"/>
      <c r="R21" s="103" t="n"/>
      <c r="S21" s="103" t="n"/>
      <c r="T21" s="103" t="n"/>
      <c r="U21" s="103" t="n"/>
      <c r="V21" s="103" t="n"/>
      <c r="W21" s="103" t="n"/>
      <c r="X21" s="103" t="n"/>
      <c r="Y21" s="103" t="n"/>
      <c r="Z21" s="103" t="n"/>
    </row>
    <row r="22">
      <c r="A22" s="103" t="n"/>
      <c r="B22" s="103" t="n"/>
      <c r="C22" s="103" t="n"/>
      <c r="D22" s="103" t="n"/>
      <c r="E22" s="103" t="n"/>
      <c r="F22" s="103" t="n"/>
      <c r="G22" s="103" t="n"/>
      <c r="H22" s="103" t="n"/>
      <c r="I22" s="103" t="n"/>
      <c r="J22" s="103" t="n"/>
      <c r="K22" s="103" t="n"/>
      <c r="L22" s="103" t="n"/>
      <c r="M22" s="103" t="n"/>
      <c r="N22" s="103" t="n"/>
      <c r="O22" s="103" t="n"/>
      <c r="P22" s="103" t="n"/>
      <c r="Q22" s="103" t="n"/>
      <c r="R22" s="103" t="n"/>
      <c r="S22" s="103" t="n"/>
      <c r="T22" s="103" t="n"/>
      <c r="U22" s="103" t="n"/>
      <c r="V22" s="103" t="n"/>
      <c r="W22" s="103" t="n"/>
      <c r="X22" s="103" t="n"/>
      <c r="Y22" s="103" t="n"/>
      <c r="Z22" s="103" t="n"/>
    </row>
    <row r="23">
      <c r="A23" s="103" t="n"/>
      <c r="B23" s="103" t="n"/>
      <c r="C23" s="103" t="n"/>
      <c r="D23" s="103" t="n"/>
      <c r="E23" s="103" t="n"/>
      <c r="F23" s="103" t="n"/>
      <c r="G23" s="103" t="n"/>
      <c r="H23" s="103" t="n"/>
      <c r="I23" s="103" t="n"/>
      <c r="J23" s="103" t="n"/>
      <c r="K23" s="103" t="n"/>
      <c r="L23" s="103" t="n"/>
      <c r="M23" s="103" t="n"/>
      <c r="N23" s="103" t="n"/>
      <c r="O23" s="103" t="n"/>
      <c r="P23" s="103" t="n"/>
      <c r="Q23" s="103" t="n"/>
      <c r="R23" s="103" t="n"/>
      <c r="S23" s="103" t="n"/>
      <c r="T23" s="103" t="n"/>
      <c r="U23" s="103" t="n"/>
      <c r="V23" s="103" t="n"/>
      <c r="W23" s="103" t="n"/>
      <c r="X23" s="103" t="n"/>
      <c r="Y23" s="103" t="n"/>
      <c r="Z23" s="103" t="n"/>
    </row>
    <row r="24" ht="30" customHeight="1">
      <c r="A24" s="3109" t="str">
        <v>Feedback 2 — revisão do escopo antes da definição do ciclo de vida</v>
      </c>
      <c r="B24" s="3109" t="str">
        <v>Feedback 2 — revisão do escopo antes da definição do ciclo de vida</v>
      </c>
      <c r="C24" s="3109" t="str">
        <v>Feedback 2 — revisão do escopo antes da definição do ciclo de vida</v>
      </c>
      <c r="D24" s="3109" t="str">
        <v>Feedback 2 — revisão do escopo antes da definição do ciclo de vida</v>
      </c>
      <c r="E24" s="3109" t="str">
        <v>Feedback 2 — revisão do escopo antes da definição do ciclo de vida</v>
      </c>
      <c r="F24" s="3109" t="str">
        <v>Feedback 2 — revisão do escopo antes da definição do ciclo de vida</v>
      </c>
      <c r="G24" s="3109" t="str">
        <v>Feedback 2 — revisão do escopo antes da definição do ciclo de vida</v>
      </c>
      <c r="H24" s="103" t="n"/>
      <c r="I24" s="103" t="n"/>
      <c r="J24" s="103" t="n"/>
      <c r="K24" s="103" t="n"/>
      <c r="L24" s="103" t="n"/>
      <c r="M24" s="103" t="n"/>
      <c r="N24" s="103" t="n"/>
      <c r="O24" s="103" t="n"/>
      <c r="P24" s="103" t="n"/>
      <c r="Q24" s="103" t="n"/>
      <c r="R24" s="103" t="n"/>
      <c r="S24" s="103" t="n"/>
      <c r="T24" s="103" t="n"/>
      <c r="U24" s="103" t="n"/>
      <c r="V24" s="103" t="n"/>
      <c r="W24" s="103" t="n"/>
      <c r="X24" s="103" t="n"/>
      <c r="Y24" s="103" t="n"/>
      <c r="Z24" s="103" t="n"/>
    </row>
    <row r="25" ht="36" customHeight="1">
      <c r="A25" s="3117" t="str">
        <v>Atividade</v>
      </c>
      <c r="B25" s="3117" t="str">
        <v>Objetivo</v>
      </c>
      <c r="C25" s="3117" t="str">
        <v>Entrada</v>
      </c>
      <c r="D25" s="3117" t="str">
        <v>Entrega</v>
      </c>
      <c r="E25" s="3117" t="str">
        <v>Aplicação</v>
      </c>
      <c r="F25" s="3117" t="str">
        <v>Natureza</v>
      </c>
      <c r="G25" s="3117" t="str">
        <v>Situação</v>
      </c>
      <c r="H25" s="103" t="n"/>
      <c r="I25" s="103" t="n"/>
      <c r="J25" s="103" t="n"/>
      <c r="K25" s="103" t="n"/>
      <c r="L25" s="103" t="n"/>
      <c r="M25" s="103" t="n"/>
      <c r="N25" s="103" t="n"/>
      <c r="O25" s="103" t="n"/>
      <c r="P25" s="103" t="n"/>
      <c r="Q25" s="103" t="n"/>
      <c r="R25" s="103" t="n"/>
      <c r="S25" s="103" t="n"/>
      <c r="T25" s="103" t="n"/>
      <c r="U25" s="103" t="n"/>
      <c r="V25" s="103" t="n"/>
      <c r="W25" s="103" t="n"/>
      <c r="X25" s="103" t="n"/>
      <c r="Y25" s="103" t="n"/>
      <c r="Z25" s="103" t="n"/>
    </row>
    <row r="26" ht="86" customHeight="1">
      <c r="A26" s="3113" t="str">
        <v>Revisar escopo</v>
      </c>
      <c r="B26" s="3113" t="str">
        <v>Reavaliar problema, atores, fronteiras, restrições e premissas</v>
      </c>
      <c r="C26" s="3113" t="str">
        <v>Pré-desenvolvimento e devolutiva</v>
      </c>
      <c r="D26" s="3113" t="str">
        <v>Recorte revisto e limites</v>
      </c>
      <c r="E26" s="3113" t="str">
        <v>Proteção e movimentação distribuidor–obra; retorno</v>
      </c>
      <c r="F26" s="3113" t="str">
        <v>Decisão de planejamento</v>
      </c>
      <c r="G26" s="3113" t="str">
        <v>Revisão documental aplicada</v>
      </c>
      <c r="H26" s="103" t="n"/>
      <c r="I26" s="103" t="n"/>
      <c r="J26" s="103" t="n"/>
      <c r="K26" s="103" t="n"/>
      <c r="L26" s="103" t="n"/>
      <c r="M26" s="103" t="n"/>
      <c r="N26" s="103" t="n"/>
      <c r="O26" s="103" t="n"/>
      <c r="P26" s="103" t="n"/>
      <c r="Q26" s="103" t="n"/>
      <c r="R26" s="103" t="n"/>
      <c r="S26" s="103" t="n"/>
      <c r="T26" s="103" t="n"/>
      <c r="U26" s="103" t="n"/>
      <c r="V26" s="103" t="n"/>
      <c r="W26" s="103" t="n"/>
      <c r="X26" s="103" t="n"/>
      <c r="Y26" s="103" t="n"/>
      <c r="Z26" s="103" t="n"/>
    </row>
    <row r="27" ht="86" customHeight="1">
      <c r="A27" s="3113" t="str">
        <v>Definir ciclo de vida</v>
      </c>
      <c r="B27" s="3113" t="str">
        <v>Descrever a trajetória da solução dentro do escopo revisto</v>
      </c>
      <c r="C27" s="3113" t="str">
        <v>Recorte de projeto revisto</v>
      </c>
      <c r="D27" s="3113" t="str">
        <v>Ciclo macro, 13 fases operacionais, atores e estados</v>
      </c>
      <c r="E27" s="3113" t="str">
        <v>Obtenção, uso, manutenção, retorno e fim de vida</v>
      </c>
      <c r="F27" s="3113" t="str">
        <v>Modelo para levantar necessidades</v>
      </c>
      <c r="G27" s="3113" t="str">
        <v>Descrito no relatório e na Lista de Necessidades</v>
      </c>
      <c r="H27" s="103" t="n"/>
      <c r="I27" s="103" t="n"/>
      <c r="J27" s="103" t="n"/>
      <c r="K27" s="103" t="n"/>
      <c r="L27" s="103" t="n"/>
      <c r="M27" s="103" t="n"/>
      <c r="N27" s="103" t="n"/>
      <c r="O27" s="103" t="n"/>
      <c r="P27" s="103" t="n"/>
      <c r="Q27" s="103" t="n"/>
      <c r="R27" s="103" t="n"/>
      <c r="S27" s="103" t="n"/>
      <c r="T27" s="103" t="n"/>
      <c r="U27" s="103" t="n"/>
      <c r="V27" s="103" t="n"/>
      <c r="W27" s="103" t="n"/>
      <c r="X27" s="103" t="n"/>
      <c r="Y27" s="103" t="n"/>
      <c r="Z27" s="103" t="n"/>
    </row>
    <row r="28">
      <c r="A28" s="103" t="n"/>
      <c r="B28" s="103" t="n"/>
      <c r="C28" s="103" t="n"/>
      <c r="D28" s="103" t="n"/>
      <c r="E28" s="103" t="n"/>
      <c r="F28" s="103" t="n"/>
      <c r="G28" s="103" t="n"/>
      <c r="H28" s="103" t="n"/>
      <c r="I28" s="103" t="n"/>
      <c r="J28" s="103" t="n"/>
      <c r="K28" s="103" t="n"/>
      <c r="L28" s="103" t="n"/>
      <c r="M28" s="103" t="n"/>
      <c r="N28" s="103" t="n"/>
      <c r="O28" s="103" t="n"/>
      <c r="P28" s="103" t="n"/>
      <c r="Q28" s="103" t="n"/>
      <c r="R28" s="103" t="n"/>
      <c r="S28" s="103" t="n"/>
      <c r="T28" s="103" t="n"/>
      <c r="U28" s="103" t="n"/>
      <c r="V28" s="103" t="n"/>
      <c r="W28" s="103" t="n"/>
      <c r="X28" s="103" t="n"/>
      <c r="Y28" s="103" t="n"/>
      <c r="Z28" s="103" t="n"/>
    </row>
    <row r="29" ht="70" customHeight="1">
      <c r="A29" s="3109" t="str">
        <v>Alcance: uma obra residencial observada e duas entrevistas (operário e distribuidor). A solução é uma hipótese para esse contexto; ampliar campo, mix e condições de uso antes de afirmar abrangência. A taxa de avaria e o custo real ainda não foram medidos.</v>
      </c>
      <c r="B29" s="3109" t="str">
        <v>Alcance: uma obra residencial observada e duas entrevistas (operário e distribuidor). A solução é uma hipótese para esse contexto; ampliar campo, mix e condições de uso antes de afirmar abrangência. A taxa de avaria e o custo real ainda não foram medidos.</v>
      </c>
      <c r="C29" s="3109" t="str">
        <v>Alcance: uma obra residencial observada e duas entrevistas (operário e distribuidor). A solução é uma hipótese para esse contexto; ampliar campo, mix e condições de uso antes de afirmar abrangência. A taxa de avaria e o custo real ainda não foram medidos.</v>
      </c>
      <c r="D29" s="3109" t="str">
        <v>Alcance: uma obra residencial observada e duas entrevistas (operário e distribuidor). A solução é uma hipótese para esse contexto; ampliar campo, mix e condições de uso antes de afirmar abrangência. A taxa de avaria e o custo real ainda não foram medidos.</v>
      </c>
      <c r="E29" s="3109" t="str">
        <v>Alcance: uma obra residencial observada e duas entrevistas (operário e distribuidor). A solução é uma hipótese para esse contexto; ampliar campo, mix e condições de uso antes de afirmar abrangência. A taxa de avaria e o custo real ainda não foram medidos.</v>
      </c>
      <c r="F29" s="3109" t="str">
        <v>Alcance: uma obra residencial observada e duas entrevistas (operário e distribuidor). A solução é uma hipótese para esse contexto; ampliar campo, mix e condições de uso antes de afirmar abrangência. A taxa de avaria e o custo real ainda não foram medidos.</v>
      </c>
      <c r="G29" s="3109" t="str">
        <v>Alcance: uma obra residencial observada e duas entrevistas (operário e distribuidor). A solução é uma hipótese para esse contexto; ampliar campo, mix e condições de uso antes de afirmar abrangência. A taxa de avaria e o custo real ainda não foram medidos.</v>
      </c>
      <c r="H29" s="103" t="n"/>
      <c r="I29" s="103" t="n"/>
      <c r="J29" s="103" t="n"/>
      <c r="K29" s="103" t="n"/>
      <c r="L29" s="103" t="n"/>
      <c r="M29" s="103" t="n"/>
      <c r="N29" s="103" t="n"/>
      <c r="O29" s="103" t="n"/>
      <c r="P29" s="103" t="n"/>
      <c r="Q29" s="103" t="n"/>
      <c r="R29" s="103" t="n"/>
      <c r="S29" s="103" t="n"/>
      <c r="T29" s="103" t="n"/>
      <c r="U29" s="103" t="n"/>
      <c r="V29" s="103" t="n"/>
      <c r="W29" s="103" t="n"/>
      <c r="X29" s="103" t="n"/>
      <c r="Y29" s="103" t="n"/>
      <c r="Z29" s="103" t="n"/>
    </row>
    <row r="30">
      <c r="A30" s="103" t="n"/>
      <c r="B30" s="103" t="n"/>
      <c r="C30" s="103" t="n"/>
      <c r="D30" s="103" t="n"/>
      <c r="E30" s="103" t="n"/>
      <c r="F30" s="103" t="n"/>
      <c r="G30" s="103" t="n"/>
      <c r="H30" s="103" t="n"/>
      <c r="I30" s="103" t="n"/>
      <c r="J30" s="103" t="n"/>
      <c r="K30" s="103" t="n"/>
      <c r="L30" s="103" t="n"/>
      <c r="M30" s="103" t="n"/>
      <c r="N30" s="103" t="n"/>
      <c r="O30" s="103" t="n"/>
      <c r="P30" s="103" t="n"/>
      <c r="Q30" s="103" t="n"/>
      <c r="R30" s="103" t="n"/>
      <c r="S30" s="103" t="n"/>
      <c r="T30" s="103" t="n"/>
      <c r="U30" s="103" t="n"/>
      <c r="V30" s="103" t="n"/>
      <c r="W30" s="103" t="n"/>
      <c r="X30" s="103" t="n"/>
      <c r="Y30" s="103" t="n"/>
      <c r="Z30" s="103" t="n"/>
    </row>
    <row r="31" ht="70" customHeight="1">
      <c r="A31" s="3109" t="str">
        <v>Lições: detectar dano não prova sua origem; louça é o objeto protegido; a solução física é o produto do projeto; retorno exige manutenção e custo. Comentários da banca: fechar essas lições, separar escopo/ciclo, explicar Kano–Mudge e validar metas estimadas.</v>
      </c>
      <c r="B31" s="3109" t="str">
        <v>Lições: detectar dano não prova sua origem; louça é o objeto protegido; a solução física é o produto do projeto; retorno exige manutenção e custo. Comentários da banca: fechar essas lições, separar escopo/ciclo, explicar Kano–Mudge e validar metas estimadas.</v>
      </c>
      <c r="C31" s="3109" t="str">
        <v>Lições: detectar dano não prova sua origem; louça é o objeto protegido; a solução física é o produto do projeto; retorno exige manutenção e custo. Comentários da banca: fechar essas lições, separar escopo/ciclo, explicar Kano–Mudge e validar metas estimadas.</v>
      </c>
      <c r="D31" s="3109" t="str">
        <v>Lições: detectar dano não prova sua origem; louça é o objeto protegido; a solução física é o produto do projeto; retorno exige manutenção e custo. Comentários da banca: fechar essas lições, separar escopo/ciclo, explicar Kano–Mudge e validar metas estimadas.</v>
      </c>
      <c r="E31" s="3109" t="str">
        <v>Lições: detectar dano não prova sua origem; louça é o objeto protegido; a solução física é o produto do projeto; retorno exige manutenção e custo. Comentários da banca: fechar essas lições, separar escopo/ciclo, explicar Kano–Mudge e validar metas estimadas.</v>
      </c>
      <c r="F31" s="3109" t="str">
        <v>Lições: detectar dano não prova sua origem; louça é o objeto protegido; a solução física é o produto do projeto; retorno exige manutenção e custo. Comentários da banca: fechar essas lições, separar escopo/ciclo, explicar Kano–Mudge e validar metas estimadas.</v>
      </c>
      <c r="G31" s="3109" t="str">
        <v>Lições: detectar dano não prova sua origem; louça é o objeto protegido; a solução física é o produto do projeto; retorno exige manutenção e custo. Comentários da banca: fechar essas lições, separar escopo/ciclo, explicar Kano–Mudge e validar metas estimadas.</v>
      </c>
      <c r="H31" s="103" t="n"/>
      <c r="I31" s="103" t="n"/>
      <c r="J31" s="103" t="n"/>
      <c r="K31" s="103" t="n"/>
      <c r="L31" s="103" t="n"/>
      <c r="M31" s="103" t="n"/>
      <c r="N31" s="103" t="n"/>
      <c r="O31" s="103" t="n"/>
      <c r="P31" s="103" t="n"/>
      <c r="Q31" s="103" t="n"/>
      <c r="R31" s="103" t="n"/>
      <c r="S31" s="103" t="n"/>
      <c r="T31" s="103" t="n"/>
      <c r="U31" s="103" t="n"/>
      <c r="V31" s="103" t="n"/>
      <c r="W31" s="103" t="n"/>
      <c r="X31" s="103" t="n"/>
      <c r="Y31" s="103" t="n"/>
      <c r="Z31" s="103" t="n"/>
    </row>
    <row r="32">
      <c r="A32" s="103" t="n"/>
      <c r="B32" s="103" t="n"/>
      <c r="C32" s="103" t="n"/>
      <c r="D32" s="103" t="n"/>
      <c r="E32" s="103" t="n"/>
      <c r="F32" s="103" t="n"/>
      <c r="G32" s="103" t="n"/>
      <c r="H32" s="103" t="n"/>
      <c r="I32" s="103" t="n"/>
      <c r="J32" s="103" t="n"/>
      <c r="K32" s="103" t="n"/>
      <c r="L32" s="103" t="n"/>
      <c r="M32" s="103" t="n"/>
      <c r="N32" s="103" t="n"/>
      <c r="O32" s="103" t="n"/>
      <c r="P32" s="103" t="n"/>
      <c r="Q32" s="103" t="n"/>
      <c r="R32" s="103" t="n"/>
      <c r="S32" s="103" t="n"/>
      <c r="T32" s="103" t="n"/>
      <c r="U32" s="103" t="n"/>
      <c r="V32" s="103" t="n"/>
      <c r="W32" s="103" t="n"/>
      <c r="X32" s="103" t="n"/>
      <c r="Y32" s="103" t="n"/>
      <c r="Z32" s="103" t="n"/>
    </row>
    <row r="33" ht="65" customHeight="1">
      <c r="A33" s="3109" t="str">
        <v>14/10/2026 — Feedback 2 registrado em logs-ajustes. Correções documentais aplicadas; ampliação do campo e ensaios pendentes. Sem alteração automática das categorias Kano, dos pesos Mudge/QFD ou da seleção pendente de M3.</v>
      </c>
      <c r="B33" s="3109" t="str">
        <v>14/10/2026 — Feedback 2 registrado em logs-ajustes. Correções documentais aplicadas; ampliação do campo e ensaios pendentes. Sem alteração automática das categorias Kano, dos pesos Mudge/QFD ou da seleção pendente de M3.</v>
      </c>
      <c r="C33" s="3109" t="str">
        <v>14/10/2026 — Feedback 2 registrado em logs-ajustes. Correções documentais aplicadas; ampliação do campo e ensaios pendentes. Sem alteração automática das categorias Kano, dos pesos Mudge/QFD ou da seleção pendente de M3.</v>
      </c>
      <c r="D33" s="3109" t="str">
        <v>14/10/2026 — Feedback 2 registrado em logs-ajustes. Correções documentais aplicadas; ampliação do campo e ensaios pendentes. Sem alteração automática das categorias Kano, dos pesos Mudge/QFD ou da seleção pendente de M3.</v>
      </c>
      <c r="E33" s="3109" t="str">
        <v>14/10/2026 — Feedback 2 registrado em logs-ajustes. Correções documentais aplicadas; ampliação do campo e ensaios pendentes. Sem alteração automática das categorias Kano, dos pesos Mudge/QFD ou da seleção pendente de M3.</v>
      </c>
      <c r="F33" s="3109" t="str">
        <v>14/10/2026 — Feedback 2 registrado em logs-ajustes. Correções documentais aplicadas; ampliação do campo e ensaios pendentes. Sem alteração automática das categorias Kano, dos pesos Mudge/QFD ou da seleção pendente de M3.</v>
      </c>
      <c r="G33" s="3109" t="str">
        <v>14/10/2026 — Feedback 2 registrado em logs-ajustes. Correções documentais aplicadas; ampliação do campo e ensaios pendentes. Sem alteração automática das categorias Kano, dos pesos Mudge/QFD ou da seleção pendente de M3.</v>
      </c>
      <c r="H33" s="103" t="n"/>
      <c r="I33" s="103" t="n"/>
      <c r="J33" s="103" t="n"/>
      <c r="K33" s="103" t="n"/>
      <c r="L33" s="103" t="n"/>
      <c r="M33" s="103" t="n"/>
      <c r="N33" s="103" t="n"/>
      <c r="O33" s="103" t="n"/>
      <c r="P33" s="103" t="n"/>
      <c r="Q33" s="103" t="n"/>
      <c r="R33" s="103" t="n"/>
      <c r="S33" s="103" t="n"/>
      <c r="T33" s="103" t="n"/>
      <c r="U33" s="103" t="n"/>
      <c r="V33" s="103" t="n"/>
      <c r="W33" s="103" t="n"/>
      <c r="X33" s="103" t="n"/>
      <c r="Y33" s="103" t="n"/>
      <c r="Z33" s="103" t="n"/>
    </row>
    <row r="34">
      <c r="A34" s="103" t="n"/>
      <c r="B34" s="103" t="n"/>
      <c r="C34" s="103" t="n"/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</row>
    <row r="35">
      <c r="A35" s="103" t="n"/>
      <c r="B35" s="103" t="n"/>
      <c r="C35" s="103" t="n"/>
      <c r="D35" s="103" t="n"/>
      <c r="E35" s="103" t="n"/>
      <c r="F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</row>
    <row r="36" ht="30" customHeight="1">
      <c r="A36" s="103" t="n"/>
      <c r="B36" s="6483" t="str">
        <v>14/10/2026 — MIM conceitual pontuada para a referência C1</v>
      </c>
      <c r="C36" s="6483" t="str">
        <v>14/10/2026 — MIM conceitual pontuada para a referência C1</v>
      </c>
      <c r="D36" s="6483" t="str">
        <v>14/10/2026 — MIM conceitual pontuada para a referência C1</v>
      </c>
      <c r="E36" s="6483" t="str">
        <v>14/10/2026 — MIM conceitual pontuada para a referência C1</v>
      </c>
      <c r="F36" s="6483" t="str">
        <v>14/10/2026 — MIM conceitual pontuada para a referência C1</v>
      </c>
      <c r="G36" s="6483" t="str">
        <v>14/10/2026 — MIM conceitual pontuada para a referência C1</v>
      </c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</row>
    <row r="37" ht="90" customHeight="1">
      <c r="A37" s="103" t="n"/>
      <c r="B37" s="6483" t="str">
        <v>Registrados 156 julgamentos (12 direcionadores × 13 portadores), escala 0/1/3/5 da base, somas/posições, OP-01 fora por padrão, justificativas e quatro núcleos propostos. Interfaces e troca de MD2/MD3/MD4 ainda precisam de dimensionamento e ensaio; C1 não foi selecionada.</v>
      </c>
      <c r="C37" s="6483" t="str">
        <v>Registrados 156 julgamentos (12 direcionadores × 13 portadores), escala 0/1/3/5 da base, somas/posições, OP-01 fora por padrão, justificativas e quatro núcleos propostos. Interfaces e troca de MD2/MD3/MD4 ainda precisam de dimensionamento e ensaio; C1 não foi selecionada.</v>
      </c>
      <c r="D37" s="6483" t="str">
        <v>Registrados 156 julgamentos (12 direcionadores × 13 portadores), escala 0/1/3/5 da base, somas/posições, OP-01 fora por padrão, justificativas e quatro núcleos propostos. Interfaces e troca de MD2/MD3/MD4 ainda precisam de dimensionamento e ensaio; C1 não foi selecionada.</v>
      </c>
      <c r="E37" s="6483" t="str">
        <v>Registrados 156 julgamentos (12 direcionadores × 13 portadores), escala 0/1/3/5 da base, somas/posições, OP-01 fora por padrão, justificativas e quatro núcleos propostos. Interfaces e troca de MD2/MD3/MD4 ainda precisam de dimensionamento e ensaio; C1 não foi selecionada.</v>
      </c>
      <c r="F37" s="6483" t="str">
        <v>Registrados 156 julgamentos (12 direcionadores × 13 portadores), escala 0/1/3/5 da base, somas/posições, OP-01 fora por padrão, justificativas e quatro núcleos propostos. Interfaces e troca de MD2/MD3/MD4 ainda precisam de dimensionamento e ensaio; C1 não foi selecionada.</v>
      </c>
      <c r="G37" s="6483" t="str">
        <v>Registrados 156 julgamentos (12 direcionadores × 13 portadores), escala 0/1/3/5 da base, somas/posições, OP-01 fora por padrão, justificativas e quatro núcleos propostos. Interfaces e troca de MD2/MD3/MD4 ainda precisam de dimensionamento e ensaio; C1 não foi selecionada.</v>
      </c>
      <c r="H37" s="103" t="n"/>
      <c r="I37" s="103" t="n"/>
      <c r="J37" s="103" t="n"/>
      <c r="K37" s="103" t="n"/>
      <c r="L37" s="103" t="n"/>
      <c r="M37" s="103" t="n"/>
      <c r="N37" s="103" t="n"/>
      <c r="O37" s="103" t="n"/>
      <c r="P37" s="103" t="n"/>
      <c r="Q37" s="103" t="n"/>
      <c r="R37" s="103" t="n"/>
      <c r="S37" s="103" t="n"/>
      <c r="T37" s="103" t="n"/>
      <c r="U37" s="103" t="n"/>
      <c r="V37" s="103" t="n"/>
      <c r="W37" s="103" t="n"/>
      <c r="X37" s="103" t="n"/>
      <c r="Y37" s="103" t="n"/>
      <c r="Z37" s="103" t="n"/>
    </row>
    <row r="38">
      <c r="A38" s="103" t="n"/>
      <c r="B38" s="103" t="n"/>
      <c r="C38" s="103" t="n"/>
      <c r="D38" s="103" t="n"/>
      <c r="E38" s="103" t="n"/>
      <c r="F38" s="103" t="n"/>
      <c r="G38" s="103" t="n"/>
      <c r="H38" s="103" t="n"/>
      <c r="I38" s="103" t="n"/>
      <c r="J38" s="103" t="n"/>
      <c r="K38" s="103" t="n"/>
      <c r="L38" s="103" t="n"/>
      <c r="M38" s="103" t="n"/>
      <c r="N38" s="103" t="n"/>
      <c r="O38" s="103" t="n"/>
      <c r="P38" s="103" t="n"/>
      <c r="Q38" s="103" t="n"/>
      <c r="R38" s="103" t="n"/>
      <c r="S38" s="103" t="n"/>
      <c r="T38" s="103" t="n"/>
      <c r="U38" s="103" t="n"/>
      <c r="V38" s="103" t="n"/>
      <c r="W38" s="103" t="n"/>
      <c r="X38" s="103" t="n"/>
      <c r="Y38" s="103" t="n"/>
      <c r="Z38" s="103" t="n"/>
    </row>
    <row r="39">
      <c r="A39" s="103" t="n"/>
      <c r="B39" s="103" t="n"/>
      <c r="C39" s="103" t="n"/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</row>
    <row r="40" ht="32" customHeight="1">
      <c r="A40" s="103" t="n"/>
      <c r="B40" s="13047" t="str">
        <v>15/10/2026 — separação entre requisitos, funções, atributos e restrições</v>
      </c>
      <c r="C40" s="13047" t="str">
        <v>15/10/2026 — separação entre requisitos, funções, atributos e restrições</v>
      </c>
      <c r="D40" s="13047" t="str">
        <v>15/10/2026 — separação entre requisitos, funções, atributos e restrições</v>
      </c>
      <c r="E40" s="13047" t="str">
        <v>15/10/2026 — separação entre requisitos, funções, atributos e restrições</v>
      </c>
      <c r="F40" s="13047" t="str">
        <v>15/10/2026 — separação entre requisitos, funções, atributos e restrições</v>
      </c>
      <c r="G40" s="13047" t="str">
        <v>15/10/2026 — separação entre requisitos, funções, atributos e restrições</v>
      </c>
      <c r="H40" s="103" t="n"/>
      <c r="I40" s="103" t="n"/>
      <c r="J40" s="103" t="n"/>
      <c r="K40" s="103" t="n"/>
      <c r="L40" s="103" t="n"/>
      <c r="M40" s="103" t="n"/>
      <c r="N40" s="103" t="n"/>
      <c r="O40" s="103" t="n"/>
      <c r="P40" s="103" t="n"/>
      <c r="Q40" s="103" t="n"/>
      <c r="R40" s="103" t="n"/>
      <c r="S40" s="103" t="n"/>
      <c r="T40" s="103" t="n"/>
      <c r="U40" s="103" t="n"/>
      <c r="V40" s="103" t="n"/>
      <c r="W40" s="103" t="n"/>
      <c r="X40" s="103" t="n"/>
      <c r="Y40" s="103" t="n"/>
      <c r="Z40" s="103" t="n"/>
    </row>
    <row r="41" ht="100" customHeight="1">
      <c r="A41" s="103" t="n"/>
      <c r="B41" s="13047" t="str">
        <v>Mantidos 23 RP e 23 metas. V01–V23 registram vínculos; catálogo reúne 17 funções sem duplicar uniformidade/vida nem converter custo em efeito físico. FAST, estruturas, morfológica, MIM e relatório alinhados. Julgamentos da MIM e seleções pendentes preservados.</v>
      </c>
      <c r="C41" s="13047" t="str">
        <v>Mantidos 23 RP e 23 metas. V01–V23 registram vínculos; catálogo reúne 17 funções sem duplicar uniformidade/vida nem converter custo em efeito físico. FAST, estruturas, morfológica, MIM e relatório alinhados. Julgamentos da MIM e seleções pendentes preservados.</v>
      </c>
      <c r="D41" s="13047" t="str">
        <v>Mantidos 23 RP e 23 metas. V01–V23 registram vínculos; catálogo reúne 17 funções sem duplicar uniformidade/vida nem converter custo em efeito físico. FAST, estruturas, morfológica, MIM e relatório alinhados. Julgamentos da MIM e seleções pendentes preservados.</v>
      </c>
      <c r="E41" s="13047" t="str">
        <v>Mantidos 23 RP e 23 metas. V01–V23 registram vínculos; catálogo reúne 17 funções sem duplicar uniformidade/vida nem converter custo em efeito físico. FAST, estruturas, morfológica, MIM e relatório alinhados. Julgamentos da MIM e seleções pendentes preservados.</v>
      </c>
      <c r="F41" s="13047" t="str">
        <v>Mantidos 23 RP e 23 metas. V01–V23 registram vínculos; catálogo reúne 17 funções sem duplicar uniformidade/vida nem converter custo em efeito físico. FAST, estruturas, morfológica, MIM e relatório alinhados. Julgamentos da MIM e seleções pendentes preservados.</v>
      </c>
      <c r="G41" s="13047" t="str">
        <v>Mantidos 23 RP e 23 metas. V01–V23 registram vínculos; catálogo reúne 17 funções sem duplicar uniformidade/vida nem converter custo em efeito físico. FAST, estruturas, morfológica, MIM e relatório alinhados. Julgamentos da MIM e seleções pendentes preservados.</v>
      </c>
      <c r="H41" s="103" t="n"/>
      <c r="I41" s="103" t="n"/>
      <c r="J41" s="103" t="n"/>
      <c r="K41" s="103" t="n"/>
      <c r="L41" s="103" t="n"/>
      <c r="M41" s="103" t="n"/>
      <c r="N41" s="103" t="n"/>
      <c r="O41" s="103" t="n"/>
      <c r="P41" s="103" t="n"/>
      <c r="Q41" s="103" t="n"/>
      <c r="R41" s="103" t="n"/>
      <c r="S41" s="103" t="n"/>
      <c r="T41" s="103" t="n"/>
      <c r="U41" s="103" t="n"/>
      <c r="V41" s="103" t="n"/>
      <c r="W41" s="103" t="n"/>
      <c r="X41" s="103" t="n"/>
      <c r="Y41" s="103" t="n"/>
      <c r="Z41" s="103" t="n"/>
    </row>
    <row r="42">
      <c r="A42" s="103" t="n"/>
      <c r="B42" s="103" t="n"/>
      <c r="C42" s="103" t="n"/>
      <c r="D42" s="103" t="n"/>
      <c r="E42" s="103" t="n"/>
      <c r="F42" s="103" t="n"/>
      <c r="G42" s="103" t="n"/>
      <c r="H42" s="103" t="n"/>
      <c r="I42" s="103" t="n"/>
      <c r="J42" s="103" t="n"/>
      <c r="K42" s="103" t="n"/>
      <c r="L42" s="103" t="n"/>
      <c r="M42" s="103" t="n"/>
      <c r="N42" s="103" t="n"/>
      <c r="O42" s="103" t="n"/>
      <c r="P42" s="103" t="n"/>
      <c r="Q42" s="103" t="n"/>
      <c r="R42" s="103" t="n"/>
      <c r="S42" s="103" t="n"/>
      <c r="T42" s="103" t="n"/>
      <c r="U42" s="103" t="n"/>
      <c r="V42" s="103" t="n"/>
      <c r="W42" s="103" t="n"/>
      <c r="X42" s="103" t="n"/>
      <c r="Y42" s="103" t="n"/>
      <c r="Z42" s="103" t="n"/>
    </row>
    <row r="43">
      <c r="A43" s="103" t="n"/>
      <c r="B43" s="103" t="n"/>
      <c r="C43" s="103" t="n"/>
      <c r="D43" s="103" t="n"/>
      <c r="E43" s="103" t="n"/>
      <c r="F43" s="103" t="n"/>
      <c r="G43" s="103" t="n"/>
      <c r="H43" s="103" t="n"/>
      <c r="I43" s="103" t="n"/>
      <c r="J43" s="103" t="n"/>
      <c r="K43" s="103" t="n"/>
      <c r="L43" s="103" t="n"/>
      <c r="M43" s="103" t="n"/>
      <c r="N43" s="103" t="n"/>
      <c r="O43" s="103" t="n"/>
      <c r="P43" s="103" t="n"/>
      <c r="Q43" s="103" t="n"/>
      <c r="R43" s="103" t="n"/>
      <c r="S43" s="103" t="n"/>
      <c r="T43" s="103" t="n"/>
      <c r="U43" s="103" t="n"/>
      <c r="V43" s="103" t="n"/>
      <c r="W43" s="103" t="n"/>
      <c r="X43" s="103" t="n"/>
      <c r="Y43" s="103" t="n"/>
      <c r="Z43" s="103" t="n"/>
    </row>
    <row r="44" ht="34" customHeight="1">
      <c r="A44" s="103" t="n"/>
      <c r="B44" s="26192" t="str">
        <v>15/10/2026 — primeira Pugh funcional e escolha da fronteira M1</v>
      </c>
      <c r="C44" s="26192" t="str">
        <v>15/10/2026 — primeira Pugh funcional e escolha da fronteira M1</v>
      </c>
      <c r="D44" s="26192" t="str">
        <v>15/10/2026 — primeira Pugh funcional e escolha da fronteira M1</v>
      </c>
      <c r="E44" s="26192" t="str">
        <v>15/10/2026 — primeira Pugh funcional e escolha da fronteira M1</v>
      </c>
      <c r="F44" s="26192" t="str">
        <v>15/10/2026 — primeira Pugh funcional e escolha da fronteira M1</v>
      </c>
      <c r="G44" s="26192" t="str">
        <v>15/10/2026 — primeira Pugh funcional e escolha da fronteira M1</v>
      </c>
      <c r="H44" s="103" t="n"/>
      <c r="I44" s="103" t="n"/>
      <c r="J44" s="103" t="n"/>
      <c r="K44" s="103" t="n"/>
      <c r="L44" s="103" t="n"/>
      <c r="M44" s="103" t="n"/>
      <c r="N44" s="103" t="n"/>
      <c r="O44" s="103" t="n"/>
      <c r="P44" s="103" t="n"/>
      <c r="Q44" s="103" t="n"/>
      <c r="R44" s="103" t="n"/>
      <c r="S44" s="103" t="n"/>
      <c r="T44" s="103" t="n"/>
      <c r="U44" s="103" t="n"/>
      <c r="V44" s="103" t="n"/>
      <c r="W44" s="103" t="n"/>
      <c r="X44" s="103" t="n"/>
      <c r="Y44" s="103" t="n"/>
      <c r="Z44" s="103" t="n"/>
    </row>
    <row r="45" ht="104" customHeight="1">
      <c r="A45" s="103" t="n"/>
      <c r="B45" s="26192" t="str">
        <v>Pugh qualitativo: empate 0/0/0, com vantagem potencial de acesso e operação extra de preparo em M1. A equipe priorizou M1. Morfológica e C1/C2/C3 ajustadas para peça descoberta; escores da MIM preservados como histórico e reavaliação reaberta. Metas e segunda seleção continuam aplicáveis.</v>
      </c>
      <c r="C45" s="26192" t="str">
        <v>Pugh qualitativo: empate 0/0/0, com vantagem potencial de acesso e operação extra de preparo em M1. A equipe priorizou M1. Morfológica e C1/C2/C3 ajustadas para peça descoberta; escores da MIM preservados como histórico e reavaliação reaberta. Metas e segunda seleção continuam aplicáveis.</v>
      </c>
      <c r="D45" s="26192" t="str">
        <v>Pugh qualitativo: empate 0/0/0, com vantagem potencial de acesso e operação extra de preparo em M1. A equipe priorizou M1. Morfológica e C1/C2/C3 ajustadas para peça descoberta; escores da MIM preservados como histórico e reavaliação reaberta. Metas e segunda seleção continuam aplicáveis.</v>
      </c>
      <c r="E45" s="26192" t="str">
        <v>Pugh qualitativo: empate 0/0/0, com vantagem potencial de acesso e operação extra de preparo em M1. A equipe priorizou M1. Morfológica e C1/C2/C3 ajustadas para peça descoberta; escores da MIM preservados como histórico e reavaliação reaberta. Metas e segunda seleção continuam aplicáveis.</v>
      </c>
      <c r="F45" s="26192" t="str">
        <v>Pugh qualitativo: empate 0/0/0, com vantagem potencial de acesso e operação extra de preparo em M1. A equipe priorizou M1. Morfológica e C1/C2/C3 ajustadas para peça descoberta; escores da MIM preservados como histórico e reavaliação reaberta. Metas e segunda seleção continuam aplicáveis.</v>
      </c>
      <c r="G45" s="26192" t="str">
        <v>Pugh qualitativo: empate 0/0/0, com vantagem potencial de acesso e operação extra de preparo em M1. A equipe priorizou M1. Morfológica e C1/C2/C3 ajustadas para peça descoberta; escores da MIM preservados como histórico e reavaliação reaberta. Metas e segunda seleção continuam aplicáveis.</v>
      </c>
      <c r="H45" s="103" t="n"/>
      <c r="I45" s="103" t="n"/>
      <c r="J45" s="103" t="n"/>
      <c r="K45" s="103" t="n"/>
      <c r="L45" s="103" t="n"/>
      <c r="M45" s="103" t="n"/>
      <c r="N45" s="103" t="n"/>
      <c r="O45" s="103" t="n"/>
      <c r="P45" s="103" t="n"/>
      <c r="Q45" s="103" t="n"/>
      <c r="R45" s="103" t="n"/>
      <c r="S45" s="103" t="n"/>
      <c r="T45" s="103" t="n"/>
      <c r="U45" s="103" t="n"/>
      <c r="V45" s="103" t="n"/>
      <c r="W45" s="103" t="n"/>
      <c r="X45" s="103" t="n"/>
      <c r="Y45" s="103" t="n"/>
      <c r="Z45" s="103" t="n"/>
    </row>
    <row r="46">
      <c r="A46" s="103" t="n"/>
      <c r="B46" s="103" t="n"/>
      <c r="C46" s="103" t="n"/>
      <c r="D46" s="103" t="n"/>
      <c r="E46" s="103" t="n"/>
      <c r="F46" s="103" t="n"/>
      <c r="G46" s="103" t="n"/>
      <c r="H46" s="103" t="n"/>
      <c r="I46" s="103" t="n"/>
      <c r="J46" s="103" t="n"/>
      <c r="K46" s="103" t="n"/>
      <c r="L46" s="103" t="n"/>
      <c r="M46" s="103" t="n"/>
      <c r="N46" s="103" t="n"/>
      <c r="O46" s="103" t="n"/>
      <c r="P46" s="103" t="n"/>
      <c r="Q46" s="103" t="n"/>
      <c r="R46" s="103" t="n"/>
      <c r="S46" s="103" t="n"/>
      <c r="T46" s="103" t="n"/>
      <c r="U46" s="103" t="n"/>
      <c r="V46" s="103" t="n"/>
      <c r="W46" s="103" t="n"/>
      <c r="X46" s="103" t="n"/>
      <c r="Y46" s="103" t="n"/>
      <c r="Z46" s="103" t="n"/>
    </row>
    <row r="47">
      <c r="A47" s="103" t="n"/>
      <c r="B47" s="26693" t="str">
        <v>21/10/2026 — MF-A/MF-B/MF-C, FAST e primeira Pugh revisadas</v>
      </c>
      <c r="C47" s="26693"/>
      <c r="D47" s="26693"/>
      <c r="E47" s="26693"/>
      <c r="F47" s="26693"/>
      <c r="G47" s="26693"/>
      <c r="H47" s="103" t="n"/>
      <c r="I47" s="103" t="n"/>
      <c r="J47" s="103" t="n"/>
      <c r="K47" s="103" t="n"/>
      <c r="L47" s="103" t="n"/>
      <c r="M47" s="103" t="n"/>
      <c r="N47" s="103" t="n"/>
      <c r="O47" s="103" t="n"/>
      <c r="P47" s="103" t="n"/>
      <c r="Q47" s="103" t="n"/>
      <c r="R47" s="103" t="n"/>
      <c r="S47" s="103" t="n"/>
      <c r="T47" s="103" t="n"/>
      <c r="U47" s="103" t="n"/>
      <c r="V47" s="103" t="n"/>
      <c r="W47" s="103" t="n"/>
      <c r="X47" s="103" t="n"/>
      <c r="Y47" s="103" t="n"/>
      <c r="Z47" s="103" t="n"/>
    </row>
    <row r="48" ht="60" customHeight="1">
      <c r="A48" s="103" t="n"/>
      <c r="B48" s="26693" t="str">
        <v>23 RP e 17 funções preservados. Nova comparação da organização do amortecimento, com indicação conceitual MF-B e sensibilidade explícita. Imagens mantidas junto aos quadros editáveis. Morfológica, concepções, MIM e arquitetura sinalizam a reavaliação necessária, sem transferir resultados históricos.</v>
      </c>
      <c r="C48" s="26693"/>
      <c r="D48" s="26693"/>
      <c r="E48" s="26693"/>
      <c r="F48" s="26693"/>
      <c r="G48" s="26693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</row>
    <row r="49">
      <c r="A49" s="103" t="n"/>
      <c r="B49" s="103" t="n"/>
      <c r="C49" s="103" t="n"/>
      <c r="D49" s="103" t="n"/>
      <c r="E49" s="103" t="n"/>
      <c r="F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</row>
    <row r="50" ht="28" customHeight="1">
      <c r="A50" s="103" t="n"/>
      <c r="B50" s="26693" t="str">
        <v>21/10/2026 — primeira Pugh ampliada para os 23 requisitos</v>
      </c>
      <c r="C50" s="26693"/>
      <c r="D50" s="26693"/>
      <c r="E50" s="26693"/>
      <c r="F50" s="26693"/>
      <c r="G50" s="26693"/>
      <c r="H50" s="103" t="n"/>
      <c r="I50" s="103" t="n"/>
      <c r="J50" s="103" t="n"/>
      <c r="K50" s="103" t="n"/>
      <c r="L50" s="103" t="n"/>
      <c r="M50" s="103" t="n"/>
      <c r="N50" s="103" t="n"/>
      <c r="O50" s="103" t="n"/>
      <c r="P50" s="103" t="n"/>
      <c r="Q50" s="103" t="n"/>
      <c r="R50" s="103" t="n"/>
      <c r="S50" s="103" t="n"/>
      <c r="T50" s="103" t="n"/>
      <c r="U50" s="103" t="n"/>
      <c r="V50" s="103" t="n"/>
      <c r="W50" s="103" t="n"/>
      <c r="X50" s="103" t="n"/>
      <c r="Y50" s="103" t="n"/>
      <c r="Z50" s="103" t="n"/>
    </row>
    <row r="51" ht="82" customHeight="1">
      <c r="A51" s="103" t="n"/>
      <c r="B51" s="26693" t="str">
        <v>Substituída a seleção por dois critérios por análise ampla, com vínculos às 17 funções, equivalências justificadas e AV explícitos. Retirados +1/−1 automáticos de MF-B/MF-C. Resultado em aberto, com dependências posteriores alinhadas; metas, pesos, imagens e MIM numérica preservados.</v>
      </c>
      <c r="C51" s="26693"/>
      <c r="D51" s="26693"/>
      <c r="E51" s="26693"/>
      <c r="F51" s="26693"/>
      <c r="G51" s="26693"/>
      <c r="H51" s="103" t="n"/>
      <c r="I51" s="103" t="n"/>
      <c r="J51" s="103" t="n"/>
      <c r="K51" s="103" t="n"/>
      <c r="L51" s="103" t="n"/>
      <c r="M51" s="103" t="n"/>
      <c r="N51" s="103" t="n"/>
      <c r="O51" s="103" t="n"/>
      <c r="P51" s="103" t="n"/>
      <c r="Q51" s="103" t="n"/>
      <c r="R51" s="103" t="n"/>
      <c r="S51" s="103" t="n"/>
      <c r="T51" s="103" t="n"/>
      <c r="U51" s="103" t="n"/>
      <c r="V51" s="103" t="n"/>
      <c r="W51" s="103" t="n"/>
      <c r="X51" s="103" t="n"/>
      <c r="Y51" s="103" t="n"/>
      <c r="Z51" s="103" t="n"/>
    </row>
    <row r="52">
      <c r="A52" s="103" t="n"/>
      <c r="B52" s="103" t="n"/>
      <c r="C52" s="103" t="n"/>
      <c r="D52" s="103" t="n"/>
      <c r="E52" s="103" t="n"/>
      <c r="F52" s="103" t="n"/>
      <c r="G52" s="103" t="n"/>
      <c r="H52" s="103" t="n"/>
      <c r="I52" s="103" t="n"/>
      <c r="J52" s="103" t="n"/>
      <c r="K52" s="103" t="n"/>
      <c r="L52" s="103" t="n"/>
      <c r="M52" s="103" t="n"/>
      <c r="N52" s="103" t="n"/>
      <c r="O52" s="103" t="n"/>
      <c r="P52" s="103" t="n"/>
      <c r="Q52" s="103" t="n"/>
      <c r="R52" s="103" t="n"/>
      <c r="S52" s="103" t="n"/>
      <c r="T52" s="103" t="n"/>
      <c r="U52" s="103" t="n"/>
      <c r="V52" s="103" t="n"/>
      <c r="W52" s="103" t="n"/>
      <c r="X52" s="103" t="n"/>
      <c r="Y52" s="103" t="n"/>
      <c r="Z52" s="103" t="n"/>
    </row>
    <row r="53" ht="28" customHeight="1">
      <c r="A53" s="103" t="n"/>
      <c r="B53" s="26693" t="str">
        <v>21/10/2026 — avaliação conceitual da primeira Pugh com princípios de apoio</v>
      </c>
      <c r="C53" s="26693"/>
      <c r="D53" s="26693"/>
      <c r="E53" s="26693"/>
      <c r="F53" s="26693"/>
      <c r="G53" s="26693"/>
      <c r="H53" s="103" t="n"/>
      <c r="I53" s="103" t="n"/>
      <c r="J53" s="103" t="n"/>
      <c r="K53" s="103" t="n"/>
      <c r="L53" s="103" t="n"/>
      <c r="M53" s="103" t="n"/>
      <c r="N53" s="103" t="n"/>
      <c r="O53" s="103" t="n"/>
      <c r="P53" s="103" t="n"/>
      <c r="Q53" s="103" t="n"/>
      <c r="R53" s="103" t="n"/>
      <c r="S53" s="103" t="n"/>
      <c r="T53" s="103" t="n"/>
      <c r="U53" s="103" t="n"/>
      <c r="V53" s="103" t="n"/>
      <c r="W53" s="103" t="n"/>
      <c r="X53" s="103" t="n"/>
      <c r="Y53" s="103" t="n"/>
      <c r="Z53" s="103" t="n"/>
    </row>
    <row r="54" ht="82" customHeight="1">
      <c r="A54" s="103" t="n"/>
      <c r="B54" s="26693" t="str">
        <v>Hipóteses H1–H5 registradas. Avaliados mais seis critérios: RP3/RP7/RP13/RP15/RP19/RP20. MF-B tem saldo parcial +2 e MF-C −1, com nove AV cada. A seleção permanece aberta. Preservados requisitos, metas, pesos, funções, figuras e julgamentos numéricos da MIM.</v>
      </c>
      <c r="C54" s="26693"/>
      <c r="D54" s="26693"/>
      <c r="E54" s="26693"/>
      <c r="F54" s="26693"/>
      <c r="G54" s="26693"/>
      <c r="H54" s="103" t="n"/>
      <c r="I54" s="103" t="n"/>
      <c r="J54" s="103" t="n"/>
      <c r="K54" s="103" t="n"/>
      <c r="L54" s="103" t="n"/>
      <c r="M54" s="103" t="n"/>
      <c r="N54" s="103" t="n"/>
      <c r="O54" s="103" t="n"/>
      <c r="P54" s="103" t="n"/>
      <c r="Q54" s="103" t="n"/>
      <c r="R54" s="103" t="n"/>
      <c r="S54" s="103" t="n"/>
      <c r="T54" s="103" t="n"/>
      <c r="U54" s="103" t="n"/>
      <c r="V54" s="103" t="n"/>
      <c r="W54" s="103" t="n"/>
      <c r="X54" s="103" t="n"/>
      <c r="Y54" s="103" t="n"/>
      <c r="Z54" s="103" t="n"/>
    </row>
    <row r="55">
      <c r="A55" s="103" t="n"/>
      <c r="B55" s="103" t="n"/>
      <c r="C55" s="103" t="n"/>
      <c r="D55" s="103" t="n"/>
      <c r="E55" s="103" t="n"/>
      <c r="F55" s="103" t="n"/>
      <c r="G55" s="103" t="n"/>
      <c r="H55" s="103" t="n"/>
      <c r="I55" s="103" t="n"/>
      <c r="J55" s="103" t="n"/>
      <c r="K55" s="103" t="n"/>
      <c r="L55" s="103" t="n"/>
      <c r="M55" s="103" t="n"/>
      <c r="N55" s="103" t="n"/>
      <c r="O55" s="103" t="n"/>
      <c r="P55" s="103" t="n"/>
      <c r="Q55" s="103" t="n"/>
      <c r="R55" s="103" t="n"/>
      <c r="S55" s="103" t="n"/>
      <c r="T55" s="103" t="n"/>
      <c r="U55" s="103" t="n"/>
      <c r="V55" s="103" t="n"/>
      <c r="W55" s="103" t="n"/>
      <c r="X55" s="103" t="n"/>
      <c r="Y55" s="103" t="n"/>
      <c r="Z55" s="103" t="n"/>
    </row>
    <row r="56" ht="28" customHeight="1">
      <c r="A56" s="103" t="n"/>
      <c r="B56" s="26693" t="str">
        <v>21/10/2026 — recorte qualitativo de mix e transporte informado pela equipe</v>
      </c>
      <c r="C56" s="26693"/>
      <c r="D56" s="26693"/>
      <c r="E56" s="26693"/>
      <c r="F56" s="26693"/>
      <c r="G56" s="26693"/>
      <c r="H56" s="103" t="n"/>
      <c r="I56" s="103" t="n"/>
      <c r="J56" s="103" t="n"/>
      <c r="K56" s="103" t="n"/>
      <c r="L56" s="103" t="n"/>
      <c r="M56" s="103" t="n"/>
      <c r="N56" s="103" t="n"/>
      <c r="O56" s="103" t="n"/>
      <c r="P56" s="103" t="n"/>
      <c r="Q56" s="103" t="n"/>
      <c r="R56" s="103" t="n"/>
      <c r="S56" s="103" t="n"/>
      <c r="T56" s="103" t="n"/>
      <c r="U56" s="103" t="n"/>
      <c r="V56" s="103" t="n"/>
      <c r="W56" s="103" t="n"/>
      <c r="X56" s="103" t="n"/>
      <c r="Y56" s="103" t="n"/>
      <c r="Z56" s="103" t="n"/>
    </row>
    <row r="57" ht="82" customHeight="1">
      <c r="A57" s="103" t="n"/>
      <c r="B57" s="26693" t="str">
        <v>Estudar louças médias, incluindo cubas e bacias/vasos, compatíveis com os veículos/métodos de envio. Levantar dimensões, massas, apoios e arranjo de carga por família. Metas, notas e nove AV da Pugh preservados; empilhamento continua a dimensionar.</v>
      </c>
      <c r="C57" s="26693"/>
      <c r="D57" s="26693"/>
      <c r="E57" s="26693"/>
      <c r="F57" s="26693"/>
      <c r="G57" s="26693"/>
      <c r="H57" s="103" t="n"/>
      <c r="I57" s="103" t="n"/>
      <c r="J57" s="103" t="n"/>
      <c r="K57" s="103" t="n"/>
      <c r="L57" s="103" t="n"/>
      <c r="M57" s="103" t="n"/>
      <c r="N57" s="103" t="n"/>
      <c r="O57" s="103" t="n"/>
      <c r="P57" s="103" t="n"/>
      <c r="Q57" s="103" t="n"/>
      <c r="R57" s="103" t="n"/>
      <c r="S57" s="103" t="n"/>
      <c r="T57" s="103" t="n"/>
      <c r="U57" s="103" t="n"/>
      <c r="V57" s="103" t="n"/>
      <c r="W57" s="103" t="n"/>
      <c r="X57" s="103" t="n"/>
      <c r="Y57" s="103" t="n"/>
      <c r="Z57" s="103" t="n"/>
    </row>
    <row r="58">
      <c r="A58" s="103" t="n"/>
      <c r="B58" s="103" t="n"/>
      <c r="C58" s="103" t="n"/>
      <c r="D58" s="103" t="n"/>
      <c r="E58" s="103" t="n"/>
      <c r="F58" s="103" t="n"/>
      <c r="G58" s="103" t="n"/>
      <c r="H58" s="103" t="n"/>
      <c r="I58" s="103" t="n"/>
      <c r="J58" s="103" t="n"/>
      <c r="K58" s="103" t="n"/>
      <c r="L58" s="103" t="n"/>
      <c r="M58" s="103" t="n"/>
      <c r="N58" s="103" t="n"/>
      <c r="O58" s="103" t="n"/>
      <c r="P58" s="103" t="n"/>
      <c r="Q58" s="103" t="n"/>
      <c r="R58" s="103" t="n"/>
      <c r="S58" s="103" t="n"/>
      <c r="T58" s="103" t="n"/>
      <c r="U58" s="103" t="n"/>
      <c r="V58" s="103" t="n"/>
      <c r="W58" s="103" t="n"/>
      <c r="X58" s="103" t="n"/>
      <c r="Y58" s="103" t="n"/>
      <c r="Z58" s="103" t="n"/>
    </row>
    <row r="59" ht="28" customHeight="1">
      <c r="A59" s="103" t="n"/>
      <c r="B59" s="26693" t="str">
        <v>21/10/2026 — referências de catálogo e cenário físico preliminar</v>
      </c>
      <c r="C59" s="26693"/>
      <c r="D59" s="26693"/>
      <c r="E59" s="26693"/>
      <c r="F59" s="26693"/>
      <c r="G59" s="26693"/>
      <c r="H59" s="103" t="n"/>
      <c r="I59" s="103" t="n"/>
      <c r="J59" s="103" t="n"/>
      <c r="K59" s="103" t="n"/>
      <c r="L59" s="103" t="n"/>
      <c r="M59" s="103" t="n"/>
      <c r="N59" s="103" t="n"/>
      <c r="O59" s="103" t="n"/>
      <c r="P59" s="103" t="n"/>
      <c r="Q59" s="103" t="n"/>
      <c r="R59" s="103" t="n"/>
      <c r="S59" s="103" t="n"/>
      <c r="T59" s="103" t="n"/>
      <c r="U59" s="103" t="n"/>
      <c r="V59" s="103" t="n"/>
      <c r="W59" s="103" t="n"/>
      <c r="X59" s="103" t="n"/>
      <c r="Y59" s="103" t="n"/>
      <c r="Z59" s="103" t="n"/>
    </row>
    <row r="60" ht="84" customHeight="1">
      <c r="A60" s="103" t="n"/>
      <c r="B60" s="26693" t="str">
        <v>Definidas faixas de cubas/bacias individuais, carga, envelope, paletização e caso de dois níveis/24 h. RP7/RP8/RP14 revistos; compressão 7,5 kN mantida provisória. QFD,17 funções e notas da Pugh preservados; nove AV por alternativa.</v>
      </c>
      <c r="C60" s="26693"/>
      <c r="D60" s="26693"/>
      <c r="E60" s="26693"/>
      <c r="F60" s="26693"/>
      <c r="G60" s="26693"/>
      <c r="H60" s="103" t="n"/>
      <c r="I60" s="103" t="n"/>
      <c r="J60" s="103" t="n"/>
      <c r="K60" s="103" t="n"/>
      <c r="L60" s="103" t="n"/>
      <c r="M60" s="103" t="n"/>
      <c r="N60" s="103" t="n"/>
      <c r="O60" s="103" t="n"/>
      <c r="P60" s="103" t="n"/>
      <c r="Q60" s="103" t="n"/>
      <c r="R60" s="103" t="n"/>
      <c r="S60" s="103" t="n"/>
      <c r="T60" s="103" t="n"/>
      <c r="U60" s="103" t="n"/>
      <c r="V60" s="103" t="n"/>
      <c r="W60" s="103" t="n"/>
      <c r="X60" s="103" t="n"/>
      <c r="Y60" s="103" t="n"/>
      <c r="Z60" s="103" t="n"/>
    </row>
    <row r="61">
      <c r="A61" s="103" t="n"/>
      <c r="B61" s="103" t="n"/>
      <c r="C61" s="103" t="n"/>
      <c r="D61" s="103" t="n"/>
      <c r="E61" s="103" t="n"/>
      <c r="F61" s="103" t="n"/>
      <c r="G61" s="103" t="n"/>
      <c r="H61" s="103" t="n"/>
      <c r="I61" s="103" t="n"/>
      <c r="J61" s="103" t="n"/>
      <c r="K61" s="103" t="n"/>
      <c r="L61" s="103" t="n"/>
      <c r="M61" s="103" t="n"/>
      <c r="N61" s="103" t="n"/>
      <c r="O61" s="103" t="n"/>
      <c r="P61" s="103" t="n"/>
      <c r="Q61" s="103" t="n"/>
      <c r="R61" s="103" t="n"/>
      <c r="S61" s="103" t="n"/>
      <c r="T61" s="103" t="n"/>
      <c r="U61" s="103" t="n"/>
      <c r="V61" s="103" t="n"/>
      <c r="W61" s="103" t="n"/>
      <c r="X61" s="103" t="n"/>
      <c r="Y61" s="103" t="n"/>
      <c r="Z61" s="103" t="n"/>
    </row>
    <row r="62" ht="28" customHeight="1">
      <c r="A62" s="103" t="n"/>
      <c r="B62" s="26693" t="str">
        <v>21/10/2026 — seleção funcional MF-B na primeira Pugh</v>
      </c>
      <c r="C62" s="26693"/>
      <c r="D62" s="26693"/>
      <c r="E62" s="26693"/>
      <c r="F62" s="26693"/>
      <c r="G62" s="26693"/>
      <c r="H62" s="103" t="n"/>
      <c r="I62" s="103" t="n"/>
      <c r="J62" s="103" t="n"/>
      <c r="K62" s="103" t="n"/>
      <c r="L62" s="103" t="n"/>
      <c r="M62" s="103" t="n"/>
      <c r="N62" s="103" t="n"/>
      <c r="O62" s="103" t="n"/>
      <c r="P62" s="103" t="n"/>
      <c r="Q62" s="103" t="n"/>
      <c r="R62" s="103" t="n"/>
      <c r="S62" s="103" t="n"/>
      <c r="T62" s="103" t="n"/>
      <c r="U62" s="103" t="n"/>
      <c r="V62" s="103" t="n"/>
      <c r="W62" s="103" t="n"/>
      <c r="X62" s="103" t="n"/>
      <c r="Y62" s="103" t="n"/>
      <c r="Z62" s="103" t="n"/>
    </row>
    <row r="63" ht="86" customHeight="1">
      <c r="A63" s="103" t="n"/>
      <c r="B63" s="26693" t="str">
        <v>MF-B escolhida para desenvolvimento pelos potenciais de ajuste (RP7/H3) e manutenção (RP15/H4), parcial +2. Nove AV e escores preservados; condições e sensibilidade registradas. Atualizados apenas os encaminhamentos das etapas posteriores, sem escolher C1/C2/C3 ou recalcular a MIM.</v>
      </c>
      <c r="C63" s="26693"/>
      <c r="D63" s="26693"/>
      <c r="E63" s="26693"/>
      <c r="F63" s="26693"/>
      <c r="G63" s="26693"/>
      <c r="H63" s="103" t="n"/>
      <c r="I63" s="103" t="n"/>
      <c r="J63" s="103" t="n"/>
      <c r="K63" s="103" t="n"/>
      <c r="L63" s="103" t="n"/>
      <c r="M63" s="103" t="n"/>
      <c r="N63" s="103" t="n"/>
      <c r="O63" s="103" t="n"/>
      <c r="P63" s="103" t="n"/>
      <c r="Q63" s="103" t="n"/>
      <c r="R63" s="103" t="n"/>
      <c r="S63" s="103" t="n"/>
      <c r="T63" s="103" t="n"/>
      <c r="U63" s="103" t="n"/>
      <c r="V63" s="103" t="n"/>
      <c r="W63" s="103" t="n"/>
      <c r="X63" s="103" t="n"/>
      <c r="Y63" s="103" t="n"/>
      <c r="Z63" s="103" t="n"/>
    </row>
    <row r="64">
      <c r="A64" s="103" t="n"/>
      <c r="B64" s="103" t="n"/>
      <c r="C64" s="103" t="n"/>
      <c r="D64" s="103" t="n"/>
      <c r="E64" s="103" t="n"/>
      <c r="F64" s="103" t="n"/>
      <c r="G64" s="103" t="n"/>
      <c r="H64" s="103" t="n"/>
      <c r="I64" s="103" t="n"/>
      <c r="J64" s="103" t="n"/>
      <c r="K64" s="103" t="n"/>
      <c r="L64" s="103" t="n"/>
      <c r="M64" s="103" t="n"/>
      <c r="N64" s="103" t="n"/>
      <c r="O64" s="103" t="n"/>
      <c r="P64" s="103" t="n"/>
      <c r="Q64" s="103" t="n"/>
      <c r="R64" s="103" t="n"/>
      <c r="S64" s="103" t="n"/>
      <c r="T64" s="103" t="n"/>
      <c r="U64" s="103" t="n"/>
      <c r="V64" s="103" t="n"/>
      <c r="W64" s="103" t="n"/>
      <c r="X64" s="103" t="n"/>
      <c r="Y64" s="103" t="n"/>
      <c r="Z64" s="103" t="n"/>
    </row>
    <row r="65">
      <c r="A65" s="103" t="n"/>
      <c r="B65" s="103" t="n"/>
      <c r="C65" s="103" t="n"/>
      <c r="D65" s="103" t="n"/>
      <c r="E65" s="103" t="n"/>
      <c r="F65" s="103" t="n"/>
      <c r="G65" s="103" t="n"/>
      <c r="H65" s="103" t="n"/>
      <c r="I65" s="103" t="n"/>
      <c r="J65" s="103" t="n"/>
      <c r="K65" s="103" t="n"/>
      <c r="L65" s="103" t="n"/>
      <c r="M65" s="103" t="n"/>
      <c r="N65" s="103" t="n"/>
      <c r="O65" s="103" t="n"/>
      <c r="P65" s="103" t="n"/>
      <c r="Q65" s="103" t="n"/>
      <c r="R65" s="103" t="n"/>
      <c r="S65" s="103" t="n"/>
      <c r="T65" s="103" t="n"/>
      <c r="U65" s="103" t="n"/>
      <c r="V65" s="103" t="n"/>
      <c r="W65" s="103" t="n"/>
      <c r="X65" s="103" t="n"/>
      <c r="Y65" s="103" t="n"/>
      <c r="Z65" s="103" t="n"/>
    </row>
    <row r="66">
      <c r="A66" s="103" t="n"/>
      <c r="B66" s="103" t="n"/>
      <c r="C66" s="103" t="n"/>
      <c r="D66" s="103" t="n"/>
      <c r="E66" s="103" t="n"/>
      <c r="F66" s="103" t="n"/>
      <c r="G66" s="103" t="n"/>
      <c r="H66" s="103" t="n"/>
      <c r="I66" s="103" t="n"/>
      <c r="J66" s="103" t="n"/>
      <c r="K66" s="103" t="n"/>
      <c r="L66" s="103" t="n"/>
      <c r="M66" s="103" t="n"/>
      <c r="N66" s="103" t="n"/>
      <c r="O66" s="103" t="n"/>
      <c r="P66" s="103" t="n"/>
      <c r="Q66" s="103" t="n"/>
      <c r="R66" s="103" t="n"/>
      <c r="S66" s="103" t="n"/>
      <c r="T66" s="103" t="n"/>
      <c r="U66" s="103" t="n"/>
      <c r="V66" s="103" t="n"/>
      <c r="W66" s="103" t="n"/>
      <c r="X66" s="103" t="n"/>
      <c r="Y66" s="103" t="n"/>
      <c r="Z66" s="103" t="n"/>
    </row>
    <row r="67">
      <c r="A67" s="103" t="n"/>
      <c r="B67" s="103" t="n"/>
      <c r="C67" s="103" t="n"/>
      <c r="D67" s="103" t="n"/>
      <c r="E67" s="103" t="n"/>
      <c r="F67" s="103" t="n"/>
      <c r="G67" s="103" t="n"/>
      <c r="H67" s="103" t="n"/>
      <c r="I67" s="103" t="n"/>
      <c r="J67" s="103" t="n"/>
      <c r="K67" s="103" t="n"/>
      <c r="L67" s="103" t="n"/>
      <c r="M67" s="103" t="n"/>
      <c r="N67" s="103" t="n"/>
      <c r="O67" s="103" t="n"/>
      <c r="P67" s="103" t="n"/>
      <c r="Q67" s="103" t="n"/>
      <c r="R67" s="103" t="n"/>
      <c r="S67" s="103" t="n"/>
      <c r="T67" s="103" t="n"/>
      <c r="U67" s="103" t="n"/>
      <c r="V67" s="103" t="n"/>
      <c r="W67" s="103" t="n"/>
      <c r="X67" s="103" t="n"/>
      <c r="Y67" s="103" t="n"/>
      <c r="Z67" s="103" t="n"/>
    </row>
    <row r="68">
      <c r="A68" s="103" t="n"/>
      <c r="B68" s="103" t="n"/>
      <c r="C68" s="103" t="n"/>
      <c r="D68" s="103" t="n"/>
      <c r="E68" s="103" t="n"/>
      <c r="F68" s="103" t="n"/>
      <c r="G68" s="103" t="n"/>
      <c r="H68" s="103" t="n"/>
      <c r="I68" s="103" t="n"/>
      <c r="J68" s="103" t="n"/>
      <c r="K68" s="103" t="n"/>
      <c r="L68" s="103" t="n"/>
      <c r="M68" s="103" t="n"/>
      <c r="N68" s="103" t="n"/>
      <c r="O68" s="103" t="n"/>
      <c r="P68" s="103" t="n"/>
      <c r="Q68" s="103" t="n"/>
      <c r="R68" s="103" t="n"/>
      <c r="S68" s="103" t="n"/>
      <c r="T68" s="103" t="n"/>
      <c r="U68" s="103" t="n"/>
      <c r="V68" s="103" t="n"/>
      <c r="W68" s="103" t="n"/>
      <c r="X68" s="103" t="n"/>
      <c r="Y68" s="103" t="n"/>
      <c r="Z68" s="103" t="n"/>
    </row>
    <row r="69">
      <c r="A69" s="103" t="n"/>
      <c r="B69" s="103" t="n"/>
      <c r="C69" s="103" t="n"/>
      <c r="D69" s="103" t="n"/>
      <c r="E69" s="103" t="n"/>
      <c r="F69" s="103" t="n"/>
      <c r="G69" s="103" t="n"/>
      <c r="H69" s="103" t="n"/>
      <c r="I69" s="103" t="n"/>
      <c r="J69" s="103" t="n"/>
      <c r="K69" s="103" t="n"/>
      <c r="L69" s="103" t="n"/>
      <c r="M69" s="103" t="n"/>
      <c r="N69" s="103" t="n"/>
      <c r="O69" s="103" t="n"/>
      <c r="P69" s="103" t="n"/>
      <c r="Q69" s="103" t="n"/>
      <c r="R69" s="103" t="n"/>
      <c r="S69" s="103" t="n"/>
      <c r="T69" s="103" t="n"/>
      <c r="U69" s="103" t="n"/>
      <c r="V69" s="103" t="n"/>
      <c r="W69" s="103" t="n"/>
      <c r="X69" s="103" t="n"/>
      <c r="Y69" s="103" t="n"/>
      <c r="Z69" s="103" t="n"/>
    </row>
    <row r="70">
      <c r="A70" s="103" t="n"/>
      <c r="B70" s="103" t="n"/>
      <c r="C70" s="103" t="n"/>
      <c r="D70" s="103" t="n"/>
      <c r="E70" s="103" t="n"/>
      <c r="F70" s="103" t="n"/>
      <c r="G70" s="103" t="n"/>
      <c r="H70" s="103" t="n"/>
      <c r="I70" s="103" t="n"/>
      <c r="J70" s="103" t="n"/>
      <c r="K70" s="103" t="n"/>
      <c r="L70" s="103" t="n"/>
      <c r="M70" s="103" t="n"/>
      <c r="N70" s="103" t="n"/>
      <c r="O70" s="103" t="n"/>
      <c r="P70" s="103" t="n"/>
      <c r="Q70" s="103" t="n"/>
      <c r="R70" s="103" t="n"/>
      <c r="S70" s="103" t="n"/>
      <c r="T70" s="103" t="n"/>
      <c r="U70" s="103" t="n"/>
      <c r="V70" s="103" t="n"/>
      <c r="W70" s="103" t="n"/>
      <c r="X70" s="103" t="n"/>
      <c r="Y70" s="103" t="n"/>
      <c r="Z70" s="103" t="n"/>
    </row>
    <row r="71">
      <c r="A71" s="103" t="n"/>
      <c r="B71" s="103" t="n"/>
      <c r="C71" s="103" t="n"/>
      <c r="D71" s="103" t="n"/>
      <c r="E71" s="103" t="n"/>
      <c r="F71" s="103" t="n"/>
      <c r="G71" s="103" t="n"/>
      <c r="H71" s="103" t="n"/>
      <c r="I71" s="103" t="n"/>
      <c r="J71" s="103" t="n"/>
      <c r="K71" s="103" t="n"/>
      <c r="L71" s="103" t="n"/>
      <c r="M71" s="103" t="n"/>
      <c r="N71" s="103" t="n"/>
      <c r="O71" s="103" t="n"/>
      <c r="P71" s="103" t="n"/>
      <c r="Q71" s="103" t="n"/>
      <c r="R71" s="103" t="n"/>
      <c r="S71" s="103" t="n"/>
      <c r="T71" s="103" t="n"/>
      <c r="U71" s="103" t="n"/>
      <c r="V71" s="103" t="n"/>
      <c r="W71" s="103" t="n"/>
      <c r="X71" s="103" t="n"/>
      <c r="Y71" s="103" t="n"/>
      <c r="Z71" s="103" t="n"/>
    </row>
    <row r="72">
      <c r="A72" s="103" t="n"/>
      <c r="B72" s="103" t="n"/>
      <c r="C72" s="103" t="n"/>
      <c r="D72" s="103" t="n"/>
      <c r="E72" s="103" t="n"/>
      <c r="F72" s="103" t="n"/>
      <c r="G72" s="103" t="n"/>
      <c r="H72" s="103" t="n"/>
      <c r="I72" s="103" t="n"/>
      <c r="J72" s="103" t="n"/>
      <c r="K72" s="103" t="n"/>
      <c r="L72" s="103" t="n"/>
      <c r="M72" s="103" t="n"/>
      <c r="N72" s="103" t="n"/>
      <c r="O72" s="103" t="n"/>
      <c r="P72" s="103" t="n"/>
      <c r="Q72" s="103" t="n"/>
      <c r="R72" s="103" t="n"/>
      <c r="S72" s="103" t="n"/>
      <c r="T72" s="103" t="n"/>
      <c r="U72" s="103" t="n"/>
      <c r="V72" s="103" t="n"/>
      <c r="W72" s="103" t="n"/>
      <c r="X72" s="103" t="n"/>
      <c r="Y72" s="103" t="n"/>
      <c r="Z72" s="103" t="n"/>
    </row>
    <row r="73">
      <c r="A73" s="103" t="n"/>
      <c r="B73" s="103" t="n"/>
      <c r="C73" s="103" t="n"/>
      <c r="D73" s="103" t="n"/>
      <c r="E73" s="103" t="n"/>
      <c r="F73" s="103" t="n"/>
      <c r="G73" s="103" t="n"/>
      <c r="H73" s="103" t="n"/>
      <c r="I73" s="103" t="n"/>
      <c r="J73" s="103" t="n"/>
      <c r="K73" s="103" t="n"/>
      <c r="L73" s="103" t="n"/>
      <c r="M73" s="103" t="n"/>
      <c r="N73" s="103" t="n"/>
      <c r="O73" s="103" t="n"/>
      <c r="P73" s="103" t="n"/>
      <c r="Q73" s="103" t="n"/>
      <c r="R73" s="103" t="n"/>
      <c r="S73" s="103" t="n"/>
      <c r="T73" s="103" t="n"/>
      <c r="U73" s="103" t="n"/>
      <c r="V73" s="103" t="n"/>
      <c r="W73" s="103" t="n"/>
      <c r="X73" s="103" t="n"/>
      <c r="Y73" s="103" t="n"/>
      <c r="Z73" s="103" t="n"/>
    </row>
    <row r="74">
      <c r="A74" s="103" t="n"/>
      <c r="B74" s="103" t="n"/>
      <c r="C74" s="103" t="n"/>
      <c r="D74" s="103" t="n"/>
      <c r="E74" s="103" t="n"/>
      <c r="F74" s="103" t="n"/>
      <c r="G74" s="103" t="n"/>
      <c r="H74" s="103" t="n"/>
      <c r="I74" s="103" t="n"/>
      <c r="J74" s="103" t="n"/>
      <c r="K74" s="103" t="n"/>
      <c r="L74" s="103" t="n"/>
      <c r="M74" s="103" t="n"/>
      <c r="N74" s="103" t="n"/>
      <c r="O74" s="103" t="n"/>
      <c r="P74" s="103" t="n"/>
      <c r="Q74" s="103" t="n"/>
      <c r="R74" s="103" t="n"/>
      <c r="S74" s="103" t="n"/>
      <c r="T74" s="103" t="n"/>
      <c r="U74" s="103" t="n"/>
      <c r="V74" s="103" t="n"/>
      <c r="W74" s="103" t="n"/>
      <c r="X74" s="103" t="n"/>
      <c r="Y74" s="103" t="n"/>
      <c r="Z74" s="103" t="n"/>
    </row>
    <row r="75">
      <c r="A75" s="103" t="n"/>
      <c r="B75" s="103" t="n"/>
      <c r="C75" s="103" t="n"/>
      <c r="D75" s="103" t="n"/>
      <c r="E75" s="103" t="n"/>
      <c r="F75" s="103" t="n"/>
      <c r="G75" s="103" t="n"/>
      <c r="H75" s="103" t="n"/>
      <c r="I75" s="103" t="n"/>
      <c r="J75" s="103" t="n"/>
      <c r="K75" s="103" t="n"/>
      <c r="L75" s="103" t="n"/>
      <c r="M75" s="103" t="n"/>
      <c r="N75" s="103" t="n"/>
      <c r="O75" s="103" t="n"/>
      <c r="P75" s="103" t="n"/>
      <c r="Q75" s="103" t="n"/>
      <c r="R75" s="103" t="n"/>
      <c r="S75" s="103" t="n"/>
      <c r="T75" s="103" t="n"/>
      <c r="U75" s="103" t="n"/>
      <c r="V75" s="103" t="n"/>
      <c r="W75" s="103" t="n"/>
      <c r="X75" s="103" t="n"/>
      <c r="Y75" s="103" t="n"/>
      <c r="Z75" s="103" t="n"/>
    </row>
    <row r="76">
      <c r="A76" s="103" t="n"/>
      <c r="B76" s="103" t="n"/>
      <c r="C76" s="103" t="n"/>
      <c r="D76" s="103" t="n"/>
      <c r="E76" s="103" t="n"/>
      <c r="F76" s="103" t="n"/>
      <c r="G76" s="103" t="n"/>
      <c r="H76" s="103" t="n"/>
      <c r="I76" s="103" t="n"/>
      <c r="J76" s="103" t="n"/>
      <c r="K76" s="103" t="n"/>
      <c r="L76" s="103" t="n"/>
      <c r="M76" s="103" t="n"/>
      <c r="N76" s="103" t="n"/>
      <c r="O76" s="103" t="n"/>
      <c r="P76" s="103" t="n"/>
      <c r="Q76" s="103" t="n"/>
      <c r="R76" s="103" t="n"/>
      <c r="S76" s="103" t="n"/>
      <c r="T76" s="103" t="n"/>
      <c r="U76" s="103" t="n"/>
      <c r="V76" s="103" t="n"/>
      <c r="W76" s="103" t="n"/>
      <c r="X76" s="103" t="n"/>
      <c r="Y76" s="103" t="n"/>
      <c r="Z76" s="103" t="n"/>
    </row>
    <row r="77">
      <c r="A77" s="103" t="n"/>
      <c r="B77" s="103" t="n"/>
      <c r="C77" s="103" t="n"/>
      <c r="D77" s="103" t="n"/>
      <c r="E77" s="103" t="n"/>
      <c r="F77" s="103" t="n"/>
      <c r="G77" s="103" t="n"/>
      <c r="H77" s="103" t="n"/>
      <c r="I77" s="103" t="n"/>
      <c r="J77" s="103" t="n"/>
      <c r="K77" s="103" t="n"/>
      <c r="L77" s="103" t="n"/>
      <c r="M77" s="103" t="n"/>
      <c r="N77" s="103" t="n"/>
      <c r="O77" s="103" t="n"/>
      <c r="P77" s="103" t="n"/>
      <c r="Q77" s="103" t="n"/>
      <c r="R77" s="103" t="n"/>
      <c r="S77" s="103" t="n"/>
      <c r="T77" s="103" t="n"/>
      <c r="U77" s="103" t="n"/>
      <c r="V77" s="103" t="n"/>
      <c r="W77" s="103" t="n"/>
      <c r="X77" s="103" t="n"/>
      <c r="Y77" s="103" t="n"/>
      <c r="Z77" s="103" t="n"/>
    </row>
    <row r="78">
      <c r="A78" s="103" t="n"/>
      <c r="B78" s="103" t="n"/>
      <c r="C78" s="103" t="n"/>
      <c r="D78" s="103" t="n"/>
      <c r="E78" s="103" t="n"/>
      <c r="F78" s="103" t="n"/>
      <c r="G78" s="103" t="n"/>
      <c r="H78" s="103" t="n"/>
      <c r="I78" s="103" t="n"/>
      <c r="J78" s="103" t="n"/>
      <c r="K78" s="103" t="n"/>
      <c r="L78" s="103" t="n"/>
      <c r="M78" s="103" t="n"/>
      <c r="N78" s="103" t="n"/>
      <c r="O78" s="103" t="n"/>
      <c r="P78" s="103" t="n"/>
      <c r="Q78" s="103" t="n"/>
      <c r="R78" s="103" t="n"/>
      <c r="S78" s="103" t="n"/>
      <c r="T78" s="103" t="n"/>
      <c r="U78" s="103" t="n"/>
      <c r="V78" s="103" t="n"/>
      <c r="W78" s="103" t="n"/>
      <c r="X78" s="103" t="n"/>
      <c r="Y78" s="103" t="n"/>
      <c r="Z78" s="103" t="n"/>
    </row>
    <row r="79">
      <c r="A79" s="103" t="n"/>
      <c r="B79" s="103" t="n"/>
      <c r="C79" s="103" t="n"/>
      <c r="D79" s="103" t="n"/>
      <c r="E79" s="103" t="n"/>
      <c r="F79" s="103" t="n"/>
      <c r="G79" s="103" t="n"/>
      <c r="H79" s="103" t="n"/>
      <c r="I79" s="103" t="n"/>
      <c r="J79" s="103" t="n"/>
      <c r="K79" s="103" t="n"/>
      <c r="L79" s="103" t="n"/>
      <c r="M79" s="103" t="n"/>
      <c r="N79" s="103" t="n"/>
      <c r="O79" s="103" t="n"/>
      <c r="P79" s="103" t="n"/>
      <c r="Q79" s="103" t="n"/>
      <c r="R79" s="103" t="n"/>
      <c r="S79" s="103" t="n"/>
      <c r="T79" s="103" t="n"/>
      <c r="U79" s="103" t="n"/>
      <c r="V79" s="103" t="n"/>
      <c r="W79" s="103" t="n"/>
      <c r="X79" s="103" t="n"/>
      <c r="Y79" s="103" t="n"/>
      <c r="Z79" s="103" t="n"/>
    </row>
    <row r="80">
      <c r="A80" s="103" t="n"/>
      <c r="B80" s="103" t="n"/>
      <c r="C80" s="103" t="n"/>
      <c r="D80" s="103" t="n"/>
      <c r="E80" s="103" t="n"/>
      <c r="F80" s="103" t="n"/>
      <c r="G80" s="103" t="n"/>
      <c r="H80" s="103" t="n"/>
      <c r="I80" s="103" t="n"/>
      <c r="J80" s="103" t="n"/>
      <c r="K80" s="103" t="n"/>
      <c r="L80" s="103" t="n"/>
      <c r="M80" s="103" t="n"/>
      <c r="N80" s="103" t="n"/>
      <c r="O80" s="103" t="n"/>
      <c r="P80" s="103" t="n"/>
      <c r="Q80" s="103" t="n"/>
      <c r="R80" s="103" t="n"/>
      <c r="S80" s="103" t="n"/>
      <c r="T80" s="103" t="n"/>
      <c r="U80" s="103" t="n"/>
      <c r="V80" s="103" t="n"/>
      <c r="W80" s="103" t="n"/>
      <c r="X80" s="103" t="n"/>
      <c r="Y80" s="103" t="n"/>
      <c r="Z80" s="103" t="n"/>
    </row>
    <row r="81">
      <c r="A81" s="103" t="n"/>
      <c r="B81" s="103" t="n"/>
      <c r="C81" s="103" t="n"/>
      <c r="D81" s="103" t="n"/>
      <c r="E81" s="103" t="n"/>
      <c r="F81" s="103" t="n"/>
      <c r="G81" s="103" t="n"/>
      <c r="H81" s="103" t="n"/>
      <c r="I81" s="103" t="n"/>
      <c r="J81" s="103" t="n"/>
      <c r="K81" s="103" t="n"/>
      <c r="L81" s="103" t="n"/>
      <c r="M81" s="103" t="n"/>
      <c r="N81" s="103" t="n"/>
      <c r="O81" s="103" t="n"/>
      <c r="P81" s="103" t="n"/>
      <c r="Q81" s="103" t="n"/>
      <c r="R81" s="103" t="n"/>
      <c r="S81" s="103" t="n"/>
      <c r="T81" s="103" t="n"/>
      <c r="U81" s="103" t="n"/>
      <c r="V81" s="103" t="n"/>
      <c r="W81" s="103" t="n"/>
      <c r="X81" s="103" t="n"/>
      <c r="Y81" s="103" t="n"/>
      <c r="Z81" s="103" t="n"/>
    </row>
    <row r="82">
      <c r="A82" s="103" t="n"/>
      <c r="B82" s="103" t="n"/>
      <c r="C82" s="103" t="n"/>
      <c r="D82" s="103" t="n"/>
      <c r="E82" s="103" t="n"/>
      <c r="F82" s="103" t="n"/>
      <c r="G82" s="103" t="n"/>
      <c r="H82" s="103" t="n"/>
      <c r="I82" s="103" t="n"/>
      <c r="J82" s="103" t="n"/>
      <c r="K82" s="103" t="n"/>
      <c r="L82" s="103" t="n"/>
      <c r="M82" s="103" t="n"/>
      <c r="N82" s="103" t="n"/>
      <c r="O82" s="103" t="n"/>
      <c r="P82" s="103" t="n"/>
      <c r="Q82" s="103" t="n"/>
      <c r="R82" s="103" t="n"/>
      <c r="S82" s="103" t="n"/>
      <c r="T82" s="103" t="n"/>
      <c r="U82" s="103" t="n"/>
      <c r="V82" s="103" t="n"/>
      <c r="W82" s="103" t="n"/>
      <c r="X82" s="103" t="n"/>
      <c r="Y82" s="103" t="n"/>
      <c r="Z82" s="103" t="n"/>
    </row>
    <row r="83">
      <c r="A83" s="103" t="n"/>
      <c r="B83" s="103" t="n"/>
      <c r="C83" s="103" t="n"/>
      <c r="D83" s="103" t="n"/>
      <c r="E83" s="103" t="n"/>
      <c r="F83" s="103" t="n"/>
      <c r="G83" s="103" t="n"/>
      <c r="H83" s="103" t="n"/>
      <c r="I83" s="103" t="n"/>
      <c r="J83" s="103" t="n"/>
      <c r="K83" s="103" t="n"/>
      <c r="L83" s="103" t="n"/>
      <c r="M83" s="103" t="n"/>
      <c r="N83" s="103" t="n"/>
      <c r="O83" s="103" t="n"/>
      <c r="P83" s="103" t="n"/>
      <c r="Q83" s="103" t="n"/>
      <c r="R83" s="103" t="n"/>
      <c r="S83" s="103" t="n"/>
      <c r="T83" s="103" t="n"/>
      <c r="U83" s="103" t="n"/>
      <c r="V83" s="103" t="n"/>
      <c r="W83" s="103" t="n"/>
      <c r="X83" s="103" t="n"/>
      <c r="Y83" s="103" t="n"/>
      <c r="Z83" s="103" t="n"/>
    </row>
    <row r="84">
      <c r="A84" s="103" t="n"/>
      <c r="B84" s="103" t="n"/>
      <c r="C84" s="103" t="n"/>
      <c r="D84" s="103" t="n"/>
      <c r="E84" s="103" t="n"/>
      <c r="F84" s="103" t="n"/>
      <c r="G84" s="103" t="n"/>
      <c r="H84" s="103" t="n"/>
      <c r="I84" s="103" t="n"/>
      <c r="J84" s="103" t="n"/>
      <c r="K84" s="103" t="n"/>
      <c r="L84" s="103" t="n"/>
      <c r="M84" s="103" t="n"/>
      <c r="N84" s="103" t="n"/>
      <c r="O84" s="103" t="n"/>
      <c r="P84" s="103" t="n"/>
      <c r="Q84" s="103" t="n"/>
      <c r="R84" s="103" t="n"/>
      <c r="S84" s="103" t="n"/>
      <c r="T84" s="103" t="n"/>
      <c r="U84" s="103" t="n"/>
      <c r="V84" s="103" t="n"/>
      <c r="W84" s="103" t="n"/>
      <c r="X84" s="103" t="n"/>
      <c r="Y84" s="103" t="n"/>
      <c r="Z84" s="103" t="n"/>
    </row>
    <row r="85">
      <c r="A85" s="103" t="n"/>
      <c r="B85" s="103" t="n"/>
      <c r="C85" s="103" t="n"/>
      <c r="D85" s="103" t="n"/>
      <c r="E85" s="103" t="n"/>
      <c r="F85" s="103" t="n"/>
      <c r="G85" s="103" t="n"/>
      <c r="H85" s="103" t="n"/>
      <c r="I85" s="103" t="n"/>
      <c r="J85" s="103" t="n"/>
      <c r="K85" s="103" t="n"/>
      <c r="L85" s="103" t="n"/>
      <c r="M85" s="103" t="n"/>
      <c r="N85" s="103" t="n"/>
      <c r="O85" s="103" t="n"/>
      <c r="P85" s="103" t="n"/>
      <c r="Q85" s="103" t="n"/>
      <c r="R85" s="103" t="n"/>
      <c r="S85" s="103" t="n"/>
      <c r="T85" s="103" t="n"/>
      <c r="U85" s="103" t="n"/>
      <c r="V85" s="103" t="n"/>
      <c r="W85" s="103" t="n"/>
      <c r="X85" s="103" t="n"/>
      <c r="Y85" s="103" t="n"/>
      <c r="Z85" s="103" t="n"/>
    </row>
    <row r="86">
      <c r="A86" s="103" t="n"/>
      <c r="B86" s="103" t="n"/>
      <c r="C86" s="103" t="n"/>
      <c r="D86" s="103" t="n"/>
      <c r="E86" s="103" t="n"/>
      <c r="F86" s="103" t="n"/>
      <c r="G86" s="103" t="n"/>
      <c r="H86" s="103" t="n"/>
      <c r="I86" s="103" t="n"/>
      <c r="J86" s="103" t="n"/>
      <c r="K86" s="103" t="n"/>
      <c r="L86" s="103" t="n"/>
      <c r="M86" s="103" t="n"/>
      <c r="N86" s="103" t="n"/>
      <c r="O86" s="103" t="n"/>
      <c r="P86" s="103" t="n"/>
      <c r="Q86" s="103" t="n"/>
      <c r="R86" s="103" t="n"/>
      <c r="S86" s="103" t="n"/>
      <c r="T86" s="103" t="n"/>
      <c r="U86" s="103" t="n"/>
      <c r="V86" s="103" t="n"/>
      <c r="W86" s="103" t="n"/>
      <c r="X86" s="103" t="n"/>
      <c r="Y86" s="103" t="n"/>
      <c r="Z86" s="103" t="n"/>
    </row>
    <row r="87">
      <c r="A87" s="103" t="n"/>
      <c r="B87" s="103" t="n"/>
      <c r="C87" s="103" t="n"/>
      <c r="D87" s="103" t="n"/>
      <c r="E87" s="103" t="n"/>
      <c r="F87" s="103" t="n"/>
      <c r="G87" s="103" t="n"/>
      <c r="H87" s="103" t="n"/>
      <c r="I87" s="103" t="n"/>
      <c r="J87" s="103" t="n"/>
      <c r="K87" s="103" t="n"/>
      <c r="L87" s="103" t="n"/>
      <c r="M87" s="103" t="n"/>
      <c r="N87" s="103" t="n"/>
      <c r="O87" s="103" t="n"/>
      <c r="P87" s="103" t="n"/>
      <c r="Q87" s="103" t="n"/>
      <c r="R87" s="103" t="n"/>
      <c r="S87" s="103" t="n"/>
      <c r="T87" s="103" t="n"/>
      <c r="U87" s="103" t="n"/>
      <c r="V87" s="103" t="n"/>
      <c r="W87" s="103" t="n"/>
      <c r="X87" s="103" t="n"/>
      <c r="Y87" s="103" t="n"/>
      <c r="Z87" s="103" t="n"/>
    </row>
    <row r="88">
      <c r="A88" s="103" t="n"/>
      <c r="B88" s="103" t="n"/>
      <c r="C88" s="103" t="n"/>
      <c r="D88" s="103" t="n"/>
      <c r="E88" s="103" t="n"/>
      <c r="F88" s="103" t="n"/>
      <c r="G88" s="103" t="n"/>
      <c r="H88" s="103" t="n"/>
      <c r="I88" s="103" t="n"/>
      <c r="J88" s="103" t="n"/>
      <c r="K88" s="103" t="n"/>
      <c r="L88" s="103" t="n"/>
      <c r="M88" s="103" t="n"/>
      <c r="N88" s="103" t="n"/>
      <c r="O88" s="103" t="n"/>
      <c r="P88" s="103" t="n"/>
      <c r="Q88" s="103" t="n"/>
      <c r="R88" s="103" t="n"/>
      <c r="S88" s="103" t="n"/>
      <c r="T88" s="103" t="n"/>
      <c r="U88" s="103" t="n"/>
      <c r="V88" s="103" t="n"/>
      <c r="W88" s="103" t="n"/>
      <c r="X88" s="103" t="n"/>
      <c r="Y88" s="103" t="n"/>
      <c r="Z88" s="103" t="n"/>
    </row>
    <row r="89">
      <c r="A89" s="103" t="n"/>
      <c r="B89" s="103" t="n"/>
      <c r="C89" s="103" t="n"/>
      <c r="D89" s="103" t="n"/>
      <c r="E89" s="103" t="n"/>
      <c r="F89" s="103" t="n"/>
      <c r="G89" s="103" t="n"/>
      <c r="H89" s="103" t="n"/>
      <c r="I89" s="103" t="n"/>
      <c r="J89" s="103" t="n"/>
      <c r="K89" s="103" t="n"/>
      <c r="L89" s="103" t="n"/>
      <c r="M89" s="103" t="n"/>
      <c r="N89" s="103" t="n"/>
      <c r="O89" s="103" t="n"/>
      <c r="P89" s="103" t="n"/>
      <c r="Q89" s="103" t="n"/>
      <c r="R89" s="103" t="n"/>
      <c r="S89" s="103" t="n"/>
      <c r="T89" s="103" t="n"/>
      <c r="U89" s="103" t="n"/>
      <c r="V89" s="103" t="n"/>
      <c r="W89" s="103" t="n"/>
      <c r="X89" s="103" t="n"/>
      <c r="Y89" s="103" t="n"/>
      <c r="Z89" s="103" t="n"/>
    </row>
    <row r="90">
      <c r="A90" s="103" t="n"/>
      <c r="B90" s="103" t="n"/>
      <c r="C90" s="103" t="n"/>
      <c r="D90" s="103" t="n"/>
      <c r="E90" s="103" t="n"/>
      <c r="F90" s="103" t="n"/>
      <c r="G90" s="103" t="n"/>
      <c r="H90" s="103" t="n"/>
      <c r="I90" s="103" t="n"/>
      <c r="J90" s="103" t="n"/>
      <c r="K90" s="103" t="n"/>
      <c r="L90" s="103" t="n"/>
      <c r="M90" s="103" t="n"/>
      <c r="N90" s="103" t="n"/>
      <c r="O90" s="103" t="n"/>
      <c r="P90" s="103" t="n"/>
      <c r="Q90" s="103" t="n"/>
      <c r="R90" s="103" t="n"/>
      <c r="S90" s="103" t="n"/>
      <c r="T90" s="103" t="n"/>
      <c r="U90" s="103" t="n"/>
      <c r="V90" s="103" t="n"/>
      <c r="W90" s="103" t="n"/>
      <c r="X90" s="103" t="n"/>
      <c r="Y90" s="103" t="n"/>
      <c r="Z90" s="103" t="n"/>
    </row>
    <row r="91">
      <c r="A91" s="103" t="n"/>
      <c r="B91" s="103" t="n"/>
      <c r="C91" s="103" t="n"/>
      <c r="D91" s="103" t="n"/>
      <c r="E91" s="103" t="n"/>
      <c r="F91" s="103" t="n"/>
      <c r="G91" s="103" t="n"/>
      <c r="H91" s="103" t="n"/>
      <c r="I91" s="103" t="n"/>
      <c r="J91" s="103" t="n"/>
      <c r="K91" s="103" t="n"/>
      <c r="L91" s="103" t="n"/>
      <c r="M91" s="103" t="n"/>
      <c r="N91" s="103" t="n"/>
      <c r="O91" s="103" t="n"/>
      <c r="P91" s="103" t="n"/>
      <c r="Q91" s="103" t="n"/>
      <c r="R91" s="103" t="n"/>
      <c r="S91" s="103" t="n"/>
      <c r="T91" s="103" t="n"/>
      <c r="U91" s="103" t="n"/>
      <c r="V91" s="103" t="n"/>
      <c r="W91" s="103" t="n"/>
      <c r="X91" s="103" t="n"/>
      <c r="Y91" s="103" t="n"/>
      <c r="Z91" s="103" t="n"/>
    </row>
    <row r="92">
      <c r="A92" s="103" t="n"/>
      <c r="B92" s="103" t="n"/>
      <c r="C92" s="103" t="n"/>
      <c r="D92" s="103" t="n"/>
      <c r="E92" s="103" t="n"/>
      <c r="F92" s="103" t="n"/>
      <c r="G92" s="103" t="n"/>
      <c r="H92" s="103" t="n"/>
      <c r="I92" s="103" t="n"/>
      <c r="J92" s="103" t="n"/>
      <c r="K92" s="103" t="n"/>
      <c r="L92" s="103" t="n"/>
      <c r="M92" s="103" t="n"/>
      <c r="N92" s="103" t="n"/>
      <c r="O92" s="103" t="n"/>
      <c r="P92" s="103" t="n"/>
      <c r="Q92" s="103" t="n"/>
      <c r="R92" s="103" t="n"/>
      <c r="S92" s="103" t="n"/>
      <c r="T92" s="103" t="n"/>
      <c r="U92" s="103" t="n"/>
      <c r="V92" s="103" t="n"/>
      <c r="W92" s="103" t="n"/>
      <c r="X92" s="103" t="n"/>
      <c r="Y92" s="103" t="n"/>
      <c r="Z92" s="103" t="n"/>
    </row>
    <row r="93">
      <c r="A93" s="103" t="n"/>
      <c r="B93" s="103" t="n"/>
      <c r="C93" s="103" t="n"/>
      <c r="D93" s="103" t="n"/>
      <c r="E93" s="103" t="n"/>
      <c r="F93" s="103" t="n"/>
      <c r="G93" s="103" t="n"/>
      <c r="H93" s="103" t="n"/>
      <c r="I93" s="103" t="n"/>
      <c r="J93" s="103" t="n"/>
      <c r="K93" s="103" t="n"/>
      <c r="L93" s="103" t="n"/>
      <c r="M93" s="103" t="n"/>
      <c r="N93" s="103" t="n"/>
      <c r="O93" s="103" t="n"/>
      <c r="P93" s="103" t="n"/>
      <c r="Q93" s="103" t="n"/>
      <c r="R93" s="103" t="n"/>
      <c r="S93" s="103" t="n"/>
      <c r="T93" s="103" t="n"/>
      <c r="U93" s="103" t="n"/>
      <c r="V93" s="103" t="n"/>
      <c r="W93" s="103" t="n"/>
      <c r="X93" s="103" t="n"/>
      <c r="Y93" s="103" t="n"/>
      <c r="Z93" s="103" t="n"/>
    </row>
    <row r="94">
      <c r="A94" s="103" t="n"/>
      <c r="B94" s="103" t="n"/>
      <c r="C94" s="103" t="n"/>
      <c r="D94" s="103" t="n"/>
      <c r="E94" s="103" t="n"/>
      <c r="F94" s="103" t="n"/>
      <c r="G94" s="103" t="n"/>
      <c r="H94" s="103" t="n"/>
      <c r="I94" s="103" t="n"/>
      <c r="J94" s="103" t="n"/>
      <c r="K94" s="103" t="n"/>
      <c r="L94" s="103" t="n"/>
      <c r="M94" s="103" t="n"/>
      <c r="N94" s="103" t="n"/>
      <c r="O94" s="103" t="n"/>
      <c r="P94" s="103" t="n"/>
      <c r="Q94" s="103" t="n"/>
      <c r="R94" s="103" t="n"/>
      <c r="S94" s="103" t="n"/>
      <c r="T94" s="103" t="n"/>
      <c r="U94" s="103" t="n"/>
      <c r="V94" s="103" t="n"/>
      <c r="W94" s="103" t="n"/>
      <c r="X94" s="103" t="n"/>
      <c r="Y94" s="103" t="n"/>
      <c r="Z94" s="103" t="n"/>
    </row>
    <row r="95">
      <c r="A95" s="103" t="n"/>
      <c r="B95" s="103" t="n"/>
      <c r="C95" s="103" t="n"/>
      <c r="D95" s="103" t="n"/>
      <c r="E95" s="103" t="n"/>
      <c r="F95" s="103" t="n"/>
      <c r="G95" s="103" t="n"/>
      <c r="H95" s="103" t="n"/>
      <c r="I95" s="103" t="n"/>
      <c r="J95" s="103" t="n"/>
      <c r="K95" s="103" t="n"/>
      <c r="L95" s="103" t="n"/>
      <c r="M95" s="103" t="n"/>
      <c r="N95" s="103" t="n"/>
      <c r="O95" s="103" t="n"/>
      <c r="P95" s="103" t="n"/>
      <c r="Q95" s="103" t="n"/>
      <c r="R95" s="103" t="n"/>
      <c r="S95" s="103" t="n"/>
      <c r="T95" s="103" t="n"/>
      <c r="U95" s="103" t="n"/>
      <c r="V95" s="103" t="n"/>
      <c r="W95" s="103" t="n"/>
      <c r="X95" s="103" t="n"/>
      <c r="Y95" s="103" t="n"/>
      <c r="Z95" s="103" t="n"/>
    </row>
    <row r="96">
      <c r="A96" s="103" t="n"/>
      <c r="B96" s="103" t="n"/>
      <c r="C96" s="103" t="n"/>
      <c r="D96" s="103" t="n"/>
      <c r="E96" s="103" t="n"/>
      <c r="F96" s="103" t="n"/>
      <c r="G96" s="103" t="n"/>
      <c r="H96" s="103" t="n"/>
      <c r="I96" s="103" t="n"/>
      <c r="J96" s="103" t="n"/>
      <c r="K96" s="103" t="n"/>
      <c r="L96" s="103" t="n"/>
      <c r="M96" s="103" t="n"/>
      <c r="N96" s="103" t="n"/>
      <c r="O96" s="103" t="n"/>
      <c r="P96" s="103" t="n"/>
      <c r="Q96" s="103" t="n"/>
      <c r="R96" s="103" t="n"/>
      <c r="S96" s="103" t="n"/>
      <c r="T96" s="103" t="n"/>
      <c r="U96" s="103" t="n"/>
      <c r="V96" s="103" t="n"/>
      <c r="W96" s="103" t="n"/>
      <c r="X96" s="103" t="n"/>
      <c r="Y96" s="103" t="n"/>
      <c r="Z96" s="103" t="n"/>
    </row>
    <row r="97">
      <c r="A97" s="103" t="n"/>
      <c r="B97" s="103" t="n"/>
      <c r="C97" s="103" t="n"/>
      <c r="D97" s="103" t="n"/>
      <c r="E97" s="103" t="n"/>
      <c r="F97" s="103" t="n"/>
      <c r="G97" s="103" t="n"/>
      <c r="H97" s="103" t="n"/>
      <c r="I97" s="103" t="n"/>
      <c r="J97" s="103" t="n"/>
      <c r="K97" s="103" t="n"/>
      <c r="L97" s="103" t="n"/>
      <c r="M97" s="103" t="n"/>
      <c r="N97" s="103" t="n"/>
      <c r="O97" s="103" t="n"/>
      <c r="P97" s="103" t="n"/>
      <c r="Q97" s="103" t="n"/>
      <c r="R97" s="103" t="n"/>
      <c r="S97" s="103" t="n"/>
      <c r="T97" s="103" t="n"/>
      <c r="U97" s="103" t="n"/>
      <c r="V97" s="103" t="n"/>
      <c r="W97" s="103" t="n"/>
      <c r="X97" s="103" t="n"/>
      <c r="Y97" s="103" t="n"/>
      <c r="Z97" s="103" t="n"/>
    </row>
    <row r="98">
      <c r="A98" s="103" t="n"/>
      <c r="B98" s="103" t="n"/>
      <c r="C98" s="103" t="n"/>
      <c r="D98" s="103" t="n"/>
      <c r="E98" s="103" t="n"/>
      <c r="F98" s="103" t="n"/>
      <c r="G98" s="103" t="n"/>
      <c r="H98" s="103" t="n"/>
      <c r="I98" s="103" t="n"/>
      <c r="J98" s="103" t="n"/>
      <c r="K98" s="103" t="n"/>
      <c r="L98" s="103" t="n"/>
      <c r="M98" s="103" t="n"/>
      <c r="N98" s="103" t="n"/>
      <c r="O98" s="103" t="n"/>
      <c r="P98" s="103" t="n"/>
      <c r="Q98" s="103" t="n"/>
      <c r="R98" s="103" t="n"/>
      <c r="S98" s="103" t="n"/>
      <c r="T98" s="103" t="n"/>
      <c r="U98" s="103" t="n"/>
      <c r="V98" s="103" t="n"/>
      <c r="W98" s="103" t="n"/>
      <c r="X98" s="103" t="n"/>
      <c r="Y98" s="103" t="n"/>
      <c r="Z98" s="103" t="n"/>
    </row>
    <row r="99">
      <c r="A99" s="103" t="n"/>
      <c r="B99" s="103" t="n"/>
      <c r="C99" s="103" t="n"/>
      <c r="D99" s="103" t="n"/>
      <c r="E99" s="103" t="n"/>
      <c r="F99" s="103" t="n"/>
      <c r="G99" s="103" t="n"/>
      <c r="H99" s="103" t="n"/>
      <c r="I99" s="103" t="n"/>
      <c r="J99" s="103" t="n"/>
      <c r="K99" s="103" t="n"/>
      <c r="L99" s="103" t="n"/>
      <c r="M99" s="103" t="n"/>
      <c r="N99" s="103" t="n"/>
      <c r="O99" s="103" t="n"/>
      <c r="P99" s="103" t="n"/>
      <c r="Q99" s="103" t="n"/>
      <c r="R99" s="103" t="n"/>
      <c r="S99" s="103" t="n"/>
      <c r="T99" s="103" t="n"/>
      <c r="U99" s="103" t="n"/>
      <c r="V99" s="103" t="n"/>
      <c r="W99" s="103" t="n"/>
      <c r="X99" s="103" t="n"/>
      <c r="Y99" s="103" t="n"/>
      <c r="Z99" s="103" t="n"/>
    </row>
    <row r="100">
      <c r="A100" s="103" t="n"/>
      <c r="B100" s="103" t="n"/>
      <c r="C100" s="103" t="n"/>
      <c r="D100" s="103" t="n"/>
      <c r="E100" s="103" t="n"/>
      <c r="F100" s="103" t="n"/>
      <c r="G100" s="103" t="n"/>
      <c r="H100" s="103" t="n"/>
      <c r="I100" s="103" t="n"/>
      <c r="J100" s="103" t="n"/>
      <c r="K100" s="103" t="n"/>
      <c r="L100" s="103" t="n"/>
      <c r="M100" s="103" t="n"/>
      <c r="N100" s="103" t="n"/>
      <c r="O100" s="103" t="n"/>
      <c r="P100" s="103" t="n"/>
      <c r="Q100" s="103" t="n"/>
      <c r="R100" s="103" t="n"/>
      <c r="S100" s="103" t="n"/>
      <c r="T100" s="103" t="n"/>
      <c r="U100" s="103" t="n"/>
      <c r="V100" s="103" t="n"/>
      <c r="W100" s="103" t="n"/>
      <c r="X100" s="103" t="n"/>
      <c r="Y100" s="103" t="n"/>
      <c r="Z100" s="103" t="n"/>
    </row>
    <row r="101">
      <c r="A101" s="103" t="n"/>
      <c r="B101" s="103" t="n"/>
      <c r="C101" s="103" t="n"/>
      <c r="D101" s="103" t="n"/>
      <c r="E101" s="103" t="n"/>
      <c r="F101" s="103" t="n"/>
      <c r="G101" s="103" t="n"/>
      <c r="H101" s="103" t="n"/>
      <c r="I101" s="103" t="n"/>
      <c r="J101" s="103" t="n"/>
      <c r="K101" s="103" t="n"/>
      <c r="L101" s="103" t="n"/>
      <c r="M101" s="103" t="n"/>
      <c r="N101" s="103" t="n"/>
      <c r="O101" s="103" t="n"/>
      <c r="P101" s="103" t="n"/>
      <c r="Q101" s="103" t="n"/>
      <c r="R101" s="103" t="n"/>
      <c r="S101" s="103" t="n"/>
      <c r="T101" s="103" t="n"/>
      <c r="U101" s="103" t="n"/>
      <c r="V101" s="103" t="n"/>
      <c r="W101" s="103" t="n"/>
      <c r="X101" s="103" t="n"/>
      <c r="Y101" s="103" t="n"/>
      <c r="Z101" s="103" t="n"/>
    </row>
    <row r="102">
      <c r="A102" s="103" t="n"/>
      <c r="B102" s="103" t="n"/>
      <c r="C102" s="103" t="n"/>
      <c r="D102" s="103" t="n"/>
      <c r="E102" s="103" t="n"/>
      <c r="F102" s="103" t="n"/>
      <c r="G102" s="103" t="n"/>
      <c r="H102" s="103" t="n"/>
      <c r="I102" s="103" t="n"/>
      <c r="J102" s="103" t="n"/>
      <c r="K102" s="103" t="n"/>
      <c r="L102" s="103" t="n"/>
      <c r="M102" s="103" t="n"/>
      <c r="N102" s="103" t="n"/>
      <c r="O102" s="103" t="n"/>
      <c r="P102" s="103" t="n"/>
      <c r="Q102" s="103" t="n"/>
      <c r="R102" s="103" t="n"/>
      <c r="S102" s="103" t="n"/>
      <c r="T102" s="103" t="n"/>
      <c r="U102" s="103" t="n"/>
      <c r="V102" s="103" t="n"/>
      <c r="W102" s="103" t="n"/>
      <c r="X102" s="103" t="n"/>
      <c r="Y102" s="103" t="n"/>
      <c r="Z102" s="103" t="n"/>
    </row>
    <row r="103">
      <c r="A103" s="103" t="n"/>
      <c r="B103" s="103" t="n"/>
      <c r="C103" s="103" t="n"/>
      <c r="D103" s="103" t="n"/>
      <c r="E103" s="103" t="n"/>
      <c r="F103" s="103" t="n"/>
      <c r="G103" s="103" t="n"/>
      <c r="H103" s="103" t="n"/>
      <c r="I103" s="103" t="n"/>
      <c r="J103" s="103" t="n"/>
      <c r="K103" s="103" t="n"/>
      <c r="L103" s="103" t="n"/>
      <c r="M103" s="103" t="n"/>
      <c r="N103" s="103" t="n"/>
      <c r="O103" s="103" t="n"/>
      <c r="P103" s="103" t="n"/>
      <c r="Q103" s="103" t="n"/>
      <c r="R103" s="103" t="n"/>
      <c r="S103" s="103" t="n"/>
      <c r="T103" s="103" t="n"/>
      <c r="U103" s="103" t="n"/>
      <c r="V103" s="103" t="n"/>
      <c r="W103" s="103" t="n"/>
      <c r="X103" s="103" t="n"/>
      <c r="Y103" s="103" t="n"/>
      <c r="Z103" s="103" t="n"/>
    </row>
    <row r="104">
      <c r="A104" s="103" t="n"/>
      <c r="B104" s="103" t="n"/>
      <c r="C104" s="103" t="n"/>
      <c r="D104" s="103" t="n"/>
      <c r="E104" s="103" t="n"/>
      <c r="F104" s="103" t="n"/>
      <c r="G104" s="103" t="n"/>
      <c r="H104" s="103" t="n"/>
      <c r="I104" s="103" t="n"/>
      <c r="J104" s="103" t="n"/>
      <c r="K104" s="103" t="n"/>
      <c r="L104" s="103" t="n"/>
      <c r="M104" s="103" t="n"/>
      <c r="N104" s="103" t="n"/>
      <c r="O104" s="103" t="n"/>
      <c r="P104" s="103" t="n"/>
      <c r="Q104" s="103" t="n"/>
      <c r="R104" s="103" t="n"/>
      <c r="S104" s="103" t="n"/>
      <c r="T104" s="103" t="n"/>
      <c r="U104" s="103" t="n"/>
      <c r="V104" s="103" t="n"/>
      <c r="W104" s="103" t="n"/>
      <c r="X104" s="103" t="n"/>
      <c r="Y104" s="103" t="n"/>
      <c r="Z104" s="103" t="n"/>
    </row>
    <row r="105">
      <c r="A105" s="103" t="n"/>
      <c r="B105" s="103" t="n"/>
      <c r="C105" s="103" t="n"/>
      <c r="D105" s="103" t="n"/>
      <c r="E105" s="103" t="n"/>
      <c r="F105" s="103" t="n"/>
      <c r="G105" s="103" t="n"/>
      <c r="H105" s="103" t="n"/>
      <c r="I105" s="103" t="n"/>
      <c r="J105" s="103" t="n"/>
      <c r="K105" s="103" t="n"/>
      <c r="L105" s="103" t="n"/>
      <c r="M105" s="103" t="n"/>
      <c r="N105" s="103" t="n"/>
      <c r="O105" s="103" t="n"/>
      <c r="P105" s="103" t="n"/>
      <c r="Q105" s="103" t="n"/>
      <c r="R105" s="103" t="n"/>
      <c r="S105" s="103" t="n"/>
      <c r="T105" s="103" t="n"/>
      <c r="U105" s="103" t="n"/>
      <c r="V105" s="103" t="n"/>
      <c r="W105" s="103" t="n"/>
      <c r="X105" s="103" t="n"/>
      <c r="Y105" s="103" t="n"/>
      <c r="Z105" s="103" t="n"/>
    </row>
    <row r="106">
      <c r="A106" s="103" t="n"/>
      <c r="B106" s="103" t="n"/>
      <c r="C106" s="103" t="n"/>
      <c r="D106" s="103" t="n"/>
      <c r="E106" s="103" t="n"/>
      <c r="F106" s="103" t="n"/>
      <c r="G106" s="103" t="n"/>
      <c r="H106" s="103" t="n"/>
      <c r="I106" s="103" t="n"/>
      <c r="J106" s="103" t="n"/>
      <c r="K106" s="103" t="n"/>
      <c r="L106" s="103" t="n"/>
      <c r="M106" s="103" t="n"/>
      <c r="N106" s="103" t="n"/>
      <c r="O106" s="103" t="n"/>
      <c r="P106" s="103" t="n"/>
      <c r="Q106" s="103" t="n"/>
      <c r="R106" s="103" t="n"/>
      <c r="S106" s="103" t="n"/>
      <c r="T106" s="103" t="n"/>
      <c r="U106" s="103" t="n"/>
      <c r="V106" s="103" t="n"/>
      <c r="W106" s="103" t="n"/>
      <c r="X106" s="103" t="n"/>
      <c r="Y106" s="103" t="n"/>
      <c r="Z106" s="103" t="n"/>
    </row>
    <row r="107">
      <c r="A107" s="103" t="n"/>
      <c r="B107" s="103" t="n"/>
      <c r="C107" s="103" t="n"/>
      <c r="D107" s="103" t="n"/>
      <c r="E107" s="103" t="n"/>
      <c r="F107" s="103" t="n"/>
      <c r="G107" s="103" t="n"/>
      <c r="H107" s="103" t="n"/>
      <c r="I107" s="103" t="n"/>
      <c r="J107" s="103" t="n"/>
      <c r="K107" s="103" t="n"/>
      <c r="L107" s="103" t="n"/>
      <c r="M107" s="103" t="n"/>
      <c r="N107" s="103" t="n"/>
      <c r="O107" s="103" t="n"/>
      <c r="P107" s="103" t="n"/>
      <c r="Q107" s="103" t="n"/>
      <c r="R107" s="103" t="n"/>
      <c r="S107" s="103" t="n"/>
      <c r="T107" s="103" t="n"/>
      <c r="U107" s="103" t="n"/>
      <c r="V107" s="103" t="n"/>
      <c r="W107" s="103" t="n"/>
      <c r="X107" s="103" t="n"/>
      <c r="Y107" s="103" t="n"/>
      <c r="Z107" s="103" t="n"/>
    </row>
    <row r="108">
      <c r="A108" s="103" t="n"/>
      <c r="B108" s="103" t="n"/>
      <c r="C108" s="103" t="n"/>
      <c r="D108" s="103" t="n"/>
      <c r="E108" s="103" t="n"/>
      <c r="F108" s="103" t="n"/>
      <c r="G108" s="103" t="n"/>
      <c r="H108" s="103" t="n"/>
      <c r="I108" s="103" t="n"/>
      <c r="J108" s="103" t="n"/>
      <c r="K108" s="103" t="n"/>
      <c r="L108" s="103" t="n"/>
      <c r="M108" s="103" t="n"/>
      <c r="N108" s="103" t="n"/>
      <c r="O108" s="103" t="n"/>
      <c r="P108" s="103" t="n"/>
      <c r="Q108" s="103" t="n"/>
      <c r="R108" s="103" t="n"/>
      <c r="S108" s="103" t="n"/>
      <c r="T108" s="103" t="n"/>
      <c r="U108" s="103" t="n"/>
      <c r="V108" s="103" t="n"/>
      <c r="W108" s="103" t="n"/>
      <c r="X108" s="103" t="n"/>
      <c r="Y108" s="103" t="n"/>
      <c r="Z108" s="103" t="n"/>
    </row>
    <row r="109">
      <c r="A109" s="103" t="n"/>
      <c r="B109" s="103" t="n"/>
      <c r="C109" s="103" t="n"/>
      <c r="D109" s="103" t="n"/>
      <c r="E109" s="103" t="n"/>
      <c r="F109" s="103" t="n"/>
      <c r="G109" s="103" t="n"/>
      <c r="H109" s="103" t="n"/>
      <c r="I109" s="103" t="n"/>
      <c r="J109" s="103" t="n"/>
      <c r="K109" s="103" t="n"/>
      <c r="L109" s="103" t="n"/>
      <c r="M109" s="103" t="n"/>
      <c r="N109" s="103" t="n"/>
      <c r="O109" s="103" t="n"/>
      <c r="P109" s="103" t="n"/>
      <c r="Q109" s="103" t="n"/>
      <c r="R109" s="103" t="n"/>
      <c r="S109" s="103" t="n"/>
      <c r="T109" s="103" t="n"/>
      <c r="U109" s="103" t="n"/>
      <c r="V109" s="103" t="n"/>
      <c r="W109" s="103" t="n"/>
      <c r="X109" s="103" t="n"/>
      <c r="Y109" s="103" t="n"/>
      <c r="Z109" s="103" t="n"/>
    </row>
    <row r="110">
      <c r="A110" s="103" t="n"/>
      <c r="B110" s="103" t="n"/>
      <c r="C110" s="103" t="n"/>
      <c r="D110" s="103" t="n"/>
      <c r="E110" s="103" t="n"/>
      <c r="F110" s="103" t="n"/>
      <c r="G110" s="103" t="n"/>
      <c r="H110" s="103" t="n"/>
      <c r="I110" s="103" t="n"/>
      <c r="J110" s="103" t="n"/>
      <c r="K110" s="103" t="n"/>
      <c r="L110" s="103" t="n"/>
      <c r="M110" s="103" t="n"/>
      <c r="N110" s="103" t="n"/>
      <c r="O110" s="103" t="n"/>
      <c r="P110" s="103" t="n"/>
      <c r="Q110" s="103" t="n"/>
      <c r="R110" s="103" t="n"/>
      <c r="S110" s="103" t="n"/>
      <c r="T110" s="103" t="n"/>
      <c r="U110" s="103" t="n"/>
      <c r="V110" s="103" t="n"/>
      <c r="W110" s="103" t="n"/>
      <c r="X110" s="103" t="n"/>
      <c r="Y110" s="103" t="n"/>
      <c r="Z110" s="103" t="n"/>
    </row>
    <row r="111">
      <c r="A111" s="103" t="n"/>
      <c r="B111" s="103" t="n"/>
      <c r="C111" s="103" t="n"/>
      <c r="D111" s="103" t="n"/>
      <c r="E111" s="103" t="n"/>
      <c r="F111" s="103" t="n"/>
      <c r="G111" s="103" t="n"/>
      <c r="H111" s="103" t="n"/>
      <c r="I111" s="103" t="n"/>
      <c r="J111" s="103" t="n"/>
      <c r="K111" s="103" t="n"/>
      <c r="L111" s="103" t="n"/>
      <c r="M111" s="103" t="n"/>
      <c r="N111" s="103" t="n"/>
      <c r="O111" s="103" t="n"/>
      <c r="P111" s="103" t="n"/>
      <c r="Q111" s="103" t="n"/>
      <c r="R111" s="103" t="n"/>
      <c r="S111" s="103" t="n"/>
      <c r="T111" s="103" t="n"/>
      <c r="U111" s="103" t="n"/>
      <c r="V111" s="103" t="n"/>
      <c r="W111" s="103" t="n"/>
      <c r="X111" s="103" t="n"/>
      <c r="Y111" s="103" t="n"/>
      <c r="Z111" s="103" t="n"/>
    </row>
    <row r="112">
      <c r="A112" s="103" t="n"/>
      <c r="B112" s="103" t="n"/>
      <c r="C112" s="103" t="n"/>
      <c r="D112" s="103" t="n"/>
      <c r="E112" s="103" t="n"/>
      <c r="F112" s="103" t="n"/>
      <c r="G112" s="103" t="n"/>
      <c r="H112" s="103" t="n"/>
      <c r="I112" s="103" t="n"/>
      <c r="J112" s="103" t="n"/>
      <c r="K112" s="103" t="n"/>
      <c r="L112" s="103" t="n"/>
      <c r="M112" s="103" t="n"/>
      <c r="N112" s="103" t="n"/>
      <c r="O112" s="103" t="n"/>
      <c r="P112" s="103" t="n"/>
      <c r="Q112" s="103" t="n"/>
      <c r="R112" s="103" t="n"/>
      <c r="S112" s="103" t="n"/>
      <c r="T112" s="103" t="n"/>
      <c r="U112" s="103" t="n"/>
      <c r="V112" s="103" t="n"/>
      <c r="W112" s="103" t="n"/>
      <c r="X112" s="103" t="n"/>
      <c r="Y112" s="103" t="n"/>
      <c r="Z112" s="103" t="n"/>
    </row>
    <row r="113">
      <c r="A113" s="103" t="n"/>
      <c r="B113" s="103" t="n"/>
      <c r="C113" s="103" t="n"/>
      <c r="D113" s="103" t="n"/>
      <c r="E113" s="103" t="n"/>
      <c r="F113" s="103" t="n"/>
      <c r="G113" s="103" t="n"/>
      <c r="H113" s="103" t="n"/>
      <c r="I113" s="103" t="n"/>
      <c r="J113" s="103" t="n"/>
      <c r="K113" s="103" t="n"/>
      <c r="L113" s="103" t="n"/>
      <c r="M113" s="103" t="n"/>
      <c r="N113" s="103" t="n"/>
      <c r="O113" s="103" t="n"/>
      <c r="P113" s="103" t="n"/>
      <c r="Q113" s="103" t="n"/>
      <c r="R113" s="103" t="n"/>
      <c r="S113" s="103" t="n"/>
      <c r="T113" s="103" t="n"/>
      <c r="U113" s="103" t="n"/>
      <c r="V113" s="103" t="n"/>
      <c r="W113" s="103" t="n"/>
      <c r="X113" s="103" t="n"/>
      <c r="Y113" s="103" t="n"/>
      <c r="Z113" s="103" t="n"/>
    </row>
    <row r="114">
      <c r="A114" s="103" t="n"/>
      <c r="B114" s="103" t="n"/>
      <c r="C114" s="103" t="n"/>
      <c r="D114" s="103" t="n"/>
      <c r="E114" s="103" t="n"/>
      <c r="F114" s="103" t="n"/>
      <c r="G114" s="103" t="n"/>
      <c r="H114" s="103" t="n"/>
      <c r="I114" s="103" t="n"/>
      <c r="J114" s="103" t="n"/>
      <c r="K114" s="103" t="n"/>
      <c r="L114" s="103" t="n"/>
      <c r="M114" s="103" t="n"/>
      <c r="N114" s="103" t="n"/>
      <c r="O114" s="103" t="n"/>
      <c r="P114" s="103" t="n"/>
      <c r="Q114" s="103" t="n"/>
      <c r="R114" s="103" t="n"/>
      <c r="S114" s="103" t="n"/>
      <c r="T114" s="103" t="n"/>
      <c r="U114" s="103" t="n"/>
      <c r="V114" s="103" t="n"/>
      <c r="W114" s="103" t="n"/>
      <c r="X114" s="103" t="n"/>
      <c r="Y114" s="103" t="n"/>
      <c r="Z114" s="103" t="n"/>
    </row>
    <row r="115">
      <c r="A115" s="103" t="n"/>
      <c r="B115" s="103" t="n"/>
      <c r="C115" s="103" t="n"/>
      <c r="D115" s="103" t="n"/>
      <c r="E115" s="103" t="n"/>
      <c r="F115" s="103" t="n"/>
      <c r="G115" s="103" t="n"/>
      <c r="H115" s="103" t="n"/>
      <c r="I115" s="103" t="n"/>
      <c r="J115" s="103" t="n"/>
      <c r="K115" s="103" t="n"/>
      <c r="L115" s="103" t="n"/>
      <c r="M115" s="103" t="n"/>
      <c r="N115" s="103" t="n"/>
      <c r="O115" s="103" t="n"/>
      <c r="P115" s="103" t="n"/>
      <c r="Q115" s="103" t="n"/>
      <c r="R115" s="103" t="n"/>
      <c r="S115" s="103" t="n"/>
      <c r="T115" s="103" t="n"/>
      <c r="U115" s="103" t="n"/>
      <c r="V115" s="103" t="n"/>
      <c r="W115" s="103" t="n"/>
      <c r="X115" s="103" t="n"/>
      <c r="Y115" s="103" t="n"/>
      <c r="Z115" s="103" t="n"/>
    </row>
    <row r="116">
      <c r="A116" s="103" t="n"/>
      <c r="B116" s="103" t="n"/>
      <c r="C116" s="103" t="n"/>
      <c r="D116" s="103" t="n"/>
      <c r="E116" s="103" t="n"/>
      <c r="F116" s="103" t="n"/>
      <c r="G116" s="103" t="n"/>
      <c r="H116" s="103" t="n"/>
      <c r="I116" s="103" t="n"/>
      <c r="J116" s="103" t="n"/>
      <c r="K116" s="103" t="n"/>
      <c r="L116" s="103" t="n"/>
      <c r="M116" s="103" t="n"/>
      <c r="N116" s="103" t="n"/>
      <c r="O116" s="103" t="n"/>
      <c r="P116" s="103" t="n"/>
      <c r="Q116" s="103" t="n"/>
      <c r="R116" s="103" t="n"/>
      <c r="S116" s="103" t="n"/>
      <c r="T116" s="103" t="n"/>
      <c r="U116" s="103" t="n"/>
      <c r="V116" s="103" t="n"/>
      <c r="W116" s="103" t="n"/>
      <c r="X116" s="103" t="n"/>
      <c r="Y116" s="103" t="n"/>
      <c r="Z116" s="103" t="n"/>
    </row>
    <row r="117">
      <c r="A117" s="103" t="n"/>
      <c r="B117" s="103" t="n"/>
      <c r="C117" s="103" t="n"/>
      <c r="D117" s="103" t="n"/>
      <c r="E117" s="103" t="n"/>
      <c r="F117" s="103" t="n"/>
      <c r="G117" s="103" t="n"/>
      <c r="H117" s="103" t="n"/>
      <c r="I117" s="103" t="n"/>
      <c r="J117" s="103" t="n"/>
      <c r="K117" s="103" t="n"/>
      <c r="L117" s="103" t="n"/>
      <c r="M117" s="103" t="n"/>
      <c r="N117" s="103" t="n"/>
      <c r="O117" s="103" t="n"/>
      <c r="P117" s="103" t="n"/>
      <c r="Q117" s="103" t="n"/>
      <c r="R117" s="103" t="n"/>
      <c r="S117" s="103" t="n"/>
      <c r="T117" s="103" t="n"/>
      <c r="U117" s="103" t="n"/>
      <c r="V117" s="103" t="n"/>
      <c r="W117" s="103" t="n"/>
      <c r="X117" s="103" t="n"/>
      <c r="Y117" s="103" t="n"/>
      <c r="Z117" s="103" t="n"/>
    </row>
    <row r="118">
      <c r="A118" s="103" t="n"/>
      <c r="B118" s="103" t="n"/>
      <c r="C118" s="103" t="n"/>
      <c r="D118" s="103" t="n"/>
      <c r="E118" s="103" t="n"/>
      <c r="F118" s="103" t="n"/>
      <c r="G118" s="103" t="n"/>
      <c r="H118" s="103" t="n"/>
      <c r="I118" s="103" t="n"/>
      <c r="J118" s="103" t="n"/>
      <c r="K118" s="103" t="n"/>
      <c r="L118" s="103" t="n"/>
      <c r="M118" s="103" t="n"/>
      <c r="N118" s="103" t="n"/>
      <c r="O118" s="103" t="n"/>
      <c r="P118" s="103" t="n"/>
      <c r="Q118" s="103" t="n"/>
      <c r="R118" s="103" t="n"/>
      <c r="S118" s="103" t="n"/>
      <c r="T118" s="103" t="n"/>
      <c r="U118" s="103" t="n"/>
      <c r="V118" s="103" t="n"/>
      <c r="W118" s="103" t="n"/>
      <c r="X118" s="103" t="n"/>
      <c r="Y118" s="103" t="n"/>
      <c r="Z118" s="103" t="n"/>
    </row>
    <row r="119">
      <c r="A119" s="103" t="n"/>
      <c r="B119" s="103" t="n"/>
      <c r="C119" s="103" t="n"/>
      <c r="D119" s="103" t="n"/>
      <c r="E119" s="103" t="n"/>
      <c r="F119" s="103" t="n"/>
      <c r="G119" s="103" t="n"/>
      <c r="H119" s="103" t="n"/>
      <c r="I119" s="103" t="n"/>
      <c r="J119" s="103" t="n"/>
      <c r="K119" s="103" t="n"/>
      <c r="L119" s="103" t="n"/>
      <c r="M119" s="103" t="n"/>
      <c r="N119" s="103" t="n"/>
      <c r="O119" s="103" t="n"/>
      <c r="P119" s="103" t="n"/>
      <c r="Q119" s="103" t="n"/>
      <c r="R119" s="103" t="n"/>
      <c r="S119" s="103" t="n"/>
      <c r="T119" s="103" t="n"/>
      <c r="U119" s="103" t="n"/>
      <c r="V119" s="103" t="n"/>
      <c r="W119" s="103" t="n"/>
      <c r="X119" s="103" t="n"/>
      <c r="Y119" s="103" t="n"/>
      <c r="Z119" s="103" t="n"/>
    </row>
    <row r="120">
      <c r="A120" s="103" t="n"/>
      <c r="B120" s="103" t="n"/>
      <c r="C120" s="103" t="n"/>
      <c r="D120" s="103" t="n"/>
      <c r="E120" s="103" t="n"/>
      <c r="F120" s="103" t="n"/>
      <c r="G120" s="103" t="n"/>
      <c r="H120" s="103" t="n"/>
      <c r="I120" s="103" t="n"/>
      <c r="J120" s="103" t="n"/>
      <c r="K120" s="103" t="n"/>
      <c r="L120" s="103" t="n"/>
      <c r="M120" s="103" t="n"/>
      <c r="N120" s="103" t="n"/>
      <c r="O120" s="103" t="n"/>
      <c r="P120" s="103" t="n"/>
      <c r="Q120" s="103" t="n"/>
      <c r="R120" s="103" t="n"/>
      <c r="S120" s="103" t="n"/>
      <c r="T120" s="103" t="n"/>
      <c r="U120" s="103" t="n"/>
      <c r="V120" s="103" t="n"/>
      <c r="W120" s="103" t="n"/>
      <c r="X120" s="103" t="n"/>
      <c r="Y120" s="103" t="n"/>
      <c r="Z120" s="103" t="n"/>
    </row>
    <row r="121">
      <c r="A121" s="103" t="n"/>
      <c r="B121" s="103" t="n"/>
      <c r="C121" s="103" t="n"/>
      <c r="D121" s="103" t="n"/>
      <c r="E121" s="103" t="n"/>
      <c r="F121" s="103" t="n"/>
      <c r="G121" s="103" t="n"/>
      <c r="H121" s="103" t="n"/>
      <c r="I121" s="103" t="n"/>
      <c r="J121" s="103" t="n"/>
      <c r="K121" s="103" t="n"/>
      <c r="L121" s="103" t="n"/>
      <c r="M121" s="103" t="n"/>
      <c r="N121" s="103" t="n"/>
      <c r="O121" s="103" t="n"/>
      <c r="P121" s="103" t="n"/>
      <c r="Q121" s="103" t="n"/>
      <c r="R121" s="103" t="n"/>
      <c r="S121" s="103" t="n"/>
      <c r="T121" s="103" t="n"/>
      <c r="U121" s="103" t="n"/>
      <c r="V121" s="103" t="n"/>
      <c r="W121" s="103" t="n"/>
      <c r="X121" s="103" t="n"/>
      <c r="Y121" s="103" t="n"/>
      <c r="Z121" s="103" t="n"/>
    </row>
    <row r="122">
      <c r="A122" s="103" t="n"/>
      <c r="B122" s="103" t="n"/>
      <c r="C122" s="103" t="n"/>
      <c r="D122" s="103" t="n"/>
      <c r="E122" s="103" t="n"/>
      <c r="F122" s="103" t="n"/>
      <c r="G122" s="103" t="n"/>
      <c r="H122" s="103" t="n"/>
      <c r="I122" s="103" t="n"/>
      <c r="J122" s="103" t="n"/>
      <c r="K122" s="103" t="n"/>
      <c r="L122" s="103" t="n"/>
      <c r="M122" s="103" t="n"/>
      <c r="N122" s="103" t="n"/>
      <c r="O122" s="103" t="n"/>
      <c r="P122" s="103" t="n"/>
      <c r="Q122" s="103" t="n"/>
      <c r="R122" s="103" t="n"/>
      <c r="S122" s="103" t="n"/>
      <c r="T122" s="103" t="n"/>
      <c r="U122" s="103" t="n"/>
      <c r="V122" s="103" t="n"/>
      <c r="W122" s="103" t="n"/>
      <c r="X122" s="103" t="n"/>
      <c r="Y122" s="103" t="n"/>
      <c r="Z122" s="103" t="n"/>
    </row>
    <row r="123">
      <c r="A123" s="103" t="n"/>
      <c r="B123" s="103" t="n"/>
      <c r="C123" s="103" t="n"/>
      <c r="D123" s="103" t="n"/>
      <c r="E123" s="103" t="n"/>
      <c r="F123" s="103" t="n"/>
      <c r="G123" s="103" t="n"/>
      <c r="H123" s="103" t="n"/>
      <c r="I123" s="103" t="n"/>
      <c r="J123" s="103" t="n"/>
      <c r="K123" s="103" t="n"/>
      <c r="L123" s="103" t="n"/>
      <c r="M123" s="103" t="n"/>
      <c r="N123" s="103" t="n"/>
      <c r="O123" s="103" t="n"/>
      <c r="P123" s="103" t="n"/>
      <c r="Q123" s="103" t="n"/>
      <c r="R123" s="103" t="n"/>
      <c r="S123" s="103" t="n"/>
      <c r="T123" s="103" t="n"/>
      <c r="U123" s="103" t="n"/>
      <c r="V123" s="103" t="n"/>
      <c r="W123" s="103" t="n"/>
      <c r="X123" s="103" t="n"/>
      <c r="Y123" s="103" t="n"/>
      <c r="Z123" s="103" t="n"/>
    </row>
    <row r="124">
      <c r="A124" s="103" t="n"/>
      <c r="B124" s="103" t="n"/>
      <c r="C124" s="103" t="n"/>
      <c r="D124" s="103" t="n"/>
      <c r="E124" s="103" t="n"/>
      <c r="F124" s="103" t="n"/>
      <c r="G124" s="103" t="n"/>
      <c r="H124" s="103" t="n"/>
      <c r="I124" s="103" t="n"/>
      <c r="J124" s="103" t="n"/>
      <c r="K124" s="103" t="n"/>
      <c r="L124" s="103" t="n"/>
      <c r="M124" s="103" t="n"/>
      <c r="N124" s="103" t="n"/>
      <c r="O124" s="103" t="n"/>
      <c r="P124" s="103" t="n"/>
      <c r="Q124" s="103" t="n"/>
      <c r="R124" s="103" t="n"/>
      <c r="S124" s="103" t="n"/>
      <c r="T124" s="103" t="n"/>
      <c r="U124" s="103" t="n"/>
      <c r="V124" s="103" t="n"/>
      <c r="W124" s="103" t="n"/>
      <c r="X124" s="103" t="n"/>
      <c r="Y124" s="103" t="n"/>
      <c r="Z124" s="103" t="n"/>
    </row>
    <row r="125">
      <c r="A125" s="103" t="n"/>
      <c r="B125" s="103" t="n"/>
      <c r="C125" s="103" t="n"/>
      <c r="D125" s="103" t="n"/>
      <c r="E125" s="103" t="n"/>
      <c r="F125" s="103" t="n"/>
      <c r="G125" s="103" t="n"/>
      <c r="H125" s="103" t="n"/>
      <c r="I125" s="103" t="n"/>
      <c r="J125" s="103" t="n"/>
      <c r="K125" s="103" t="n"/>
      <c r="L125" s="103" t="n"/>
      <c r="M125" s="103" t="n"/>
      <c r="N125" s="103" t="n"/>
      <c r="O125" s="103" t="n"/>
      <c r="P125" s="103" t="n"/>
      <c r="Q125" s="103" t="n"/>
      <c r="R125" s="103" t="n"/>
      <c r="S125" s="103" t="n"/>
      <c r="T125" s="103" t="n"/>
      <c r="U125" s="103" t="n"/>
      <c r="V125" s="103" t="n"/>
      <c r="W125" s="103" t="n"/>
      <c r="X125" s="103" t="n"/>
      <c r="Y125" s="103" t="n"/>
      <c r="Z125" s="103" t="n"/>
    </row>
    <row r="126">
      <c r="A126" s="103" t="n"/>
      <c r="B126" s="103" t="n"/>
      <c r="C126" s="103" t="n"/>
      <c r="D126" s="103" t="n"/>
      <c r="E126" s="103" t="n"/>
      <c r="F126" s="103" t="n"/>
      <c r="G126" s="103" t="n"/>
      <c r="H126" s="103" t="n"/>
      <c r="I126" s="103" t="n"/>
      <c r="J126" s="103" t="n"/>
      <c r="K126" s="103" t="n"/>
      <c r="L126" s="103" t="n"/>
      <c r="M126" s="103" t="n"/>
      <c r="N126" s="103" t="n"/>
      <c r="O126" s="103" t="n"/>
      <c r="P126" s="103" t="n"/>
      <c r="Q126" s="103" t="n"/>
      <c r="R126" s="103" t="n"/>
      <c r="S126" s="103" t="n"/>
      <c r="T126" s="103" t="n"/>
      <c r="U126" s="103" t="n"/>
      <c r="V126" s="103" t="n"/>
      <c r="W126" s="103" t="n"/>
      <c r="X126" s="103" t="n"/>
      <c r="Y126" s="103" t="n"/>
      <c r="Z126" s="103" t="n"/>
    </row>
    <row r="127">
      <c r="A127" s="103" t="n"/>
      <c r="B127" s="103" t="n"/>
      <c r="C127" s="103" t="n"/>
      <c r="D127" s="103" t="n"/>
      <c r="E127" s="103" t="n"/>
      <c r="F127" s="103" t="n"/>
      <c r="G127" s="103" t="n"/>
      <c r="H127" s="103" t="n"/>
      <c r="I127" s="103" t="n"/>
      <c r="J127" s="103" t="n"/>
      <c r="K127" s="103" t="n"/>
      <c r="L127" s="103" t="n"/>
      <c r="M127" s="103" t="n"/>
      <c r="N127" s="103" t="n"/>
      <c r="O127" s="103" t="n"/>
      <c r="P127" s="103" t="n"/>
      <c r="Q127" s="103" t="n"/>
      <c r="R127" s="103" t="n"/>
      <c r="S127" s="103" t="n"/>
      <c r="T127" s="103" t="n"/>
      <c r="U127" s="103" t="n"/>
      <c r="V127" s="103" t="n"/>
      <c r="W127" s="103" t="n"/>
      <c r="X127" s="103" t="n"/>
      <c r="Y127" s="103" t="n"/>
      <c r="Z127" s="103" t="n"/>
    </row>
    <row r="128">
      <c r="A128" s="103" t="n"/>
      <c r="B128" s="103" t="n"/>
      <c r="C128" s="103" t="n"/>
      <c r="D128" s="103" t="n"/>
      <c r="E128" s="103" t="n"/>
      <c r="F128" s="103" t="n"/>
      <c r="G128" s="103" t="n"/>
      <c r="H128" s="103" t="n"/>
      <c r="I128" s="103" t="n"/>
      <c r="J128" s="103" t="n"/>
      <c r="K128" s="103" t="n"/>
      <c r="L128" s="103" t="n"/>
      <c r="M128" s="103" t="n"/>
      <c r="N128" s="103" t="n"/>
      <c r="O128" s="103" t="n"/>
      <c r="P128" s="103" t="n"/>
      <c r="Q128" s="103" t="n"/>
      <c r="R128" s="103" t="n"/>
      <c r="S128" s="103" t="n"/>
      <c r="T128" s="103" t="n"/>
      <c r="U128" s="103" t="n"/>
      <c r="V128" s="103" t="n"/>
      <c r="W128" s="103" t="n"/>
      <c r="X128" s="103" t="n"/>
      <c r="Y128" s="103" t="n"/>
      <c r="Z128" s="103" t="n"/>
    </row>
    <row r="129">
      <c r="A129" s="103" t="n"/>
      <c r="B129" s="103" t="n"/>
      <c r="C129" s="103" t="n"/>
      <c r="D129" s="103" t="n"/>
      <c r="E129" s="103" t="n"/>
      <c r="F129" s="103" t="n"/>
      <c r="G129" s="103" t="n"/>
      <c r="H129" s="103" t="n"/>
      <c r="I129" s="103" t="n"/>
      <c r="J129" s="103" t="n"/>
      <c r="K129" s="103" t="n"/>
      <c r="L129" s="103" t="n"/>
      <c r="M129" s="103" t="n"/>
      <c r="N129" s="103" t="n"/>
      <c r="O129" s="103" t="n"/>
      <c r="P129" s="103" t="n"/>
      <c r="Q129" s="103" t="n"/>
      <c r="R129" s="103" t="n"/>
      <c r="S129" s="103" t="n"/>
      <c r="T129" s="103" t="n"/>
      <c r="U129" s="103" t="n"/>
      <c r="V129" s="103" t="n"/>
      <c r="W129" s="103" t="n"/>
      <c r="X129" s="103" t="n"/>
      <c r="Y129" s="103" t="n"/>
      <c r="Z129" s="103" t="n"/>
    </row>
    <row r="130">
      <c r="A130" s="103" t="n"/>
      <c r="B130" s="103" t="n"/>
      <c r="C130" s="103" t="n"/>
      <c r="D130" s="103" t="n"/>
      <c r="E130" s="103" t="n"/>
      <c r="F130" s="103" t="n"/>
      <c r="G130" s="103" t="n"/>
      <c r="H130" s="103" t="n"/>
      <c r="I130" s="103" t="n"/>
      <c r="J130" s="103" t="n"/>
      <c r="K130" s="103" t="n"/>
      <c r="L130" s="103" t="n"/>
      <c r="M130" s="103" t="n"/>
      <c r="N130" s="103" t="n"/>
      <c r="O130" s="103" t="n"/>
      <c r="P130" s="103" t="n"/>
      <c r="Q130" s="103" t="n"/>
      <c r="R130" s="103" t="n"/>
      <c r="S130" s="103" t="n"/>
      <c r="T130" s="103" t="n"/>
      <c r="U130" s="103" t="n"/>
      <c r="V130" s="103" t="n"/>
      <c r="W130" s="103" t="n"/>
      <c r="X130" s="103" t="n"/>
      <c r="Y130" s="103" t="n"/>
      <c r="Z130" s="103" t="n"/>
    </row>
    <row r="131">
      <c r="A131" s="103" t="n"/>
      <c r="B131" s="103" t="n"/>
      <c r="C131" s="103" t="n"/>
      <c r="D131" s="103" t="n"/>
      <c r="E131" s="103" t="n"/>
      <c r="F131" s="103" t="n"/>
      <c r="G131" s="103" t="n"/>
      <c r="H131" s="103" t="n"/>
      <c r="I131" s="103" t="n"/>
      <c r="J131" s="103" t="n"/>
      <c r="K131" s="103" t="n"/>
      <c r="L131" s="103" t="n"/>
      <c r="M131" s="103" t="n"/>
      <c r="N131" s="103" t="n"/>
      <c r="O131" s="103" t="n"/>
      <c r="P131" s="103" t="n"/>
      <c r="Q131" s="103" t="n"/>
      <c r="R131" s="103" t="n"/>
      <c r="S131" s="103" t="n"/>
      <c r="T131" s="103" t="n"/>
      <c r="U131" s="103" t="n"/>
      <c r="V131" s="103" t="n"/>
      <c r="W131" s="103" t="n"/>
      <c r="X131" s="103" t="n"/>
      <c r="Y131" s="103" t="n"/>
      <c r="Z131" s="103" t="n"/>
    </row>
    <row r="132">
      <c r="A132" s="103" t="n"/>
      <c r="B132" s="103" t="n"/>
      <c r="C132" s="103" t="n"/>
      <c r="D132" s="103" t="n"/>
      <c r="E132" s="103" t="n"/>
      <c r="F132" s="103" t="n"/>
      <c r="G132" s="103" t="n"/>
      <c r="H132" s="103" t="n"/>
      <c r="I132" s="103" t="n"/>
      <c r="J132" s="103" t="n"/>
      <c r="K132" s="103" t="n"/>
      <c r="L132" s="103" t="n"/>
      <c r="M132" s="103" t="n"/>
      <c r="N132" s="103" t="n"/>
      <c r="O132" s="103" t="n"/>
      <c r="P132" s="103" t="n"/>
      <c r="Q132" s="103" t="n"/>
      <c r="R132" s="103" t="n"/>
      <c r="S132" s="103" t="n"/>
      <c r="T132" s="103" t="n"/>
      <c r="U132" s="103" t="n"/>
      <c r="V132" s="103" t="n"/>
      <c r="W132" s="103" t="n"/>
      <c r="X132" s="103" t="n"/>
      <c r="Y132" s="103" t="n"/>
      <c r="Z132" s="103" t="n"/>
    </row>
    <row r="133">
      <c r="A133" s="103" t="n"/>
      <c r="B133" s="103" t="n"/>
      <c r="C133" s="103" t="n"/>
      <c r="D133" s="103" t="n"/>
      <c r="E133" s="103" t="n"/>
      <c r="F133" s="103" t="n"/>
      <c r="G133" s="103" t="n"/>
      <c r="H133" s="103" t="n"/>
      <c r="I133" s="103" t="n"/>
      <c r="J133" s="103" t="n"/>
      <c r="K133" s="103" t="n"/>
      <c r="L133" s="103" t="n"/>
      <c r="M133" s="103" t="n"/>
      <c r="N133" s="103" t="n"/>
      <c r="O133" s="103" t="n"/>
      <c r="P133" s="103" t="n"/>
      <c r="Q133" s="103" t="n"/>
      <c r="R133" s="103" t="n"/>
      <c r="S133" s="103" t="n"/>
      <c r="T133" s="103" t="n"/>
      <c r="U133" s="103" t="n"/>
      <c r="V133" s="103" t="n"/>
      <c r="W133" s="103" t="n"/>
      <c r="X133" s="103" t="n"/>
      <c r="Y133" s="103" t="n"/>
      <c r="Z133" s="103" t="n"/>
    </row>
    <row r="134">
      <c r="A134" s="103" t="n"/>
      <c r="B134" s="103" t="n"/>
      <c r="C134" s="103" t="n"/>
      <c r="D134" s="103" t="n"/>
      <c r="E134" s="103" t="n"/>
      <c r="F134" s="103" t="n"/>
      <c r="G134" s="103" t="n"/>
      <c r="H134" s="103" t="n"/>
      <c r="I134" s="103" t="n"/>
      <c r="J134" s="103" t="n"/>
      <c r="K134" s="103" t="n"/>
      <c r="L134" s="103" t="n"/>
      <c r="M134" s="103" t="n"/>
      <c r="N134" s="103" t="n"/>
      <c r="O134" s="103" t="n"/>
      <c r="P134" s="103" t="n"/>
      <c r="Q134" s="103" t="n"/>
      <c r="R134" s="103" t="n"/>
      <c r="S134" s="103" t="n"/>
      <c r="T134" s="103" t="n"/>
      <c r="U134" s="103" t="n"/>
      <c r="V134" s="103" t="n"/>
      <c r="W134" s="103" t="n"/>
      <c r="X134" s="103" t="n"/>
      <c r="Y134" s="103" t="n"/>
      <c r="Z134" s="103" t="n"/>
    </row>
    <row r="135">
      <c r="A135" s="103" t="n"/>
      <c r="B135" s="103" t="n"/>
      <c r="C135" s="103" t="n"/>
      <c r="D135" s="103" t="n"/>
      <c r="E135" s="103" t="n"/>
      <c r="F135" s="103" t="n"/>
      <c r="G135" s="103" t="n"/>
      <c r="H135" s="103" t="n"/>
      <c r="I135" s="103" t="n"/>
      <c r="J135" s="103" t="n"/>
      <c r="K135" s="103" t="n"/>
      <c r="L135" s="103" t="n"/>
      <c r="M135" s="103" t="n"/>
      <c r="N135" s="103" t="n"/>
      <c r="O135" s="103" t="n"/>
      <c r="P135" s="103" t="n"/>
      <c r="Q135" s="103" t="n"/>
      <c r="R135" s="103" t="n"/>
      <c r="S135" s="103" t="n"/>
      <c r="T135" s="103" t="n"/>
      <c r="U135" s="103" t="n"/>
      <c r="V135" s="103" t="n"/>
      <c r="W135" s="103" t="n"/>
      <c r="X135" s="103" t="n"/>
      <c r="Y135" s="103" t="n"/>
      <c r="Z135" s="103" t="n"/>
    </row>
    <row r="136">
      <c r="A136" s="103" t="n"/>
      <c r="B136" s="103" t="n"/>
      <c r="C136" s="103" t="n"/>
      <c r="D136" s="103" t="n"/>
      <c r="E136" s="103" t="n"/>
      <c r="F136" s="103" t="n"/>
      <c r="G136" s="103" t="n"/>
      <c r="H136" s="103" t="n"/>
      <c r="I136" s="103" t="n"/>
      <c r="J136" s="103" t="n"/>
      <c r="K136" s="103" t="n"/>
      <c r="L136" s="103" t="n"/>
      <c r="M136" s="103" t="n"/>
      <c r="N136" s="103" t="n"/>
      <c r="O136" s="103" t="n"/>
      <c r="P136" s="103" t="n"/>
      <c r="Q136" s="103" t="n"/>
      <c r="R136" s="103" t="n"/>
      <c r="S136" s="103" t="n"/>
      <c r="T136" s="103" t="n"/>
      <c r="U136" s="103" t="n"/>
      <c r="V136" s="103" t="n"/>
      <c r="W136" s="103" t="n"/>
      <c r="X136" s="103" t="n"/>
      <c r="Y136" s="103" t="n"/>
      <c r="Z136" s="103" t="n"/>
    </row>
    <row r="137">
      <c r="A137" s="103" t="n"/>
      <c r="B137" s="103" t="n"/>
      <c r="C137" s="103" t="n"/>
      <c r="D137" s="103" t="n"/>
      <c r="E137" s="103" t="n"/>
      <c r="F137" s="103" t="n"/>
      <c r="G137" s="103" t="n"/>
      <c r="H137" s="103" t="n"/>
      <c r="I137" s="103" t="n"/>
      <c r="J137" s="103" t="n"/>
      <c r="K137" s="103" t="n"/>
      <c r="L137" s="103" t="n"/>
      <c r="M137" s="103" t="n"/>
      <c r="N137" s="103" t="n"/>
      <c r="O137" s="103" t="n"/>
      <c r="P137" s="103" t="n"/>
      <c r="Q137" s="103" t="n"/>
      <c r="R137" s="103" t="n"/>
      <c r="S137" s="103" t="n"/>
      <c r="T137" s="103" t="n"/>
      <c r="U137" s="103" t="n"/>
      <c r="V137" s="103" t="n"/>
      <c r="W137" s="103" t="n"/>
      <c r="X137" s="103" t="n"/>
      <c r="Y137" s="103" t="n"/>
      <c r="Z137" s="103" t="n"/>
    </row>
    <row r="138">
      <c r="A138" s="103" t="n"/>
      <c r="B138" s="103" t="n"/>
      <c r="C138" s="103" t="n"/>
      <c r="D138" s="103" t="n"/>
      <c r="E138" s="103" t="n"/>
      <c r="F138" s="103" t="n"/>
      <c r="G138" s="103" t="n"/>
      <c r="H138" s="103" t="n"/>
      <c r="I138" s="103" t="n"/>
      <c r="J138" s="103" t="n"/>
      <c r="K138" s="103" t="n"/>
      <c r="L138" s="103" t="n"/>
      <c r="M138" s="103" t="n"/>
      <c r="N138" s="103" t="n"/>
      <c r="O138" s="103" t="n"/>
      <c r="P138" s="103" t="n"/>
      <c r="Q138" s="103" t="n"/>
      <c r="R138" s="103" t="n"/>
      <c r="S138" s="103" t="n"/>
      <c r="T138" s="103" t="n"/>
      <c r="U138" s="103" t="n"/>
      <c r="V138" s="103" t="n"/>
      <c r="W138" s="103" t="n"/>
      <c r="X138" s="103" t="n"/>
      <c r="Y138" s="103" t="n"/>
      <c r="Z138" s="103" t="n"/>
    </row>
    <row r="139">
      <c r="A139" s="103" t="n"/>
      <c r="B139" s="103" t="n"/>
      <c r="C139" s="103" t="n"/>
      <c r="D139" s="103" t="n"/>
      <c r="E139" s="103" t="n"/>
      <c r="F139" s="103" t="n"/>
      <c r="G139" s="103" t="n"/>
      <c r="H139" s="103" t="n"/>
      <c r="I139" s="103" t="n"/>
      <c r="J139" s="103" t="n"/>
      <c r="K139" s="103" t="n"/>
      <c r="L139" s="103" t="n"/>
      <c r="M139" s="103" t="n"/>
      <c r="N139" s="103" t="n"/>
      <c r="O139" s="103" t="n"/>
      <c r="P139" s="103" t="n"/>
      <c r="Q139" s="103" t="n"/>
      <c r="R139" s="103" t="n"/>
      <c r="S139" s="103" t="n"/>
      <c r="T139" s="103" t="n"/>
      <c r="U139" s="103" t="n"/>
      <c r="V139" s="103" t="n"/>
      <c r="W139" s="103" t="n"/>
      <c r="X139" s="103" t="n"/>
      <c r="Y139" s="103" t="n"/>
      <c r="Z139" s="103" t="n"/>
    </row>
    <row r="140">
      <c r="A140" s="103" t="n"/>
      <c r="B140" s="103" t="n"/>
      <c r="C140" s="103" t="n"/>
      <c r="D140" s="103" t="n"/>
      <c r="E140" s="103" t="n"/>
      <c r="F140" s="103" t="n"/>
      <c r="G140" s="103" t="n"/>
      <c r="H140" s="103" t="n"/>
      <c r="I140" s="103" t="n"/>
      <c r="J140" s="103" t="n"/>
      <c r="K140" s="103" t="n"/>
      <c r="L140" s="103" t="n"/>
      <c r="M140" s="103" t="n"/>
      <c r="N140" s="103" t="n"/>
      <c r="O140" s="103" t="n"/>
      <c r="P140" s="103" t="n"/>
      <c r="Q140" s="103" t="n"/>
      <c r="R140" s="103" t="n"/>
      <c r="S140" s="103" t="n"/>
      <c r="T140" s="103" t="n"/>
      <c r="U140" s="103" t="n"/>
      <c r="V140" s="103" t="n"/>
      <c r="W140" s="103" t="n"/>
      <c r="X140" s="103" t="n"/>
      <c r="Y140" s="103" t="n"/>
      <c r="Z140" s="103" t="n"/>
    </row>
    <row r="141">
      <c r="A141" s="103" t="n"/>
      <c r="B141" s="103" t="n"/>
      <c r="C141" s="103" t="n"/>
      <c r="D141" s="103" t="n"/>
      <c r="E141" s="103" t="n"/>
      <c r="F141" s="103" t="n"/>
      <c r="G141" s="103" t="n"/>
      <c r="H141" s="103" t="n"/>
      <c r="I141" s="103" t="n"/>
      <c r="J141" s="103" t="n"/>
      <c r="K141" s="103" t="n"/>
      <c r="L141" s="103" t="n"/>
      <c r="M141" s="103" t="n"/>
      <c r="N141" s="103" t="n"/>
      <c r="O141" s="103" t="n"/>
      <c r="P141" s="103" t="n"/>
      <c r="Q141" s="103" t="n"/>
      <c r="R141" s="103" t="n"/>
      <c r="S141" s="103" t="n"/>
      <c r="T141" s="103" t="n"/>
      <c r="U141" s="103" t="n"/>
      <c r="V141" s="103" t="n"/>
      <c r="W141" s="103" t="n"/>
      <c r="X141" s="103" t="n"/>
      <c r="Y141" s="103" t="n"/>
      <c r="Z141" s="103" t="n"/>
    </row>
    <row r="142">
      <c r="A142" s="103" t="n"/>
      <c r="B142" s="103" t="n"/>
      <c r="C142" s="103" t="n"/>
      <c r="D142" s="103" t="n"/>
      <c r="E142" s="103" t="n"/>
      <c r="F142" s="103" t="n"/>
      <c r="G142" s="103" t="n"/>
      <c r="H142" s="103" t="n"/>
      <c r="I142" s="103" t="n"/>
      <c r="J142" s="103" t="n"/>
      <c r="K142" s="103" t="n"/>
      <c r="L142" s="103" t="n"/>
      <c r="M142" s="103" t="n"/>
      <c r="N142" s="103" t="n"/>
      <c r="O142" s="103" t="n"/>
      <c r="P142" s="103" t="n"/>
      <c r="Q142" s="103" t="n"/>
      <c r="R142" s="103" t="n"/>
      <c r="S142" s="103" t="n"/>
      <c r="T142" s="103" t="n"/>
      <c r="U142" s="103" t="n"/>
      <c r="V142" s="103" t="n"/>
      <c r="W142" s="103" t="n"/>
      <c r="X142" s="103" t="n"/>
      <c r="Y142" s="103" t="n"/>
      <c r="Z142" s="103" t="n"/>
    </row>
    <row r="143">
      <c r="A143" s="103" t="n"/>
      <c r="B143" s="103" t="n"/>
      <c r="C143" s="103" t="n"/>
      <c r="D143" s="103" t="n"/>
      <c r="E143" s="103" t="n"/>
      <c r="F143" s="103" t="n"/>
      <c r="G143" s="103" t="n"/>
      <c r="H143" s="103" t="n"/>
      <c r="I143" s="103" t="n"/>
      <c r="J143" s="103" t="n"/>
      <c r="K143" s="103" t="n"/>
      <c r="L143" s="103" t="n"/>
      <c r="M143" s="103" t="n"/>
      <c r="N143" s="103" t="n"/>
      <c r="O143" s="103" t="n"/>
      <c r="P143" s="103" t="n"/>
      <c r="Q143" s="103" t="n"/>
      <c r="R143" s="103" t="n"/>
      <c r="S143" s="103" t="n"/>
      <c r="T143" s="103" t="n"/>
      <c r="U143" s="103" t="n"/>
      <c r="V143" s="103" t="n"/>
      <c r="W143" s="103" t="n"/>
      <c r="X143" s="103" t="n"/>
      <c r="Y143" s="103" t="n"/>
      <c r="Z143" s="103" t="n"/>
    </row>
    <row r="144">
      <c r="A144" s="103" t="n"/>
      <c r="B144" s="103" t="n"/>
      <c r="C144" s="103" t="n"/>
      <c r="D144" s="103" t="n"/>
      <c r="E144" s="103" t="n"/>
      <c r="F144" s="103" t="n"/>
      <c r="G144" s="103" t="n"/>
      <c r="H144" s="103" t="n"/>
      <c r="I144" s="103" t="n"/>
      <c r="J144" s="103" t="n"/>
      <c r="K144" s="103" t="n"/>
      <c r="L144" s="103" t="n"/>
      <c r="M144" s="103" t="n"/>
      <c r="N144" s="103" t="n"/>
      <c r="O144" s="103" t="n"/>
      <c r="P144" s="103" t="n"/>
      <c r="Q144" s="103" t="n"/>
      <c r="R144" s="103" t="n"/>
      <c r="S144" s="103" t="n"/>
      <c r="T144" s="103" t="n"/>
      <c r="U144" s="103" t="n"/>
      <c r="V144" s="103" t="n"/>
      <c r="W144" s="103" t="n"/>
      <c r="X144" s="103" t="n"/>
      <c r="Y144" s="103" t="n"/>
      <c r="Z144" s="103" t="n"/>
    </row>
    <row r="145">
      <c r="A145" s="103" t="n"/>
      <c r="B145" s="103" t="n"/>
      <c r="C145" s="103" t="n"/>
      <c r="D145" s="103" t="n"/>
      <c r="E145" s="103" t="n"/>
      <c r="F145" s="103" t="n"/>
      <c r="G145" s="103" t="n"/>
      <c r="H145" s="103" t="n"/>
      <c r="I145" s="103" t="n"/>
      <c r="J145" s="103" t="n"/>
      <c r="K145" s="103" t="n"/>
      <c r="L145" s="103" t="n"/>
      <c r="M145" s="103" t="n"/>
      <c r="N145" s="103" t="n"/>
      <c r="O145" s="103" t="n"/>
      <c r="P145" s="103" t="n"/>
      <c r="Q145" s="103" t="n"/>
      <c r="R145" s="103" t="n"/>
      <c r="S145" s="103" t="n"/>
      <c r="T145" s="103" t="n"/>
      <c r="U145" s="103" t="n"/>
      <c r="V145" s="103" t="n"/>
      <c r="W145" s="103" t="n"/>
      <c r="X145" s="103" t="n"/>
      <c r="Y145" s="103" t="n"/>
      <c r="Z145" s="103" t="n"/>
    </row>
    <row r="146">
      <c r="A146" s="103" t="n"/>
      <c r="B146" s="103" t="n"/>
      <c r="C146" s="103" t="n"/>
      <c r="D146" s="103" t="n"/>
      <c r="E146" s="103" t="n"/>
      <c r="F146" s="103" t="n"/>
      <c r="G146" s="103" t="n"/>
      <c r="H146" s="103" t="n"/>
      <c r="I146" s="103" t="n"/>
      <c r="J146" s="103" t="n"/>
      <c r="K146" s="103" t="n"/>
      <c r="L146" s="103" t="n"/>
      <c r="M146" s="103" t="n"/>
      <c r="N146" s="103" t="n"/>
      <c r="O146" s="103" t="n"/>
      <c r="P146" s="103" t="n"/>
      <c r="Q146" s="103" t="n"/>
      <c r="R146" s="103" t="n"/>
      <c r="S146" s="103" t="n"/>
      <c r="T146" s="103" t="n"/>
      <c r="U146" s="103" t="n"/>
      <c r="V146" s="103" t="n"/>
      <c r="W146" s="103" t="n"/>
      <c r="X146" s="103" t="n"/>
      <c r="Y146" s="103" t="n"/>
      <c r="Z146" s="103" t="n"/>
    </row>
    <row r="147">
      <c r="A147" s="103" t="n"/>
      <c r="B147" s="103" t="n"/>
      <c r="C147" s="103" t="n"/>
      <c r="D147" s="103" t="n"/>
      <c r="E147" s="103" t="n"/>
      <c r="F147" s="103" t="n"/>
      <c r="G147" s="103" t="n"/>
      <c r="H147" s="103" t="n"/>
      <c r="I147" s="103" t="n"/>
      <c r="J147" s="103" t="n"/>
      <c r="K147" s="103" t="n"/>
      <c r="L147" s="103" t="n"/>
      <c r="M147" s="103" t="n"/>
      <c r="N147" s="103" t="n"/>
      <c r="O147" s="103" t="n"/>
      <c r="P147" s="103" t="n"/>
      <c r="Q147" s="103" t="n"/>
      <c r="R147" s="103" t="n"/>
      <c r="S147" s="103" t="n"/>
      <c r="T147" s="103" t="n"/>
      <c r="U147" s="103" t="n"/>
      <c r="V147" s="103" t="n"/>
      <c r="W147" s="103" t="n"/>
      <c r="X147" s="103" t="n"/>
      <c r="Y147" s="103" t="n"/>
      <c r="Z147" s="103" t="n"/>
    </row>
    <row r="148">
      <c r="A148" s="103" t="n"/>
      <c r="B148" s="103" t="n"/>
      <c r="C148" s="103" t="n"/>
      <c r="D148" s="103" t="n"/>
      <c r="E148" s="103" t="n"/>
      <c r="F148" s="103" t="n"/>
      <c r="G148" s="103" t="n"/>
      <c r="H148" s="103" t="n"/>
      <c r="I148" s="103" t="n"/>
      <c r="J148" s="103" t="n"/>
      <c r="K148" s="103" t="n"/>
      <c r="L148" s="103" t="n"/>
      <c r="M148" s="103" t="n"/>
      <c r="N148" s="103" t="n"/>
      <c r="O148" s="103" t="n"/>
      <c r="P148" s="103" t="n"/>
      <c r="Q148" s="103" t="n"/>
      <c r="R148" s="103" t="n"/>
      <c r="S148" s="103" t="n"/>
      <c r="T148" s="103" t="n"/>
      <c r="U148" s="103" t="n"/>
      <c r="V148" s="103" t="n"/>
      <c r="W148" s="103" t="n"/>
      <c r="X148" s="103" t="n"/>
      <c r="Y148" s="103" t="n"/>
      <c r="Z148" s="103" t="n"/>
    </row>
    <row r="149">
      <c r="A149" s="103" t="n"/>
      <c r="B149" s="103" t="n"/>
      <c r="C149" s="103" t="n"/>
      <c r="D149" s="103" t="n"/>
      <c r="E149" s="103" t="n"/>
      <c r="F149" s="103" t="n"/>
      <c r="G149" s="103" t="n"/>
      <c r="H149" s="103" t="n"/>
      <c r="I149" s="103" t="n"/>
      <c r="J149" s="103" t="n"/>
      <c r="K149" s="103" t="n"/>
      <c r="L149" s="103" t="n"/>
      <c r="M149" s="103" t="n"/>
      <c r="N149" s="103" t="n"/>
      <c r="O149" s="103" t="n"/>
      <c r="P149" s="103" t="n"/>
      <c r="Q149" s="103" t="n"/>
      <c r="R149" s="103" t="n"/>
      <c r="S149" s="103" t="n"/>
      <c r="T149" s="103" t="n"/>
      <c r="U149" s="103" t="n"/>
      <c r="V149" s="103" t="n"/>
      <c r="W149" s="103" t="n"/>
      <c r="X149" s="103" t="n"/>
      <c r="Y149" s="103" t="n"/>
      <c r="Z149" s="103" t="n"/>
    </row>
    <row r="150">
      <c r="A150" s="103" t="n"/>
      <c r="B150" s="103" t="n"/>
      <c r="C150" s="103" t="n"/>
      <c r="D150" s="103" t="n"/>
      <c r="E150" s="103" t="n"/>
      <c r="F150" s="103" t="n"/>
      <c r="G150" s="103" t="n"/>
      <c r="H150" s="103" t="n"/>
      <c r="I150" s="103" t="n"/>
      <c r="J150" s="103" t="n"/>
      <c r="K150" s="103" t="n"/>
      <c r="L150" s="103" t="n"/>
      <c r="M150" s="103" t="n"/>
      <c r="N150" s="103" t="n"/>
      <c r="O150" s="103" t="n"/>
      <c r="P150" s="103" t="n"/>
      <c r="Q150" s="103" t="n"/>
      <c r="R150" s="103" t="n"/>
      <c r="S150" s="103" t="n"/>
      <c r="T150" s="103" t="n"/>
      <c r="U150" s="103" t="n"/>
      <c r="V150" s="103" t="n"/>
      <c r="W150" s="103" t="n"/>
      <c r="X150" s="103" t="n"/>
      <c r="Y150" s="103" t="n"/>
      <c r="Z150" s="103" t="n"/>
    </row>
    <row r="151">
      <c r="A151" s="103" t="n"/>
      <c r="B151" s="103" t="n"/>
      <c r="C151" s="103" t="n"/>
      <c r="D151" s="103" t="n"/>
      <c r="E151" s="103" t="n"/>
      <c r="F151" s="103" t="n"/>
      <c r="G151" s="103" t="n"/>
      <c r="H151" s="103" t="n"/>
      <c r="I151" s="103" t="n"/>
      <c r="J151" s="103" t="n"/>
      <c r="K151" s="103" t="n"/>
      <c r="L151" s="103" t="n"/>
      <c r="M151" s="103" t="n"/>
      <c r="N151" s="103" t="n"/>
      <c r="O151" s="103" t="n"/>
      <c r="P151" s="103" t="n"/>
      <c r="Q151" s="103" t="n"/>
      <c r="R151" s="103" t="n"/>
      <c r="S151" s="103" t="n"/>
      <c r="T151" s="103" t="n"/>
      <c r="U151" s="103" t="n"/>
      <c r="V151" s="103" t="n"/>
      <c r="W151" s="103" t="n"/>
      <c r="X151" s="103" t="n"/>
      <c r="Y151" s="103" t="n"/>
      <c r="Z151" s="103" t="n"/>
    </row>
    <row r="152">
      <c r="A152" s="103" t="n"/>
      <c r="B152" s="103" t="n"/>
      <c r="C152" s="103" t="n"/>
      <c r="D152" s="103" t="n"/>
      <c r="E152" s="103" t="n"/>
      <c r="F152" s="103" t="n"/>
      <c r="G152" s="103" t="n"/>
      <c r="H152" s="103" t="n"/>
      <c r="I152" s="103" t="n"/>
      <c r="J152" s="103" t="n"/>
      <c r="K152" s="103" t="n"/>
      <c r="L152" s="103" t="n"/>
      <c r="M152" s="103" t="n"/>
      <c r="N152" s="103" t="n"/>
      <c r="O152" s="103" t="n"/>
      <c r="P152" s="103" t="n"/>
      <c r="Q152" s="103" t="n"/>
      <c r="R152" s="103" t="n"/>
      <c r="S152" s="103" t="n"/>
      <c r="T152" s="103" t="n"/>
      <c r="U152" s="103" t="n"/>
      <c r="V152" s="103" t="n"/>
      <c r="W152" s="103" t="n"/>
      <c r="X152" s="103" t="n"/>
      <c r="Y152" s="103" t="n"/>
      <c r="Z152" s="103" t="n"/>
    </row>
    <row r="153">
      <c r="A153" s="103" t="n"/>
      <c r="B153" s="103" t="n"/>
      <c r="C153" s="103" t="n"/>
      <c r="D153" s="103" t="n"/>
      <c r="E153" s="103" t="n"/>
      <c r="F153" s="103" t="n"/>
      <c r="G153" s="103" t="n"/>
      <c r="H153" s="103" t="n"/>
      <c r="I153" s="103" t="n"/>
      <c r="J153" s="103" t="n"/>
      <c r="K153" s="103" t="n"/>
      <c r="L153" s="103" t="n"/>
      <c r="M153" s="103" t="n"/>
      <c r="N153" s="103" t="n"/>
      <c r="O153" s="103" t="n"/>
      <c r="P153" s="103" t="n"/>
      <c r="Q153" s="103" t="n"/>
      <c r="R153" s="103" t="n"/>
      <c r="S153" s="103" t="n"/>
      <c r="T153" s="103" t="n"/>
      <c r="U153" s="103" t="n"/>
      <c r="V153" s="103" t="n"/>
      <c r="W153" s="103" t="n"/>
      <c r="X153" s="103" t="n"/>
      <c r="Y153" s="103" t="n"/>
      <c r="Z153" s="103" t="n"/>
    </row>
    <row r="154">
      <c r="A154" s="103" t="n"/>
      <c r="B154" s="103" t="n"/>
      <c r="C154" s="103" t="n"/>
      <c r="D154" s="103" t="n"/>
      <c r="E154" s="103" t="n"/>
      <c r="F154" s="103" t="n"/>
      <c r="G154" s="103" t="n"/>
      <c r="H154" s="103" t="n"/>
      <c r="I154" s="103" t="n"/>
      <c r="J154" s="103" t="n"/>
      <c r="K154" s="103" t="n"/>
      <c r="L154" s="103" t="n"/>
      <c r="M154" s="103" t="n"/>
      <c r="N154" s="103" t="n"/>
      <c r="O154" s="103" t="n"/>
      <c r="P154" s="103" t="n"/>
      <c r="Q154" s="103" t="n"/>
      <c r="R154" s="103" t="n"/>
      <c r="S154" s="103" t="n"/>
      <c r="T154" s="103" t="n"/>
      <c r="U154" s="103" t="n"/>
      <c r="V154" s="103" t="n"/>
      <c r="W154" s="103" t="n"/>
      <c r="X154" s="103" t="n"/>
      <c r="Y154" s="103" t="n"/>
      <c r="Z154" s="103" t="n"/>
    </row>
    <row r="155">
      <c r="A155" s="103" t="n"/>
      <c r="B155" s="103" t="n"/>
      <c r="C155" s="103" t="n"/>
      <c r="D155" s="103" t="n"/>
      <c r="E155" s="103" t="n"/>
      <c r="F155" s="103" t="n"/>
      <c r="G155" s="103" t="n"/>
      <c r="H155" s="103" t="n"/>
      <c r="I155" s="103" t="n"/>
      <c r="J155" s="103" t="n"/>
      <c r="K155" s="103" t="n"/>
      <c r="L155" s="103" t="n"/>
      <c r="M155" s="103" t="n"/>
      <c r="N155" s="103" t="n"/>
      <c r="O155" s="103" t="n"/>
      <c r="P155" s="103" t="n"/>
      <c r="Q155" s="103" t="n"/>
      <c r="R155" s="103" t="n"/>
      <c r="S155" s="103" t="n"/>
      <c r="T155" s="103" t="n"/>
      <c r="U155" s="103" t="n"/>
      <c r="V155" s="103" t="n"/>
      <c r="W155" s="103" t="n"/>
      <c r="X155" s="103" t="n"/>
      <c r="Y155" s="103" t="n"/>
      <c r="Z155" s="103" t="n"/>
    </row>
    <row r="156">
      <c r="A156" s="103" t="n"/>
      <c r="B156" s="103" t="n"/>
      <c r="C156" s="103" t="n"/>
      <c r="D156" s="103" t="n"/>
      <c r="E156" s="103" t="n"/>
      <c r="F156" s="103" t="n"/>
      <c r="G156" s="103" t="n"/>
      <c r="H156" s="103" t="n"/>
      <c r="I156" s="103" t="n"/>
      <c r="J156" s="103" t="n"/>
      <c r="K156" s="103" t="n"/>
      <c r="L156" s="103" t="n"/>
      <c r="M156" s="103" t="n"/>
      <c r="N156" s="103" t="n"/>
      <c r="O156" s="103" t="n"/>
      <c r="P156" s="103" t="n"/>
      <c r="Q156" s="103" t="n"/>
      <c r="R156" s="103" t="n"/>
      <c r="S156" s="103" t="n"/>
      <c r="T156" s="103" t="n"/>
      <c r="U156" s="103" t="n"/>
      <c r="V156" s="103" t="n"/>
      <c r="W156" s="103" t="n"/>
      <c r="X156" s="103" t="n"/>
      <c r="Y156" s="103" t="n"/>
      <c r="Z156" s="103" t="n"/>
    </row>
    <row r="157">
      <c r="A157" s="103" t="n"/>
      <c r="B157" s="103" t="n"/>
      <c r="C157" s="103" t="n"/>
      <c r="D157" s="103" t="n"/>
      <c r="E157" s="103" t="n"/>
      <c r="F157" s="103" t="n"/>
      <c r="G157" s="103" t="n"/>
      <c r="H157" s="103" t="n"/>
      <c r="I157" s="103" t="n"/>
      <c r="J157" s="103" t="n"/>
      <c r="K157" s="103" t="n"/>
      <c r="L157" s="103" t="n"/>
      <c r="M157" s="103" t="n"/>
      <c r="N157" s="103" t="n"/>
      <c r="O157" s="103" t="n"/>
      <c r="P157" s="103" t="n"/>
      <c r="Q157" s="103" t="n"/>
      <c r="R157" s="103" t="n"/>
      <c r="S157" s="103" t="n"/>
      <c r="T157" s="103" t="n"/>
      <c r="U157" s="103" t="n"/>
      <c r="V157" s="103" t="n"/>
      <c r="W157" s="103" t="n"/>
      <c r="X157" s="103" t="n"/>
      <c r="Y157" s="103" t="n"/>
      <c r="Z157" s="103" t="n"/>
    </row>
    <row r="158">
      <c r="A158" s="103" t="n"/>
      <c r="B158" s="103" t="n"/>
      <c r="C158" s="103" t="n"/>
      <c r="D158" s="103" t="n"/>
      <c r="E158" s="103" t="n"/>
      <c r="F158" s="103" t="n"/>
      <c r="G158" s="103" t="n"/>
      <c r="H158" s="103" t="n"/>
      <c r="I158" s="103" t="n"/>
      <c r="J158" s="103" t="n"/>
      <c r="K158" s="103" t="n"/>
      <c r="L158" s="103" t="n"/>
      <c r="M158" s="103" t="n"/>
      <c r="N158" s="103" t="n"/>
      <c r="O158" s="103" t="n"/>
      <c r="P158" s="103" t="n"/>
      <c r="Q158" s="103" t="n"/>
      <c r="R158" s="103" t="n"/>
      <c r="S158" s="103" t="n"/>
      <c r="T158" s="103" t="n"/>
      <c r="U158" s="103" t="n"/>
      <c r="V158" s="103" t="n"/>
      <c r="W158" s="103" t="n"/>
      <c r="X158" s="103" t="n"/>
      <c r="Y158" s="103" t="n"/>
      <c r="Z158" s="103" t="n"/>
    </row>
    <row r="159">
      <c r="A159" s="103" t="n"/>
      <c r="B159" s="103" t="n"/>
      <c r="C159" s="103" t="n"/>
      <c r="D159" s="103" t="n"/>
      <c r="E159" s="103" t="n"/>
      <c r="F159" s="103" t="n"/>
      <c r="G159" s="103" t="n"/>
      <c r="H159" s="103" t="n"/>
      <c r="I159" s="103" t="n"/>
      <c r="J159" s="103" t="n"/>
      <c r="K159" s="103" t="n"/>
      <c r="L159" s="103" t="n"/>
      <c r="M159" s="103" t="n"/>
      <c r="N159" s="103" t="n"/>
      <c r="O159" s="103" t="n"/>
      <c r="P159" s="103" t="n"/>
      <c r="Q159" s="103" t="n"/>
      <c r="R159" s="103" t="n"/>
      <c r="S159" s="103" t="n"/>
      <c r="T159" s="103" t="n"/>
      <c r="U159" s="103" t="n"/>
      <c r="V159" s="103" t="n"/>
      <c r="W159" s="103" t="n"/>
      <c r="X159" s="103" t="n"/>
      <c r="Y159" s="103" t="n"/>
      <c r="Z159" s="103" t="n"/>
    </row>
    <row r="160">
      <c r="A160" s="103" t="n"/>
      <c r="B160" s="103" t="n"/>
      <c r="C160" s="103" t="n"/>
      <c r="D160" s="103" t="n"/>
      <c r="E160" s="103" t="n"/>
      <c r="F160" s="103" t="n"/>
      <c r="G160" s="103" t="n"/>
      <c r="H160" s="103" t="n"/>
      <c r="I160" s="103" t="n"/>
      <c r="J160" s="103" t="n"/>
      <c r="K160" s="103" t="n"/>
      <c r="L160" s="103" t="n"/>
      <c r="M160" s="103" t="n"/>
      <c r="N160" s="103" t="n"/>
      <c r="O160" s="103" t="n"/>
      <c r="P160" s="103" t="n"/>
      <c r="Q160" s="103" t="n"/>
      <c r="R160" s="103" t="n"/>
      <c r="S160" s="103" t="n"/>
      <c r="T160" s="103" t="n"/>
      <c r="U160" s="103" t="n"/>
      <c r="V160" s="103" t="n"/>
      <c r="W160" s="103" t="n"/>
      <c r="X160" s="103" t="n"/>
      <c r="Y160" s="103" t="n"/>
      <c r="Z160" s="103" t="n"/>
    </row>
    <row r="161">
      <c r="A161" s="103" t="n"/>
      <c r="B161" s="103" t="n"/>
      <c r="C161" s="103" t="n"/>
      <c r="D161" s="103" t="n"/>
      <c r="E161" s="103" t="n"/>
      <c r="F161" s="103" t="n"/>
      <c r="G161" s="103" t="n"/>
      <c r="H161" s="103" t="n"/>
      <c r="I161" s="103" t="n"/>
      <c r="J161" s="103" t="n"/>
      <c r="K161" s="103" t="n"/>
      <c r="L161" s="103" t="n"/>
      <c r="M161" s="103" t="n"/>
      <c r="N161" s="103" t="n"/>
      <c r="O161" s="103" t="n"/>
      <c r="P161" s="103" t="n"/>
      <c r="Q161" s="103" t="n"/>
      <c r="R161" s="103" t="n"/>
      <c r="S161" s="103" t="n"/>
      <c r="T161" s="103" t="n"/>
      <c r="U161" s="103" t="n"/>
      <c r="V161" s="103" t="n"/>
      <c r="W161" s="103" t="n"/>
      <c r="X161" s="103" t="n"/>
      <c r="Y161" s="103" t="n"/>
      <c r="Z161" s="103" t="n"/>
    </row>
    <row r="162">
      <c r="A162" s="103" t="n"/>
      <c r="B162" s="103" t="n"/>
      <c r="C162" s="103" t="n"/>
      <c r="D162" s="103" t="n"/>
      <c r="E162" s="103" t="n"/>
      <c r="F162" s="103" t="n"/>
      <c r="G162" s="103" t="n"/>
      <c r="H162" s="103" t="n"/>
      <c r="I162" s="103" t="n"/>
      <c r="J162" s="103" t="n"/>
      <c r="K162" s="103" t="n"/>
      <c r="L162" s="103" t="n"/>
      <c r="M162" s="103" t="n"/>
      <c r="N162" s="103" t="n"/>
      <c r="O162" s="103" t="n"/>
      <c r="P162" s="103" t="n"/>
      <c r="Q162" s="103" t="n"/>
      <c r="R162" s="103" t="n"/>
      <c r="S162" s="103" t="n"/>
      <c r="T162" s="103" t="n"/>
      <c r="U162" s="103" t="n"/>
      <c r="V162" s="103" t="n"/>
      <c r="W162" s="103" t="n"/>
      <c r="X162" s="103" t="n"/>
      <c r="Y162" s="103" t="n"/>
      <c r="Z162" s="103" t="n"/>
    </row>
    <row r="163">
      <c r="A163" s="103" t="n"/>
      <c r="B163" s="103" t="n"/>
      <c r="C163" s="103" t="n"/>
      <c r="D163" s="103" t="n"/>
      <c r="E163" s="103" t="n"/>
      <c r="F163" s="103" t="n"/>
      <c r="G163" s="103" t="n"/>
      <c r="H163" s="103" t="n"/>
      <c r="I163" s="103" t="n"/>
      <c r="J163" s="103" t="n"/>
      <c r="K163" s="103" t="n"/>
      <c r="L163" s="103" t="n"/>
      <c r="M163" s="103" t="n"/>
      <c r="N163" s="103" t="n"/>
      <c r="O163" s="103" t="n"/>
      <c r="P163" s="103" t="n"/>
      <c r="Q163" s="103" t="n"/>
      <c r="R163" s="103" t="n"/>
      <c r="S163" s="103" t="n"/>
      <c r="T163" s="103" t="n"/>
      <c r="U163" s="103" t="n"/>
      <c r="V163" s="103" t="n"/>
      <c r="W163" s="103" t="n"/>
      <c r="X163" s="103" t="n"/>
      <c r="Y163" s="103" t="n"/>
      <c r="Z163" s="103" t="n"/>
    </row>
    <row r="164">
      <c r="A164" s="103" t="n"/>
      <c r="B164" s="103" t="n"/>
      <c r="C164" s="103" t="n"/>
      <c r="D164" s="103" t="n"/>
      <c r="E164" s="103" t="n"/>
      <c r="F164" s="103" t="n"/>
      <c r="G164" s="103" t="n"/>
      <c r="H164" s="103" t="n"/>
      <c r="I164" s="103" t="n"/>
      <c r="J164" s="103" t="n"/>
      <c r="K164" s="103" t="n"/>
      <c r="L164" s="103" t="n"/>
      <c r="M164" s="103" t="n"/>
      <c r="N164" s="103" t="n"/>
      <c r="O164" s="103" t="n"/>
      <c r="P164" s="103" t="n"/>
      <c r="Q164" s="103" t="n"/>
      <c r="R164" s="103" t="n"/>
      <c r="S164" s="103" t="n"/>
      <c r="T164" s="103" t="n"/>
      <c r="U164" s="103" t="n"/>
      <c r="V164" s="103" t="n"/>
      <c r="W164" s="103" t="n"/>
      <c r="X164" s="103" t="n"/>
      <c r="Y164" s="103" t="n"/>
      <c r="Z164" s="103" t="n"/>
    </row>
    <row r="165">
      <c r="A165" s="103" t="n"/>
      <c r="B165" s="103" t="n"/>
      <c r="C165" s="103" t="n"/>
      <c r="D165" s="103" t="n"/>
      <c r="E165" s="103" t="n"/>
      <c r="F165" s="103" t="n"/>
      <c r="G165" s="103" t="n"/>
      <c r="H165" s="103" t="n"/>
      <c r="I165" s="103" t="n"/>
      <c r="J165" s="103" t="n"/>
      <c r="K165" s="103" t="n"/>
      <c r="L165" s="103" t="n"/>
      <c r="M165" s="103" t="n"/>
      <c r="N165" s="103" t="n"/>
      <c r="O165" s="103" t="n"/>
      <c r="P165" s="103" t="n"/>
      <c r="Q165" s="103" t="n"/>
      <c r="R165" s="103" t="n"/>
      <c r="S165" s="103" t="n"/>
      <c r="T165" s="103" t="n"/>
      <c r="U165" s="103" t="n"/>
      <c r="V165" s="103" t="n"/>
      <c r="W165" s="103" t="n"/>
      <c r="X165" s="103" t="n"/>
      <c r="Y165" s="103" t="n"/>
      <c r="Z165" s="103" t="n"/>
    </row>
    <row r="166">
      <c r="A166" s="103" t="n"/>
      <c r="B166" s="103" t="n"/>
      <c r="C166" s="103" t="n"/>
      <c r="D166" s="103" t="n"/>
      <c r="E166" s="103" t="n"/>
      <c r="F166" s="103" t="n"/>
      <c r="G166" s="103" t="n"/>
      <c r="H166" s="103" t="n"/>
      <c r="I166" s="103" t="n"/>
      <c r="J166" s="103" t="n"/>
      <c r="K166" s="103" t="n"/>
      <c r="L166" s="103" t="n"/>
      <c r="M166" s="103" t="n"/>
      <c r="N166" s="103" t="n"/>
      <c r="O166" s="103" t="n"/>
      <c r="P166" s="103" t="n"/>
      <c r="Q166" s="103" t="n"/>
      <c r="R166" s="103" t="n"/>
      <c r="S166" s="103" t="n"/>
      <c r="T166" s="103" t="n"/>
      <c r="U166" s="103" t="n"/>
      <c r="V166" s="103" t="n"/>
      <c r="W166" s="103" t="n"/>
      <c r="X166" s="103" t="n"/>
      <c r="Y166" s="103" t="n"/>
      <c r="Z166" s="103" t="n"/>
    </row>
    <row r="167">
      <c r="A167" s="103" t="n"/>
      <c r="B167" s="103" t="n"/>
      <c r="C167" s="103" t="n"/>
      <c r="D167" s="103" t="n"/>
      <c r="E167" s="103" t="n"/>
      <c r="F167" s="103" t="n"/>
      <c r="G167" s="103" t="n"/>
      <c r="H167" s="103" t="n"/>
      <c r="I167" s="103" t="n"/>
      <c r="J167" s="103" t="n"/>
      <c r="K167" s="103" t="n"/>
      <c r="L167" s="103" t="n"/>
      <c r="M167" s="103" t="n"/>
      <c r="N167" s="103" t="n"/>
      <c r="O167" s="103" t="n"/>
      <c r="P167" s="103" t="n"/>
      <c r="Q167" s="103" t="n"/>
      <c r="R167" s="103" t="n"/>
      <c r="S167" s="103" t="n"/>
      <c r="T167" s="103" t="n"/>
      <c r="U167" s="103" t="n"/>
      <c r="V167" s="103" t="n"/>
      <c r="W167" s="103" t="n"/>
      <c r="X167" s="103" t="n"/>
      <c r="Y167" s="103" t="n"/>
      <c r="Z167" s="103" t="n"/>
    </row>
    <row r="168">
      <c r="A168" s="103" t="n"/>
      <c r="B168" s="103" t="n"/>
      <c r="C168" s="103" t="n"/>
      <c r="D168" s="103" t="n"/>
      <c r="E168" s="103" t="n"/>
      <c r="F168" s="103" t="n"/>
      <c r="G168" s="103" t="n"/>
      <c r="H168" s="103" t="n"/>
      <c r="I168" s="103" t="n"/>
      <c r="J168" s="103" t="n"/>
      <c r="K168" s="103" t="n"/>
      <c r="L168" s="103" t="n"/>
      <c r="M168" s="103" t="n"/>
      <c r="N168" s="103" t="n"/>
      <c r="O168" s="103" t="n"/>
      <c r="P168" s="103" t="n"/>
      <c r="Q168" s="103" t="n"/>
      <c r="R168" s="103" t="n"/>
      <c r="S168" s="103" t="n"/>
      <c r="T168" s="103" t="n"/>
      <c r="U168" s="103" t="n"/>
      <c r="V168" s="103" t="n"/>
      <c r="W168" s="103" t="n"/>
      <c r="X168" s="103" t="n"/>
      <c r="Y168" s="103" t="n"/>
      <c r="Z168" s="103" t="n"/>
    </row>
    <row r="169">
      <c r="A169" s="103" t="n"/>
      <c r="B169" s="103" t="n"/>
      <c r="C169" s="103" t="n"/>
      <c r="D169" s="103" t="n"/>
      <c r="E169" s="103" t="n"/>
      <c r="F169" s="103" t="n"/>
      <c r="G169" s="103" t="n"/>
      <c r="H169" s="103" t="n"/>
      <c r="I169" s="103" t="n"/>
      <c r="J169" s="103" t="n"/>
      <c r="K169" s="103" t="n"/>
      <c r="L169" s="103" t="n"/>
      <c r="M169" s="103" t="n"/>
      <c r="N169" s="103" t="n"/>
      <c r="O169" s="103" t="n"/>
      <c r="P169" s="103" t="n"/>
      <c r="Q169" s="103" t="n"/>
      <c r="R169" s="103" t="n"/>
      <c r="S169" s="103" t="n"/>
      <c r="T169" s="103" t="n"/>
      <c r="U169" s="103" t="n"/>
      <c r="V169" s="103" t="n"/>
      <c r="W169" s="103" t="n"/>
      <c r="X169" s="103" t="n"/>
      <c r="Y169" s="103" t="n"/>
      <c r="Z169" s="103" t="n"/>
    </row>
    <row r="170">
      <c r="A170" s="103" t="n"/>
      <c r="B170" s="103" t="n"/>
      <c r="C170" s="103" t="n"/>
      <c r="D170" s="103" t="n"/>
      <c r="E170" s="103" t="n"/>
      <c r="F170" s="103" t="n"/>
      <c r="G170" s="103" t="n"/>
      <c r="H170" s="103" t="n"/>
      <c r="I170" s="103" t="n"/>
      <c r="J170" s="103" t="n"/>
      <c r="K170" s="103" t="n"/>
      <c r="L170" s="103" t="n"/>
      <c r="M170" s="103" t="n"/>
      <c r="N170" s="103" t="n"/>
      <c r="O170" s="103" t="n"/>
      <c r="P170" s="103" t="n"/>
      <c r="Q170" s="103" t="n"/>
      <c r="R170" s="103" t="n"/>
      <c r="S170" s="103" t="n"/>
      <c r="T170" s="103" t="n"/>
      <c r="U170" s="103" t="n"/>
      <c r="V170" s="103" t="n"/>
      <c r="W170" s="103" t="n"/>
      <c r="X170" s="103" t="n"/>
      <c r="Y170" s="103" t="n"/>
      <c r="Z170" s="103" t="n"/>
    </row>
    <row r="171">
      <c r="A171" s="103" t="n"/>
      <c r="B171" s="103" t="n"/>
      <c r="C171" s="103" t="n"/>
      <c r="D171" s="103" t="n"/>
      <c r="E171" s="103" t="n"/>
      <c r="F171" s="103" t="n"/>
      <c r="G171" s="103" t="n"/>
      <c r="H171" s="103" t="n"/>
      <c r="I171" s="103" t="n"/>
      <c r="J171" s="103" t="n"/>
      <c r="K171" s="103" t="n"/>
      <c r="L171" s="103" t="n"/>
      <c r="M171" s="103" t="n"/>
      <c r="N171" s="103" t="n"/>
      <c r="O171" s="103" t="n"/>
      <c r="P171" s="103" t="n"/>
      <c r="Q171" s="103" t="n"/>
      <c r="R171" s="103" t="n"/>
      <c r="S171" s="103" t="n"/>
      <c r="T171" s="103" t="n"/>
      <c r="U171" s="103" t="n"/>
      <c r="V171" s="103" t="n"/>
      <c r="W171" s="103" t="n"/>
      <c r="X171" s="103" t="n"/>
      <c r="Y171" s="103" t="n"/>
      <c r="Z171" s="103" t="n"/>
    </row>
    <row r="172">
      <c r="A172" s="103" t="n"/>
      <c r="B172" s="103" t="n"/>
      <c r="C172" s="103" t="n"/>
      <c r="D172" s="103" t="n"/>
      <c r="E172" s="103" t="n"/>
      <c r="F172" s="103" t="n"/>
      <c r="G172" s="103" t="n"/>
      <c r="H172" s="103" t="n"/>
      <c r="I172" s="103" t="n"/>
      <c r="J172" s="103" t="n"/>
      <c r="K172" s="103" t="n"/>
      <c r="L172" s="103" t="n"/>
      <c r="M172" s="103" t="n"/>
      <c r="N172" s="103" t="n"/>
      <c r="O172" s="103" t="n"/>
      <c r="P172" s="103" t="n"/>
      <c r="Q172" s="103" t="n"/>
      <c r="R172" s="103" t="n"/>
      <c r="S172" s="103" t="n"/>
      <c r="T172" s="103" t="n"/>
      <c r="U172" s="103" t="n"/>
      <c r="V172" s="103" t="n"/>
      <c r="W172" s="103" t="n"/>
      <c r="X172" s="103" t="n"/>
      <c r="Y172" s="103" t="n"/>
      <c r="Z172" s="103" t="n"/>
    </row>
    <row r="173">
      <c r="A173" s="103" t="n"/>
      <c r="B173" s="103" t="n"/>
      <c r="C173" s="103" t="n"/>
      <c r="D173" s="103" t="n"/>
      <c r="E173" s="103" t="n"/>
      <c r="F173" s="103" t="n"/>
      <c r="G173" s="103" t="n"/>
      <c r="H173" s="103" t="n"/>
      <c r="I173" s="103" t="n"/>
      <c r="J173" s="103" t="n"/>
      <c r="K173" s="103" t="n"/>
      <c r="L173" s="103" t="n"/>
      <c r="M173" s="103" t="n"/>
      <c r="N173" s="103" t="n"/>
      <c r="O173" s="103" t="n"/>
      <c r="P173" s="103" t="n"/>
      <c r="Q173" s="103" t="n"/>
      <c r="R173" s="103" t="n"/>
      <c r="S173" s="103" t="n"/>
      <c r="T173" s="103" t="n"/>
      <c r="U173" s="103" t="n"/>
      <c r="V173" s="103" t="n"/>
      <c r="W173" s="103" t="n"/>
      <c r="X173" s="103" t="n"/>
      <c r="Y173" s="103" t="n"/>
      <c r="Z173" s="103" t="n"/>
    </row>
    <row r="174">
      <c r="A174" s="103" t="n"/>
      <c r="B174" s="103" t="n"/>
      <c r="C174" s="103" t="n"/>
      <c r="D174" s="103" t="n"/>
      <c r="E174" s="103" t="n"/>
      <c r="F174" s="103" t="n"/>
      <c r="G174" s="103" t="n"/>
      <c r="H174" s="103" t="n"/>
      <c r="I174" s="103" t="n"/>
      <c r="J174" s="103" t="n"/>
      <c r="K174" s="103" t="n"/>
      <c r="L174" s="103" t="n"/>
      <c r="M174" s="103" t="n"/>
      <c r="N174" s="103" t="n"/>
      <c r="O174" s="103" t="n"/>
      <c r="P174" s="103" t="n"/>
      <c r="Q174" s="103" t="n"/>
      <c r="R174" s="103" t="n"/>
      <c r="S174" s="103" t="n"/>
      <c r="T174" s="103" t="n"/>
      <c r="U174" s="103" t="n"/>
      <c r="V174" s="103" t="n"/>
      <c r="W174" s="103" t="n"/>
      <c r="X174" s="103" t="n"/>
      <c r="Y174" s="103" t="n"/>
      <c r="Z174" s="103" t="n"/>
    </row>
    <row r="175">
      <c r="A175" s="103" t="n"/>
      <c r="B175" s="103" t="n"/>
      <c r="C175" s="103" t="n"/>
      <c r="D175" s="103" t="n"/>
      <c r="E175" s="103" t="n"/>
      <c r="F175" s="103" t="n"/>
      <c r="G175" s="103" t="n"/>
      <c r="H175" s="103" t="n"/>
      <c r="I175" s="103" t="n"/>
      <c r="J175" s="103" t="n"/>
      <c r="K175" s="103" t="n"/>
      <c r="L175" s="103" t="n"/>
      <c r="M175" s="103" t="n"/>
      <c r="N175" s="103" t="n"/>
      <c r="O175" s="103" t="n"/>
      <c r="P175" s="103" t="n"/>
      <c r="Q175" s="103" t="n"/>
      <c r="R175" s="103" t="n"/>
      <c r="S175" s="103" t="n"/>
      <c r="T175" s="103" t="n"/>
      <c r="U175" s="103" t="n"/>
      <c r="V175" s="103" t="n"/>
      <c r="W175" s="103" t="n"/>
      <c r="X175" s="103" t="n"/>
      <c r="Y175" s="103" t="n"/>
      <c r="Z175" s="103" t="n"/>
    </row>
    <row r="176">
      <c r="A176" s="103" t="n"/>
      <c r="B176" s="103" t="n"/>
      <c r="C176" s="103" t="n"/>
      <c r="D176" s="103" t="n"/>
      <c r="E176" s="103" t="n"/>
      <c r="F176" s="103" t="n"/>
      <c r="G176" s="103" t="n"/>
      <c r="H176" s="103" t="n"/>
      <c r="I176" s="103" t="n"/>
      <c r="J176" s="103" t="n"/>
      <c r="K176" s="103" t="n"/>
      <c r="L176" s="103" t="n"/>
      <c r="M176" s="103" t="n"/>
      <c r="N176" s="103" t="n"/>
      <c r="O176" s="103" t="n"/>
      <c r="P176" s="103" t="n"/>
      <c r="Q176" s="103" t="n"/>
      <c r="R176" s="103" t="n"/>
      <c r="S176" s="103" t="n"/>
      <c r="T176" s="103" t="n"/>
      <c r="U176" s="103" t="n"/>
      <c r="V176" s="103" t="n"/>
      <c r="W176" s="103" t="n"/>
      <c r="X176" s="103" t="n"/>
      <c r="Y176" s="103" t="n"/>
      <c r="Z176" s="103" t="n"/>
    </row>
    <row r="177">
      <c r="A177" s="103" t="n"/>
      <c r="B177" s="103" t="n"/>
      <c r="C177" s="103" t="n"/>
      <c r="D177" s="103" t="n"/>
      <c r="E177" s="103" t="n"/>
      <c r="F177" s="103" t="n"/>
      <c r="G177" s="103" t="n"/>
      <c r="H177" s="103" t="n"/>
      <c r="I177" s="103" t="n"/>
      <c r="J177" s="103" t="n"/>
      <c r="K177" s="103" t="n"/>
      <c r="L177" s="103" t="n"/>
      <c r="M177" s="103" t="n"/>
      <c r="N177" s="103" t="n"/>
      <c r="O177" s="103" t="n"/>
      <c r="P177" s="103" t="n"/>
      <c r="Q177" s="103" t="n"/>
      <c r="R177" s="103" t="n"/>
      <c r="S177" s="103" t="n"/>
      <c r="T177" s="103" t="n"/>
      <c r="U177" s="103" t="n"/>
      <c r="V177" s="103" t="n"/>
      <c r="W177" s="103" t="n"/>
      <c r="X177" s="103" t="n"/>
      <c r="Y177" s="103" t="n"/>
      <c r="Z177" s="103" t="n"/>
    </row>
    <row r="178">
      <c r="A178" s="103" t="n"/>
      <c r="B178" s="103" t="n"/>
      <c r="C178" s="103" t="n"/>
      <c r="D178" s="103" t="n"/>
      <c r="E178" s="103" t="n"/>
      <c r="F178" s="103" t="n"/>
      <c r="G178" s="103" t="n"/>
      <c r="H178" s="103" t="n"/>
      <c r="I178" s="103" t="n"/>
      <c r="J178" s="103" t="n"/>
      <c r="K178" s="103" t="n"/>
      <c r="L178" s="103" t="n"/>
      <c r="M178" s="103" t="n"/>
      <c r="N178" s="103" t="n"/>
      <c r="O178" s="103" t="n"/>
      <c r="P178" s="103" t="n"/>
      <c r="Q178" s="103" t="n"/>
      <c r="R178" s="103" t="n"/>
      <c r="S178" s="103" t="n"/>
      <c r="T178" s="103" t="n"/>
      <c r="U178" s="103" t="n"/>
      <c r="V178" s="103" t="n"/>
      <c r="W178" s="103" t="n"/>
      <c r="X178" s="103" t="n"/>
      <c r="Y178" s="103" t="n"/>
      <c r="Z178" s="103" t="n"/>
    </row>
    <row r="179">
      <c r="A179" s="103" t="n"/>
      <c r="B179" s="103" t="n"/>
      <c r="C179" s="103" t="n"/>
      <c r="D179" s="103" t="n"/>
      <c r="E179" s="103" t="n"/>
      <c r="F179" s="103" t="n"/>
      <c r="G179" s="103" t="n"/>
      <c r="H179" s="103" t="n"/>
      <c r="I179" s="103" t="n"/>
      <c r="J179" s="103" t="n"/>
      <c r="K179" s="103" t="n"/>
      <c r="L179" s="103" t="n"/>
      <c r="M179" s="103" t="n"/>
      <c r="N179" s="103" t="n"/>
      <c r="O179" s="103" t="n"/>
      <c r="P179" s="103" t="n"/>
      <c r="Q179" s="103" t="n"/>
      <c r="R179" s="103" t="n"/>
      <c r="S179" s="103" t="n"/>
      <c r="T179" s="103" t="n"/>
      <c r="U179" s="103" t="n"/>
      <c r="V179" s="103" t="n"/>
      <c r="W179" s="103" t="n"/>
      <c r="X179" s="103" t="n"/>
      <c r="Y179" s="103" t="n"/>
      <c r="Z179" s="103" t="n"/>
    </row>
    <row r="180">
      <c r="A180" s="103" t="n"/>
      <c r="B180" s="103" t="n"/>
      <c r="C180" s="103" t="n"/>
      <c r="D180" s="103" t="n"/>
      <c r="E180" s="103" t="n"/>
      <c r="F180" s="103" t="n"/>
      <c r="G180" s="103" t="n"/>
      <c r="H180" s="103" t="n"/>
      <c r="I180" s="103" t="n"/>
      <c r="J180" s="103" t="n"/>
      <c r="K180" s="103" t="n"/>
      <c r="L180" s="103" t="n"/>
      <c r="M180" s="103" t="n"/>
      <c r="N180" s="103" t="n"/>
      <c r="O180" s="103" t="n"/>
      <c r="P180" s="103" t="n"/>
      <c r="Q180" s="103" t="n"/>
      <c r="R180" s="103" t="n"/>
      <c r="S180" s="103" t="n"/>
      <c r="T180" s="103" t="n"/>
      <c r="U180" s="103" t="n"/>
      <c r="V180" s="103" t="n"/>
      <c r="W180" s="103" t="n"/>
      <c r="X180" s="103" t="n"/>
      <c r="Y180" s="103" t="n"/>
      <c r="Z180" s="103" t="n"/>
    </row>
    <row r="181">
      <c r="A181" s="103" t="n"/>
      <c r="B181" s="103" t="n"/>
      <c r="C181" s="103" t="n"/>
      <c r="D181" s="103" t="n"/>
      <c r="E181" s="103" t="n"/>
      <c r="F181" s="103" t="n"/>
      <c r="G181" s="103" t="n"/>
      <c r="H181" s="103" t="n"/>
      <c r="I181" s="103" t="n"/>
      <c r="J181" s="103" t="n"/>
      <c r="K181" s="103" t="n"/>
      <c r="L181" s="103" t="n"/>
      <c r="M181" s="103" t="n"/>
      <c r="N181" s="103" t="n"/>
      <c r="O181" s="103" t="n"/>
      <c r="P181" s="103" t="n"/>
      <c r="Q181" s="103" t="n"/>
      <c r="R181" s="103" t="n"/>
      <c r="S181" s="103" t="n"/>
      <c r="T181" s="103" t="n"/>
      <c r="U181" s="103" t="n"/>
      <c r="V181" s="103" t="n"/>
      <c r="W181" s="103" t="n"/>
      <c r="X181" s="103" t="n"/>
      <c r="Y181" s="103" t="n"/>
      <c r="Z181" s="103" t="n"/>
    </row>
    <row r="182">
      <c r="A182" s="103" t="n"/>
      <c r="B182" s="103" t="n"/>
      <c r="C182" s="103" t="n"/>
      <c r="D182" s="103" t="n"/>
      <c r="E182" s="103" t="n"/>
      <c r="F182" s="103" t="n"/>
      <c r="G182" s="103" t="n"/>
      <c r="H182" s="103" t="n"/>
      <c r="I182" s="103" t="n"/>
      <c r="J182" s="103" t="n"/>
      <c r="K182" s="103" t="n"/>
      <c r="L182" s="103" t="n"/>
      <c r="M182" s="103" t="n"/>
      <c r="N182" s="103" t="n"/>
      <c r="O182" s="103" t="n"/>
      <c r="P182" s="103" t="n"/>
      <c r="Q182" s="103" t="n"/>
      <c r="R182" s="103" t="n"/>
      <c r="S182" s="103" t="n"/>
      <c r="T182" s="103" t="n"/>
      <c r="U182" s="103" t="n"/>
      <c r="V182" s="103" t="n"/>
      <c r="W182" s="103" t="n"/>
      <c r="X182" s="103" t="n"/>
      <c r="Y182" s="103" t="n"/>
      <c r="Z182" s="103" t="n"/>
    </row>
    <row r="183">
      <c r="A183" s="103" t="n"/>
      <c r="B183" s="103" t="n"/>
      <c r="C183" s="103" t="n"/>
      <c r="D183" s="103" t="n"/>
      <c r="E183" s="103" t="n"/>
      <c r="F183" s="103" t="n"/>
      <c r="G183" s="103" t="n"/>
      <c r="H183" s="103" t="n"/>
      <c r="I183" s="103" t="n"/>
      <c r="J183" s="103" t="n"/>
      <c r="K183" s="103" t="n"/>
      <c r="L183" s="103" t="n"/>
      <c r="M183" s="103" t="n"/>
      <c r="N183" s="103" t="n"/>
      <c r="O183" s="103" t="n"/>
      <c r="P183" s="103" t="n"/>
      <c r="Q183" s="103" t="n"/>
      <c r="R183" s="103" t="n"/>
      <c r="S183" s="103" t="n"/>
      <c r="T183" s="103" t="n"/>
      <c r="U183" s="103" t="n"/>
      <c r="V183" s="103" t="n"/>
      <c r="W183" s="103" t="n"/>
      <c r="X183" s="103" t="n"/>
      <c r="Y183" s="103" t="n"/>
      <c r="Z183" s="103" t="n"/>
    </row>
    <row r="184">
      <c r="A184" s="103" t="n"/>
      <c r="B184" s="103" t="n"/>
      <c r="C184" s="103" t="n"/>
      <c r="D184" s="103" t="n"/>
      <c r="E184" s="103" t="n"/>
      <c r="F184" s="103" t="n"/>
      <c r="G184" s="103" t="n"/>
      <c r="H184" s="103" t="n"/>
      <c r="I184" s="103" t="n"/>
      <c r="J184" s="103" t="n"/>
      <c r="K184" s="103" t="n"/>
      <c r="L184" s="103" t="n"/>
      <c r="M184" s="103" t="n"/>
      <c r="N184" s="103" t="n"/>
      <c r="O184" s="103" t="n"/>
      <c r="P184" s="103" t="n"/>
      <c r="Q184" s="103" t="n"/>
      <c r="R184" s="103" t="n"/>
      <c r="S184" s="103" t="n"/>
      <c r="T184" s="103" t="n"/>
      <c r="U184" s="103" t="n"/>
      <c r="V184" s="103" t="n"/>
      <c r="W184" s="103" t="n"/>
      <c r="X184" s="103" t="n"/>
      <c r="Y184" s="103" t="n"/>
      <c r="Z184" s="103" t="n"/>
    </row>
    <row r="185">
      <c r="A185" s="103" t="n"/>
      <c r="B185" s="103" t="n"/>
      <c r="C185" s="103" t="n"/>
      <c r="D185" s="103" t="n"/>
      <c r="E185" s="103" t="n"/>
      <c r="F185" s="103" t="n"/>
      <c r="G185" s="103" t="n"/>
      <c r="H185" s="103" t="n"/>
      <c r="I185" s="103" t="n"/>
      <c r="J185" s="103" t="n"/>
      <c r="K185" s="103" t="n"/>
      <c r="L185" s="103" t="n"/>
      <c r="M185" s="103" t="n"/>
      <c r="N185" s="103" t="n"/>
      <c r="O185" s="103" t="n"/>
      <c r="P185" s="103" t="n"/>
      <c r="Q185" s="103" t="n"/>
      <c r="R185" s="103" t="n"/>
      <c r="S185" s="103" t="n"/>
      <c r="T185" s="103" t="n"/>
      <c r="U185" s="103" t="n"/>
      <c r="V185" s="103" t="n"/>
      <c r="W185" s="103" t="n"/>
      <c r="X185" s="103" t="n"/>
      <c r="Y185" s="103" t="n"/>
      <c r="Z185" s="103" t="n"/>
    </row>
    <row r="186">
      <c r="A186" s="103" t="n"/>
      <c r="B186" s="103" t="n"/>
      <c r="C186" s="103" t="n"/>
      <c r="D186" s="103" t="n"/>
      <c r="E186" s="103" t="n"/>
      <c r="F186" s="103" t="n"/>
      <c r="G186" s="103" t="n"/>
      <c r="H186" s="103" t="n"/>
      <c r="I186" s="103" t="n"/>
      <c r="J186" s="103" t="n"/>
      <c r="K186" s="103" t="n"/>
      <c r="L186" s="103" t="n"/>
      <c r="M186" s="103" t="n"/>
      <c r="N186" s="103" t="n"/>
      <c r="O186" s="103" t="n"/>
      <c r="P186" s="103" t="n"/>
      <c r="Q186" s="103" t="n"/>
      <c r="R186" s="103" t="n"/>
      <c r="S186" s="103" t="n"/>
      <c r="T186" s="103" t="n"/>
      <c r="U186" s="103" t="n"/>
      <c r="V186" s="103" t="n"/>
      <c r="W186" s="103" t="n"/>
      <c r="X186" s="103" t="n"/>
      <c r="Y186" s="103" t="n"/>
      <c r="Z186" s="103" t="n"/>
    </row>
    <row r="187">
      <c r="A187" s="103" t="n"/>
      <c r="B187" s="103" t="n"/>
      <c r="C187" s="103" t="n"/>
      <c r="D187" s="103" t="n"/>
      <c r="E187" s="103" t="n"/>
      <c r="F187" s="103" t="n"/>
      <c r="G187" s="103" t="n"/>
      <c r="H187" s="103" t="n"/>
      <c r="I187" s="103" t="n"/>
      <c r="J187" s="103" t="n"/>
      <c r="K187" s="103" t="n"/>
      <c r="L187" s="103" t="n"/>
      <c r="M187" s="103" t="n"/>
      <c r="N187" s="103" t="n"/>
      <c r="O187" s="103" t="n"/>
      <c r="P187" s="103" t="n"/>
      <c r="Q187" s="103" t="n"/>
      <c r="R187" s="103" t="n"/>
      <c r="S187" s="103" t="n"/>
      <c r="T187" s="103" t="n"/>
      <c r="U187" s="103" t="n"/>
      <c r="V187" s="103" t="n"/>
      <c r="W187" s="103" t="n"/>
      <c r="X187" s="103" t="n"/>
      <c r="Y187" s="103" t="n"/>
      <c r="Z187" s="103" t="n"/>
    </row>
    <row r="188">
      <c r="A188" s="103" t="n"/>
      <c r="B188" s="103" t="n"/>
      <c r="C188" s="103" t="n"/>
      <c r="D188" s="103" t="n"/>
      <c r="E188" s="103" t="n"/>
      <c r="F188" s="103" t="n"/>
      <c r="G188" s="103" t="n"/>
      <c r="H188" s="103" t="n"/>
      <c r="I188" s="103" t="n"/>
      <c r="J188" s="103" t="n"/>
      <c r="K188" s="103" t="n"/>
      <c r="L188" s="103" t="n"/>
      <c r="M188" s="103" t="n"/>
      <c r="N188" s="103" t="n"/>
      <c r="O188" s="103" t="n"/>
      <c r="P188" s="103" t="n"/>
      <c r="Q188" s="103" t="n"/>
      <c r="R188" s="103" t="n"/>
      <c r="S188" s="103" t="n"/>
      <c r="T188" s="103" t="n"/>
      <c r="U188" s="103" t="n"/>
      <c r="V188" s="103" t="n"/>
      <c r="W188" s="103" t="n"/>
      <c r="X188" s="103" t="n"/>
      <c r="Y188" s="103" t="n"/>
      <c r="Z188" s="103" t="n"/>
    </row>
    <row r="189">
      <c r="A189" s="103" t="n"/>
      <c r="B189" s="103" t="n"/>
      <c r="C189" s="103" t="n"/>
      <c r="D189" s="103" t="n"/>
      <c r="E189" s="103" t="n"/>
      <c r="F189" s="103" t="n"/>
      <c r="G189" s="103" t="n"/>
      <c r="H189" s="103" t="n"/>
      <c r="I189" s="103" t="n"/>
      <c r="J189" s="103" t="n"/>
      <c r="K189" s="103" t="n"/>
      <c r="L189" s="103" t="n"/>
      <c r="M189" s="103" t="n"/>
      <c r="N189" s="103" t="n"/>
      <c r="O189" s="103" t="n"/>
      <c r="P189" s="103" t="n"/>
      <c r="Q189" s="103" t="n"/>
      <c r="R189" s="103" t="n"/>
      <c r="S189" s="103" t="n"/>
      <c r="T189" s="103" t="n"/>
      <c r="U189" s="103" t="n"/>
      <c r="V189" s="103" t="n"/>
      <c r="W189" s="103" t="n"/>
      <c r="X189" s="103" t="n"/>
      <c r="Y189" s="103" t="n"/>
      <c r="Z189" s="103" t="n"/>
    </row>
    <row r="190">
      <c r="A190" s="103" t="n"/>
      <c r="B190" s="103" t="n"/>
      <c r="C190" s="103" t="n"/>
      <c r="D190" s="103" t="n"/>
      <c r="E190" s="103" t="n"/>
      <c r="F190" s="103" t="n"/>
      <c r="G190" s="103" t="n"/>
      <c r="H190" s="103" t="n"/>
      <c r="I190" s="103" t="n"/>
      <c r="J190" s="103" t="n"/>
      <c r="K190" s="103" t="n"/>
      <c r="L190" s="103" t="n"/>
      <c r="M190" s="103" t="n"/>
      <c r="N190" s="103" t="n"/>
      <c r="O190" s="103" t="n"/>
      <c r="P190" s="103" t="n"/>
      <c r="Q190" s="103" t="n"/>
      <c r="R190" s="103" t="n"/>
      <c r="S190" s="103" t="n"/>
      <c r="T190" s="103" t="n"/>
      <c r="U190" s="103" t="n"/>
      <c r="V190" s="103" t="n"/>
      <c r="W190" s="103" t="n"/>
      <c r="X190" s="103" t="n"/>
      <c r="Y190" s="103" t="n"/>
      <c r="Z190" s="103" t="n"/>
    </row>
    <row r="191">
      <c r="A191" s="103" t="n"/>
      <c r="B191" s="103" t="n"/>
      <c r="C191" s="103" t="n"/>
      <c r="D191" s="103" t="n"/>
      <c r="E191" s="103" t="n"/>
      <c r="F191" s="103" t="n"/>
      <c r="G191" s="103" t="n"/>
      <c r="H191" s="103" t="n"/>
      <c r="I191" s="103" t="n"/>
      <c r="J191" s="103" t="n"/>
      <c r="K191" s="103" t="n"/>
      <c r="L191" s="103" t="n"/>
      <c r="M191" s="103" t="n"/>
      <c r="N191" s="103" t="n"/>
      <c r="O191" s="103" t="n"/>
      <c r="P191" s="103" t="n"/>
      <c r="Q191" s="103" t="n"/>
      <c r="R191" s="103" t="n"/>
      <c r="S191" s="103" t="n"/>
      <c r="T191" s="103" t="n"/>
      <c r="U191" s="103" t="n"/>
      <c r="V191" s="103" t="n"/>
      <c r="W191" s="103" t="n"/>
      <c r="X191" s="103" t="n"/>
      <c r="Y191" s="103" t="n"/>
      <c r="Z191" s="103" t="n"/>
    </row>
    <row r="192">
      <c r="A192" s="103" t="n"/>
      <c r="B192" s="103" t="n"/>
      <c r="C192" s="103" t="n"/>
      <c r="D192" s="103" t="n"/>
      <c r="E192" s="103" t="n"/>
      <c r="F192" s="103" t="n"/>
      <c r="G192" s="103" t="n"/>
      <c r="H192" s="103" t="n"/>
      <c r="I192" s="103" t="n"/>
      <c r="J192" s="103" t="n"/>
      <c r="K192" s="103" t="n"/>
      <c r="L192" s="103" t="n"/>
      <c r="M192" s="103" t="n"/>
      <c r="N192" s="103" t="n"/>
      <c r="O192" s="103" t="n"/>
      <c r="P192" s="103" t="n"/>
      <c r="Q192" s="103" t="n"/>
      <c r="R192" s="103" t="n"/>
      <c r="S192" s="103" t="n"/>
      <c r="T192" s="103" t="n"/>
      <c r="U192" s="103" t="n"/>
      <c r="V192" s="103" t="n"/>
      <c r="W192" s="103" t="n"/>
      <c r="X192" s="103" t="n"/>
      <c r="Y192" s="103" t="n"/>
      <c r="Z192" s="103" t="n"/>
    </row>
    <row r="193">
      <c r="A193" s="103" t="n"/>
      <c r="B193" s="103" t="n"/>
      <c r="C193" s="103" t="n"/>
      <c r="D193" s="103" t="n"/>
      <c r="E193" s="103" t="n"/>
      <c r="F193" s="103" t="n"/>
      <c r="G193" s="103" t="n"/>
      <c r="H193" s="103" t="n"/>
      <c r="I193" s="103" t="n"/>
      <c r="J193" s="103" t="n"/>
      <c r="K193" s="103" t="n"/>
      <c r="L193" s="103" t="n"/>
      <c r="M193" s="103" t="n"/>
      <c r="N193" s="103" t="n"/>
      <c r="O193" s="103" t="n"/>
      <c r="P193" s="103" t="n"/>
      <c r="Q193" s="103" t="n"/>
      <c r="R193" s="103" t="n"/>
      <c r="S193" s="103" t="n"/>
      <c r="T193" s="103" t="n"/>
      <c r="U193" s="103" t="n"/>
      <c r="V193" s="103" t="n"/>
      <c r="W193" s="103" t="n"/>
      <c r="X193" s="103" t="n"/>
      <c r="Y193" s="103" t="n"/>
      <c r="Z193" s="103" t="n"/>
    </row>
    <row r="194">
      <c r="A194" s="103" t="n"/>
      <c r="B194" s="103" t="n"/>
      <c r="C194" s="103" t="n"/>
      <c r="D194" s="103" t="n"/>
      <c r="E194" s="103" t="n"/>
      <c r="F194" s="103" t="n"/>
      <c r="G194" s="103" t="n"/>
      <c r="H194" s="103" t="n"/>
      <c r="I194" s="103" t="n"/>
      <c r="J194" s="103" t="n"/>
      <c r="K194" s="103" t="n"/>
      <c r="L194" s="103" t="n"/>
      <c r="M194" s="103" t="n"/>
      <c r="N194" s="103" t="n"/>
      <c r="O194" s="103" t="n"/>
      <c r="P194" s="103" t="n"/>
      <c r="Q194" s="103" t="n"/>
      <c r="R194" s="103" t="n"/>
      <c r="S194" s="103" t="n"/>
      <c r="T194" s="103" t="n"/>
      <c r="U194" s="103" t="n"/>
      <c r="V194" s="103" t="n"/>
      <c r="W194" s="103" t="n"/>
      <c r="X194" s="103" t="n"/>
      <c r="Y194" s="103" t="n"/>
      <c r="Z194" s="103" t="n"/>
    </row>
    <row r="195">
      <c r="A195" s="103" t="n"/>
      <c r="B195" s="103" t="n"/>
      <c r="C195" s="103" t="n"/>
      <c r="D195" s="103" t="n"/>
      <c r="E195" s="103" t="n"/>
      <c r="F195" s="103" t="n"/>
      <c r="G195" s="103" t="n"/>
      <c r="H195" s="103" t="n"/>
      <c r="I195" s="103" t="n"/>
      <c r="J195" s="103" t="n"/>
      <c r="K195" s="103" t="n"/>
      <c r="L195" s="103" t="n"/>
      <c r="M195" s="103" t="n"/>
      <c r="N195" s="103" t="n"/>
      <c r="O195" s="103" t="n"/>
      <c r="P195" s="103" t="n"/>
      <c r="Q195" s="103" t="n"/>
      <c r="R195" s="103" t="n"/>
      <c r="S195" s="103" t="n"/>
      <c r="T195" s="103" t="n"/>
      <c r="U195" s="103" t="n"/>
      <c r="V195" s="103" t="n"/>
      <c r="W195" s="103" t="n"/>
      <c r="X195" s="103" t="n"/>
      <c r="Y195" s="103" t="n"/>
      <c r="Z195" s="103" t="n"/>
    </row>
    <row r="196">
      <c r="A196" s="103" t="n"/>
      <c r="B196" s="103" t="n"/>
      <c r="C196" s="103" t="n"/>
      <c r="D196" s="103" t="n"/>
      <c r="E196" s="103" t="n"/>
      <c r="F196" s="103" t="n"/>
      <c r="G196" s="103" t="n"/>
      <c r="H196" s="103" t="n"/>
      <c r="I196" s="103" t="n"/>
      <c r="J196" s="103" t="n"/>
      <c r="K196" s="103" t="n"/>
      <c r="L196" s="103" t="n"/>
      <c r="M196" s="103" t="n"/>
      <c r="N196" s="103" t="n"/>
      <c r="O196" s="103" t="n"/>
      <c r="P196" s="103" t="n"/>
      <c r="Q196" s="103" t="n"/>
      <c r="R196" s="103" t="n"/>
      <c r="S196" s="103" t="n"/>
      <c r="T196" s="103" t="n"/>
      <c r="U196" s="103" t="n"/>
      <c r="V196" s="103" t="n"/>
      <c r="W196" s="103" t="n"/>
      <c r="X196" s="103" t="n"/>
      <c r="Y196" s="103" t="n"/>
      <c r="Z196" s="103" t="n"/>
    </row>
    <row r="197">
      <c r="A197" s="103" t="n"/>
      <c r="B197" s="103" t="n"/>
      <c r="C197" s="103" t="n"/>
      <c r="D197" s="103" t="n"/>
      <c r="E197" s="103" t="n"/>
      <c r="F197" s="103" t="n"/>
      <c r="G197" s="103" t="n"/>
      <c r="H197" s="103" t="n"/>
      <c r="I197" s="103" t="n"/>
      <c r="J197" s="103" t="n"/>
      <c r="K197" s="103" t="n"/>
      <c r="L197" s="103" t="n"/>
      <c r="M197" s="103" t="n"/>
      <c r="N197" s="103" t="n"/>
      <c r="O197" s="103" t="n"/>
      <c r="P197" s="103" t="n"/>
      <c r="Q197" s="103" t="n"/>
      <c r="R197" s="103" t="n"/>
      <c r="S197" s="103" t="n"/>
      <c r="T197" s="103" t="n"/>
      <c r="U197" s="103" t="n"/>
      <c r="V197" s="103" t="n"/>
      <c r="W197" s="103" t="n"/>
      <c r="X197" s="103" t="n"/>
      <c r="Y197" s="103" t="n"/>
      <c r="Z197" s="103" t="n"/>
    </row>
    <row r="198">
      <c r="A198" s="103" t="n"/>
      <c r="B198" s="103" t="n"/>
      <c r="C198" s="103" t="n"/>
      <c r="D198" s="103" t="n"/>
      <c r="E198" s="103" t="n"/>
      <c r="F198" s="103" t="n"/>
      <c r="G198" s="103" t="n"/>
      <c r="H198" s="103" t="n"/>
      <c r="I198" s="103" t="n"/>
      <c r="J198" s="103" t="n"/>
      <c r="K198" s="103" t="n"/>
      <c r="L198" s="103" t="n"/>
      <c r="M198" s="103" t="n"/>
      <c r="N198" s="103" t="n"/>
      <c r="O198" s="103" t="n"/>
      <c r="P198" s="103" t="n"/>
      <c r="Q198" s="103" t="n"/>
      <c r="R198" s="103" t="n"/>
      <c r="S198" s="103" t="n"/>
      <c r="T198" s="103" t="n"/>
      <c r="U198" s="103" t="n"/>
      <c r="V198" s="103" t="n"/>
      <c r="W198" s="103" t="n"/>
      <c r="X198" s="103" t="n"/>
      <c r="Y198" s="103" t="n"/>
      <c r="Z198" s="103" t="n"/>
    </row>
    <row r="199">
      <c r="A199" s="103" t="n"/>
      <c r="B199" s="103" t="n"/>
      <c r="C199" s="103" t="n"/>
      <c r="D199" s="103" t="n"/>
      <c r="E199" s="103" t="n"/>
      <c r="F199" s="103" t="n"/>
      <c r="G199" s="103" t="n"/>
      <c r="H199" s="103" t="n"/>
      <c r="I199" s="103" t="n"/>
      <c r="J199" s="103" t="n"/>
      <c r="K199" s="103" t="n"/>
      <c r="L199" s="103" t="n"/>
      <c r="M199" s="103" t="n"/>
      <c r="N199" s="103" t="n"/>
      <c r="O199" s="103" t="n"/>
      <c r="P199" s="103" t="n"/>
      <c r="Q199" s="103" t="n"/>
      <c r="R199" s="103" t="n"/>
      <c r="S199" s="103" t="n"/>
      <c r="T199" s="103" t="n"/>
      <c r="U199" s="103" t="n"/>
      <c r="V199" s="103" t="n"/>
      <c r="W199" s="103" t="n"/>
      <c r="X199" s="103" t="n"/>
      <c r="Y199" s="103" t="n"/>
      <c r="Z199" s="103" t="n"/>
    </row>
    <row r="200">
      <c r="A200" s="103" t="n"/>
      <c r="B200" s="103" t="n"/>
      <c r="C200" s="103" t="n"/>
      <c r="D200" s="103" t="n"/>
      <c r="E200" s="103" t="n"/>
      <c r="F200" s="103" t="n"/>
      <c r="G200" s="103" t="n"/>
      <c r="H200" s="103" t="n"/>
      <c r="I200" s="103" t="n"/>
      <c r="J200" s="103" t="n"/>
      <c r="K200" s="103" t="n"/>
      <c r="L200" s="103" t="n"/>
      <c r="M200" s="103" t="n"/>
      <c r="N200" s="103" t="n"/>
      <c r="O200" s="103" t="n"/>
      <c r="P200" s="103" t="n"/>
      <c r="Q200" s="103" t="n"/>
      <c r="R200" s="103" t="n"/>
      <c r="S200" s="103" t="n"/>
      <c r="T200" s="103" t="n"/>
      <c r="U200" s="103" t="n"/>
      <c r="V200" s="103" t="n"/>
      <c r="W200" s="103" t="n"/>
      <c r="X200" s="103" t="n"/>
      <c r="Y200" s="103" t="n"/>
      <c r="Z200" s="103" t="n"/>
    </row>
    <row r="201">
      <c r="A201" s="103" t="n"/>
      <c r="B201" s="103" t="n"/>
      <c r="C201" s="103" t="n"/>
      <c r="D201" s="103" t="n"/>
      <c r="E201" s="103" t="n"/>
      <c r="F201" s="103" t="n"/>
      <c r="G201" s="103" t="n"/>
      <c r="H201" s="103" t="n"/>
      <c r="I201" s="103" t="n"/>
      <c r="J201" s="103" t="n"/>
      <c r="K201" s="103" t="n"/>
      <c r="L201" s="103" t="n"/>
      <c r="M201" s="103" t="n"/>
      <c r="N201" s="103" t="n"/>
      <c r="O201" s="103" t="n"/>
      <c r="P201" s="103" t="n"/>
      <c r="Q201" s="103" t="n"/>
      <c r="R201" s="103" t="n"/>
      <c r="S201" s="103" t="n"/>
      <c r="T201" s="103" t="n"/>
      <c r="U201" s="103" t="n"/>
      <c r="V201" s="103" t="n"/>
      <c r="W201" s="103" t="n"/>
      <c r="X201" s="103" t="n"/>
      <c r="Y201" s="103" t="n"/>
      <c r="Z201" s="103" t="n"/>
    </row>
    <row r="202">
      <c r="A202" s="103" t="n"/>
      <c r="B202" s="103" t="n"/>
      <c r="C202" s="103" t="n"/>
      <c r="D202" s="103" t="n"/>
      <c r="E202" s="103" t="n"/>
      <c r="F202" s="103" t="n"/>
      <c r="G202" s="103" t="n"/>
      <c r="H202" s="103" t="n"/>
      <c r="I202" s="103" t="n"/>
      <c r="J202" s="103" t="n"/>
      <c r="K202" s="103" t="n"/>
      <c r="L202" s="103" t="n"/>
      <c r="M202" s="103" t="n"/>
      <c r="N202" s="103" t="n"/>
      <c r="O202" s="103" t="n"/>
      <c r="P202" s="103" t="n"/>
      <c r="Q202" s="103" t="n"/>
      <c r="R202" s="103" t="n"/>
      <c r="S202" s="103" t="n"/>
      <c r="T202" s="103" t="n"/>
      <c r="U202" s="103" t="n"/>
      <c r="V202" s="103" t="n"/>
      <c r="W202" s="103" t="n"/>
      <c r="X202" s="103" t="n"/>
      <c r="Y202" s="103" t="n"/>
      <c r="Z202" s="103" t="n"/>
    </row>
    <row r="203">
      <c r="A203" s="103" t="n"/>
      <c r="B203" s="103" t="n"/>
      <c r="C203" s="103" t="n"/>
      <c r="D203" s="103" t="n"/>
      <c r="E203" s="103" t="n"/>
      <c r="F203" s="103" t="n"/>
      <c r="G203" s="103" t="n"/>
      <c r="H203" s="103" t="n"/>
      <c r="I203" s="103" t="n"/>
      <c r="J203" s="103" t="n"/>
      <c r="K203" s="103" t="n"/>
      <c r="L203" s="103" t="n"/>
      <c r="M203" s="103" t="n"/>
      <c r="N203" s="103" t="n"/>
      <c r="O203" s="103" t="n"/>
      <c r="P203" s="103" t="n"/>
      <c r="Q203" s="103" t="n"/>
      <c r="R203" s="103" t="n"/>
      <c r="S203" s="103" t="n"/>
      <c r="T203" s="103" t="n"/>
      <c r="U203" s="103" t="n"/>
      <c r="V203" s="103" t="n"/>
      <c r="W203" s="103" t="n"/>
      <c r="X203" s="103" t="n"/>
      <c r="Y203" s="103" t="n"/>
      <c r="Z203" s="103" t="n"/>
    </row>
    <row r="204">
      <c r="A204" s="103" t="n"/>
      <c r="B204" s="103" t="n"/>
      <c r="C204" s="103" t="n"/>
      <c r="D204" s="103" t="n"/>
      <c r="E204" s="103" t="n"/>
      <c r="F204" s="103" t="n"/>
      <c r="G204" s="103" t="n"/>
      <c r="H204" s="103" t="n"/>
      <c r="I204" s="103" t="n"/>
      <c r="J204" s="103" t="n"/>
      <c r="K204" s="103" t="n"/>
      <c r="L204" s="103" t="n"/>
      <c r="M204" s="103" t="n"/>
      <c r="N204" s="103" t="n"/>
      <c r="O204" s="103" t="n"/>
      <c r="P204" s="103" t="n"/>
      <c r="Q204" s="103" t="n"/>
      <c r="R204" s="103" t="n"/>
      <c r="S204" s="103" t="n"/>
      <c r="T204" s="103" t="n"/>
      <c r="U204" s="103" t="n"/>
      <c r="V204" s="103" t="n"/>
      <c r="W204" s="103" t="n"/>
      <c r="X204" s="103" t="n"/>
      <c r="Y204" s="103" t="n"/>
      <c r="Z204" s="103" t="n"/>
    </row>
    <row r="205">
      <c r="A205" s="103" t="n"/>
      <c r="B205" s="103" t="n"/>
      <c r="C205" s="103" t="n"/>
      <c r="D205" s="103" t="n"/>
      <c r="E205" s="103" t="n"/>
      <c r="F205" s="103" t="n"/>
      <c r="G205" s="103" t="n"/>
      <c r="H205" s="103" t="n"/>
      <c r="I205" s="103" t="n"/>
      <c r="J205" s="103" t="n"/>
      <c r="K205" s="103" t="n"/>
      <c r="L205" s="103" t="n"/>
      <c r="M205" s="103" t="n"/>
      <c r="N205" s="103" t="n"/>
      <c r="O205" s="103" t="n"/>
      <c r="P205" s="103" t="n"/>
      <c r="Q205" s="103" t="n"/>
      <c r="R205" s="103" t="n"/>
      <c r="S205" s="103" t="n"/>
      <c r="T205" s="103" t="n"/>
      <c r="U205" s="103" t="n"/>
      <c r="V205" s="103" t="n"/>
      <c r="W205" s="103" t="n"/>
      <c r="X205" s="103" t="n"/>
      <c r="Y205" s="103" t="n"/>
      <c r="Z205" s="103" t="n"/>
    </row>
    <row r="206">
      <c r="A206" s="103" t="n"/>
      <c r="B206" s="103" t="n"/>
      <c r="C206" s="103" t="n"/>
      <c r="D206" s="103" t="n"/>
      <c r="E206" s="103" t="n"/>
      <c r="F206" s="103" t="n"/>
      <c r="G206" s="103" t="n"/>
      <c r="H206" s="103" t="n"/>
      <c r="I206" s="103" t="n"/>
      <c r="J206" s="103" t="n"/>
      <c r="K206" s="103" t="n"/>
      <c r="L206" s="103" t="n"/>
      <c r="M206" s="103" t="n"/>
      <c r="N206" s="103" t="n"/>
      <c r="O206" s="103" t="n"/>
      <c r="P206" s="103" t="n"/>
      <c r="Q206" s="103" t="n"/>
      <c r="R206" s="103" t="n"/>
      <c r="S206" s="103" t="n"/>
      <c r="T206" s="103" t="n"/>
      <c r="U206" s="103" t="n"/>
      <c r="V206" s="103" t="n"/>
      <c r="W206" s="103" t="n"/>
      <c r="X206" s="103" t="n"/>
      <c r="Y206" s="103" t="n"/>
      <c r="Z206" s="103" t="n"/>
    </row>
    <row r="207">
      <c r="A207" s="103" t="n"/>
      <c r="B207" s="103" t="n"/>
      <c r="C207" s="103" t="n"/>
      <c r="D207" s="103" t="n"/>
      <c r="E207" s="103" t="n"/>
      <c r="F207" s="103" t="n"/>
      <c r="G207" s="103" t="n"/>
      <c r="H207" s="103" t="n"/>
      <c r="I207" s="103" t="n"/>
      <c r="J207" s="103" t="n"/>
      <c r="K207" s="103" t="n"/>
      <c r="L207" s="103" t="n"/>
      <c r="M207" s="103" t="n"/>
      <c r="N207" s="103" t="n"/>
      <c r="O207" s="103" t="n"/>
      <c r="P207" s="103" t="n"/>
      <c r="Q207" s="103" t="n"/>
      <c r="R207" s="103" t="n"/>
      <c r="S207" s="103" t="n"/>
      <c r="T207" s="103" t="n"/>
      <c r="U207" s="103" t="n"/>
      <c r="V207" s="103" t="n"/>
      <c r="W207" s="103" t="n"/>
      <c r="X207" s="103" t="n"/>
      <c r="Y207" s="103" t="n"/>
      <c r="Z207" s="103" t="n"/>
    </row>
    <row r="208">
      <c r="A208" s="103" t="n"/>
      <c r="B208" s="103" t="n"/>
      <c r="C208" s="103" t="n"/>
      <c r="D208" s="103" t="n"/>
      <c r="E208" s="103" t="n"/>
      <c r="F208" s="103" t="n"/>
      <c r="G208" s="103" t="n"/>
      <c r="H208" s="103" t="n"/>
      <c r="I208" s="103" t="n"/>
      <c r="J208" s="103" t="n"/>
      <c r="K208" s="103" t="n"/>
      <c r="L208" s="103" t="n"/>
      <c r="M208" s="103" t="n"/>
      <c r="N208" s="103" t="n"/>
      <c r="O208" s="103" t="n"/>
      <c r="P208" s="103" t="n"/>
      <c r="Q208" s="103" t="n"/>
      <c r="R208" s="103" t="n"/>
      <c r="S208" s="103" t="n"/>
      <c r="T208" s="103" t="n"/>
      <c r="U208" s="103" t="n"/>
      <c r="V208" s="103" t="n"/>
      <c r="W208" s="103" t="n"/>
      <c r="X208" s="103" t="n"/>
      <c r="Y208" s="103" t="n"/>
      <c r="Z208" s="103" t="n"/>
    </row>
    <row r="209">
      <c r="A209" s="103" t="n"/>
      <c r="B209" s="103" t="n"/>
      <c r="C209" s="103" t="n"/>
      <c r="D209" s="103" t="n"/>
      <c r="E209" s="103" t="n"/>
      <c r="F209" s="103" t="n"/>
      <c r="G209" s="103" t="n"/>
      <c r="H209" s="103" t="n"/>
      <c r="I209" s="103" t="n"/>
      <c r="J209" s="103" t="n"/>
      <c r="K209" s="103" t="n"/>
      <c r="L209" s="103" t="n"/>
      <c r="M209" s="103" t="n"/>
      <c r="N209" s="103" t="n"/>
      <c r="O209" s="103" t="n"/>
      <c r="P209" s="103" t="n"/>
      <c r="Q209" s="103" t="n"/>
      <c r="R209" s="103" t="n"/>
      <c r="S209" s="103" t="n"/>
      <c r="T209" s="103" t="n"/>
      <c r="U209" s="103" t="n"/>
      <c r="V209" s="103" t="n"/>
      <c r="W209" s="103" t="n"/>
      <c r="X209" s="103" t="n"/>
      <c r="Y209" s="103" t="n"/>
      <c r="Z209" s="103" t="n"/>
    </row>
    <row r="210">
      <c r="A210" s="103" t="n"/>
      <c r="B210" s="103" t="n"/>
      <c r="C210" s="103" t="n"/>
      <c r="D210" s="103" t="n"/>
      <c r="E210" s="103" t="n"/>
      <c r="F210" s="103" t="n"/>
      <c r="G210" s="103" t="n"/>
      <c r="H210" s="103" t="n"/>
      <c r="I210" s="103" t="n"/>
      <c r="J210" s="103" t="n"/>
      <c r="K210" s="103" t="n"/>
      <c r="L210" s="103" t="n"/>
      <c r="M210" s="103" t="n"/>
      <c r="N210" s="103" t="n"/>
      <c r="O210" s="103" t="n"/>
      <c r="P210" s="103" t="n"/>
      <c r="Q210" s="103" t="n"/>
      <c r="R210" s="103" t="n"/>
      <c r="S210" s="103" t="n"/>
      <c r="T210" s="103" t="n"/>
      <c r="U210" s="103" t="n"/>
      <c r="V210" s="103" t="n"/>
      <c r="W210" s="103" t="n"/>
      <c r="X210" s="103" t="n"/>
      <c r="Y210" s="103" t="n"/>
      <c r="Z210" s="103" t="n"/>
    </row>
    <row r="211">
      <c r="A211" s="103" t="n"/>
      <c r="B211" s="103" t="n"/>
      <c r="C211" s="103" t="n"/>
      <c r="D211" s="103" t="n"/>
      <c r="E211" s="103" t="n"/>
      <c r="F211" s="103" t="n"/>
      <c r="G211" s="103" t="n"/>
      <c r="H211" s="103" t="n"/>
      <c r="I211" s="103" t="n"/>
      <c r="J211" s="103" t="n"/>
      <c r="K211" s="103" t="n"/>
      <c r="L211" s="103" t="n"/>
      <c r="M211" s="103" t="n"/>
      <c r="N211" s="103" t="n"/>
      <c r="O211" s="103" t="n"/>
      <c r="P211" s="103" t="n"/>
      <c r="Q211" s="103" t="n"/>
      <c r="R211" s="103" t="n"/>
      <c r="S211" s="103" t="n"/>
      <c r="T211" s="103" t="n"/>
      <c r="U211" s="103" t="n"/>
      <c r="V211" s="103" t="n"/>
      <c r="W211" s="103" t="n"/>
      <c r="X211" s="103" t="n"/>
      <c r="Y211" s="103" t="n"/>
      <c r="Z211" s="103" t="n"/>
    </row>
    <row r="212">
      <c r="A212" s="103" t="n"/>
      <c r="B212" s="103" t="n"/>
      <c r="C212" s="103" t="n"/>
      <c r="D212" s="103" t="n"/>
      <c r="E212" s="103" t="n"/>
      <c r="F212" s="103" t="n"/>
      <c r="G212" s="103" t="n"/>
      <c r="H212" s="103" t="n"/>
      <c r="I212" s="103" t="n"/>
      <c r="J212" s="103" t="n"/>
      <c r="K212" s="103" t="n"/>
      <c r="L212" s="103" t="n"/>
      <c r="M212" s="103" t="n"/>
      <c r="N212" s="103" t="n"/>
      <c r="O212" s="103" t="n"/>
      <c r="P212" s="103" t="n"/>
      <c r="Q212" s="103" t="n"/>
      <c r="R212" s="103" t="n"/>
      <c r="S212" s="103" t="n"/>
      <c r="T212" s="103" t="n"/>
      <c r="U212" s="103" t="n"/>
      <c r="V212" s="103" t="n"/>
      <c r="W212" s="103" t="n"/>
      <c r="X212" s="103" t="n"/>
      <c r="Y212" s="103" t="n"/>
      <c r="Z212" s="103" t="n"/>
    </row>
    <row r="213">
      <c r="A213" s="103" t="n"/>
      <c r="B213" s="103" t="n"/>
      <c r="C213" s="103" t="n"/>
      <c r="D213" s="103" t="n"/>
      <c r="E213" s="103" t="n"/>
      <c r="F213" s="103" t="n"/>
      <c r="G213" s="103" t="n"/>
      <c r="H213" s="103" t="n"/>
      <c r="I213" s="103" t="n"/>
      <c r="J213" s="103" t="n"/>
      <c r="K213" s="103" t="n"/>
      <c r="L213" s="103" t="n"/>
      <c r="M213" s="103" t="n"/>
      <c r="N213" s="103" t="n"/>
      <c r="O213" s="103" t="n"/>
      <c r="P213" s="103" t="n"/>
      <c r="Q213" s="103" t="n"/>
      <c r="R213" s="103" t="n"/>
      <c r="S213" s="103" t="n"/>
      <c r="T213" s="103" t="n"/>
      <c r="U213" s="103" t="n"/>
      <c r="V213" s="103" t="n"/>
      <c r="W213" s="103" t="n"/>
      <c r="X213" s="103" t="n"/>
      <c r="Y213" s="103" t="n"/>
      <c r="Z213" s="103" t="n"/>
    </row>
    <row r="214">
      <c r="A214" s="103" t="n"/>
      <c r="B214" s="103" t="n"/>
      <c r="C214" s="103" t="n"/>
      <c r="D214" s="103" t="n"/>
      <c r="E214" s="103" t="n"/>
      <c r="F214" s="103" t="n"/>
      <c r="G214" s="103" t="n"/>
      <c r="H214" s="103" t="n"/>
      <c r="I214" s="103" t="n"/>
      <c r="J214" s="103" t="n"/>
      <c r="K214" s="103" t="n"/>
      <c r="L214" s="103" t="n"/>
      <c r="M214" s="103" t="n"/>
      <c r="N214" s="103" t="n"/>
      <c r="O214" s="103" t="n"/>
      <c r="P214" s="103" t="n"/>
      <c r="Q214" s="103" t="n"/>
      <c r="R214" s="103" t="n"/>
      <c r="S214" s="103" t="n"/>
      <c r="T214" s="103" t="n"/>
      <c r="U214" s="103" t="n"/>
      <c r="V214" s="103" t="n"/>
      <c r="W214" s="103" t="n"/>
      <c r="X214" s="103" t="n"/>
      <c r="Y214" s="103" t="n"/>
      <c r="Z214" s="103" t="n"/>
    </row>
    <row r="215">
      <c r="A215" s="103" t="n"/>
      <c r="B215" s="103" t="n"/>
      <c r="C215" s="103" t="n"/>
      <c r="D215" s="103" t="n"/>
      <c r="E215" s="103" t="n"/>
      <c r="F215" s="103" t="n"/>
      <c r="G215" s="103" t="n"/>
      <c r="H215" s="103" t="n"/>
      <c r="I215" s="103" t="n"/>
      <c r="J215" s="103" t="n"/>
      <c r="K215" s="103" t="n"/>
      <c r="L215" s="103" t="n"/>
      <c r="M215" s="103" t="n"/>
      <c r="N215" s="103" t="n"/>
      <c r="O215" s="103" t="n"/>
      <c r="P215" s="103" t="n"/>
      <c r="Q215" s="103" t="n"/>
      <c r="R215" s="103" t="n"/>
      <c r="S215" s="103" t="n"/>
      <c r="T215" s="103" t="n"/>
      <c r="U215" s="103" t="n"/>
      <c r="V215" s="103" t="n"/>
      <c r="W215" s="103" t="n"/>
      <c r="X215" s="103" t="n"/>
      <c r="Y215" s="103" t="n"/>
      <c r="Z215" s="103" t="n"/>
    </row>
    <row r="216">
      <c r="A216" s="103" t="n"/>
      <c r="B216" s="103" t="n"/>
      <c r="C216" s="103" t="n"/>
      <c r="D216" s="103" t="n"/>
      <c r="E216" s="103" t="n"/>
      <c r="F216" s="103" t="n"/>
      <c r="G216" s="103" t="n"/>
      <c r="H216" s="103" t="n"/>
      <c r="I216" s="103" t="n"/>
      <c r="J216" s="103" t="n"/>
      <c r="K216" s="103" t="n"/>
      <c r="L216" s="103" t="n"/>
      <c r="M216" s="103" t="n"/>
      <c r="N216" s="103" t="n"/>
      <c r="O216" s="103" t="n"/>
      <c r="P216" s="103" t="n"/>
      <c r="Q216" s="103" t="n"/>
      <c r="R216" s="103" t="n"/>
      <c r="S216" s="103" t="n"/>
      <c r="T216" s="103" t="n"/>
      <c r="U216" s="103" t="n"/>
      <c r="V216" s="103" t="n"/>
      <c r="W216" s="103" t="n"/>
      <c r="X216" s="103" t="n"/>
      <c r="Y216" s="103" t="n"/>
      <c r="Z216" s="103" t="n"/>
    </row>
    <row r="217">
      <c r="A217" s="103" t="n"/>
      <c r="B217" s="103" t="n"/>
      <c r="C217" s="103" t="n"/>
      <c r="D217" s="103" t="n"/>
      <c r="E217" s="103" t="n"/>
      <c r="F217" s="103" t="n"/>
      <c r="G217" s="103" t="n"/>
      <c r="H217" s="103" t="n"/>
      <c r="I217" s="103" t="n"/>
      <c r="J217" s="103" t="n"/>
      <c r="K217" s="103" t="n"/>
      <c r="L217" s="103" t="n"/>
      <c r="M217" s="103" t="n"/>
      <c r="N217" s="103" t="n"/>
      <c r="O217" s="103" t="n"/>
      <c r="P217" s="103" t="n"/>
      <c r="Q217" s="103" t="n"/>
      <c r="R217" s="103" t="n"/>
      <c r="S217" s="103" t="n"/>
      <c r="T217" s="103" t="n"/>
      <c r="U217" s="103" t="n"/>
      <c r="V217" s="103" t="n"/>
      <c r="W217" s="103" t="n"/>
      <c r="X217" s="103" t="n"/>
      <c r="Y217" s="103" t="n"/>
      <c r="Z217" s="103" t="n"/>
    </row>
    <row r="218">
      <c r="A218" s="103" t="n"/>
      <c r="B218" s="103" t="n"/>
      <c r="C218" s="103" t="n"/>
      <c r="D218" s="103" t="n"/>
      <c r="E218" s="103" t="n"/>
      <c r="F218" s="103" t="n"/>
      <c r="G218" s="103" t="n"/>
      <c r="H218" s="103" t="n"/>
      <c r="I218" s="103" t="n"/>
      <c r="J218" s="103" t="n"/>
      <c r="K218" s="103" t="n"/>
      <c r="L218" s="103" t="n"/>
      <c r="M218" s="103" t="n"/>
      <c r="N218" s="103" t="n"/>
      <c r="O218" s="103" t="n"/>
      <c r="P218" s="103" t="n"/>
      <c r="Q218" s="103" t="n"/>
      <c r="R218" s="103" t="n"/>
      <c r="S218" s="103" t="n"/>
      <c r="T218" s="103" t="n"/>
      <c r="U218" s="103" t="n"/>
      <c r="V218" s="103" t="n"/>
      <c r="W218" s="103" t="n"/>
      <c r="X218" s="103" t="n"/>
      <c r="Y218" s="103" t="n"/>
      <c r="Z218" s="103" t="n"/>
    </row>
    <row r="219">
      <c r="A219" s="103" t="n"/>
      <c r="B219" s="103" t="n"/>
      <c r="C219" s="103" t="n"/>
      <c r="D219" s="103" t="n"/>
      <c r="E219" s="103" t="n"/>
      <c r="F219" s="103" t="n"/>
      <c r="G219" s="103" t="n"/>
      <c r="H219" s="103" t="n"/>
      <c r="I219" s="103" t="n"/>
      <c r="J219" s="103" t="n"/>
      <c r="K219" s="103" t="n"/>
      <c r="L219" s="103" t="n"/>
      <c r="M219" s="103" t="n"/>
      <c r="N219" s="103" t="n"/>
      <c r="O219" s="103" t="n"/>
      <c r="P219" s="103" t="n"/>
      <c r="Q219" s="103" t="n"/>
      <c r="R219" s="103" t="n"/>
      <c r="S219" s="103" t="n"/>
      <c r="T219" s="103" t="n"/>
      <c r="U219" s="103" t="n"/>
      <c r="V219" s="103" t="n"/>
      <c r="W219" s="103" t="n"/>
      <c r="X219" s="103" t="n"/>
      <c r="Y219" s="103" t="n"/>
      <c r="Z219" s="103" t="n"/>
    </row>
    <row r="220">
      <c r="A220" s="103" t="n"/>
      <c r="B220" s="103" t="n"/>
      <c r="C220" s="103" t="n"/>
      <c r="D220" s="103" t="n"/>
      <c r="E220" s="103" t="n"/>
      <c r="F220" s="103" t="n"/>
      <c r="G220" s="103" t="n"/>
      <c r="H220" s="103" t="n"/>
      <c r="I220" s="103" t="n"/>
      <c r="J220" s="103" t="n"/>
      <c r="K220" s="103" t="n"/>
      <c r="L220" s="103" t="n"/>
      <c r="M220" s="103" t="n"/>
      <c r="N220" s="103" t="n"/>
      <c r="O220" s="103" t="n"/>
      <c r="P220" s="103" t="n"/>
      <c r="Q220" s="103" t="n"/>
      <c r="R220" s="103" t="n"/>
      <c r="S220" s="103" t="n"/>
      <c r="T220" s="103" t="n"/>
      <c r="U220" s="103" t="n"/>
      <c r="V220" s="103" t="n"/>
      <c r="W220" s="103" t="n"/>
      <c r="X220" s="103" t="n"/>
      <c r="Y220" s="103" t="n"/>
      <c r="Z220" s="103" t="n"/>
    </row>
    <row r="221">
      <c r="A221" s="103" t="n"/>
      <c r="B221" s="103" t="n"/>
      <c r="C221" s="103" t="n"/>
      <c r="D221" s="103" t="n"/>
      <c r="E221" s="103" t="n"/>
      <c r="F221" s="103" t="n"/>
      <c r="G221" s="103" t="n"/>
      <c r="H221" s="103" t="n"/>
      <c r="I221" s="103" t="n"/>
      <c r="J221" s="103" t="n"/>
      <c r="K221" s="103" t="n"/>
      <c r="L221" s="103" t="n"/>
      <c r="M221" s="103" t="n"/>
      <c r="N221" s="103" t="n"/>
      <c r="O221" s="103" t="n"/>
      <c r="P221" s="103" t="n"/>
      <c r="Q221" s="103" t="n"/>
      <c r="R221" s="103" t="n"/>
      <c r="S221" s="103" t="n"/>
      <c r="T221" s="103" t="n"/>
      <c r="U221" s="103" t="n"/>
      <c r="V221" s="103" t="n"/>
      <c r="W221" s="103" t="n"/>
      <c r="X221" s="103" t="n"/>
      <c r="Y221" s="103" t="n"/>
      <c r="Z221" s="103" t="n"/>
    </row>
    <row r="222">
      <c r="A222" s="103" t="n"/>
      <c r="B222" s="103" t="n"/>
      <c r="C222" s="103" t="n"/>
      <c r="D222" s="103" t="n"/>
      <c r="E222" s="103" t="n"/>
      <c r="F222" s="103" t="n"/>
      <c r="G222" s="103" t="n"/>
      <c r="H222" s="103" t="n"/>
      <c r="I222" s="103" t="n"/>
      <c r="J222" s="103" t="n"/>
      <c r="K222" s="103" t="n"/>
      <c r="L222" s="103" t="n"/>
      <c r="M222" s="103" t="n"/>
      <c r="N222" s="103" t="n"/>
      <c r="O222" s="103" t="n"/>
      <c r="P222" s="103" t="n"/>
      <c r="Q222" s="103" t="n"/>
      <c r="R222" s="103" t="n"/>
      <c r="S222" s="103" t="n"/>
      <c r="T222" s="103" t="n"/>
      <c r="U222" s="103" t="n"/>
      <c r="V222" s="103" t="n"/>
      <c r="W222" s="103" t="n"/>
      <c r="X222" s="103" t="n"/>
      <c r="Y222" s="103" t="n"/>
      <c r="Z222" s="103" t="n"/>
    </row>
    <row r="223">
      <c r="A223" s="103" t="n"/>
      <c r="B223" s="103" t="n"/>
      <c r="C223" s="103" t="n"/>
      <c r="D223" s="103" t="n"/>
      <c r="E223" s="103" t="n"/>
      <c r="F223" s="103" t="n"/>
      <c r="G223" s="103" t="n"/>
      <c r="H223" s="103" t="n"/>
      <c r="I223" s="103" t="n"/>
      <c r="J223" s="103" t="n"/>
      <c r="K223" s="103" t="n"/>
      <c r="L223" s="103" t="n"/>
      <c r="M223" s="103" t="n"/>
      <c r="N223" s="103" t="n"/>
      <c r="O223" s="103" t="n"/>
      <c r="P223" s="103" t="n"/>
      <c r="Q223" s="103" t="n"/>
      <c r="R223" s="103" t="n"/>
      <c r="S223" s="103" t="n"/>
      <c r="T223" s="103" t="n"/>
      <c r="U223" s="103" t="n"/>
      <c r="V223" s="103" t="n"/>
      <c r="W223" s="103" t="n"/>
      <c r="X223" s="103" t="n"/>
      <c r="Y223" s="103" t="n"/>
      <c r="Z223" s="103" t="n"/>
    </row>
    <row r="224">
      <c r="A224" s="103" t="n"/>
      <c r="B224" s="103" t="n"/>
      <c r="C224" s="103" t="n"/>
      <c r="D224" s="103" t="n"/>
      <c r="E224" s="103" t="n"/>
      <c r="F224" s="103" t="n"/>
      <c r="G224" s="103" t="n"/>
      <c r="H224" s="103" t="n"/>
      <c r="I224" s="103" t="n"/>
      <c r="J224" s="103" t="n"/>
      <c r="K224" s="103" t="n"/>
      <c r="L224" s="103" t="n"/>
      <c r="M224" s="103" t="n"/>
      <c r="N224" s="103" t="n"/>
      <c r="O224" s="103" t="n"/>
      <c r="P224" s="103" t="n"/>
      <c r="Q224" s="103" t="n"/>
      <c r="R224" s="103" t="n"/>
      <c r="S224" s="103" t="n"/>
      <c r="T224" s="103" t="n"/>
      <c r="U224" s="103" t="n"/>
      <c r="V224" s="103" t="n"/>
      <c r="W224" s="103" t="n"/>
      <c r="X224" s="103" t="n"/>
      <c r="Y224" s="103" t="n"/>
      <c r="Z224" s="103" t="n"/>
    </row>
    <row r="225">
      <c r="A225" s="103" t="n"/>
      <c r="B225" s="103" t="n"/>
      <c r="C225" s="103" t="n"/>
      <c r="D225" s="103" t="n"/>
      <c r="E225" s="103" t="n"/>
      <c r="F225" s="103" t="n"/>
      <c r="G225" s="103" t="n"/>
      <c r="H225" s="103" t="n"/>
      <c r="I225" s="103" t="n"/>
      <c r="J225" s="103" t="n"/>
      <c r="K225" s="103" t="n"/>
      <c r="L225" s="103" t="n"/>
      <c r="M225" s="103" t="n"/>
      <c r="N225" s="103" t="n"/>
      <c r="O225" s="103" t="n"/>
      <c r="P225" s="103" t="n"/>
      <c r="Q225" s="103" t="n"/>
      <c r="R225" s="103" t="n"/>
      <c r="S225" s="103" t="n"/>
      <c r="T225" s="103" t="n"/>
      <c r="U225" s="103" t="n"/>
      <c r="V225" s="103" t="n"/>
      <c r="W225" s="103" t="n"/>
      <c r="X225" s="103" t="n"/>
      <c r="Y225" s="103" t="n"/>
      <c r="Z225" s="103" t="n"/>
    </row>
    <row r="226">
      <c r="A226" s="103" t="n"/>
      <c r="B226" s="103" t="n"/>
      <c r="C226" s="103" t="n"/>
      <c r="D226" s="103" t="n"/>
      <c r="E226" s="103" t="n"/>
      <c r="F226" s="103" t="n"/>
      <c r="G226" s="103" t="n"/>
      <c r="H226" s="103" t="n"/>
      <c r="I226" s="103" t="n"/>
      <c r="J226" s="103" t="n"/>
      <c r="K226" s="103" t="n"/>
      <c r="L226" s="103" t="n"/>
      <c r="M226" s="103" t="n"/>
      <c r="N226" s="103" t="n"/>
      <c r="O226" s="103" t="n"/>
      <c r="P226" s="103" t="n"/>
      <c r="Q226" s="103" t="n"/>
      <c r="R226" s="103" t="n"/>
      <c r="S226" s="103" t="n"/>
      <c r="T226" s="103" t="n"/>
      <c r="U226" s="103" t="n"/>
      <c r="V226" s="103" t="n"/>
      <c r="W226" s="103" t="n"/>
      <c r="X226" s="103" t="n"/>
      <c r="Y226" s="103" t="n"/>
      <c r="Z226" s="103" t="n"/>
    </row>
    <row r="227">
      <c r="A227" s="103" t="n"/>
      <c r="B227" s="103" t="n"/>
      <c r="C227" s="103" t="n"/>
      <c r="D227" s="103" t="n"/>
      <c r="E227" s="103" t="n"/>
      <c r="F227" s="103" t="n"/>
      <c r="G227" s="103" t="n"/>
      <c r="H227" s="103" t="n"/>
      <c r="I227" s="103" t="n"/>
      <c r="J227" s="103" t="n"/>
      <c r="K227" s="103" t="n"/>
      <c r="L227" s="103" t="n"/>
      <c r="M227" s="103" t="n"/>
      <c r="N227" s="103" t="n"/>
      <c r="O227" s="103" t="n"/>
      <c r="P227" s="103" t="n"/>
      <c r="Q227" s="103" t="n"/>
      <c r="R227" s="103" t="n"/>
      <c r="S227" s="103" t="n"/>
      <c r="T227" s="103" t="n"/>
      <c r="U227" s="103" t="n"/>
      <c r="V227" s="103" t="n"/>
      <c r="W227" s="103" t="n"/>
      <c r="X227" s="103" t="n"/>
      <c r="Y227" s="103" t="n"/>
      <c r="Z227" s="103" t="n"/>
    </row>
    <row r="228">
      <c r="A228" s="103" t="n"/>
      <c r="B228" s="103" t="n"/>
      <c r="C228" s="103" t="n"/>
      <c r="D228" s="103" t="n"/>
      <c r="E228" s="103" t="n"/>
      <c r="F228" s="103" t="n"/>
      <c r="G228" s="103" t="n"/>
      <c r="H228" s="103" t="n"/>
      <c r="I228" s="103" t="n"/>
      <c r="J228" s="103" t="n"/>
      <c r="K228" s="103" t="n"/>
      <c r="L228" s="103" t="n"/>
      <c r="M228" s="103" t="n"/>
      <c r="N228" s="103" t="n"/>
      <c r="O228" s="103" t="n"/>
      <c r="P228" s="103" t="n"/>
      <c r="Q228" s="103" t="n"/>
      <c r="R228" s="103" t="n"/>
      <c r="S228" s="103" t="n"/>
      <c r="T228" s="103" t="n"/>
      <c r="U228" s="103" t="n"/>
      <c r="V228" s="103" t="n"/>
      <c r="W228" s="103" t="n"/>
      <c r="X228" s="103" t="n"/>
      <c r="Y228" s="103" t="n"/>
      <c r="Z228" s="103" t="n"/>
    </row>
    <row r="229">
      <c r="A229" s="103" t="n"/>
      <c r="B229" s="103" t="n"/>
      <c r="C229" s="103" t="n"/>
      <c r="D229" s="103" t="n"/>
      <c r="E229" s="103" t="n"/>
      <c r="F229" s="103" t="n"/>
      <c r="G229" s="103" t="n"/>
      <c r="H229" s="103" t="n"/>
      <c r="I229" s="103" t="n"/>
      <c r="J229" s="103" t="n"/>
      <c r="K229" s="103" t="n"/>
      <c r="L229" s="103" t="n"/>
      <c r="M229" s="103" t="n"/>
      <c r="N229" s="103" t="n"/>
      <c r="O229" s="103" t="n"/>
      <c r="P229" s="103" t="n"/>
      <c r="Q229" s="103" t="n"/>
      <c r="R229" s="103" t="n"/>
      <c r="S229" s="103" t="n"/>
      <c r="T229" s="103" t="n"/>
      <c r="U229" s="103" t="n"/>
      <c r="V229" s="103" t="n"/>
      <c r="W229" s="103" t="n"/>
      <c r="X229" s="103" t="n"/>
      <c r="Y229" s="103" t="n"/>
      <c r="Z229" s="103" t="n"/>
    </row>
    <row r="230">
      <c r="A230" s="103" t="n"/>
      <c r="B230" s="103" t="n"/>
      <c r="C230" s="103" t="n"/>
      <c r="D230" s="103" t="n"/>
      <c r="E230" s="103" t="n"/>
      <c r="F230" s="103" t="n"/>
      <c r="G230" s="103" t="n"/>
      <c r="H230" s="103" t="n"/>
      <c r="I230" s="103" t="n"/>
      <c r="J230" s="103" t="n"/>
      <c r="K230" s="103" t="n"/>
      <c r="L230" s="103" t="n"/>
      <c r="M230" s="103" t="n"/>
      <c r="N230" s="103" t="n"/>
      <c r="O230" s="103" t="n"/>
      <c r="P230" s="103" t="n"/>
      <c r="Q230" s="103" t="n"/>
      <c r="R230" s="103" t="n"/>
      <c r="S230" s="103" t="n"/>
      <c r="T230" s="103" t="n"/>
      <c r="U230" s="103" t="n"/>
      <c r="V230" s="103" t="n"/>
      <c r="W230" s="103" t="n"/>
      <c r="X230" s="103" t="n"/>
      <c r="Y230" s="103" t="n"/>
      <c r="Z230" s="103" t="n"/>
    </row>
    <row r="231">
      <c r="A231" s="103" t="n"/>
      <c r="B231" s="103" t="n"/>
      <c r="C231" s="103" t="n"/>
      <c r="D231" s="103" t="n"/>
      <c r="E231" s="103" t="n"/>
      <c r="F231" s="103" t="n"/>
      <c r="G231" s="103" t="n"/>
      <c r="H231" s="103" t="n"/>
      <c r="I231" s="103" t="n"/>
      <c r="J231" s="103" t="n"/>
      <c r="K231" s="103" t="n"/>
      <c r="L231" s="103" t="n"/>
      <c r="M231" s="103" t="n"/>
      <c r="N231" s="103" t="n"/>
      <c r="O231" s="103" t="n"/>
      <c r="P231" s="103" t="n"/>
      <c r="Q231" s="103" t="n"/>
      <c r="R231" s="103" t="n"/>
      <c r="S231" s="103" t="n"/>
      <c r="T231" s="103" t="n"/>
      <c r="U231" s="103" t="n"/>
      <c r="V231" s="103" t="n"/>
      <c r="W231" s="103" t="n"/>
      <c r="X231" s="103" t="n"/>
      <c r="Y231" s="103" t="n"/>
      <c r="Z231" s="103" t="n"/>
    </row>
    <row r="232">
      <c r="A232" s="103" t="n"/>
      <c r="B232" s="103" t="n"/>
      <c r="C232" s="103" t="n"/>
      <c r="D232" s="103" t="n"/>
      <c r="E232" s="103" t="n"/>
      <c r="F232" s="103" t="n"/>
      <c r="G232" s="103" t="n"/>
      <c r="H232" s="103" t="n"/>
      <c r="I232" s="103" t="n"/>
      <c r="J232" s="103" t="n"/>
      <c r="K232" s="103" t="n"/>
      <c r="L232" s="103" t="n"/>
      <c r="M232" s="103" t="n"/>
      <c r="N232" s="103" t="n"/>
      <c r="O232" s="103" t="n"/>
      <c r="P232" s="103" t="n"/>
      <c r="Q232" s="103" t="n"/>
      <c r="R232" s="103" t="n"/>
      <c r="S232" s="103" t="n"/>
      <c r="T232" s="103" t="n"/>
      <c r="U232" s="103" t="n"/>
      <c r="V232" s="103" t="n"/>
      <c r="W232" s="103" t="n"/>
      <c r="X232" s="103" t="n"/>
      <c r="Y232" s="103" t="n"/>
      <c r="Z232" s="103" t="n"/>
    </row>
    <row r="233">
      <c r="A233" s="103" t="n"/>
      <c r="B233" s="103" t="n"/>
      <c r="C233" s="103" t="n"/>
      <c r="D233" s="103" t="n"/>
      <c r="E233" s="103" t="n"/>
      <c r="F233" s="103" t="n"/>
      <c r="G233" s="103" t="n"/>
      <c r="H233" s="103" t="n"/>
      <c r="I233" s="103" t="n"/>
      <c r="J233" s="103" t="n"/>
      <c r="K233" s="103" t="n"/>
      <c r="L233" s="103" t="n"/>
      <c r="M233" s="103" t="n"/>
      <c r="N233" s="103" t="n"/>
      <c r="O233" s="103" t="n"/>
      <c r="P233" s="103" t="n"/>
      <c r="Q233" s="103" t="n"/>
      <c r="R233" s="103" t="n"/>
      <c r="S233" s="103" t="n"/>
      <c r="T233" s="103" t="n"/>
      <c r="U233" s="103" t="n"/>
      <c r="V233" s="103" t="n"/>
      <c r="W233" s="103" t="n"/>
      <c r="X233" s="103" t="n"/>
      <c r="Y233" s="103" t="n"/>
      <c r="Z233" s="103" t="n"/>
    </row>
    <row r="234">
      <c r="A234" s="103" t="n"/>
      <c r="B234" s="103" t="n"/>
      <c r="C234" s="103" t="n"/>
      <c r="D234" s="103" t="n"/>
      <c r="E234" s="103" t="n"/>
      <c r="F234" s="103" t="n"/>
      <c r="G234" s="103" t="n"/>
      <c r="H234" s="103" t="n"/>
      <c r="I234" s="103" t="n"/>
      <c r="J234" s="103" t="n"/>
      <c r="K234" s="103" t="n"/>
      <c r="L234" s="103" t="n"/>
      <c r="M234" s="103" t="n"/>
      <c r="N234" s="103" t="n"/>
      <c r="O234" s="103" t="n"/>
      <c r="P234" s="103" t="n"/>
      <c r="Q234" s="103" t="n"/>
      <c r="R234" s="103" t="n"/>
      <c r="S234" s="103" t="n"/>
      <c r="T234" s="103" t="n"/>
      <c r="U234" s="103" t="n"/>
      <c r="V234" s="103" t="n"/>
      <c r="W234" s="103" t="n"/>
      <c r="X234" s="103" t="n"/>
      <c r="Y234" s="103" t="n"/>
      <c r="Z234" s="103" t="n"/>
    </row>
    <row r="235">
      <c r="A235" s="103" t="n"/>
      <c r="B235" s="103" t="n"/>
      <c r="C235" s="103" t="n"/>
      <c r="D235" s="103" t="n"/>
      <c r="E235" s="103" t="n"/>
      <c r="F235" s="103" t="n"/>
      <c r="G235" s="103" t="n"/>
      <c r="H235" s="103" t="n"/>
      <c r="I235" s="103" t="n"/>
      <c r="J235" s="103" t="n"/>
      <c r="K235" s="103" t="n"/>
      <c r="L235" s="103" t="n"/>
      <c r="M235" s="103" t="n"/>
      <c r="N235" s="103" t="n"/>
      <c r="O235" s="103" t="n"/>
      <c r="P235" s="103" t="n"/>
      <c r="Q235" s="103" t="n"/>
      <c r="R235" s="103" t="n"/>
      <c r="S235" s="103" t="n"/>
      <c r="T235" s="103" t="n"/>
      <c r="U235" s="103" t="n"/>
      <c r="V235" s="103" t="n"/>
      <c r="W235" s="103" t="n"/>
      <c r="X235" s="103" t="n"/>
      <c r="Y235" s="103" t="n"/>
      <c r="Z235" s="103" t="n"/>
    </row>
    <row r="236">
      <c r="A236" s="103" t="n"/>
      <c r="B236" s="103" t="n"/>
      <c r="C236" s="103" t="n"/>
      <c r="D236" s="103" t="n"/>
      <c r="E236" s="103" t="n"/>
      <c r="F236" s="103" t="n"/>
      <c r="G236" s="103" t="n"/>
      <c r="H236" s="103" t="n"/>
      <c r="I236" s="103" t="n"/>
      <c r="J236" s="103" t="n"/>
      <c r="K236" s="103" t="n"/>
      <c r="L236" s="103" t="n"/>
      <c r="M236" s="103" t="n"/>
      <c r="N236" s="103" t="n"/>
      <c r="O236" s="103" t="n"/>
      <c r="P236" s="103" t="n"/>
      <c r="Q236" s="103" t="n"/>
      <c r="R236" s="103" t="n"/>
      <c r="S236" s="103" t="n"/>
      <c r="T236" s="103" t="n"/>
      <c r="U236" s="103" t="n"/>
      <c r="V236" s="103" t="n"/>
      <c r="W236" s="103" t="n"/>
      <c r="X236" s="103" t="n"/>
      <c r="Y236" s="103" t="n"/>
      <c r="Z236" s="103" t="n"/>
    </row>
    <row r="237">
      <c r="A237" s="103" t="n"/>
      <c r="B237" s="103" t="n"/>
      <c r="C237" s="103" t="n"/>
      <c r="D237" s="103" t="n"/>
      <c r="E237" s="103" t="n"/>
      <c r="F237" s="103" t="n"/>
      <c r="G237" s="103" t="n"/>
      <c r="H237" s="103" t="n"/>
      <c r="I237" s="103" t="n"/>
      <c r="J237" s="103" t="n"/>
      <c r="K237" s="103" t="n"/>
      <c r="L237" s="103" t="n"/>
      <c r="M237" s="103" t="n"/>
      <c r="N237" s="103" t="n"/>
      <c r="O237" s="103" t="n"/>
      <c r="P237" s="103" t="n"/>
      <c r="Q237" s="103" t="n"/>
      <c r="R237" s="103" t="n"/>
      <c r="S237" s="103" t="n"/>
      <c r="T237" s="103" t="n"/>
      <c r="U237" s="103" t="n"/>
      <c r="V237" s="103" t="n"/>
      <c r="W237" s="103" t="n"/>
      <c r="X237" s="103" t="n"/>
      <c r="Y237" s="103" t="n"/>
      <c r="Z237" s="103" t="n"/>
    </row>
    <row r="238">
      <c r="A238" s="103" t="n"/>
      <c r="B238" s="103" t="n"/>
      <c r="C238" s="103" t="n"/>
      <c r="D238" s="103" t="n"/>
      <c r="E238" s="103" t="n"/>
      <c r="F238" s="103" t="n"/>
      <c r="G238" s="103" t="n"/>
      <c r="H238" s="103" t="n"/>
      <c r="I238" s="103" t="n"/>
      <c r="J238" s="103" t="n"/>
      <c r="K238" s="103" t="n"/>
      <c r="L238" s="103" t="n"/>
      <c r="M238" s="103" t="n"/>
      <c r="N238" s="103" t="n"/>
      <c r="O238" s="103" t="n"/>
      <c r="P238" s="103" t="n"/>
      <c r="Q238" s="103" t="n"/>
      <c r="R238" s="103" t="n"/>
      <c r="S238" s="103" t="n"/>
      <c r="T238" s="103" t="n"/>
      <c r="U238" s="103" t="n"/>
      <c r="V238" s="103" t="n"/>
      <c r="W238" s="103" t="n"/>
      <c r="X238" s="103" t="n"/>
      <c r="Y238" s="103" t="n"/>
      <c r="Z238" s="103" t="n"/>
    </row>
    <row r="239">
      <c r="A239" s="103" t="n"/>
      <c r="B239" s="103" t="n"/>
      <c r="C239" s="103" t="n"/>
      <c r="D239" s="103" t="n"/>
      <c r="E239" s="103" t="n"/>
      <c r="F239" s="103" t="n"/>
      <c r="G239" s="103" t="n"/>
      <c r="H239" s="103" t="n"/>
      <c r="I239" s="103" t="n"/>
      <c r="J239" s="103" t="n"/>
      <c r="K239" s="103" t="n"/>
      <c r="L239" s="103" t="n"/>
      <c r="M239" s="103" t="n"/>
      <c r="N239" s="103" t="n"/>
      <c r="O239" s="103" t="n"/>
      <c r="P239" s="103" t="n"/>
      <c r="Q239" s="103" t="n"/>
      <c r="R239" s="103" t="n"/>
      <c r="S239" s="103" t="n"/>
      <c r="T239" s="103" t="n"/>
      <c r="U239" s="103" t="n"/>
      <c r="V239" s="103" t="n"/>
      <c r="W239" s="103" t="n"/>
      <c r="X239" s="103" t="n"/>
      <c r="Y239" s="103" t="n"/>
      <c r="Z239" s="103" t="n"/>
    </row>
    <row r="240">
      <c r="A240" s="103" t="n"/>
      <c r="B240" s="103" t="n"/>
      <c r="C240" s="103" t="n"/>
      <c r="D240" s="103" t="n"/>
      <c r="E240" s="103" t="n"/>
      <c r="F240" s="103" t="n"/>
      <c r="G240" s="103" t="n"/>
      <c r="H240" s="103" t="n"/>
      <c r="I240" s="103" t="n"/>
      <c r="J240" s="103" t="n"/>
      <c r="K240" s="103" t="n"/>
      <c r="L240" s="103" t="n"/>
      <c r="M240" s="103" t="n"/>
      <c r="N240" s="103" t="n"/>
      <c r="O240" s="103" t="n"/>
      <c r="P240" s="103" t="n"/>
      <c r="Q240" s="103" t="n"/>
      <c r="R240" s="103" t="n"/>
      <c r="S240" s="103" t="n"/>
      <c r="T240" s="103" t="n"/>
      <c r="U240" s="103" t="n"/>
      <c r="V240" s="103" t="n"/>
      <c r="W240" s="103" t="n"/>
      <c r="X240" s="103" t="n"/>
      <c r="Y240" s="103" t="n"/>
      <c r="Z240" s="103" t="n"/>
    </row>
    <row r="241">
      <c r="A241" s="103" t="n"/>
      <c r="B241" s="103" t="n"/>
      <c r="C241" s="103" t="n"/>
      <c r="D241" s="103" t="n"/>
      <c r="E241" s="103" t="n"/>
      <c r="F241" s="103" t="n"/>
      <c r="G241" s="103" t="n"/>
      <c r="H241" s="103" t="n"/>
      <c r="I241" s="103" t="n"/>
      <c r="J241" s="103" t="n"/>
      <c r="K241" s="103" t="n"/>
      <c r="L241" s="103" t="n"/>
      <c r="M241" s="103" t="n"/>
      <c r="N241" s="103" t="n"/>
      <c r="O241" s="103" t="n"/>
      <c r="P241" s="103" t="n"/>
      <c r="Q241" s="103" t="n"/>
      <c r="R241" s="103" t="n"/>
      <c r="S241" s="103" t="n"/>
      <c r="T241" s="103" t="n"/>
      <c r="U241" s="103" t="n"/>
      <c r="V241" s="103" t="n"/>
      <c r="W241" s="103" t="n"/>
      <c r="X241" s="103" t="n"/>
      <c r="Y241" s="103" t="n"/>
      <c r="Z241" s="103" t="n"/>
    </row>
    <row r="242">
      <c r="A242" s="103" t="n"/>
      <c r="B242" s="103" t="n"/>
      <c r="C242" s="103" t="n"/>
      <c r="D242" s="103" t="n"/>
      <c r="E242" s="103" t="n"/>
      <c r="F242" s="103" t="n"/>
      <c r="G242" s="103" t="n"/>
      <c r="H242" s="103" t="n"/>
      <c r="I242" s="103" t="n"/>
      <c r="J242" s="103" t="n"/>
      <c r="K242" s="103" t="n"/>
      <c r="L242" s="103" t="n"/>
      <c r="M242" s="103" t="n"/>
      <c r="N242" s="103" t="n"/>
      <c r="O242" s="103" t="n"/>
      <c r="P242" s="103" t="n"/>
      <c r="Q242" s="103" t="n"/>
      <c r="R242" s="103" t="n"/>
      <c r="S242" s="103" t="n"/>
      <c r="T242" s="103" t="n"/>
      <c r="U242" s="103" t="n"/>
      <c r="V242" s="103" t="n"/>
      <c r="W242" s="103" t="n"/>
      <c r="X242" s="103" t="n"/>
      <c r="Y242" s="103" t="n"/>
      <c r="Z242" s="103" t="n"/>
    </row>
    <row r="243">
      <c r="A243" s="103" t="n"/>
      <c r="B243" s="103" t="n"/>
      <c r="C243" s="103" t="n"/>
      <c r="D243" s="103" t="n"/>
      <c r="E243" s="103" t="n"/>
      <c r="F243" s="103" t="n"/>
      <c r="G243" s="103" t="n"/>
      <c r="H243" s="103" t="n"/>
      <c r="I243" s="103" t="n"/>
      <c r="J243" s="103" t="n"/>
      <c r="K243" s="103" t="n"/>
      <c r="L243" s="103" t="n"/>
      <c r="M243" s="103" t="n"/>
      <c r="N243" s="103" t="n"/>
      <c r="O243" s="103" t="n"/>
      <c r="P243" s="103" t="n"/>
      <c r="Q243" s="103" t="n"/>
      <c r="R243" s="103" t="n"/>
      <c r="S243" s="103" t="n"/>
      <c r="T243" s="103" t="n"/>
      <c r="U243" s="103" t="n"/>
      <c r="V243" s="103" t="n"/>
      <c r="W243" s="103" t="n"/>
      <c r="X243" s="103" t="n"/>
      <c r="Y243" s="103" t="n"/>
      <c r="Z243" s="103" t="n"/>
    </row>
    <row r="244">
      <c r="A244" s="103" t="n"/>
      <c r="B244" s="103" t="n"/>
      <c r="C244" s="103" t="n"/>
      <c r="D244" s="103" t="n"/>
      <c r="E244" s="103" t="n"/>
      <c r="F244" s="103" t="n"/>
      <c r="G244" s="103" t="n"/>
      <c r="H244" s="103" t="n"/>
      <c r="I244" s="103" t="n"/>
      <c r="J244" s="103" t="n"/>
      <c r="K244" s="103" t="n"/>
      <c r="L244" s="103" t="n"/>
      <c r="M244" s="103" t="n"/>
      <c r="N244" s="103" t="n"/>
      <c r="O244" s="103" t="n"/>
      <c r="P244" s="103" t="n"/>
      <c r="Q244" s="103" t="n"/>
      <c r="R244" s="103" t="n"/>
      <c r="S244" s="103" t="n"/>
      <c r="T244" s="103" t="n"/>
      <c r="U244" s="103" t="n"/>
      <c r="V244" s="103" t="n"/>
      <c r="W244" s="103" t="n"/>
      <c r="X244" s="103" t="n"/>
      <c r="Y244" s="103" t="n"/>
      <c r="Z244" s="103" t="n"/>
    </row>
    <row r="245">
      <c r="A245" s="103" t="n"/>
      <c r="B245" s="103" t="n"/>
      <c r="C245" s="103" t="n"/>
      <c r="D245" s="103" t="n"/>
      <c r="E245" s="103" t="n"/>
      <c r="F245" s="103" t="n"/>
      <c r="G245" s="103" t="n"/>
      <c r="H245" s="103" t="n"/>
      <c r="I245" s="103" t="n"/>
      <c r="J245" s="103" t="n"/>
      <c r="K245" s="103" t="n"/>
      <c r="L245" s="103" t="n"/>
      <c r="M245" s="103" t="n"/>
      <c r="N245" s="103" t="n"/>
      <c r="O245" s="103" t="n"/>
      <c r="P245" s="103" t="n"/>
      <c r="Q245" s="103" t="n"/>
      <c r="R245" s="103" t="n"/>
      <c r="S245" s="103" t="n"/>
      <c r="T245" s="103" t="n"/>
      <c r="U245" s="103" t="n"/>
      <c r="V245" s="103" t="n"/>
      <c r="W245" s="103" t="n"/>
      <c r="X245" s="103" t="n"/>
      <c r="Y245" s="103" t="n"/>
      <c r="Z245" s="103" t="n"/>
    </row>
    <row r="246">
      <c r="A246" s="103" t="n"/>
      <c r="B246" s="103" t="n"/>
      <c r="C246" s="103" t="n"/>
      <c r="D246" s="103" t="n"/>
      <c r="E246" s="103" t="n"/>
      <c r="F246" s="103" t="n"/>
      <c r="G246" s="103" t="n"/>
      <c r="H246" s="103" t="n"/>
      <c r="I246" s="103" t="n"/>
      <c r="J246" s="103" t="n"/>
      <c r="K246" s="103" t="n"/>
      <c r="L246" s="103" t="n"/>
      <c r="M246" s="103" t="n"/>
      <c r="N246" s="103" t="n"/>
      <c r="O246" s="103" t="n"/>
      <c r="P246" s="103" t="n"/>
      <c r="Q246" s="103" t="n"/>
      <c r="R246" s="103" t="n"/>
      <c r="S246" s="103" t="n"/>
      <c r="T246" s="103" t="n"/>
      <c r="U246" s="103" t="n"/>
      <c r="V246" s="103" t="n"/>
      <c r="W246" s="103" t="n"/>
      <c r="X246" s="103" t="n"/>
      <c r="Y246" s="103" t="n"/>
      <c r="Z246" s="103" t="n"/>
    </row>
    <row r="247">
      <c r="A247" s="103" t="n"/>
      <c r="B247" s="103" t="n"/>
      <c r="C247" s="103" t="n"/>
      <c r="D247" s="103" t="n"/>
      <c r="E247" s="103" t="n"/>
      <c r="F247" s="103" t="n"/>
      <c r="G247" s="103" t="n"/>
      <c r="H247" s="103" t="n"/>
      <c r="I247" s="103" t="n"/>
      <c r="J247" s="103" t="n"/>
      <c r="K247" s="103" t="n"/>
      <c r="L247" s="103" t="n"/>
      <c r="M247" s="103" t="n"/>
      <c r="N247" s="103" t="n"/>
      <c r="O247" s="103" t="n"/>
      <c r="P247" s="103" t="n"/>
      <c r="Q247" s="103" t="n"/>
      <c r="R247" s="103" t="n"/>
      <c r="S247" s="103" t="n"/>
      <c r="T247" s="103" t="n"/>
      <c r="U247" s="103" t="n"/>
      <c r="V247" s="103" t="n"/>
      <c r="W247" s="103" t="n"/>
      <c r="X247" s="103" t="n"/>
      <c r="Y247" s="103" t="n"/>
      <c r="Z247" s="103" t="n"/>
    </row>
    <row r="248">
      <c r="A248" s="103" t="n"/>
      <c r="B248" s="103" t="n"/>
      <c r="C248" s="103" t="n"/>
      <c r="D248" s="103" t="n"/>
      <c r="E248" s="103" t="n"/>
      <c r="F248" s="103" t="n"/>
      <c r="G248" s="103" t="n"/>
      <c r="H248" s="103" t="n"/>
      <c r="I248" s="103" t="n"/>
      <c r="J248" s="103" t="n"/>
      <c r="K248" s="103" t="n"/>
      <c r="L248" s="103" t="n"/>
      <c r="M248" s="103" t="n"/>
      <c r="N248" s="103" t="n"/>
      <c r="O248" s="103" t="n"/>
      <c r="P248" s="103" t="n"/>
      <c r="Q248" s="103" t="n"/>
      <c r="R248" s="103" t="n"/>
      <c r="S248" s="103" t="n"/>
      <c r="T248" s="103" t="n"/>
      <c r="U248" s="103" t="n"/>
      <c r="V248" s="103" t="n"/>
      <c r="W248" s="103" t="n"/>
      <c r="X248" s="103" t="n"/>
      <c r="Y248" s="103" t="n"/>
      <c r="Z248" s="103" t="n"/>
    </row>
    <row r="249">
      <c r="A249" s="103" t="n"/>
      <c r="B249" s="103" t="n"/>
      <c r="C249" s="103" t="n"/>
      <c r="D249" s="103" t="n"/>
      <c r="E249" s="103" t="n"/>
      <c r="F249" s="103" t="n"/>
      <c r="G249" s="103" t="n"/>
      <c r="H249" s="103" t="n"/>
      <c r="I249" s="103" t="n"/>
      <c r="J249" s="103" t="n"/>
      <c r="K249" s="103" t="n"/>
      <c r="L249" s="103" t="n"/>
      <c r="M249" s="103" t="n"/>
      <c r="N249" s="103" t="n"/>
      <c r="O249" s="103" t="n"/>
      <c r="P249" s="103" t="n"/>
      <c r="Q249" s="103" t="n"/>
      <c r="R249" s="103" t="n"/>
      <c r="S249" s="103" t="n"/>
      <c r="T249" s="103" t="n"/>
      <c r="U249" s="103" t="n"/>
      <c r="V249" s="103" t="n"/>
      <c r="W249" s="103" t="n"/>
      <c r="X249" s="103" t="n"/>
      <c r="Y249" s="103" t="n"/>
      <c r="Z249" s="103" t="n"/>
    </row>
    <row r="250">
      <c r="A250" s="103" t="n"/>
      <c r="B250" s="103" t="n"/>
      <c r="C250" s="103" t="n"/>
      <c r="D250" s="103" t="n"/>
      <c r="E250" s="103" t="n"/>
      <c r="F250" s="103" t="n"/>
      <c r="G250" s="103" t="n"/>
      <c r="H250" s="103" t="n"/>
      <c r="I250" s="103" t="n"/>
      <c r="J250" s="103" t="n"/>
      <c r="K250" s="103" t="n"/>
      <c r="L250" s="103" t="n"/>
      <c r="M250" s="103" t="n"/>
      <c r="N250" s="103" t="n"/>
      <c r="O250" s="103" t="n"/>
      <c r="P250" s="103" t="n"/>
      <c r="Q250" s="103" t="n"/>
      <c r="R250" s="103" t="n"/>
      <c r="S250" s="103" t="n"/>
      <c r="T250" s="103" t="n"/>
      <c r="U250" s="103" t="n"/>
      <c r="V250" s="103" t="n"/>
      <c r="W250" s="103" t="n"/>
      <c r="X250" s="103" t="n"/>
      <c r="Y250" s="103" t="n"/>
      <c r="Z250" s="103" t="n"/>
    </row>
    <row r="251">
      <c r="A251" s="103" t="n"/>
      <c r="B251" s="103" t="n"/>
      <c r="C251" s="103" t="n"/>
      <c r="D251" s="103" t="n"/>
      <c r="E251" s="103" t="n"/>
      <c r="F251" s="103" t="n"/>
      <c r="G251" s="103" t="n"/>
      <c r="H251" s="103" t="n"/>
      <c r="I251" s="103" t="n"/>
      <c r="J251" s="103" t="n"/>
      <c r="K251" s="103" t="n"/>
      <c r="L251" s="103" t="n"/>
      <c r="M251" s="103" t="n"/>
      <c r="N251" s="103" t="n"/>
      <c r="O251" s="103" t="n"/>
      <c r="P251" s="103" t="n"/>
      <c r="Q251" s="103" t="n"/>
      <c r="R251" s="103" t="n"/>
      <c r="S251" s="103" t="n"/>
      <c r="T251" s="103" t="n"/>
      <c r="U251" s="103" t="n"/>
      <c r="V251" s="103" t="n"/>
      <c r="W251" s="103" t="n"/>
      <c r="X251" s="103" t="n"/>
      <c r="Y251" s="103" t="n"/>
      <c r="Z251" s="103" t="n"/>
    </row>
    <row r="252">
      <c r="A252" s="103" t="n"/>
      <c r="B252" s="103" t="n"/>
      <c r="C252" s="103" t="n"/>
      <c r="D252" s="103" t="n"/>
      <c r="E252" s="103" t="n"/>
      <c r="F252" s="103" t="n"/>
      <c r="G252" s="103" t="n"/>
      <c r="H252" s="103" t="n"/>
      <c r="I252" s="103" t="n"/>
      <c r="J252" s="103" t="n"/>
      <c r="K252" s="103" t="n"/>
      <c r="L252" s="103" t="n"/>
      <c r="M252" s="103" t="n"/>
      <c r="N252" s="103" t="n"/>
      <c r="O252" s="103" t="n"/>
      <c r="P252" s="103" t="n"/>
      <c r="Q252" s="103" t="n"/>
      <c r="R252" s="103" t="n"/>
      <c r="S252" s="103" t="n"/>
      <c r="T252" s="103" t="n"/>
      <c r="U252" s="103" t="n"/>
      <c r="V252" s="103" t="n"/>
      <c r="W252" s="103" t="n"/>
      <c r="X252" s="103" t="n"/>
      <c r="Y252" s="103" t="n"/>
      <c r="Z252" s="103" t="n"/>
    </row>
    <row r="253">
      <c r="A253" s="103" t="n"/>
      <c r="B253" s="103" t="n"/>
      <c r="C253" s="103" t="n"/>
      <c r="D253" s="103" t="n"/>
      <c r="E253" s="103" t="n"/>
      <c r="F253" s="103" t="n"/>
      <c r="G253" s="103" t="n"/>
      <c r="H253" s="103" t="n"/>
      <c r="I253" s="103" t="n"/>
      <c r="J253" s="103" t="n"/>
      <c r="K253" s="103" t="n"/>
      <c r="L253" s="103" t="n"/>
      <c r="M253" s="103" t="n"/>
      <c r="N253" s="103" t="n"/>
      <c r="O253" s="103" t="n"/>
      <c r="P253" s="103" t="n"/>
      <c r="Q253" s="103" t="n"/>
      <c r="R253" s="103" t="n"/>
      <c r="S253" s="103" t="n"/>
      <c r="T253" s="103" t="n"/>
      <c r="U253" s="103" t="n"/>
      <c r="V253" s="103" t="n"/>
      <c r="W253" s="103" t="n"/>
      <c r="X253" s="103" t="n"/>
      <c r="Y253" s="103" t="n"/>
      <c r="Z253" s="103" t="n"/>
    </row>
    <row r="254">
      <c r="A254" s="103" t="n"/>
      <c r="B254" s="103" t="n"/>
      <c r="C254" s="103" t="n"/>
      <c r="D254" s="103" t="n"/>
      <c r="E254" s="103" t="n"/>
      <c r="F254" s="103" t="n"/>
      <c r="G254" s="103" t="n"/>
      <c r="H254" s="103" t="n"/>
      <c r="I254" s="103" t="n"/>
      <c r="J254" s="103" t="n"/>
      <c r="K254" s="103" t="n"/>
      <c r="L254" s="103" t="n"/>
      <c r="M254" s="103" t="n"/>
      <c r="N254" s="103" t="n"/>
      <c r="O254" s="103" t="n"/>
      <c r="P254" s="103" t="n"/>
      <c r="Q254" s="103" t="n"/>
      <c r="R254" s="103" t="n"/>
      <c r="S254" s="103" t="n"/>
      <c r="T254" s="103" t="n"/>
      <c r="U254" s="103" t="n"/>
      <c r="V254" s="103" t="n"/>
      <c r="W254" s="103" t="n"/>
      <c r="X254" s="103" t="n"/>
      <c r="Y254" s="103" t="n"/>
      <c r="Z254" s="103" t="n"/>
    </row>
    <row r="255">
      <c r="A255" s="103" t="n"/>
      <c r="B255" s="103" t="n"/>
      <c r="C255" s="103" t="n"/>
      <c r="D255" s="103" t="n"/>
      <c r="E255" s="103" t="n"/>
      <c r="F255" s="103" t="n"/>
      <c r="G255" s="103" t="n"/>
      <c r="H255" s="103" t="n"/>
      <c r="I255" s="103" t="n"/>
      <c r="J255" s="103" t="n"/>
      <c r="K255" s="103" t="n"/>
      <c r="L255" s="103" t="n"/>
      <c r="M255" s="103" t="n"/>
      <c r="N255" s="103" t="n"/>
      <c r="O255" s="103" t="n"/>
      <c r="P255" s="103" t="n"/>
      <c r="Q255" s="103" t="n"/>
      <c r="R255" s="103" t="n"/>
      <c r="S255" s="103" t="n"/>
      <c r="T255" s="103" t="n"/>
      <c r="U255" s="103" t="n"/>
      <c r="V255" s="103" t="n"/>
      <c r="W255" s="103" t="n"/>
      <c r="X255" s="103" t="n"/>
      <c r="Y255" s="103" t="n"/>
      <c r="Z255" s="103" t="n"/>
    </row>
    <row r="256">
      <c r="A256" s="103" t="n"/>
      <c r="B256" s="103" t="n"/>
      <c r="C256" s="103" t="n"/>
      <c r="D256" s="103" t="n"/>
      <c r="E256" s="103" t="n"/>
      <c r="F256" s="103" t="n"/>
      <c r="G256" s="103" t="n"/>
      <c r="H256" s="103" t="n"/>
      <c r="I256" s="103" t="n"/>
      <c r="J256" s="103" t="n"/>
      <c r="K256" s="103" t="n"/>
      <c r="L256" s="103" t="n"/>
      <c r="M256" s="103" t="n"/>
      <c r="N256" s="103" t="n"/>
      <c r="O256" s="103" t="n"/>
      <c r="P256" s="103" t="n"/>
      <c r="Q256" s="103" t="n"/>
      <c r="R256" s="103" t="n"/>
      <c r="S256" s="103" t="n"/>
      <c r="T256" s="103" t="n"/>
      <c r="U256" s="103" t="n"/>
      <c r="V256" s="103" t="n"/>
      <c r="W256" s="103" t="n"/>
      <c r="X256" s="103" t="n"/>
      <c r="Y256" s="103" t="n"/>
      <c r="Z256" s="103" t="n"/>
    </row>
    <row r="257">
      <c r="A257" s="103" t="n"/>
      <c r="B257" s="103" t="n"/>
      <c r="C257" s="103" t="n"/>
      <c r="D257" s="103" t="n"/>
      <c r="E257" s="103" t="n"/>
      <c r="F257" s="103" t="n"/>
      <c r="G257" s="103" t="n"/>
      <c r="H257" s="103" t="n"/>
      <c r="I257" s="103" t="n"/>
      <c r="J257" s="103" t="n"/>
      <c r="K257" s="103" t="n"/>
      <c r="L257" s="103" t="n"/>
      <c r="M257" s="103" t="n"/>
      <c r="N257" s="103" t="n"/>
      <c r="O257" s="103" t="n"/>
      <c r="P257" s="103" t="n"/>
      <c r="Q257" s="103" t="n"/>
      <c r="R257" s="103" t="n"/>
      <c r="S257" s="103" t="n"/>
      <c r="T257" s="103" t="n"/>
      <c r="U257" s="103" t="n"/>
      <c r="V257" s="103" t="n"/>
      <c r="W257" s="103" t="n"/>
      <c r="X257" s="103" t="n"/>
      <c r="Y257" s="103" t="n"/>
      <c r="Z257" s="103" t="n"/>
    </row>
    <row r="258">
      <c r="A258" s="103" t="n"/>
      <c r="B258" s="103" t="n"/>
      <c r="C258" s="103" t="n"/>
      <c r="D258" s="103" t="n"/>
      <c r="E258" s="103" t="n"/>
      <c r="F258" s="103" t="n"/>
      <c r="G258" s="103" t="n"/>
      <c r="H258" s="103" t="n"/>
      <c r="I258" s="103" t="n"/>
      <c r="J258" s="103" t="n"/>
      <c r="K258" s="103" t="n"/>
      <c r="L258" s="103" t="n"/>
      <c r="M258" s="103" t="n"/>
      <c r="N258" s="103" t="n"/>
      <c r="O258" s="103" t="n"/>
      <c r="P258" s="103" t="n"/>
      <c r="Q258" s="103" t="n"/>
      <c r="R258" s="103" t="n"/>
      <c r="S258" s="103" t="n"/>
      <c r="T258" s="103" t="n"/>
      <c r="U258" s="103" t="n"/>
      <c r="V258" s="103" t="n"/>
      <c r="W258" s="103" t="n"/>
      <c r="X258" s="103" t="n"/>
      <c r="Y258" s="103" t="n"/>
      <c r="Z258" s="103" t="n"/>
    </row>
    <row r="259">
      <c r="A259" s="103" t="n"/>
      <c r="B259" s="103" t="n"/>
      <c r="C259" s="103" t="n"/>
      <c r="D259" s="103" t="n"/>
      <c r="E259" s="103" t="n"/>
      <c r="F259" s="103" t="n"/>
      <c r="G259" s="103" t="n"/>
      <c r="H259" s="103" t="n"/>
      <c r="I259" s="103" t="n"/>
      <c r="J259" s="103" t="n"/>
      <c r="K259" s="103" t="n"/>
      <c r="L259" s="103" t="n"/>
      <c r="M259" s="103" t="n"/>
      <c r="N259" s="103" t="n"/>
      <c r="O259" s="103" t="n"/>
      <c r="P259" s="103" t="n"/>
      <c r="Q259" s="103" t="n"/>
      <c r="R259" s="103" t="n"/>
      <c r="S259" s="103" t="n"/>
      <c r="T259" s="103" t="n"/>
      <c r="U259" s="103" t="n"/>
      <c r="V259" s="103" t="n"/>
      <c r="W259" s="103" t="n"/>
      <c r="X259" s="103" t="n"/>
      <c r="Y259" s="103" t="n"/>
      <c r="Z259" s="103" t="n"/>
    </row>
    <row r="260">
      <c r="A260" s="103" t="n"/>
      <c r="B260" s="103" t="n"/>
      <c r="C260" s="103" t="n"/>
      <c r="D260" s="103" t="n"/>
      <c r="E260" s="103" t="n"/>
      <c r="F260" s="103" t="n"/>
      <c r="G260" s="103" t="n"/>
      <c r="H260" s="103" t="n"/>
      <c r="I260" s="103" t="n"/>
      <c r="J260" s="103" t="n"/>
      <c r="K260" s="103" t="n"/>
      <c r="L260" s="103" t="n"/>
      <c r="M260" s="103" t="n"/>
      <c r="N260" s="103" t="n"/>
      <c r="O260" s="103" t="n"/>
      <c r="P260" s="103" t="n"/>
      <c r="Q260" s="103" t="n"/>
      <c r="R260" s="103" t="n"/>
      <c r="S260" s="103" t="n"/>
      <c r="T260" s="103" t="n"/>
      <c r="U260" s="103" t="n"/>
      <c r="V260" s="103" t="n"/>
      <c r="W260" s="103" t="n"/>
      <c r="X260" s="103" t="n"/>
      <c r="Y260" s="103" t="n"/>
      <c r="Z260" s="103" t="n"/>
    </row>
    <row r="261">
      <c r="A261" s="103" t="n"/>
      <c r="B261" s="103" t="n"/>
      <c r="C261" s="103" t="n"/>
      <c r="D261" s="103" t="n"/>
      <c r="E261" s="103" t="n"/>
      <c r="F261" s="103" t="n"/>
      <c r="G261" s="103" t="n"/>
      <c r="H261" s="103" t="n"/>
      <c r="I261" s="103" t="n"/>
      <c r="J261" s="103" t="n"/>
      <c r="K261" s="103" t="n"/>
      <c r="L261" s="103" t="n"/>
      <c r="M261" s="103" t="n"/>
      <c r="N261" s="103" t="n"/>
      <c r="O261" s="103" t="n"/>
      <c r="P261" s="103" t="n"/>
      <c r="Q261" s="103" t="n"/>
      <c r="R261" s="103" t="n"/>
      <c r="S261" s="103" t="n"/>
      <c r="T261" s="103" t="n"/>
      <c r="U261" s="103" t="n"/>
      <c r="V261" s="103" t="n"/>
      <c r="W261" s="103" t="n"/>
      <c r="X261" s="103" t="n"/>
      <c r="Y261" s="103" t="n"/>
      <c r="Z261" s="103" t="n"/>
    </row>
    <row r="262">
      <c r="A262" s="103" t="n"/>
      <c r="B262" s="103" t="n"/>
      <c r="C262" s="103" t="n"/>
      <c r="D262" s="103" t="n"/>
      <c r="E262" s="103" t="n"/>
      <c r="F262" s="103" t="n"/>
      <c r="G262" s="103" t="n"/>
      <c r="H262" s="103" t="n"/>
      <c r="I262" s="103" t="n"/>
      <c r="J262" s="103" t="n"/>
      <c r="K262" s="103" t="n"/>
      <c r="L262" s="103" t="n"/>
      <c r="M262" s="103" t="n"/>
      <c r="N262" s="103" t="n"/>
      <c r="O262" s="103" t="n"/>
      <c r="P262" s="103" t="n"/>
      <c r="Q262" s="103" t="n"/>
      <c r="R262" s="103" t="n"/>
      <c r="S262" s="103" t="n"/>
      <c r="T262" s="103" t="n"/>
      <c r="U262" s="103" t="n"/>
      <c r="V262" s="103" t="n"/>
      <c r="W262" s="103" t="n"/>
      <c r="X262" s="103" t="n"/>
      <c r="Y262" s="103" t="n"/>
      <c r="Z262" s="103" t="n"/>
    </row>
    <row r="263">
      <c r="A263" s="103" t="n"/>
      <c r="B263" s="103" t="n"/>
      <c r="C263" s="103" t="n"/>
      <c r="D263" s="103" t="n"/>
      <c r="E263" s="103" t="n"/>
      <c r="F263" s="103" t="n"/>
      <c r="G263" s="103" t="n"/>
      <c r="H263" s="103" t="n"/>
      <c r="I263" s="103" t="n"/>
      <c r="J263" s="103" t="n"/>
      <c r="K263" s="103" t="n"/>
      <c r="L263" s="103" t="n"/>
      <c r="M263" s="103" t="n"/>
      <c r="N263" s="103" t="n"/>
      <c r="O263" s="103" t="n"/>
      <c r="P263" s="103" t="n"/>
      <c r="Q263" s="103" t="n"/>
      <c r="R263" s="103" t="n"/>
      <c r="S263" s="103" t="n"/>
      <c r="T263" s="103" t="n"/>
      <c r="U263" s="103" t="n"/>
      <c r="V263" s="103" t="n"/>
      <c r="W263" s="103" t="n"/>
      <c r="X263" s="103" t="n"/>
      <c r="Y263" s="103" t="n"/>
      <c r="Z263" s="103" t="n"/>
    </row>
    <row r="264">
      <c r="A264" s="103" t="n"/>
      <c r="B264" s="103" t="n"/>
      <c r="C264" s="103" t="n"/>
      <c r="D264" s="103" t="n"/>
      <c r="E264" s="103" t="n"/>
      <c r="F264" s="103" t="n"/>
      <c r="G264" s="103" t="n"/>
      <c r="H264" s="103" t="n"/>
      <c r="I264" s="103" t="n"/>
      <c r="J264" s="103" t="n"/>
      <c r="K264" s="103" t="n"/>
      <c r="L264" s="103" t="n"/>
      <c r="M264" s="103" t="n"/>
      <c r="N264" s="103" t="n"/>
      <c r="O264" s="103" t="n"/>
      <c r="P264" s="103" t="n"/>
      <c r="Q264" s="103" t="n"/>
      <c r="R264" s="103" t="n"/>
      <c r="S264" s="103" t="n"/>
      <c r="T264" s="103" t="n"/>
      <c r="U264" s="103" t="n"/>
      <c r="V264" s="103" t="n"/>
      <c r="W264" s="103" t="n"/>
      <c r="X264" s="103" t="n"/>
      <c r="Y264" s="103" t="n"/>
      <c r="Z264" s="103" t="n"/>
    </row>
    <row r="265">
      <c r="A265" s="103" t="n"/>
      <c r="B265" s="103" t="n"/>
      <c r="C265" s="103" t="n"/>
      <c r="D265" s="103" t="n"/>
      <c r="E265" s="103" t="n"/>
      <c r="F265" s="103" t="n"/>
      <c r="G265" s="103" t="n"/>
      <c r="H265" s="103" t="n"/>
      <c r="I265" s="103" t="n"/>
      <c r="J265" s="103" t="n"/>
      <c r="K265" s="103" t="n"/>
      <c r="L265" s="103" t="n"/>
      <c r="M265" s="103" t="n"/>
      <c r="N265" s="103" t="n"/>
      <c r="O265" s="103" t="n"/>
      <c r="P265" s="103" t="n"/>
      <c r="Q265" s="103" t="n"/>
      <c r="R265" s="103" t="n"/>
      <c r="S265" s="103" t="n"/>
      <c r="T265" s="103" t="n"/>
      <c r="U265" s="103" t="n"/>
      <c r="V265" s="103" t="n"/>
      <c r="W265" s="103" t="n"/>
      <c r="X265" s="103" t="n"/>
      <c r="Y265" s="103" t="n"/>
      <c r="Z265" s="103" t="n"/>
    </row>
    <row r="266">
      <c r="A266" s="103" t="n"/>
      <c r="B266" s="103" t="n"/>
      <c r="C266" s="103" t="n"/>
      <c r="D266" s="103" t="n"/>
      <c r="E266" s="103" t="n"/>
      <c r="F266" s="103" t="n"/>
      <c r="G266" s="103" t="n"/>
      <c r="H266" s="103" t="n"/>
      <c r="I266" s="103" t="n"/>
      <c r="J266" s="103" t="n"/>
      <c r="K266" s="103" t="n"/>
      <c r="L266" s="103" t="n"/>
      <c r="M266" s="103" t="n"/>
      <c r="N266" s="103" t="n"/>
      <c r="O266" s="103" t="n"/>
      <c r="P266" s="103" t="n"/>
      <c r="Q266" s="103" t="n"/>
      <c r="R266" s="103" t="n"/>
      <c r="S266" s="103" t="n"/>
      <c r="T266" s="103" t="n"/>
      <c r="U266" s="103" t="n"/>
      <c r="V266" s="103" t="n"/>
      <c r="W266" s="103" t="n"/>
      <c r="X266" s="103" t="n"/>
      <c r="Y266" s="103" t="n"/>
      <c r="Z266" s="103" t="n"/>
    </row>
    <row r="267">
      <c r="A267" s="103" t="n"/>
      <c r="B267" s="103" t="n"/>
      <c r="C267" s="103" t="n"/>
      <c r="D267" s="103" t="n"/>
      <c r="E267" s="103" t="n"/>
      <c r="F267" s="103" t="n"/>
      <c r="G267" s="103" t="n"/>
      <c r="H267" s="103" t="n"/>
      <c r="I267" s="103" t="n"/>
      <c r="J267" s="103" t="n"/>
      <c r="K267" s="103" t="n"/>
      <c r="L267" s="103" t="n"/>
      <c r="M267" s="103" t="n"/>
      <c r="N267" s="103" t="n"/>
      <c r="O267" s="103" t="n"/>
      <c r="P267" s="103" t="n"/>
      <c r="Q267" s="103" t="n"/>
      <c r="R267" s="103" t="n"/>
      <c r="S267" s="103" t="n"/>
      <c r="T267" s="103" t="n"/>
      <c r="U267" s="103" t="n"/>
      <c r="V267" s="103" t="n"/>
      <c r="W267" s="103" t="n"/>
      <c r="X267" s="103" t="n"/>
      <c r="Y267" s="103" t="n"/>
      <c r="Z267" s="103" t="n"/>
    </row>
    <row r="268">
      <c r="A268" s="103" t="n"/>
      <c r="B268" s="103" t="n"/>
      <c r="C268" s="103" t="n"/>
      <c r="D268" s="103" t="n"/>
      <c r="E268" s="103" t="n"/>
      <c r="F268" s="103" t="n"/>
      <c r="G268" s="103" t="n"/>
      <c r="H268" s="103" t="n"/>
      <c r="I268" s="103" t="n"/>
      <c r="J268" s="103" t="n"/>
      <c r="K268" s="103" t="n"/>
      <c r="L268" s="103" t="n"/>
      <c r="M268" s="103" t="n"/>
      <c r="N268" s="103" t="n"/>
      <c r="O268" s="103" t="n"/>
      <c r="P268" s="103" t="n"/>
      <c r="Q268" s="103" t="n"/>
      <c r="R268" s="103" t="n"/>
      <c r="S268" s="103" t="n"/>
      <c r="T268" s="103" t="n"/>
      <c r="U268" s="103" t="n"/>
      <c r="V268" s="103" t="n"/>
      <c r="W268" s="103" t="n"/>
      <c r="X268" s="103" t="n"/>
      <c r="Y268" s="103" t="n"/>
      <c r="Z268" s="103" t="n"/>
    </row>
    <row r="269">
      <c r="A269" s="103" t="n"/>
      <c r="B269" s="103" t="n"/>
      <c r="C269" s="103" t="n"/>
      <c r="D269" s="103" t="n"/>
      <c r="E269" s="103" t="n"/>
      <c r="F269" s="103" t="n"/>
      <c r="G269" s="103" t="n"/>
      <c r="H269" s="103" t="n"/>
      <c r="I269" s="103" t="n"/>
      <c r="J269" s="103" t="n"/>
      <c r="K269" s="103" t="n"/>
      <c r="L269" s="103" t="n"/>
      <c r="M269" s="103" t="n"/>
      <c r="N269" s="103" t="n"/>
      <c r="O269" s="103" t="n"/>
      <c r="P269" s="103" t="n"/>
      <c r="Q269" s="103" t="n"/>
      <c r="R269" s="103" t="n"/>
      <c r="S269" s="103" t="n"/>
      <c r="T269" s="103" t="n"/>
      <c r="U269" s="103" t="n"/>
      <c r="V269" s="103" t="n"/>
      <c r="W269" s="103" t="n"/>
      <c r="X269" s="103" t="n"/>
      <c r="Y269" s="103" t="n"/>
      <c r="Z269" s="103" t="n"/>
    </row>
    <row r="270">
      <c r="A270" s="103" t="n"/>
      <c r="B270" s="103" t="n"/>
      <c r="C270" s="103" t="n"/>
      <c r="D270" s="103" t="n"/>
      <c r="E270" s="103" t="n"/>
      <c r="F270" s="103" t="n"/>
      <c r="G270" s="103" t="n"/>
      <c r="H270" s="103" t="n"/>
      <c r="I270" s="103" t="n"/>
      <c r="J270" s="103" t="n"/>
      <c r="K270" s="103" t="n"/>
      <c r="L270" s="103" t="n"/>
      <c r="M270" s="103" t="n"/>
      <c r="N270" s="103" t="n"/>
      <c r="O270" s="103" t="n"/>
      <c r="P270" s="103" t="n"/>
      <c r="Q270" s="103" t="n"/>
      <c r="R270" s="103" t="n"/>
      <c r="S270" s="103" t="n"/>
      <c r="T270" s="103" t="n"/>
      <c r="U270" s="103" t="n"/>
      <c r="V270" s="103" t="n"/>
      <c r="W270" s="103" t="n"/>
      <c r="X270" s="103" t="n"/>
      <c r="Y270" s="103" t="n"/>
      <c r="Z270" s="103" t="n"/>
    </row>
    <row r="271">
      <c r="A271" s="103" t="n"/>
      <c r="B271" s="103" t="n"/>
      <c r="C271" s="103" t="n"/>
      <c r="D271" s="103" t="n"/>
      <c r="E271" s="103" t="n"/>
      <c r="F271" s="103" t="n"/>
      <c r="G271" s="103" t="n"/>
      <c r="H271" s="103" t="n"/>
      <c r="I271" s="103" t="n"/>
      <c r="J271" s="103" t="n"/>
      <c r="K271" s="103" t="n"/>
      <c r="L271" s="103" t="n"/>
      <c r="M271" s="103" t="n"/>
      <c r="N271" s="103" t="n"/>
      <c r="O271" s="103" t="n"/>
      <c r="P271" s="103" t="n"/>
      <c r="Q271" s="103" t="n"/>
      <c r="R271" s="103" t="n"/>
      <c r="S271" s="103" t="n"/>
      <c r="T271" s="103" t="n"/>
      <c r="U271" s="103" t="n"/>
      <c r="V271" s="103" t="n"/>
      <c r="W271" s="103" t="n"/>
      <c r="X271" s="103" t="n"/>
      <c r="Y271" s="103" t="n"/>
      <c r="Z271" s="103" t="n"/>
    </row>
    <row r="272">
      <c r="A272" s="103" t="n"/>
      <c r="B272" s="103" t="n"/>
      <c r="C272" s="103" t="n"/>
      <c r="D272" s="103" t="n"/>
      <c r="E272" s="103" t="n"/>
      <c r="F272" s="103" t="n"/>
      <c r="G272" s="103" t="n"/>
      <c r="H272" s="103" t="n"/>
      <c r="I272" s="103" t="n"/>
      <c r="J272" s="103" t="n"/>
      <c r="K272" s="103" t="n"/>
      <c r="L272" s="103" t="n"/>
      <c r="M272" s="103" t="n"/>
      <c r="N272" s="103" t="n"/>
      <c r="O272" s="103" t="n"/>
      <c r="P272" s="103" t="n"/>
      <c r="Q272" s="103" t="n"/>
      <c r="R272" s="103" t="n"/>
      <c r="S272" s="103" t="n"/>
      <c r="T272" s="103" t="n"/>
      <c r="U272" s="103" t="n"/>
      <c r="V272" s="103" t="n"/>
      <c r="W272" s="103" t="n"/>
      <c r="X272" s="103" t="n"/>
      <c r="Y272" s="103" t="n"/>
      <c r="Z272" s="103" t="n"/>
    </row>
    <row r="273">
      <c r="A273" s="103" t="n"/>
      <c r="B273" s="103" t="n"/>
      <c r="C273" s="103" t="n"/>
      <c r="D273" s="103" t="n"/>
      <c r="E273" s="103" t="n"/>
      <c r="F273" s="103" t="n"/>
      <c r="G273" s="103" t="n"/>
      <c r="H273" s="103" t="n"/>
      <c r="I273" s="103" t="n"/>
      <c r="J273" s="103" t="n"/>
      <c r="K273" s="103" t="n"/>
      <c r="L273" s="103" t="n"/>
      <c r="M273" s="103" t="n"/>
      <c r="N273" s="103" t="n"/>
      <c r="O273" s="103" t="n"/>
      <c r="P273" s="103" t="n"/>
      <c r="Q273" s="103" t="n"/>
      <c r="R273" s="103" t="n"/>
      <c r="S273" s="103" t="n"/>
      <c r="T273" s="103" t="n"/>
      <c r="U273" s="103" t="n"/>
      <c r="V273" s="103" t="n"/>
      <c r="W273" s="103" t="n"/>
      <c r="X273" s="103" t="n"/>
      <c r="Y273" s="103" t="n"/>
      <c r="Z273" s="103" t="n"/>
    </row>
    <row r="274">
      <c r="A274" s="103" t="n"/>
      <c r="B274" s="103" t="n"/>
      <c r="C274" s="103" t="n"/>
      <c r="D274" s="103" t="n"/>
      <c r="E274" s="103" t="n"/>
      <c r="F274" s="103" t="n"/>
      <c r="G274" s="103" t="n"/>
      <c r="H274" s="103" t="n"/>
      <c r="I274" s="103" t="n"/>
      <c r="J274" s="103" t="n"/>
      <c r="K274" s="103" t="n"/>
      <c r="L274" s="103" t="n"/>
      <c r="M274" s="103" t="n"/>
      <c r="N274" s="103" t="n"/>
      <c r="O274" s="103" t="n"/>
      <c r="P274" s="103" t="n"/>
      <c r="Q274" s="103" t="n"/>
      <c r="R274" s="103" t="n"/>
      <c r="S274" s="103" t="n"/>
      <c r="T274" s="103" t="n"/>
      <c r="U274" s="103" t="n"/>
      <c r="V274" s="103" t="n"/>
      <c r="W274" s="103" t="n"/>
      <c r="X274" s="103" t="n"/>
      <c r="Y274" s="103" t="n"/>
      <c r="Z274" s="103" t="n"/>
    </row>
    <row r="275">
      <c r="A275" s="103" t="n"/>
      <c r="B275" s="103" t="n"/>
      <c r="C275" s="103" t="n"/>
      <c r="D275" s="103" t="n"/>
      <c r="E275" s="103" t="n"/>
      <c r="F275" s="103" t="n"/>
      <c r="G275" s="103" t="n"/>
      <c r="H275" s="103" t="n"/>
      <c r="I275" s="103" t="n"/>
      <c r="J275" s="103" t="n"/>
      <c r="K275" s="103" t="n"/>
      <c r="L275" s="103" t="n"/>
      <c r="M275" s="103" t="n"/>
      <c r="N275" s="103" t="n"/>
      <c r="O275" s="103" t="n"/>
      <c r="P275" s="103" t="n"/>
      <c r="Q275" s="103" t="n"/>
      <c r="R275" s="103" t="n"/>
      <c r="S275" s="103" t="n"/>
      <c r="T275" s="103" t="n"/>
      <c r="U275" s="103" t="n"/>
      <c r="V275" s="103" t="n"/>
      <c r="W275" s="103" t="n"/>
      <c r="X275" s="103" t="n"/>
      <c r="Y275" s="103" t="n"/>
      <c r="Z275" s="103" t="n"/>
    </row>
    <row r="276">
      <c r="A276" s="103" t="n"/>
      <c r="B276" s="103" t="n"/>
      <c r="C276" s="103" t="n"/>
      <c r="D276" s="103" t="n"/>
      <c r="E276" s="103" t="n"/>
      <c r="F276" s="103" t="n"/>
      <c r="G276" s="103" t="n"/>
      <c r="H276" s="103" t="n"/>
      <c r="I276" s="103" t="n"/>
      <c r="J276" s="103" t="n"/>
      <c r="K276" s="103" t="n"/>
      <c r="L276" s="103" t="n"/>
      <c r="M276" s="103" t="n"/>
      <c r="N276" s="103" t="n"/>
      <c r="O276" s="103" t="n"/>
      <c r="P276" s="103" t="n"/>
      <c r="Q276" s="103" t="n"/>
      <c r="R276" s="103" t="n"/>
      <c r="S276" s="103" t="n"/>
      <c r="T276" s="103" t="n"/>
      <c r="U276" s="103" t="n"/>
      <c r="V276" s="103" t="n"/>
      <c r="W276" s="103" t="n"/>
      <c r="X276" s="103" t="n"/>
      <c r="Y276" s="103" t="n"/>
      <c r="Z276" s="103" t="n"/>
    </row>
    <row r="277">
      <c r="A277" s="103" t="n"/>
      <c r="B277" s="103" t="n"/>
      <c r="C277" s="103" t="n"/>
      <c r="D277" s="103" t="n"/>
      <c r="E277" s="103" t="n"/>
      <c r="F277" s="103" t="n"/>
      <c r="G277" s="103" t="n"/>
      <c r="H277" s="103" t="n"/>
      <c r="I277" s="103" t="n"/>
      <c r="J277" s="103" t="n"/>
      <c r="K277" s="103" t="n"/>
      <c r="L277" s="103" t="n"/>
      <c r="M277" s="103" t="n"/>
      <c r="N277" s="103" t="n"/>
      <c r="O277" s="103" t="n"/>
      <c r="P277" s="103" t="n"/>
      <c r="Q277" s="103" t="n"/>
      <c r="R277" s="103" t="n"/>
      <c r="S277" s="103" t="n"/>
      <c r="T277" s="103" t="n"/>
      <c r="U277" s="103" t="n"/>
      <c r="V277" s="103" t="n"/>
      <c r="W277" s="103" t="n"/>
      <c r="X277" s="103" t="n"/>
      <c r="Y277" s="103" t="n"/>
      <c r="Z277" s="103" t="n"/>
    </row>
    <row r="278">
      <c r="A278" s="103" t="n"/>
      <c r="B278" s="103" t="n"/>
      <c r="C278" s="103" t="n"/>
      <c r="D278" s="103" t="n"/>
      <c r="E278" s="103" t="n"/>
      <c r="F278" s="103" t="n"/>
      <c r="G278" s="103" t="n"/>
      <c r="H278" s="103" t="n"/>
      <c r="I278" s="103" t="n"/>
      <c r="J278" s="103" t="n"/>
      <c r="K278" s="103" t="n"/>
      <c r="L278" s="103" t="n"/>
      <c r="M278" s="103" t="n"/>
      <c r="N278" s="103" t="n"/>
      <c r="O278" s="103" t="n"/>
      <c r="P278" s="103" t="n"/>
      <c r="Q278" s="103" t="n"/>
      <c r="R278" s="103" t="n"/>
      <c r="S278" s="103" t="n"/>
      <c r="T278" s="103" t="n"/>
      <c r="U278" s="103" t="n"/>
      <c r="V278" s="103" t="n"/>
      <c r="W278" s="103" t="n"/>
      <c r="X278" s="103" t="n"/>
      <c r="Y278" s="103" t="n"/>
      <c r="Z278" s="103" t="n"/>
    </row>
    <row r="279">
      <c r="A279" s="103" t="n"/>
      <c r="B279" s="103" t="n"/>
      <c r="C279" s="103" t="n"/>
      <c r="D279" s="103" t="n"/>
      <c r="E279" s="103" t="n"/>
      <c r="F279" s="103" t="n"/>
      <c r="G279" s="103" t="n"/>
      <c r="H279" s="103" t="n"/>
      <c r="I279" s="103" t="n"/>
      <c r="J279" s="103" t="n"/>
      <c r="K279" s="103" t="n"/>
      <c r="L279" s="103" t="n"/>
      <c r="M279" s="103" t="n"/>
      <c r="N279" s="103" t="n"/>
      <c r="O279" s="103" t="n"/>
      <c r="P279" s="103" t="n"/>
      <c r="Q279" s="103" t="n"/>
      <c r="R279" s="103" t="n"/>
      <c r="S279" s="103" t="n"/>
      <c r="T279" s="103" t="n"/>
      <c r="U279" s="103" t="n"/>
      <c r="V279" s="103" t="n"/>
      <c r="W279" s="103" t="n"/>
      <c r="X279" s="103" t="n"/>
      <c r="Y279" s="103" t="n"/>
      <c r="Z279" s="103" t="n"/>
    </row>
    <row r="280">
      <c r="A280" s="103" t="n"/>
      <c r="B280" s="103" t="n"/>
      <c r="C280" s="103" t="n"/>
      <c r="D280" s="103" t="n"/>
      <c r="E280" s="103" t="n"/>
      <c r="F280" s="103" t="n"/>
      <c r="G280" s="103" t="n"/>
      <c r="H280" s="103" t="n"/>
      <c r="I280" s="103" t="n"/>
      <c r="J280" s="103" t="n"/>
      <c r="K280" s="103" t="n"/>
      <c r="L280" s="103" t="n"/>
      <c r="M280" s="103" t="n"/>
      <c r="N280" s="103" t="n"/>
      <c r="O280" s="103" t="n"/>
      <c r="P280" s="103" t="n"/>
      <c r="Q280" s="103" t="n"/>
      <c r="R280" s="103" t="n"/>
      <c r="S280" s="103" t="n"/>
      <c r="T280" s="103" t="n"/>
      <c r="U280" s="103" t="n"/>
      <c r="V280" s="103" t="n"/>
      <c r="W280" s="103" t="n"/>
      <c r="X280" s="103" t="n"/>
      <c r="Y280" s="103" t="n"/>
      <c r="Z280" s="103" t="n"/>
    </row>
    <row r="281">
      <c r="A281" s="103" t="n"/>
      <c r="B281" s="103" t="n"/>
      <c r="C281" s="103" t="n"/>
      <c r="D281" s="103" t="n"/>
      <c r="E281" s="103" t="n"/>
      <c r="F281" s="103" t="n"/>
      <c r="G281" s="103" t="n"/>
      <c r="H281" s="103" t="n"/>
      <c r="I281" s="103" t="n"/>
      <c r="J281" s="103" t="n"/>
      <c r="K281" s="103" t="n"/>
      <c r="L281" s="103" t="n"/>
      <c r="M281" s="103" t="n"/>
      <c r="N281" s="103" t="n"/>
      <c r="O281" s="103" t="n"/>
      <c r="P281" s="103" t="n"/>
      <c r="Q281" s="103" t="n"/>
      <c r="R281" s="103" t="n"/>
      <c r="S281" s="103" t="n"/>
      <c r="T281" s="103" t="n"/>
      <c r="U281" s="103" t="n"/>
      <c r="V281" s="103" t="n"/>
      <c r="W281" s="103" t="n"/>
      <c r="X281" s="103" t="n"/>
      <c r="Y281" s="103" t="n"/>
      <c r="Z281" s="103" t="n"/>
    </row>
    <row r="282">
      <c r="A282" s="103" t="n"/>
      <c r="B282" s="103" t="n"/>
      <c r="C282" s="103" t="n"/>
      <c r="D282" s="103" t="n"/>
      <c r="E282" s="103" t="n"/>
      <c r="F282" s="103" t="n"/>
      <c r="G282" s="103" t="n"/>
      <c r="H282" s="103" t="n"/>
      <c r="I282" s="103" t="n"/>
      <c r="J282" s="103" t="n"/>
      <c r="K282" s="103" t="n"/>
      <c r="L282" s="103" t="n"/>
      <c r="M282" s="103" t="n"/>
      <c r="N282" s="103" t="n"/>
      <c r="O282" s="103" t="n"/>
      <c r="P282" s="103" t="n"/>
      <c r="Q282" s="103" t="n"/>
      <c r="R282" s="103" t="n"/>
      <c r="S282" s="103" t="n"/>
      <c r="T282" s="103" t="n"/>
      <c r="U282" s="103" t="n"/>
      <c r="V282" s="103" t="n"/>
      <c r="W282" s="103" t="n"/>
      <c r="X282" s="103" t="n"/>
      <c r="Y282" s="103" t="n"/>
      <c r="Z282" s="103" t="n"/>
    </row>
    <row r="283">
      <c r="A283" s="103" t="n"/>
      <c r="B283" s="103" t="n"/>
      <c r="C283" s="103" t="n"/>
      <c r="D283" s="103" t="n"/>
      <c r="E283" s="103" t="n"/>
      <c r="F283" s="103" t="n"/>
      <c r="G283" s="103" t="n"/>
      <c r="H283" s="103" t="n"/>
      <c r="I283" s="103" t="n"/>
      <c r="J283" s="103" t="n"/>
      <c r="K283" s="103" t="n"/>
      <c r="L283" s="103" t="n"/>
      <c r="M283" s="103" t="n"/>
      <c r="N283" s="103" t="n"/>
      <c r="O283" s="103" t="n"/>
      <c r="P283" s="103" t="n"/>
      <c r="Q283" s="103" t="n"/>
      <c r="R283" s="103" t="n"/>
      <c r="S283" s="103" t="n"/>
      <c r="T283" s="103" t="n"/>
      <c r="U283" s="103" t="n"/>
      <c r="V283" s="103" t="n"/>
      <c r="W283" s="103" t="n"/>
      <c r="X283" s="103" t="n"/>
      <c r="Y283" s="103" t="n"/>
      <c r="Z283" s="103" t="n"/>
    </row>
    <row r="284">
      <c r="A284" s="103" t="n"/>
      <c r="B284" s="103" t="n"/>
      <c r="C284" s="103" t="n"/>
      <c r="D284" s="103" t="n"/>
      <c r="E284" s="103" t="n"/>
      <c r="F284" s="103" t="n"/>
      <c r="G284" s="103" t="n"/>
      <c r="H284" s="103" t="n"/>
      <c r="I284" s="103" t="n"/>
      <c r="J284" s="103" t="n"/>
      <c r="K284" s="103" t="n"/>
      <c r="L284" s="103" t="n"/>
      <c r="M284" s="103" t="n"/>
      <c r="N284" s="103" t="n"/>
      <c r="O284" s="103" t="n"/>
      <c r="P284" s="103" t="n"/>
      <c r="Q284" s="103" t="n"/>
      <c r="R284" s="103" t="n"/>
      <c r="S284" s="103" t="n"/>
      <c r="T284" s="103" t="n"/>
      <c r="U284" s="103" t="n"/>
      <c r="V284" s="103" t="n"/>
      <c r="W284" s="103" t="n"/>
      <c r="X284" s="103" t="n"/>
      <c r="Y284" s="103" t="n"/>
      <c r="Z284" s="103" t="n"/>
    </row>
    <row r="285">
      <c r="A285" s="103" t="n"/>
      <c r="B285" s="103" t="n"/>
      <c r="C285" s="103" t="n"/>
      <c r="D285" s="103" t="n"/>
      <c r="E285" s="103" t="n"/>
      <c r="F285" s="103" t="n"/>
      <c r="G285" s="103" t="n"/>
      <c r="H285" s="103" t="n"/>
      <c r="I285" s="103" t="n"/>
      <c r="J285" s="103" t="n"/>
      <c r="K285" s="103" t="n"/>
      <c r="L285" s="103" t="n"/>
      <c r="M285" s="103" t="n"/>
      <c r="N285" s="103" t="n"/>
      <c r="O285" s="103" t="n"/>
      <c r="P285" s="103" t="n"/>
      <c r="Q285" s="103" t="n"/>
      <c r="R285" s="103" t="n"/>
      <c r="S285" s="103" t="n"/>
      <c r="T285" s="103" t="n"/>
      <c r="U285" s="103" t="n"/>
      <c r="V285" s="103" t="n"/>
      <c r="W285" s="103" t="n"/>
      <c r="X285" s="103" t="n"/>
      <c r="Y285" s="103" t="n"/>
      <c r="Z285" s="103" t="n"/>
    </row>
    <row r="286">
      <c r="A286" s="103" t="n"/>
      <c r="B286" s="103" t="n"/>
      <c r="C286" s="103" t="n"/>
      <c r="D286" s="103" t="n"/>
      <c r="E286" s="103" t="n"/>
      <c r="F286" s="103" t="n"/>
      <c r="G286" s="103" t="n"/>
      <c r="H286" s="103" t="n"/>
      <c r="I286" s="103" t="n"/>
      <c r="J286" s="103" t="n"/>
      <c r="K286" s="103" t="n"/>
      <c r="L286" s="103" t="n"/>
      <c r="M286" s="103" t="n"/>
      <c r="N286" s="103" t="n"/>
      <c r="O286" s="103" t="n"/>
      <c r="P286" s="103" t="n"/>
      <c r="Q286" s="103" t="n"/>
      <c r="R286" s="103" t="n"/>
      <c r="S286" s="103" t="n"/>
      <c r="T286" s="103" t="n"/>
      <c r="U286" s="103" t="n"/>
      <c r="V286" s="103" t="n"/>
      <c r="W286" s="103" t="n"/>
      <c r="X286" s="103" t="n"/>
      <c r="Y286" s="103" t="n"/>
      <c r="Z286" s="103" t="n"/>
    </row>
    <row r="287">
      <c r="A287" s="103" t="n"/>
      <c r="B287" s="103" t="n"/>
      <c r="C287" s="103" t="n"/>
      <c r="D287" s="103" t="n"/>
      <c r="E287" s="103" t="n"/>
      <c r="F287" s="103" t="n"/>
      <c r="G287" s="103" t="n"/>
      <c r="H287" s="103" t="n"/>
      <c r="I287" s="103" t="n"/>
      <c r="J287" s="103" t="n"/>
      <c r="K287" s="103" t="n"/>
      <c r="L287" s="103" t="n"/>
      <c r="M287" s="103" t="n"/>
      <c r="N287" s="103" t="n"/>
      <c r="O287" s="103" t="n"/>
      <c r="P287" s="103" t="n"/>
      <c r="Q287" s="103" t="n"/>
      <c r="R287" s="103" t="n"/>
      <c r="S287" s="103" t="n"/>
      <c r="T287" s="103" t="n"/>
      <c r="U287" s="103" t="n"/>
      <c r="V287" s="103" t="n"/>
      <c r="W287" s="103" t="n"/>
      <c r="X287" s="103" t="n"/>
      <c r="Y287" s="103" t="n"/>
      <c r="Z287" s="103" t="n"/>
    </row>
    <row r="288">
      <c r="A288" s="103" t="n"/>
      <c r="B288" s="103" t="n"/>
      <c r="C288" s="103" t="n"/>
      <c r="D288" s="103" t="n"/>
      <c r="E288" s="103" t="n"/>
      <c r="F288" s="103" t="n"/>
      <c r="G288" s="103" t="n"/>
      <c r="H288" s="103" t="n"/>
      <c r="I288" s="103" t="n"/>
      <c r="J288" s="103" t="n"/>
      <c r="K288" s="103" t="n"/>
      <c r="L288" s="103" t="n"/>
      <c r="M288" s="103" t="n"/>
      <c r="N288" s="103" t="n"/>
      <c r="O288" s="103" t="n"/>
      <c r="P288" s="103" t="n"/>
      <c r="Q288" s="103" t="n"/>
      <c r="R288" s="103" t="n"/>
      <c r="S288" s="103" t="n"/>
      <c r="T288" s="103" t="n"/>
      <c r="U288" s="103" t="n"/>
      <c r="V288" s="103" t="n"/>
      <c r="W288" s="103" t="n"/>
      <c r="X288" s="103" t="n"/>
      <c r="Y288" s="103" t="n"/>
      <c r="Z288" s="103" t="n"/>
    </row>
    <row r="289">
      <c r="A289" s="103" t="n"/>
      <c r="B289" s="103" t="n"/>
      <c r="C289" s="103" t="n"/>
      <c r="D289" s="103" t="n"/>
      <c r="E289" s="103" t="n"/>
      <c r="F289" s="103" t="n"/>
      <c r="G289" s="103" t="n"/>
      <c r="H289" s="103" t="n"/>
      <c r="I289" s="103" t="n"/>
      <c r="J289" s="103" t="n"/>
      <c r="K289" s="103" t="n"/>
      <c r="L289" s="103" t="n"/>
      <c r="M289" s="103" t="n"/>
      <c r="N289" s="103" t="n"/>
      <c r="O289" s="103" t="n"/>
      <c r="P289" s="103" t="n"/>
      <c r="Q289" s="103" t="n"/>
      <c r="R289" s="103" t="n"/>
      <c r="S289" s="103" t="n"/>
      <c r="T289" s="103" t="n"/>
      <c r="U289" s="103" t="n"/>
      <c r="V289" s="103" t="n"/>
      <c r="W289" s="103" t="n"/>
      <c r="X289" s="103" t="n"/>
      <c r="Y289" s="103" t="n"/>
      <c r="Z289" s="103" t="n"/>
    </row>
    <row r="290">
      <c r="A290" s="103" t="n"/>
      <c r="B290" s="103" t="n"/>
      <c r="C290" s="103" t="n"/>
      <c r="D290" s="103" t="n"/>
      <c r="E290" s="103" t="n"/>
      <c r="F290" s="103" t="n"/>
      <c r="G290" s="103" t="n"/>
      <c r="H290" s="103" t="n"/>
      <c r="I290" s="103" t="n"/>
      <c r="J290" s="103" t="n"/>
      <c r="K290" s="103" t="n"/>
      <c r="L290" s="103" t="n"/>
      <c r="M290" s="103" t="n"/>
      <c r="N290" s="103" t="n"/>
      <c r="O290" s="103" t="n"/>
      <c r="P290" s="103" t="n"/>
      <c r="Q290" s="103" t="n"/>
      <c r="R290" s="103" t="n"/>
      <c r="S290" s="103" t="n"/>
      <c r="T290" s="103" t="n"/>
      <c r="U290" s="103" t="n"/>
      <c r="V290" s="103" t="n"/>
      <c r="W290" s="103" t="n"/>
      <c r="X290" s="103" t="n"/>
      <c r="Y290" s="103" t="n"/>
      <c r="Z290" s="103" t="n"/>
    </row>
    <row r="291">
      <c r="A291" s="103" t="n"/>
      <c r="B291" s="103" t="n"/>
      <c r="C291" s="103" t="n"/>
      <c r="D291" s="103" t="n"/>
      <c r="E291" s="103" t="n"/>
      <c r="F291" s="103" t="n"/>
      <c r="G291" s="103" t="n"/>
      <c r="H291" s="103" t="n"/>
      <c r="I291" s="103" t="n"/>
      <c r="J291" s="103" t="n"/>
      <c r="K291" s="103" t="n"/>
      <c r="L291" s="103" t="n"/>
      <c r="M291" s="103" t="n"/>
      <c r="N291" s="103" t="n"/>
      <c r="O291" s="103" t="n"/>
      <c r="P291" s="103" t="n"/>
      <c r="Q291" s="103" t="n"/>
      <c r="R291" s="103" t="n"/>
      <c r="S291" s="103" t="n"/>
      <c r="T291" s="103" t="n"/>
      <c r="U291" s="103" t="n"/>
      <c r="V291" s="103" t="n"/>
      <c r="W291" s="103" t="n"/>
      <c r="X291" s="103" t="n"/>
      <c r="Y291" s="103" t="n"/>
      <c r="Z291" s="103" t="n"/>
    </row>
    <row r="292">
      <c r="A292" s="103" t="n"/>
      <c r="B292" s="103" t="n"/>
      <c r="C292" s="103" t="n"/>
      <c r="D292" s="103" t="n"/>
      <c r="E292" s="103" t="n"/>
      <c r="F292" s="103" t="n"/>
      <c r="G292" s="103" t="n"/>
      <c r="H292" s="103" t="n"/>
      <c r="I292" s="103" t="n"/>
      <c r="J292" s="103" t="n"/>
      <c r="K292" s="103" t="n"/>
      <c r="L292" s="103" t="n"/>
      <c r="M292" s="103" t="n"/>
      <c r="N292" s="103" t="n"/>
      <c r="O292" s="103" t="n"/>
      <c r="P292" s="103" t="n"/>
      <c r="Q292" s="103" t="n"/>
      <c r="R292" s="103" t="n"/>
      <c r="S292" s="103" t="n"/>
      <c r="T292" s="103" t="n"/>
      <c r="U292" s="103" t="n"/>
      <c r="V292" s="103" t="n"/>
      <c r="W292" s="103" t="n"/>
      <c r="X292" s="103" t="n"/>
      <c r="Y292" s="103" t="n"/>
      <c r="Z292" s="103" t="n"/>
    </row>
    <row r="293">
      <c r="A293" s="103" t="n"/>
      <c r="B293" s="103" t="n"/>
      <c r="C293" s="103" t="n"/>
      <c r="D293" s="103" t="n"/>
      <c r="E293" s="103" t="n"/>
      <c r="F293" s="103" t="n"/>
      <c r="G293" s="103" t="n"/>
      <c r="H293" s="103" t="n"/>
      <c r="I293" s="103" t="n"/>
      <c r="J293" s="103" t="n"/>
      <c r="K293" s="103" t="n"/>
      <c r="L293" s="103" t="n"/>
      <c r="M293" s="103" t="n"/>
      <c r="N293" s="103" t="n"/>
      <c r="O293" s="103" t="n"/>
      <c r="P293" s="103" t="n"/>
      <c r="Q293" s="103" t="n"/>
      <c r="R293" s="103" t="n"/>
      <c r="S293" s="103" t="n"/>
      <c r="T293" s="103" t="n"/>
      <c r="U293" s="103" t="n"/>
      <c r="V293" s="103" t="n"/>
      <c r="W293" s="103" t="n"/>
      <c r="X293" s="103" t="n"/>
      <c r="Y293" s="103" t="n"/>
      <c r="Z293" s="103" t="n"/>
    </row>
    <row r="294">
      <c r="A294" s="103" t="n"/>
      <c r="B294" s="103" t="n"/>
      <c r="C294" s="103" t="n"/>
      <c r="D294" s="103" t="n"/>
      <c r="E294" s="103" t="n"/>
      <c r="F294" s="103" t="n"/>
      <c r="G294" s="103" t="n"/>
      <c r="H294" s="103" t="n"/>
      <c r="I294" s="103" t="n"/>
      <c r="J294" s="103" t="n"/>
      <c r="K294" s="103" t="n"/>
      <c r="L294" s="103" t="n"/>
      <c r="M294" s="103" t="n"/>
      <c r="N294" s="103" t="n"/>
      <c r="O294" s="103" t="n"/>
      <c r="P294" s="103" t="n"/>
      <c r="Q294" s="103" t="n"/>
      <c r="R294" s="103" t="n"/>
      <c r="S294" s="103" t="n"/>
      <c r="T294" s="103" t="n"/>
      <c r="U294" s="103" t="n"/>
      <c r="V294" s="103" t="n"/>
      <c r="W294" s="103" t="n"/>
      <c r="X294" s="103" t="n"/>
      <c r="Y294" s="103" t="n"/>
      <c r="Z294" s="103" t="n"/>
    </row>
    <row r="295">
      <c r="A295" s="103" t="n"/>
      <c r="B295" s="103" t="n"/>
      <c r="C295" s="103" t="n"/>
      <c r="D295" s="103" t="n"/>
      <c r="E295" s="103" t="n"/>
      <c r="F295" s="103" t="n"/>
      <c r="G295" s="103" t="n"/>
      <c r="H295" s="103" t="n"/>
      <c r="I295" s="103" t="n"/>
      <c r="J295" s="103" t="n"/>
      <c r="K295" s="103" t="n"/>
      <c r="L295" s="103" t="n"/>
      <c r="M295" s="103" t="n"/>
      <c r="N295" s="103" t="n"/>
      <c r="O295" s="103" t="n"/>
      <c r="P295" s="103" t="n"/>
      <c r="Q295" s="103" t="n"/>
      <c r="R295" s="103" t="n"/>
      <c r="S295" s="103" t="n"/>
      <c r="T295" s="103" t="n"/>
      <c r="U295" s="103" t="n"/>
      <c r="V295" s="103" t="n"/>
      <c r="W295" s="103" t="n"/>
      <c r="X295" s="103" t="n"/>
      <c r="Y295" s="103" t="n"/>
      <c r="Z295" s="103" t="n"/>
    </row>
    <row r="296">
      <c r="A296" s="103" t="n"/>
      <c r="B296" s="103" t="n"/>
      <c r="C296" s="103" t="n"/>
      <c r="D296" s="103" t="n"/>
      <c r="E296" s="103" t="n"/>
      <c r="F296" s="103" t="n"/>
      <c r="G296" s="103" t="n"/>
      <c r="H296" s="103" t="n"/>
      <c r="I296" s="103" t="n"/>
      <c r="J296" s="103" t="n"/>
      <c r="K296" s="103" t="n"/>
      <c r="L296" s="103" t="n"/>
      <c r="M296" s="103" t="n"/>
      <c r="N296" s="103" t="n"/>
      <c r="O296" s="103" t="n"/>
      <c r="P296" s="103" t="n"/>
      <c r="Q296" s="103" t="n"/>
      <c r="R296" s="103" t="n"/>
      <c r="S296" s="103" t="n"/>
      <c r="T296" s="103" t="n"/>
      <c r="U296" s="103" t="n"/>
      <c r="V296" s="103" t="n"/>
      <c r="W296" s="103" t="n"/>
      <c r="X296" s="103" t="n"/>
      <c r="Y296" s="103" t="n"/>
      <c r="Z296" s="103" t="n"/>
    </row>
    <row r="297">
      <c r="A297" s="103" t="n"/>
      <c r="B297" s="103" t="n"/>
      <c r="C297" s="103" t="n"/>
      <c r="D297" s="103" t="n"/>
      <c r="E297" s="103" t="n"/>
      <c r="F297" s="103" t="n"/>
      <c r="G297" s="103" t="n"/>
      <c r="H297" s="103" t="n"/>
      <c r="I297" s="103" t="n"/>
      <c r="J297" s="103" t="n"/>
      <c r="K297" s="103" t="n"/>
      <c r="L297" s="103" t="n"/>
      <c r="M297" s="103" t="n"/>
      <c r="N297" s="103" t="n"/>
      <c r="O297" s="103" t="n"/>
      <c r="P297" s="103" t="n"/>
      <c r="Q297" s="103" t="n"/>
      <c r="R297" s="103" t="n"/>
      <c r="S297" s="103" t="n"/>
      <c r="T297" s="103" t="n"/>
      <c r="U297" s="103" t="n"/>
      <c r="V297" s="103" t="n"/>
      <c r="W297" s="103" t="n"/>
      <c r="X297" s="103" t="n"/>
      <c r="Y297" s="103" t="n"/>
      <c r="Z297" s="103" t="n"/>
    </row>
    <row r="298">
      <c r="A298" s="103" t="n"/>
      <c r="B298" s="103" t="n"/>
      <c r="C298" s="103" t="n"/>
      <c r="D298" s="103" t="n"/>
      <c r="E298" s="103" t="n"/>
      <c r="F298" s="103" t="n"/>
      <c r="G298" s="103" t="n"/>
      <c r="H298" s="103" t="n"/>
      <c r="I298" s="103" t="n"/>
      <c r="J298" s="103" t="n"/>
      <c r="K298" s="103" t="n"/>
      <c r="L298" s="103" t="n"/>
      <c r="M298" s="103" t="n"/>
      <c r="N298" s="103" t="n"/>
      <c r="O298" s="103" t="n"/>
      <c r="P298" s="103" t="n"/>
      <c r="Q298" s="103" t="n"/>
      <c r="R298" s="103" t="n"/>
      <c r="S298" s="103" t="n"/>
      <c r="T298" s="103" t="n"/>
      <c r="U298" s="103" t="n"/>
      <c r="V298" s="103" t="n"/>
      <c r="W298" s="103" t="n"/>
      <c r="X298" s="103" t="n"/>
      <c r="Y298" s="103" t="n"/>
      <c r="Z298" s="103" t="n"/>
    </row>
    <row r="299">
      <c r="A299" s="103" t="n"/>
      <c r="B299" s="103" t="n"/>
      <c r="C299" s="103" t="n"/>
      <c r="D299" s="103" t="n"/>
      <c r="E299" s="103" t="n"/>
      <c r="F299" s="103" t="n"/>
      <c r="G299" s="103" t="n"/>
      <c r="H299" s="103" t="n"/>
      <c r="I299" s="103" t="n"/>
      <c r="J299" s="103" t="n"/>
      <c r="K299" s="103" t="n"/>
      <c r="L299" s="103" t="n"/>
      <c r="M299" s="103" t="n"/>
      <c r="N299" s="103" t="n"/>
      <c r="O299" s="103" t="n"/>
      <c r="P299" s="103" t="n"/>
      <c r="Q299" s="103" t="n"/>
      <c r="R299" s="103" t="n"/>
      <c r="S299" s="103" t="n"/>
      <c r="T299" s="103" t="n"/>
      <c r="U299" s="103" t="n"/>
      <c r="V299" s="103" t="n"/>
      <c r="W299" s="103" t="n"/>
      <c r="X299" s="103" t="n"/>
      <c r="Y299" s="103" t="n"/>
      <c r="Z299" s="103" t="n"/>
    </row>
    <row r="300">
      <c r="A300" s="103" t="n"/>
      <c r="B300" s="103" t="n"/>
      <c r="C300" s="103" t="n"/>
      <c r="D300" s="103" t="n"/>
      <c r="E300" s="103" t="n"/>
      <c r="F300" s="103" t="n"/>
      <c r="G300" s="103" t="n"/>
      <c r="H300" s="103" t="n"/>
      <c r="I300" s="103" t="n"/>
      <c r="J300" s="103" t="n"/>
      <c r="K300" s="103" t="n"/>
      <c r="L300" s="103" t="n"/>
      <c r="M300" s="103" t="n"/>
      <c r="N300" s="103" t="n"/>
      <c r="O300" s="103" t="n"/>
      <c r="P300" s="103" t="n"/>
      <c r="Q300" s="103" t="n"/>
      <c r="R300" s="103" t="n"/>
      <c r="S300" s="103" t="n"/>
      <c r="T300" s="103" t="n"/>
      <c r="U300" s="103" t="n"/>
      <c r="V300" s="103" t="n"/>
      <c r="W300" s="103" t="n"/>
      <c r="X300" s="103" t="n"/>
      <c r="Y300" s="103" t="n"/>
      <c r="Z300" s="103" t="n"/>
    </row>
    <row r="301">
      <c r="A301" s="103" t="n"/>
      <c r="B301" s="103" t="n"/>
      <c r="C301" s="103" t="n"/>
      <c r="D301" s="103" t="n"/>
      <c r="E301" s="103" t="n"/>
      <c r="F301" s="103" t="n"/>
      <c r="G301" s="103" t="n"/>
      <c r="H301" s="103" t="n"/>
      <c r="I301" s="103" t="n"/>
      <c r="J301" s="103" t="n"/>
      <c r="K301" s="103" t="n"/>
      <c r="L301" s="103" t="n"/>
      <c r="M301" s="103" t="n"/>
      <c r="N301" s="103" t="n"/>
      <c r="O301" s="103" t="n"/>
      <c r="P301" s="103" t="n"/>
      <c r="Q301" s="103" t="n"/>
      <c r="R301" s="103" t="n"/>
      <c r="S301" s="103" t="n"/>
      <c r="T301" s="103" t="n"/>
      <c r="U301" s="103" t="n"/>
      <c r="V301" s="103" t="n"/>
      <c r="W301" s="103" t="n"/>
      <c r="X301" s="103" t="n"/>
      <c r="Y301" s="103" t="n"/>
      <c r="Z301" s="103" t="n"/>
    </row>
    <row r="302">
      <c r="A302" s="103" t="n"/>
      <c r="B302" s="103" t="n"/>
      <c r="C302" s="103" t="n"/>
      <c r="D302" s="103" t="n"/>
      <c r="E302" s="103" t="n"/>
      <c r="F302" s="103" t="n"/>
      <c r="G302" s="103" t="n"/>
      <c r="H302" s="103" t="n"/>
      <c r="I302" s="103" t="n"/>
      <c r="J302" s="103" t="n"/>
      <c r="K302" s="103" t="n"/>
      <c r="L302" s="103" t="n"/>
      <c r="M302" s="103" t="n"/>
      <c r="N302" s="103" t="n"/>
      <c r="O302" s="103" t="n"/>
      <c r="P302" s="103" t="n"/>
      <c r="Q302" s="103" t="n"/>
      <c r="R302" s="103" t="n"/>
      <c r="S302" s="103" t="n"/>
      <c r="T302" s="103" t="n"/>
      <c r="U302" s="103" t="n"/>
      <c r="V302" s="103" t="n"/>
      <c r="W302" s="103" t="n"/>
      <c r="X302" s="103" t="n"/>
      <c r="Y302" s="103" t="n"/>
      <c r="Z302" s="103" t="n"/>
    </row>
    <row r="303">
      <c r="A303" s="103" t="n"/>
      <c r="B303" s="103" t="n"/>
      <c r="C303" s="103" t="n"/>
      <c r="D303" s="103" t="n"/>
      <c r="E303" s="103" t="n"/>
      <c r="F303" s="103" t="n"/>
      <c r="G303" s="103" t="n"/>
      <c r="H303" s="103" t="n"/>
      <c r="I303" s="103" t="n"/>
      <c r="J303" s="103" t="n"/>
      <c r="K303" s="103" t="n"/>
      <c r="L303" s="103" t="n"/>
      <c r="M303" s="103" t="n"/>
      <c r="N303" s="103" t="n"/>
      <c r="O303" s="103" t="n"/>
      <c r="P303" s="103" t="n"/>
      <c r="Q303" s="103" t="n"/>
      <c r="R303" s="103" t="n"/>
      <c r="S303" s="103" t="n"/>
      <c r="T303" s="103" t="n"/>
      <c r="U303" s="103" t="n"/>
      <c r="V303" s="103" t="n"/>
      <c r="W303" s="103" t="n"/>
      <c r="X303" s="103" t="n"/>
      <c r="Y303" s="103" t="n"/>
      <c r="Z303" s="103" t="n"/>
    </row>
    <row r="304">
      <c r="A304" s="103" t="n"/>
      <c r="B304" s="103" t="n"/>
      <c r="C304" s="103" t="n"/>
      <c r="D304" s="103" t="n"/>
      <c r="E304" s="103" t="n"/>
      <c r="F304" s="103" t="n"/>
      <c r="G304" s="103" t="n"/>
      <c r="H304" s="103" t="n"/>
      <c r="I304" s="103" t="n"/>
      <c r="J304" s="103" t="n"/>
      <c r="K304" s="103" t="n"/>
      <c r="L304" s="103" t="n"/>
      <c r="M304" s="103" t="n"/>
      <c r="N304" s="103" t="n"/>
      <c r="O304" s="103" t="n"/>
      <c r="P304" s="103" t="n"/>
      <c r="Q304" s="103" t="n"/>
      <c r="R304" s="103" t="n"/>
      <c r="S304" s="103" t="n"/>
      <c r="T304" s="103" t="n"/>
      <c r="U304" s="103" t="n"/>
      <c r="V304" s="103" t="n"/>
      <c r="W304" s="103" t="n"/>
      <c r="X304" s="103" t="n"/>
      <c r="Y304" s="103" t="n"/>
      <c r="Z304" s="103" t="n"/>
    </row>
    <row r="305">
      <c r="A305" s="103" t="n"/>
      <c r="B305" s="103" t="n"/>
      <c r="C305" s="103" t="n"/>
      <c r="D305" s="103" t="n"/>
      <c r="E305" s="103" t="n"/>
      <c r="F305" s="103" t="n"/>
      <c r="G305" s="103" t="n"/>
      <c r="H305" s="103" t="n"/>
      <c r="I305" s="103" t="n"/>
      <c r="J305" s="103" t="n"/>
      <c r="K305" s="103" t="n"/>
      <c r="L305" s="103" t="n"/>
      <c r="M305" s="103" t="n"/>
      <c r="N305" s="103" t="n"/>
      <c r="O305" s="103" t="n"/>
      <c r="P305" s="103" t="n"/>
      <c r="Q305" s="103" t="n"/>
      <c r="R305" s="103" t="n"/>
      <c r="S305" s="103" t="n"/>
      <c r="T305" s="103" t="n"/>
      <c r="U305" s="103" t="n"/>
      <c r="V305" s="103" t="n"/>
      <c r="W305" s="103" t="n"/>
      <c r="X305" s="103" t="n"/>
      <c r="Y305" s="103" t="n"/>
      <c r="Z305" s="103" t="n"/>
    </row>
    <row r="306">
      <c r="A306" s="103" t="n"/>
      <c r="B306" s="103" t="n"/>
      <c r="C306" s="103" t="n"/>
      <c r="D306" s="103" t="n"/>
      <c r="E306" s="103" t="n"/>
      <c r="F306" s="103" t="n"/>
      <c r="G306" s="103" t="n"/>
      <c r="H306" s="103" t="n"/>
      <c r="I306" s="103" t="n"/>
      <c r="J306" s="103" t="n"/>
      <c r="K306" s="103" t="n"/>
      <c r="L306" s="103" t="n"/>
      <c r="M306" s="103" t="n"/>
      <c r="N306" s="103" t="n"/>
      <c r="O306" s="103" t="n"/>
      <c r="P306" s="103" t="n"/>
      <c r="Q306" s="103" t="n"/>
      <c r="R306" s="103" t="n"/>
      <c r="S306" s="103" t="n"/>
      <c r="T306" s="103" t="n"/>
      <c r="U306" s="103" t="n"/>
      <c r="V306" s="103" t="n"/>
      <c r="W306" s="103" t="n"/>
      <c r="X306" s="103" t="n"/>
      <c r="Y306" s="103" t="n"/>
      <c r="Z306" s="103" t="n"/>
    </row>
    <row r="307">
      <c r="A307" s="103" t="n"/>
      <c r="B307" s="103" t="n"/>
      <c r="C307" s="103" t="n"/>
      <c r="D307" s="103" t="n"/>
      <c r="E307" s="103" t="n"/>
      <c r="F307" s="103" t="n"/>
      <c r="G307" s="103" t="n"/>
      <c r="H307" s="103" t="n"/>
      <c r="I307" s="103" t="n"/>
      <c r="J307" s="103" t="n"/>
      <c r="K307" s="103" t="n"/>
      <c r="L307" s="103" t="n"/>
      <c r="M307" s="103" t="n"/>
      <c r="N307" s="103" t="n"/>
      <c r="O307" s="103" t="n"/>
      <c r="P307" s="103" t="n"/>
      <c r="Q307" s="103" t="n"/>
      <c r="R307" s="103" t="n"/>
      <c r="S307" s="103" t="n"/>
      <c r="T307" s="103" t="n"/>
      <c r="U307" s="103" t="n"/>
      <c r="V307" s="103" t="n"/>
      <c r="W307" s="103" t="n"/>
      <c r="X307" s="103" t="n"/>
      <c r="Y307" s="103" t="n"/>
      <c r="Z307" s="103" t="n"/>
    </row>
    <row r="308">
      <c r="A308" s="103" t="n"/>
      <c r="B308" s="103" t="n"/>
      <c r="C308" s="103" t="n"/>
      <c r="D308" s="103" t="n"/>
      <c r="E308" s="103" t="n"/>
      <c r="F308" s="103" t="n"/>
      <c r="G308" s="103" t="n"/>
      <c r="H308" s="103" t="n"/>
      <c r="I308" s="103" t="n"/>
      <c r="J308" s="103" t="n"/>
      <c r="K308" s="103" t="n"/>
      <c r="L308" s="103" t="n"/>
      <c r="M308" s="103" t="n"/>
      <c r="N308" s="103" t="n"/>
      <c r="O308" s="103" t="n"/>
      <c r="P308" s="103" t="n"/>
      <c r="Q308" s="103" t="n"/>
      <c r="R308" s="103" t="n"/>
      <c r="S308" s="103" t="n"/>
      <c r="T308" s="103" t="n"/>
      <c r="U308" s="103" t="n"/>
      <c r="V308" s="103" t="n"/>
      <c r="W308" s="103" t="n"/>
      <c r="X308" s="103" t="n"/>
      <c r="Y308" s="103" t="n"/>
      <c r="Z308" s="103" t="n"/>
    </row>
    <row r="309">
      <c r="A309" s="103" t="n"/>
      <c r="B309" s="103" t="n"/>
      <c r="C309" s="103" t="n"/>
      <c r="D309" s="103" t="n"/>
      <c r="E309" s="103" t="n"/>
      <c r="F309" s="103" t="n"/>
      <c r="G309" s="103" t="n"/>
      <c r="H309" s="103" t="n"/>
      <c r="I309" s="103" t="n"/>
      <c r="J309" s="103" t="n"/>
      <c r="K309" s="103" t="n"/>
      <c r="L309" s="103" t="n"/>
      <c r="M309" s="103" t="n"/>
      <c r="N309" s="103" t="n"/>
      <c r="O309" s="103" t="n"/>
      <c r="P309" s="103" t="n"/>
      <c r="Q309" s="103" t="n"/>
      <c r="R309" s="103" t="n"/>
      <c r="S309" s="103" t="n"/>
      <c r="T309" s="103" t="n"/>
      <c r="U309" s="103" t="n"/>
      <c r="V309" s="103" t="n"/>
      <c r="W309" s="103" t="n"/>
      <c r="X309" s="103" t="n"/>
      <c r="Y309" s="103" t="n"/>
      <c r="Z309" s="103" t="n"/>
    </row>
    <row r="310">
      <c r="A310" s="103" t="n"/>
      <c r="B310" s="103" t="n"/>
      <c r="C310" s="103" t="n"/>
      <c r="D310" s="103" t="n"/>
      <c r="E310" s="103" t="n"/>
      <c r="F310" s="103" t="n"/>
      <c r="G310" s="103" t="n"/>
      <c r="H310" s="103" t="n"/>
      <c r="I310" s="103" t="n"/>
      <c r="J310" s="103" t="n"/>
      <c r="K310" s="103" t="n"/>
      <c r="L310" s="103" t="n"/>
      <c r="M310" s="103" t="n"/>
      <c r="N310" s="103" t="n"/>
      <c r="O310" s="103" t="n"/>
      <c r="P310" s="103" t="n"/>
      <c r="Q310" s="103" t="n"/>
      <c r="R310" s="103" t="n"/>
      <c r="S310" s="103" t="n"/>
      <c r="T310" s="103" t="n"/>
      <c r="U310" s="103" t="n"/>
      <c r="V310" s="103" t="n"/>
      <c r="W310" s="103" t="n"/>
      <c r="X310" s="103" t="n"/>
      <c r="Y310" s="103" t="n"/>
      <c r="Z310" s="103" t="n"/>
    </row>
    <row r="311">
      <c r="A311" s="103" t="n"/>
      <c r="B311" s="103" t="n"/>
      <c r="C311" s="103" t="n"/>
      <c r="D311" s="103" t="n"/>
      <c r="E311" s="103" t="n"/>
      <c r="F311" s="103" t="n"/>
      <c r="G311" s="103" t="n"/>
      <c r="H311" s="103" t="n"/>
      <c r="I311" s="103" t="n"/>
      <c r="J311" s="103" t="n"/>
      <c r="K311" s="103" t="n"/>
      <c r="L311" s="103" t="n"/>
      <c r="M311" s="103" t="n"/>
      <c r="N311" s="103" t="n"/>
      <c r="O311" s="103" t="n"/>
      <c r="P311" s="103" t="n"/>
      <c r="Q311" s="103" t="n"/>
      <c r="R311" s="103" t="n"/>
      <c r="S311" s="103" t="n"/>
      <c r="T311" s="103" t="n"/>
      <c r="U311" s="103" t="n"/>
      <c r="V311" s="103" t="n"/>
      <c r="W311" s="103" t="n"/>
      <c r="X311" s="103" t="n"/>
      <c r="Y311" s="103" t="n"/>
      <c r="Z311" s="103" t="n"/>
    </row>
    <row r="312">
      <c r="A312" s="103" t="n"/>
      <c r="B312" s="103" t="n"/>
      <c r="C312" s="103" t="n"/>
      <c r="D312" s="103" t="n"/>
      <c r="E312" s="103" t="n"/>
      <c r="F312" s="103" t="n"/>
      <c r="G312" s="103" t="n"/>
      <c r="H312" s="103" t="n"/>
      <c r="I312" s="103" t="n"/>
      <c r="J312" s="103" t="n"/>
      <c r="K312" s="103" t="n"/>
      <c r="L312" s="103" t="n"/>
      <c r="M312" s="103" t="n"/>
      <c r="N312" s="103" t="n"/>
      <c r="O312" s="103" t="n"/>
      <c r="P312" s="103" t="n"/>
      <c r="Q312" s="103" t="n"/>
      <c r="R312" s="103" t="n"/>
      <c r="S312" s="103" t="n"/>
      <c r="T312" s="103" t="n"/>
      <c r="U312" s="103" t="n"/>
      <c r="V312" s="103" t="n"/>
      <c r="W312" s="103" t="n"/>
      <c r="X312" s="103" t="n"/>
      <c r="Y312" s="103" t="n"/>
      <c r="Z312" s="103" t="n"/>
    </row>
    <row r="313">
      <c r="A313" s="103" t="n"/>
      <c r="B313" s="103" t="n"/>
      <c r="C313" s="103" t="n"/>
      <c r="D313" s="103" t="n"/>
      <c r="E313" s="103" t="n"/>
      <c r="F313" s="103" t="n"/>
      <c r="G313" s="103" t="n"/>
      <c r="H313" s="103" t="n"/>
      <c r="I313" s="103" t="n"/>
      <c r="J313" s="103" t="n"/>
      <c r="K313" s="103" t="n"/>
      <c r="L313" s="103" t="n"/>
      <c r="M313" s="103" t="n"/>
      <c r="N313" s="103" t="n"/>
      <c r="O313" s="103" t="n"/>
      <c r="P313" s="103" t="n"/>
      <c r="Q313" s="103" t="n"/>
      <c r="R313" s="103" t="n"/>
      <c r="S313" s="103" t="n"/>
      <c r="T313" s="103" t="n"/>
      <c r="U313" s="103" t="n"/>
      <c r="V313" s="103" t="n"/>
      <c r="W313" s="103" t="n"/>
      <c r="X313" s="103" t="n"/>
      <c r="Y313" s="103" t="n"/>
      <c r="Z313" s="103" t="n"/>
    </row>
    <row r="314">
      <c r="A314" s="103" t="n"/>
      <c r="B314" s="103" t="n"/>
      <c r="C314" s="103" t="n"/>
      <c r="D314" s="103" t="n"/>
      <c r="E314" s="103" t="n"/>
      <c r="F314" s="103" t="n"/>
      <c r="G314" s="103" t="n"/>
      <c r="H314" s="103" t="n"/>
      <c r="I314" s="103" t="n"/>
      <c r="J314" s="103" t="n"/>
      <c r="K314" s="103" t="n"/>
      <c r="L314" s="103" t="n"/>
      <c r="M314" s="103" t="n"/>
      <c r="N314" s="103" t="n"/>
      <c r="O314" s="103" t="n"/>
      <c r="P314" s="103" t="n"/>
      <c r="Q314" s="103" t="n"/>
      <c r="R314" s="103" t="n"/>
      <c r="S314" s="103" t="n"/>
      <c r="T314" s="103" t="n"/>
      <c r="U314" s="103" t="n"/>
      <c r="V314" s="103" t="n"/>
      <c r="W314" s="103" t="n"/>
      <c r="X314" s="103" t="n"/>
      <c r="Y314" s="103" t="n"/>
      <c r="Z314" s="103" t="n"/>
    </row>
    <row r="315">
      <c r="A315" s="103" t="n"/>
      <c r="B315" s="103" t="n"/>
      <c r="C315" s="103" t="n"/>
      <c r="D315" s="103" t="n"/>
      <c r="E315" s="103" t="n"/>
      <c r="F315" s="103" t="n"/>
      <c r="G315" s="103" t="n"/>
      <c r="H315" s="103" t="n"/>
      <c r="I315" s="103" t="n"/>
      <c r="J315" s="103" t="n"/>
      <c r="K315" s="103" t="n"/>
      <c r="L315" s="103" t="n"/>
      <c r="M315" s="103" t="n"/>
      <c r="N315" s="103" t="n"/>
      <c r="O315" s="103" t="n"/>
      <c r="P315" s="103" t="n"/>
      <c r="Q315" s="103" t="n"/>
      <c r="R315" s="103" t="n"/>
      <c r="S315" s="103" t="n"/>
      <c r="T315" s="103" t="n"/>
      <c r="U315" s="103" t="n"/>
      <c r="V315" s="103" t="n"/>
      <c r="W315" s="103" t="n"/>
      <c r="X315" s="103" t="n"/>
      <c r="Y315" s="103" t="n"/>
      <c r="Z315" s="103" t="n"/>
    </row>
    <row r="316">
      <c r="A316" s="103" t="n"/>
      <c r="B316" s="103" t="n"/>
      <c r="C316" s="103" t="n"/>
      <c r="D316" s="103" t="n"/>
      <c r="E316" s="103" t="n"/>
      <c r="F316" s="103" t="n"/>
      <c r="G316" s="103" t="n"/>
      <c r="H316" s="103" t="n"/>
      <c r="I316" s="103" t="n"/>
      <c r="J316" s="103" t="n"/>
      <c r="K316" s="103" t="n"/>
      <c r="L316" s="103" t="n"/>
      <c r="M316" s="103" t="n"/>
      <c r="N316" s="103" t="n"/>
      <c r="O316" s="103" t="n"/>
      <c r="P316" s="103" t="n"/>
      <c r="Q316" s="103" t="n"/>
      <c r="R316" s="103" t="n"/>
      <c r="S316" s="103" t="n"/>
      <c r="T316" s="103" t="n"/>
      <c r="U316" s="103" t="n"/>
      <c r="V316" s="103" t="n"/>
      <c r="W316" s="103" t="n"/>
      <c r="X316" s="103" t="n"/>
      <c r="Y316" s="103" t="n"/>
      <c r="Z316" s="103" t="n"/>
    </row>
    <row r="317">
      <c r="A317" s="103" t="n"/>
      <c r="B317" s="103" t="n"/>
      <c r="C317" s="103" t="n"/>
      <c r="D317" s="103" t="n"/>
      <c r="E317" s="103" t="n"/>
      <c r="F317" s="103" t="n"/>
      <c r="G317" s="103" t="n"/>
      <c r="H317" s="103" t="n"/>
      <c r="I317" s="103" t="n"/>
      <c r="J317" s="103" t="n"/>
      <c r="K317" s="103" t="n"/>
      <c r="L317" s="103" t="n"/>
      <c r="M317" s="103" t="n"/>
      <c r="N317" s="103" t="n"/>
      <c r="O317" s="103" t="n"/>
      <c r="P317" s="103" t="n"/>
      <c r="Q317" s="103" t="n"/>
      <c r="R317" s="103" t="n"/>
      <c r="S317" s="103" t="n"/>
      <c r="T317" s="103" t="n"/>
      <c r="U317" s="103" t="n"/>
      <c r="V317" s="103" t="n"/>
      <c r="W317" s="103" t="n"/>
      <c r="X317" s="103" t="n"/>
      <c r="Y317" s="103" t="n"/>
      <c r="Z317" s="103" t="n"/>
    </row>
    <row r="318">
      <c r="A318" s="103" t="n"/>
      <c r="B318" s="103" t="n"/>
      <c r="C318" s="103" t="n"/>
      <c r="D318" s="103" t="n"/>
      <c r="E318" s="103" t="n"/>
      <c r="F318" s="103" t="n"/>
      <c r="G318" s="103" t="n"/>
      <c r="H318" s="103" t="n"/>
      <c r="I318" s="103" t="n"/>
      <c r="J318" s="103" t="n"/>
      <c r="K318" s="103" t="n"/>
      <c r="L318" s="103" t="n"/>
      <c r="M318" s="103" t="n"/>
      <c r="N318" s="103" t="n"/>
      <c r="O318" s="103" t="n"/>
      <c r="P318" s="103" t="n"/>
      <c r="Q318" s="103" t="n"/>
      <c r="R318" s="103" t="n"/>
      <c r="S318" s="103" t="n"/>
      <c r="T318" s="103" t="n"/>
      <c r="U318" s="103" t="n"/>
      <c r="V318" s="103" t="n"/>
      <c r="W318" s="103" t="n"/>
      <c r="X318" s="103" t="n"/>
      <c r="Y318" s="103" t="n"/>
      <c r="Z318" s="103" t="n"/>
    </row>
    <row r="319">
      <c r="A319" s="103" t="n"/>
      <c r="B319" s="103" t="n"/>
      <c r="C319" s="103" t="n"/>
      <c r="D319" s="103" t="n"/>
      <c r="E319" s="103" t="n"/>
      <c r="F319" s="103" t="n"/>
      <c r="G319" s="103" t="n"/>
      <c r="H319" s="103" t="n"/>
      <c r="I319" s="103" t="n"/>
      <c r="J319" s="103" t="n"/>
      <c r="K319" s="103" t="n"/>
      <c r="L319" s="103" t="n"/>
      <c r="M319" s="103" t="n"/>
      <c r="N319" s="103" t="n"/>
      <c r="O319" s="103" t="n"/>
      <c r="P319" s="103" t="n"/>
      <c r="Q319" s="103" t="n"/>
      <c r="R319" s="103" t="n"/>
      <c r="S319" s="103" t="n"/>
      <c r="T319" s="103" t="n"/>
      <c r="U319" s="103" t="n"/>
      <c r="V319" s="103" t="n"/>
      <c r="W319" s="103" t="n"/>
      <c r="X319" s="103" t="n"/>
      <c r="Y319" s="103" t="n"/>
      <c r="Z319" s="103" t="n"/>
    </row>
    <row r="320">
      <c r="A320" s="103" t="n"/>
      <c r="B320" s="103" t="n"/>
      <c r="C320" s="103" t="n"/>
      <c r="D320" s="103" t="n"/>
      <c r="E320" s="103" t="n"/>
      <c r="F320" s="103" t="n"/>
      <c r="G320" s="103" t="n"/>
      <c r="H320" s="103" t="n"/>
      <c r="I320" s="103" t="n"/>
      <c r="J320" s="103" t="n"/>
      <c r="K320" s="103" t="n"/>
      <c r="L320" s="103" t="n"/>
      <c r="M320" s="103" t="n"/>
      <c r="N320" s="103" t="n"/>
      <c r="O320" s="103" t="n"/>
      <c r="P320" s="103" t="n"/>
      <c r="Q320" s="103" t="n"/>
      <c r="R320" s="103" t="n"/>
      <c r="S320" s="103" t="n"/>
      <c r="T320" s="103" t="n"/>
      <c r="U320" s="103" t="n"/>
      <c r="V320" s="103" t="n"/>
      <c r="W320" s="103" t="n"/>
      <c r="X320" s="103" t="n"/>
      <c r="Y320" s="103" t="n"/>
      <c r="Z320" s="103" t="n"/>
    </row>
    <row r="321">
      <c r="A321" s="103" t="n"/>
      <c r="B321" s="103" t="n"/>
      <c r="C321" s="103" t="n"/>
      <c r="D321" s="103" t="n"/>
      <c r="E321" s="103" t="n"/>
      <c r="F321" s="103" t="n"/>
      <c r="G321" s="103" t="n"/>
      <c r="H321" s="103" t="n"/>
      <c r="I321" s="103" t="n"/>
      <c r="J321" s="103" t="n"/>
      <c r="K321" s="103" t="n"/>
      <c r="L321" s="103" t="n"/>
      <c r="M321" s="103" t="n"/>
      <c r="N321" s="103" t="n"/>
      <c r="O321" s="103" t="n"/>
      <c r="P321" s="103" t="n"/>
      <c r="Q321" s="103" t="n"/>
      <c r="R321" s="103" t="n"/>
      <c r="S321" s="103" t="n"/>
      <c r="T321" s="103" t="n"/>
      <c r="U321" s="103" t="n"/>
      <c r="V321" s="103" t="n"/>
      <c r="W321" s="103" t="n"/>
      <c r="X321" s="103" t="n"/>
      <c r="Y321" s="103" t="n"/>
      <c r="Z321" s="103" t="n"/>
    </row>
    <row r="322">
      <c r="A322" s="103" t="n"/>
      <c r="B322" s="103" t="n"/>
      <c r="C322" s="103" t="n"/>
      <c r="D322" s="103" t="n"/>
      <c r="E322" s="103" t="n"/>
      <c r="F322" s="103" t="n"/>
      <c r="G322" s="103" t="n"/>
      <c r="H322" s="103" t="n"/>
      <c r="I322" s="103" t="n"/>
      <c r="J322" s="103" t="n"/>
      <c r="K322" s="103" t="n"/>
      <c r="L322" s="103" t="n"/>
      <c r="M322" s="103" t="n"/>
      <c r="N322" s="103" t="n"/>
      <c r="O322" s="103" t="n"/>
      <c r="P322" s="103" t="n"/>
      <c r="Q322" s="103" t="n"/>
      <c r="R322" s="103" t="n"/>
      <c r="S322" s="103" t="n"/>
      <c r="T322" s="103" t="n"/>
      <c r="U322" s="103" t="n"/>
      <c r="V322" s="103" t="n"/>
      <c r="W322" s="103" t="n"/>
      <c r="X322" s="103" t="n"/>
      <c r="Y322" s="103" t="n"/>
      <c r="Z322" s="103" t="n"/>
    </row>
    <row r="323">
      <c r="A323" s="103" t="n"/>
      <c r="B323" s="103" t="n"/>
      <c r="C323" s="103" t="n"/>
      <c r="D323" s="103" t="n"/>
      <c r="E323" s="103" t="n"/>
      <c r="F323" s="103" t="n"/>
      <c r="G323" s="103" t="n"/>
      <c r="H323" s="103" t="n"/>
      <c r="I323" s="103" t="n"/>
      <c r="J323" s="103" t="n"/>
      <c r="K323" s="103" t="n"/>
      <c r="L323" s="103" t="n"/>
      <c r="M323" s="103" t="n"/>
      <c r="N323" s="103" t="n"/>
      <c r="O323" s="103" t="n"/>
      <c r="P323" s="103" t="n"/>
      <c r="Q323" s="103" t="n"/>
      <c r="R323" s="103" t="n"/>
      <c r="S323" s="103" t="n"/>
      <c r="T323" s="103" t="n"/>
      <c r="U323" s="103" t="n"/>
      <c r="V323" s="103" t="n"/>
      <c r="W323" s="103" t="n"/>
      <c r="X323" s="103" t="n"/>
      <c r="Y323" s="103" t="n"/>
      <c r="Z323" s="103" t="n"/>
    </row>
    <row r="324">
      <c r="A324" s="103" t="n"/>
      <c r="B324" s="103" t="n"/>
      <c r="C324" s="103" t="n"/>
      <c r="D324" s="103" t="n"/>
      <c r="E324" s="103" t="n"/>
      <c r="F324" s="103" t="n"/>
      <c r="G324" s="103" t="n"/>
      <c r="H324" s="103" t="n"/>
      <c r="I324" s="103" t="n"/>
      <c r="J324" s="103" t="n"/>
      <c r="K324" s="103" t="n"/>
      <c r="L324" s="103" t="n"/>
      <c r="M324" s="103" t="n"/>
      <c r="N324" s="103" t="n"/>
      <c r="O324" s="103" t="n"/>
      <c r="P324" s="103" t="n"/>
      <c r="Q324" s="103" t="n"/>
      <c r="R324" s="103" t="n"/>
      <c r="S324" s="103" t="n"/>
      <c r="T324" s="103" t="n"/>
      <c r="U324" s="103" t="n"/>
      <c r="V324" s="103" t="n"/>
      <c r="W324" s="103" t="n"/>
      <c r="X324" s="103" t="n"/>
      <c r="Y324" s="103" t="n"/>
      <c r="Z324" s="103" t="n"/>
    </row>
    <row r="325">
      <c r="A325" s="103" t="n"/>
      <c r="B325" s="103" t="n"/>
      <c r="C325" s="103" t="n"/>
      <c r="D325" s="103" t="n"/>
      <c r="E325" s="103" t="n"/>
      <c r="F325" s="103" t="n"/>
      <c r="G325" s="103" t="n"/>
      <c r="H325" s="103" t="n"/>
      <c r="I325" s="103" t="n"/>
      <c r="J325" s="103" t="n"/>
      <c r="K325" s="103" t="n"/>
      <c r="L325" s="103" t="n"/>
      <c r="M325" s="103" t="n"/>
      <c r="N325" s="103" t="n"/>
      <c r="O325" s="103" t="n"/>
      <c r="P325" s="103" t="n"/>
      <c r="Q325" s="103" t="n"/>
      <c r="R325" s="103" t="n"/>
      <c r="S325" s="103" t="n"/>
      <c r="T325" s="103" t="n"/>
      <c r="U325" s="103" t="n"/>
      <c r="V325" s="103" t="n"/>
      <c r="W325" s="103" t="n"/>
      <c r="X325" s="103" t="n"/>
      <c r="Y325" s="103" t="n"/>
      <c r="Z325" s="103" t="n"/>
    </row>
    <row r="326">
      <c r="A326" s="103" t="n"/>
      <c r="B326" s="103" t="n"/>
      <c r="C326" s="103" t="n"/>
      <c r="D326" s="103" t="n"/>
      <c r="E326" s="103" t="n"/>
      <c r="F326" s="103" t="n"/>
      <c r="G326" s="103" t="n"/>
      <c r="H326" s="103" t="n"/>
      <c r="I326" s="103" t="n"/>
      <c r="J326" s="103" t="n"/>
      <c r="K326" s="103" t="n"/>
      <c r="L326" s="103" t="n"/>
      <c r="M326" s="103" t="n"/>
      <c r="N326" s="103" t="n"/>
      <c r="O326" s="103" t="n"/>
      <c r="P326" s="103" t="n"/>
      <c r="Q326" s="103" t="n"/>
      <c r="R326" s="103" t="n"/>
      <c r="S326" s="103" t="n"/>
      <c r="T326" s="103" t="n"/>
      <c r="U326" s="103" t="n"/>
      <c r="V326" s="103" t="n"/>
      <c r="W326" s="103" t="n"/>
      <c r="X326" s="103" t="n"/>
      <c r="Y326" s="103" t="n"/>
      <c r="Z326" s="103" t="n"/>
    </row>
    <row r="327">
      <c r="A327" s="103" t="n"/>
      <c r="B327" s="103" t="n"/>
      <c r="C327" s="103" t="n"/>
      <c r="D327" s="103" t="n"/>
      <c r="E327" s="103" t="n"/>
      <c r="F327" s="103" t="n"/>
      <c r="G327" s="103" t="n"/>
      <c r="H327" s="103" t="n"/>
      <c r="I327" s="103" t="n"/>
      <c r="J327" s="103" t="n"/>
      <c r="K327" s="103" t="n"/>
      <c r="L327" s="103" t="n"/>
      <c r="M327" s="103" t="n"/>
      <c r="N327" s="103" t="n"/>
      <c r="O327" s="103" t="n"/>
      <c r="P327" s="103" t="n"/>
      <c r="Q327" s="103" t="n"/>
      <c r="R327" s="103" t="n"/>
      <c r="S327" s="103" t="n"/>
      <c r="T327" s="103" t="n"/>
      <c r="U327" s="103" t="n"/>
      <c r="V327" s="103" t="n"/>
      <c r="W327" s="103" t="n"/>
      <c r="X327" s="103" t="n"/>
      <c r="Y327" s="103" t="n"/>
      <c r="Z327" s="103" t="n"/>
    </row>
    <row r="328">
      <c r="A328" s="103" t="n"/>
      <c r="B328" s="103" t="n"/>
      <c r="C328" s="103" t="n"/>
      <c r="D328" s="103" t="n"/>
      <c r="E328" s="103" t="n"/>
      <c r="F328" s="103" t="n"/>
      <c r="G328" s="103" t="n"/>
      <c r="H328" s="103" t="n"/>
      <c r="I328" s="103" t="n"/>
      <c r="J328" s="103" t="n"/>
      <c r="K328" s="103" t="n"/>
      <c r="L328" s="103" t="n"/>
      <c r="M328" s="103" t="n"/>
      <c r="N328" s="103" t="n"/>
      <c r="O328" s="103" t="n"/>
      <c r="P328" s="103" t="n"/>
      <c r="Q328" s="103" t="n"/>
      <c r="R328" s="103" t="n"/>
      <c r="S328" s="103" t="n"/>
      <c r="T328" s="103" t="n"/>
      <c r="U328" s="103" t="n"/>
      <c r="V328" s="103" t="n"/>
      <c r="W328" s="103" t="n"/>
      <c r="X328" s="103" t="n"/>
      <c r="Y328" s="103" t="n"/>
      <c r="Z328" s="103" t="n"/>
    </row>
    <row r="329">
      <c r="A329" s="103" t="n"/>
      <c r="B329" s="103" t="n"/>
      <c r="C329" s="103" t="n"/>
      <c r="D329" s="103" t="n"/>
      <c r="E329" s="103" t="n"/>
      <c r="F329" s="103" t="n"/>
      <c r="G329" s="103" t="n"/>
      <c r="H329" s="103" t="n"/>
      <c r="I329" s="103" t="n"/>
      <c r="J329" s="103" t="n"/>
      <c r="K329" s="103" t="n"/>
      <c r="L329" s="103" t="n"/>
      <c r="M329" s="103" t="n"/>
      <c r="N329" s="103" t="n"/>
      <c r="O329" s="103" t="n"/>
      <c r="P329" s="103" t="n"/>
      <c r="Q329" s="103" t="n"/>
      <c r="R329" s="103" t="n"/>
      <c r="S329" s="103" t="n"/>
      <c r="T329" s="103" t="n"/>
      <c r="U329" s="103" t="n"/>
      <c r="V329" s="103" t="n"/>
      <c r="W329" s="103" t="n"/>
      <c r="X329" s="103" t="n"/>
      <c r="Y329" s="103" t="n"/>
      <c r="Z329" s="103" t="n"/>
    </row>
    <row r="330">
      <c r="A330" s="103" t="n"/>
      <c r="B330" s="103" t="n"/>
      <c r="C330" s="103" t="n"/>
      <c r="D330" s="103" t="n"/>
      <c r="E330" s="103" t="n"/>
      <c r="F330" s="103" t="n"/>
      <c r="G330" s="103" t="n"/>
      <c r="H330" s="103" t="n"/>
      <c r="I330" s="103" t="n"/>
      <c r="J330" s="103" t="n"/>
      <c r="K330" s="103" t="n"/>
      <c r="L330" s="103" t="n"/>
      <c r="M330" s="103" t="n"/>
      <c r="N330" s="103" t="n"/>
      <c r="O330" s="103" t="n"/>
      <c r="P330" s="103" t="n"/>
      <c r="Q330" s="103" t="n"/>
      <c r="R330" s="103" t="n"/>
      <c r="S330" s="103" t="n"/>
      <c r="T330" s="103" t="n"/>
      <c r="U330" s="103" t="n"/>
      <c r="V330" s="103" t="n"/>
      <c r="W330" s="103" t="n"/>
      <c r="X330" s="103" t="n"/>
      <c r="Y330" s="103" t="n"/>
      <c r="Z330" s="103" t="n"/>
    </row>
    <row r="331">
      <c r="A331" s="103" t="n"/>
      <c r="B331" s="103" t="n"/>
      <c r="C331" s="103" t="n"/>
      <c r="D331" s="103" t="n"/>
      <c r="E331" s="103" t="n"/>
      <c r="F331" s="103" t="n"/>
      <c r="G331" s="103" t="n"/>
      <c r="H331" s="103" t="n"/>
      <c r="I331" s="103" t="n"/>
      <c r="J331" s="103" t="n"/>
      <c r="K331" s="103" t="n"/>
      <c r="L331" s="103" t="n"/>
      <c r="M331" s="103" t="n"/>
      <c r="N331" s="103" t="n"/>
      <c r="O331" s="103" t="n"/>
      <c r="P331" s="103" t="n"/>
      <c r="Q331" s="103" t="n"/>
      <c r="R331" s="103" t="n"/>
      <c r="S331" s="103" t="n"/>
      <c r="T331" s="103" t="n"/>
      <c r="U331" s="103" t="n"/>
      <c r="V331" s="103" t="n"/>
      <c r="W331" s="103" t="n"/>
      <c r="X331" s="103" t="n"/>
      <c r="Y331" s="103" t="n"/>
      <c r="Z331" s="103" t="n"/>
    </row>
    <row r="332">
      <c r="A332" s="103" t="n"/>
      <c r="B332" s="103" t="n"/>
      <c r="C332" s="103" t="n"/>
      <c r="D332" s="103" t="n"/>
      <c r="E332" s="103" t="n"/>
      <c r="F332" s="103" t="n"/>
      <c r="G332" s="103" t="n"/>
      <c r="H332" s="103" t="n"/>
      <c r="I332" s="103" t="n"/>
      <c r="J332" s="103" t="n"/>
      <c r="K332" s="103" t="n"/>
      <c r="L332" s="103" t="n"/>
      <c r="M332" s="103" t="n"/>
      <c r="N332" s="103" t="n"/>
      <c r="O332" s="103" t="n"/>
      <c r="P332" s="103" t="n"/>
      <c r="Q332" s="103" t="n"/>
      <c r="R332" s="103" t="n"/>
      <c r="S332" s="103" t="n"/>
      <c r="T332" s="103" t="n"/>
      <c r="U332" s="103" t="n"/>
      <c r="V332" s="103" t="n"/>
      <c r="W332" s="103" t="n"/>
      <c r="X332" s="103" t="n"/>
      <c r="Y332" s="103" t="n"/>
      <c r="Z332" s="103" t="n"/>
    </row>
    <row r="333">
      <c r="A333" s="103" t="n"/>
      <c r="B333" s="103" t="n"/>
      <c r="C333" s="103" t="n"/>
      <c r="D333" s="103" t="n"/>
      <c r="E333" s="103" t="n"/>
      <c r="F333" s="103" t="n"/>
      <c r="G333" s="103" t="n"/>
      <c r="H333" s="103" t="n"/>
      <c r="I333" s="103" t="n"/>
      <c r="J333" s="103" t="n"/>
      <c r="K333" s="103" t="n"/>
      <c r="L333" s="103" t="n"/>
      <c r="M333" s="103" t="n"/>
      <c r="N333" s="103" t="n"/>
      <c r="O333" s="103" t="n"/>
      <c r="P333" s="103" t="n"/>
      <c r="Q333" s="103" t="n"/>
      <c r="R333" s="103" t="n"/>
      <c r="S333" s="103" t="n"/>
      <c r="T333" s="103" t="n"/>
      <c r="U333" s="103" t="n"/>
      <c r="V333" s="103" t="n"/>
      <c r="W333" s="103" t="n"/>
      <c r="X333" s="103" t="n"/>
      <c r="Y333" s="103" t="n"/>
      <c r="Z333" s="103" t="n"/>
    </row>
    <row r="334">
      <c r="A334" s="103" t="n"/>
      <c r="B334" s="103" t="n"/>
      <c r="C334" s="103" t="n"/>
      <c r="D334" s="103" t="n"/>
      <c r="E334" s="103" t="n"/>
      <c r="F334" s="103" t="n"/>
      <c r="G334" s="103" t="n"/>
      <c r="H334" s="103" t="n"/>
      <c r="I334" s="103" t="n"/>
      <c r="J334" s="103" t="n"/>
      <c r="K334" s="103" t="n"/>
      <c r="L334" s="103" t="n"/>
      <c r="M334" s="103" t="n"/>
      <c r="N334" s="103" t="n"/>
      <c r="O334" s="103" t="n"/>
      <c r="P334" s="103" t="n"/>
      <c r="Q334" s="103" t="n"/>
      <c r="R334" s="103" t="n"/>
      <c r="S334" s="103" t="n"/>
      <c r="T334" s="103" t="n"/>
      <c r="U334" s="103" t="n"/>
      <c r="V334" s="103" t="n"/>
      <c r="W334" s="103" t="n"/>
      <c r="X334" s="103" t="n"/>
      <c r="Y334" s="103" t="n"/>
      <c r="Z334" s="103" t="n"/>
    </row>
    <row r="335">
      <c r="A335" s="103" t="n"/>
      <c r="B335" s="103" t="n"/>
      <c r="C335" s="103" t="n"/>
      <c r="D335" s="103" t="n"/>
      <c r="E335" s="103" t="n"/>
      <c r="F335" s="103" t="n"/>
      <c r="G335" s="103" t="n"/>
      <c r="H335" s="103" t="n"/>
      <c r="I335" s="103" t="n"/>
      <c r="J335" s="103" t="n"/>
      <c r="K335" s="103" t="n"/>
      <c r="L335" s="103" t="n"/>
      <c r="M335" s="103" t="n"/>
      <c r="N335" s="103" t="n"/>
      <c r="O335" s="103" t="n"/>
      <c r="P335" s="103" t="n"/>
      <c r="Q335" s="103" t="n"/>
      <c r="R335" s="103" t="n"/>
      <c r="S335" s="103" t="n"/>
      <c r="T335" s="103" t="n"/>
      <c r="U335" s="103" t="n"/>
      <c r="V335" s="103" t="n"/>
      <c r="W335" s="103" t="n"/>
      <c r="X335" s="103" t="n"/>
      <c r="Y335" s="103" t="n"/>
      <c r="Z335" s="103" t="n"/>
    </row>
    <row r="336">
      <c r="A336" s="103" t="n"/>
      <c r="B336" s="103" t="n"/>
      <c r="C336" s="103" t="n"/>
      <c r="D336" s="103" t="n"/>
      <c r="E336" s="103" t="n"/>
      <c r="F336" s="103" t="n"/>
      <c r="G336" s="103" t="n"/>
      <c r="H336" s="103" t="n"/>
      <c r="I336" s="103" t="n"/>
      <c r="J336" s="103" t="n"/>
      <c r="K336" s="103" t="n"/>
      <c r="L336" s="103" t="n"/>
      <c r="M336" s="103" t="n"/>
      <c r="N336" s="103" t="n"/>
      <c r="O336" s="103" t="n"/>
      <c r="P336" s="103" t="n"/>
      <c r="Q336" s="103" t="n"/>
      <c r="R336" s="103" t="n"/>
      <c r="S336" s="103" t="n"/>
      <c r="T336" s="103" t="n"/>
      <c r="U336" s="103" t="n"/>
      <c r="V336" s="103" t="n"/>
      <c r="W336" s="103" t="n"/>
      <c r="X336" s="103" t="n"/>
      <c r="Y336" s="103" t="n"/>
      <c r="Z336" s="103" t="n"/>
    </row>
    <row r="337">
      <c r="A337" s="103" t="n"/>
      <c r="B337" s="103" t="n"/>
      <c r="C337" s="103" t="n"/>
      <c r="D337" s="103" t="n"/>
      <c r="E337" s="103" t="n"/>
      <c r="F337" s="103" t="n"/>
      <c r="G337" s="103" t="n"/>
      <c r="H337" s="103" t="n"/>
      <c r="I337" s="103" t="n"/>
      <c r="J337" s="103" t="n"/>
      <c r="K337" s="103" t="n"/>
      <c r="L337" s="103" t="n"/>
      <c r="M337" s="103" t="n"/>
      <c r="N337" s="103" t="n"/>
      <c r="O337" s="103" t="n"/>
      <c r="P337" s="103" t="n"/>
      <c r="Q337" s="103" t="n"/>
      <c r="R337" s="103" t="n"/>
      <c r="S337" s="103" t="n"/>
      <c r="T337" s="103" t="n"/>
      <c r="U337" s="103" t="n"/>
      <c r="V337" s="103" t="n"/>
      <c r="W337" s="103" t="n"/>
      <c r="X337" s="103" t="n"/>
      <c r="Y337" s="103" t="n"/>
      <c r="Z337" s="103" t="n"/>
    </row>
    <row r="338">
      <c r="A338" s="103" t="n"/>
      <c r="B338" s="103" t="n"/>
      <c r="C338" s="103" t="n"/>
      <c r="D338" s="103" t="n"/>
      <c r="E338" s="103" t="n"/>
      <c r="F338" s="103" t="n"/>
      <c r="G338" s="103" t="n"/>
      <c r="H338" s="103" t="n"/>
      <c r="I338" s="103" t="n"/>
      <c r="J338" s="103" t="n"/>
      <c r="K338" s="103" t="n"/>
      <c r="L338" s="103" t="n"/>
      <c r="M338" s="103" t="n"/>
      <c r="N338" s="103" t="n"/>
      <c r="O338" s="103" t="n"/>
      <c r="P338" s="103" t="n"/>
      <c r="Q338" s="103" t="n"/>
      <c r="R338" s="103" t="n"/>
      <c r="S338" s="103" t="n"/>
      <c r="T338" s="103" t="n"/>
      <c r="U338" s="103" t="n"/>
      <c r="V338" s="103" t="n"/>
      <c r="W338" s="103" t="n"/>
      <c r="X338" s="103" t="n"/>
      <c r="Y338" s="103" t="n"/>
      <c r="Z338" s="103" t="n"/>
    </row>
    <row r="339">
      <c r="A339" s="103" t="n"/>
      <c r="B339" s="103" t="n"/>
      <c r="C339" s="103" t="n"/>
      <c r="D339" s="103" t="n"/>
      <c r="E339" s="103" t="n"/>
      <c r="F339" s="103" t="n"/>
      <c r="G339" s="103" t="n"/>
      <c r="H339" s="103" t="n"/>
      <c r="I339" s="103" t="n"/>
      <c r="J339" s="103" t="n"/>
      <c r="K339" s="103" t="n"/>
      <c r="L339" s="103" t="n"/>
      <c r="M339" s="103" t="n"/>
      <c r="N339" s="103" t="n"/>
      <c r="O339" s="103" t="n"/>
      <c r="P339" s="103" t="n"/>
      <c r="Q339" s="103" t="n"/>
      <c r="R339" s="103" t="n"/>
      <c r="S339" s="103" t="n"/>
      <c r="T339" s="103" t="n"/>
      <c r="U339" s="103" t="n"/>
      <c r="V339" s="103" t="n"/>
      <c r="W339" s="103" t="n"/>
      <c r="X339" s="103" t="n"/>
      <c r="Y339" s="103" t="n"/>
      <c r="Z339" s="103" t="n"/>
    </row>
    <row r="340">
      <c r="A340" s="103" t="n"/>
      <c r="B340" s="103" t="n"/>
      <c r="C340" s="103" t="n"/>
      <c r="D340" s="103" t="n"/>
      <c r="E340" s="103" t="n"/>
      <c r="F340" s="103" t="n"/>
      <c r="G340" s="103" t="n"/>
      <c r="H340" s="103" t="n"/>
      <c r="I340" s="103" t="n"/>
      <c r="J340" s="103" t="n"/>
      <c r="K340" s="103" t="n"/>
      <c r="L340" s="103" t="n"/>
      <c r="M340" s="103" t="n"/>
      <c r="N340" s="103" t="n"/>
      <c r="O340" s="103" t="n"/>
      <c r="P340" s="103" t="n"/>
      <c r="Q340" s="103" t="n"/>
      <c r="R340" s="103" t="n"/>
      <c r="S340" s="103" t="n"/>
      <c r="T340" s="103" t="n"/>
      <c r="U340" s="103" t="n"/>
      <c r="V340" s="103" t="n"/>
      <c r="W340" s="103" t="n"/>
      <c r="X340" s="103" t="n"/>
      <c r="Y340" s="103" t="n"/>
      <c r="Z340" s="103" t="n"/>
    </row>
    <row r="341">
      <c r="A341" s="103" t="n"/>
      <c r="B341" s="103" t="n"/>
      <c r="C341" s="103" t="n"/>
      <c r="D341" s="103" t="n"/>
      <c r="E341" s="103" t="n"/>
      <c r="F341" s="103" t="n"/>
      <c r="G341" s="103" t="n"/>
      <c r="H341" s="103" t="n"/>
      <c r="I341" s="103" t="n"/>
      <c r="J341" s="103" t="n"/>
      <c r="K341" s="103" t="n"/>
      <c r="L341" s="103" t="n"/>
      <c r="M341" s="103" t="n"/>
      <c r="N341" s="103" t="n"/>
      <c r="O341" s="103" t="n"/>
      <c r="P341" s="103" t="n"/>
      <c r="Q341" s="103" t="n"/>
      <c r="R341" s="103" t="n"/>
      <c r="S341" s="103" t="n"/>
      <c r="T341" s="103" t="n"/>
      <c r="U341" s="103" t="n"/>
      <c r="V341" s="103" t="n"/>
      <c r="W341" s="103" t="n"/>
      <c r="X341" s="103" t="n"/>
      <c r="Y341" s="103" t="n"/>
      <c r="Z341" s="103" t="n"/>
    </row>
    <row r="342">
      <c r="A342" s="103" t="n"/>
      <c r="B342" s="103" t="n"/>
      <c r="C342" s="103" t="n"/>
      <c r="D342" s="103" t="n"/>
      <c r="E342" s="103" t="n"/>
      <c r="F342" s="103" t="n"/>
      <c r="G342" s="103" t="n"/>
      <c r="H342" s="103" t="n"/>
      <c r="I342" s="103" t="n"/>
      <c r="J342" s="103" t="n"/>
      <c r="K342" s="103" t="n"/>
      <c r="L342" s="103" t="n"/>
      <c r="M342" s="103" t="n"/>
      <c r="N342" s="103" t="n"/>
      <c r="O342" s="103" t="n"/>
      <c r="P342" s="103" t="n"/>
      <c r="Q342" s="103" t="n"/>
      <c r="R342" s="103" t="n"/>
      <c r="S342" s="103" t="n"/>
      <c r="T342" s="103" t="n"/>
      <c r="U342" s="103" t="n"/>
      <c r="V342" s="103" t="n"/>
      <c r="W342" s="103" t="n"/>
      <c r="X342" s="103" t="n"/>
      <c r="Y342" s="103" t="n"/>
      <c r="Z342" s="103" t="n"/>
    </row>
    <row r="343">
      <c r="A343" s="103" t="n"/>
      <c r="B343" s="103" t="n"/>
      <c r="C343" s="103" t="n"/>
      <c r="D343" s="103" t="n"/>
      <c r="E343" s="103" t="n"/>
      <c r="F343" s="103" t="n"/>
      <c r="G343" s="103" t="n"/>
      <c r="H343" s="103" t="n"/>
      <c r="I343" s="103" t="n"/>
      <c r="J343" s="103" t="n"/>
      <c r="K343" s="103" t="n"/>
      <c r="L343" s="103" t="n"/>
      <c r="M343" s="103" t="n"/>
      <c r="N343" s="103" t="n"/>
      <c r="O343" s="103" t="n"/>
      <c r="P343" s="103" t="n"/>
      <c r="Q343" s="103" t="n"/>
      <c r="R343" s="103" t="n"/>
      <c r="S343" s="103" t="n"/>
      <c r="T343" s="103" t="n"/>
      <c r="U343" s="103" t="n"/>
      <c r="V343" s="103" t="n"/>
      <c r="W343" s="103" t="n"/>
      <c r="X343" s="103" t="n"/>
      <c r="Y343" s="103" t="n"/>
      <c r="Z343" s="103" t="n"/>
    </row>
    <row r="344">
      <c r="A344" s="103" t="n"/>
      <c r="B344" s="103" t="n"/>
      <c r="C344" s="103" t="n"/>
      <c r="D344" s="103" t="n"/>
      <c r="E344" s="103" t="n"/>
      <c r="F344" s="103" t="n"/>
      <c r="G344" s="103" t="n"/>
      <c r="H344" s="103" t="n"/>
      <c r="I344" s="103" t="n"/>
      <c r="J344" s="103" t="n"/>
      <c r="K344" s="103" t="n"/>
      <c r="L344" s="103" t="n"/>
      <c r="M344" s="103" t="n"/>
      <c r="N344" s="103" t="n"/>
      <c r="O344" s="103" t="n"/>
      <c r="P344" s="103" t="n"/>
      <c r="Q344" s="103" t="n"/>
      <c r="R344" s="103" t="n"/>
      <c r="S344" s="103" t="n"/>
      <c r="T344" s="103" t="n"/>
      <c r="U344" s="103" t="n"/>
      <c r="V344" s="103" t="n"/>
      <c r="W344" s="103" t="n"/>
      <c r="X344" s="103" t="n"/>
      <c r="Y344" s="103" t="n"/>
      <c r="Z344" s="103" t="n"/>
    </row>
    <row r="345">
      <c r="A345" s="103" t="n"/>
      <c r="B345" s="103" t="n"/>
      <c r="C345" s="103" t="n"/>
      <c r="D345" s="103" t="n"/>
      <c r="E345" s="103" t="n"/>
      <c r="F345" s="103" t="n"/>
      <c r="G345" s="103" t="n"/>
      <c r="H345" s="103" t="n"/>
      <c r="I345" s="103" t="n"/>
      <c r="J345" s="103" t="n"/>
      <c r="K345" s="103" t="n"/>
      <c r="L345" s="103" t="n"/>
      <c r="M345" s="103" t="n"/>
      <c r="N345" s="103" t="n"/>
      <c r="O345" s="103" t="n"/>
      <c r="P345" s="103" t="n"/>
      <c r="Q345" s="103" t="n"/>
      <c r="R345" s="103" t="n"/>
      <c r="S345" s="103" t="n"/>
      <c r="T345" s="103" t="n"/>
      <c r="U345" s="103" t="n"/>
      <c r="V345" s="103" t="n"/>
      <c r="W345" s="103" t="n"/>
      <c r="X345" s="103" t="n"/>
      <c r="Y345" s="103" t="n"/>
      <c r="Z345" s="103" t="n"/>
    </row>
    <row r="346">
      <c r="A346" s="103" t="n"/>
      <c r="B346" s="103" t="n"/>
      <c r="C346" s="103" t="n"/>
      <c r="D346" s="103" t="n"/>
      <c r="E346" s="103" t="n"/>
      <c r="F346" s="103" t="n"/>
      <c r="G346" s="103" t="n"/>
      <c r="H346" s="103" t="n"/>
      <c r="I346" s="103" t="n"/>
      <c r="J346" s="103" t="n"/>
      <c r="K346" s="103" t="n"/>
      <c r="L346" s="103" t="n"/>
      <c r="M346" s="103" t="n"/>
      <c r="N346" s="103" t="n"/>
      <c r="O346" s="103" t="n"/>
      <c r="P346" s="103" t="n"/>
      <c r="Q346" s="103" t="n"/>
      <c r="R346" s="103" t="n"/>
      <c r="S346" s="103" t="n"/>
      <c r="T346" s="103" t="n"/>
      <c r="U346" s="103" t="n"/>
      <c r="V346" s="103" t="n"/>
      <c r="W346" s="103" t="n"/>
      <c r="X346" s="103" t="n"/>
      <c r="Y346" s="103" t="n"/>
      <c r="Z346" s="103" t="n"/>
    </row>
    <row r="347">
      <c r="A347" s="103" t="n"/>
      <c r="B347" s="103" t="n"/>
      <c r="C347" s="103" t="n"/>
      <c r="D347" s="103" t="n"/>
      <c r="E347" s="103" t="n"/>
      <c r="F347" s="103" t="n"/>
      <c r="G347" s="103" t="n"/>
      <c r="H347" s="103" t="n"/>
      <c r="I347" s="103" t="n"/>
      <c r="J347" s="103" t="n"/>
      <c r="K347" s="103" t="n"/>
      <c r="L347" s="103" t="n"/>
      <c r="M347" s="103" t="n"/>
      <c r="N347" s="103" t="n"/>
      <c r="O347" s="103" t="n"/>
      <c r="P347" s="103" t="n"/>
      <c r="Q347" s="103" t="n"/>
      <c r="R347" s="103" t="n"/>
      <c r="S347" s="103" t="n"/>
      <c r="T347" s="103" t="n"/>
      <c r="U347" s="103" t="n"/>
      <c r="V347" s="103" t="n"/>
      <c r="W347" s="103" t="n"/>
      <c r="X347" s="103" t="n"/>
      <c r="Y347" s="103" t="n"/>
      <c r="Z347" s="103" t="n"/>
    </row>
    <row r="348">
      <c r="A348" s="103" t="n"/>
      <c r="B348" s="103" t="n"/>
      <c r="C348" s="103" t="n"/>
      <c r="D348" s="103" t="n"/>
      <c r="E348" s="103" t="n"/>
      <c r="F348" s="103" t="n"/>
      <c r="G348" s="103" t="n"/>
      <c r="H348" s="103" t="n"/>
      <c r="I348" s="103" t="n"/>
      <c r="J348" s="103" t="n"/>
      <c r="K348" s="103" t="n"/>
      <c r="L348" s="103" t="n"/>
      <c r="M348" s="103" t="n"/>
      <c r="N348" s="103" t="n"/>
      <c r="O348" s="103" t="n"/>
      <c r="P348" s="103" t="n"/>
      <c r="Q348" s="103" t="n"/>
      <c r="R348" s="103" t="n"/>
      <c r="S348" s="103" t="n"/>
      <c r="T348" s="103" t="n"/>
      <c r="U348" s="103" t="n"/>
      <c r="V348" s="103" t="n"/>
      <c r="W348" s="103" t="n"/>
      <c r="X348" s="103" t="n"/>
      <c r="Y348" s="103" t="n"/>
      <c r="Z348" s="103" t="n"/>
    </row>
    <row r="349">
      <c r="A349" s="103" t="n"/>
      <c r="B349" s="103" t="n"/>
      <c r="C349" s="103" t="n"/>
      <c r="D349" s="103" t="n"/>
      <c r="E349" s="103" t="n"/>
      <c r="F349" s="103" t="n"/>
      <c r="G349" s="103" t="n"/>
      <c r="H349" s="103" t="n"/>
      <c r="I349" s="103" t="n"/>
      <c r="J349" s="103" t="n"/>
      <c r="K349" s="103" t="n"/>
      <c r="L349" s="103" t="n"/>
      <c r="M349" s="103" t="n"/>
      <c r="N349" s="103" t="n"/>
      <c r="O349" s="103" t="n"/>
      <c r="P349" s="103" t="n"/>
      <c r="Q349" s="103" t="n"/>
      <c r="R349" s="103" t="n"/>
      <c r="S349" s="103" t="n"/>
      <c r="T349" s="103" t="n"/>
      <c r="U349" s="103" t="n"/>
      <c r="V349" s="103" t="n"/>
      <c r="W349" s="103" t="n"/>
      <c r="X349" s="103" t="n"/>
      <c r="Y349" s="103" t="n"/>
      <c r="Z349" s="103" t="n"/>
    </row>
    <row r="350">
      <c r="A350" s="103" t="n"/>
      <c r="B350" s="103" t="n"/>
      <c r="C350" s="103" t="n"/>
      <c r="D350" s="103" t="n"/>
      <c r="E350" s="103" t="n"/>
      <c r="F350" s="103" t="n"/>
      <c r="G350" s="103" t="n"/>
      <c r="H350" s="103" t="n"/>
      <c r="I350" s="103" t="n"/>
      <c r="J350" s="103" t="n"/>
      <c r="K350" s="103" t="n"/>
      <c r="L350" s="103" t="n"/>
      <c r="M350" s="103" t="n"/>
      <c r="N350" s="103" t="n"/>
      <c r="O350" s="103" t="n"/>
      <c r="P350" s="103" t="n"/>
      <c r="Q350" s="103" t="n"/>
      <c r="R350" s="103" t="n"/>
      <c r="S350" s="103" t="n"/>
      <c r="T350" s="103" t="n"/>
      <c r="U350" s="103" t="n"/>
      <c r="V350" s="103" t="n"/>
      <c r="W350" s="103" t="n"/>
      <c r="X350" s="103" t="n"/>
      <c r="Y350" s="103" t="n"/>
      <c r="Z350" s="103" t="n"/>
    </row>
    <row r="351">
      <c r="A351" s="103" t="n"/>
      <c r="B351" s="103" t="n"/>
      <c r="C351" s="103" t="n"/>
      <c r="D351" s="103" t="n"/>
      <c r="E351" s="103" t="n"/>
      <c r="F351" s="103" t="n"/>
      <c r="G351" s="103" t="n"/>
      <c r="H351" s="103" t="n"/>
      <c r="I351" s="103" t="n"/>
      <c r="J351" s="103" t="n"/>
      <c r="K351" s="103" t="n"/>
      <c r="L351" s="103" t="n"/>
      <c r="M351" s="103" t="n"/>
      <c r="N351" s="103" t="n"/>
      <c r="O351" s="103" t="n"/>
      <c r="P351" s="103" t="n"/>
      <c r="Q351" s="103" t="n"/>
      <c r="R351" s="103" t="n"/>
      <c r="S351" s="103" t="n"/>
      <c r="T351" s="103" t="n"/>
      <c r="U351" s="103" t="n"/>
      <c r="V351" s="103" t="n"/>
      <c r="W351" s="103" t="n"/>
      <c r="X351" s="103" t="n"/>
      <c r="Y351" s="103" t="n"/>
      <c r="Z351" s="103" t="n"/>
    </row>
    <row r="352">
      <c r="A352" s="103" t="n"/>
      <c r="B352" s="103" t="n"/>
      <c r="C352" s="103" t="n"/>
      <c r="D352" s="103" t="n"/>
      <c r="E352" s="103" t="n"/>
      <c r="F352" s="103" t="n"/>
      <c r="G352" s="103" t="n"/>
      <c r="H352" s="103" t="n"/>
      <c r="I352" s="103" t="n"/>
      <c r="J352" s="103" t="n"/>
      <c r="K352" s="103" t="n"/>
      <c r="L352" s="103" t="n"/>
      <c r="M352" s="103" t="n"/>
      <c r="N352" s="103" t="n"/>
      <c r="O352" s="103" t="n"/>
      <c r="P352" s="103" t="n"/>
      <c r="Q352" s="103" t="n"/>
      <c r="R352" s="103" t="n"/>
      <c r="S352" s="103" t="n"/>
      <c r="T352" s="103" t="n"/>
      <c r="U352" s="103" t="n"/>
      <c r="V352" s="103" t="n"/>
      <c r="W352" s="103" t="n"/>
      <c r="X352" s="103" t="n"/>
      <c r="Y352" s="103" t="n"/>
      <c r="Z352" s="103" t="n"/>
    </row>
    <row r="353">
      <c r="A353" s="103" t="n"/>
      <c r="B353" s="103" t="n"/>
      <c r="C353" s="103" t="n"/>
      <c r="D353" s="103" t="n"/>
      <c r="E353" s="103" t="n"/>
      <c r="F353" s="103" t="n"/>
      <c r="G353" s="103" t="n"/>
      <c r="H353" s="103" t="n"/>
      <c r="I353" s="103" t="n"/>
      <c r="J353" s="103" t="n"/>
      <c r="K353" s="103" t="n"/>
      <c r="L353" s="103" t="n"/>
      <c r="M353" s="103" t="n"/>
      <c r="N353" s="103" t="n"/>
      <c r="O353" s="103" t="n"/>
      <c r="P353" s="103" t="n"/>
      <c r="Q353" s="103" t="n"/>
      <c r="R353" s="103" t="n"/>
      <c r="S353" s="103" t="n"/>
      <c r="T353" s="103" t="n"/>
      <c r="U353" s="103" t="n"/>
      <c r="V353" s="103" t="n"/>
      <c r="W353" s="103" t="n"/>
      <c r="X353" s="103" t="n"/>
      <c r="Y353" s="103" t="n"/>
      <c r="Z353" s="103" t="n"/>
    </row>
    <row r="354">
      <c r="A354" s="103" t="n"/>
      <c r="B354" s="103" t="n"/>
      <c r="C354" s="103" t="n"/>
      <c r="D354" s="103" t="n"/>
      <c r="E354" s="103" t="n"/>
      <c r="F354" s="103" t="n"/>
      <c r="G354" s="103" t="n"/>
      <c r="H354" s="103" t="n"/>
      <c r="I354" s="103" t="n"/>
      <c r="J354" s="103" t="n"/>
      <c r="K354" s="103" t="n"/>
      <c r="L354" s="103" t="n"/>
      <c r="M354" s="103" t="n"/>
      <c r="N354" s="103" t="n"/>
      <c r="O354" s="103" t="n"/>
      <c r="P354" s="103" t="n"/>
      <c r="Q354" s="103" t="n"/>
      <c r="R354" s="103" t="n"/>
      <c r="S354" s="103" t="n"/>
      <c r="T354" s="103" t="n"/>
      <c r="U354" s="103" t="n"/>
      <c r="V354" s="103" t="n"/>
      <c r="W354" s="103" t="n"/>
      <c r="X354" s="103" t="n"/>
      <c r="Y354" s="103" t="n"/>
      <c r="Z354" s="103" t="n"/>
    </row>
    <row r="355">
      <c r="A355" s="103" t="n"/>
      <c r="B355" s="103" t="n"/>
      <c r="C355" s="103" t="n"/>
      <c r="D355" s="103" t="n"/>
      <c r="E355" s="103" t="n"/>
      <c r="F355" s="103" t="n"/>
      <c r="G355" s="103" t="n"/>
      <c r="H355" s="103" t="n"/>
      <c r="I355" s="103" t="n"/>
      <c r="J355" s="103" t="n"/>
      <c r="K355" s="103" t="n"/>
      <c r="L355" s="103" t="n"/>
      <c r="M355" s="103" t="n"/>
      <c r="N355" s="103" t="n"/>
      <c r="O355" s="103" t="n"/>
      <c r="P355" s="103" t="n"/>
      <c r="Q355" s="103" t="n"/>
      <c r="R355" s="103" t="n"/>
      <c r="S355" s="103" t="n"/>
      <c r="T355" s="103" t="n"/>
      <c r="U355" s="103" t="n"/>
      <c r="V355" s="103" t="n"/>
      <c r="W355" s="103" t="n"/>
      <c r="X355" s="103" t="n"/>
      <c r="Y355" s="103" t="n"/>
      <c r="Z355" s="103" t="n"/>
    </row>
    <row r="356">
      <c r="A356" s="103" t="n"/>
      <c r="B356" s="103" t="n"/>
      <c r="C356" s="103" t="n"/>
      <c r="D356" s="103" t="n"/>
      <c r="E356" s="103" t="n"/>
      <c r="F356" s="103" t="n"/>
      <c r="G356" s="103" t="n"/>
      <c r="H356" s="103" t="n"/>
      <c r="I356" s="103" t="n"/>
      <c r="J356" s="103" t="n"/>
      <c r="K356" s="103" t="n"/>
      <c r="L356" s="103" t="n"/>
      <c r="M356" s="103" t="n"/>
      <c r="N356" s="103" t="n"/>
      <c r="O356" s="103" t="n"/>
      <c r="P356" s="103" t="n"/>
      <c r="Q356" s="103" t="n"/>
      <c r="R356" s="103" t="n"/>
      <c r="S356" s="103" t="n"/>
      <c r="T356" s="103" t="n"/>
      <c r="U356" s="103" t="n"/>
      <c r="V356" s="103" t="n"/>
      <c r="W356" s="103" t="n"/>
      <c r="X356" s="103" t="n"/>
      <c r="Y356" s="103" t="n"/>
      <c r="Z356" s="103" t="n"/>
    </row>
    <row r="357">
      <c r="A357" s="103" t="n"/>
      <c r="B357" s="103" t="n"/>
      <c r="C357" s="103" t="n"/>
      <c r="D357" s="103" t="n"/>
      <c r="E357" s="103" t="n"/>
      <c r="F357" s="103" t="n"/>
      <c r="G357" s="103" t="n"/>
      <c r="H357" s="103" t="n"/>
      <c r="I357" s="103" t="n"/>
      <c r="J357" s="103" t="n"/>
      <c r="K357" s="103" t="n"/>
      <c r="L357" s="103" t="n"/>
      <c r="M357" s="103" t="n"/>
      <c r="N357" s="103" t="n"/>
      <c r="O357" s="103" t="n"/>
      <c r="P357" s="103" t="n"/>
      <c r="Q357" s="103" t="n"/>
      <c r="R357" s="103" t="n"/>
      <c r="S357" s="103" t="n"/>
      <c r="T357" s="103" t="n"/>
      <c r="U357" s="103" t="n"/>
      <c r="V357" s="103" t="n"/>
      <c r="W357" s="103" t="n"/>
      <c r="X357" s="103" t="n"/>
      <c r="Y357" s="103" t="n"/>
      <c r="Z357" s="103" t="n"/>
    </row>
    <row r="358">
      <c r="A358" s="103" t="n"/>
      <c r="B358" s="103" t="n"/>
      <c r="C358" s="103" t="n"/>
      <c r="D358" s="103" t="n"/>
      <c r="E358" s="103" t="n"/>
      <c r="F358" s="103" t="n"/>
      <c r="G358" s="103" t="n"/>
      <c r="H358" s="103" t="n"/>
      <c r="I358" s="103" t="n"/>
      <c r="J358" s="103" t="n"/>
      <c r="K358" s="103" t="n"/>
      <c r="L358" s="103" t="n"/>
      <c r="M358" s="103" t="n"/>
      <c r="N358" s="103" t="n"/>
      <c r="O358" s="103" t="n"/>
      <c r="P358" s="103" t="n"/>
      <c r="Q358" s="103" t="n"/>
      <c r="R358" s="103" t="n"/>
      <c r="S358" s="103" t="n"/>
      <c r="T358" s="103" t="n"/>
      <c r="U358" s="103" t="n"/>
      <c r="V358" s="103" t="n"/>
      <c r="W358" s="103" t="n"/>
      <c r="X358" s="103" t="n"/>
      <c r="Y358" s="103" t="n"/>
      <c r="Z358" s="103" t="n"/>
    </row>
    <row r="359">
      <c r="A359" s="103" t="n"/>
      <c r="B359" s="103" t="n"/>
      <c r="C359" s="103" t="n"/>
      <c r="D359" s="103" t="n"/>
      <c r="E359" s="103" t="n"/>
      <c r="F359" s="103" t="n"/>
      <c r="G359" s="103" t="n"/>
      <c r="H359" s="103" t="n"/>
      <c r="I359" s="103" t="n"/>
      <c r="J359" s="103" t="n"/>
      <c r="K359" s="103" t="n"/>
      <c r="L359" s="103" t="n"/>
      <c r="M359" s="103" t="n"/>
      <c r="N359" s="103" t="n"/>
      <c r="O359" s="103" t="n"/>
      <c r="P359" s="103" t="n"/>
      <c r="Q359" s="103" t="n"/>
      <c r="R359" s="103" t="n"/>
      <c r="S359" s="103" t="n"/>
      <c r="T359" s="103" t="n"/>
      <c r="U359" s="103" t="n"/>
      <c r="V359" s="103" t="n"/>
      <c r="W359" s="103" t="n"/>
      <c r="X359" s="103" t="n"/>
      <c r="Y359" s="103" t="n"/>
      <c r="Z359" s="103" t="n"/>
    </row>
    <row r="360">
      <c r="A360" s="103" t="n"/>
      <c r="B360" s="103" t="n"/>
      <c r="C360" s="103" t="n"/>
      <c r="D360" s="103" t="n"/>
      <c r="E360" s="103" t="n"/>
      <c r="F360" s="103" t="n"/>
      <c r="G360" s="103" t="n"/>
      <c r="H360" s="103" t="n"/>
      <c r="I360" s="103" t="n"/>
      <c r="J360" s="103" t="n"/>
      <c r="K360" s="103" t="n"/>
      <c r="L360" s="103" t="n"/>
      <c r="M360" s="103" t="n"/>
      <c r="N360" s="103" t="n"/>
      <c r="O360" s="103" t="n"/>
      <c r="P360" s="103" t="n"/>
      <c r="Q360" s="103" t="n"/>
      <c r="R360" s="103" t="n"/>
      <c r="S360" s="103" t="n"/>
      <c r="T360" s="103" t="n"/>
      <c r="U360" s="103" t="n"/>
      <c r="V360" s="103" t="n"/>
      <c r="W360" s="103" t="n"/>
      <c r="X360" s="103" t="n"/>
      <c r="Y360" s="103" t="n"/>
      <c r="Z360" s="103" t="n"/>
    </row>
    <row r="361">
      <c r="A361" s="103" t="n"/>
      <c r="B361" s="103" t="n"/>
      <c r="C361" s="103" t="n"/>
      <c r="D361" s="103" t="n"/>
      <c r="E361" s="103" t="n"/>
      <c r="F361" s="103" t="n"/>
      <c r="G361" s="103" t="n"/>
      <c r="H361" s="103" t="n"/>
      <c r="I361" s="103" t="n"/>
      <c r="J361" s="103" t="n"/>
      <c r="K361" s="103" t="n"/>
      <c r="L361" s="103" t="n"/>
      <c r="M361" s="103" t="n"/>
      <c r="N361" s="103" t="n"/>
      <c r="O361" s="103" t="n"/>
      <c r="P361" s="103" t="n"/>
      <c r="Q361" s="103" t="n"/>
      <c r="R361" s="103" t="n"/>
      <c r="S361" s="103" t="n"/>
      <c r="T361" s="103" t="n"/>
      <c r="U361" s="103" t="n"/>
      <c r="V361" s="103" t="n"/>
      <c r="W361" s="103" t="n"/>
      <c r="X361" s="103" t="n"/>
      <c r="Y361" s="103" t="n"/>
      <c r="Z361" s="103" t="n"/>
    </row>
    <row r="362">
      <c r="A362" s="103" t="n"/>
      <c r="B362" s="103" t="n"/>
      <c r="C362" s="103" t="n"/>
      <c r="D362" s="103" t="n"/>
      <c r="E362" s="103" t="n"/>
      <c r="F362" s="103" t="n"/>
      <c r="G362" s="103" t="n"/>
      <c r="H362" s="103" t="n"/>
      <c r="I362" s="103" t="n"/>
      <c r="J362" s="103" t="n"/>
      <c r="K362" s="103" t="n"/>
      <c r="L362" s="103" t="n"/>
      <c r="M362" s="103" t="n"/>
      <c r="N362" s="103" t="n"/>
      <c r="O362" s="103" t="n"/>
      <c r="P362" s="103" t="n"/>
      <c r="Q362" s="103" t="n"/>
      <c r="R362" s="103" t="n"/>
      <c r="S362" s="103" t="n"/>
      <c r="T362" s="103" t="n"/>
      <c r="U362" s="103" t="n"/>
      <c r="V362" s="103" t="n"/>
      <c r="W362" s="103" t="n"/>
      <c r="X362" s="103" t="n"/>
      <c r="Y362" s="103" t="n"/>
      <c r="Z362" s="103" t="n"/>
    </row>
    <row r="363">
      <c r="A363" s="103" t="n"/>
      <c r="B363" s="103" t="n"/>
      <c r="C363" s="103" t="n"/>
      <c r="D363" s="103" t="n"/>
      <c r="E363" s="103" t="n"/>
      <c r="F363" s="103" t="n"/>
      <c r="G363" s="103" t="n"/>
      <c r="H363" s="103" t="n"/>
      <c r="I363" s="103" t="n"/>
      <c r="J363" s="103" t="n"/>
      <c r="K363" s="103" t="n"/>
      <c r="L363" s="103" t="n"/>
      <c r="M363" s="103" t="n"/>
      <c r="N363" s="103" t="n"/>
      <c r="O363" s="103" t="n"/>
      <c r="P363" s="103" t="n"/>
      <c r="Q363" s="103" t="n"/>
      <c r="R363" s="103" t="n"/>
      <c r="S363" s="103" t="n"/>
      <c r="T363" s="103" t="n"/>
      <c r="U363" s="103" t="n"/>
      <c r="V363" s="103" t="n"/>
      <c r="W363" s="103" t="n"/>
      <c r="X363" s="103" t="n"/>
      <c r="Y363" s="103" t="n"/>
      <c r="Z363" s="103" t="n"/>
    </row>
    <row r="364">
      <c r="A364" s="103" t="n"/>
      <c r="B364" s="103" t="n"/>
      <c r="C364" s="103" t="n"/>
      <c r="D364" s="103" t="n"/>
      <c r="E364" s="103" t="n"/>
      <c r="F364" s="103" t="n"/>
      <c r="G364" s="103" t="n"/>
      <c r="H364" s="103" t="n"/>
      <c r="I364" s="103" t="n"/>
      <c r="J364" s="103" t="n"/>
      <c r="K364" s="103" t="n"/>
      <c r="L364" s="103" t="n"/>
      <c r="M364" s="103" t="n"/>
      <c r="N364" s="103" t="n"/>
      <c r="O364" s="103" t="n"/>
      <c r="P364" s="103" t="n"/>
      <c r="Q364" s="103" t="n"/>
      <c r="R364" s="103" t="n"/>
      <c r="S364" s="103" t="n"/>
      <c r="T364" s="103" t="n"/>
      <c r="U364" s="103" t="n"/>
      <c r="V364" s="103" t="n"/>
      <c r="W364" s="103" t="n"/>
      <c r="X364" s="103" t="n"/>
      <c r="Y364" s="103" t="n"/>
      <c r="Z364" s="103" t="n"/>
    </row>
    <row r="365">
      <c r="A365" s="103" t="n"/>
      <c r="B365" s="103" t="n"/>
      <c r="C365" s="103" t="n"/>
      <c r="D365" s="103" t="n"/>
      <c r="E365" s="103" t="n"/>
      <c r="F365" s="103" t="n"/>
      <c r="G365" s="103" t="n"/>
      <c r="H365" s="103" t="n"/>
      <c r="I365" s="103" t="n"/>
      <c r="J365" s="103" t="n"/>
      <c r="K365" s="103" t="n"/>
      <c r="L365" s="103" t="n"/>
      <c r="M365" s="103" t="n"/>
      <c r="N365" s="103" t="n"/>
      <c r="O365" s="103" t="n"/>
      <c r="P365" s="103" t="n"/>
      <c r="Q365" s="103" t="n"/>
      <c r="R365" s="103" t="n"/>
      <c r="S365" s="103" t="n"/>
      <c r="T365" s="103" t="n"/>
      <c r="U365" s="103" t="n"/>
      <c r="V365" s="103" t="n"/>
      <c r="W365" s="103" t="n"/>
      <c r="X365" s="103" t="n"/>
      <c r="Y365" s="103" t="n"/>
      <c r="Z365" s="103" t="n"/>
    </row>
    <row r="366">
      <c r="A366" s="103" t="n"/>
      <c r="B366" s="103" t="n"/>
      <c r="C366" s="103" t="n"/>
      <c r="D366" s="103" t="n"/>
      <c r="E366" s="103" t="n"/>
      <c r="F366" s="103" t="n"/>
      <c r="G366" s="103" t="n"/>
      <c r="H366" s="103" t="n"/>
      <c r="I366" s="103" t="n"/>
      <c r="J366" s="103" t="n"/>
      <c r="K366" s="103" t="n"/>
      <c r="L366" s="103" t="n"/>
      <c r="M366" s="103" t="n"/>
      <c r="N366" s="103" t="n"/>
      <c r="O366" s="103" t="n"/>
      <c r="P366" s="103" t="n"/>
      <c r="Q366" s="103" t="n"/>
      <c r="R366" s="103" t="n"/>
      <c r="S366" s="103" t="n"/>
      <c r="T366" s="103" t="n"/>
      <c r="U366" s="103" t="n"/>
      <c r="V366" s="103" t="n"/>
      <c r="W366" s="103" t="n"/>
      <c r="X366" s="103" t="n"/>
      <c r="Y366" s="103" t="n"/>
      <c r="Z366" s="103" t="n"/>
    </row>
    <row r="367">
      <c r="A367" s="103" t="n"/>
      <c r="B367" s="103" t="n"/>
      <c r="C367" s="103" t="n"/>
      <c r="D367" s="103" t="n"/>
      <c r="E367" s="103" t="n"/>
      <c r="F367" s="103" t="n"/>
      <c r="G367" s="103" t="n"/>
      <c r="H367" s="103" t="n"/>
      <c r="I367" s="103" t="n"/>
      <c r="J367" s="103" t="n"/>
      <c r="K367" s="103" t="n"/>
      <c r="L367" s="103" t="n"/>
      <c r="M367" s="103" t="n"/>
      <c r="N367" s="103" t="n"/>
      <c r="O367" s="103" t="n"/>
      <c r="P367" s="103" t="n"/>
      <c r="Q367" s="103" t="n"/>
      <c r="R367" s="103" t="n"/>
      <c r="S367" s="103" t="n"/>
      <c r="T367" s="103" t="n"/>
      <c r="U367" s="103" t="n"/>
      <c r="V367" s="103" t="n"/>
      <c r="W367" s="103" t="n"/>
      <c r="X367" s="103" t="n"/>
      <c r="Y367" s="103" t="n"/>
      <c r="Z367" s="103" t="n"/>
    </row>
    <row r="368">
      <c r="A368" s="103" t="n"/>
      <c r="B368" s="103" t="n"/>
      <c r="C368" s="103" t="n"/>
      <c r="D368" s="103" t="n"/>
      <c r="E368" s="103" t="n"/>
      <c r="F368" s="103" t="n"/>
      <c r="G368" s="103" t="n"/>
      <c r="H368" s="103" t="n"/>
      <c r="I368" s="103" t="n"/>
      <c r="J368" s="103" t="n"/>
      <c r="K368" s="103" t="n"/>
      <c r="L368" s="103" t="n"/>
      <c r="M368" s="103" t="n"/>
      <c r="N368" s="103" t="n"/>
      <c r="O368" s="103" t="n"/>
      <c r="P368" s="103" t="n"/>
      <c r="Q368" s="103" t="n"/>
      <c r="R368" s="103" t="n"/>
      <c r="S368" s="103" t="n"/>
      <c r="T368" s="103" t="n"/>
      <c r="U368" s="103" t="n"/>
      <c r="V368" s="103" t="n"/>
      <c r="W368" s="103" t="n"/>
      <c r="X368" s="103" t="n"/>
      <c r="Y368" s="103" t="n"/>
      <c r="Z368" s="103" t="n"/>
    </row>
    <row r="369">
      <c r="A369" s="103" t="n"/>
      <c r="B369" s="103" t="n"/>
      <c r="C369" s="103" t="n"/>
      <c r="D369" s="103" t="n"/>
      <c r="E369" s="103" t="n"/>
      <c r="F369" s="103" t="n"/>
      <c r="G369" s="103" t="n"/>
      <c r="H369" s="103" t="n"/>
      <c r="I369" s="103" t="n"/>
      <c r="J369" s="103" t="n"/>
      <c r="K369" s="103" t="n"/>
      <c r="L369" s="103" t="n"/>
      <c r="M369" s="103" t="n"/>
      <c r="N369" s="103" t="n"/>
      <c r="O369" s="103" t="n"/>
      <c r="P369" s="103" t="n"/>
      <c r="Q369" s="103" t="n"/>
      <c r="R369" s="103" t="n"/>
      <c r="S369" s="103" t="n"/>
      <c r="T369" s="103" t="n"/>
      <c r="U369" s="103" t="n"/>
      <c r="V369" s="103" t="n"/>
      <c r="W369" s="103" t="n"/>
      <c r="X369" s="103" t="n"/>
      <c r="Y369" s="103" t="n"/>
      <c r="Z369" s="103" t="n"/>
    </row>
    <row r="370">
      <c r="A370" s="103" t="n"/>
      <c r="B370" s="103" t="n"/>
      <c r="C370" s="103" t="n"/>
      <c r="D370" s="103" t="n"/>
      <c r="E370" s="103" t="n"/>
      <c r="F370" s="103" t="n"/>
      <c r="G370" s="103" t="n"/>
      <c r="H370" s="103" t="n"/>
      <c r="I370" s="103" t="n"/>
      <c r="J370" s="103" t="n"/>
      <c r="K370" s="103" t="n"/>
      <c r="L370" s="103" t="n"/>
      <c r="M370" s="103" t="n"/>
      <c r="N370" s="103" t="n"/>
      <c r="O370" s="103" t="n"/>
      <c r="P370" s="103" t="n"/>
      <c r="Q370" s="103" t="n"/>
      <c r="R370" s="103" t="n"/>
      <c r="S370" s="103" t="n"/>
      <c r="T370" s="103" t="n"/>
      <c r="U370" s="103" t="n"/>
      <c r="V370" s="103" t="n"/>
      <c r="W370" s="103" t="n"/>
      <c r="X370" s="103" t="n"/>
      <c r="Y370" s="103" t="n"/>
      <c r="Z370" s="103" t="n"/>
    </row>
    <row r="371">
      <c r="A371" s="103" t="n"/>
      <c r="B371" s="103" t="n"/>
      <c r="C371" s="103" t="n"/>
      <c r="D371" s="103" t="n"/>
      <c r="E371" s="103" t="n"/>
      <c r="F371" s="103" t="n"/>
      <c r="G371" s="103" t="n"/>
      <c r="H371" s="103" t="n"/>
      <c r="I371" s="103" t="n"/>
      <c r="J371" s="103" t="n"/>
      <c r="K371" s="103" t="n"/>
      <c r="L371" s="103" t="n"/>
      <c r="M371" s="103" t="n"/>
      <c r="N371" s="103" t="n"/>
      <c r="O371" s="103" t="n"/>
      <c r="P371" s="103" t="n"/>
      <c r="Q371" s="103" t="n"/>
      <c r="R371" s="103" t="n"/>
      <c r="S371" s="103" t="n"/>
      <c r="T371" s="103" t="n"/>
      <c r="U371" s="103" t="n"/>
      <c r="V371" s="103" t="n"/>
      <c r="W371" s="103" t="n"/>
      <c r="X371" s="103" t="n"/>
      <c r="Y371" s="103" t="n"/>
      <c r="Z371" s="103" t="n"/>
    </row>
    <row r="372">
      <c r="A372" s="103" t="n"/>
      <c r="B372" s="103" t="n"/>
      <c r="C372" s="103" t="n"/>
      <c r="D372" s="103" t="n"/>
      <c r="E372" s="103" t="n"/>
      <c r="F372" s="103" t="n"/>
      <c r="G372" s="103" t="n"/>
      <c r="H372" s="103" t="n"/>
      <c r="I372" s="103" t="n"/>
      <c r="J372" s="103" t="n"/>
      <c r="K372" s="103" t="n"/>
      <c r="L372" s="103" t="n"/>
      <c r="M372" s="103" t="n"/>
      <c r="N372" s="103" t="n"/>
      <c r="O372" s="103" t="n"/>
      <c r="P372" s="103" t="n"/>
      <c r="Q372" s="103" t="n"/>
      <c r="R372" s="103" t="n"/>
      <c r="S372" s="103" t="n"/>
      <c r="T372" s="103" t="n"/>
      <c r="U372" s="103" t="n"/>
      <c r="V372" s="103" t="n"/>
      <c r="W372" s="103" t="n"/>
      <c r="X372" s="103" t="n"/>
      <c r="Y372" s="103" t="n"/>
      <c r="Z372" s="103" t="n"/>
    </row>
    <row r="373">
      <c r="A373" s="103" t="n"/>
      <c r="B373" s="103" t="n"/>
      <c r="C373" s="103" t="n"/>
      <c r="D373" s="103" t="n"/>
      <c r="E373" s="103" t="n"/>
      <c r="F373" s="103" t="n"/>
      <c r="G373" s="103" t="n"/>
      <c r="H373" s="103" t="n"/>
      <c r="I373" s="103" t="n"/>
      <c r="J373" s="103" t="n"/>
      <c r="K373" s="103" t="n"/>
      <c r="L373" s="103" t="n"/>
      <c r="M373" s="103" t="n"/>
      <c r="N373" s="103" t="n"/>
      <c r="O373" s="103" t="n"/>
      <c r="P373" s="103" t="n"/>
      <c r="Q373" s="103" t="n"/>
      <c r="R373" s="103" t="n"/>
      <c r="S373" s="103" t="n"/>
      <c r="T373" s="103" t="n"/>
      <c r="U373" s="103" t="n"/>
      <c r="V373" s="103" t="n"/>
      <c r="W373" s="103" t="n"/>
      <c r="X373" s="103" t="n"/>
      <c r="Y373" s="103" t="n"/>
      <c r="Z373" s="103" t="n"/>
    </row>
    <row r="374">
      <c r="A374" s="103" t="n"/>
      <c r="B374" s="103" t="n"/>
      <c r="C374" s="103" t="n"/>
      <c r="D374" s="103" t="n"/>
      <c r="E374" s="103" t="n"/>
      <c r="F374" s="103" t="n"/>
      <c r="G374" s="103" t="n"/>
      <c r="H374" s="103" t="n"/>
      <c r="I374" s="103" t="n"/>
      <c r="J374" s="103" t="n"/>
      <c r="K374" s="103" t="n"/>
      <c r="L374" s="103" t="n"/>
      <c r="M374" s="103" t="n"/>
      <c r="N374" s="103" t="n"/>
      <c r="O374" s="103" t="n"/>
      <c r="P374" s="103" t="n"/>
      <c r="Q374" s="103" t="n"/>
      <c r="R374" s="103" t="n"/>
      <c r="S374" s="103" t="n"/>
      <c r="T374" s="103" t="n"/>
      <c r="U374" s="103" t="n"/>
      <c r="V374" s="103" t="n"/>
      <c r="W374" s="103" t="n"/>
      <c r="X374" s="103" t="n"/>
      <c r="Y374" s="103" t="n"/>
      <c r="Z374" s="103" t="n"/>
    </row>
    <row r="375">
      <c r="A375" s="103" t="n"/>
      <c r="B375" s="103" t="n"/>
      <c r="C375" s="103" t="n"/>
      <c r="D375" s="103" t="n"/>
      <c r="E375" s="103" t="n"/>
      <c r="F375" s="103" t="n"/>
      <c r="G375" s="103" t="n"/>
      <c r="H375" s="103" t="n"/>
      <c r="I375" s="103" t="n"/>
      <c r="J375" s="103" t="n"/>
      <c r="K375" s="103" t="n"/>
      <c r="L375" s="103" t="n"/>
      <c r="M375" s="103" t="n"/>
      <c r="N375" s="103" t="n"/>
      <c r="O375" s="103" t="n"/>
      <c r="P375" s="103" t="n"/>
      <c r="Q375" s="103" t="n"/>
      <c r="R375" s="103" t="n"/>
      <c r="S375" s="103" t="n"/>
      <c r="T375" s="103" t="n"/>
      <c r="U375" s="103" t="n"/>
      <c r="V375" s="103" t="n"/>
      <c r="W375" s="103" t="n"/>
      <c r="X375" s="103" t="n"/>
      <c r="Y375" s="103" t="n"/>
      <c r="Z375" s="103" t="n"/>
    </row>
    <row r="376">
      <c r="A376" s="103" t="n"/>
      <c r="B376" s="103" t="n"/>
      <c r="C376" s="103" t="n"/>
      <c r="D376" s="103" t="n"/>
      <c r="E376" s="103" t="n"/>
      <c r="F376" s="103" t="n"/>
      <c r="G376" s="103" t="n"/>
      <c r="H376" s="103" t="n"/>
      <c r="I376" s="103" t="n"/>
      <c r="J376" s="103" t="n"/>
      <c r="K376" s="103" t="n"/>
      <c r="L376" s="103" t="n"/>
      <c r="M376" s="103" t="n"/>
      <c r="N376" s="103" t="n"/>
      <c r="O376" s="103" t="n"/>
      <c r="P376" s="103" t="n"/>
      <c r="Q376" s="103" t="n"/>
      <c r="R376" s="103" t="n"/>
      <c r="S376" s="103" t="n"/>
      <c r="T376" s="103" t="n"/>
      <c r="U376" s="103" t="n"/>
      <c r="V376" s="103" t="n"/>
      <c r="W376" s="103" t="n"/>
      <c r="X376" s="103" t="n"/>
      <c r="Y376" s="103" t="n"/>
      <c r="Z376" s="103" t="n"/>
    </row>
    <row r="377">
      <c r="A377" s="103" t="n"/>
      <c r="B377" s="103" t="n"/>
      <c r="C377" s="103" t="n"/>
      <c r="D377" s="103" t="n"/>
      <c r="E377" s="103" t="n"/>
      <c r="F377" s="103" t="n"/>
      <c r="G377" s="103" t="n"/>
      <c r="H377" s="103" t="n"/>
      <c r="I377" s="103" t="n"/>
      <c r="J377" s="103" t="n"/>
      <c r="K377" s="103" t="n"/>
      <c r="L377" s="103" t="n"/>
      <c r="M377" s="103" t="n"/>
      <c r="N377" s="103" t="n"/>
      <c r="O377" s="103" t="n"/>
      <c r="P377" s="103" t="n"/>
      <c r="Q377" s="103" t="n"/>
      <c r="R377" s="103" t="n"/>
      <c r="S377" s="103" t="n"/>
      <c r="T377" s="103" t="n"/>
      <c r="U377" s="103" t="n"/>
      <c r="V377" s="103" t="n"/>
      <c r="W377" s="103" t="n"/>
      <c r="X377" s="103" t="n"/>
      <c r="Y377" s="103" t="n"/>
      <c r="Z377" s="103" t="n"/>
    </row>
    <row r="378">
      <c r="A378" s="103" t="n"/>
      <c r="B378" s="103" t="n"/>
      <c r="C378" s="103" t="n"/>
      <c r="D378" s="103" t="n"/>
      <c r="E378" s="103" t="n"/>
      <c r="F378" s="103" t="n"/>
      <c r="G378" s="103" t="n"/>
      <c r="H378" s="103" t="n"/>
      <c r="I378" s="103" t="n"/>
      <c r="J378" s="103" t="n"/>
      <c r="K378" s="103" t="n"/>
      <c r="L378" s="103" t="n"/>
      <c r="M378" s="103" t="n"/>
      <c r="N378" s="103" t="n"/>
      <c r="O378" s="103" t="n"/>
      <c r="P378" s="103" t="n"/>
      <c r="Q378" s="103" t="n"/>
      <c r="R378" s="103" t="n"/>
      <c r="S378" s="103" t="n"/>
      <c r="T378" s="103" t="n"/>
      <c r="U378" s="103" t="n"/>
      <c r="V378" s="103" t="n"/>
      <c r="W378" s="103" t="n"/>
      <c r="X378" s="103" t="n"/>
      <c r="Y378" s="103" t="n"/>
      <c r="Z378" s="103" t="n"/>
    </row>
    <row r="379">
      <c r="A379" s="103" t="n"/>
      <c r="B379" s="103" t="n"/>
      <c r="C379" s="103" t="n"/>
      <c r="D379" s="103" t="n"/>
      <c r="E379" s="103" t="n"/>
      <c r="F379" s="103" t="n"/>
      <c r="G379" s="103" t="n"/>
      <c r="H379" s="103" t="n"/>
      <c r="I379" s="103" t="n"/>
      <c r="J379" s="103" t="n"/>
      <c r="K379" s="103" t="n"/>
      <c r="L379" s="103" t="n"/>
      <c r="M379" s="103" t="n"/>
      <c r="N379" s="103" t="n"/>
      <c r="O379" s="103" t="n"/>
      <c r="P379" s="103" t="n"/>
      <c r="Q379" s="103" t="n"/>
      <c r="R379" s="103" t="n"/>
      <c r="S379" s="103" t="n"/>
      <c r="T379" s="103" t="n"/>
      <c r="U379" s="103" t="n"/>
      <c r="V379" s="103" t="n"/>
      <c r="W379" s="103" t="n"/>
      <c r="X379" s="103" t="n"/>
      <c r="Y379" s="103" t="n"/>
      <c r="Z379" s="103" t="n"/>
    </row>
    <row r="380">
      <c r="A380" s="103" t="n"/>
      <c r="B380" s="103" t="n"/>
      <c r="C380" s="103" t="n"/>
      <c r="D380" s="103" t="n"/>
      <c r="E380" s="103" t="n"/>
      <c r="F380" s="103" t="n"/>
      <c r="G380" s="103" t="n"/>
      <c r="H380" s="103" t="n"/>
      <c r="I380" s="103" t="n"/>
      <c r="J380" s="103" t="n"/>
      <c r="K380" s="103" t="n"/>
      <c r="L380" s="103" t="n"/>
      <c r="M380" s="103" t="n"/>
      <c r="N380" s="103" t="n"/>
      <c r="O380" s="103" t="n"/>
      <c r="P380" s="103" t="n"/>
      <c r="Q380" s="103" t="n"/>
      <c r="R380" s="103" t="n"/>
      <c r="S380" s="103" t="n"/>
      <c r="T380" s="103" t="n"/>
      <c r="U380" s="103" t="n"/>
      <c r="V380" s="103" t="n"/>
      <c r="W380" s="103" t="n"/>
      <c r="X380" s="103" t="n"/>
      <c r="Y380" s="103" t="n"/>
      <c r="Z380" s="103" t="n"/>
    </row>
    <row r="381">
      <c r="A381" s="103" t="n"/>
      <c r="B381" s="103" t="n"/>
      <c r="C381" s="103" t="n"/>
      <c r="D381" s="103" t="n"/>
      <c r="E381" s="103" t="n"/>
      <c r="F381" s="103" t="n"/>
      <c r="G381" s="103" t="n"/>
      <c r="H381" s="103" t="n"/>
      <c r="I381" s="103" t="n"/>
      <c r="J381" s="103" t="n"/>
      <c r="K381" s="103" t="n"/>
      <c r="L381" s="103" t="n"/>
      <c r="M381" s="103" t="n"/>
      <c r="N381" s="103" t="n"/>
      <c r="O381" s="103" t="n"/>
      <c r="P381" s="103" t="n"/>
      <c r="Q381" s="103" t="n"/>
      <c r="R381" s="103" t="n"/>
      <c r="S381" s="103" t="n"/>
      <c r="T381" s="103" t="n"/>
      <c r="U381" s="103" t="n"/>
      <c r="V381" s="103" t="n"/>
      <c r="W381" s="103" t="n"/>
      <c r="X381" s="103" t="n"/>
      <c r="Y381" s="103" t="n"/>
      <c r="Z381" s="103" t="n"/>
    </row>
    <row r="382">
      <c r="A382" s="103" t="n"/>
      <c r="B382" s="103" t="n"/>
      <c r="C382" s="103" t="n"/>
      <c r="D382" s="103" t="n"/>
      <c r="E382" s="103" t="n"/>
      <c r="F382" s="103" t="n"/>
      <c r="G382" s="103" t="n"/>
      <c r="H382" s="103" t="n"/>
      <c r="I382" s="103" t="n"/>
      <c r="J382" s="103" t="n"/>
      <c r="K382" s="103" t="n"/>
      <c r="L382" s="103" t="n"/>
      <c r="M382" s="103" t="n"/>
      <c r="N382" s="103" t="n"/>
      <c r="O382" s="103" t="n"/>
      <c r="P382" s="103" t="n"/>
      <c r="Q382" s="103" t="n"/>
      <c r="R382" s="103" t="n"/>
      <c r="S382" s="103" t="n"/>
      <c r="T382" s="103" t="n"/>
      <c r="U382" s="103" t="n"/>
      <c r="V382" s="103" t="n"/>
      <c r="W382" s="103" t="n"/>
      <c r="X382" s="103" t="n"/>
      <c r="Y382" s="103" t="n"/>
      <c r="Z382" s="103" t="n"/>
    </row>
    <row r="383">
      <c r="A383" s="103" t="n"/>
      <c r="B383" s="103" t="n"/>
      <c r="C383" s="103" t="n"/>
      <c r="D383" s="103" t="n"/>
      <c r="E383" s="103" t="n"/>
      <c r="F383" s="103" t="n"/>
      <c r="G383" s="103" t="n"/>
      <c r="H383" s="103" t="n"/>
      <c r="I383" s="103" t="n"/>
      <c r="J383" s="103" t="n"/>
      <c r="K383" s="103" t="n"/>
      <c r="L383" s="103" t="n"/>
      <c r="M383" s="103" t="n"/>
      <c r="N383" s="103" t="n"/>
      <c r="O383" s="103" t="n"/>
      <c r="P383" s="103" t="n"/>
      <c r="Q383" s="103" t="n"/>
      <c r="R383" s="103" t="n"/>
      <c r="S383" s="103" t="n"/>
      <c r="T383" s="103" t="n"/>
      <c r="U383" s="103" t="n"/>
      <c r="V383" s="103" t="n"/>
      <c r="W383" s="103" t="n"/>
      <c r="X383" s="103" t="n"/>
      <c r="Y383" s="103" t="n"/>
      <c r="Z383" s="103" t="n"/>
    </row>
    <row r="384">
      <c r="A384" s="103" t="n"/>
      <c r="B384" s="103" t="n"/>
      <c r="C384" s="103" t="n"/>
      <c r="D384" s="103" t="n"/>
      <c r="E384" s="103" t="n"/>
      <c r="F384" s="103" t="n"/>
      <c r="G384" s="103" t="n"/>
      <c r="H384" s="103" t="n"/>
      <c r="I384" s="103" t="n"/>
      <c r="J384" s="103" t="n"/>
      <c r="K384" s="103" t="n"/>
      <c r="L384" s="103" t="n"/>
      <c r="M384" s="103" t="n"/>
      <c r="N384" s="103" t="n"/>
      <c r="O384" s="103" t="n"/>
      <c r="P384" s="103" t="n"/>
      <c r="Q384" s="103" t="n"/>
      <c r="R384" s="103" t="n"/>
      <c r="S384" s="103" t="n"/>
      <c r="T384" s="103" t="n"/>
      <c r="U384" s="103" t="n"/>
      <c r="V384" s="103" t="n"/>
      <c r="W384" s="103" t="n"/>
      <c r="X384" s="103" t="n"/>
      <c r="Y384" s="103" t="n"/>
      <c r="Z384" s="103" t="n"/>
    </row>
    <row r="385">
      <c r="A385" s="103" t="n"/>
      <c r="B385" s="103" t="n"/>
      <c r="C385" s="103" t="n"/>
      <c r="D385" s="103" t="n"/>
      <c r="E385" s="103" t="n"/>
      <c r="F385" s="103" t="n"/>
      <c r="G385" s="103" t="n"/>
      <c r="H385" s="103" t="n"/>
      <c r="I385" s="103" t="n"/>
      <c r="J385" s="103" t="n"/>
      <c r="K385" s="103" t="n"/>
      <c r="L385" s="103" t="n"/>
      <c r="M385" s="103" t="n"/>
      <c r="N385" s="103" t="n"/>
      <c r="O385" s="103" t="n"/>
      <c r="P385" s="103" t="n"/>
      <c r="Q385" s="103" t="n"/>
      <c r="R385" s="103" t="n"/>
      <c r="S385" s="103" t="n"/>
      <c r="T385" s="103" t="n"/>
      <c r="U385" s="103" t="n"/>
      <c r="V385" s="103" t="n"/>
      <c r="W385" s="103" t="n"/>
      <c r="X385" s="103" t="n"/>
      <c r="Y385" s="103" t="n"/>
      <c r="Z385" s="103" t="n"/>
    </row>
    <row r="386">
      <c r="A386" s="103" t="n"/>
      <c r="B386" s="103" t="n"/>
      <c r="C386" s="103" t="n"/>
      <c r="D386" s="103" t="n"/>
      <c r="E386" s="103" t="n"/>
      <c r="F386" s="103" t="n"/>
      <c r="G386" s="103" t="n"/>
      <c r="H386" s="103" t="n"/>
      <c r="I386" s="103" t="n"/>
      <c r="J386" s="103" t="n"/>
      <c r="K386" s="103" t="n"/>
      <c r="L386" s="103" t="n"/>
      <c r="M386" s="103" t="n"/>
      <c r="N386" s="103" t="n"/>
      <c r="O386" s="103" t="n"/>
      <c r="P386" s="103" t="n"/>
      <c r="Q386" s="103" t="n"/>
      <c r="R386" s="103" t="n"/>
      <c r="S386" s="103" t="n"/>
      <c r="T386" s="103" t="n"/>
      <c r="U386" s="103" t="n"/>
      <c r="V386" s="103" t="n"/>
      <c r="W386" s="103" t="n"/>
      <c r="X386" s="103" t="n"/>
      <c r="Y386" s="103" t="n"/>
      <c r="Z386" s="103" t="n"/>
    </row>
    <row r="387">
      <c r="A387" s="103" t="n"/>
      <c r="B387" s="103" t="n"/>
      <c r="C387" s="103" t="n"/>
      <c r="D387" s="103" t="n"/>
      <c r="E387" s="103" t="n"/>
      <c r="F387" s="103" t="n"/>
      <c r="G387" s="103" t="n"/>
      <c r="H387" s="103" t="n"/>
      <c r="I387" s="103" t="n"/>
      <c r="J387" s="103" t="n"/>
      <c r="K387" s="103" t="n"/>
      <c r="L387" s="103" t="n"/>
      <c r="M387" s="103" t="n"/>
      <c r="N387" s="103" t="n"/>
      <c r="O387" s="103" t="n"/>
      <c r="P387" s="103" t="n"/>
      <c r="Q387" s="103" t="n"/>
      <c r="R387" s="103" t="n"/>
      <c r="S387" s="103" t="n"/>
      <c r="T387" s="103" t="n"/>
      <c r="U387" s="103" t="n"/>
      <c r="V387" s="103" t="n"/>
      <c r="W387" s="103" t="n"/>
      <c r="X387" s="103" t="n"/>
      <c r="Y387" s="103" t="n"/>
      <c r="Z387" s="103" t="n"/>
    </row>
    <row r="388">
      <c r="A388" s="103" t="n"/>
      <c r="B388" s="103" t="n"/>
      <c r="C388" s="103" t="n"/>
      <c r="D388" s="103" t="n"/>
      <c r="E388" s="103" t="n"/>
      <c r="F388" s="103" t="n"/>
      <c r="G388" s="103" t="n"/>
      <c r="H388" s="103" t="n"/>
      <c r="I388" s="103" t="n"/>
      <c r="J388" s="103" t="n"/>
      <c r="K388" s="103" t="n"/>
      <c r="L388" s="103" t="n"/>
      <c r="M388" s="103" t="n"/>
      <c r="N388" s="103" t="n"/>
      <c r="O388" s="103" t="n"/>
      <c r="P388" s="103" t="n"/>
      <c r="Q388" s="103" t="n"/>
      <c r="R388" s="103" t="n"/>
      <c r="S388" s="103" t="n"/>
      <c r="T388" s="103" t="n"/>
      <c r="U388" s="103" t="n"/>
      <c r="V388" s="103" t="n"/>
      <c r="W388" s="103" t="n"/>
      <c r="X388" s="103" t="n"/>
      <c r="Y388" s="103" t="n"/>
      <c r="Z388" s="103" t="n"/>
    </row>
    <row r="389">
      <c r="A389" s="103" t="n"/>
      <c r="B389" s="103" t="n"/>
      <c r="C389" s="103" t="n"/>
      <c r="D389" s="103" t="n"/>
      <c r="E389" s="103" t="n"/>
      <c r="F389" s="103" t="n"/>
      <c r="G389" s="103" t="n"/>
      <c r="H389" s="103" t="n"/>
      <c r="I389" s="103" t="n"/>
      <c r="J389" s="103" t="n"/>
      <c r="K389" s="103" t="n"/>
      <c r="L389" s="103" t="n"/>
      <c r="M389" s="103" t="n"/>
      <c r="N389" s="103" t="n"/>
      <c r="O389" s="103" t="n"/>
      <c r="P389" s="103" t="n"/>
      <c r="Q389" s="103" t="n"/>
      <c r="R389" s="103" t="n"/>
      <c r="S389" s="103" t="n"/>
      <c r="T389" s="103" t="n"/>
      <c r="U389" s="103" t="n"/>
      <c r="V389" s="103" t="n"/>
      <c r="W389" s="103" t="n"/>
      <c r="X389" s="103" t="n"/>
      <c r="Y389" s="103" t="n"/>
      <c r="Z389" s="103" t="n"/>
    </row>
    <row r="390">
      <c r="A390" s="103" t="n"/>
      <c r="B390" s="103" t="n"/>
      <c r="C390" s="103" t="n"/>
      <c r="D390" s="103" t="n"/>
      <c r="E390" s="103" t="n"/>
      <c r="F390" s="103" t="n"/>
      <c r="G390" s="103" t="n"/>
      <c r="H390" s="103" t="n"/>
      <c r="I390" s="103" t="n"/>
      <c r="J390" s="103" t="n"/>
      <c r="K390" s="103" t="n"/>
      <c r="L390" s="103" t="n"/>
      <c r="M390" s="103" t="n"/>
      <c r="N390" s="103" t="n"/>
      <c r="O390" s="103" t="n"/>
      <c r="P390" s="103" t="n"/>
      <c r="Q390" s="103" t="n"/>
      <c r="R390" s="103" t="n"/>
      <c r="S390" s="103" t="n"/>
      <c r="T390" s="103" t="n"/>
      <c r="U390" s="103" t="n"/>
      <c r="V390" s="103" t="n"/>
      <c r="W390" s="103" t="n"/>
      <c r="X390" s="103" t="n"/>
      <c r="Y390" s="103" t="n"/>
      <c r="Z390" s="103" t="n"/>
    </row>
    <row r="391">
      <c r="A391" s="103" t="n"/>
      <c r="B391" s="103" t="n"/>
      <c r="C391" s="103" t="n"/>
      <c r="D391" s="103" t="n"/>
      <c r="E391" s="103" t="n"/>
      <c r="F391" s="103" t="n"/>
      <c r="G391" s="103" t="n"/>
      <c r="H391" s="103" t="n"/>
      <c r="I391" s="103" t="n"/>
      <c r="J391" s="103" t="n"/>
      <c r="K391" s="103" t="n"/>
      <c r="L391" s="103" t="n"/>
      <c r="M391" s="103" t="n"/>
      <c r="N391" s="103" t="n"/>
      <c r="O391" s="103" t="n"/>
      <c r="P391" s="103" t="n"/>
      <c r="Q391" s="103" t="n"/>
      <c r="R391" s="103" t="n"/>
      <c r="S391" s="103" t="n"/>
      <c r="T391" s="103" t="n"/>
      <c r="U391" s="103" t="n"/>
      <c r="V391" s="103" t="n"/>
      <c r="W391" s="103" t="n"/>
      <c r="X391" s="103" t="n"/>
      <c r="Y391" s="103" t="n"/>
      <c r="Z391" s="103" t="n"/>
    </row>
    <row r="392">
      <c r="A392" s="103" t="n"/>
      <c r="B392" s="103" t="n"/>
      <c r="C392" s="103" t="n"/>
      <c r="D392" s="103" t="n"/>
      <c r="E392" s="103" t="n"/>
      <c r="F392" s="103" t="n"/>
      <c r="G392" s="103" t="n"/>
      <c r="H392" s="103" t="n"/>
      <c r="I392" s="103" t="n"/>
      <c r="J392" s="103" t="n"/>
      <c r="K392" s="103" t="n"/>
      <c r="L392" s="103" t="n"/>
      <c r="M392" s="103" t="n"/>
      <c r="N392" s="103" t="n"/>
      <c r="O392" s="103" t="n"/>
      <c r="P392" s="103" t="n"/>
      <c r="Q392" s="103" t="n"/>
      <c r="R392" s="103" t="n"/>
      <c r="S392" s="103" t="n"/>
      <c r="T392" s="103" t="n"/>
      <c r="U392" s="103" t="n"/>
      <c r="V392" s="103" t="n"/>
      <c r="W392" s="103" t="n"/>
      <c r="X392" s="103" t="n"/>
      <c r="Y392" s="103" t="n"/>
      <c r="Z392" s="103" t="n"/>
    </row>
    <row r="393">
      <c r="A393" s="103" t="n"/>
      <c r="B393" s="103" t="n"/>
      <c r="C393" s="103" t="n"/>
      <c r="D393" s="103" t="n"/>
      <c r="E393" s="103" t="n"/>
      <c r="F393" s="103" t="n"/>
      <c r="G393" s="103" t="n"/>
      <c r="H393" s="103" t="n"/>
      <c r="I393" s="103" t="n"/>
      <c r="J393" s="103" t="n"/>
      <c r="K393" s="103" t="n"/>
      <c r="L393" s="103" t="n"/>
      <c r="M393" s="103" t="n"/>
      <c r="N393" s="103" t="n"/>
      <c r="O393" s="103" t="n"/>
      <c r="P393" s="103" t="n"/>
      <c r="Q393" s="103" t="n"/>
      <c r="R393" s="103" t="n"/>
      <c r="S393" s="103" t="n"/>
      <c r="T393" s="103" t="n"/>
      <c r="U393" s="103" t="n"/>
      <c r="V393" s="103" t="n"/>
      <c r="W393" s="103" t="n"/>
      <c r="X393" s="103" t="n"/>
      <c r="Y393" s="103" t="n"/>
      <c r="Z393" s="103" t="n"/>
    </row>
    <row r="394">
      <c r="A394" s="103" t="n"/>
      <c r="B394" s="103" t="n"/>
      <c r="C394" s="103" t="n"/>
      <c r="D394" s="103" t="n"/>
      <c r="E394" s="103" t="n"/>
      <c r="F394" s="103" t="n"/>
      <c r="G394" s="103" t="n"/>
      <c r="H394" s="103" t="n"/>
      <c r="I394" s="103" t="n"/>
      <c r="J394" s="103" t="n"/>
      <c r="K394" s="103" t="n"/>
      <c r="L394" s="103" t="n"/>
      <c r="M394" s="103" t="n"/>
      <c r="N394" s="103" t="n"/>
      <c r="O394" s="103" t="n"/>
      <c r="P394" s="103" t="n"/>
      <c r="Q394" s="103" t="n"/>
      <c r="R394" s="103" t="n"/>
      <c r="S394" s="103" t="n"/>
      <c r="T394" s="103" t="n"/>
      <c r="U394" s="103" t="n"/>
      <c r="V394" s="103" t="n"/>
      <c r="W394" s="103" t="n"/>
      <c r="X394" s="103" t="n"/>
      <c r="Y394" s="103" t="n"/>
      <c r="Z394" s="103" t="n"/>
    </row>
    <row r="395">
      <c r="A395" s="103" t="n"/>
      <c r="B395" s="103" t="n"/>
      <c r="C395" s="103" t="n"/>
      <c r="D395" s="103" t="n"/>
      <c r="E395" s="103" t="n"/>
      <c r="F395" s="103" t="n"/>
      <c r="G395" s="103" t="n"/>
      <c r="H395" s="103" t="n"/>
      <c r="I395" s="103" t="n"/>
      <c r="J395" s="103" t="n"/>
      <c r="K395" s="103" t="n"/>
      <c r="L395" s="103" t="n"/>
      <c r="M395" s="103" t="n"/>
      <c r="N395" s="103" t="n"/>
      <c r="O395" s="103" t="n"/>
      <c r="P395" s="103" t="n"/>
      <c r="Q395" s="103" t="n"/>
      <c r="R395" s="103" t="n"/>
      <c r="S395" s="103" t="n"/>
      <c r="T395" s="103" t="n"/>
      <c r="U395" s="103" t="n"/>
      <c r="V395" s="103" t="n"/>
      <c r="W395" s="103" t="n"/>
      <c r="X395" s="103" t="n"/>
      <c r="Y395" s="103" t="n"/>
      <c r="Z395" s="103" t="n"/>
    </row>
    <row r="396">
      <c r="A396" s="103" t="n"/>
      <c r="B396" s="103" t="n"/>
      <c r="C396" s="103" t="n"/>
      <c r="D396" s="103" t="n"/>
      <c r="E396" s="103" t="n"/>
      <c r="F396" s="103" t="n"/>
      <c r="G396" s="103" t="n"/>
      <c r="H396" s="103" t="n"/>
      <c r="I396" s="103" t="n"/>
      <c r="J396" s="103" t="n"/>
      <c r="K396" s="103" t="n"/>
      <c r="L396" s="103" t="n"/>
      <c r="M396" s="103" t="n"/>
      <c r="N396" s="103" t="n"/>
      <c r="O396" s="103" t="n"/>
      <c r="P396" s="103" t="n"/>
      <c r="Q396" s="103" t="n"/>
      <c r="R396" s="103" t="n"/>
      <c r="S396" s="103" t="n"/>
      <c r="T396" s="103" t="n"/>
      <c r="U396" s="103" t="n"/>
      <c r="V396" s="103" t="n"/>
      <c r="W396" s="103" t="n"/>
      <c r="X396" s="103" t="n"/>
      <c r="Y396" s="103" t="n"/>
      <c r="Z396" s="103" t="n"/>
    </row>
    <row r="397">
      <c r="A397" s="103" t="n"/>
      <c r="B397" s="103" t="n"/>
      <c r="C397" s="103" t="n"/>
      <c r="D397" s="103" t="n"/>
      <c r="E397" s="103" t="n"/>
      <c r="F397" s="103" t="n"/>
      <c r="G397" s="103" t="n"/>
      <c r="H397" s="103" t="n"/>
      <c r="I397" s="103" t="n"/>
      <c r="J397" s="103" t="n"/>
      <c r="K397" s="103" t="n"/>
      <c r="L397" s="103" t="n"/>
      <c r="M397" s="103" t="n"/>
      <c r="N397" s="103" t="n"/>
      <c r="O397" s="103" t="n"/>
      <c r="P397" s="103" t="n"/>
      <c r="Q397" s="103" t="n"/>
      <c r="R397" s="103" t="n"/>
      <c r="S397" s="103" t="n"/>
      <c r="T397" s="103" t="n"/>
      <c r="U397" s="103" t="n"/>
      <c r="V397" s="103" t="n"/>
      <c r="W397" s="103" t="n"/>
      <c r="X397" s="103" t="n"/>
      <c r="Y397" s="103" t="n"/>
      <c r="Z397" s="103" t="n"/>
    </row>
    <row r="398">
      <c r="A398" s="103" t="n"/>
      <c r="B398" s="103" t="n"/>
      <c r="C398" s="103" t="n"/>
      <c r="D398" s="103" t="n"/>
      <c r="E398" s="103" t="n"/>
      <c r="F398" s="103" t="n"/>
      <c r="G398" s="103" t="n"/>
      <c r="H398" s="103" t="n"/>
      <c r="I398" s="103" t="n"/>
      <c r="J398" s="103" t="n"/>
      <c r="K398" s="103" t="n"/>
      <c r="L398" s="103" t="n"/>
      <c r="M398" s="103" t="n"/>
      <c r="N398" s="103" t="n"/>
      <c r="O398" s="103" t="n"/>
      <c r="P398" s="103" t="n"/>
      <c r="Q398" s="103" t="n"/>
      <c r="R398" s="103" t="n"/>
      <c r="S398" s="103" t="n"/>
      <c r="T398" s="103" t="n"/>
      <c r="U398" s="103" t="n"/>
      <c r="V398" s="103" t="n"/>
      <c r="W398" s="103" t="n"/>
      <c r="X398" s="103" t="n"/>
      <c r="Y398" s="103" t="n"/>
      <c r="Z398" s="103" t="n"/>
    </row>
    <row r="399">
      <c r="A399" s="103" t="n"/>
      <c r="B399" s="103" t="n"/>
      <c r="C399" s="103" t="n"/>
      <c r="D399" s="103" t="n"/>
      <c r="E399" s="103" t="n"/>
      <c r="F399" s="103" t="n"/>
      <c r="G399" s="103" t="n"/>
      <c r="H399" s="103" t="n"/>
      <c r="I399" s="103" t="n"/>
      <c r="J399" s="103" t="n"/>
      <c r="K399" s="103" t="n"/>
      <c r="L399" s="103" t="n"/>
      <c r="M399" s="103" t="n"/>
      <c r="N399" s="103" t="n"/>
      <c r="O399" s="103" t="n"/>
      <c r="P399" s="103" t="n"/>
      <c r="Q399" s="103" t="n"/>
      <c r="R399" s="103" t="n"/>
      <c r="S399" s="103" t="n"/>
      <c r="T399" s="103" t="n"/>
      <c r="U399" s="103" t="n"/>
      <c r="V399" s="103" t="n"/>
      <c r="W399" s="103" t="n"/>
      <c r="X399" s="103" t="n"/>
      <c r="Y399" s="103" t="n"/>
      <c r="Z399" s="103" t="n"/>
    </row>
    <row r="400">
      <c r="A400" s="103" t="n"/>
      <c r="B400" s="103" t="n"/>
      <c r="C400" s="103" t="n"/>
      <c r="D400" s="103" t="n"/>
      <c r="E400" s="103" t="n"/>
      <c r="F400" s="103" t="n"/>
      <c r="G400" s="103" t="n"/>
      <c r="H400" s="103" t="n"/>
      <c r="I400" s="103" t="n"/>
      <c r="J400" s="103" t="n"/>
      <c r="K400" s="103" t="n"/>
      <c r="L400" s="103" t="n"/>
      <c r="M400" s="103" t="n"/>
      <c r="N400" s="103" t="n"/>
      <c r="O400" s="103" t="n"/>
      <c r="P400" s="103" t="n"/>
      <c r="Q400" s="103" t="n"/>
      <c r="R400" s="103" t="n"/>
      <c r="S400" s="103" t="n"/>
      <c r="T400" s="103" t="n"/>
      <c r="U400" s="103" t="n"/>
      <c r="V400" s="103" t="n"/>
      <c r="W400" s="103" t="n"/>
      <c r="X400" s="103" t="n"/>
      <c r="Y400" s="103" t="n"/>
      <c r="Z400" s="103" t="n"/>
    </row>
    <row r="401">
      <c r="A401" s="103" t="n"/>
      <c r="B401" s="103" t="n"/>
      <c r="C401" s="103" t="n"/>
      <c r="D401" s="103" t="n"/>
      <c r="E401" s="103" t="n"/>
      <c r="F401" s="103" t="n"/>
      <c r="G401" s="103" t="n"/>
      <c r="H401" s="103" t="n"/>
      <c r="I401" s="103" t="n"/>
      <c r="J401" s="103" t="n"/>
      <c r="K401" s="103" t="n"/>
      <c r="L401" s="103" t="n"/>
      <c r="M401" s="103" t="n"/>
      <c r="N401" s="103" t="n"/>
      <c r="O401" s="103" t="n"/>
      <c r="P401" s="103" t="n"/>
      <c r="Q401" s="103" t="n"/>
      <c r="R401" s="103" t="n"/>
      <c r="S401" s="103" t="n"/>
      <c r="T401" s="103" t="n"/>
      <c r="U401" s="103" t="n"/>
      <c r="V401" s="103" t="n"/>
      <c r="W401" s="103" t="n"/>
      <c r="X401" s="103" t="n"/>
      <c r="Y401" s="103" t="n"/>
      <c r="Z401" s="103" t="n"/>
    </row>
    <row r="402">
      <c r="A402" s="103" t="n"/>
      <c r="B402" s="103" t="n"/>
      <c r="C402" s="103" t="n"/>
      <c r="D402" s="103" t="n"/>
      <c r="E402" s="103" t="n"/>
      <c r="F402" s="103" t="n"/>
      <c r="G402" s="103" t="n"/>
      <c r="H402" s="103" t="n"/>
      <c r="I402" s="103" t="n"/>
      <c r="J402" s="103" t="n"/>
      <c r="K402" s="103" t="n"/>
      <c r="L402" s="103" t="n"/>
      <c r="M402" s="103" t="n"/>
      <c r="N402" s="103" t="n"/>
      <c r="O402" s="103" t="n"/>
      <c r="P402" s="103" t="n"/>
      <c r="Q402" s="103" t="n"/>
      <c r="R402" s="103" t="n"/>
      <c r="S402" s="103" t="n"/>
      <c r="T402" s="103" t="n"/>
      <c r="U402" s="103" t="n"/>
      <c r="V402" s="103" t="n"/>
      <c r="W402" s="103" t="n"/>
      <c r="X402" s="103" t="n"/>
      <c r="Y402" s="103" t="n"/>
      <c r="Z402" s="103" t="n"/>
    </row>
    <row r="403">
      <c r="A403" s="103" t="n"/>
      <c r="B403" s="103" t="n"/>
      <c r="C403" s="103" t="n"/>
      <c r="D403" s="103" t="n"/>
      <c r="E403" s="103" t="n"/>
      <c r="F403" s="103" t="n"/>
      <c r="G403" s="103" t="n"/>
      <c r="H403" s="103" t="n"/>
      <c r="I403" s="103" t="n"/>
      <c r="J403" s="103" t="n"/>
      <c r="K403" s="103" t="n"/>
      <c r="L403" s="103" t="n"/>
      <c r="M403" s="103" t="n"/>
      <c r="N403" s="103" t="n"/>
      <c r="O403" s="103" t="n"/>
      <c r="P403" s="103" t="n"/>
      <c r="Q403" s="103" t="n"/>
      <c r="R403" s="103" t="n"/>
      <c r="S403" s="103" t="n"/>
      <c r="T403" s="103" t="n"/>
      <c r="U403" s="103" t="n"/>
      <c r="V403" s="103" t="n"/>
      <c r="W403" s="103" t="n"/>
      <c r="X403" s="103" t="n"/>
      <c r="Y403" s="103" t="n"/>
      <c r="Z403" s="103" t="n"/>
    </row>
    <row r="404">
      <c r="A404" s="103" t="n"/>
      <c r="B404" s="103" t="n"/>
      <c r="C404" s="103" t="n"/>
      <c r="D404" s="103" t="n"/>
      <c r="E404" s="103" t="n"/>
      <c r="F404" s="103" t="n"/>
      <c r="G404" s="103" t="n"/>
      <c r="H404" s="103" t="n"/>
      <c r="I404" s="103" t="n"/>
      <c r="J404" s="103" t="n"/>
      <c r="K404" s="103" t="n"/>
      <c r="L404" s="103" t="n"/>
      <c r="M404" s="103" t="n"/>
      <c r="N404" s="103" t="n"/>
      <c r="O404" s="103" t="n"/>
      <c r="P404" s="103" t="n"/>
      <c r="Q404" s="103" t="n"/>
      <c r="R404" s="103" t="n"/>
      <c r="S404" s="103" t="n"/>
      <c r="T404" s="103" t="n"/>
      <c r="U404" s="103" t="n"/>
      <c r="V404" s="103" t="n"/>
      <c r="W404" s="103" t="n"/>
      <c r="X404" s="103" t="n"/>
      <c r="Y404" s="103" t="n"/>
      <c r="Z404" s="103" t="n"/>
    </row>
    <row r="405">
      <c r="A405" s="103" t="n"/>
      <c r="B405" s="103" t="n"/>
      <c r="C405" s="103" t="n"/>
      <c r="D405" s="103" t="n"/>
      <c r="E405" s="103" t="n"/>
      <c r="F405" s="103" t="n"/>
      <c r="G405" s="103" t="n"/>
      <c r="H405" s="103" t="n"/>
      <c r="I405" s="103" t="n"/>
      <c r="J405" s="103" t="n"/>
      <c r="K405" s="103" t="n"/>
      <c r="L405" s="103" t="n"/>
      <c r="M405" s="103" t="n"/>
      <c r="N405" s="103" t="n"/>
      <c r="O405" s="103" t="n"/>
      <c r="P405" s="103" t="n"/>
      <c r="Q405" s="103" t="n"/>
      <c r="R405" s="103" t="n"/>
      <c r="S405" s="103" t="n"/>
      <c r="T405" s="103" t="n"/>
      <c r="U405" s="103" t="n"/>
      <c r="V405" s="103" t="n"/>
      <c r="W405" s="103" t="n"/>
      <c r="X405" s="103" t="n"/>
      <c r="Y405" s="103" t="n"/>
      <c r="Z405" s="103" t="n"/>
    </row>
    <row r="406">
      <c r="A406" s="103" t="n"/>
      <c r="B406" s="103" t="n"/>
      <c r="C406" s="103" t="n"/>
      <c r="D406" s="103" t="n"/>
      <c r="E406" s="103" t="n"/>
      <c r="F406" s="103" t="n"/>
      <c r="G406" s="103" t="n"/>
      <c r="H406" s="103" t="n"/>
      <c r="I406" s="103" t="n"/>
      <c r="J406" s="103" t="n"/>
      <c r="K406" s="103" t="n"/>
      <c r="L406" s="103" t="n"/>
      <c r="M406" s="103" t="n"/>
      <c r="N406" s="103" t="n"/>
      <c r="O406" s="103" t="n"/>
      <c r="P406" s="103" t="n"/>
      <c r="Q406" s="103" t="n"/>
      <c r="R406" s="103" t="n"/>
      <c r="S406" s="103" t="n"/>
      <c r="T406" s="103" t="n"/>
      <c r="U406" s="103" t="n"/>
      <c r="V406" s="103" t="n"/>
      <c r="W406" s="103" t="n"/>
      <c r="X406" s="103" t="n"/>
      <c r="Y406" s="103" t="n"/>
      <c r="Z406" s="103" t="n"/>
    </row>
    <row r="407">
      <c r="A407" s="103" t="n"/>
      <c r="B407" s="103" t="n"/>
      <c r="C407" s="103" t="n"/>
      <c r="D407" s="103" t="n"/>
      <c r="E407" s="103" t="n"/>
      <c r="F407" s="103" t="n"/>
      <c r="G407" s="103" t="n"/>
      <c r="H407" s="103" t="n"/>
      <c r="I407" s="103" t="n"/>
      <c r="J407" s="103" t="n"/>
      <c r="K407" s="103" t="n"/>
      <c r="L407" s="103" t="n"/>
      <c r="M407" s="103" t="n"/>
      <c r="N407" s="103" t="n"/>
      <c r="O407" s="103" t="n"/>
      <c r="P407" s="103" t="n"/>
      <c r="Q407" s="103" t="n"/>
      <c r="R407" s="103" t="n"/>
      <c r="S407" s="103" t="n"/>
      <c r="T407" s="103" t="n"/>
      <c r="U407" s="103" t="n"/>
      <c r="V407" s="103" t="n"/>
      <c r="W407" s="103" t="n"/>
      <c r="X407" s="103" t="n"/>
      <c r="Y407" s="103" t="n"/>
      <c r="Z407" s="103" t="n"/>
    </row>
    <row r="408">
      <c r="A408" s="103" t="n"/>
      <c r="B408" s="103" t="n"/>
      <c r="C408" s="103" t="n"/>
      <c r="D408" s="103" t="n"/>
      <c r="E408" s="103" t="n"/>
      <c r="F408" s="103" t="n"/>
      <c r="G408" s="103" t="n"/>
      <c r="H408" s="103" t="n"/>
      <c r="I408" s="103" t="n"/>
      <c r="J408" s="103" t="n"/>
      <c r="K408" s="103" t="n"/>
      <c r="L408" s="103" t="n"/>
      <c r="M408" s="103" t="n"/>
      <c r="N408" s="103" t="n"/>
      <c r="O408" s="103" t="n"/>
      <c r="P408" s="103" t="n"/>
      <c r="Q408" s="103" t="n"/>
      <c r="R408" s="103" t="n"/>
      <c r="S408" s="103" t="n"/>
      <c r="T408" s="103" t="n"/>
      <c r="U408" s="103" t="n"/>
      <c r="V408" s="103" t="n"/>
      <c r="W408" s="103" t="n"/>
      <c r="X408" s="103" t="n"/>
      <c r="Y408" s="103" t="n"/>
      <c r="Z408" s="103" t="n"/>
    </row>
    <row r="409">
      <c r="A409" s="103" t="n"/>
      <c r="B409" s="103" t="n"/>
      <c r="C409" s="103" t="n"/>
      <c r="D409" s="103" t="n"/>
      <c r="E409" s="103" t="n"/>
      <c r="F409" s="103" t="n"/>
      <c r="G409" s="103" t="n"/>
      <c r="H409" s="103" t="n"/>
      <c r="I409" s="103" t="n"/>
      <c r="J409" s="103" t="n"/>
      <c r="K409" s="103" t="n"/>
      <c r="L409" s="103" t="n"/>
      <c r="M409" s="103" t="n"/>
      <c r="N409" s="103" t="n"/>
      <c r="O409" s="103" t="n"/>
      <c r="P409" s="103" t="n"/>
      <c r="Q409" s="103" t="n"/>
      <c r="R409" s="103" t="n"/>
      <c r="S409" s="103" t="n"/>
      <c r="T409" s="103" t="n"/>
      <c r="U409" s="103" t="n"/>
      <c r="V409" s="103" t="n"/>
      <c r="W409" s="103" t="n"/>
      <c r="X409" s="103" t="n"/>
      <c r="Y409" s="103" t="n"/>
      <c r="Z409" s="103" t="n"/>
    </row>
    <row r="410">
      <c r="A410" s="103" t="n"/>
      <c r="B410" s="103" t="n"/>
      <c r="C410" s="103" t="n"/>
      <c r="D410" s="103" t="n"/>
      <c r="E410" s="103" t="n"/>
      <c r="F410" s="103" t="n"/>
      <c r="G410" s="103" t="n"/>
      <c r="H410" s="103" t="n"/>
      <c r="I410" s="103" t="n"/>
      <c r="J410" s="103" t="n"/>
      <c r="K410" s="103" t="n"/>
      <c r="L410" s="103" t="n"/>
      <c r="M410" s="103" t="n"/>
      <c r="N410" s="103" t="n"/>
      <c r="O410" s="103" t="n"/>
      <c r="P410" s="103" t="n"/>
      <c r="Q410" s="103" t="n"/>
      <c r="R410" s="103" t="n"/>
      <c r="S410" s="103" t="n"/>
      <c r="T410" s="103" t="n"/>
      <c r="U410" s="103" t="n"/>
      <c r="V410" s="103" t="n"/>
      <c r="W410" s="103" t="n"/>
      <c r="X410" s="103" t="n"/>
      <c r="Y410" s="103" t="n"/>
      <c r="Z410" s="103" t="n"/>
    </row>
    <row r="411">
      <c r="A411" s="103" t="n"/>
      <c r="B411" s="103" t="n"/>
      <c r="C411" s="103" t="n"/>
      <c r="D411" s="103" t="n"/>
      <c r="E411" s="103" t="n"/>
      <c r="F411" s="103" t="n"/>
      <c r="G411" s="103" t="n"/>
      <c r="H411" s="103" t="n"/>
      <c r="I411" s="103" t="n"/>
      <c r="J411" s="103" t="n"/>
      <c r="K411" s="103" t="n"/>
      <c r="L411" s="103" t="n"/>
      <c r="M411" s="103" t="n"/>
      <c r="N411" s="103" t="n"/>
      <c r="O411" s="103" t="n"/>
      <c r="P411" s="103" t="n"/>
      <c r="Q411" s="103" t="n"/>
      <c r="R411" s="103" t="n"/>
      <c r="S411" s="103" t="n"/>
      <c r="T411" s="103" t="n"/>
      <c r="U411" s="103" t="n"/>
      <c r="V411" s="103" t="n"/>
      <c r="W411" s="103" t="n"/>
      <c r="X411" s="103" t="n"/>
      <c r="Y411" s="103" t="n"/>
      <c r="Z411" s="103" t="n"/>
    </row>
    <row r="412">
      <c r="A412" s="103" t="n"/>
      <c r="B412" s="103" t="n"/>
      <c r="C412" s="103" t="n"/>
      <c r="D412" s="103" t="n"/>
      <c r="E412" s="103" t="n"/>
      <c r="F412" s="103" t="n"/>
      <c r="G412" s="103" t="n"/>
      <c r="H412" s="103" t="n"/>
      <c r="I412" s="103" t="n"/>
      <c r="J412" s="103" t="n"/>
      <c r="K412" s="103" t="n"/>
      <c r="L412" s="103" t="n"/>
      <c r="M412" s="103" t="n"/>
      <c r="N412" s="103" t="n"/>
      <c r="O412" s="103" t="n"/>
      <c r="P412" s="103" t="n"/>
      <c r="Q412" s="103" t="n"/>
      <c r="R412" s="103" t="n"/>
      <c r="S412" s="103" t="n"/>
      <c r="T412" s="103" t="n"/>
      <c r="U412" s="103" t="n"/>
      <c r="V412" s="103" t="n"/>
      <c r="W412" s="103" t="n"/>
      <c r="X412" s="103" t="n"/>
      <c r="Y412" s="103" t="n"/>
      <c r="Z412" s="103" t="n"/>
    </row>
    <row r="413">
      <c r="A413" s="103" t="n"/>
      <c r="B413" s="103" t="n"/>
      <c r="C413" s="103" t="n"/>
      <c r="D413" s="103" t="n"/>
      <c r="E413" s="103" t="n"/>
      <c r="F413" s="103" t="n"/>
      <c r="G413" s="103" t="n"/>
      <c r="H413" s="103" t="n"/>
      <c r="I413" s="103" t="n"/>
      <c r="J413" s="103" t="n"/>
      <c r="K413" s="103" t="n"/>
      <c r="L413" s="103" t="n"/>
      <c r="M413" s="103" t="n"/>
      <c r="N413" s="103" t="n"/>
      <c r="O413" s="103" t="n"/>
      <c r="P413" s="103" t="n"/>
      <c r="Q413" s="103" t="n"/>
      <c r="R413" s="103" t="n"/>
      <c r="S413" s="103" t="n"/>
      <c r="T413" s="103" t="n"/>
      <c r="U413" s="103" t="n"/>
      <c r="V413" s="103" t="n"/>
      <c r="W413" s="103" t="n"/>
      <c r="X413" s="103" t="n"/>
      <c r="Y413" s="103" t="n"/>
      <c r="Z413" s="103" t="n"/>
    </row>
    <row r="414">
      <c r="A414" s="103" t="n"/>
      <c r="B414" s="103" t="n"/>
      <c r="C414" s="103" t="n"/>
      <c r="D414" s="103" t="n"/>
      <c r="E414" s="103" t="n"/>
      <c r="F414" s="103" t="n"/>
      <c r="G414" s="103" t="n"/>
      <c r="H414" s="103" t="n"/>
      <c r="I414" s="103" t="n"/>
      <c r="J414" s="103" t="n"/>
      <c r="K414" s="103" t="n"/>
      <c r="L414" s="103" t="n"/>
      <c r="M414" s="103" t="n"/>
      <c r="N414" s="103" t="n"/>
      <c r="O414" s="103" t="n"/>
      <c r="P414" s="103" t="n"/>
      <c r="Q414" s="103" t="n"/>
      <c r="R414" s="103" t="n"/>
      <c r="S414" s="103" t="n"/>
      <c r="T414" s="103" t="n"/>
      <c r="U414" s="103" t="n"/>
      <c r="V414" s="103" t="n"/>
      <c r="W414" s="103" t="n"/>
      <c r="X414" s="103" t="n"/>
      <c r="Y414" s="103" t="n"/>
      <c r="Z414" s="103" t="n"/>
    </row>
    <row r="415">
      <c r="A415" s="103" t="n"/>
      <c r="B415" s="103" t="n"/>
      <c r="C415" s="103" t="n"/>
      <c r="D415" s="103" t="n"/>
      <c r="E415" s="103" t="n"/>
      <c r="F415" s="103" t="n"/>
      <c r="G415" s="103" t="n"/>
      <c r="H415" s="103" t="n"/>
      <c r="I415" s="103" t="n"/>
      <c r="J415" s="103" t="n"/>
      <c r="K415" s="103" t="n"/>
      <c r="L415" s="103" t="n"/>
      <c r="M415" s="103" t="n"/>
      <c r="N415" s="103" t="n"/>
      <c r="O415" s="103" t="n"/>
      <c r="P415" s="103" t="n"/>
      <c r="Q415" s="103" t="n"/>
      <c r="R415" s="103" t="n"/>
      <c r="S415" s="103" t="n"/>
      <c r="T415" s="103" t="n"/>
      <c r="U415" s="103" t="n"/>
      <c r="V415" s="103" t="n"/>
      <c r="W415" s="103" t="n"/>
      <c r="X415" s="103" t="n"/>
      <c r="Y415" s="103" t="n"/>
      <c r="Z415" s="103" t="n"/>
    </row>
    <row r="416">
      <c r="A416" s="103" t="n"/>
      <c r="B416" s="103" t="n"/>
      <c r="C416" s="103" t="n"/>
      <c r="D416" s="103" t="n"/>
      <c r="E416" s="103" t="n"/>
      <c r="F416" s="103" t="n"/>
      <c r="G416" s="103" t="n"/>
      <c r="H416" s="103" t="n"/>
      <c r="I416" s="103" t="n"/>
      <c r="J416" s="103" t="n"/>
      <c r="K416" s="103" t="n"/>
      <c r="L416" s="103" t="n"/>
      <c r="M416" s="103" t="n"/>
      <c r="N416" s="103" t="n"/>
      <c r="O416" s="103" t="n"/>
      <c r="P416" s="103" t="n"/>
      <c r="Q416" s="103" t="n"/>
      <c r="R416" s="103" t="n"/>
      <c r="S416" s="103" t="n"/>
      <c r="T416" s="103" t="n"/>
      <c r="U416" s="103" t="n"/>
      <c r="V416" s="103" t="n"/>
      <c r="W416" s="103" t="n"/>
      <c r="X416" s="103" t="n"/>
      <c r="Y416" s="103" t="n"/>
      <c r="Z416" s="103" t="n"/>
    </row>
    <row r="417">
      <c r="A417" s="103" t="n"/>
      <c r="B417" s="103" t="n"/>
      <c r="C417" s="103" t="n"/>
      <c r="D417" s="103" t="n"/>
      <c r="E417" s="103" t="n"/>
      <c r="F417" s="103" t="n"/>
      <c r="G417" s="103" t="n"/>
      <c r="H417" s="103" t="n"/>
      <c r="I417" s="103" t="n"/>
      <c r="J417" s="103" t="n"/>
      <c r="K417" s="103" t="n"/>
      <c r="L417" s="103" t="n"/>
      <c r="M417" s="103" t="n"/>
      <c r="N417" s="103" t="n"/>
      <c r="O417" s="103" t="n"/>
      <c r="P417" s="103" t="n"/>
      <c r="Q417" s="103" t="n"/>
      <c r="R417" s="103" t="n"/>
      <c r="S417" s="103" t="n"/>
      <c r="T417" s="103" t="n"/>
      <c r="U417" s="103" t="n"/>
      <c r="V417" s="103" t="n"/>
      <c r="W417" s="103" t="n"/>
      <c r="X417" s="103" t="n"/>
      <c r="Y417" s="103" t="n"/>
      <c r="Z417" s="103" t="n"/>
    </row>
    <row r="418">
      <c r="A418" s="103" t="n"/>
      <c r="B418" s="103" t="n"/>
      <c r="C418" s="103" t="n"/>
      <c r="D418" s="103" t="n"/>
      <c r="E418" s="103" t="n"/>
      <c r="F418" s="103" t="n"/>
      <c r="G418" s="103" t="n"/>
      <c r="H418" s="103" t="n"/>
      <c r="I418" s="103" t="n"/>
      <c r="J418" s="103" t="n"/>
      <c r="K418" s="103" t="n"/>
      <c r="L418" s="103" t="n"/>
      <c r="M418" s="103" t="n"/>
      <c r="N418" s="103" t="n"/>
      <c r="O418" s="103" t="n"/>
      <c r="P418" s="103" t="n"/>
      <c r="Q418" s="103" t="n"/>
      <c r="R418" s="103" t="n"/>
      <c r="S418" s="103" t="n"/>
      <c r="T418" s="103" t="n"/>
      <c r="U418" s="103" t="n"/>
      <c r="V418" s="103" t="n"/>
      <c r="W418" s="103" t="n"/>
      <c r="X418" s="103" t="n"/>
      <c r="Y418" s="103" t="n"/>
      <c r="Z418" s="103" t="n"/>
    </row>
    <row r="419">
      <c r="A419" s="103" t="n"/>
      <c r="B419" s="103" t="n"/>
      <c r="C419" s="103" t="n"/>
      <c r="D419" s="103" t="n"/>
      <c r="E419" s="103" t="n"/>
      <c r="F419" s="103" t="n"/>
      <c r="G419" s="103" t="n"/>
      <c r="H419" s="103" t="n"/>
      <c r="I419" s="103" t="n"/>
      <c r="J419" s="103" t="n"/>
      <c r="K419" s="103" t="n"/>
      <c r="L419" s="103" t="n"/>
      <c r="M419" s="103" t="n"/>
      <c r="N419" s="103" t="n"/>
      <c r="O419" s="103" t="n"/>
      <c r="P419" s="103" t="n"/>
      <c r="Q419" s="103" t="n"/>
      <c r="R419" s="103" t="n"/>
      <c r="S419" s="103" t="n"/>
      <c r="T419" s="103" t="n"/>
      <c r="U419" s="103" t="n"/>
      <c r="V419" s="103" t="n"/>
      <c r="W419" s="103" t="n"/>
      <c r="X419" s="103" t="n"/>
      <c r="Y419" s="103" t="n"/>
      <c r="Z419" s="103" t="n"/>
    </row>
    <row r="420">
      <c r="A420" s="103" t="n"/>
      <c r="B420" s="103" t="n"/>
      <c r="C420" s="103" t="n"/>
      <c r="D420" s="103" t="n"/>
      <c r="E420" s="103" t="n"/>
      <c r="F420" s="103" t="n"/>
      <c r="G420" s="103" t="n"/>
      <c r="H420" s="103" t="n"/>
      <c r="I420" s="103" t="n"/>
      <c r="J420" s="103" t="n"/>
      <c r="K420" s="103" t="n"/>
      <c r="L420" s="103" t="n"/>
      <c r="M420" s="103" t="n"/>
      <c r="N420" s="103" t="n"/>
      <c r="O420" s="103" t="n"/>
      <c r="P420" s="103" t="n"/>
      <c r="Q420" s="103" t="n"/>
      <c r="R420" s="103" t="n"/>
      <c r="S420" s="103" t="n"/>
      <c r="T420" s="103" t="n"/>
      <c r="U420" s="103" t="n"/>
      <c r="V420" s="103" t="n"/>
      <c r="W420" s="103" t="n"/>
      <c r="X420" s="103" t="n"/>
      <c r="Y420" s="103" t="n"/>
      <c r="Z420" s="103" t="n"/>
    </row>
    <row r="421">
      <c r="A421" s="103" t="n"/>
      <c r="B421" s="103" t="n"/>
      <c r="C421" s="103" t="n"/>
      <c r="D421" s="103" t="n"/>
      <c r="E421" s="103" t="n"/>
      <c r="F421" s="103" t="n"/>
      <c r="G421" s="103" t="n"/>
      <c r="H421" s="103" t="n"/>
      <c r="I421" s="103" t="n"/>
      <c r="J421" s="103" t="n"/>
      <c r="K421" s="103" t="n"/>
      <c r="L421" s="103" t="n"/>
      <c r="M421" s="103" t="n"/>
      <c r="N421" s="103" t="n"/>
      <c r="O421" s="103" t="n"/>
      <c r="P421" s="103" t="n"/>
      <c r="Q421" s="103" t="n"/>
      <c r="R421" s="103" t="n"/>
      <c r="S421" s="103" t="n"/>
      <c r="T421" s="103" t="n"/>
      <c r="U421" s="103" t="n"/>
      <c r="V421" s="103" t="n"/>
      <c r="W421" s="103" t="n"/>
      <c r="X421" s="103" t="n"/>
      <c r="Y421" s="103" t="n"/>
      <c r="Z421" s="103" t="n"/>
    </row>
    <row r="422">
      <c r="A422" s="103" t="n"/>
      <c r="B422" s="103" t="n"/>
      <c r="C422" s="103" t="n"/>
      <c r="D422" s="103" t="n"/>
      <c r="E422" s="103" t="n"/>
      <c r="F422" s="103" t="n"/>
      <c r="G422" s="103" t="n"/>
      <c r="H422" s="103" t="n"/>
      <c r="I422" s="103" t="n"/>
      <c r="J422" s="103" t="n"/>
      <c r="K422" s="103" t="n"/>
      <c r="L422" s="103" t="n"/>
      <c r="M422" s="103" t="n"/>
      <c r="N422" s="103" t="n"/>
      <c r="O422" s="103" t="n"/>
      <c r="P422" s="103" t="n"/>
      <c r="Q422" s="103" t="n"/>
      <c r="R422" s="103" t="n"/>
      <c r="S422" s="103" t="n"/>
      <c r="T422" s="103" t="n"/>
      <c r="U422" s="103" t="n"/>
      <c r="V422" s="103" t="n"/>
      <c r="W422" s="103" t="n"/>
      <c r="X422" s="103" t="n"/>
      <c r="Y422" s="103" t="n"/>
      <c r="Z422" s="103" t="n"/>
    </row>
    <row r="423">
      <c r="A423" s="103" t="n"/>
      <c r="B423" s="103" t="n"/>
      <c r="C423" s="103" t="n"/>
      <c r="D423" s="103" t="n"/>
      <c r="E423" s="103" t="n"/>
      <c r="F423" s="103" t="n"/>
      <c r="G423" s="103" t="n"/>
      <c r="H423" s="103" t="n"/>
      <c r="I423" s="103" t="n"/>
      <c r="J423" s="103" t="n"/>
      <c r="K423" s="103" t="n"/>
      <c r="L423" s="103" t="n"/>
      <c r="M423" s="103" t="n"/>
      <c r="N423" s="103" t="n"/>
      <c r="O423" s="103" t="n"/>
      <c r="P423" s="103" t="n"/>
      <c r="Q423" s="103" t="n"/>
      <c r="R423" s="103" t="n"/>
      <c r="S423" s="103" t="n"/>
      <c r="T423" s="103" t="n"/>
      <c r="U423" s="103" t="n"/>
      <c r="V423" s="103" t="n"/>
      <c r="W423" s="103" t="n"/>
      <c r="X423" s="103" t="n"/>
      <c r="Y423" s="103" t="n"/>
      <c r="Z423" s="103" t="n"/>
    </row>
    <row r="424">
      <c r="A424" s="103" t="n"/>
      <c r="B424" s="103" t="n"/>
      <c r="C424" s="103" t="n"/>
      <c r="D424" s="103" t="n"/>
      <c r="E424" s="103" t="n"/>
      <c r="F424" s="103" t="n"/>
      <c r="G424" s="103" t="n"/>
      <c r="H424" s="103" t="n"/>
      <c r="I424" s="103" t="n"/>
      <c r="J424" s="103" t="n"/>
      <c r="K424" s="103" t="n"/>
      <c r="L424" s="103" t="n"/>
      <c r="M424" s="103" t="n"/>
      <c r="N424" s="103" t="n"/>
      <c r="O424" s="103" t="n"/>
      <c r="P424" s="103" t="n"/>
      <c r="Q424" s="103" t="n"/>
      <c r="R424" s="103" t="n"/>
      <c r="S424" s="103" t="n"/>
      <c r="T424" s="103" t="n"/>
      <c r="U424" s="103" t="n"/>
      <c r="V424" s="103" t="n"/>
      <c r="W424" s="103" t="n"/>
      <c r="X424" s="103" t="n"/>
      <c r="Y424" s="103" t="n"/>
      <c r="Z424" s="103" t="n"/>
    </row>
    <row r="425">
      <c r="A425" s="103" t="n"/>
      <c r="B425" s="103" t="n"/>
      <c r="C425" s="103" t="n"/>
      <c r="D425" s="103" t="n"/>
      <c r="E425" s="103" t="n"/>
      <c r="F425" s="103" t="n"/>
      <c r="G425" s="103" t="n"/>
      <c r="H425" s="103" t="n"/>
      <c r="I425" s="103" t="n"/>
      <c r="J425" s="103" t="n"/>
      <c r="K425" s="103" t="n"/>
      <c r="L425" s="103" t="n"/>
      <c r="M425" s="103" t="n"/>
      <c r="N425" s="103" t="n"/>
      <c r="O425" s="103" t="n"/>
      <c r="P425" s="103" t="n"/>
      <c r="Q425" s="103" t="n"/>
      <c r="R425" s="103" t="n"/>
      <c r="S425" s="103" t="n"/>
      <c r="T425" s="103" t="n"/>
      <c r="U425" s="103" t="n"/>
      <c r="V425" s="103" t="n"/>
      <c r="W425" s="103" t="n"/>
      <c r="X425" s="103" t="n"/>
      <c r="Y425" s="103" t="n"/>
      <c r="Z425" s="103" t="n"/>
    </row>
    <row r="426">
      <c r="A426" s="103" t="n"/>
      <c r="B426" s="103" t="n"/>
      <c r="C426" s="103" t="n"/>
      <c r="D426" s="103" t="n"/>
      <c r="E426" s="103" t="n"/>
      <c r="F426" s="103" t="n"/>
      <c r="G426" s="103" t="n"/>
      <c r="H426" s="103" t="n"/>
      <c r="I426" s="103" t="n"/>
      <c r="J426" s="103" t="n"/>
      <c r="K426" s="103" t="n"/>
      <c r="L426" s="103" t="n"/>
      <c r="M426" s="103" t="n"/>
      <c r="N426" s="103" t="n"/>
      <c r="O426" s="103" t="n"/>
      <c r="P426" s="103" t="n"/>
      <c r="Q426" s="103" t="n"/>
      <c r="R426" s="103" t="n"/>
      <c r="S426" s="103" t="n"/>
      <c r="T426" s="103" t="n"/>
      <c r="U426" s="103" t="n"/>
      <c r="V426" s="103" t="n"/>
      <c r="W426" s="103" t="n"/>
      <c r="X426" s="103" t="n"/>
      <c r="Y426" s="103" t="n"/>
      <c r="Z426" s="103" t="n"/>
    </row>
    <row r="427">
      <c r="A427" s="103" t="n"/>
      <c r="B427" s="103" t="n"/>
      <c r="C427" s="103" t="n"/>
      <c r="D427" s="103" t="n"/>
      <c r="E427" s="103" t="n"/>
      <c r="F427" s="103" t="n"/>
      <c r="G427" s="103" t="n"/>
      <c r="H427" s="103" t="n"/>
      <c r="I427" s="103" t="n"/>
      <c r="J427" s="103" t="n"/>
      <c r="K427" s="103" t="n"/>
      <c r="L427" s="103" t="n"/>
      <c r="M427" s="103" t="n"/>
      <c r="N427" s="103" t="n"/>
      <c r="O427" s="103" t="n"/>
      <c r="P427" s="103" t="n"/>
      <c r="Q427" s="103" t="n"/>
      <c r="R427" s="103" t="n"/>
      <c r="S427" s="103" t="n"/>
      <c r="T427" s="103" t="n"/>
      <c r="U427" s="103" t="n"/>
      <c r="V427" s="103" t="n"/>
      <c r="W427" s="103" t="n"/>
      <c r="X427" s="103" t="n"/>
      <c r="Y427" s="103" t="n"/>
      <c r="Z427" s="103" t="n"/>
    </row>
    <row r="428">
      <c r="A428" s="103" t="n"/>
      <c r="B428" s="103" t="n"/>
      <c r="C428" s="103" t="n"/>
      <c r="D428" s="103" t="n"/>
      <c r="E428" s="103" t="n"/>
      <c r="F428" s="103" t="n"/>
      <c r="G428" s="103" t="n"/>
      <c r="H428" s="103" t="n"/>
      <c r="I428" s="103" t="n"/>
      <c r="J428" s="103" t="n"/>
      <c r="K428" s="103" t="n"/>
      <c r="L428" s="103" t="n"/>
      <c r="M428" s="103" t="n"/>
      <c r="N428" s="103" t="n"/>
      <c r="O428" s="103" t="n"/>
      <c r="P428" s="103" t="n"/>
      <c r="Q428" s="103" t="n"/>
      <c r="R428" s="103" t="n"/>
      <c r="S428" s="103" t="n"/>
      <c r="T428" s="103" t="n"/>
      <c r="U428" s="103" t="n"/>
      <c r="V428" s="103" t="n"/>
      <c r="W428" s="103" t="n"/>
      <c r="X428" s="103" t="n"/>
      <c r="Y428" s="103" t="n"/>
      <c r="Z428" s="103" t="n"/>
    </row>
    <row r="429">
      <c r="A429" s="103" t="n"/>
      <c r="B429" s="103" t="n"/>
      <c r="C429" s="103" t="n"/>
      <c r="D429" s="103" t="n"/>
      <c r="E429" s="103" t="n"/>
      <c r="F429" s="103" t="n"/>
      <c r="G429" s="103" t="n"/>
      <c r="H429" s="103" t="n"/>
      <c r="I429" s="103" t="n"/>
      <c r="J429" s="103" t="n"/>
      <c r="K429" s="103" t="n"/>
      <c r="L429" s="103" t="n"/>
      <c r="M429" s="103" t="n"/>
      <c r="N429" s="103" t="n"/>
      <c r="O429" s="103" t="n"/>
      <c r="P429" s="103" t="n"/>
      <c r="Q429" s="103" t="n"/>
      <c r="R429" s="103" t="n"/>
      <c r="S429" s="103" t="n"/>
      <c r="T429" s="103" t="n"/>
      <c r="U429" s="103" t="n"/>
      <c r="V429" s="103" t="n"/>
      <c r="W429" s="103" t="n"/>
      <c r="X429" s="103" t="n"/>
      <c r="Y429" s="103" t="n"/>
      <c r="Z429" s="103" t="n"/>
    </row>
    <row r="430">
      <c r="A430" s="103" t="n"/>
      <c r="B430" s="103" t="n"/>
      <c r="C430" s="103" t="n"/>
      <c r="D430" s="103" t="n"/>
      <c r="E430" s="103" t="n"/>
      <c r="F430" s="103" t="n"/>
      <c r="G430" s="103" t="n"/>
      <c r="H430" s="103" t="n"/>
      <c r="I430" s="103" t="n"/>
      <c r="J430" s="103" t="n"/>
      <c r="K430" s="103" t="n"/>
      <c r="L430" s="103" t="n"/>
      <c r="M430" s="103" t="n"/>
      <c r="N430" s="103" t="n"/>
      <c r="O430" s="103" t="n"/>
      <c r="P430" s="103" t="n"/>
      <c r="Q430" s="103" t="n"/>
      <c r="R430" s="103" t="n"/>
      <c r="S430" s="103" t="n"/>
      <c r="T430" s="103" t="n"/>
      <c r="U430" s="103" t="n"/>
      <c r="V430" s="103" t="n"/>
      <c r="W430" s="103" t="n"/>
      <c r="X430" s="103" t="n"/>
      <c r="Y430" s="103" t="n"/>
      <c r="Z430" s="103" t="n"/>
    </row>
    <row r="431">
      <c r="A431" s="103" t="n"/>
      <c r="B431" s="103" t="n"/>
      <c r="C431" s="103" t="n"/>
      <c r="D431" s="103" t="n"/>
      <c r="E431" s="103" t="n"/>
      <c r="F431" s="103" t="n"/>
      <c r="G431" s="103" t="n"/>
      <c r="H431" s="103" t="n"/>
      <c r="I431" s="103" t="n"/>
      <c r="J431" s="103" t="n"/>
      <c r="K431" s="103" t="n"/>
      <c r="L431" s="103" t="n"/>
      <c r="M431" s="103" t="n"/>
      <c r="N431" s="103" t="n"/>
      <c r="O431" s="103" t="n"/>
      <c r="P431" s="103" t="n"/>
      <c r="Q431" s="103" t="n"/>
      <c r="R431" s="103" t="n"/>
      <c r="S431" s="103" t="n"/>
      <c r="T431" s="103" t="n"/>
      <c r="U431" s="103" t="n"/>
      <c r="V431" s="103" t="n"/>
      <c r="W431" s="103" t="n"/>
      <c r="X431" s="103" t="n"/>
      <c r="Y431" s="103" t="n"/>
      <c r="Z431" s="103" t="n"/>
    </row>
    <row r="432">
      <c r="A432" s="103" t="n"/>
      <c r="B432" s="103" t="n"/>
      <c r="C432" s="103" t="n"/>
      <c r="D432" s="103" t="n"/>
      <c r="E432" s="103" t="n"/>
      <c r="F432" s="103" t="n"/>
      <c r="G432" s="103" t="n"/>
      <c r="H432" s="103" t="n"/>
      <c r="I432" s="103" t="n"/>
      <c r="J432" s="103" t="n"/>
      <c r="K432" s="103" t="n"/>
      <c r="L432" s="103" t="n"/>
      <c r="M432" s="103" t="n"/>
      <c r="N432" s="103" t="n"/>
      <c r="O432" s="103" t="n"/>
      <c r="P432" s="103" t="n"/>
      <c r="Q432" s="103" t="n"/>
      <c r="R432" s="103" t="n"/>
      <c r="S432" s="103" t="n"/>
      <c r="T432" s="103" t="n"/>
      <c r="U432" s="103" t="n"/>
      <c r="V432" s="103" t="n"/>
      <c r="W432" s="103" t="n"/>
      <c r="X432" s="103" t="n"/>
      <c r="Y432" s="103" t="n"/>
      <c r="Z432" s="103" t="n"/>
    </row>
    <row r="433">
      <c r="A433" s="103" t="n"/>
      <c r="B433" s="103" t="n"/>
      <c r="C433" s="103" t="n"/>
      <c r="D433" s="103" t="n"/>
      <c r="E433" s="103" t="n"/>
      <c r="F433" s="103" t="n"/>
      <c r="G433" s="103" t="n"/>
      <c r="H433" s="103" t="n"/>
      <c r="I433" s="103" t="n"/>
      <c r="J433" s="103" t="n"/>
      <c r="K433" s="103" t="n"/>
      <c r="L433" s="103" t="n"/>
      <c r="M433" s="103" t="n"/>
      <c r="N433" s="103" t="n"/>
      <c r="O433" s="103" t="n"/>
      <c r="P433" s="103" t="n"/>
      <c r="Q433" s="103" t="n"/>
      <c r="R433" s="103" t="n"/>
      <c r="S433" s="103" t="n"/>
      <c r="T433" s="103" t="n"/>
      <c r="U433" s="103" t="n"/>
      <c r="V433" s="103" t="n"/>
      <c r="W433" s="103" t="n"/>
      <c r="X433" s="103" t="n"/>
      <c r="Y433" s="103" t="n"/>
      <c r="Z433" s="103" t="n"/>
    </row>
    <row r="434">
      <c r="A434" s="103" t="n"/>
      <c r="B434" s="103" t="n"/>
      <c r="C434" s="103" t="n"/>
      <c r="D434" s="103" t="n"/>
      <c r="E434" s="103" t="n"/>
      <c r="F434" s="103" t="n"/>
      <c r="G434" s="103" t="n"/>
      <c r="H434" s="103" t="n"/>
      <c r="I434" s="103" t="n"/>
      <c r="J434" s="103" t="n"/>
      <c r="K434" s="103" t="n"/>
      <c r="L434" s="103" t="n"/>
      <c r="M434" s="103" t="n"/>
      <c r="N434" s="103" t="n"/>
      <c r="O434" s="103" t="n"/>
      <c r="P434" s="103" t="n"/>
      <c r="Q434" s="103" t="n"/>
      <c r="R434" s="103" t="n"/>
      <c r="S434" s="103" t="n"/>
      <c r="T434" s="103" t="n"/>
      <c r="U434" s="103" t="n"/>
      <c r="V434" s="103" t="n"/>
      <c r="W434" s="103" t="n"/>
      <c r="X434" s="103" t="n"/>
      <c r="Y434" s="103" t="n"/>
      <c r="Z434" s="103" t="n"/>
    </row>
    <row r="435">
      <c r="A435" s="103" t="n"/>
      <c r="B435" s="103" t="n"/>
      <c r="C435" s="103" t="n"/>
      <c r="D435" s="103" t="n"/>
      <c r="E435" s="103" t="n"/>
      <c r="F435" s="103" t="n"/>
      <c r="G435" s="103" t="n"/>
      <c r="H435" s="103" t="n"/>
      <c r="I435" s="103" t="n"/>
      <c r="J435" s="103" t="n"/>
      <c r="K435" s="103" t="n"/>
      <c r="L435" s="103" t="n"/>
      <c r="M435" s="103" t="n"/>
      <c r="N435" s="103" t="n"/>
      <c r="O435" s="103" t="n"/>
      <c r="P435" s="103" t="n"/>
      <c r="Q435" s="103" t="n"/>
      <c r="R435" s="103" t="n"/>
      <c r="S435" s="103" t="n"/>
      <c r="T435" s="103" t="n"/>
      <c r="U435" s="103" t="n"/>
      <c r="V435" s="103" t="n"/>
      <c r="W435" s="103" t="n"/>
      <c r="X435" s="103" t="n"/>
      <c r="Y435" s="103" t="n"/>
      <c r="Z435" s="103" t="n"/>
    </row>
    <row r="436">
      <c r="A436" s="103" t="n"/>
      <c r="B436" s="103" t="n"/>
      <c r="C436" s="103" t="n"/>
      <c r="D436" s="103" t="n"/>
      <c r="E436" s="103" t="n"/>
      <c r="F436" s="103" t="n"/>
      <c r="G436" s="103" t="n"/>
      <c r="H436" s="103" t="n"/>
      <c r="I436" s="103" t="n"/>
      <c r="J436" s="103" t="n"/>
      <c r="K436" s="103" t="n"/>
      <c r="L436" s="103" t="n"/>
      <c r="M436" s="103" t="n"/>
      <c r="N436" s="103" t="n"/>
      <c r="O436" s="103" t="n"/>
      <c r="P436" s="103" t="n"/>
      <c r="Q436" s="103" t="n"/>
      <c r="R436" s="103" t="n"/>
      <c r="S436" s="103" t="n"/>
      <c r="T436" s="103" t="n"/>
      <c r="U436" s="103" t="n"/>
      <c r="V436" s="103" t="n"/>
      <c r="W436" s="103" t="n"/>
      <c r="X436" s="103" t="n"/>
      <c r="Y436" s="103" t="n"/>
      <c r="Z436" s="103" t="n"/>
    </row>
    <row r="437">
      <c r="A437" s="103" t="n"/>
      <c r="B437" s="103" t="n"/>
      <c r="C437" s="103" t="n"/>
      <c r="D437" s="103" t="n"/>
      <c r="E437" s="103" t="n"/>
      <c r="F437" s="103" t="n"/>
      <c r="G437" s="103" t="n"/>
      <c r="H437" s="103" t="n"/>
      <c r="I437" s="103" t="n"/>
      <c r="J437" s="103" t="n"/>
      <c r="K437" s="103" t="n"/>
      <c r="L437" s="103" t="n"/>
      <c r="M437" s="103" t="n"/>
      <c r="N437" s="103" t="n"/>
      <c r="O437" s="103" t="n"/>
      <c r="P437" s="103" t="n"/>
      <c r="Q437" s="103" t="n"/>
      <c r="R437" s="103" t="n"/>
      <c r="S437" s="103" t="n"/>
      <c r="T437" s="103" t="n"/>
      <c r="U437" s="103" t="n"/>
      <c r="V437" s="103" t="n"/>
      <c r="W437" s="103" t="n"/>
      <c r="X437" s="103" t="n"/>
      <c r="Y437" s="103" t="n"/>
      <c r="Z437" s="103" t="n"/>
    </row>
    <row r="438">
      <c r="A438" s="103" t="n"/>
      <c r="B438" s="103" t="n"/>
      <c r="C438" s="103" t="n"/>
      <c r="D438" s="103" t="n"/>
      <c r="E438" s="103" t="n"/>
      <c r="F438" s="103" t="n"/>
      <c r="G438" s="103" t="n"/>
      <c r="H438" s="103" t="n"/>
      <c r="I438" s="103" t="n"/>
      <c r="J438" s="103" t="n"/>
      <c r="K438" s="103" t="n"/>
      <c r="L438" s="103" t="n"/>
      <c r="M438" s="103" t="n"/>
      <c r="N438" s="103" t="n"/>
      <c r="O438" s="103" t="n"/>
      <c r="P438" s="103" t="n"/>
      <c r="Q438" s="103" t="n"/>
      <c r="R438" s="103" t="n"/>
      <c r="S438" s="103" t="n"/>
      <c r="T438" s="103" t="n"/>
      <c r="U438" s="103" t="n"/>
      <c r="V438" s="103" t="n"/>
      <c r="W438" s="103" t="n"/>
      <c r="X438" s="103" t="n"/>
      <c r="Y438" s="103" t="n"/>
      <c r="Z438" s="103" t="n"/>
    </row>
    <row r="439">
      <c r="A439" s="103" t="n"/>
      <c r="B439" s="103" t="n"/>
      <c r="C439" s="103" t="n"/>
      <c r="D439" s="103" t="n"/>
      <c r="E439" s="103" t="n"/>
      <c r="F439" s="103" t="n"/>
      <c r="G439" s="103" t="n"/>
      <c r="H439" s="103" t="n"/>
      <c r="I439" s="103" t="n"/>
      <c r="J439" s="103" t="n"/>
      <c r="K439" s="103" t="n"/>
      <c r="L439" s="103" t="n"/>
      <c r="M439" s="103" t="n"/>
      <c r="N439" s="103" t="n"/>
      <c r="O439" s="103" t="n"/>
      <c r="P439" s="103" t="n"/>
      <c r="Q439" s="103" t="n"/>
      <c r="R439" s="103" t="n"/>
      <c r="S439" s="103" t="n"/>
      <c r="T439" s="103" t="n"/>
      <c r="U439" s="103" t="n"/>
      <c r="V439" s="103" t="n"/>
      <c r="W439" s="103" t="n"/>
      <c r="X439" s="103" t="n"/>
      <c r="Y439" s="103" t="n"/>
      <c r="Z439" s="103" t="n"/>
    </row>
    <row r="440">
      <c r="A440" s="103" t="n"/>
      <c r="B440" s="103" t="n"/>
      <c r="C440" s="103" t="n"/>
      <c r="D440" s="103" t="n"/>
      <c r="E440" s="103" t="n"/>
      <c r="F440" s="103" t="n"/>
      <c r="G440" s="103" t="n"/>
      <c r="H440" s="103" t="n"/>
      <c r="I440" s="103" t="n"/>
      <c r="J440" s="103" t="n"/>
      <c r="K440" s="103" t="n"/>
      <c r="L440" s="103" t="n"/>
      <c r="M440" s="103" t="n"/>
      <c r="N440" s="103" t="n"/>
      <c r="O440" s="103" t="n"/>
      <c r="P440" s="103" t="n"/>
      <c r="Q440" s="103" t="n"/>
      <c r="R440" s="103" t="n"/>
      <c r="S440" s="103" t="n"/>
      <c r="T440" s="103" t="n"/>
      <c r="U440" s="103" t="n"/>
      <c r="V440" s="103" t="n"/>
      <c r="W440" s="103" t="n"/>
      <c r="X440" s="103" t="n"/>
      <c r="Y440" s="103" t="n"/>
      <c r="Z440" s="103" t="n"/>
    </row>
    <row r="441">
      <c r="A441" s="103" t="n"/>
      <c r="B441" s="103" t="n"/>
      <c r="C441" s="103" t="n"/>
      <c r="D441" s="103" t="n"/>
      <c r="E441" s="103" t="n"/>
      <c r="F441" s="103" t="n"/>
      <c r="G441" s="103" t="n"/>
      <c r="H441" s="103" t="n"/>
      <c r="I441" s="103" t="n"/>
      <c r="J441" s="103" t="n"/>
      <c r="K441" s="103" t="n"/>
      <c r="L441" s="103" t="n"/>
      <c r="M441" s="103" t="n"/>
      <c r="N441" s="103" t="n"/>
      <c r="O441" s="103" t="n"/>
      <c r="P441" s="103" t="n"/>
      <c r="Q441" s="103" t="n"/>
      <c r="R441" s="103" t="n"/>
      <c r="S441" s="103" t="n"/>
      <c r="T441" s="103" t="n"/>
      <c r="U441" s="103" t="n"/>
      <c r="V441" s="103" t="n"/>
      <c r="W441" s="103" t="n"/>
      <c r="X441" s="103" t="n"/>
      <c r="Y441" s="103" t="n"/>
      <c r="Z441" s="103" t="n"/>
    </row>
    <row r="442">
      <c r="A442" s="103" t="n"/>
      <c r="B442" s="103" t="n"/>
      <c r="C442" s="103" t="n"/>
      <c r="D442" s="103" t="n"/>
      <c r="E442" s="103" t="n"/>
      <c r="F442" s="103" t="n"/>
      <c r="G442" s="103" t="n"/>
      <c r="H442" s="103" t="n"/>
      <c r="I442" s="103" t="n"/>
      <c r="J442" s="103" t="n"/>
      <c r="K442" s="103" t="n"/>
      <c r="L442" s="103" t="n"/>
      <c r="M442" s="103" t="n"/>
      <c r="N442" s="103" t="n"/>
      <c r="O442" s="103" t="n"/>
      <c r="P442" s="103" t="n"/>
      <c r="Q442" s="103" t="n"/>
      <c r="R442" s="103" t="n"/>
      <c r="S442" s="103" t="n"/>
      <c r="T442" s="103" t="n"/>
      <c r="U442" s="103" t="n"/>
      <c r="V442" s="103" t="n"/>
      <c r="W442" s="103" t="n"/>
      <c r="X442" s="103" t="n"/>
      <c r="Y442" s="103" t="n"/>
      <c r="Z442" s="103" t="n"/>
    </row>
    <row r="443">
      <c r="A443" s="103" t="n"/>
      <c r="B443" s="103" t="n"/>
      <c r="C443" s="103" t="n"/>
      <c r="D443" s="103" t="n"/>
      <c r="E443" s="103" t="n"/>
      <c r="F443" s="103" t="n"/>
      <c r="G443" s="103" t="n"/>
      <c r="H443" s="103" t="n"/>
      <c r="I443" s="103" t="n"/>
      <c r="J443" s="103" t="n"/>
      <c r="K443" s="103" t="n"/>
      <c r="L443" s="103" t="n"/>
      <c r="M443" s="103" t="n"/>
      <c r="N443" s="103" t="n"/>
      <c r="O443" s="103" t="n"/>
      <c r="P443" s="103" t="n"/>
      <c r="Q443" s="103" t="n"/>
      <c r="R443" s="103" t="n"/>
      <c r="S443" s="103" t="n"/>
      <c r="T443" s="103" t="n"/>
      <c r="U443" s="103" t="n"/>
      <c r="V443" s="103" t="n"/>
      <c r="W443" s="103" t="n"/>
      <c r="X443" s="103" t="n"/>
      <c r="Y443" s="103" t="n"/>
      <c r="Z443" s="103" t="n"/>
    </row>
    <row r="444">
      <c r="A444" s="103" t="n"/>
      <c r="B444" s="103" t="n"/>
      <c r="C444" s="103" t="n"/>
      <c r="D444" s="103" t="n"/>
      <c r="E444" s="103" t="n"/>
      <c r="F444" s="103" t="n"/>
      <c r="G444" s="103" t="n"/>
      <c r="H444" s="103" t="n"/>
      <c r="I444" s="103" t="n"/>
      <c r="J444" s="103" t="n"/>
      <c r="K444" s="103" t="n"/>
      <c r="L444" s="103" t="n"/>
      <c r="M444" s="103" t="n"/>
      <c r="N444" s="103" t="n"/>
      <c r="O444" s="103" t="n"/>
      <c r="P444" s="103" t="n"/>
      <c r="Q444" s="103" t="n"/>
      <c r="R444" s="103" t="n"/>
      <c r="S444" s="103" t="n"/>
      <c r="T444" s="103" t="n"/>
      <c r="U444" s="103" t="n"/>
      <c r="V444" s="103" t="n"/>
      <c r="W444" s="103" t="n"/>
      <c r="X444" s="103" t="n"/>
      <c r="Y444" s="103" t="n"/>
      <c r="Z444" s="103" t="n"/>
    </row>
    <row r="445">
      <c r="A445" s="103" t="n"/>
      <c r="B445" s="103" t="n"/>
      <c r="C445" s="103" t="n"/>
      <c r="D445" s="103" t="n"/>
      <c r="E445" s="103" t="n"/>
      <c r="F445" s="103" t="n"/>
      <c r="G445" s="103" t="n"/>
      <c r="H445" s="103" t="n"/>
      <c r="I445" s="103" t="n"/>
      <c r="J445" s="103" t="n"/>
      <c r="K445" s="103" t="n"/>
      <c r="L445" s="103" t="n"/>
      <c r="M445" s="103" t="n"/>
      <c r="N445" s="103" t="n"/>
      <c r="O445" s="103" t="n"/>
      <c r="P445" s="103" t="n"/>
      <c r="Q445" s="103" t="n"/>
      <c r="R445" s="103" t="n"/>
      <c r="S445" s="103" t="n"/>
      <c r="T445" s="103" t="n"/>
      <c r="U445" s="103" t="n"/>
      <c r="V445" s="103" t="n"/>
      <c r="W445" s="103" t="n"/>
      <c r="X445" s="103" t="n"/>
      <c r="Y445" s="103" t="n"/>
      <c r="Z445" s="103" t="n"/>
    </row>
    <row r="446">
      <c r="A446" s="103" t="n"/>
      <c r="B446" s="103" t="n"/>
      <c r="C446" s="103" t="n"/>
      <c r="D446" s="103" t="n"/>
      <c r="E446" s="103" t="n"/>
      <c r="F446" s="103" t="n"/>
      <c r="G446" s="103" t="n"/>
      <c r="H446" s="103" t="n"/>
      <c r="I446" s="103" t="n"/>
      <c r="J446" s="103" t="n"/>
      <c r="K446" s="103" t="n"/>
      <c r="L446" s="103" t="n"/>
      <c r="M446" s="103" t="n"/>
      <c r="N446" s="103" t="n"/>
      <c r="O446" s="103" t="n"/>
      <c r="P446" s="103" t="n"/>
      <c r="Q446" s="103" t="n"/>
      <c r="R446" s="103" t="n"/>
      <c r="S446" s="103" t="n"/>
      <c r="T446" s="103" t="n"/>
      <c r="U446" s="103" t="n"/>
      <c r="V446" s="103" t="n"/>
      <c r="W446" s="103" t="n"/>
      <c r="X446" s="103" t="n"/>
      <c r="Y446" s="103" t="n"/>
      <c r="Z446" s="103" t="n"/>
    </row>
    <row r="447">
      <c r="A447" s="103" t="n"/>
      <c r="B447" s="103" t="n"/>
      <c r="C447" s="103" t="n"/>
      <c r="D447" s="103" t="n"/>
      <c r="E447" s="103" t="n"/>
      <c r="F447" s="103" t="n"/>
      <c r="G447" s="103" t="n"/>
      <c r="H447" s="103" t="n"/>
      <c r="I447" s="103" t="n"/>
      <c r="J447" s="103" t="n"/>
      <c r="K447" s="103" t="n"/>
      <c r="L447" s="103" t="n"/>
      <c r="M447" s="103" t="n"/>
      <c r="N447" s="103" t="n"/>
      <c r="O447" s="103" t="n"/>
      <c r="P447" s="103" t="n"/>
      <c r="Q447" s="103" t="n"/>
      <c r="R447" s="103" t="n"/>
      <c r="S447" s="103" t="n"/>
      <c r="T447" s="103" t="n"/>
      <c r="U447" s="103" t="n"/>
      <c r="V447" s="103" t="n"/>
      <c r="W447" s="103" t="n"/>
      <c r="X447" s="103" t="n"/>
      <c r="Y447" s="103" t="n"/>
      <c r="Z447" s="103" t="n"/>
    </row>
    <row r="448">
      <c r="A448" s="103" t="n"/>
      <c r="B448" s="103" t="n"/>
      <c r="C448" s="103" t="n"/>
      <c r="D448" s="103" t="n"/>
      <c r="E448" s="103" t="n"/>
      <c r="F448" s="103" t="n"/>
      <c r="G448" s="103" t="n"/>
      <c r="H448" s="103" t="n"/>
      <c r="I448" s="103" t="n"/>
      <c r="J448" s="103" t="n"/>
      <c r="K448" s="103" t="n"/>
      <c r="L448" s="103" t="n"/>
      <c r="M448" s="103" t="n"/>
      <c r="N448" s="103" t="n"/>
      <c r="O448" s="103" t="n"/>
      <c r="P448" s="103" t="n"/>
      <c r="Q448" s="103" t="n"/>
      <c r="R448" s="103" t="n"/>
      <c r="S448" s="103" t="n"/>
      <c r="T448" s="103" t="n"/>
      <c r="U448" s="103" t="n"/>
      <c r="V448" s="103" t="n"/>
      <c r="W448" s="103" t="n"/>
      <c r="X448" s="103" t="n"/>
      <c r="Y448" s="103" t="n"/>
      <c r="Z448" s="103" t="n"/>
    </row>
    <row r="449">
      <c r="A449" s="103" t="n"/>
      <c r="B449" s="103" t="n"/>
      <c r="C449" s="103" t="n"/>
      <c r="D449" s="103" t="n"/>
      <c r="E449" s="103" t="n"/>
      <c r="F449" s="103" t="n"/>
      <c r="G449" s="103" t="n"/>
      <c r="H449" s="103" t="n"/>
      <c r="I449" s="103" t="n"/>
      <c r="J449" s="103" t="n"/>
      <c r="K449" s="103" t="n"/>
      <c r="L449" s="103" t="n"/>
      <c r="M449" s="103" t="n"/>
      <c r="N449" s="103" t="n"/>
      <c r="O449" s="103" t="n"/>
      <c r="P449" s="103" t="n"/>
      <c r="Q449" s="103" t="n"/>
      <c r="R449" s="103" t="n"/>
      <c r="S449" s="103" t="n"/>
      <c r="T449" s="103" t="n"/>
      <c r="U449" s="103" t="n"/>
      <c r="V449" s="103" t="n"/>
      <c r="W449" s="103" t="n"/>
      <c r="X449" s="103" t="n"/>
      <c r="Y449" s="103" t="n"/>
      <c r="Z449" s="103" t="n"/>
    </row>
    <row r="450">
      <c r="A450" s="103" t="n"/>
      <c r="B450" s="103" t="n"/>
      <c r="C450" s="103" t="n"/>
      <c r="D450" s="103" t="n"/>
      <c r="E450" s="103" t="n"/>
      <c r="F450" s="103" t="n"/>
      <c r="G450" s="103" t="n"/>
      <c r="H450" s="103" t="n"/>
      <c r="I450" s="103" t="n"/>
      <c r="J450" s="103" t="n"/>
      <c r="K450" s="103" t="n"/>
      <c r="L450" s="103" t="n"/>
      <c r="M450" s="103" t="n"/>
      <c r="N450" s="103" t="n"/>
      <c r="O450" s="103" t="n"/>
      <c r="P450" s="103" t="n"/>
      <c r="Q450" s="103" t="n"/>
      <c r="R450" s="103" t="n"/>
      <c r="S450" s="103" t="n"/>
      <c r="T450" s="103" t="n"/>
      <c r="U450" s="103" t="n"/>
      <c r="V450" s="103" t="n"/>
      <c r="W450" s="103" t="n"/>
      <c r="X450" s="103" t="n"/>
      <c r="Y450" s="103" t="n"/>
      <c r="Z450" s="103" t="n"/>
    </row>
    <row r="451">
      <c r="A451" s="103" t="n"/>
      <c r="B451" s="103" t="n"/>
      <c r="C451" s="103" t="n"/>
      <c r="D451" s="103" t="n"/>
      <c r="E451" s="103" t="n"/>
      <c r="F451" s="103" t="n"/>
      <c r="G451" s="103" t="n"/>
      <c r="H451" s="103" t="n"/>
      <c r="I451" s="103" t="n"/>
      <c r="J451" s="103" t="n"/>
      <c r="K451" s="103" t="n"/>
      <c r="L451" s="103" t="n"/>
      <c r="M451" s="103" t="n"/>
      <c r="N451" s="103" t="n"/>
      <c r="O451" s="103" t="n"/>
      <c r="P451" s="103" t="n"/>
      <c r="Q451" s="103" t="n"/>
      <c r="R451" s="103" t="n"/>
      <c r="S451" s="103" t="n"/>
      <c r="T451" s="103" t="n"/>
      <c r="U451" s="103" t="n"/>
      <c r="V451" s="103" t="n"/>
      <c r="W451" s="103" t="n"/>
      <c r="X451" s="103" t="n"/>
      <c r="Y451" s="103" t="n"/>
      <c r="Z451" s="103" t="n"/>
    </row>
    <row r="452">
      <c r="A452" s="103" t="n"/>
      <c r="B452" s="103" t="n"/>
      <c r="C452" s="103" t="n"/>
      <c r="D452" s="103" t="n"/>
      <c r="E452" s="103" t="n"/>
      <c r="F452" s="103" t="n"/>
      <c r="G452" s="103" t="n"/>
      <c r="H452" s="103" t="n"/>
      <c r="I452" s="103" t="n"/>
      <c r="J452" s="103" t="n"/>
      <c r="K452" s="103" t="n"/>
      <c r="L452" s="103" t="n"/>
      <c r="M452" s="103" t="n"/>
      <c r="N452" s="103" t="n"/>
      <c r="O452" s="103" t="n"/>
      <c r="P452" s="103" t="n"/>
      <c r="Q452" s="103" t="n"/>
      <c r="R452" s="103" t="n"/>
      <c r="S452" s="103" t="n"/>
      <c r="T452" s="103" t="n"/>
      <c r="U452" s="103" t="n"/>
      <c r="V452" s="103" t="n"/>
      <c r="W452" s="103" t="n"/>
      <c r="X452" s="103" t="n"/>
      <c r="Y452" s="103" t="n"/>
      <c r="Z452" s="103" t="n"/>
    </row>
    <row r="453">
      <c r="A453" s="103" t="n"/>
      <c r="B453" s="103" t="n"/>
      <c r="C453" s="103" t="n"/>
      <c r="D453" s="103" t="n"/>
      <c r="E453" s="103" t="n"/>
      <c r="F453" s="103" t="n"/>
      <c r="G453" s="103" t="n"/>
      <c r="H453" s="103" t="n"/>
      <c r="I453" s="103" t="n"/>
      <c r="J453" s="103" t="n"/>
      <c r="K453" s="103" t="n"/>
      <c r="L453" s="103" t="n"/>
      <c r="M453" s="103" t="n"/>
      <c r="N453" s="103" t="n"/>
      <c r="O453" s="103" t="n"/>
      <c r="P453" s="103" t="n"/>
      <c r="Q453" s="103" t="n"/>
      <c r="R453" s="103" t="n"/>
      <c r="S453" s="103" t="n"/>
      <c r="T453" s="103" t="n"/>
      <c r="U453" s="103" t="n"/>
      <c r="V453" s="103" t="n"/>
      <c r="W453" s="103" t="n"/>
      <c r="X453" s="103" t="n"/>
      <c r="Y453" s="103" t="n"/>
      <c r="Z453" s="103" t="n"/>
    </row>
    <row r="454">
      <c r="A454" s="103" t="n"/>
      <c r="B454" s="103" t="n"/>
      <c r="C454" s="103" t="n"/>
      <c r="D454" s="103" t="n"/>
      <c r="E454" s="103" t="n"/>
      <c r="F454" s="103" t="n"/>
      <c r="G454" s="103" t="n"/>
      <c r="H454" s="103" t="n"/>
      <c r="I454" s="103" t="n"/>
      <c r="J454" s="103" t="n"/>
      <c r="K454" s="103" t="n"/>
      <c r="L454" s="103" t="n"/>
      <c r="M454" s="103" t="n"/>
      <c r="N454" s="103" t="n"/>
      <c r="O454" s="103" t="n"/>
      <c r="P454" s="103" t="n"/>
      <c r="Q454" s="103" t="n"/>
      <c r="R454" s="103" t="n"/>
      <c r="S454" s="103" t="n"/>
      <c r="T454" s="103" t="n"/>
      <c r="U454" s="103" t="n"/>
      <c r="V454" s="103" t="n"/>
      <c r="W454" s="103" t="n"/>
      <c r="X454" s="103" t="n"/>
      <c r="Y454" s="103" t="n"/>
      <c r="Z454" s="103" t="n"/>
    </row>
    <row r="455">
      <c r="A455" s="103" t="n"/>
      <c r="B455" s="103" t="n"/>
      <c r="C455" s="103" t="n"/>
      <c r="D455" s="103" t="n"/>
      <c r="E455" s="103" t="n"/>
      <c r="F455" s="103" t="n"/>
      <c r="G455" s="103" t="n"/>
      <c r="H455" s="103" t="n"/>
      <c r="I455" s="103" t="n"/>
      <c r="J455" s="103" t="n"/>
      <c r="K455" s="103" t="n"/>
      <c r="L455" s="103" t="n"/>
      <c r="M455" s="103" t="n"/>
      <c r="N455" s="103" t="n"/>
      <c r="O455" s="103" t="n"/>
      <c r="P455" s="103" t="n"/>
      <c r="Q455" s="103" t="n"/>
      <c r="R455" s="103" t="n"/>
      <c r="S455" s="103" t="n"/>
      <c r="T455" s="103" t="n"/>
      <c r="U455" s="103" t="n"/>
      <c r="V455" s="103" t="n"/>
      <c r="W455" s="103" t="n"/>
      <c r="X455" s="103" t="n"/>
      <c r="Y455" s="103" t="n"/>
      <c r="Z455" s="103" t="n"/>
    </row>
    <row r="456">
      <c r="A456" s="103" t="n"/>
      <c r="B456" s="103" t="n"/>
      <c r="C456" s="103" t="n"/>
      <c r="D456" s="103" t="n"/>
      <c r="E456" s="103" t="n"/>
      <c r="F456" s="103" t="n"/>
      <c r="G456" s="103" t="n"/>
      <c r="H456" s="103" t="n"/>
      <c r="I456" s="103" t="n"/>
      <c r="J456" s="103" t="n"/>
      <c r="K456" s="103" t="n"/>
      <c r="L456" s="103" t="n"/>
      <c r="M456" s="103" t="n"/>
      <c r="N456" s="103" t="n"/>
      <c r="O456" s="103" t="n"/>
      <c r="P456" s="103" t="n"/>
      <c r="Q456" s="103" t="n"/>
      <c r="R456" s="103" t="n"/>
      <c r="S456" s="103" t="n"/>
      <c r="T456" s="103" t="n"/>
      <c r="U456" s="103" t="n"/>
      <c r="V456" s="103" t="n"/>
      <c r="W456" s="103" t="n"/>
      <c r="X456" s="103" t="n"/>
      <c r="Y456" s="103" t="n"/>
      <c r="Z456" s="103" t="n"/>
    </row>
    <row r="457">
      <c r="A457" s="103" t="n"/>
      <c r="B457" s="103" t="n"/>
      <c r="C457" s="103" t="n"/>
      <c r="D457" s="103" t="n"/>
      <c r="E457" s="103" t="n"/>
      <c r="F457" s="103" t="n"/>
      <c r="G457" s="103" t="n"/>
      <c r="H457" s="103" t="n"/>
      <c r="I457" s="103" t="n"/>
      <c r="J457" s="103" t="n"/>
      <c r="K457" s="103" t="n"/>
      <c r="L457" s="103" t="n"/>
      <c r="M457" s="103" t="n"/>
      <c r="N457" s="103" t="n"/>
      <c r="O457" s="103" t="n"/>
      <c r="P457" s="103" t="n"/>
      <c r="Q457" s="103" t="n"/>
      <c r="R457" s="103" t="n"/>
      <c r="S457" s="103" t="n"/>
      <c r="T457" s="103" t="n"/>
      <c r="U457" s="103" t="n"/>
      <c r="V457" s="103" t="n"/>
      <c r="W457" s="103" t="n"/>
      <c r="X457" s="103" t="n"/>
      <c r="Y457" s="103" t="n"/>
      <c r="Z457" s="103" t="n"/>
    </row>
    <row r="458">
      <c r="A458" s="103" t="n"/>
      <c r="B458" s="103" t="n"/>
      <c r="C458" s="103" t="n"/>
      <c r="D458" s="103" t="n"/>
      <c r="E458" s="103" t="n"/>
      <c r="F458" s="103" t="n"/>
      <c r="G458" s="103" t="n"/>
      <c r="H458" s="103" t="n"/>
      <c r="I458" s="103" t="n"/>
      <c r="J458" s="103" t="n"/>
      <c r="K458" s="103" t="n"/>
      <c r="L458" s="103" t="n"/>
      <c r="M458" s="103" t="n"/>
      <c r="N458" s="103" t="n"/>
      <c r="O458" s="103" t="n"/>
      <c r="P458" s="103" t="n"/>
      <c r="Q458" s="103" t="n"/>
      <c r="R458" s="103" t="n"/>
      <c r="S458" s="103" t="n"/>
      <c r="T458" s="103" t="n"/>
      <c r="U458" s="103" t="n"/>
      <c r="V458" s="103" t="n"/>
      <c r="W458" s="103" t="n"/>
      <c r="X458" s="103" t="n"/>
      <c r="Y458" s="103" t="n"/>
      <c r="Z458" s="103" t="n"/>
    </row>
    <row r="459">
      <c r="A459" s="103" t="n"/>
      <c r="B459" s="103" t="n"/>
      <c r="C459" s="103" t="n"/>
      <c r="D459" s="103" t="n"/>
      <c r="E459" s="103" t="n"/>
      <c r="F459" s="103" t="n"/>
      <c r="G459" s="103" t="n"/>
      <c r="H459" s="103" t="n"/>
      <c r="I459" s="103" t="n"/>
      <c r="J459" s="103" t="n"/>
      <c r="K459" s="103" t="n"/>
      <c r="L459" s="103" t="n"/>
      <c r="M459" s="103" t="n"/>
      <c r="N459" s="103" t="n"/>
      <c r="O459" s="103" t="n"/>
      <c r="P459" s="103" t="n"/>
      <c r="Q459" s="103" t="n"/>
      <c r="R459" s="103" t="n"/>
      <c r="S459" s="103" t="n"/>
      <c r="T459" s="103" t="n"/>
      <c r="U459" s="103" t="n"/>
      <c r="V459" s="103" t="n"/>
      <c r="W459" s="103" t="n"/>
      <c r="X459" s="103" t="n"/>
      <c r="Y459" s="103" t="n"/>
      <c r="Z459" s="103" t="n"/>
    </row>
    <row r="460">
      <c r="A460" s="103" t="n"/>
      <c r="B460" s="103" t="n"/>
      <c r="C460" s="103" t="n"/>
      <c r="D460" s="103" t="n"/>
      <c r="E460" s="103" t="n"/>
      <c r="F460" s="103" t="n"/>
      <c r="G460" s="103" t="n"/>
      <c r="H460" s="103" t="n"/>
      <c r="I460" s="103" t="n"/>
      <c r="J460" s="103" t="n"/>
      <c r="K460" s="103" t="n"/>
      <c r="L460" s="103" t="n"/>
      <c r="M460" s="103" t="n"/>
      <c r="N460" s="103" t="n"/>
      <c r="O460" s="103" t="n"/>
      <c r="P460" s="103" t="n"/>
      <c r="Q460" s="103" t="n"/>
      <c r="R460" s="103" t="n"/>
      <c r="S460" s="103" t="n"/>
      <c r="T460" s="103" t="n"/>
      <c r="U460" s="103" t="n"/>
      <c r="V460" s="103" t="n"/>
      <c r="W460" s="103" t="n"/>
      <c r="X460" s="103" t="n"/>
      <c r="Y460" s="103" t="n"/>
      <c r="Z460" s="103" t="n"/>
    </row>
    <row r="461">
      <c r="A461" s="103" t="n"/>
      <c r="B461" s="103" t="n"/>
      <c r="C461" s="103" t="n"/>
      <c r="D461" s="103" t="n"/>
      <c r="E461" s="103" t="n"/>
      <c r="F461" s="103" t="n"/>
      <c r="G461" s="103" t="n"/>
      <c r="H461" s="103" t="n"/>
      <c r="I461" s="103" t="n"/>
      <c r="J461" s="103" t="n"/>
      <c r="K461" s="103" t="n"/>
      <c r="L461" s="103" t="n"/>
      <c r="M461" s="103" t="n"/>
      <c r="N461" s="103" t="n"/>
      <c r="O461" s="103" t="n"/>
      <c r="P461" s="103" t="n"/>
      <c r="Q461" s="103" t="n"/>
      <c r="R461" s="103" t="n"/>
      <c r="S461" s="103" t="n"/>
      <c r="T461" s="103" t="n"/>
      <c r="U461" s="103" t="n"/>
      <c r="V461" s="103" t="n"/>
      <c r="W461" s="103" t="n"/>
      <c r="X461" s="103" t="n"/>
      <c r="Y461" s="103" t="n"/>
      <c r="Z461" s="103" t="n"/>
    </row>
    <row r="462">
      <c r="A462" s="103" t="n"/>
      <c r="B462" s="103" t="n"/>
      <c r="C462" s="103" t="n"/>
      <c r="D462" s="103" t="n"/>
      <c r="E462" s="103" t="n"/>
      <c r="F462" s="103" t="n"/>
      <c r="G462" s="103" t="n"/>
      <c r="H462" s="103" t="n"/>
      <c r="I462" s="103" t="n"/>
      <c r="J462" s="103" t="n"/>
      <c r="K462" s="103" t="n"/>
      <c r="L462" s="103" t="n"/>
      <c r="M462" s="103" t="n"/>
      <c r="N462" s="103" t="n"/>
      <c r="O462" s="103" t="n"/>
      <c r="P462" s="103" t="n"/>
      <c r="Q462" s="103" t="n"/>
      <c r="R462" s="103" t="n"/>
      <c r="S462" s="103" t="n"/>
      <c r="T462" s="103" t="n"/>
      <c r="U462" s="103" t="n"/>
      <c r="V462" s="103" t="n"/>
      <c r="W462" s="103" t="n"/>
      <c r="X462" s="103" t="n"/>
      <c r="Y462" s="103" t="n"/>
      <c r="Z462" s="103" t="n"/>
    </row>
    <row r="463">
      <c r="A463" s="103" t="n"/>
      <c r="B463" s="103" t="n"/>
      <c r="C463" s="103" t="n"/>
      <c r="D463" s="103" t="n"/>
      <c r="E463" s="103" t="n"/>
      <c r="F463" s="103" t="n"/>
      <c r="G463" s="103" t="n"/>
      <c r="H463" s="103" t="n"/>
      <c r="I463" s="103" t="n"/>
      <c r="J463" s="103" t="n"/>
      <c r="K463" s="103" t="n"/>
      <c r="L463" s="103" t="n"/>
      <c r="M463" s="103" t="n"/>
      <c r="N463" s="103" t="n"/>
      <c r="O463" s="103" t="n"/>
      <c r="P463" s="103" t="n"/>
      <c r="Q463" s="103" t="n"/>
      <c r="R463" s="103" t="n"/>
      <c r="S463" s="103" t="n"/>
      <c r="T463" s="103" t="n"/>
      <c r="U463" s="103" t="n"/>
      <c r="V463" s="103" t="n"/>
      <c r="W463" s="103" t="n"/>
      <c r="X463" s="103" t="n"/>
      <c r="Y463" s="103" t="n"/>
      <c r="Z463" s="103" t="n"/>
    </row>
    <row r="464">
      <c r="A464" s="103" t="n"/>
      <c r="B464" s="103" t="n"/>
      <c r="C464" s="103" t="n"/>
      <c r="D464" s="103" t="n"/>
      <c r="E464" s="103" t="n"/>
      <c r="F464" s="103" t="n"/>
      <c r="G464" s="103" t="n"/>
      <c r="H464" s="103" t="n"/>
      <c r="I464" s="103" t="n"/>
      <c r="J464" s="103" t="n"/>
      <c r="K464" s="103" t="n"/>
      <c r="L464" s="103" t="n"/>
      <c r="M464" s="103" t="n"/>
      <c r="N464" s="103" t="n"/>
      <c r="O464" s="103" t="n"/>
      <c r="P464" s="103" t="n"/>
      <c r="Q464" s="103" t="n"/>
      <c r="R464" s="103" t="n"/>
      <c r="S464" s="103" t="n"/>
      <c r="T464" s="103" t="n"/>
      <c r="U464" s="103" t="n"/>
      <c r="V464" s="103" t="n"/>
      <c r="W464" s="103" t="n"/>
      <c r="X464" s="103" t="n"/>
      <c r="Y464" s="103" t="n"/>
      <c r="Z464" s="103" t="n"/>
    </row>
    <row r="465">
      <c r="A465" s="103" t="n"/>
      <c r="B465" s="103" t="n"/>
      <c r="C465" s="103" t="n"/>
      <c r="D465" s="103" t="n"/>
      <c r="E465" s="103" t="n"/>
      <c r="F465" s="103" t="n"/>
      <c r="G465" s="103" t="n"/>
      <c r="H465" s="103" t="n"/>
      <c r="I465" s="103" t="n"/>
      <c r="J465" s="103" t="n"/>
      <c r="K465" s="103" t="n"/>
      <c r="L465" s="103" t="n"/>
      <c r="M465" s="103" t="n"/>
      <c r="N465" s="103" t="n"/>
      <c r="O465" s="103" t="n"/>
      <c r="P465" s="103" t="n"/>
      <c r="Q465" s="103" t="n"/>
      <c r="R465" s="103" t="n"/>
      <c r="S465" s="103" t="n"/>
      <c r="T465" s="103" t="n"/>
      <c r="U465" s="103" t="n"/>
      <c r="V465" s="103" t="n"/>
      <c r="W465" s="103" t="n"/>
      <c r="X465" s="103" t="n"/>
      <c r="Y465" s="103" t="n"/>
      <c r="Z465" s="103" t="n"/>
    </row>
    <row r="466">
      <c r="A466" s="103" t="n"/>
      <c r="B466" s="103" t="n"/>
      <c r="C466" s="103" t="n"/>
      <c r="D466" s="103" t="n"/>
      <c r="E466" s="103" t="n"/>
      <c r="F466" s="103" t="n"/>
      <c r="G466" s="103" t="n"/>
      <c r="H466" s="103" t="n"/>
      <c r="I466" s="103" t="n"/>
      <c r="J466" s="103" t="n"/>
      <c r="K466" s="103" t="n"/>
      <c r="L466" s="103" t="n"/>
      <c r="M466" s="103" t="n"/>
      <c r="N466" s="103" t="n"/>
      <c r="O466" s="103" t="n"/>
      <c r="P466" s="103" t="n"/>
      <c r="Q466" s="103" t="n"/>
      <c r="R466" s="103" t="n"/>
      <c r="S466" s="103" t="n"/>
      <c r="T466" s="103" t="n"/>
      <c r="U466" s="103" t="n"/>
      <c r="V466" s="103" t="n"/>
      <c r="W466" s="103" t="n"/>
      <c r="X466" s="103" t="n"/>
      <c r="Y466" s="103" t="n"/>
      <c r="Z466" s="103" t="n"/>
    </row>
    <row r="467">
      <c r="A467" s="103" t="n"/>
      <c r="B467" s="103" t="n"/>
      <c r="C467" s="103" t="n"/>
      <c r="D467" s="103" t="n"/>
      <c r="E467" s="103" t="n"/>
      <c r="F467" s="103" t="n"/>
      <c r="G467" s="103" t="n"/>
      <c r="H467" s="103" t="n"/>
      <c r="I467" s="103" t="n"/>
      <c r="J467" s="103" t="n"/>
      <c r="K467" s="103" t="n"/>
      <c r="L467" s="103" t="n"/>
      <c r="M467" s="103" t="n"/>
      <c r="N467" s="103" t="n"/>
      <c r="O467" s="103" t="n"/>
      <c r="P467" s="103" t="n"/>
      <c r="Q467" s="103" t="n"/>
      <c r="R467" s="103" t="n"/>
      <c r="S467" s="103" t="n"/>
      <c r="T467" s="103" t="n"/>
      <c r="U467" s="103" t="n"/>
      <c r="V467" s="103" t="n"/>
      <c r="W467" s="103" t="n"/>
      <c r="X467" s="103" t="n"/>
      <c r="Y467" s="103" t="n"/>
      <c r="Z467" s="103" t="n"/>
    </row>
    <row r="468">
      <c r="A468" s="103" t="n"/>
      <c r="B468" s="103" t="n"/>
      <c r="C468" s="103" t="n"/>
      <c r="D468" s="103" t="n"/>
      <c r="E468" s="103" t="n"/>
      <c r="F468" s="103" t="n"/>
      <c r="G468" s="103" t="n"/>
      <c r="H468" s="103" t="n"/>
      <c r="I468" s="103" t="n"/>
      <c r="J468" s="103" t="n"/>
      <c r="K468" s="103" t="n"/>
      <c r="L468" s="103" t="n"/>
      <c r="M468" s="103" t="n"/>
      <c r="N468" s="103" t="n"/>
      <c r="O468" s="103" t="n"/>
      <c r="P468" s="103" t="n"/>
      <c r="Q468" s="103" t="n"/>
      <c r="R468" s="103" t="n"/>
      <c r="S468" s="103" t="n"/>
      <c r="T468" s="103" t="n"/>
      <c r="U468" s="103" t="n"/>
      <c r="V468" s="103" t="n"/>
      <c r="W468" s="103" t="n"/>
      <c r="X468" s="103" t="n"/>
      <c r="Y468" s="103" t="n"/>
      <c r="Z468" s="103" t="n"/>
    </row>
    <row r="469">
      <c r="A469" s="103" t="n"/>
      <c r="B469" s="103" t="n"/>
      <c r="C469" s="103" t="n"/>
      <c r="D469" s="103" t="n"/>
      <c r="E469" s="103" t="n"/>
      <c r="F469" s="103" t="n"/>
      <c r="G469" s="103" t="n"/>
      <c r="H469" s="103" t="n"/>
      <c r="I469" s="103" t="n"/>
      <c r="J469" s="103" t="n"/>
      <c r="K469" s="103" t="n"/>
      <c r="L469" s="103" t="n"/>
      <c r="M469" s="103" t="n"/>
      <c r="N469" s="103" t="n"/>
      <c r="O469" s="103" t="n"/>
      <c r="P469" s="103" t="n"/>
      <c r="Q469" s="103" t="n"/>
      <c r="R469" s="103" t="n"/>
      <c r="S469" s="103" t="n"/>
      <c r="T469" s="103" t="n"/>
      <c r="U469" s="103" t="n"/>
      <c r="V469" s="103" t="n"/>
      <c r="W469" s="103" t="n"/>
      <c r="X469" s="103" t="n"/>
      <c r="Y469" s="103" t="n"/>
      <c r="Z469" s="103" t="n"/>
    </row>
    <row r="470">
      <c r="A470" s="103" t="n"/>
      <c r="B470" s="103" t="n"/>
      <c r="C470" s="103" t="n"/>
      <c r="D470" s="103" t="n"/>
      <c r="E470" s="103" t="n"/>
      <c r="F470" s="103" t="n"/>
      <c r="G470" s="103" t="n"/>
      <c r="H470" s="103" t="n"/>
      <c r="I470" s="103" t="n"/>
      <c r="J470" s="103" t="n"/>
      <c r="K470" s="103" t="n"/>
      <c r="L470" s="103" t="n"/>
      <c r="M470" s="103" t="n"/>
      <c r="N470" s="103" t="n"/>
      <c r="O470" s="103" t="n"/>
      <c r="P470" s="103" t="n"/>
      <c r="Q470" s="103" t="n"/>
      <c r="R470" s="103" t="n"/>
      <c r="S470" s="103" t="n"/>
      <c r="T470" s="103" t="n"/>
      <c r="U470" s="103" t="n"/>
      <c r="V470" s="103" t="n"/>
      <c r="W470" s="103" t="n"/>
      <c r="X470" s="103" t="n"/>
      <c r="Y470" s="103" t="n"/>
      <c r="Z470" s="103" t="n"/>
    </row>
    <row r="471">
      <c r="A471" s="103" t="n"/>
      <c r="B471" s="103" t="n"/>
      <c r="C471" s="103" t="n"/>
      <c r="D471" s="103" t="n"/>
      <c r="E471" s="103" t="n"/>
      <c r="F471" s="103" t="n"/>
      <c r="G471" s="103" t="n"/>
      <c r="H471" s="103" t="n"/>
      <c r="I471" s="103" t="n"/>
      <c r="J471" s="103" t="n"/>
      <c r="K471" s="103" t="n"/>
      <c r="L471" s="103" t="n"/>
      <c r="M471" s="103" t="n"/>
      <c r="N471" s="103" t="n"/>
      <c r="O471" s="103" t="n"/>
      <c r="P471" s="103" t="n"/>
      <c r="Q471" s="103" t="n"/>
      <c r="R471" s="103" t="n"/>
      <c r="S471" s="103" t="n"/>
      <c r="T471" s="103" t="n"/>
      <c r="U471" s="103" t="n"/>
      <c r="V471" s="103" t="n"/>
      <c r="W471" s="103" t="n"/>
      <c r="X471" s="103" t="n"/>
      <c r="Y471" s="103" t="n"/>
      <c r="Z471" s="103" t="n"/>
    </row>
    <row r="472">
      <c r="A472" s="103" t="n"/>
      <c r="B472" s="103" t="n"/>
      <c r="C472" s="103" t="n"/>
      <c r="D472" s="103" t="n"/>
      <c r="E472" s="103" t="n"/>
      <c r="F472" s="103" t="n"/>
      <c r="G472" s="103" t="n"/>
      <c r="H472" s="103" t="n"/>
      <c r="I472" s="103" t="n"/>
      <c r="J472" s="103" t="n"/>
      <c r="K472" s="103" t="n"/>
      <c r="L472" s="103" t="n"/>
      <c r="M472" s="103" t="n"/>
      <c r="N472" s="103" t="n"/>
      <c r="O472" s="103" t="n"/>
      <c r="P472" s="103" t="n"/>
      <c r="Q472" s="103" t="n"/>
      <c r="R472" s="103" t="n"/>
      <c r="S472" s="103" t="n"/>
      <c r="T472" s="103" t="n"/>
      <c r="U472" s="103" t="n"/>
      <c r="V472" s="103" t="n"/>
      <c r="W472" s="103" t="n"/>
      <c r="X472" s="103" t="n"/>
      <c r="Y472" s="103" t="n"/>
      <c r="Z472" s="103" t="n"/>
    </row>
    <row r="473">
      <c r="A473" s="103" t="n"/>
      <c r="B473" s="103" t="n"/>
      <c r="C473" s="103" t="n"/>
      <c r="D473" s="103" t="n"/>
      <c r="E473" s="103" t="n"/>
      <c r="F473" s="103" t="n"/>
      <c r="G473" s="103" t="n"/>
      <c r="H473" s="103" t="n"/>
      <c r="I473" s="103" t="n"/>
      <c r="J473" s="103" t="n"/>
      <c r="K473" s="103" t="n"/>
      <c r="L473" s="103" t="n"/>
      <c r="M473" s="103" t="n"/>
      <c r="N473" s="103" t="n"/>
      <c r="O473" s="103" t="n"/>
      <c r="P473" s="103" t="n"/>
      <c r="Q473" s="103" t="n"/>
      <c r="R473" s="103" t="n"/>
      <c r="S473" s="103" t="n"/>
      <c r="T473" s="103" t="n"/>
      <c r="U473" s="103" t="n"/>
      <c r="V473" s="103" t="n"/>
      <c r="W473" s="103" t="n"/>
      <c r="X473" s="103" t="n"/>
      <c r="Y473" s="103" t="n"/>
      <c r="Z473" s="103" t="n"/>
    </row>
    <row r="474">
      <c r="A474" s="103" t="n"/>
      <c r="B474" s="103" t="n"/>
      <c r="C474" s="103" t="n"/>
      <c r="D474" s="103" t="n"/>
      <c r="E474" s="103" t="n"/>
      <c r="F474" s="103" t="n"/>
      <c r="G474" s="103" t="n"/>
      <c r="H474" s="103" t="n"/>
      <c r="I474" s="103" t="n"/>
      <c r="J474" s="103" t="n"/>
      <c r="K474" s="103" t="n"/>
      <c r="L474" s="103" t="n"/>
      <c r="M474" s="103" t="n"/>
      <c r="N474" s="103" t="n"/>
      <c r="O474" s="103" t="n"/>
      <c r="P474" s="103" t="n"/>
      <c r="Q474" s="103" t="n"/>
      <c r="R474" s="103" t="n"/>
      <c r="S474" s="103" t="n"/>
      <c r="T474" s="103" t="n"/>
      <c r="U474" s="103" t="n"/>
      <c r="V474" s="103" t="n"/>
      <c r="W474" s="103" t="n"/>
      <c r="X474" s="103" t="n"/>
      <c r="Y474" s="103" t="n"/>
      <c r="Z474" s="103" t="n"/>
    </row>
    <row r="475">
      <c r="A475" s="103" t="n"/>
      <c r="B475" s="103" t="n"/>
      <c r="C475" s="103" t="n"/>
      <c r="D475" s="103" t="n"/>
      <c r="E475" s="103" t="n"/>
      <c r="F475" s="103" t="n"/>
      <c r="G475" s="103" t="n"/>
      <c r="H475" s="103" t="n"/>
      <c r="I475" s="103" t="n"/>
      <c r="J475" s="103" t="n"/>
      <c r="K475" s="103" t="n"/>
      <c r="L475" s="103" t="n"/>
      <c r="M475" s="103" t="n"/>
      <c r="N475" s="103" t="n"/>
      <c r="O475" s="103" t="n"/>
      <c r="P475" s="103" t="n"/>
      <c r="Q475" s="103" t="n"/>
      <c r="R475" s="103" t="n"/>
      <c r="S475" s="103" t="n"/>
      <c r="T475" s="103" t="n"/>
      <c r="U475" s="103" t="n"/>
      <c r="V475" s="103" t="n"/>
      <c r="W475" s="103" t="n"/>
      <c r="X475" s="103" t="n"/>
      <c r="Y475" s="103" t="n"/>
      <c r="Z475" s="103" t="n"/>
    </row>
    <row r="476">
      <c r="A476" s="103" t="n"/>
      <c r="B476" s="103" t="n"/>
      <c r="C476" s="103" t="n"/>
      <c r="D476" s="103" t="n"/>
      <c r="E476" s="103" t="n"/>
      <c r="F476" s="103" t="n"/>
      <c r="G476" s="103" t="n"/>
      <c r="H476" s="103" t="n"/>
      <c r="I476" s="103" t="n"/>
      <c r="J476" s="103" t="n"/>
      <c r="K476" s="103" t="n"/>
      <c r="L476" s="103" t="n"/>
      <c r="M476" s="103" t="n"/>
      <c r="N476" s="103" t="n"/>
      <c r="O476" s="103" t="n"/>
      <c r="P476" s="103" t="n"/>
      <c r="Q476" s="103" t="n"/>
      <c r="R476" s="103" t="n"/>
      <c r="S476" s="103" t="n"/>
      <c r="T476" s="103" t="n"/>
      <c r="U476" s="103" t="n"/>
      <c r="V476" s="103" t="n"/>
      <c r="W476" s="103" t="n"/>
      <c r="X476" s="103" t="n"/>
      <c r="Y476" s="103" t="n"/>
      <c r="Z476" s="103" t="n"/>
    </row>
    <row r="477">
      <c r="A477" s="103" t="n"/>
      <c r="B477" s="103" t="n"/>
      <c r="C477" s="103" t="n"/>
      <c r="D477" s="103" t="n"/>
      <c r="E477" s="103" t="n"/>
      <c r="F477" s="103" t="n"/>
      <c r="G477" s="103" t="n"/>
      <c r="H477" s="103" t="n"/>
      <c r="I477" s="103" t="n"/>
      <c r="J477" s="103" t="n"/>
      <c r="K477" s="103" t="n"/>
      <c r="L477" s="103" t="n"/>
      <c r="M477" s="103" t="n"/>
      <c r="N477" s="103" t="n"/>
      <c r="O477" s="103" t="n"/>
      <c r="P477" s="103" t="n"/>
      <c r="Q477" s="103" t="n"/>
      <c r="R477" s="103" t="n"/>
      <c r="S477" s="103" t="n"/>
      <c r="T477" s="103" t="n"/>
      <c r="U477" s="103" t="n"/>
      <c r="V477" s="103" t="n"/>
      <c r="W477" s="103" t="n"/>
      <c r="X477" s="103" t="n"/>
      <c r="Y477" s="103" t="n"/>
      <c r="Z477" s="103" t="n"/>
    </row>
    <row r="478">
      <c r="A478" s="103" t="n"/>
      <c r="B478" s="103" t="n"/>
      <c r="C478" s="103" t="n"/>
      <c r="D478" s="103" t="n"/>
      <c r="E478" s="103" t="n"/>
      <c r="F478" s="103" t="n"/>
      <c r="G478" s="103" t="n"/>
      <c r="H478" s="103" t="n"/>
      <c r="I478" s="103" t="n"/>
      <c r="J478" s="103" t="n"/>
      <c r="K478" s="103" t="n"/>
      <c r="L478" s="103" t="n"/>
      <c r="M478" s="103" t="n"/>
      <c r="N478" s="103" t="n"/>
      <c r="O478" s="103" t="n"/>
      <c r="P478" s="103" t="n"/>
      <c r="Q478" s="103" t="n"/>
      <c r="R478" s="103" t="n"/>
      <c r="S478" s="103" t="n"/>
      <c r="T478" s="103" t="n"/>
      <c r="U478" s="103" t="n"/>
      <c r="V478" s="103" t="n"/>
      <c r="W478" s="103" t="n"/>
      <c r="X478" s="103" t="n"/>
      <c r="Y478" s="103" t="n"/>
      <c r="Z478" s="103" t="n"/>
    </row>
    <row r="479">
      <c r="A479" s="103" t="n"/>
      <c r="B479" s="103" t="n"/>
      <c r="C479" s="103" t="n"/>
      <c r="D479" s="103" t="n"/>
      <c r="E479" s="103" t="n"/>
      <c r="F479" s="103" t="n"/>
      <c r="G479" s="103" t="n"/>
      <c r="H479" s="103" t="n"/>
      <c r="I479" s="103" t="n"/>
      <c r="J479" s="103" t="n"/>
      <c r="K479" s="103" t="n"/>
      <c r="L479" s="103" t="n"/>
      <c r="M479" s="103" t="n"/>
      <c r="N479" s="103" t="n"/>
      <c r="O479" s="103" t="n"/>
      <c r="P479" s="103" t="n"/>
      <c r="Q479" s="103" t="n"/>
      <c r="R479" s="103" t="n"/>
      <c r="S479" s="103" t="n"/>
      <c r="T479" s="103" t="n"/>
      <c r="U479" s="103" t="n"/>
      <c r="V479" s="103" t="n"/>
      <c r="W479" s="103" t="n"/>
      <c r="X479" s="103" t="n"/>
      <c r="Y479" s="103" t="n"/>
      <c r="Z479" s="103" t="n"/>
    </row>
    <row r="480">
      <c r="A480" s="103" t="n"/>
      <c r="B480" s="103" t="n"/>
      <c r="C480" s="103" t="n"/>
      <c r="D480" s="103" t="n"/>
      <c r="E480" s="103" t="n"/>
      <c r="F480" s="103" t="n"/>
      <c r="G480" s="103" t="n"/>
      <c r="H480" s="103" t="n"/>
      <c r="I480" s="103" t="n"/>
      <c r="J480" s="103" t="n"/>
      <c r="K480" s="103" t="n"/>
      <c r="L480" s="103" t="n"/>
      <c r="M480" s="103" t="n"/>
      <c r="N480" s="103" t="n"/>
      <c r="O480" s="103" t="n"/>
      <c r="P480" s="103" t="n"/>
      <c r="Q480" s="103" t="n"/>
      <c r="R480" s="103" t="n"/>
      <c r="S480" s="103" t="n"/>
      <c r="T480" s="103" t="n"/>
      <c r="U480" s="103" t="n"/>
      <c r="V480" s="103" t="n"/>
      <c r="W480" s="103" t="n"/>
      <c r="X480" s="103" t="n"/>
      <c r="Y480" s="103" t="n"/>
      <c r="Z480" s="103" t="n"/>
    </row>
    <row r="481">
      <c r="A481" s="103" t="n"/>
      <c r="B481" s="103" t="n"/>
      <c r="C481" s="103" t="n"/>
      <c r="D481" s="103" t="n"/>
      <c r="E481" s="103" t="n"/>
      <c r="F481" s="103" t="n"/>
      <c r="G481" s="103" t="n"/>
      <c r="H481" s="103" t="n"/>
      <c r="I481" s="103" t="n"/>
      <c r="J481" s="103" t="n"/>
      <c r="K481" s="103" t="n"/>
      <c r="L481" s="103" t="n"/>
      <c r="M481" s="103" t="n"/>
      <c r="N481" s="103" t="n"/>
      <c r="O481" s="103" t="n"/>
      <c r="P481" s="103" t="n"/>
      <c r="Q481" s="103" t="n"/>
      <c r="R481" s="103" t="n"/>
      <c r="S481" s="103" t="n"/>
      <c r="T481" s="103" t="n"/>
      <c r="U481" s="103" t="n"/>
      <c r="V481" s="103" t="n"/>
      <c r="W481" s="103" t="n"/>
      <c r="X481" s="103" t="n"/>
      <c r="Y481" s="103" t="n"/>
      <c r="Z481" s="103" t="n"/>
    </row>
    <row r="482">
      <c r="A482" s="103" t="n"/>
      <c r="B482" s="103" t="n"/>
      <c r="C482" s="103" t="n"/>
      <c r="D482" s="103" t="n"/>
      <c r="E482" s="103" t="n"/>
      <c r="F482" s="103" t="n"/>
      <c r="G482" s="103" t="n"/>
      <c r="H482" s="103" t="n"/>
      <c r="I482" s="103" t="n"/>
      <c r="J482" s="103" t="n"/>
      <c r="K482" s="103" t="n"/>
      <c r="L482" s="103" t="n"/>
      <c r="M482" s="103" t="n"/>
      <c r="N482" s="103" t="n"/>
      <c r="O482" s="103" t="n"/>
      <c r="P482" s="103" t="n"/>
      <c r="Q482" s="103" t="n"/>
      <c r="R482" s="103" t="n"/>
      <c r="S482" s="103" t="n"/>
      <c r="T482" s="103" t="n"/>
      <c r="U482" s="103" t="n"/>
      <c r="V482" s="103" t="n"/>
      <c r="W482" s="103" t="n"/>
      <c r="X482" s="103" t="n"/>
      <c r="Y482" s="103" t="n"/>
      <c r="Z482" s="103" t="n"/>
    </row>
    <row r="483">
      <c r="A483" s="103" t="n"/>
      <c r="B483" s="103" t="n"/>
      <c r="C483" s="103" t="n"/>
      <c r="D483" s="103" t="n"/>
      <c r="E483" s="103" t="n"/>
      <c r="F483" s="103" t="n"/>
      <c r="G483" s="103" t="n"/>
      <c r="H483" s="103" t="n"/>
      <c r="I483" s="103" t="n"/>
      <c r="J483" s="103" t="n"/>
      <c r="K483" s="103" t="n"/>
      <c r="L483" s="103" t="n"/>
      <c r="M483" s="103" t="n"/>
      <c r="N483" s="103" t="n"/>
      <c r="O483" s="103" t="n"/>
      <c r="P483" s="103" t="n"/>
      <c r="Q483" s="103" t="n"/>
      <c r="R483" s="103" t="n"/>
      <c r="S483" s="103" t="n"/>
      <c r="T483" s="103" t="n"/>
      <c r="U483" s="103" t="n"/>
      <c r="V483" s="103" t="n"/>
      <c r="W483" s="103" t="n"/>
      <c r="X483" s="103" t="n"/>
      <c r="Y483" s="103" t="n"/>
      <c r="Z483" s="103" t="n"/>
    </row>
    <row r="484">
      <c r="A484" s="103" t="n"/>
      <c r="B484" s="103" t="n"/>
      <c r="C484" s="103" t="n"/>
      <c r="D484" s="103" t="n"/>
      <c r="E484" s="103" t="n"/>
      <c r="F484" s="103" t="n"/>
      <c r="G484" s="103" t="n"/>
      <c r="H484" s="103" t="n"/>
      <c r="I484" s="103" t="n"/>
      <c r="J484" s="103" t="n"/>
      <c r="K484" s="103" t="n"/>
      <c r="L484" s="103" t="n"/>
      <c r="M484" s="103" t="n"/>
      <c r="N484" s="103" t="n"/>
      <c r="O484" s="103" t="n"/>
      <c r="P484" s="103" t="n"/>
      <c r="Q484" s="103" t="n"/>
      <c r="R484" s="103" t="n"/>
      <c r="S484" s="103" t="n"/>
      <c r="T484" s="103" t="n"/>
      <c r="U484" s="103" t="n"/>
      <c r="V484" s="103" t="n"/>
      <c r="W484" s="103" t="n"/>
      <c r="X484" s="103" t="n"/>
      <c r="Y484" s="103" t="n"/>
      <c r="Z484" s="103" t="n"/>
    </row>
    <row r="485">
      <c r="A485" s="103" t="n"/>
      <c r="B485" s="103" t="n"/>
      <c r="C485" s="103" t="n"/>
      <c r="D485" s="103" t="n"/>
      <c r="E485" s="103" t="n"/>
      <c r="F485" s="103" t="n"/>
      <c r="G485" s="103" t="n"/>
      <c r="H485" s="103" t="n"/>
      <c r="I485" s="103" t="n"/>
      <c r="J485" s="103" t="n"/>
      <c r="K485" s="103" t="n"/>
      <c r="L485" s="103" t="n"/>
      <c r="M485" s="103" t="n"/>
      <c r="N485" s="103" t="n"/>
      <c r="O485" s="103" t="n"/>
      <c r="P485" s="103" t="n"/>
      <c r="Q485" s="103" t="n"/>
      <c r="R485" s="103" t="n"/>
      <c r="S485" s="103" t="n"/>
      <c r="T485" s="103" t="n"/>
      <c r="U485" s="103" t="n"/>
      <c r="V485" s="103" t="n"/>
      <c r="W485" s="103" t="n"/>
      <c r="X485" s="103" t="n"/>
      <c r="Y485" s="103" t="n"/>
      <c r="Z485" s="103" t="n"/>
    </row>
    <row r="486">
      <c r="A486" s="103" t="n"/>
      <c r="B486" s="103" t="n"/>
      <c r="C486" s="103" t="n"/>
      <c r="D486" s="103" t="n"/>
      <c r="E486" s="103" t="n"/>
      <c r="F486" s="103" t="n"/>
      <c r="G486" s="103" t="n"/>
      <c r="H486" s="103" t="n"/>
      <c r="I486" s="103" t="n"/>
      <c r="J486" s="103" t="n"/>
      <c r="K486" s="103" t="n"/>
      <c r="L486" s="103" t="n"/>
      <c r="M486" s="103" t="n"/>
      <c r="N486" s="103" t="n"/>
      <c r="O486" s="103" t="n"/>
      <c r="P486" s="103" t="n"/>
      <c r="Q486" s="103" t="n"/>
      <c r="R486" s="103" t="n"/>
      <c r="S486" s="103" t="n"/>
      <c r="T486" s="103" t="n"/>
      <c r="U486" s="103" t="n"/>
      <c r="V486" s="103" t="n"/>
      <c r="W486" s="103" t="n"/>
      <c r="X486" s="103" t="n"/>
      <c r="Y486" s="103" t="n"/>
      <c r="Z486" s="103" t="n"/>
    </row>
    <row r="487">
      <c r="A487" s="103" t="n"/>
      <c r="B487" s="103" t="n"/>
      <c r="C487" s="103" t="n"/>
      <c r="D487" s="103" t="n"/>
      <c r="E487" s="103" t="n"/>
      <c r="F487" s="103" t="n"/>
      <c r="G487" s="103" t="n"/>
      <c r="H487" s="103" t="n"/>
      <c r="I487" s="103" t="n"/>
      <c r="J487" s="103" t="n"/>
      <c r="K487" s="103" t="n"/>
      <c r="L487" s="103" t="n"/>
      <c r="M487" s="103" t="n"/>
      <c r="N487" s="103" t="n"/>
      <c r="O487" s="103" t="n"/>
      <c r="P487" s="103" t="n"/>
      <c r="Q487" s="103" t="n"/>
      <c r="R487" s="103" t="n"/>
      <c r="S487" s="103" t="n"/>
      <c r="T487" s="103" t="n"/>
      <c r="U487" s="103" t="n"/>
      <c r="V487" s="103" t="n"/>
      <c r="W487" s="103" t="n"/>
      <c r="X487" s="103" t="n"/>
      <c r="Y487" s="103" t="n"/>
      <c r="Z487" s="103" t="n"/>
    </row>
    <row r="488">
      <c r="A488" s="103" t="n"/>
      <c r="B488" s="103" t="n"/>
      <c r="C488" s="103" t="n"/>
      <c r="D488" s="103" t="n"/>
      <c r="E488" s="103" t="n"/>
      <c r="F488" s="103" t="n"/>
      <c r="G488" s="103" t="n"/>
      <c r="H488" s="103" t="n"/>
      <c r="I488" s="103" t="n"/>
      <c r="J488" s="103" t="n"/>
      <c r="K488" s="103" t="n"/>
      <c r="L488" s="103" t="n"/>
      <c r="M488" s="103" t="n"/>
      <c r="N488" s="103" t="n"/>
      <c r="O488" s="103" t="n"/>
      <c r="P488" s="103" t="n"/>
      <c r="Q488" s="103" t="n"/>
      <c r="R488" s="103" t="n"/>
      <c r="S488" s="103" t="n"/>
      <c r="T488" s="103" t="n"/>
      <c r="U488" s="103" t="n"/>
      <c r="V488" s="103" t="n"/>
      <c r="W488" s="103" t="n"/>
      <c r="X488" s="103" t="n"/>
      <c r="Y488" s="103" t="n"/>
      <c r="Z488" s="103" t="n"/>
    </row>
    <row r="489">
      <c r="A489" s="103" t="n"/>
      <c r="B489" s="103" t="n"/>
      <c r="C489" s="103" t="n"/>
      <c r="D489" s="103" t="n"/>
      <c r="E489" s="103" t="n"/>
      <c r="F489" s="103" t="n"/>
      <c r="G489" s="103" t="n"/>
      <c r="H489" s="103" t="n"/>
      <c r="I489" s="103" t="n"/>
      <c r="J489" s="103" t="n"/>
      <c r="K489" s="103" t="n"/>
      <c r="L489" s="103" t="n"/>
      <c r="M489" s="103" t="n"/>
      <c r="N489" s="103" t="n"/>
      <c r="O489" s="103" t="n"/>
      <c r="P489" s="103" t="n"/>
      <c r="Q489" s="103" t="n"/>
      <c r="R489" s="103" t="n"/>
      <c r="S489" s="103" t="n"/>
      <c r="T489" s="103" t="n"/>
      <c r="U489" s="103" t="n"/>
      <c r="V489" s="103" t="n"/>
      <c r="W489" s="103" t="n"/>
      <c r="X489" s="103" t="n"/>
      <c r="Y489" s="103" t="n"/>
      <c r="Z489" s="103" t="n"/>
    </row>
    <row r="490">
      <c r="A490" s="103" t="n"/>
      <c r="B490" s="103" t="n"/>
      <c r="C490" s="103" t="n"/>
      <c r="D490" s="103" t="n"/>
      <c r="E490" s="103" t="n"/>
      <c r="F490" s="103" t="n"/>
      <c r="G490" s="103" t="n"/>
      <c r="H490" s="103" t="n"/>
      <c r="I490" s="103" t="n"/>
      <c r="J490" s="103" t="n"/>
      <c r="K490" s="103" t="n"/>
      <c r="L490" s="103" t="n"/>
      <c r="M490" s="103" t="n"/>
      <c r="N490" s="103" t="n"/>
      <c r="O490" s="103" t="n"/>
      <c r="P490" s="103" t="n"/>
      <c r="Q490" s="103" t="n"/>
      <c r="R490" s="103" t="n"/>
      <c r="S490" s="103" t="n"/>
      <c r="T490" s="103" t="n"/>
      <c r="U490" s="103" t="n"/>
      <c r="V490" s="103" t="n"/>
      <c r="W490" s="103" t="n"/>
      <c r="X490" s="103" t="n"/>
      <c r="Y490" s="103" t="n"/>
      <c r="Z490" s="103" t="n"/>
    </row>
    <row r="491">
      <c r="A491" s="103" t="n"/>
      <c r="B491" s="103" t="n"/>
      <c r="C491" s="103" t="n"/>
      <c r="D491" s="103" t="n"/>
      <c r="E491" s="103" t="n"/>
      <c r="F491" s="103" t="n"/>
      <c r="G491" s="103" t="n"/>
      <c r="H491" s="103" t="n"/>
      <c r="I491" s="103" t="n"/>
      <c r="J491" s="103" t="n"/>
      <c r="K491" s="103" t="n"/>
      <c r="L491" s="103" t="n"/>
      <c r="M491" s="103" t="n"/>
      <c r="N491" s="103" t="n"/>
      <c r="O491" s="103" t="n"/>
      <c r="P491" s="103" t="n"/>
      <c r="Q491" s="103" t="n"/>
      <c r="R491" s="103" t="n"/>
      <c r="S491" s="103" t="n"/>
      <c r="T491" s="103" t="n"/>
      <c r="U491" s="103" t="n"/>
      <c r="V491" s="103" t="n"/>
      <c r="W491" s="103" t="n"/>
      <c r="X491" s="103" t="n"/>
      <c r="Y491" s="103" t="n"/>
      <c r="Z491" s="103" t="n"/>
    </row>
    <row r="492">
      <c r="A492" s="103" t="n"/>
      <c r="B492" s="103" t="n"/>
      <c r="C492" s="103" t="n"/>
      <c r="D492" s="103" t="n"/>
      <c r="E492" s="103" t="n"/>
      <c r="F492" s="103" t="n"/>
      <c r="G492" s="103" t="n"/>
      <c r="H492" s="103" t="n"/>
      <c r="I492" s="103" t="n"/>
      <c r="J492" s="103" t="n"/>
      <c r="K492" s="103" t="n"/>
      <c r="L492" s="103" t="n"/>
      <c r="M492" s="103" t="n"/>
      <c r="N492" s="103" t="n"/>
      <c r="O492" s="103" t="n"/>
      <c r="P492" s="103" t="n"/>
      <c r="Q492" s="103" t="n"/>
      <c r="R492" s="103" t="n"/>
      <c r="S492" s="103" t="n"/>
      <c r="T492" s="103" t="n"/>
      <c r="U492" s="103" t="n"/>
      <c r="V492" s="103" t="n"/>
      <c r="W492" s="103" t="n"/>
      <c r="X492" s="103" t="n"/>
      <c r="Y492" s="103" t="n"/>
      <c r="Z492" s="103" t="n"/>
    </row>
    <row r="493">
      <c r="A493" s="103" t="n"/>
      <c r="B493" s="103" t="n"/>
      <c r="C493" s="103" t="n"/>
      <c r="D493" s="103" t="n"/>
      <c r="E493" s="103" t="n"/>
      <c r="F493" s="103" t="n"/>
      <c r="G493" s="103" t="n"/>
      <c r="H493" s="103" t="n"/>
      <c r="I493" s="103" t="n"/>
      <c r="J493" s="103" t="n"/>
      <c r="K493" s="103" t="n"/>
      <c r="L493" s="103" t="n"/>
      <c r="M493" s="103" t="n"/>
      <c r="N493" s="103" t="n"/>
      <c r="O493" s="103" t="n"/>
      <c r="P493" s="103" t="n"/>
      <c r="Q493" s="103" t="n"/>
      <c r="R493" s="103" t="n"/>
      <c r="S493" s="103" t="n"/>
      <c r="T493" s="103" t="n"/>
      <c r="U493" s="103" t="n"/>
      <c r="V493" s="103" t="n"/>
      <c r="W493" s="103" t="n"/>
      <c r="X493" s="103" t="n"/>
      <c r="Y493" s="103" t="n"/>
      <c r="Z493" s="103" t="n"/>
    </row>
    <row r="494">
      <c r="A494" s="103" t="n"/>
      <c r="B494" s="103" t="n"/>
      <c r="C494" s="103" t="n"/>
      <c r="D494" s="103" t="n"/>
      <c r="E494" s="103" t="n"/>
      <c r="F494" s="103" t="n"/>
      <c r="G494" s="103" t="n"/>
      <c r="H494" s="103" t="n"/>
      <c r="I494" s="103" t="n"/>
      <c r="J494" s="103" t="n"/>
      <c r="K494" s="103" t="n"/>
      <c r="L494" s="103" t="n"/>
      <c r="M494" s="103" t="n"/>
      <c r="N494" s="103" t="n"/>
      <c r="O494" s="103" t="n"/>
      <c r="P494" s="103" t="n"/>
      <c r="Q494" s="103" t="n"/>
      <c r="R494" s="103" t="n"/>
      <c r="S494" s="103" t="n"/>
      <c r="T494" s="103" t="n"/>
      <c r="U494" s="103" t="n"/>
      <c r="V494" s="103" t="n"/>
      <c r="W494" s="103" t="n"/>
      <c r="X494" s="103" t="n"/>
      <c r="Y494" s="103" t="n"/>
      <c r="Z494" s="103" t="n"/>
    </row>
    <row r="495">
      <c r="A495" s="103" t="n"/>
      <c r="B495" s="103" t="n"/>
      <c r="C495" s="103" t="n"/>
      <c r="D495" s="103" t="n"/>
      <c r="E495" s="103" t="n"/>
      <c r="F495" s="103" t="n"/>
      <c r="G495" s="103" t="n"/>
      <c r="H495" s="103" t="n"/>
      <c r="I495" s="103" t="n"/>
      <c r="J495" s="103" t="n"/>
      <c r="K495" s="103" t="n"/>
      <c r="L495" s="103" t="n"/>
      <c r="M495" s="103" t="n"/>
      <c r="N495" s="103" t="n"/>
      <c r="O495" s="103" t="n"/>
      <c r="P495" s="103" t="n"/>
      <c r="Q495" s="103" t="n"/>
      <c r="R495" s="103" t="n"/>
      <c r="S495" s="103" t="n"/>
      <c r="T495" s="103" t="n"/>
      <c r="U495" s="103" t="n"/>
      <c r="V495" s="103" t="n"/>
      <c r="W495" s="103" t="n"/>
      <c r="X495" s="103" t="n"/>
      <c r="Y495" s="103" t="n"/>
      <c r="Z495" s="103" t="n"/>
    </row>
    <row r="496">
      <c r="A496" s="103" t="n"/>
      <c r="B496" s="103" t="n"/>
      <c r="C496" s="103" t="n"/>
      <c r="D496" s="103" t="n"/>
      <c r="E496" s="103" t="n"/>
      <c r="F496" s="103" t="n"/>
      <c r="G496" s="103" t="n"/>
      <c r="H496" s="103" t="n"/>
      <c r="I496" s="103" t="n"/>
      <c r="J496" s="103" t="n"/>
      <c r="K496" s="103" t="n"/>
      <c r="L496" s="103" t="n"/>
      <c r="M496" s="103" t="n"/>
      <c r="N496" s="103" t="n"/>
      <c r="O496" s="103" t="n"/>
      <c r="P496" s="103" t="n"/>
      <c r="Q496" s="103" t="n"/>
      <c r="R496" s="103" t="n"/>
      <c r="S496" s="103" t="n"/>
      <c r="T496" s="103" t="n"/>
      <c r="U496" s="103" t="n"/>
      <c r="V496" s="103" t="n"/>
      <c r="W496" s="103" t="n"/>
      <c r="X496" s="103" t="n"/>
      <c r="Y496" s="103" t="n"/>
      <c r="Z496" s="103" t="n"/>
    </row>
    <row r="497">
      <c r="A497" s="103" t="n"/>
      <c r="B497" s="103" t="n"/>
      <c r="C497" s="103" t="n"/>
      <c r="D497" s="103" t="n"/>
      <c r="E497" s="103" t="n"/>
      <c r="F497" s="103" t="n"/>
      <c r="G497" s="103" t="n"/>
      <c r="H497" s="103" t="n"/>
      <c r="I497" s="103" t="n"/>
      <c r="J497" s="103" t="n"/>
      <c r="K497" s="103" t="n"/>
      <c r="L497" s="103" t="n"/>
      <c r="M497" s="103" t="n"/>
      <c r="N497" s="103" t="n"/>
      <c r="O497" s="103" t="n"/>
      <c r="P497" s="103" t="n"/>
      <c r="Q497" s="103" t="n"/>
      <c r="R497" s="103" t="n"/>
      <c r="S497" s="103" t="n"/>
      <c r="T497" s="103" t="n"/>
      <c r="U497" s="103" t="n"/>
      <c r="V497" s="103" t="n"/>
      <c r="W497" s="103" t="n"/>
      <c r="X497" s="103" t="n"/>
      <c r="Y497" s="103" t="n"/>
      <c r="Z497" s="103" t="n"/>
    </row>
    <row r="498">
      <c r="A498" s="103" t="n"/>
      <c r="B498" s="103" t="n"/>
      <c r="C498" s="103" t="n"/>
      <c r="D498" s="103" t="n"/>
      <c r="E498" s="103" t="n"/>
      <c r="F498" s="103" t="n"/>
      <c r="G498" s="103" t="n"/>
      <c r="H498" s="103" t="n"/>
      <c r="I498" s="103" t="n"/>
      <c r="J498" s="103" t="n"/>
      <c r="K498" s="103" t="n"/>
      <c r="L498" s="103" t="n"/>
      <c r="M498" s="103" t="n"/>
      <c r="N498" s="103" t="n"/>
      <c r="O498" s="103" t="n"/>
      <c r="P498" s="103" t="n"/>
      <c r="Q498" s="103" t="n"/>
      <c r="R498" s="103" t="n"/>
      <c r="S498" s="103" t="n"/>
      <c r="T498" s="103" t="n"/>
      <c r="U498" s="103" t="n"/>
      <c r="V498" s="103" t="n"/>
      <c r="W498" s="103" t="n"/>
      <c r="X498" s="103" t="n"/>
      <c r="Y498" s="103" t="n"/>
      <c r="Z498" s="103" t="n"/>
    </row>
    <row r="499">
      <c r="A499" s="103" t="n"/>
      <c r="B499" s="103" t="n"/>
      <c r="C499" s="103" t="n"/>
      <c r="D499" s="103" t="n"/>
      <c r="E499" s="103" t="n"/>
      <c r="F499" s="103" t="n"/>
      <c r="G499" s="103" t="n"/>
      <c r="H499" s="103" t="n"/>
      <c r="I499" s="103" t="n"/>
      <c r="J499" s="103" t="n"/>
      <c r="K499" s="103" t="n"/>
      <c r="L499" s="103" t="n"/>
      <c r="M499" s="103" t="n"/>
      <c r="N499" s="103" t="n"/>
      <c r="O499" s="103" t="n"/>
      <c r="P499" s="103" t="n"/>
      <c r="Q499" s="103" t="n"/>
      <c r="R499" s="103" t="n"/>
      <c r="S499" s="103" t="n"/>
      <c r="T499" s="103" t="n"/>
      <c r="U499" s="103" t="n"/>
      <c r="V499" s="103" t="n"/>
      <c r="W499" s="103" t="n"/>
      <c r="X499" s="103" t="n"/>
      <c r="Y499" s="103" t="n"/>
      <c r="Z499" s="103" t="n"/>
    </row>
    <row r="500">
      <c r="A500" s="103" t="n"/>
      <c r="B500" s="103" t="n"/>
      <c r="C500" s="103" t="n"/>
      <c r="D500" s="103" t="n"/>
      <c r="E500" s="103" t="n"/>
      <c r="F500" s="103" t="n"/>
      <c r="G500" s="103" t="n"/>
      <c r="H500" s="103" t="n"/>
      <c r="I500" s="103" t="n"/>
      <c r="J500" s="103" t="n"/>
      <c r="K500" s="103" t="n"/>
      <c r="L500" s="103" t="n"/>
      <c r="M500" s="103" t="n"/>
      <c r="N500" s="103" t="n"/>
      <c r="O500" s="103" t="n"/>
      <c r="P500" s="103" t="n"/>
      <c r="Q500" s="103" t="n"/>
      <c r="R500" s="103" t="n"/>
      <c r="S500" s="103" t="n"/>
      <c r="T500" s="103" t="n"/>
      <c r="U500" s="103" t="n"/>
      <c r="V500" s="103" t="n"/>
      <c r="W500" s="103" t="n"/>
      <c r="X500" s="103" t="n"/>
      <c r="Y500" s="103" t="n"/>
      <c r="Z500" s="103" t="n"/>
    </row>
    <row r="501">
      <c r="A501" s="103" t="n"/>
      <c r="B501" s="103" t="n"/>
      <c r="C501" s="103" t="n"/>
      <c r="D501" s="103" t="n"/>
      <c r="E501" s="103" t="n"/>
      <c r="F501" s="103" t="n"/>
      <c r="G501" s="103" t="n"/>
      <c r="H501" s="103" t="n"/>
      <c r="I501" s="103" t="n"/>
      <c r="J501" s="103" t="n"/>
      <c r="K501" s="103" t="n"/>
      <c r="L501" s="103" t="n"/>
      <c r="M501" s="103" t="n"/>
      <c r="N501" s="103" t="n"/>
      <c r="O501" s="103" t="n"/>
      <c r="P501" s="103" t="n"/>
      <c r="Q501" s="103" t="n"/>
      <c r="R501" s="103" t="n"/>
      <c r="S501" s="103" t="n"/>
      <c r="T501" s="103" t="n"/>
      <c r="U501" s="103" t="n"/>
      <c r="V501" s="103" t="n"/>
      <c r="W501" s="103" t="n"/>
      <c r="X501" s="103" t="n"/>
      <c r="Y501" s="103" t="n"/>
      <c r="Z501" s="103" t="n"/>
    </row>
    <row r="502">
      <c r="A502" s="103" t="n"/>
      <c r="B502" s="103" t="n"/>
      <c r="C502" s="103" t="n"/>
      <c r="D502" s="103" t="n"/>
      <c r="E502" s="103" t="n"/>
      <c r="F502" s="103" t="n"/>
      <c r="G502" s="103" t="n"/>
      <c r="H502" s="103" t="n"/>
      <c r="I502" s="103" t="n"/>
      <c r="J502" s="103" t="n"/>
      <c r="K502" s="103" t="n"/>
      <c r="L502" s="103" t="n"/>
      <c r="M502" s="103" t="n"/>
      <c r="N502" s="103" t="n"/>
      <c r="O502" s="103" t="n"/>
      <c r="P502" s="103" t="n"/>
      <c r="Q502" s="103" t="n"/>
      <c r="R502" s="103" t="n"/>
      <c r="S502" s="103" t="n"/>
      <c r="T502" s="103" t="n"/>
      <c r="U502" s="103" t="n"/>
      <c r="V502" s="103" t="n"/>
      <c r="W502" s="103" t="n"/>
      <c r="X502" s="103" t="n"/>
      <c r="Y502" s="103" t="n"/>
      <c r="Z502" s="103" t="n"/>
    </row>
    <row r="503">
      <c r="A503" s="103" t="n"/>
      <c r="B503" s="103" t="n"/>
      <c r="C503" s="103" t="n"/>
      <c r="D503" s="103" t="n"/>
      <c r="E503" s="103" t="n"/>
      <c r="F503" s="103" t="n"/>
      <c r="G503" s="103" t="n"/>
      <c r="H503" s="103" t="n"/>
      <c r="I503" s="103" t="n"/>
      <c r="J503" s="103" t="n"/>
      <c r="K503" s="103" t="n"/>
      <c r="L503" s="103" t="n"/>
      <c r="M503" s="103" t="n"/>
      <c r="N503" s="103" t="n"/>
      <c r="O503" s="103" t="n"/>
      <c r="P503" s="103" t="n"/>
      <c r="Q503" s="103" t="n"/>
      <c r="R503" s="103" t="n"/>
      <c r="S503" s="103" t="n"/>
      <c r="T503" s="103" t="n"/>
      <c r="U503" s="103" t="n"/>
      <c r="V503" s="103" t="n"/>
      <c r="W503" s="103" t="n"/>
      <c r="X503" s="103" t="n"/>
      <c r="Y503" s="103" t="n"/>
      <c r="Z503" s="103" t="n"/>
    </row>
    <row r="504">
      <c r="A504" s="103" t="n"/>
      <c r="B504" s="103" t="n"/>
      <c r="C504" s="103" t="n"/>
      <c r="D504" s="103" t="n"/>
      <c r="E504" s="103" t="n"/>
      <c r="F504" s="103" t="n"/>
      <c r="G504" s="103" t="n"/>
      <c r="H504" s="103" t="n"/>
      <c r="I504" s="103" t="n"/>
      <c r="J504" s="103" t="n"/>
      <c r="K504" s="103" t="n"/>
      <c r="L504" s="103" t="n"/>
      <c r="M504" s="103" t="n"/>
      <c r="N504" s="103" t="n"/>
      <c r="O504" s="103" t="n"/>
      <c r="P504" s="103" t="n"/>
      <c r="Q504" s="103" t="n"/>
      <c r="R504" s="103" t="n"/>
      <c r="S504" s="103" t="n"/>
      <c r="T504" s="103" t="n"/>
      <c r="U504" s="103" t="n"/>
      <c r="V504" s="103" t="n"/>
      <c r="W504" s="103" t="n"/>
      <c r="X504" s="103" t="n"/>
      <c r="Y504" s="103" t="n"/>
      <c r="Z504" s="103" t="n"/>
    </row>
    <row r="505">
      <c r="A505" s="103" t="n"/>
      <c r="B505" s="103" t="n"/>
      <c r="C505" s="103" t="n"/>
      <c r="D505" s="103" t="n"/>
      <c r="E505" s="103" t="n"/>
      <c r="F505" s="103" t="n"/>
      <c r="G505" s="103" t="n"/>
      <c r="H505" s="103" t="n"/>
      <c r="I505" s="103" t="n"/>
      <c r="J505" s="103" t="n"/>
      <c r="K505" s="103" t="n"/>
      <c r="L505" s="103" t="n"/>
      <c r="M505" s="103" t="n"/>
      <c r="N505" s="103" t="n"/>
      <c r="O505" s="103" t="n"/>
      <c r="P505" s="103" t="n"/>
      <c r="Q505" s="103" t="n"/>
      <c r="R505" s="103" t="n"/>
      <c r="S505" s="103" t="n"/>
      <c r="T505" s="103" t="n"/>
      <c r="U505" s="103" t="n"/>
      <c r="V505" s="103" t="n"/>
      <c r="W505" s="103" t="n"/>
      <c r="X505" s="103" t="n"/>
      <c r="Y505" s="103" t="n"/>
      <c r="Z505" s="103" t="n"/>
    </row>
    <row r="506">
      <c r="A506" s="103" t="n"/>
      <c r="B506" s="103" t="n"/>
      <c r="C506" s="103" t="n"/>
      <c r="D506" s="103" t="n"/>
      <c r="E506" s="103" t="n"/>
      <c r="F506" s="103" t="n"/>
      <c r="G506" s="103" t="n"/>
      <c r="H506" s="103" t="n"/>
      <c r="I506" s="103" t="n"/>
      <c r="J506" s="103" t="n"/>
      <c r="K506" s="103" t="n"/>
      <c r="L506" s="103" t="n"/>
      <c r="M506" s="103" t="n"/>
      <c r="N506" s="103" t="n"/>
      <c r="O506" s="103" t="n"/>
      <c r="P506" s="103" t="n"/>
      <c r="Q506" s="103" t="n"/>
      <c r="R506" s="103" t="n"/>
      <c r="S506" s="103" t="n"/>
      <c r="T506" s="103" t="n"/>
      <c r="U506" s="103" t="n"/>
      <c r="V506" s="103" t="n"/>
      <c r="W506" s="103" t="n"/>
      <c r="X506" s="103" t="n"/>
      <c r="Y506" s="103" t="n"/>
      <c r="Z506" s="103" t="n"/>
    </row>
    <row r="507">
      <c r="A507" s="103" t="n"/>
      <c r="B507" s="103" t="n"/>
      <c r="C507" s="103" t="n"/>
      <c r="D507" s="103" t="n"/>
      <c r="E507" s="103" t="n"/>
      <c r="F507" s="103" t="n"/>
      <c r="G507" s="103" t="n"/>
      <c r="H507" s="103" t="n"/>
      <c r="I507" s="103" t="n"/>
      <c r="J507" s="103" t="n"/>
      <c r="K507" s="103" t="n"/>
      <c r="L507" s="103" t="n"/>
      <c r="M507" s="103" t="n"/>
      <c r="N507" s="103" t="n"/>
      <c r="O507" s="103" t="n"/>
      <c r="P507" s="103" t="n"/>
      <c r="Q507" s="103" t="n"/>
      <c r="R507" s="103" t="n"/>
      <c r="S507" s="103" t="n"/>
      <c r="T507" s="103" t="n"/>
      <c r="U507" s="103" t="n"/>
      <c r="V507" s="103" t="n"/>
      <c r="W507" s="103" t="n"/>
      <c r="X507" s="103" t="n"/>
      <c r="Y507" s="103" t="n"/>
      <c r="Z507" s="103" t="n"/>
    </row>
    <row r="508">
      <c r="A508" s="103" t="n"/>
      <c r="B508" s="103" t="n"/>
      <c r="C508" s="103" t="n"/>
      <c r="D508" s="103" t="n"/>
      <c r="E508" s="103" t="n"/>
      <c r="F508" s="103" t="n"/>
      <c r="G508" s="103" t="n"/>
      <c r="H508" s="103" t="n"/>
      <c r="I508" s="103" t="n"/>
      <c r="J508" s="103" t="n"/>
      <c r="K508" s="103" t="n"/>
      <c r="L508" s="103" t="n"/>
      <c r="M508" s="103" t="n"/>
      <c r="N508" s="103" t="n"/>
      <c r="O508" s="103" t="n"/>
      <c r="P508" s="103" t="n"/>
      <c r="Q508" s="103" t="n"/>
      <c r="R508" s="103" t="n"/>
      <c r="S508" s="103" t="n"/>
      <c r="T508" s="103" t="n"/>
      <c r="U508" s="103" t="n"/>
      <c r="V508" s="103" t="n"/>
      <c r="W508" s="103" t="n"/>
      <c r="X508" s="103" t="n"/>
      <c r="Y508" s="103" t="n"/>
      <c r="Z508" s="103" t="n"/>
    </row>
    <row r="509">
      <c r="A509" s="103" t="n"/>
      <c r="B509" s="103" t="n"/>
      <c r="C509" s="103" t="n"/>
      <c r="D509" s="103" t="n"/>
      <c r="E509" s="103" t="n"/>
      <c r="F509" s="103" t="n"/>
      <c r="G509" s="103" t="n"/>
      <c r="H509" s="103" t="n"/>
      <c r="I509" s="103" t="n"/>
      <c r="J509" s="103" t="n"/>
      <c r="K509" s="103" t="n"/>
      <c r="L509" s="103" t="n"/>
      <c r="M509" s="103" t="n"/>
      <c r="N509" s="103" t="n"/>
      <c r="O509" s="103" t="n"/>
      <c r="P509" s="103" t="n"/>
      <c r="Q509" s="103" t="n"/>
      <c r="R509" s="103" t="n"/>
      <c r="S509" s="103" t="n"/>
      <c r="T509" s="103" t="n"/>
      <c r="U509" s="103" t="n"/>
      <c r="V509" s="103" t="n"/>
      <c r="W509" s="103" t="n"/>
      <c r="X509" s="103" t="n"/>
      <c r="Y509" s="103" t="n"/>
      <c r="Z509" s="103" t="n"/>
    </row>
    <row r="510">
      <c r="A510" s="103" t="n"/>
      <c r="B510" s="103" t="n"/>
      <c r="C510" s="103" t="n"/>
      <c r="D510" s="103" t="n"/>
      <c r="E510" s="103" t="n"/>
      <c r="F510" s="103" t="n"/>
      <c r="G510" s="103" t="n"/>
      <c r="H510" s="103" t="n"/>
      <c r="I510" s="103" t="n"/>
      <c r="J510" s="103" t="n"/>
      <c r="K510" s="103" t="n"/>
      <c r="L510" s="103" t="n"/>
      <c r="M510" s="103" t="n"/>
      <c r="N510" s="103" t="n"/>
      <c r="O510" s="103" t="n"/>
      <c r="P510" s="103" t="n"/>
      <c r="Q510" s="103" t="n"/>
      <c r="R510" s="103" t="n"/>
      <c r="S510" s="103" t="n"/>
      <c r="T510" s="103" t="n"/>
      <c r="U510" s="103" t="n"/>
      <c r="V510" s="103" t="n"/>
      <c r="W510" s="103" t="n"/>
      <c r="X510" s="103" t="n"/>
      <c r="Y510" s="103" t="n"/>
      <c r="Z510" s="103" t="n"/>
    </row>
    <row r="511">
      <c r="A511" s="103" t="n"/>
      <c r="B511" s="103" t="n"/>
      <c r="C511" s="103" t="n"/>
      <c r="D511" s="103" t="n"/>
      <c r="E511" s="103" t="n"/>
      <c r="F511" s="103" t="n"/>
      <c r="G511" s="103" t="n"/>
      <c r="H511" s="103" t="n"/>
      <c r="I511" s="103" t="n"/>
      <c r="J511" s="103" t="n"/>
      <c r="K511" s="103" t="n"/>
      <c r="L511" s="103" t="n"/>
      <c r="M511" s="103" t="n"/>
      <c r="N511" s="103" t="n"/>
      <c r="O511" s="103" t="n"/>
      <c r="P511" s="103" t="n"/>
      <c r="Q511" s="103" t="n"/>
      <c r="R511" s="103" t="n"/>
      <c r="S511" s="103" t="n"/>
      <c r="T511" s="103" t="n"/>
      <c r="U511" s="103" t="n"/>
      <c r="V511" s="103" t="n"/>
      <c r="W511" s="103" t="n"/>
      <c r="X511" s="103" t="n"/>
      <c r="Y511" s="103" t="n"/>
      <c r="Z511" s="103" t="n"/>
    </row>
    <row r="512">
      <c r="A512" s="103" t="n"/>
      <c r="B512" s="103" t="n"/>
      <c r="C512" s="103" t="n"/>
      <c r="D512" s="103" t="n"/>
      <c r="E512" s="103" t="n"/>
      <c r="F512" s="103" t="n"/>
      <c r="G512" s="103" t="n"/>
      <c r="H512" s="103" t="n"/>
      <c r="I512" s="103" t="n"/>
      <c r="J512" s="103" t="n"/>
      <c r="K512" s="103" t="n"/>
      <c r="L512" s="103" t="n"/>
      <c r="M512" s="103" t="n"/>
      <c r="N512" s="103" t="n"/>
      <c r="O512" s="103" t="n"/>
      <c r="P512" s="103" t="n"/>
      <c r="Q512" s="103" t="n"/>
      <c r="R512" s="103" t="n"/>
      <c r="S512" s="103" t="n"/>
      <c r="T512" s="103" t="n"/>
      <c r="U512" s="103" t="n"/>
      <c r="V512" s="103" t="n"/>
      <c r="W512" s="103" t="n"/>
      <c r="X512" s="103" t="n"/>
      <c r="Y512" s="103" t="n"/>
      <c r="Z512" s="103" t="n"/>
    </row>
    <row r="513">
      <c r="A513" s="103" t="n"/>
      <c r="B513" s="103" t="n"/>
      <c r="C513" s="103" t="n"/>
      <c r="D513" s="103" t="n"/>
      <c r="E513" s="103" t="n"/>
      <c r="F513" s="103" t="n"/>
      <c r="G513" s="103" t="n"/>
      <c r="H513" s="103" t="n"/>
      <c r="I513" s="103" t="n"/>
      <c r="J513" s="103" t="n"/>
      <c r="K513" s="103" t="n"/>
      <c r="L513" s="103" t="n"/>
      <c r="M513" s="103" t="n"/>
      <c r="N513" s="103" t="n"/>
      <c r="O513" s="103" t="n"/>
      <c r="P513" s="103" t="n"/>
      <c r="Q513" s="103" t="n"/>
      <c r="R513" s="103" t="n"/>
      <c r="S513" s="103" t="n"/>
      <c r="T513" s="103" t="n"/>
      <c r="U513" s="103" t="n"/>
      <c r="V513" s="103" t="n"/>
      <c r="W513" s="103" t="n"/>
      <c r="X513" s="103" t="n"/>
      <c r="Y513" s="103" t="n"/>
      <c r="Z513" s="103" t="n"/>
    </row>
    <row r="514">
      <c r="A514" s="103" t="n"/>
      <c r="B514" s="103" t="n"/>
      <c r="C514" s="103" t="n"/>
      <c r="D514" s="103" t="n"/>
      <c r="E514" s="103" t="n"/>
      <c r="F514" s="103" t="n"/>
      <c r="G514" s="103" t="n"/>
      <c r="H514" s="103" t="n"/>
      <c r="I514" s="103" t="n"/>
      <c r="J514" s="103" t="n"/>
      <c r="K514" s="103" t="n"/>
      <c r="L514" s="103" t="n"/>
      <c r="M514" s="103" t="n"/>
      <c r="N514" s="103" t="n"/>
      <c r="O514" s="103" t="n"/>
      <c r="P514" s="103" t="n"/>
      <c r="Q514" s="103" t="n"/>
      <c r="R514" s="103" t="n"/>
      <c r="S514" s="103" t="n"/>
      <c r="T514" s="103" t="n"/>
      <c r="U514" s="103" t="n"/>
      <c r="V514" s="103" t="n"/>
      <c r="W514" s="103" t="n"/>
      <c r="X514" s="103" t="n"/>
      <c r="Y514" s="103" t="n"/>
      <c r="Z514" s="103" t="n"/>
    </row>
    <row r="515">
      <c r="A515" s="103" t="n"/>
      <c r="B515" s="103" t="n"/>
      <c r="C515" s="103" t="n"/>
      <c r="D515" s="103" t="n"/>
      <c r="E515" s="103" t="n"/>
      <c r="F515" s="103" t="n"/>
      <c r="G515" s="103" t="n"/>
      <c r="H515" s="103" t="n"/>
      <c r="I515" s="103" t="n"/>
      <c r="J515" s="103" t="n"/>
      <c r="K515" s="103" t="n"/>
      <c r="L515" s="103" t="n"/>
      <c r="M515" s="103" t="n"/>
      <c r="N515" s="103" t="n"/>
      <c r="O515" s="103" t="n"/>
      <c r="P515" s="103" t="n"/>
      <c r="Q515" s="103" t="n"/>
      <c r="R515" s="103" t="n"/>
      <c r="S515" s="103" t="n"/>
      <c r="T515" s="103" t="n"/>
      <c r="U515" s="103" t="n"/>
      <c r="V515" s="103" t="n"/>
      <c r="W515" s="103" t="n"/>
      <c r="X515" s="103" t="n"/>
      <c r="Y515" s="103" t="n"/>
      <c r="Z515" s="103" t="n"/>
    </row>
    <row r="516">
      <c r="A516" s="103" t="n"/>
      <c r="B516" s="103" t="n"/>
      <c r="C516" s="103" t="n"/>
      <c r="D516" s="103" t="n"/>
      <c r="E516" s="103" t="n"/>
      <c r="F516" s="103" t="n"/>
      <c r="G516" s="103" t="n"/>
      <c r="H516" s="103" t="n"/>
      <c r="I516" s="103" t="n"/>
      <c r="J516" s="103" t="n"/>
      <c r="K516" s="103" t="n"/>
      <c r="L516" s="103" t="n"/>
      <c r="M516" s="103" t="n"/>
      <c r="N516" s="103" t="n"/>
      <c r="O516" s="103" t="n"/>
      <c r="P516" s="103" t="n"/>
      <c r="Q516" s="103" t="n"/>
      <c r="R516" s="103" t="n"/>
      <c r="S516" s="103" t="n"/>
      <c r="T516" s="103" t="n"/>
      <c r="U516" s="103" t="n"/>
      <c r="V516" s="103" t="n"/>
      <c r="W516" s="103" t="n"/>
      <c r="X516" s="103" t="n"/>
      <c r="Y516" s="103" t="n"/>
      <c r="Z516" s="103" t="n"/>
    </row>
    <row r="517">
      <c r="A517" s="103" t="n"/>
      <c r="B517" s="103" t="n"/>
      <c r="C517" s="103" t="n"/>
      <c r="D517" s="103" t="n"/>
      <c r="E517" s="103" t="n"/>
      <c r="F517" s="103" t="n"/>
      <c r="G517" s="103" t="n"/>
      <c r="H517" s="103" t="n"/>
      <c r="I517" s="103" t="n"/>
      <c r="J517" s="103" t="n"/>
      <c r="K517" s="103" t="n"/>
      <c r="L517" s="103" t="n"/>
      <c r="M517" s="103" t="n"/>
      <c r="N517" s="103" t="n"/>
      <c r="O517" s="103" t="n"/>
      <c r="P517" s="103" t="n"/>
      <c r="Q517" s="103" t="n"/>
      <c r="R517" s="103" t="n"/>
      <c r="S517" s="103" t="n"/>
      <c r="T517" s="103" t="n"/>
      <c r="U517" s="103" t="n"/>
      <c r="V517" s="103" t="n"/>
      <c r="W517" s="103" t="n"/>
      <c r="X517" s="103" t="n"/>
      <c r="Y517" s="103" t="n"/>
      <c r="Z517" s="103" t="n"/>
    </row>
    <row r="518">
      <c r="A518" s="103" t="n"/>
      <c r="B518" s="103" t="n"/>
      <c r="C518" s="103" t="n"/>
      <c r="D518" s="103" t="n"/>
      <c r="E518" s="103" t="n"/>
      <c r="F518" s="103" t="n"/>
      <c r="G518" s="103" t="n"/>
      <c r="H518" s="103" t="n"/>
      <c r="I518" s="103" t="n"/>
      <c r="J518" s="103" t="n"/>
      <c r="K518" s="103" t="n"/>
      <c r="L518" s="103" t="n"/>
      <c r="M518" s="103" t="n"/>
      <c r="N518" s="103" t="n"/>
      <c r="O518" s="103" t="n"/>
      <c r="P518" s="103" t="n"/>
      <c r="Q518" s="103" t="n"/>
      <c r="R518" s="103" t="n"/>
      <c r="S518" s="103" t="n"/>
      <c r="T518" s="103" t="n"/>
      <c r="U518" s="103" t="n"/>
      <c r="V518" s="103" t="n"/>
      <c r="W518" s="103" t="n"/>
      <c r="X518" s="103" t="n"/>
      <c r="Y518" s="103" t="n"/>
      <c r="Z518" s="103" t="n"/>
    </row>
    <row r="519">
      <c r="A519" s="103" t="n"/>
      <c r="B519" s="103" t="n"/>
      <c r="C519" s="103" t="n"/>
      <c r="D519" s="103" t="n"/>
      <c r="E519" s="103" t="n"/>
      <c r="F519" s="103" t="n"/>
      <c r="G519" s="103" t="n"/>
      <c r="H519" s="103" t="n"/>
      <c r="I519" s="103" t="n"/>
      <c r="J519" s="103" t="n"/>
      <c r="K519" s="103" t="n"/>
      <c r="L519" s="103" t="n"/>
      <c r="M519" s="103" t="n"/>
      <c r="N519" s="103" t="n"/>
      <c r="O519" s="103" t="n"/>
      <c r="P519" s="103" t="n"/>
      <c r="Q519" s="103" t="n"/>
      <c r="R519" s="103" t="n"/>
      <c r="S519" s="103" t="n"/>
      <c r="T519" s="103" t="n"/>
      <c r="U519" s="103" t="n"/>
      <c r="V519" s="103" t="n"/>
      <c r="W519" s="103" t="n"/>
      <c r="X519" s="103" t="n"/>
      <c r="Y519" s="103" t="n"/>
      <c r="Z519" s="103" t="n"/>
    </row>
    <row r="520">
      <c r="A520" s="103" t="n"/>
      <c r="B520" s="103" t="n"/>
      <c r="C520" s="103" t="n"/>
      <c r="D520" s="103" t="n"/>
      <c r="E520" s="103" t="n"/>
      <c r="F520" s="103" t="n"/>
      <c r="G520" s="103" t="n"/>
      <c r="H520" s="103" t="n"/>
      <c r="I520" s="103" t="n"/>
      <c r="J520" s="103" t="n"/>
      <c r="K520" s="103" t="n"/>
      <c r="L520" s="103" t="n"/>
      <c r="M520" s="103" t="n"/>
      <c r="N520" s="103" t="n"/>
      <c r="O520" s="103" t="n"/>
      <c r="P520" s="103" t="n"/>
      <c r="Q520" s="103" t="n"/>
      <c r="R520" s="103" t="n"/>
      <c r="S520" s="103" t="n"/>
      <c r="T520" s="103" t="n"/>
      <c r="U520" s="103" t="n"/>
      <c r="V520" s="103" t="n"/>
      <c r="W520" s="103" t="n"/>
      <c r="X520" s="103" t="n"/>
      <c r="Y520" s="103" t="n"/>
      <c r="Z520" s="103" t="n"/>
    </row>
    <row r="521">
      <c r="A521" s="103" t="n"/>
      <c r="B521" s="103" t="n"/>
      <c r="C521" s="103" t="n"/>
      <c r="D521" s="103" t="n"/>
      <c r="E521" s="103" t="n"/>
      <c r="F521" s="103" t="n"/>
      <c r="G521" s="103" t="n"/>
      <c r="H521" s="103" t="n"/>
      <c r="I521" s="103" t="n"/>
      <c r="J521" s="103" t="n"/>
      <c r="K521" s="103" t="n"/>
      <c r="L521" s="103" t="n"/>
      <c r="M521" s="103" t="n"/>
      <c r="N521" s="103" t="n"/>
      <c r="O521" s="103" t="n"/>
      <c r="P521" s="103" t="n"/>
      <c r="Q521" s="103" t="n"/>
      <c r="R521" s="103" t="n"/>
      <c r="S521" s="103" t="n"/>
      <c r="T521" s="103" t="n"/>
      <c r="U521" s="103" t="n"/>
      <c r="V521" s="103" t="n"/>
      <c r="W521" s="103" t="n"/>
      <c r="X521" s="103" t="n"/>
      <c r="Y521" s="103" t="n"/>
      <c r="Z521" s="103" t="n"/>
    </row>
    <row r="522">
      <c r="A522" s="103" t="n"/>
      <c r="B522" s="103" t="n"/>
      <c r="C522" s="103" t="n"/>
      <c r="D522" s="103" t="n"/>
      <c r="E522" s="103" t="n"/>
      <c r="F522" s="103" t="n"/>
      <c r="G522" s="103" t="n"/>
      <c r="H522" s="103" t="n"/>
      <c r="I522" s="103" t="n"/>
      <c r="J522" s="103" t="n"/>
      <c r="K522" s="103" t="n"/>
      <c r="L522" s="103" t="n"/>
      <c r="M522" s="103" t="n"/>
      <c r="N522" s="103" t="n"/>
      <c r="O522" s="103" t="n"/>
      <c r="P522" s="103" t="n"/>
      <c r="Q522" s="103" t="n"/>
      <c r="R522" s="103" t="n"/>
      <c r="S522" s="103" t="n"/>
      <c r="T522" s="103" t="n"/>
      <c r="U522" s="103" t="n"/>
      <c r="V522" s="103" t="n"/>
      <c r="W522" s="103" t="n"/>
      <c r="X522" s="103" t="n"/>
      <c r="Y522" s="103" t="n"/>
      <c r="Z522" s="103" t="n"/>
    </row>
    <row r="523">
      <c r="A523" s="103" t="n"/>
      <c r="B523" s="103" t="n"/>
      <c r="C523" s="103" t="n"/>
      <c r="D523" s="103" t="n"/>
      <c r="E523" s="103" t="n"/>
      <c r="F523" s="103" t="n"/>
      <c r="G523" s="103" t="n"/>
      <c r="H523" s="103" t="n"/>
      <c r="I523" s="103" t="n"/>
      <c r="J523" s="103" t="n"/>
      <c r="K523" s="103" t="n"/>
      <c r="L523" s="103" t="n"/>
      <c r="M523" s="103" t="n"/>
      <c r="N523" s="103" t="n"/>
      <c r="O523" s="103" t="n"/>
      <c r="P523" s="103" t="n"/>
      <c r="Q523" s="103" t="n"/>
      <c r="R523" s="103" t="n"/>
      <c r="S523" s="103" t="n"/>
      <c r="T523" s="103" t="n"/>
      <c r="U523" s="103" t="n"/>
      <c r="V523" s="103" t="n"/>
      <c r="W523" s="103" t="n"/>
      <c r="X523" s="103" t="n"/>
      <c r="Y523" s="103" t="n"/>
      <c r="Z523" s="103" t="n"/>
    </row>
    <row r="524">
      <c r="A524" s="103" t="n"/>
      <c r="B524" s="103" t="n"/>
      <c r="C524" s="103" t="n"/>
      <c r="D524" s="103" t="n"/>
      <c r="E524" s="103" t="n"/>
      <c r="F524" s="103" t="n"/>
      <c r="G524" s="103" t="n"/>
      <c r="H524" s="103" t="n"/>
      <c r="I524" s="103" t="n"/>
      <c r="J524" s="103" t="n"/>
      <c r="K524" s="103" t="n"/>
      <c r="L524" s="103" t="n"/>
      <c r="M524" s="103" t="n"/>
      <c r="N524" s="103" t="n"/>
      <c r="O524" s="103" t="n"/>
      <c r="P524" s="103" t="n"/>
      <c r="Q524" s="103" t="n"/>
      <c r="R524" s="103" t="n"/>
      <c r="S524" s="103" t="n"/>
      <c r="T524" s="103" t="n"/>
      <c r="U524" s="103" t="n"/>
      <c r="V524" s="103" t="n"/>
      <c r="W524" s="103" t="n"/>
      <c r="X524" s="103" t="n"/>
      <c r="Y524" s="103" t="n"/>
      <c r="Z524" s="103" t="n"/>
    </row>
    <row r="525">
      <c r="A525" s="103" t="n"/>
      <c r="B525" s="103" t="n"/>
      <c r="C525" s="103" t="n"/>
      <c r="D525" s="103" t="n"/>
      <c r="E525" s="103" t="n"/>
      <c r="F525" s="103" t="n"/>
      <c r="G525" s="103" t="n"/>
      <c r="H525" s="103" t="n"/>
      <c r="I525" s="103" t="n"/>
      <c r="J525" s="103" t="n"/>
      <c r="K525" s="103" t="n"/>
      <c r="L525" s="103" t="n"/>
      <c r="M525" s="103" t="n"/>
      <c r="N525" s="103" t="n"/>
      <c r="O525" s="103" t="n"/>
      <c r="P525" s="103" t="n"/>
      <c r="Q525" s="103" t="n"/>
      <c r="R525" s="103" t="n"/>
      <c r="S525" s="103" t="n"/>
      <c r="T525" s="103" t="n"/>
      <c r="U525" s="103" t="n"/>
      <c r="V525" s="103" t="n"/>
      <c r="W525" s="103" t="n"/>
      <c r="X525" s="103" t="n"/>
      <c r="Y525" s="103" t="n"/>
      <c r="Z525" s="103" t="n"/>
    </row>
    <row r="526">
      <c r="A526" s="103" t="n"/>
      <c r="B526" s="103" t="n"/>
      <c r="C526" s="103" t="n"/>
      <c r="D526" s="103" t="n"/>
      <c r="E526" s="103" t="n"/>
      <c r="F526" s="103" t="n"/>
      <c r="G526" s="103" t="n"/>
      <c r="H526" s="103" t="n"/>
      <c r="I526" s="103" t="n"/>
      <c r="J526" s="103" t="n"/>
      <c r="K526" s="103" t="n"/>
      <c r="L526" s="103" t="n"/>
      <c r="M526" s="103" t="n"/>
      <c r="N526" s="103" t="n"/>
      <c r="O526" s="103" t="n"/>
      <c r="P526" s="103" t="n"/>
      <c r="Q526" s="103" t="n"/>
      <c r="R526" s="103" t="n"/>
      <c r="S526" s="103" t="n"/>
      <c r="T526" s="103" t="n"/>
      <c r="U526" s="103" t="n"/>
      <c r="V526" s="103" t="n"/>
      <c r="W526" s="103" t="n"/>
      <c r="X526" s="103" t="n"/>
      <c r="Y526" s="103" t="n"/>
      <c r="Z526" s="103" t="n"/>
    </row>
    <row r="527">
      <c r="A527" s="103" t="n"/>
      <c r="B527" s="103" t="n"/>
      <c r="C527" s="103" t="n"/>
      <c r="D527" s="103" t="n"/>
      <c r="E527" s="103" t="n"/>
      <c r="F527" s="103" t="n"/>
      <c r="G527" s="103" t="n"/>
      <c r="H527" s="103" t="n"/>
      <c r="I527" s="103" t="n"/>
      <c r="J527" s="103" t="n"/>
      <c r="K527" s="103" t="n"/>
      <c r="L527" s="103" t="n"/>
      <c r="M527" s="103" t="n"/>
      <c r="N527" s="103" t="n"/>
      <c r="O527" s="103" t="n"/>
      <c r="P527" s="103" t="n"/>
      <c r="Q527" s="103" t="n"/>
      <c r="R527" s="103" t="n"/>
      <c r="S527" s="103" t="n"/>
      <c r="T527" s="103" t="n"/>
      <c r="U527" s="103" t="n"/>
      <c r="V527" s="103" t="n"/>
      <c r="W527" s="103" t="n"/>
      <c r="X527" s="103" t="n"/>
      <c r="Y527" s="103" t="n"/>
      <c r="Z527" s="103" t="n"/>
    </row>
    <row r="528">
      <c r="A528" s="103" t="n"/>
      <c r="B528" s="103" t="n"/>
      <c r="C528" s="103" t="n"/>
      <c r="D528" s="103" t="n"/>
      <c r="E528" s="103" t="n"/>
      <c r="F528" s="103" t="n"/>
      <c r="G528" s="103" t="n"/>
      <c r="H528" s="103" t="n"/>
      <c r="I528" s="103" t="n"/>
      <c r="J528" s="103" t="n"/>
      <c r="K528" s="103" t="n"/>
      <c r="L528" s="103" t="n"/>
      <c r="M528" s="103" t="n"/>
      <c r="N528" s="103" t="n"/>
      <c r="O528" s="103" t="n"/>
      <c r="P528" s="103" t="n"/>
      <c r="Q528" s="103" t="n"/>
      <c r="R528" s="103" t="n"/>
      <c r="S528" s="103" t="n"/>
      <c r="T528" s="103" t="n"/>
      <c r="U528" s="103" t="n"/>
      <c r="V528" s="103" t="n"/>
      <c r="W528" s="103" t="n"/>
      <c r="X528" s="103" t="n"/>
      <c r="Y528" s="103" t="n"/>
      <c r="Z528" s="103" t="n"/>
    </row>
    <row r="529">
      <c r="A529" s="103" t="n"/>
      <c r="B529" s="103" t="n"/>
      <c r="C529" s="103" t="n"/>
      <c r="D529" s="103" t="n"/>
      <c r="E529" s="103" t="n"/>
      <c r="F529" s="103" t="n"/>
      <c r="G529" s="103" t="n"/>
      <c r="H529" s="103" t="n"/>
      <c r="I529" s="103" t="n"/>
      <c r="J529" s="103" t="n"/>
      <c r="K529" s="103" t="n"/>
      <c r="L529" s="103" t="n"/>
      <c r="M529" s="103" t="n"/>
      <c r="N529" s="103" t="n"/>
      <c r="O529" s="103" t="n"/>
      <c r="P529" s="103" t="n"/>
      <c r="Q529" s="103" t="n"/>
      <c r="R529" s="103" t="n"/>
      <c r="S529" s="103" t="n"/>
      <c r="T529" s="103" t="n"/>
      <c r="U529" s="103" t="n"/>
      <c r="V529" s="103" t="n"/>
      <c r="W529" s="103" t="n"/>
      <c r="X529" s="103" t="n"/>
      <c r="Y529" s="103" t="n"/>
      <c r="Z529" s="103" t="n"/>
    </row>
    <row r="530">
      <c r="A530" s="103" t="n"/>
      <c r="B530" s="103" t="n"/>
      <c r="C530" s="103" t="n"/>
      <c r="D530" s="103" t="n"/>
      <c r="E530" s="103" t="n"/>
      <c r="F530" s="103" t="n"/>
      <c r="G530" s="103" t="n"/>
      <c r="H530" s="103" t="n"/>
      <c r="I530" s="103" t="n"/>
      <c r="J530" s="103" t="n"/>
      <c r="K530" s="103" t="n"/>
      <c r="L530" s="103" t="n"/>
      <c r="M530" s="103" t="n"/>
      <c r="N530" s="103" t="n"/>
      <c r="O530" s="103" t="n"/>
      <c r="P530" s="103" t="n"/>
      <c r="Q530" s="103" t="n"/>
      <c r="R530" s="103" t="n"/>
      <c r="S530" s="103" t="n"/>
      <c r="T530" s="103" t="n"/>
      <c r="U530" s="103" t="n"/>
      <c r="V530" s="103" t="n"/>
      <c r="W530" s="103" t="n"/>
      <c r="X530" s="103" t="n"/>
      <c r="Y530" s="103" t="n"/>
      <c r="Z530" s="103" t="n"/>
    </row>
    <row r="531">
      <c r="A531" s="103" t="n"/>
      <c r="B531" s="103" t="n"/>
      <c r="C531" s="103" t="n"/>
      <c r="D531" s="103" t="n"/>
      <c r="E531" s="103" t="n"/>
      <c r="F531" s="103" t="n"/>
      <c r="G531" s="103" t="n"/>
      <c r="H531" s="103" t="n"/>
      <c r="I531" s="103" t="n"/>
      <c r="J531" s="103" t="n"/>
      <c r="K531" s="103" t="n"/>
      <c r="L531" s="103" t="n"/>
      <c r="M531" s="103" t="n"/>
      <c r="N531" s="103" t="n"/>
      <c r="O531" s="103" t="n"/>
      <c r="P531" s="103" t="n"/>
      <c r="Q531" s="103" t="n"/>
      <c r="R531" s="103" t="n"/>
      <c r="S531" s="103" t="n"/>
      <c r="T531" s="103" t="n"/>
      <c r="U531" s="103" t="n"/>
      <c r="V531" s="103" t="n"/>
      <c r="W531" s="103" t="n"/>
      <c r="X531" s="103" t="n"/>
      <c r="Y531" s="103" t="n"/>
      <c r="Z531" s="103" t="n"/>
    </row>
    <row r="532">
      <c r="A532" s="103" t="n"/>
      <c r="B532" s="103" t="n"/>
      <c r="C532" s="103" t="n"/>
      <c r="D532" s="103" t="n"/>
      <c r="E532" s="103" t="n"/>
      <c r="F532" s="103" t="n"/>
      <c r="G532" s="103" t="n"/>
      <c r="H532" s="103" t="n"/>
      <c r="I532" s="103" t="n"/>
      <c r="J532" s="103" t="n"/>
      <c r="K532" s="103" t="n"/>
      <c r="L532" s="103" t="n"/>
      <c r="M532" s="103" t="n"/>
      <c r="N532" s="103" t="n"/>
      <c r="O532" s="103" t="n"/>
      <c r="P532" s="103" t="n"/>
      <c r="Q532" s="103" t="n"/>
      <c r="R532" s="103" t="n"/>
      <c r="S532" s="103" t="n"/>
      <c r="T532" s="103" t="n"/>
      <c r="U532" s="103" t="n"/>
      <c r="V532" s="103" t="n"/>
      <c r="W532" s="103" t="n"/>
      <c r="X532" s="103" t="n"/>
      <c r="Y532" s="103" t="n"/>
      <c r="Z532" s="103" t="n"/>
    </row>
    <row r="533">
      <c r="A533" s="103" t="n"/>
      <c r="B533" s="103" t="n"/>
      <c r="C533" s="103" t="n"/>
      <c r="D533" s="103" t="n"/>
      <c r="E533" s="103" t="n"/>
      <c r="F533" s="103" t="n"/>
      <c r="G533" s="103" t="n"/>
      <c r="H533" s="103" t="n"/>
      <c r="I533" s="103" t="n"/>
      <c r="J533" s="103" t="n"/>
      <c r="K533" s="103" t="n"/>
      <c r="L533" s="103" t="n"/>
      <c r="M533" s="103" t="n"/>
      <c r="N533" s="103" t="n"/>
      <c r="O533" s="103" t="n"/>
      <c r="P533" s="103" t="n"/>
      <c r="Q533" s="103" t="n"/>
      <c r="R533" s="103" t="n"/>
      <c r="S533" s="103" t="n"/>
      <c r="T533" s="103" t="n"/>
      <c r="U533" s="103" t="n"/>
      <c r="V533" s="103" t="n"/>
      <c r="W533" s="103" t="n"/>
      <c r="X533" s="103" t="n"/>
      <c r="Y533" s="103" t="n"/>
      <c r="Z533" s="103" t="n"/>
    </row>
    <row r="534">
      <c r="A534" s="103" t="n"/>
      <c r="B534" s="103" t="n"/>
      <c r="C534" s="103" t="n"/>
      <c r="D534" s="103" t="n"/>
      <c r="E534" s="103" t="n"/>
      <c r="F534" s="103" t="n"/>
      <c r="G534" s="103" t="n"/>
      <c r="H534" s="103" t="n"/>
      <c r="I534" s="103" t="n"/>
      <c r="J534" s="103" t="n"/>
      <c r="K534" s="103" t="n"/>
      <c r="L534" s="103" t="n"/>
      <c r="M534" s="103" t="n"/>
      <c r="N534" s="103" t="n"/>
      <c r="O534" s="103" t="n"/>
      <c r="P534" s="103" t="n"/>
      <c r="Q534" s="103" t="n"/>
      <c r="R534" s="103" t="n"/>
      <c r="S534" s="103" t="n"/>
      <c r="T534" s="103" t="n"/>
      <c r="U534" s="103" t="n"/>
      <c r="V534" s="103" t="n"/>
      <c r="W534" s="103" t="n"/>
      <c r="X534" s="103" t="n"/>
      <c r="Y534" s="103" t="n"/>
      <c r="Z534" s="103" t="n"/>
    </row>
    <row r="535">
      <c r="A535" s="103" t="n"/>
      <c r="B535" s="103" t="n"/>
      <c r="C535" s="103" t="n"/>
      <c r="D535" s="103" t="n"/>
      <c r="E535" s="103" t="n"/>
      <c r="F535" s="103" t="n"/>
      <c r="G535" s="103" t="n"/>
      <c r="H535" s="103" t="n"/>
      <c r="I535" s="103" t="n"/>
      <c r="J535" s="103" t="n"/>
      <c r="K535" s="103" t="n"/>
      <c r="L535" s="103" t="n"/>
      <c r="M535" s="103" t="n"/>
      <c r="N535" s="103" t="n"/>
      <c r="O535" s="103" t="n"/>
      <c r="P535" s="103" t="n"/>
      <c r="Q535" s="103" t="n"/>
      <c r="R535" s="103" t="n"/>
      <c r="S535" s="103" t="n"/>
      <c r="T535" s="103" t="n"/>
      <c r="U535" s="103" t="n"/>
      <c r="V535" s="103" t="n"/>
      <c r="W535" s="103" t="n"/>
      <c r="X535" s="103" t="n"/>
      <c r="Y535" s="103" t="n"/>
      <c r="Z535" s="103" t="n"/>
    </row>
    <row r="536">
      <c r="A536" s="103" t="n"/>
      <c r="B536" s="103" t="n"/>
      <c r="C536" s="103" t="n"/>
      <c r="D536" s="103" t="n"/>
      <c r="E536" s="103" t="n"/>
      <c r="F536" s="103" t="n"/>
      <c r="G536" s="103" t="n"/>
      <c r="H536" s="103" t="n"/>
      <c r="I536" s="103" t="n"/>
      <c r="J536" s="103" t="n"/>
      <c r="K536" s="103" t="n"/>
      <c r="L536" s="103" t="n"/>
      <c r="M536" s="103" t="n"/>
      <c r="N536" s="103" t="n"/>
      <c r="O536" s="103" t="n"/>
      <c r="P536" s="103" t="n"/>
      <c r="Q536" s="103" t="n"/>
      <c r="R536" s="103" t="n"/>
      <c r="S536" s="103" t="n"/>
      <c r="T536" s="103" t="n"/>
      <c r="U536" s="103" t="n"/>
      <c r="V536" s="103" t="n"/>
      <c r="W536" s="103" t="n"/>
      <c r="X536" s="103" t="n"/>
      <c r="Y536" s="103" t="n"/>
      <c r="Z536" s="103" t="n"/>
    </row>
    <row r="537">
      <c r="A537" s="103" t="n"/>
      <c r="B537" s="103" t="n"/>
      <c r="C537" s="103" t="n"/>
      <c r="D537" s="103" t="n"/>
      <c r="E537" s="103" t="n"/>
      <c r="F537" s="103" t="n"/>
      <c r="G537" s="103" t="n"/>
      <c r="H537" s="103" t="n"/>
      <c r="I537" s="103" t="n"/>
      <c r="J537" s="103" t="n"/>
      <c r="K537" s="103" t="n"/>
      <c r="L537" s="103" t="n"/>
      <c r="M537" s="103" t="n"/>
      <c r="N537" s="103" t="n"/>
      <c r="O537" s="103" t="n"/>
      <c r="P537" s="103" t="n"/>
      <c r="Q537" s="103" t="n"/>
      <c r="R537" s="103" t="n"/>
      <c r="S537" s="103" t="n"/>
      <c r="T537" s="103" t="n"/>
      <c r="U537" s="103" t="n"/>
      <c r="V537" s="103" t="n"/>
      <c r="W537" s="103" t="n"/>
      <c r="X537" s="103" t="n"/>
      <c r="Y537" s="103" t="n"/>
      <c r="Z537" s="103" t="n"/>
    </row>
    <row r="538">
      <c r="A538" s="103" t="n"/>
      <c r="B538" s="103" t="n"/>
      <c r="C538" s="103" t="n"/>
      <c r="D538" s="103" t="n"/>
      <c r="E538" s="103" t="n"/>
      <c r="F538" s="103" t="n"/>
      <c r="G538" s="103" t="n"/>
      <c r="H538" s="103" t="n"/>
      <c r="I538" s="103" t="n"/>
      <c r="J538" s="103" t="n"/>
      <c r="K538" s="103" t="n"/>
      <c r="L538" s="103" t="n"/>
      <c r="M538" s="103" t="n"/>
      <c r="N538" s="103" t="n"/>
      <c r="O538" s="103" t="n"/>
      <c r="P538" s="103" t="n"/>
      <c r="Q538" s="103" t="n"/>
      <c r="R538" s="103" t="n"/>
      <c r="S538" s="103" t="n"/>
      <c r="T538" s="103" t="n"/>
      <c r="U538" s="103" t="n"/>
      <c r="V538" s="103" t="n"/>
      <c r="W538" s="103" t="n"/>
      <c r="X538" s="103" t="n"/>
      <c r="Y538" s="103" t="n"/>
      <c r="Z538" s="103" t="n"/>
    </row>
    <row r="539">
      <c r="A539" s="103" t="n"/>
      <c r="B539" s="103" t="n"/>
      <c r="C539" s="103" t="n"/>
      <c r="D539" s="103" t="n"/>
      <c r="E539" s="103" t="n"/>
      <c r="F539" s="103" t="n"/>
      <c r="G539" s="103" t="n"/>
      <c r="H539" s="103" t="n"/>
      <c r="I539" s="103" t="n"/>
      <c r="J539" s="103" t="n"/>
      <c r="K539" s="103" t="n"/>
      <c r="L539" s="103" t="n"/>
      <c r="M539" s="103" t="n"/>
      <c r="N539" s="103" t="n"/>
      <c r="O539" s="103" t="n"/>
      <c r="P539" s="103" t="n"/>
      <c r="Q539" s="103" t="n"/>
      <c r="R539" s="103" t="n"/>
      <c r="S539" s="103" t="n"/>
      <c r="T539" s="103" t="n"/>
      <c r="U539" s="103" t="n"/>
      <c r="V539" s="103" t="n"/>
      <c r="W539" s="103" t="n"/>
      <c r="X539" s="103" t="n"/>
      <c r="Y539" s="103" t="n"/>
      <c r="Z539" s="103" t="n"/>
    </row>
    <row r="540">
      <c r="A540" s="103" t="n"/>
      <c r="B540" s="103" t="n"/>
      <c r="C540" s="103" t="n"/>
      <c r="D540" s="103" t="n"/>
      <c r="E540" s="103" t="n"/>
      <c r="F540" s="103" t="n"/>
      <c r="G540" s="103" t="n"/>
      <c r="H540" s="103" t="n"/>
      <c r="I540" s="103" t="n"/>
      <c r="J540" s="103" t="n"/>
      <c r="K540" s="103" t="n"/>
      <c r="L540" s="103" t="n"/>
      <c r="M540" s="103" t="n"/>
      <c r="N540" s="103" t="n"/>
      <c r="O540" s="103" t="n"/>
      <c r="P540" s="103" t="n"/>
      <c r="Q540" s="103" t="n"/>
      <c r="R540" s="103" t="n"/>
      <c r="S540" s="103" t="n"/>
      <c r="T540" s="103" t="n"/>
      <c r="U540" s="103" t="n"/>
      <c r="V540" s="103" t="n"/>
      <c r="W540" s="103" t="n"/>
      <c r="X540" s="103" t="n"/>
      <c r="Y540" s="103" t="n"/>
      <c r="Z540" s="103" t="n"/>
    </row>
    <row r="541">
      <c r="A541" s="103" t="n"/>
      <c r="B541" s="103" t="n"/>
      <c r="C541" s="103" t="n"/>
      <c r="D541" s="103" t="n"/>
      <c r="E541" s="103" t="n"/>
      <c r="F541" s="103" t="n"/>
      <c r="G541" s="103" t="n"/>
      <c r="H541" s="103" t="n"/>
      <c r="I541" s="103" t="n"/>
      <c r="J541" s="103" t="n"/>
      <c r="K541" s="103" t="n"/>
      <c r="L541" s="103" t="n"/>
      <c r="M541" s="103" t="n"/>
      <c r="N541" s="103" t="n"/>
      <c r="O541" s="103" t="n"/>
      <c r="P541" s="103" t="n"/>
      <c r="Q541" s="103" t="n"/>
      <c r="R541" s="103" t="n"/>
      <c r="S541" s="103" t="n"/>
      <c r="T541" s="103" t="n"/>
      <c r="U541" s="103" t="n"/>
      <c r="V541" s="103" t="n"/>
      <c r="W541" s="103" t="n"/>
      <c r="X541" s="103" t="n"/>
      <c r="Y541" s="103" t="n"/>
      <c r="Z541" s="103" t="n"/>
    </row>
    <row r="542">
      <c r="A542" s="103" t="n"/>
      <c r="B542" s="103" t="n"/>
      <c r="C542" s="103" t="n"/>
      <c r="D542" s="103" t="n"/>
      <c r="E542" s="103" t="n"/>
      <c r="F542" s="103" t="n"/>
      <c r="G542" s="103" t="n"/>
      <c r="H542" s="103" t="n"/>
      <c r="I542" s="103" t="n"/>
      <c r="J542" s="103" t="n"/>
      <c r="K542" s="103" t="n"/>
      <c r="L542" s="103" t="n"/>
      <c r="M542" s="103" t="n"/>
      <c r="N542" s="103" t="n"/>
      <c r="O542" s="103" t="n"/>
      <c r="P542" s="103" t="n"/>
      <c r="Q542" s="103" t="n"/>
      <c r="R542" s="103" t="n"/>
      <c r="S542" s="103" t="n"/>
      <c r="T542" s="103" t="n"/>
      <c r="U542" s="103" t="n"/>
      <c r="V542" s="103" t="n"/>
      <c r="W542" s="103" t="n"/>
      <c r="X542" s="103" t="n"/>
      <c r="Y542" s="103" t="n"/>
      <c r="Z542" s="103" t="n"/>
    </row>
    <row r="543">
      <c r="A543" s="103" t="n"/>
      <c r="B543" s="103" t="n"/>
      <c r="C543" s="103" t="n"/>
      <c r="D543" s="103" t="n"/>
      <c r="E543" s="103" t="n"/>
      <c r="F543" s="103" t="n"/>
      <c r="G543" s="103" t="n"/>
      <c r="H543" s="103" t="n"/>
      <c r="I543" s="103" t="n"/>
      <c r="J543" s="103" t="n"/>
      <c r="K543" s="103" t="n"/>
      <c r="L543" s="103" t="n"/>
      <c r="M543" s="103" t="n"/>
      <c r="N543" s="103" t="n"/>
      <c r="O543" s="103" t="n"/>
      <c r="P543" s="103" t="n"/>
      <c r="Q543" s="103" t="n"/>
      <c r="R543" s="103" t="n"/>
      <c r="S543" s="103" t="n"/>
      <c r="T543" s="103" t="n"/>
      <c r="U543" s="103" t="n"/>
      <c r="V543" s="103" t="n"/>
      <c r="W543" s="103" t="n"/>
      <c r="X543" s="103" t="n"/>
      <c r="Y543" s="103" t="n"/>
      <c r="Z543" s="103" t="n"/>
    </row>
    <row r="544">
      <c r="A544" s="103" t="n"/>
      <c r="B544" s="103" t="n"/>
      <c r="C544" s="103" t="n"/>
      <c r="D544" s="103" t="n"/>
      <c r="E544" s="103" t="n"/>
      <c r="F544" s="103" t="n"/>
      <c r="G544" s="103" t="n"/>
      <c r="H544" s="103" t="n"/>
      <c r="I544" s="103" t="n"/>
      <c r="J544" s="103" t="n"/>
      <c r="K544" s="103" t="n"/>
      <c r="L544" s="103" t="n"/>
      <c r="M544" s="103" t="n"/>
      <c r="N544" s="103" t="n"/>
      <c r="O544" s="103" t="n"/>
      <c r="P544" s="103" t="n"/>
      <c r="Q544" s="103" t="n"/>
      <c r="R544" s="103" t="n"/>
      <c r="S544" s="103" t="n"/>
      <c r="T544" s="103" t="n"/>
      <c r="U544" s="103" t="n"/>
      <c r="V544" s="103" t="n"/>
      <c r="W544" s="103" t="n"/>
      <c r="X544" s="103" t="n"/>
      <c r="Y544" s="103" t="n"/>
      <c r="Z544" s="103" t="n"/>
    </row>
    <row r="545">
      <c r="A545" s="103" t="n"/>
      <c r="B545" s="103" t="n"/>
      <c r="C545" s="103" t="n"/>
      <c r="D545" s="103" t="n"/>
      <c r="E545" s="103" t="n"/>
      <c r="F545" s="103" t="n"/>
      <c r="G545" s="103" t="n"/>
      <c r="H545" s="103" t="n"/>
      <c r="I545" s="103" t="n"/>
      <c r="J545" s="103" t="n"/>
      <c r="K545" s="103" t="n"/>
      <c r="L545" s="103" t="n"/>
      <c r="M545" s="103" t="n"/>
      <c r="N545" s="103" t="n"/>
      <c r="O545" s="103" t="n"/>
      <c r="P545" s="103" t="n"/>
      <c r="Q545" s="103" t="n"/>
      <c r="R545" s="103" t="n"/>
      <c r="S545" s="103" t="n"/>
      <c r="T545" s="103" t="n"/>
      <c r="U545" s="103" t="n"/>
      <c r="V545" s="103" t="n"/>
      <c r="W545" s="103" t="n"/>
      <c r="X545" s="103" t="n"/>
      <c r="Y545" s="103" t="n"/>
      <c r="Z545" s="103" t="n"/>
    </row>
    <row r="546">
      <c r="A546" s="103" t="n"/>
      <c r="B546" s="103" t="n"/>
      <c r="C546" s="103" t="n"/>
      <c r="D546" s="103" t="n"/>
      <c r="E546" s="103" t="n"/>
      <c r="F546" s="103" t="n"/>
      <c r="G546" s="103" t="n"/>
      <c r="H546" s="103" t="n"/>
      <c r="I546" s="103" t="n"/>
      <c r="J546" s="103" t="n"/>
      <c r="K546" s="103" t="n"/>
      <c r="L546" s="103" t="n"/>
      <c r="M546" s="103" t="n"/>
      <c r="N546" s="103" t="n"/>
      <c r="O546" s="103" t="n"/>
      <c r="P546" s="103" t="n"/>
      <c r="Q546" s="103" t="n"/>
      <c r="R546" s="103" t="n"/>
      <c r="S546" s="103" t="n"/>
      <c r="T546" s="103" t="n"/>
      <c r="U546" s="103" t="n"/>
      <c r="V546" s="103" t="n"/>
      <c r="W546" s="103" t="n"/>
      <c r="X546" s="103" t="n"/>
      <c r="Y546" s="103" t="n"/>
      <c r="Z546" s="103" t="n"/>
    </row>
    <row r="547">
      <c r="A547" s="103" t="n"/>
      <c r="B547" s="103" t="n"/>
      <c r="C547" s="103" t="n"/>
      <c r="D547" s="103" t="n"/>
      <c r="E547" s="103" t="n"/>
      <c r="F547" s="103" t="n"/>
      <c r="G547" s="103" t="n"/>
      <c r="H547" s="103" t="n"/>
      <c r="I547" s="103" t="n"/>
      <c r="J547" s="103" t="n"/>
      <c r="K547" s="103" t="n"/>
      <c r="L547" s="103" t="n"/>
      <c r="M547" s="103" t="n"/>
      <c r="N547" s="103" t="n"/>
      <c r="O547" s="103" t="n"/>
      <c r="P547" s="103" t="n"/>
      <c r="Q547" s="103" t="n"/>
      <c r="R547" s="103" t="n"/>
      <c r="S547" s="103" t="n"/>
      <c r="T547" s="103" t="n"/>
      <c r="U547" s="103" t="n"/>
      <c r="V547" s="103" t="n"/>
      <c r="W547" s="103" t="n"/>
      <c r="X547" s="103" t="n"/>
      <c r="Y547" s="103" t="n"/>
      <c r="Z547" s="103" t="n"/>
    </row>
    <row r="548">
      <c r="A548" s="103" t="n"/>
      <c r="B548" s="103" t="n"/>
      <c r="C548" s="103" t="n"/>
      <c r="D548" s="103" t="n"/>
      <c r="E548" s="103" t="n"/>
      <c r="F548" s="103" t="n"/>
      <c r="G548" s="103" t="n"/>
      <c r="H548" s="103" t="n"/>
      <c r="I548" s="103" t="n"/>
      <c r="J548" s="103" t="n"/>
      <c r="K548" s="103" t="n"/>
      <c r="L548" s="103" t="n"/>
      <c r="M548" s="103" t="n"/>
      <c r="N548" s="103" t="n"/>
      <c r="O548" s="103" t="n"/>
      <c r="P548" s="103" t="n"/>
      <c r="Q548" s="103" t="n"/>
      <c r="R548" s="103" t="n"/>
      <c r="S548" s="103" t="n"/>
      <c r="T548" s="103" t="n"/>
      <c r="U548" s="103" t="n"/>
      <c r="V548" s="103" t="n"/>
      <c r="W548" s="103" t="n"/>
      <c r="X548" s="103" t="n"/>
      <c r="Y548" s="103" t="n"/>
      <c r="Z548" s="103" t="n"/>
    </row>
    <row r="549">
      <c r="A549" s="103" t="n"/>
      <c r="B549" s="103" t="n"/>
      <c r="C549" s="103" t="n"/>
      <c r="D549" s="103" t="n"/>
      <c r="E549" s="103" t="n"/>
      <c r="F549" s="103" t="n"/>
      <c r="G549" s="103" t="n"/>
      <c r="H549" s="103" t="n"/>
      <c r="I549" s="103" t="n"/>
      <c r="J549" s="103" t="n"/>
      <c r="K549" s="103" t="n"/>
      <c r="L549" s="103" t="n"/>
      <c r="M549" s="103" t="n"/>
      <c r="N549" s="103" t="n"/>
      <c r="O549" s="103" t="n"/>
      <c r="P549" s="103" t="n"/>
      <c r="Q549" s="103" t="n"/>
      <c r="R549" s="103" t="n"/>
      <c r="S549" s="103" t="n"/>
      <c r="T549" s="103" t="n"/>
      <c r="U549" s="103" t="n"/>
      <c r="V549" s="103" t="n"/>
      <c r="W549" s="103" t="n"/>
      <c r="X549" s="103" t="n"/>
      <c r="Y549" s="103" t="n"/>
      <c r="Z549" s="103" t="n"/>
    </row>
    <row r="550">
      <c r="A550" s="103" t="n"/>
      <c r="B550" s="103" t="n"/>
      <c r="C550" s="103" t="n"/>
      <c r="D550" s="103" t="n"/>
      <c r="E550" s="103" t="n"/>
      <c r="F550" s="103" t="n"/>
      <c r="G550" s="103" t="n"/>
      <c r="H550" s="103" t="n"/>
      <c r="I550" s="103" t="n"/>
      <c r="J550" s="103" t="n"/>
      <c r="K550" s="103" t="n"/>
      <c r="L550" s="103" t="n"/>
      <c r="M550" s="103" t="n"/>
      <c r="N550" s="103" t="n"/>
      <c r="O550" s="103" t="n"/>
      <c r="P550" s="103" t="n"/>
      <c r="Q550" s="103" t="n"/>
      <c r="R550" s="103" t="n"/>
      <c r="S550" s="103" t="n"/>
      <c r="T550" s="103" t="n"/>
      <c r="U550" s="103" t="n"/>
      <c r="V550" s="103" t="n"/>
      <c r="W550" s="103" t="n"/>
      <c r="X550" s="103" t="n"/>
      <c r="Y550" s="103" t="n"/>
      <c r="Z550" s="103" t="n"/>
    </row>
    <row r="551">
      <c r="A551" s="103" t="n"/>
      <c r="B551" s="103" t="n"/>
      <c r="C551" s="103" t="n"/>
      <c r="D551" s="103" t="n"/>
      <c r="E551" s="103" t="n"/>
      <c r="F551" s="103" t="n"/>
      <c r="G551" s="103" t="n"/>
      <c r="H551" s="103" t="n"/>
      <c r="I551" s="103" t="n"/>
      <c r="J551" s="103" t="n"/>
      <c r="K551" s="103" t="n"/>
      <c r="L551" s="103" t="n"/>
      <c r="M551" s="103" t="n"/>
      <c r="N551" s="103" t="n"/>
      <c r="O551" s="103" t="n"/>
      <c r="P551" s="103" t="n"/>
      <c r="Q551" s="103" t="n"/>
      <c r="R551" s="103" t="n"/>
      <c r="S551" s="103" t="n"/>
      <c r="T551" s="103" t="n"/>
      <c r="U551" s="103" t="n"/>
      <c r="V551" s="103" t="n"/>
      <c r="W551" s="103" t="n"/>
      <c r="X551" s="103" t="n"/>
      <c r="Y551" s="103" t="n"/>
      <c r="Z551" s="103" t="n"/>
    </row>
    <row r="552">
      <c r="A552" s="103" t="n"/>
      <c r="B552" s="103" t="n"/>
      <c r="C552" s="103" t="n"/>
      <c r="D552" s="103" t="n"/>
      <c r="E552" s="103" t="n"/>
      <c r="F552" s="103" t="n"/>
      <c r="G552" s="103" t="n"/>
      <c r="H552" s="103" t="n"/>
      <c r="I552" s="103" t="n"/>
      <c r="J552" s="103" t="n"/>
      <c r="K552" s="103" t="n"/>
      <c r="L552" s="103" t="n"/>
      <c r="M552" s="103" t="n"/>
      <c r="N552" s="103" t="n"/>
      <c r="O552" s="103" t="n"/>
      <c r="P552" s="103" t="n"/>
      <c r="Q552" s="103" t="n"/>
      <c r="R552" s="103" t="n"/>
      <c r="S552" s="103" t="n"/>
      <c r="T552" s="103" t="n"/>
      <c r="U552" s="103" t="n"/>
      <c r="V552" s="103" t="n"/>
      <c r="W552" s="103" t="n"/>
      <c r="X552" s="103" t="n"/>
      <c r="Y552" s="103" t="n"/>
      <c r="Z552" s="103" t="n"/>
    </row>
    <row r="553">
      <c r="A553" s="103" t="n"/>
      <c r="B553" s="103" t="n"/>
      <c r="C553" s="103" t="n"/>
      <c r="D553" s="103" t="n"/>
      <c r="E553" s="103" t="n"/>
      <c r="F553" s="103" t="n"/>
      <c r="G553" s="103" t="n"/>
      <c r="H553" s="103" t="n"/>
      <c r="I553" s="103" t="n"/>
      <c r="J553" s="103" t="n"/>
      <c r="K553" s="103" t="n"/>
      <c r="L553" s="103" t="n"/>
      <c r="M553" s="103" t="n"/>
      <c r="N553" s="103" t="n"/>
      <c r="O553" s="103" t="n"/>
      <c r="P553" s="103" t="n"/>
      <c r="Q553" s="103" t="n"/>
      <c r="R553" s="103" t="n"/>
      <c r="S553" s="103" t="n"/>
      <c r="T553" s="103" t="n"/>
      <c r="U553" s="103" t="n"/>
      <c r="V553" s="103" t="n"/>
      <c r="W553" s="103" t="n"/>
      <c r="X553" s="103" t="n"/>
      <c r="Y553" s="103" t="n"/>
      <c r="Z553" s="103" t="n"/>
    </row>
    <row r="554">
      <c r="A554" s="103" t="n"/>
      <c r="B554" s="103" t="n"/>
      <c r="C554" s="103" t="n"/>
      <c r="D554" s="103" t="n"/>
      <c r="E554" s="103" t="n"/>
      <c r="F554" s="103" t="n"/>
      <c r="G554" s="103" t="n"/>
      <c r="H554" s="103" t="n"/>
      <c r="I554" s="103" t="n"/>
      <c r="J554" s="103" t="n"/>
      <c r="K554" s="103" t="n"/>
      <c r="L554" s="103" t="n"/>
      <c r="M554" s="103" t="n"/>
      <c r="N554" s="103" t="n"/>
      <c r="O554" s="103" t="n"/>
      <c r="P554" s="103" t="n"/>
      <c r="Q554" s="103" t="n"/>
      <c r="R554" s="103" t="n"/>
      <c r="S554" s="103" t="n"/>
      <c r="T554" s="103" t="n"/>
      <c r="U554" s="103" t="n"/>
      <c r="V554" s="103" t="n"/>
      <c r="W554" s="103" t="n"/>
      <c r="X554" s="103" t="n"/>
      <c r="Y554" s="103" t="n"/>
      <c r="Z554" s="103" t="n"/>
    </row>
    <row r="555">
      <c r="A555" s="103" t="n"/>
      <c r="B555" s="103" t="n"/>
      <c r="C555" s="103" t="n"/>
      <c r="D555" s="103" t="n"/>
      <c r="E555" s="103" t="n"/>
      <c r="F555" s="103" t="n"/>
      <c r="G555" s="103" t="n"/>
      <c r="H555" s="103" t="n"/>
      <c r="I555" s="103" t="n"/>
      <c r="J555" s="103" t="n"/>
      <c r="K555" s="103" t="n"/>
      <c r="L555" s="103" t="n"/>
      <c r="M555" s="103" t="n"/>
      <c r="N555" s="103" t="n"/>
      <c r="O555" s="103" t="n"/>
      <c r="P555" s="103" t="n"/>
      <c r="Q555" s="103" t="n"/>
      <c r="R555" s="103" t="n"/>
      <c r="S555" s="103" t="n"/>
      <c r="T555" s="103" t="n"/>
      <c r="U555" s="103" t="n"/>
      <c r="V555" s="103" t="n"/>
      <c r="W555" s="103" t="n"/>
      <c r="X555" s="103" t="n"/>
      <c r="Y555" s="103" t="n"/>
      <c r="Z555" s="103" t="n"/>
    </row>
    <row r="556">
      <c r="A556" s="103" t="n"/>
      <c r="B556" s="103" t="n"/>
      <c r="C556" s="103" t="n"/>
      <c r="D556" s="103" t="n"/>
      <c r="E556" s="103" t="n"/>
      <c r="F556" s="103" t="n"/>
      <c r="G556" s="103" t="n"/>
      <c r="H556" s="103" t="n"/>
      <c r="I556" s="103" t="n"/>
      <c r="J556" s="103" t="n"/>
      <c r="K556" s="103" t="n"/>
      <c r="L556" s="103" t="n"/>
      <c r="M556" s="103" t="n"/>
      <c r="N556" s="103" t="n"/>
      <c r="O556" s="103" t="n"/>
      <c r="P556" s="103" t="n"/>
      <c r="Q556" s="103" t="n"/>
      <c r="R556" s="103" t="n"/>
      <c r="S556" s="103" t="n"/>
      <c r="T556" s="103" t="n"/>
      <c r="U556" s="103" t="n"/>
      <c r="V556" s="103" t="n"/>
      <c r="W556" s="103" t="n"/>
      <c r="X556" s="103" t="n"/>
      <c r="Y556" s="103" t="n"/>
      <c r="Z556" s="103" t="n"/>
    </row>
    <row r="557">
      <c r="A557" s="103" t="n"/>
      <c r="B557" s="103" t="n"/>
      <c r="C557" s="103" t="n"/>
      <c r="D557" s="103" t="n"/>
      <c r="E557" s="103" t="n"/>
      <c r="F557" s="103" t="n"/>
      <c r="G557" s="103" t="n"/>
      <c r="H557" s="103" t="n"/>
      <c r="I557" s="103" t="n"/>
      <c r="J557" s="103" t="n"/>
      <c r="K557" s="103" t="n"/>
      <c r="L557" s="103" t="n"/>
      <c r="M557" s="103" t="n"/>
      <c r="N557" s="103" t="n"/>
      <c r="O557" s="103" t="n"/>
      <c r="P557" s="103" t="n"/>
      <c r="Q557" s="103" t="n"/>
      <c r="R557" s="103" t="n"/>
      <c r="S557" s="103" t="n"/>
      <c r="T557" s="103" t="n"/>
      <c r="U557" s="103" t="n"/>
      <c r="V557" s="103" t="n"/>
      <c r="W557" s="103" t="n"/>
      <c r="X557" s="103" t="n"/>
      <c r="Y557" s="103" t="n"/>
      <c r="Z557" s="103" t="n"/>
    </row>
    <row r="558">
      <c r="A558" s="103" t="n"/>
      <c r="B558" s="103" t="n"/>
      <c r="C558" s="103" t="n"/>
      <c r="D558" s="103" t="n"/>
      <c r="E558" s="103" t="n"/>
      <c r="F558" s="103" t="n"/>
      <c r="G558" s="103" t="n"/>
      <c r="H558" s="103" t="n"/>
      <c r="I558" s="103" t="n"/>
      <c r="J558" s="103" t="n"/>
      <c r="K558" s="103" t="n"/>
      <c r="L558" s="103" t="n"/>
      <c r="M558" s="103" t="n"/>
      <c r="N558" s="103" t="n"/>
      <c r="O558" s="103" t="n"/>
      <c r="P558" s="103" t="n"/>
      <c r="Q558" s="103" t="n"/>
      <c r="R558" s="103" t="n"/>
      <c r="S558" s="103" t="n"/>
      <c r="T558" s="103" t="n"/>
      <c r="U558" s="103" t="n"/>
      <c r="V558" s="103" t="n"/>
      <c r="W558" s="103" t="n"/>
      <c r="X558" s="103" t="n"/>
      <c r="Y558" s="103" t="n"/>
      <c r="Z558" s="103" t="n"/>
    </row>
    <row r="559">
      <c r="A559" s="103" t="n"/>
      <c r="B559" s="103" t="n"/>
      <c r="C559" s="103" t="n"/>
      <c r="D559" s="103" t="n"/>
      <c r="E559" s="103" t="n"/>
      <c r="F559" s="103" t="n"/>
      <c r="G559" s="103" t="n"/>
      <c r="H559" s="103" t="n"/>
      <c r="I559" s="103" t="n"/>
      <c r="J559" s="103" t="n"/>
      <c r="K559" s="103" t="n"/>
      <c r="L559" s="103" t="n"/>
      <c r="M559" s="103" t="n"/>
      <c r="N559" s="103" t="n"/>
      <c r="O559" s="103" t="n"/>
      <c r="P559" s="103" t="n"/>
      <c r="Q559" s="103" t="n"/>
      <c r="R559" s="103" t="n"/>
      <c r="S559" s="103" t="n"/>
      <c r="T559" s="103" t="n"/>
      <c r="U559" s="103" t="n"/>
      <c r="V559" s="103" t="n"/>
      <c r="W559" s="103" t="n"/>
      <c r="X559" s="103" t="n"/>
      <c r="Y559" s="103" t="n"/>
      <c r="Z559" s="103" t="n"/>
    </row>
    <row r="560">
      <c r="A560" s="103" t="n"/>
      <c r="B560" s="103" t="n"/>
      <c r="C560" s="103" t="n"/>
      <c r="D560" s="103" t="n"/>
      <c r="E560" s="103" t="n"/>
      <c r="F560" s="103" t="n"/>
      <c r="G560" s="103" t="n"/>
      <c r="H560" s="103" t="n"/>
      <c r="I560" s="103" t="n"/>
      <c r="J560" s="103" t="n"/>
      <c r="K560" s="103" t="n"/>
      <c r="L560" s="103" t="n"/>
      <c r="M560" s="103" t="n"/>
      <c r="N560" s="103" t="n"/>
      <c r="O560" s="103" t="n"/>
      <c r="P560" s="103" t="n"/>
      <c r="Q560" s="103" t="n"/>
      <c r="R560" s="103" t="n"/>
      <c r="S560" s="103" t="n"/>
      <c r="T560" s="103" t="n"/>
      <c r="U560" s="103" t="n"/>
      <c r="V560" s="103" t="n"/>
      <c r="W560" s="103" t="n"/>
      <c r="X560" s="103" t="n"/>
      <c r="Y560" s="103" t="n"/>
      <c r="Z560" s="103" t="n"/>
    </row>
    <row r="561">
      <c r="A561" s="103" t="n"/>
      <c r="B561" s="103" t="n"/>
      <c r="C561" s="103" t="n"/>
      <c r="D561" s="103" t="n"/>
      <c r="E561" s="103" t="n"/>
      <c r="F561" s="103" t="n"/>
      <c r="G561" s="103" t="n"/>
      <c r="H561" s="103" t="n"/>
      <c r="I561" s="103" t="n"/>
      <c r="J561" s="103" t="n"/>
      <c r="K561" s="103" t="n"/>
      <c r="L561" s="103" t="n"/>
      <c r="M561" s="103" t="n"/>
      <c r="N561" s="103" t="n"/>
      <c r="O561" s="103" t="n"/>
      <c r="P561" s="103" t="n"/>
      <c r="Q561" s="103" t="n"/>
      <c r="R561" s="103" t="n"/>
      <c r="S561" s="103" t="n"/>
      <c r="T561" s="103" t="n"/>
      <c r="U561" s="103" t="n"/>
      <c r="V561" s="103" t="n"/>
      <c r="W561" s="103" t="n"/>
      <c r="X561" s="103" t="n"/>
      <c r="Y561" s="103" t="n"/>
      <c r="Z561" s="103" t="n"/>
    </row>
    <row r="562">
      <c r="A562" s="103" t="n"/>
      <c r="B562" s="103" t="n"/>
      <c r="C562" s="103" t="n"/>
      <c r="D562" s="103" t="n"/>
      <c r="E562" s="103" t="n"/>
      <c r="F562" s="103" t="n"/>
      <c r="G562" s="103" t="n"/>
      <c r="H562" s="103" t="n"/>
      <c r="I562" s="103" t="n"/>
      <c r="J562" s="103" t="n"/>
      <c r="K562" s="103" t="n"/>
      <c r="L562" s="103" t="n"/>
      <c r="M562" s="103" t="n"/>
      <c r="N562" s="103" t="n"/>
      <c r="O562" s="103" t="n"/>
      <c r="P562" s="103" t="n"/>
      <c r="Q562" s="103" t="n"/>
      <c r="R562" s="103" t="n"/>
      <c r="S562" s="103" t="n"/>
      <c r="T562" s="103" t="n"/>
      <c r="U562" s="103" t="n"/>
      <c r="V562" s="103" t="n"/>
      <c r="W562" s="103" t="n"/>
      <c r="X562" s="103" t="n"/>
      <c r="Y562" s="103" t="n"/>
      <c r="Z562" s="103" t="n"/>
    </row>
    <row r="563">
      <c r="A563" s="103" t="n"/>
      <c r="B563" s="103" t="n"/>
      <c r="C563" s="103" t="n"/>
      <c r="D563" s="103" t="n"/>
      <c r="E563" s="103" t="n"/>
      <c r="F563" s="103" t="n"/>
      <c r="G563" s="103" t="n"/>
      <c r="H563" s="103" t="n"/>
      <c r="I563" s="103" t="n"/>
      <c r="J563" s="103" t="n"/>
      <c r="K563" s="103" t="n"/>
      <c r="L563" s="103" t="n"/>
      <c r="M563" s="103" t="n"/>
      <c r="N563" s="103" t="n"/>
      <c r="O563" s="103" t="n"/>
      <c r="P563" s="103" t="n"/>
      <c r="Q563" s="103" t="n"/>
      <c r="R563" s="103" t="n"/>
      <c r="S563" s="103" t="n"/>
      <c r="T563" s="103" t="n"/>
      <c r="U563" s="103" t="n"/>
      <c r="V563" s="103" t="n"/>
      <c r="W563" s="103" t="n"/>
      <c r="X563" s="103" t="n"/>
      <c r="Y563" s="103" t="n"/>
      <c r="Z563" s="103" t="n"/>
    </row>
    <row r="564">
      <c r="A564" s="103" t="n"/>
      <c r="B564" s="103" t="n"/>
      <c r="C564" s="103" t="n"/>
      <c r="D564" s="103" t="n"/>
      <c r="E564" s="103" t="n"/>
      <c r="F564" s="103" t="n"/>
      <c r="G564" s="103" t="n"/>
      <c r="H564" s="103" t="n"/>
      <c r="I564" s="103" t="n"/>
      <c r="J564" s="103" t="n"/>
      <c r="K564" s="103" t="n"/>
      <c r="L564" s="103" t="n"/>
      <c r="M564" s="103" t="n"/>
      <c r="N564" s="103" t="n"/>
      <c r="O564" s="103" t="n"/>
      <c r="P564" s="103" t="n"/>
      <c r="Q564" s="103" t="n"/>
      <c r="R564" s="103" t="n"/>
      <c r="S564" s="103" t="n"/>
      <c r="T564" s="103" t="n"/>
      <c r="U564" s="103" t="n"/>
      <c r="V564" s="103" t="n"/>
      <c r="W564" s="103" t="n"/>
      <c r="X564" s="103" t="n"/>
      <c r="Y564" s="103" t="n"/>
      <c r="Z564" s="103" t="n"/>
    </row>
    <row r="565">
      <c r="A565" s="103" t="n"/>
      <c r="B565" s="103" t="n"/>
      <c r="C565" s="103" t="n"/>
      <c r="D565" s="103" t="n"/>
      <c r="E565" s="103" t="n"/>
      <c r="F565" s="103" t="n"/>
      <c r="G565" s="103" t="n"/>
      <c r="H565" s="103" t="n"/>
      <c r="I565" s="103" t="n"/>
      <c r="J565" s="103" t="n"/>
      <c r="K565" s="103" t="n"/>
      <c r="L565" s="103" t="n"/>
      <c r="M565" s="103" t="n"/>
      <c r="N565" s="103" t="n"/>
      <c r="O565" s="103" t="n"/>
      <c r="P565" s="103" t="n"/>
      <c r="Q565" s="103" t="n"/>
      <c r="R565" s="103" t="n"/>
      <c r="S565" s="103" t="n"/>
      <c r="T565" s="103" t="n"/>
      <c r="U565" s="103" t="n"/>
      <c r="V565" s="103" t="n"/>
      <c r="W565" s="103" t="n"/>
      <c r="X565" s="103" t="n"/>
      <c r="Y565" s="103" t="n"/>
      <c r="Z565" s="103" t="n"/>
    </row>
    <row r="566">
      <c r="A566" s="103" t="n"/>
      <c r="B566" s="103" t="n"/>
      <c r="C566" s="103" t="n"/>
      <c r="D566" s="103" t="n"/>
      <c r="E566" s="103" t="n"/>
      <c r="F566" s="103" t="n"/>
      <c r="G566" s="103" t="n"/>
      <c r="H566" s="103" t="n"/>
      <c r="I566" s="103" t="n"/>
      <c r="J566" s="103" t="n"/>
      <c r="K566" s="103" t="n"/>
      <c r="L566" s="103" t="n"/>
      <c r="M566" s="103" t="n"/>
      <c r="N566" s="103" t="n"/>
      <c r="O566" s="103" t="n"/>
      <c r="P566" s="103" t="n"/>
      <c r="Q566" s="103" t="n"/>
      <c r="R566" s="103" t="n"/>
      <c r="S566" s="103" t="n"/>
      <c r="T566" s="103" t="n"/>
      <c r="U566" s="103" t="n"/>
      <c r="V566" s="103" t="n"/>
      <c r="W566" s="103" t="n"/>
      <c r="X566" s="103" t="n"/>
      <c r="Y566" s="103" t="n"/>
      <c r="Z566" s="103" t="n"/>
    </row>
    <row r="567">
      <c r="A567" s="103" t="n"/>
      <c r="B567" s="103" t="n"/>
      <c r="C567" s="103" t="n"/>
      <c r="D567" s="103" t="n"/>
      <c r="E567" s="103" t="n"/>
      <c r="F567" s="103" t="n"/>
      <c r="G567" s="103" t="n"/>
      <c r="H567" s="103" t="n"/>
      <c r="I567" s="103" t="n"/>
      <c r="J567" s="103" t="n"/>
      <c r="K567" s="103" t="n"/>
      <c r="L567" s="103" t="n"/>
      <c r="M567" s="103" t="n"/>
      <c r="N567" s="103" t="n"/>
      <c r="O567" s="103" t="n"/>
      <c r="P567" s="103" t="n"/>
      <c r="Q567" s="103" t="n"/>
      <c r="R567" s="103" t="n"/>
      <c r="S567" s="103" t="n"/>
      <c r="T567" s="103" t="n"/>
      <c r="U567" s="103" t="n"/>
      <c r="V567" s="103" t="n"/>
      <c r="W567" s="103" t="n"/>
      <c r="X567" s="103" t="n"/>
      <c r="Y567" s="103" t="n"/>
      <c r="Z567" s="103" t="n"/>
    </row>
    <row r="568">
      <c r="A568" s="103" t="n"/>
      <c r="B568" s="103" t="n"/>
      <c r="C568" s="103" t="n"/>
      <c r="D568" s="103" t="n"/>
      <c r="E568" s="103" t="n"/>
      <c r="F568" s="103" t="n"/>
      <c r="G568" s="103" t="n"/>
      <c r="H568" s="103" t="n"/>
      <c r="I568" s="103" t="n"/>
      <c r="J568" s="103" t="n"/>
      <c r="K568" s="103" t="n"/>
      <c r="L568" s="103" t="n"/>
      <c r="M568" s="103" t="n"/>
      <c r="N568" s="103" t="n"/>
      <c r="O568" s="103" t="n"/>
      <c r="P568" s="103" t="n"/>
      <c r="Q568" s="103" t="n"/>
      <c r="R568" s="103" t="n"/>
      <c r="S568" s="103" t="n"/>
      <c r="T568" s="103" t="n"/>
      <c r="U568" s="103" t="n"/>
      <c r="V568" s="103" t="n"/>
      <c r="W568" s="103" t="n"/>
      <c r="X568" s="103" t="n"/>
      <c r="Y568" s="103" t="n"/>
      <c r="Z568" s="103" t="n"/>
    </row>
    <row r="569">
      <c r="A569" s="103" t="n"/>
      <c r="B569" s="103" t="n"/>
      <c r="C569" s="103" t="n"/>
      <c r="D569" s="103" t="n"/>
      <c r="E569" s="103" t="n"/>
      <c r="F569" s="103" t="n"/>
      <c r="G569" s="103" t="n"/>
      <c r="H569" s="103" t="n"/>
      <c r="I569" s="103" t="n"/>
      <c r="J569" s="103" t="n"/>
      <c r="K569" s="103" t="n"/>
      <c r="L569" s="103" t="n"/>
      <c r="M569" s="103" t="n"/>
      <c r="N569" s="103" t="n"/>
      <c r="O569" s="103" t="n"/>
      <c r="P569" s="103" t="n"/>
      <c r="Q569" s="103" t="n"/>
      <c r="R569" s="103" t="n"/>
      <c r="S569" s="103" t="n"/>
      <c r="T569" s="103" t="n"/>
      <c r="U569" s="103" t="n"/>
      <c r="V569" s="103" t="n"/>
      <c r="W569" s="103" t="n"/>
      <c r="X569" s="103" t="n"/>
      <c r="Y569" s="103" t="n"/>
      <c r="Z569" s="103" t="n"/>
    </row>
    <row r="570">
      <c r="A570" s="103" t="n"/>
      <c r="B570" s="103" t="n"/>
      <c r="C570" s="103" t="n"/>
      <c r="D570" s="103" t="n"/>
      <c r="E570" s="103" t="n"/>
      <c r="F570" s="103" t="n"/>
      <c r="G570" s="103" t="n"/>
      <c r="H570" s="103" t="n"/>
      <c r="I570" s="103" t="n"/>
      <c r="J570" s="103" t="n"/>
      <c r="K570" s="103" t="n"/>
      <c r="L570" s="103" t="n"/>
      <c r="M570" s="103" t="n"/>
      <c r="N570" s="103" t="n"/>
      <c r="O570" s="103" t="n"/>
      <c r="P570" s="103" t="n"/>
      <c r="Q570" s="103" t="n"/>
      <c r="R570" s="103" t="n"/>
      <c r="S570" s="103" t="n"/>
      <c r="T570" s="103" t="n"/>
      <c r="U570" s="103" t="n"/>
      <c r="V570" s="103" t="n"/>
      <c r="W570" s="103" t="n"/>
      <c r="X570" s="103" t="n"/>
      <c r="Y570" s="103" t="n"/>
      <c r="Z570" s="103" t="n"/>
    </row>
    <row r="571">
      <c r="A571" s="103" t="n"/>
      <c r="B571" s="103" t="n"/>
      <c r="C571" s="103" t="n"/>
      <c r="D571" s="103" t="n"/>
      <c r="E571" s="103" t="n"/>
      <c r="F571" s="103" t="n"/>
      <c r="G571" s="103" t="n"/>
      <c r="H571" s="103" t="n"/>
      <c r="I571" s="103" t="n"/>
      <c r="J571" s="103" t="n"/>
      <c r="K571" s="103" t="n"/>
      <c r="L571" s="103" t="n"/>
      <c r="M571" s="103" t="n"/>
      <c r="N571" s="103" t="n"/>
      <c r="O571" s="103" t="n"/>
      <c r="P571" s="103" t="n"/>
      <c r="Q571" s="103" t="n"/>
      <c r="R571" s="103" t="n"/>
      <c r="S571" s="103" t="n"/>
      <c r="T571" s="103" t="n"/>
      <c r="U571" s="103" t="n"/>
      <c r="V571" s="103" t="n"/>
      <c r="W571" s="103" t="n"/>
      <c r="X571" s="103" t="n"/>
      <c r="Y571" s="103" t="n"/>
      <c r="Z571" s="103" t="n"/>
    </row>
    <row r="572">
      <c r="A572" s="103" t="n"/>
      <c r="B572" s="103" t="n"/>
      <c r="C572" s="103" t="n"/>
      <c r="D572" s="103" t="n"/>
      <c r="E572" s="103" t="n"/>
      <c r="F572" s="103" t="n"/>
      <c r="G572" s="103" t="n"/>
      <c r="H572" s="103" t="n"/>
      <c r="I572" s="103" t="n"/>
      <c r="J572" s="103" t="n"/>
      <c r="K572" s="103" t="n"/>
      <c r="L572" s="103" t="n"/>
      <c r="M572" s="103" t="n"/>
      <c r="N572" s="103" t="n"/>
      <c r="O572" s="103" t="n"/>
      <c r="P572" s="103" t="n"/>
      <c r="Q572" s="103" t="n"/>
      <c r="R572" s="103" t="n"/>
      <c r="S572" s="103" t="n"/>
      <c r="T572" s="103" t="n"/>
      <c r="U572" s="103" t="n"/>
      <c r="V572" s="103" t="n"/>
      <c r="W572" s="103" t="n"/>
      <c r="X572" s="103" t="n"/>
      <c r="Y572" s="103" t="n"/>
      <c r="Z572" s="103" t="n"/>
    </row>
    <row r="573">
      <c r="A573" s="103" t="n"/>
      <c r="B573" s="103" t="n"/>
      <c r="C573" s="103" t="n"/>
      <c r="D573" s="103" t="n"/>
      <c r="E573" s="103" t="n"/>
      <c r="F573" s="103" t="n"/>
      <c r="G573" s="103" t="n"/>
      <c r="H573" s="103" t="n"/>
      <c r="I573" s="103" t="n"/>
      <c r="J573" s="103" t="n"/>
      <c r="K573" s="103" t="n"/>
      <c r="L573" s="103" t="n"/>
      <c r="M573" s="103" t="n"/>
      <c r="N573" s="103" t="n"/>
      <c r="O573" s="103" t="n"/>
      <c r="P573" s="103" t="n"/>
      <c r="Q573" s="103" t="n"/>
      <c r="R573" s="103" t="n"/>
      <c r="S573" s="103" t="n"/>
      <c r="T573" s="103" t="n"/>
      <c r="U573" s="103" t="n"/>
      <c r="V573" s="103" t="n"/>
      <c r="W573" s="103" t="n"/>
      <c r="X573" s="103" t="n"/>
      <c r="Y573" s="103" t="n"/>
      <c r="Z573" s="103" t="n"/>
    </row>
    <row r="574">
      <c r="A574" s="103" t="n"/>
      <c r="B574" s="103" t="n"/>
      <c r="C574" s="103" t="n"/>
      <c r="D574" s="103" t="n"/>
      <c r="E574" s="103" t="n"/>
      <c r="F574" s="103" t="n"/>
      <c r="G574" s="103" t="n"/>
      <c r="H574" s="103" t="n"/>
      <c r="I574" s="103" t="n"/>
      <c r="J574" s="103" t="n"/>
      <c r="K574" s="103" t="n"/>
      <c r="L574" s="103" t="n"/>
      <c r="M574" s="103" t="n"/>
      <c r="N574" s="103" t="n"/>
      <c r="O574" s="103" t="n"/>
      <c r="P574" s="103" t="n"/>
      <c r="Q574" s="103" t="n"/>
      <c r="R574" s="103" t="n"/>
      <c r="S574" s="103" t="n"/>
      <c r="T574" s="103" t="n"/>
      <c r="U574" s="103" t="n"/>
      <c r="V574" s="103" t="n"/>
      <c r="W574" s="103" t="n"/>
      <c r="X574" s="103" t="n"/>
      <c r="Y574" s="103" t="n"/>
      <c r="Z574" s="103" t="n"/>
    </row>
    <row r="575">
      <c r="A575" s="103" t="n"/>
      <c r="B575" s="103" t="n"/>
      <c r="C575" s="103" t="n"/>
      <c r="D575" s="103" t="n"/>
      <c r="E575" s="103" t="n"/>
      <c r="F575" s="103" t="n"/>
      <c r="G575" s="103" t="n"/>
      <c r="H575" s="103" t="n"/>
      <c r="I575" s="103" t="n"/>
      <c r="J575" s="103" t="n"/>
      <c r="K575" s="103" t="n"/>
      <c r="L575" s="103" t="n"/>
      <c r="M575" s="103" t="n"/>
      <c r="N575" s="103" t="n"/>
      <c r="O575" s="103" t="n"/>
      <c r="P575" s="103" t="n"/>
      <c r="Q575" s="103" t="n"/>
      <c r="R575" s="103" t="n"/>
      <c r="S575" s="103" t="n"/>
      <c r="T575" s="103" t="n"/>
      <c r="U575" s="103" t="n"/>
      <c r="V575" s="103" t="n"/>
      <c r="W575" s="103" t="n"/>
      <c r="X575" s="103" t="n"/>
      <c r="Y575" s="103" t="n"/>
      <c r="Z575" s="103" t="n"/>
    </row>
    <row r="576">
      <c r="A576" s="103" t="n"/>
      <c r="B576" s="103" t="n"/>
      <c r="C576" s="103" t="n"/>
      <c r="D576" s="103" t="n"/>
      <c r="E576" s="103" t="n"/>
      <c r="F576" s="103" t="n"/>
      <c r="G576" s="103" t="n"/>
      <c r="H576" s="103" t="n"/>
      <c r="I576" s="103" t="n"/>
      <c r="J576" s="103" t="n"/>
      <c r="K576" s="103" t="n"/>
      <c r="L576" s="103" t="n"/>
      <c r="M576" s="103" t="n"/>
      <c r="N576" s="103" t="n"/>
      <c r="O576" s="103" t="n"/>
      <c r="P576" s="103" t="n"/>
      <c r="Q576" s="103" t="n"/>
      <c r="R576" s="103" t="n"/>
      <c r="S576" s="103" t="n"/>
      <c r="T576" s="103" t="n"/>
      <c r="U576" s="103" t="n"/>
      <c r="V576" s="103" t="n"/>
      <c r="W576" s="103" t="n"/>
      <c r="X576" s="103" t="n"/>
      <c r="Y576" s="103" t="n"/>
      <c r="Z576" s="103" t="n"/>
    </row>
    <row r="577">
      <c r="A577" s="103" t="n"/>
      <c r="B577" s="103" t="n"/>
      <c r="C577" s="103" t="n"/>
      <c r="D577" s="103" t="n"/>
      <c r="E577" s="103" t="n"/>
      <c r="F577" s="103" t="n"/>
      <c r="G577" s="103" t="n"/>
      <c r="H577" s="103" t="n"/>
      <c r="I577" s="103" t="n"/>
      <c r="J577" s="103" t="n"/>
      <c r="K577" s="103" t="n"/>
      <c r="L577" s="103" t="n"/>
      <c r="M577" s="103" t="n"/>
      <c r="N577" s="103" t="n"/>
      <c r="O577" s="103" t="n"/>
      <c r="P577" s="103" t="n"/>
      <c r="Q577" s="103" t="n"/>
      <c r="R577" s="103" t="n"/>
      <c r="S577" s="103" t="n"/>
      <c r="T577" s="103" t="n"/>
      <c r="U577" s="103" t="n"/>
      <c r="V577" s="103" t="n"/>
      <c r="W577" s="103" t="n"/>
      <c r="X577" s="103" t="n"/>
      <c r="Y577" s="103" t="n"/>
      <c r="Z577" s="103" t="n"/>
    </row>
    <row r="578">
      <c r="A578" s="103" t="n"/>
      <c r="B578" s="103" t="n"/>
      <c r="C578" s="103" t="n"/>
      <c r="D578" s="103" t="n"/>
      <c r="E578" s="103" t="n"/>
      <c r="F578" s="103" t="n"/>
      <c r="G578" s="103" t="n"/>
      <c r="H578" s="103" t="n"/>
      <c r="I578" s="103" t="n"/>
      <c r="J578" s="103" t="n"/>
      <c r="K578" s="103" t="n"/>
      <c r="L578" s="103" t="n"/>
      <c r="M578" s="103" t="n"/>
      <c r="N578" s="103" t="n"/>
      <c r="O578" s="103" t="n"/>
      <c r="P578" s="103" t="n"/>
      <c r="Q578" s="103" t="n"/>
      <c r="R578" s="103" t="n"/>
      <c r="S578" s="103" t="n"/>
      <c r="T578" s="103" t="n"/>
      <c r="U578" s="103" t="n"/>
      <c r="V578" s="103" t="n"/>
      <c r="W578" s="103" t="n"/>
      <c r="X578" s="103" t="n"/>
      <c r="Y578" s="103" t="n"/>
      <c r="Z578" s="103" t="n"/>
    </row>
    <row r="579">
      <c r="A579" s="103" t="n"/>
      <c r="B579" s="103" t="n"/>
      <c r="C579" s="103" t="n"/>
      <c r="D579" s="103" t="n"/>
      <c r="E579" s="103" t="n"/>
      <c r="F579" s="103" t="n"/>
      <c r="G579" s="103" t="n"/>
      <c r="H579" s="103" t="n"/>
      <c r="I579" s="103" t="n"/>
      <c r="J579" s="103" t="n"/>
      <c r="K579" s="103" t="n"/>
      <c r="L579" s="103" t="n"/>
      <c r="M579" s="103" t="n"/>
      <c r="N579" s="103" t="n"/>
      <c r="O579" s="103" t="n"/>
      <c r="P579" s="103" t="n"/>
      <c r="Q579" s="103" t="n"/>
      <c r="R579" s="103" t="n"/>
      <c r="S579" s="103" t="n"/>
      <c r="T579" s="103" t="n"/>
      <c r="U579" s="103" t="n"/>
      <c r="V579" s="103" t="n"/>
      <c r="W579" s="103" t="n"/>
      <c r="X579" s="103" t="n"/>
      <c r="Y579" s="103" t="n"/>
      <c r="Z579" s="103" t="n"/>
    </row>
    <row r="580">
      <c r="A580" s="103" t="n"/>
      <c r="B580" s="103" t="n"/>
      <c r="C580" s="103" t="n"/>
      <c r="D580" s="103" t="n"/>
      <c r="E580" s="103" t="n"/>
      <c r="F580" s="103" t="n"/>
      <c r="G580" s="103" t="n"/>
      <c r="H580" s="103" t="n"/>
      <c r="I580" s="103" t="n"/>
      <c r="J580" s="103" t="n"/>
      <c r="K580" s="103" t="n"/>
      <c r="L580" s="103" t="n"/>
      <c r="M580" s="103" t="n"/>
      <c r="N580" s="103" t="n"/>
      <c r="O580" s="103" t="n"/>
      <c r="P580" s="103" t="n"/>
      <c r="Q580" s="103" t="n"/>
      <c r="R580" s="103" t="n"/>
      <c r="S580" s="103" t="n"/>
      <c r="T580" s="103" t="n"/>
      <c r="U580" s="103" t="n"/>
      <c r="V580" s="103" t="n"/>
      <c r="W580" s="103" t="n"/>
      <c r="X580" s="103" t="n"/>
      <c r="Y580" s="103" t="n"/>
      <c r="Z580" s="103" t="n"/>
    </row>
    <row r="581">
      <c r="A581" s="103" t="n"/>
      <c r="B581" s="103" t="n"/>
      <c r="C581" s="103" t="n"/>
      <c r="D581" s="103" t="n"/>
      <c r="E581" s="103" t="n"/>
      <c r="F581" s="103" t="n"/>
      <c r="G581" s="103" t="n"/>
      <c r="H581" s="103" t="n"/>
      <c r="I581" s="103" t="n"/>
      <c r="J581" s="103" t="n"/>
      <c r="K581" s="103" t="n"/>
      <c r="L581" s="103" t="n"/>
      <c r="M581" s="103" t="n"/>
      <c r="N581" s="103" t="n"/>
      <c r="O581" s="103" t="n"/>
      <c r="P581" s="103" t="n"/>
      <c r="Q581" s="103" t="n"/>
      <c r="R581" s="103" t="n"/>
      <c r="S581" s="103" t="n"/>
      <c r="T581" s="103" t="n"/>
      <c r="U581" s="103" t="n"/>
      <c r="V581" s="103" t="n"/>
      <c r="W581" s="103" t="n"/>
      <c r="X581" s="103" t="n"/>
      <c r="Y581" s="103" t="n"/>
      <c r="Z581" s="103" t="n"/>
    </row>
    <row r="582">
      <c r="A582" s="103" t="n"/>
      <c r="B582" s="103" t="n"/>
      <c r="C582" s="103" t="n"/>
      <c r="D582" s="103" t="n"/>
      <c r="E582" s="103" t="n"/>
      <c r="F582" s="103" t="n"/>
      <c r="G582" s="103" t="n"/>
      <c r="H582" s="103" t="n"/>
      <c r="I582" s="103" t="n"/>
      <c r="J582" s="103" t="n"/>
      <c r="K582" s="103" t="n"/>
      <c r="L582" s="103" t="n"/>
      <c r="M582" s="103" t="n"/>
      <c r="N582" s="103" t="n"/>
      <c r="O582" s="103" t="n"/>
      <c r="P582" s="103" t="n"/>
      <c r="Q582" s="103" t="n"/>
      <c r="R582" s="103" t="n"/>
      <c r="S582" s="103" t="n"/>
      <c r="T582" s="103" t="n"/>
      <c r="U582" s="103" t="n"/>
      <c r="V582" s="103" t="n"/>
      <c r="W582" s="103" t="n"/>
      <c r="X582" s="103" t="n"/>
      <c r="Y582" s="103" t="n"/>
      <c r="Z582" s="103" t="n"/>
    </row>
    <row r="583">
      <c r="A583" s="103" t="n"/>
      <c r="B583" s="103" t="n"/>
      <c r="C583" s="103" t="n"/>
      <c r="D583" s="103" t="n"/>
      <c r="E583" s="103" t="n"/>
      <c r="F583" s="103" t="n"/>
      <c r="G583" s="103" t="n"/>
      <c r="H583" s="103" t="n"/>
      <c r="I583" s="103" t="n"/>
      <c r="J583" s="103" t="n"/>
      <c r="K583" s="103" t="n"/>
      <c r="L583" s="103" t="n"/>
      <c r="M583" s="103" t="n"/>
      <c r="N583" s="103" t="n"/>
      <c r="O583" s="103" t="n"/>
      <c r="P583" s="103" t="n"/>
      <c r="Q583" s="103" t="n"/>
      <c r="R583" s="103" t="n"/>
      <c r="S583" s="103" t="n"/>
      <c r="T583" s="103" t="n"/>
      <c r="U583" s="103" t="n"/>
      <c r="V583" s="103" t="n"/>
      <c r="W583" s="103" t="n"/>
      <c r="X583" s="103" t="n"/>
      <c r="Y583" s="103" t="n"/>
      <c r="Z583" s="103" t="n"/>
    </row>
    <row r="584">
      <c r="A584" s="103" t="n"/>
      <c r="B584" s="103" t="n"/>
      <c r="C584" s="103" t="n"/>
      <c r="D584" s="103" t="n"/>
      <c r="E584" s="103" t="n"/>
      <c r="F584" s="103" t="n"/>
      <c r="G584" s="103" t="n"/>
      <c r="H584" s="103" t="n"/>
      <c r="I584" s="103" t="n"/>
      <c r="J584" s="103" t="n"/>
      <c r="K584" s="103" t="n"/>
      <c r="L584" s="103" t="n"/>
      <c r="M584" s="103" t="n"/>
      <c r="N584" s="103" t="n"/>
      <c r="O584" s="103" t="n"/>
      <c r="P584" s="103" t="n"/>
      <c r="Q584" s="103" t="n"/>
      <c r="R584" s="103" t="n"/>
      <c r="S584" s="103" t="n"/>
      <c r="T584" s="103" t="n"/>
      <c r="U584" s="103" t="n"/>
      <c r="V584" s="103" t="n"/>
      <c r="W584" s="103" t="n"/>
      <c r="X584" s="103" t="n"/>
      <c r="Y584" s="103" t="n"/>
      <c r="Z584" s="103" t="n"/>
    </row>
    <row r="585">
      <c r="A585" s="103" t="n"/>
      <c r="B585" s="103" t="n"/>
      <c r="C585" s="103" t="n"/>
      <c r="D585" s="103" t="n"/>
      <c r="E585" s="103" t="n"/>
      <c r="F585" s="103" t="n"/>
      <c r="G585" s="103" t="n"/>
      <c r="H585" s="103" t="n"/>
      <c r="I585" s="103" t="n"/>
      <c r="J585" s="103" t="n"/>
      <c r="K585" s="103" t="n"/>
      <c r="L585" s="103" t="n"/>
      <c r="M585" s="103" t="n"/>
      <c r="N585" s="103" t="n"/>
      <c r="O585" s="103" t="n"/>
      <c r="P585" s="103" t="n"/>
      <c r="Q585" s="103" t="n"/>
      <c r="R585" s="103" t="n"/>
      <c r="S585" s="103" t="n"/>
      <c r="T585" s="103" t="n"/>
      <c r="U585" s="103" t="n"/>
      <c r="V585" s="103" t="n"/>
      <c r="W585" s="103" t="n"/>
      <c r="X585" s="103" t="n"/>
      <c r="Y585" s="103" t="n"/>
      <c r="Z585" s="103" t="n"/>
    </row>
    <row r="586">
      <c r="A586" s="103" t="n"/>
      <c r="B586" s="103" t="n"/>
      <c r="C586" s="103" t="n"/>
      <c r="D586" s="103" t="n"/>
      <c r="E586" s="103" t="n"/>
      <c r="F586" s="103" t="n"/>
      <c r="G586" s="103" t="n"/>
      <c r="H586" s="103" t="n"/>
      <c r="I586" s="103" t="n"/>
      <c r="J586" s="103" t="n"/>
      <c r="K586" s="103" t="n"/>
      <c r="L586" s="103" t="n"/>
      <c r="M586" s="103" t="n"/>
      <c r="N586" s="103" t="n"/>
      <c r="O586" s="103" t="n"/>
      <c r="P586" s="103" t="n"/>
      <c r="Q586" s="103" t="n"/>
      <c r="R586" s="103" t="n"/>
      <c r="S586" s="103" t="n"/>
      <c r="T586" s="103" t="n"/>
      <c r="U586" s="103" t="n"/>
      <c r="V586" s="103" t="n"/>
      <c r="W586" s="103" t="n"/>
      <c r="X586" s="103" t="n"/>
      <c r="Y586" s="103" t="n"/>
      <c r="Z586" s="103" t="n"/>
    </row>
    <row r="587">
      <c r="A587" s="103" t="n"/>
      <c r="B587" s="103" t="n"/>
      <c r="C587" s="103" t="n"/>
      <c r="D587" s="103" t="n"/>
      <c r="E587" s="103" t="n"/>
      <c r="F587" s="103" t="n"/>
      <c r="G587" s="103" t="n"/>
      <c r="H587" s="103" t="n"/>
      <c r="I587" s="103" t="n"/>
      <c r="J587" s="103" t="n"/>
      <c r="K587" s="103" t="n"/>
      <c r="L587" s="103" t="n"/>
      <c r="M587" s="103" t="n"/>
      <c r="N587" s="103" t="n"/>
      <c r="O587" s="103" t="n"/>
      <c r="P587" s="103" t="n"/>
      <c r="Q587" s="103" t="n"/>
      <c r="R587" s="103" t="n"/>
      <c r="S587" s="103" t="n"/>
      <c r="T587" s="103" t="n"/>
      <c r="U587" s="103" t="n"/>
      <c r="V587" s="103" t="n"/>
      <c r="W587" s="103" t="n"/>
      <c r="X587" s="103" t="n"/>
      <c r="Y587" s="103" t="n"/>
      <c r="Z587" s="103" t="n"/>
    </row>
    <row r="588">
      <c r="A588" s="103" t="n"/>
      <c r="B588" s="103" t="n"/>
      <c r="C588" s="103" t="n"/>
      <c r="D588" s="103" t="n"/>
      <c r="E588" s="103" t="n"/>
      <c r="F588" s="103" t="n"/>
      <c r="G588" s="103" t="n"/>
      <c r="H588" s="103" t="n"/>
      <c r="I588" s="103" t="n"/>
      <c r="J588" s="103" t="n"/>
      <c r="K588" s="103" t="n"/>
      <c r="L588" s="103" t="n"/>
      <c r="M588" s="103" t="n"/>
      <c r="N588" s="103" t="n"/>
      <c r="O588" s="103" t="n"/>
      <c r="P588" s="103" t="n"/>
      <c r="Q588" s="103" t="n"/>
      <c r="R588" s="103" t="n"/>
      <c r="S588" s="103" t="n"/>
      <c r="T588" s="103" t="n"/>
      <c r="U588" s="103" t="n"/>
      <c r="V588" s="103" t="n"/>
      <c r="W588" s="103" t="n"/>
      <c r="X588" s="103" t="n"/>
      <c r="Y588" s="103" t="n"/>
      <c r="Z588" s="103" t="n"/>
    </row>
    <row r="589">
      <c r="A589" s="103" t="n"/>
      <c r="B589" s="103" t="n"/>
      <c r="C589" s="103" t="n"/>
      <c r="D589" s="103" t="n"/>
      <c r="E589" s="103" t="n"/>
      <c r="F589" s="103" t="n"/>
      <c r="G589" s="103" t="n"/>
      <c r="H589" s="103" t="n"/>
      <c r="I589" s="103" t="n"/>
      <c r="J589" s="103" t="n"/>
      <c r="K589" s="103" t="n"/>
      <c r="L589" s="103" t="n"/>
      <c r="M589" s="103" t="n"/>
      <c r="N589" s="103" t="n"/>
      <c r="O589" s="103" t="n"/>
      <c r="P589" s="103" t="n"/>
      <c r="Q589" s="103" t="n"/>
      <c r="R589" s="103" t="n"/>
      <c r="S589" s="103" t="n"/>
      <c r="T589" s="103" t="n"/>
      <c r="U589" s="103" t="n"/>
      <c r="V589" s="103" t="n"/>
      <c r="W589" s="103" t="n"/>
      <c r="X589" s="103" t="n"/>
      <c r="Y589" s="103" t="n"/>
      <c r="Z589" s="103" t="n"/>
    </row>
    <row r="590">
      <c r="A590" s="103" t="n"/>
      <c r="B590" s="103" t="n"/>
      <c r="C590" s="103" t="n"/>
      <c r="D590" s="103" t="n"/>
      <c r="E590" s="103" t="n"/>
      <c r="F590" s="103" t="n"/>
      <c r="G590" s="103" t="n"/>
      <c r="H590" s="103" t="n"/>
      <c r="I590" s="103" t="n"/>
      <c r="J590" s="103" t="n"/>
      <c r="K590" s="103" t="n"/>
      <c r="L590" s="103" t="n"/>
      <c r="M590" s="103" t="n"/>
      <c r="N590" s="103" t="n"/>
      <c r="O590" s="103" t="n"/>
      <c r="P590" s="103" t="n"/>
      <c r="Q590" s="103" t="n"/>
      <c r="R590" s="103" t="n"/>
      <c r="S590" s="103" t="n"/>
      <c r="T590" s="103" t="n"/>
      <c r="U590" s="103" t="n"/>
      <c r="V590" s="103" t="n"/>
      <c r="W590" s="103" t="n"/>
      <c r="X590" s="103" t="n"/>
      <c r="Y590" s="103" t="n"/>
      <c r="Z590" s="103" t="n"/>
    </row>
    <row r="591">
      <c r="A591" s="103" t="n"/>
      <c r="B591" s="103" t="n"/>
      <c r="C591" s="103" t="n"/>
      <c r="D591" s="103" t="n"/>
      <c r="E591" s="103" t="n"/>
      <c r="F591" s="103" t="n"/>
      <c r="G591" s="103" t="n"/>
      <c r="H591" s="103" t="n"/>
      <c r="I591" s="103" t="n"/>
      <c r="J591" s="103" t="n"/>
      <c r="K591" s="103" t="n"/>
      <c r="L591" s="103" t="n"/>
      <c r="M591" s="103" t="n"/>
      <c r="N591" s="103" t="n"/>
      <c r="O591" s="103" t="n"/>
      <c r="P591" s="103" t="n"/>
      <c r="Q591" s="103" t="n"/>
      <c r="R591" s="103" t="n"/>
      <c r="S591" s="103" t="n"/>
      <c r="T591" s="103" t="n"/>
      <c r="U591" s="103" t="n"/>
      <c r="V591" s="103" t="n"/>
      <c r="W591" s="103" t="n"/>
      <c r="X591" s="103" t="n"/>
      <c r="Y591" s="103" t="n"/>
      <c r="Z591" s="103" t="n"/>
    </row>
    <row r="592">
      <c r="A592" s="103" t="n"/>
      <c r="B592" s="103" t="n"/>
      <c r="C592" s="103" t="n"/>
      <c r="D592" s="103" t="n"/>
      <c r="E592" s="103" t="n"/>
      <c r="F592" s="103" t="n"/>
      <c r="G592" s="103" t="n"/>
      <c r="H592" s="103" t="n"/>
      <c r="I592" s="103" t="n"/>
      <c r="J592" s="103" t="n"/>
      <c r="K592" s="103" t="n"/>
      <c r="L592" s="103" t="n"/>
      <c r="M592" s="103" t="n"/>
      <c r="N592" s="103" t="n"/>
      <c r="O592" s="103" t="n"/>
      <c r="P592" s="103" t="n"/>
      <c r="Q592" s="103" t="n"/>
      <c r="R592" s="103" t="n"/>
      <c r="S592" s="103" t="n"/>
      <c r="T592" s="103" t="n"/>
      <c r="U592" s="103" t="n"/>
      <c r="V592" s="103" t="n"/>
      <c r="W592" s="103" t="n"/>
      <c r="X592" s="103" t="n"/>
      <c r="Y592" s="103" t="n"/>
      <c r="Z592" s="103" t="n"/>
    </row>
    <row r="593">
      <c r="A593" s="103" t="n"/>
      <c r="B593" s="103" t="n"/>
      <c r="C593" s="103" t="n"/>
      <c r="D593" s="103" t="n"/>
      <c r="E593" s="103" t="n"/>
      <c r="F593" s="103" t="n"/>
      <c r="G593" s="103" t="n"/>
      <c r="H593" s="103" t="n"/>
      <c r="I593" s="103" t="n"/>
      <c r="J593" s="103" t="n"/>
      <c r="K593" s="103" t="n"/>
      <c r="L593" s="103" t="n"/>
      <c r="M593" s="103" t="n"/>
      <c r="N593" s="103" t="n"/>
      <c r="O593" s="103" t="n"/>
      <c r="P593" s="103" t="n"/>
      <c r="Q593" s="103" t="n"/>
      <c r="R593" s="103" t="n"/>
      <c r="S593" s="103" t="n"/>
      <c r="T593" s="103" t="n"/>
      <c r="U593" s="103" t="n"/>
      <c r="V593" s="103" t="n"/>
      <c r="W593" s="103" t="n"/>
      <c r="X593" s="103" t="n"/>
      <c r="Y593" s="103" t="n"/>
      <c r="Z593" s="103" t="n"/>
    </row>
    <row r="594">
      <c r="A594" s="103" t="n"/>
      <c r="B594" s="103" t="n"/>
      <c r="C594" s="103" t="n"/>
      <c r="D594" s="103" t="n"/>
      <c r="E594" s="103" t="n"/>
      <c r="F594" s="103" t="n"/>
      <c r="G594" s="103" t="n"/>
      <c r="H594" s="103" t="n"/>
      <c r="I594" s="103" t="n"/>
      <c r="J594" s="103" t="n"/>
      <c r="K594" s="103" t="n"/>
      <c r="L594" s="103" t="n"/>
      <c r="M594" s="103" t="n"/>
      <c r="N594" s="103" t="n"/>
      <c r="O594" s="103" t="n"/>
      <c r="P594" s="103" t="n"/>
      <c r="Q594" s="103" t="n"/>
      <c r="R594" s="103" t="n"/>
      <c r="S594" s="103" t="n"/>
      <c r="T594" s="103" t="n"/>
      <c r="U594" s="103" t="n"/>
      <c r="V594" s="103" t="n"/>
      <c r="W594" s="103" t="n"/>
      <c r="X594" s="103" t="n"/>
      <c r="Y594" s="103" t="n"/>
      <c r="Z594" s="103" t="n"/>
    </row>
    <row r="595">
      <c r="A595" s="103" t="n"/>
      <c r="B595" s="103" t="n"/>
      <c r="C595" s="103" t="n"/>
      <c r="D595" s="103" t="n"/>
      <c r="E595" s="103" t="n"/>
      <c r="F595" s="103" t="n"/>
      <c r="G595" s="103" t="n"/>
      <c r="H595" s="103" t="n"/>
      <c r="I595" s="103" t="n"/>
      <c r="J595" s="103" t="n"/>
      <c r="K595" s="103" t="n"/>
      <c r="L595" s="103" t="n"/>
      <c r="M595" s="103" t="n"/>
      <c r="N595" s="103" t="n"/>
      <c r="O595" s="103" t="n"/>
      <c r="P595" s="103" t="n"/>
      <c r="Q595" s="103" t="n"/>
      <c r="R595" s="103" t="n"/>
      <c r="S595" s="103" t="n"/>
      <c r="T595" s="103" t="n"/>
      <c r="U595" s="103" t="n"/>
      <c r="V595" s="103" t="n"/>
      <c r="W595" s="103" t="n"/>
      <c r="X595" s="103" t="n"/>
      <c r="Y595" s="103" t="n"/>
      <c r="Z595" s="103" t="n"/>
    </row>
    <row r="596">
      <c r="A596" s="103" t="n"/>
      <c r="B596" s="103" t="n"/>
      <c r="C596" s="103" t="n"/>
      <c r="D596" s="103" t="n"/>
      <c r="E596" s="103" t="n"/>
      <c r="F596" s="103" t="n"/>
      <c r="G596" s="103" t="n"/>
      <c r="H596" s="103" t="n"/>
      <c r="I596" s="103" t="n"/>
      <c r="J596" s="103" t="n"/>
      <c r="K596" s="103" t="n"/>
      <c r="L596" s="103" t="n"/>
      <c r="M596" s="103" t="n"/>
      <c r="N596" s="103" t="n"/>
      <c r="O596" s="103" t="n"/>
      <c r="P596" s="103" t="n"/>
      <c r="Q596" s="103" t="n"/>
      <c r="R596" s="103" t="n"/>
      <c r="S596" s="103" t="n"/>
      <c r="T596" s="103" t="n"/>
      <c r="U596" s="103" t="n"/>
      <c r="V596" s="103" t="n"/>
      <c r="W596" s="103" t="n"/>
      <c r="X596" s="103" t="n"/>
      <c r="Y596" s="103" t="n"/>
      <c r="Z596" s="103" t="n"/>
    </row>
    <row r="597">
      <c r="A597" s="103" t="n"/>
      <c r="B597" s="103" t="n"/>
      <c r="C597" s="103" t="n"/>
      <c r="D597" s="103" t="n"/>
      <c r="E597" s="103" t="n"/>
      <c r="F597" s="103" t="n"/>
      <c r="G597" s="103" t="n"/>
      <c r="H597" s="103" t="n"/>
      <c r="I597" s="103" t="n"/>
      <c r="J597" s="103" t="n"/>
      <c r="K597" s="103" t="n"/>
      <c r="L597" s="103" t="n"/>
      <c r="M597" s="103" t="n"/>
      <c r="N597" s="103" t="n"/>
      <c r="O597" s="103" t="n"/>
      <c r="P597" s="103" t="n"/>
      <c r="Q597" s="103" t="n"/>
      <c r="R597" s="103" t="n"/>
      <c r="S597" s="103" t="n"/>
      <c r="T597" s="103" t="n"/>
      <c r="U597" s="103" t="n"/>
      <c r="V597" s="103" t="n"/>
      <c r="W597" s="103" t="n"/>
      <c r="X597" s="103" t="n"/>
      <c r="Y597" s="103" t="n"/>
      <c r="Z597" s="103" t="n"/>
    </row>
    <row r="598">
      <c r="A598" s="103" t="n"/>
      <c r="B598" s="103" t="n"/>
      <c r="C598" s="103" t="n"/>
      <c r="D598" s="103" t="n"/>
      <c r="E598" s="103" t="n"/>
      <c r="F598" s="103" t="n"/>
      <c r="G598" s="103" t="n"/>
      <c r="H598" s="103" t="n"/>
      <c r="I598" s="103" t="n"/>
      <c r="J598" s="103" t="n"/>
      <c r="K598" s="103" t="n"/>
      <c r="L598" s="103" t="n"/>
      <c r="M598" s="103" t="n"/>
      <c r="N598" s="103" t="n"/>
      <c r="O598" s="103" t="n"/>
      <c r="P598" s="103" t="n"/>
      <c r="Q598" s="103" t="n"/>
      <c r="R598" s="103" t="n"/>
      <c r="S598" s="103" t="n"/>
      <c r="T598" s="103" t="n"/>
      <c r="U598" s="103" t="n"/>
      <c r="V598" s="103" t="n"/>
      <c r="W598" s="103" t="n"/>
      <c r="X598" s="103" t="n"/>
      <c r="Y598" s="103" t="n"/>
      <c r="Z598" s="103" t="n"/>
    </row>
    <row r="599">
      <c r="A599" s="103" t="n"/>
      <c r="B599" s="103" t="n"/>
      <c r="C599" s="103" t="n"/>
      <c r="D599" s="103" t="n"/>
      <c r="E599" s="103" t="n"/>
      <c r="F599" s="103" t="n"/>
      <c r="G599" s="103" t="n"/>
      <c r="H599" s="103" t="n"/>
      <c r="I599" s="103" t="n"/>
      <c r="J599" s="103" t="n"/>
      <c r="K599" s="103" t="n"/>
      <c r="L599" s="103" t="n"/>
      <c r="M599" s="103" t="n"/>
      <c r="N599" s="103" t="n"/>
      <c r="O599" s="103" t="n"/>
      <c r="P599" s="103" t="n"/>
      <c r="Q599" s="103" t="n"/>
      <c r="R599" s="103" t="n"/>
      <c r="S599" s="103" t="n"/>
      <c r="T599" s="103" t="n"/>
      <c r="U599" s="103" t="n"/>
      <c r="V599" s="103" t="n"/>
      <c r="W599" s="103" t="n"/>
      <c r="X599" s="103" t="n"/>
      <c r="Y599" s="103" t="n"/>
      <c r="Z599" s="103" t="n"/>
    </row>
    <row r="600">
      <c r="A600" s="103" t="n"/>
      <c r="B600" s="103" t="n"/>
      <c r="C600" s="103" t="n"/>
      <c r="D600" s="103" t="n"/>
      <c r="E600" s="103" t="n"/>
      <c r="F600" s="103" t="n"/>
      <c r="G600" s="103" t="n"/>
      <c r="H600" s="103" t="n"/>
      <c r="I600" s="103" t="n"/>
      <c r="J600" s="103" t="n"/>
      <c r="K600" s="103" t="n"/>
      <c r="L600" s="103" t="n"/>
      <c r="M600" s="103" t="n"/>
      <c r="N600" s="103" t="n"/>
      <c r="O600" s="103" t="n"/>
      <c r="P600" s="103" t="n"/>
      <c r="Q600" s="103" t="n"/>
      <c r="R600" s="103" t="n"/>
      <c r="S600" s="103" t="n"/>
      <c r="T600" s="103" t="n"/>
      <c r="U600" s="103" t="n"/>
      <c r="V600" s="103" t="n"/>
      <c r="W600" s="103" t="n"/>
      <c r="X600" s="103" t="n"/>
      <c r="Y600" s="103" t="n"/>
      <c r="Z600" s="103" t="n"/>
    </row>
    <row r="601">
      <c r="A601" s="103" t="n"/>
      <c r="B601" s="103" t="n"/>
      <c r="C601" s="103" t="n"/>
      <c r="D601" s="103" t="n"/>
      <c r="E601" s="103" t="n"/>
      <c r="F601" s="103" t="n"/>
      <c r="G601" s="103" t="n"/>
      <c r="H601" s="103" t="n"/>
      <c r="I601" s="103" t="n"/>
      <c r="J601" s="103" t="n"/>
      <c r="K601" s="103" t="n"/>
      <c r="L601" s="103" t="n"/>
      <c r="M601" s="103" t="n"/>
      <c r="N601" s="103" t="n"/>
      <c r="O601" s="103" t="n"/>
      <c r="P601" s="103" t="n"/>
      <c r="Q601" s="103" t="n"/>
      <c r="R601" s="103" t="n"/>
      <c r="S601" s="103" t="n"/>
      <c r="T601" s="103" t="n"/>
      <c r="U601" s="103" t="n"/>
      <c r="V601" s="103" t="n"/>
      <c r="W601" s="103" t="n"/>
      <c r="X601" s="103" t="n"/>
      <c r="Y601" s="103" t="n"/>
      <c r="Z601" s="103" t="n"/>
    </row>
    <row r="602">
      <c r="A602" s="103" t="n"/>
      <c r="B602" s="103" t="n"/>
      <c r="C602" s="103" t="n"/>
      <c r="D602" s="103" t="n"/>
      <c r="E602" s="103" t="n"/>
      <c r="F602" s="103" t="n"/>
      <c r="G602" s="103" t="n"/>
      <c r="H602" s="103" t="n"/>
      <c r="I602" s="103" t="n"/>
      <c r="J602" s="103" t="n"/>
      <c r="K602" s="103" t="n"/>
      <c r="L602" s="103" t="n"/>
      <c r="M602" s="103" t="n"/>
      <c r="N602" s="103" t="n"/>
      <c r="O602" s="103" t="n"/>
      <c r="P602" s="103" t="n"/>
      <c r="Q602" s="103" t="n"/>
      <c r="R602" s="103" t="n"/>
      <c r="S602" s="103" t="n"/>
      <c r="T602" s="103" t="n"/>
      <c r="U602" s="103" t="n"/>
      <c r="V602" s="103" t="n"/>
      <c r="W602" s="103" t="n"/>
      <c r="X602" s="103" t="n"/>
      <c r="Y602" s="103" t="n"/>
      <c r="Z602" s="103" t="n"/>
    </row>
    <row r="603">
      <c r="A603" s="103" t="n"/>
      <c r="B603" s="103" t="n"/>
      <c r="C603" s="103" t="n"/>
      <c r="D603" s="103" t="n"/>
      <c r="E603" s="103" t="n"/>
      <c r="F603" s="103" t="n"/>
      <c r="G603" s="103" t="n"/>
      <c r="H603" s="103" t="n"/>
      <c r="I603" s="103" t="n"/>
      <c r="J603" s="103" t="n"/>
      <c r="K603" s="103" t="n"/>
      <c r="L603" s="103" t="n"/>
      <c r="M603" s="103" t="n"/>
      <c r="N603" s="103" t="n"/>
      <c r="O603" s="103" t="n"/>
      <c r="P603" s="103" t="n"/>
      <c r="Q603" s="103" t="n"/>
      <c r="R603" s="103" t="n"/>
      <c r="S603" s="103" t="n"/>
      <c r="T603" s="103" t="n"/>
      <c r="U603" s="103" t="n"/>
      <c r="V603" s="103" t="n"/>
      <c r="W603" s="103" t="n"/>
      <c r="X603" s="103" t="n"/>
      <c r="Y603" s="103" t="n"/>
      <c r="Z603" s="103" t="n"/>
    </row>
    <row r="604">
      <c r="A604" s="103" t="n"/>
      <c r="B604" s="103" t="n"/>
      <c r="C604" s="103" t="n"/>
      <c r="D604" s="103" t="n"/>
      <c r="E604" s="103" t="n"/>
      <c r="F604" s="103" t="n"/>
      <c r="G604" s="103" t="n"/>
      <c r="H604" s="103" t="n"/>
      <c r="I604" s="103" t="n"/>
      <c r="J604" s="103" t="n"/>
      <c r="K604" s="103" t="n"/>
      <c r="L604" s="103" t="n"/>
      <c r="M604" s="103" t="n"/>
      <c r="N604" s="103" t="n"/>
      <c r="O604" s="103" t="n"/>
      <c r="P604" s="103" t="n"/>
      <c r="Q604" s="103" t="n"/>
      <c r="R604" s="103" t="n"/>
      <c r="S604" s="103" t="n"/>
      <c r="T604" s="103" t="n"/>
      <c r="U604" s="103" t="n"/>
      <c r="V604" s="103" t="n"/>
      <c r="W604" s="103" t="n"/>
      <c r="X604" s="103" t="n"/>
      <c r="Y604" s="103" t="n"/>
      <c r="Z604" s="103" t="n"/>
    </row>
    <row r="605">
      <c r="A605" s="103" t="n"/>
      <c r="B605" s="103" t="n"/>
      <c r="C605" s="103" t="n"/>
      <c r="D605" s="103" t="n"/>
      <c r="E605" s="103" t="n"/>
      <c r="F605" s="103" t="n"/>
      <c r="G605" s="103" t="n"/>
      <c r="H605" s="103" t="n"/>
      <c r="I605" s="103" t="n"/>
      <c r="J605" s="103" t="n"/>
      <c r="K605" s="103" t="n"/>
      <c r="L605" s="103" t="n"/>
      <c r="M605" s="103" t="n"/>
      <c r="N605" s="103" t="n"/>
      <c r="O605" s="103" t="n"/>
      <c r="P605" s="103" t="n"/>
      <c r="Q605" s="103" t="n"/>
      <c r="R605" s="103" t="n"/>
      <c r="S605" s="103" t="n"/>
      <c r="T605" s="103" t="n"/>
      <c r="U605" s="103" t="n"/>
      <c r="V605" s="103" t="n"/>
      <c r="W605" s="103" t="n"/>
      <c r="X605" s="103" t="n"/>
      <c r="Y605" s="103" t="n"/>
      <c r="Z605" s="103" t="n"/>
    </row>
    <row r="606">
      <c r="A606" s="103" t="n"/>
      <c r="B606" s="103" t="n"/>
      <c r="C606" s="103" t="n"/>
      <c r="D606" s="103" t="n"/>
      <c r="E606" s="103" t="n"/>
      <c r="F606" s="103" t="n"/>
      <c r="G606" s="103" t="n"/>
      <c r="H606" s="103" t="n"/>
      <c r="I606" s="103" t="n"/>
      <c r="J606" s="103" t="n"/>
      <c r="K606" s="103" t="n"/>
      <c r="L606" s="103" t="n"/>
      <c r="M606" s="103" t="n"/>
      <c r="N606" s="103" t="n"/>
      <c r="O606" s="103" t="n"/>
      <c r="P606" s="103" t="n"/>
      <c r="Q606" s="103" t="n"/>
      <c r="R606" s="103" t="n"/>
      <c r="S606" s="103" t="n"/>
      <c r="T606" s="103" t="n"/>
      <c r="U606" s="103" t="n"/>
      <c r="V606" s="103" t="n"/>
      <c r="W606" s="103" t="n"/>
      <c r="X606" s="103" t="n"/>
      <c r="Y606" s="103" t="n"/>
      <c r="Z606" s="103" t="n"/>
    </row>
    <row r="607">
      <c r="A607" s="103" t="n"/>
      <c r="B607" s="103" t="n"/>
      <c r="C607" s="103" t="n"/>
      <c r="D607" s="103" t="n"/>
      <c r="E607" s="103" t="n"/>
      <c r="F607" s="103" t="n"/>
      <c r="G607" s="103" t="n"/>
      <c r="H607" s="103" t="n"/>
      <c r="I607" s="103" t="n"/>
      <c r="J607" s="103" t="n"/>
      <c r="K607" s="103" t="n"/>
      <c r="L607" s="103" t="n"/>
      <c r="M607" s="103" t="n"/>
      <c r="N607" s="103" t="n"/>
      <c r="O607" s="103" t="n"/>
      <c r="P607" s="103" t="n"/>
      <c r="Q607" s="103" t="n"/>
      <c r="R607" s="103" t="n"/>
      <c r="S607" s="103" t="n"/>
      <c r="T607" s="103" t="n"/>
      <c r="U607" s="103" t="n"/>
      <c r="V607" s="103" t="n"/>
      <c r="W607" s="103" t="n"/>
      <c r="X607" s="103" t="n"/>
      <c r="Y607" s="103" t="n"/>
      <c r="Z607" s="103" t="n"/>
    </row>
    <row r="608">
      <c r="A608" s="103" t="n"/>
      <c r="B608" s="103" t="n"/>
      <c r="C608" s="103" t="n"/>
      <c r="D608" s="103" t="n"/>
      <c r="E608" s="103" t="n"/>
      <c r="F608" s="103" t="n"/>
      <c r="G608" s="103" t="n"/>
      <c r="H608" s="103" t="n"/>
      <c r="I608" s="103" t="n"/>
      <c r="J608" s="103" t="n"/>
      <c r="K608" s="103" t="n"/>
      <c r="L608" s="103" t="n"/>
      <c r="M608" s="103" t="n"/>
      <c r="N608" s="103" t="n"/>
      <c r="O608" s="103" t="n"/>
      <c r="P608" s="103" t="n"/>
      <c r="Q608" s="103" t="n"/>
      <c r="R608" s="103" t="n"/>
      <c r="S608" s="103" t="n"/>
      <c r="T608" s="103" t="n"/>
      <c r="U608" s="103" t="n"/>
      <c r="V608" s="103" t="n"/>
      <c r="W608" s="103" t="n"/>
      <c r="X608" s="103" t="n"/>
      <c r="Y608" s="103" t="n"/>
      <c r="Z608" s="103" t="n"/>
    </row>
    <row r="609">
      <c r="A609" s="103" t="n"/>
      <c r="B609" s="103" t="n"/>
      <c r="C609" s="103" t="n"/>
      <c r="D609" s="103" t="n"/>
      <c r="E609" s="103" t="n"/>
      <c r="F609" s="103" t="n"/>
      <c r="G609" s="103" t="n"/>
      <c r="H609" s="103" t="n"/>
      <c r="I609" s="103" t="n"/>
      <c r="J609" s="103" t="n"/>
      <c r="K609" s="103" t="n"/>
      <c r="L609" s="103" t="n"/>
      <c r="M609" s="103" t="n"/>
      <c r="N609" s="103" t="n"/>
      <c r="O609" s="103" t="n"/>
      <c r="P609" s="103" t="n"/>
      <c r="Q609" s="103" t="n"/>
      <c r="R609" s="103" t="n"/>
      <c r="S609" s="103" t="n"/>
      <c r="T609" s="103" t="n"/>
      <c r="U609" s="103" t="n"/>
      <c r="V609" s="103" t="n"/>
      <c r="W609" s="103" t="n"/>
      <c r="X609" s="103" t="n"/>
      <c r="Y609" s="103" t="n"/>
      <c r="Z609" s="103" t="n"/>
    </row>
    <row r="610">
      <c r="A610" s="103" t="n"/>
      <c r="B610" s="103" t="n"/>
      <c r="C610" s="103" t="n"/>
      <c r="D610" s="103" t="n"/>
      <c r="E610" s="103" t="n"/>
      <c r="F610" s="103" t="n"/>
      <c r="G610" s="103" t="n"/>
      <c r="H610" s="103" t="n"/>
      <c r="I610" s="103" t="n"/>
      <c r="J610" s="103" t="n"/>
      <c r="K610" s="103" t="n"/>
      <c r="L610" s="103" t="n"/>
      <c r="M610" s="103" t="n"/>
      <c r="N610" s="103" t="n"/>
      <c r="O610" s="103" t="n"/>
      <c r="P610" s="103" t="n"/>
      <c r="Q610" s="103" t="n"/>
      <c r="R610" s="103" t="n"/>
      <c r="S610" s="103" t="n"/>
      <c r="T610" s="103" t="n"/>
      <c r="U610" s="103" t="n"/>
      <c r="V610" s="103" t="n"/>
      <c r="W610" s="103" t="n"/>
      <c r="X610" s="103" t="n"/>
      <c r="Y610" s="103" t="n"/>
      <c r="Z610" s="103" t="n"/>
    </row>
    <row r="611">
      <c r="A611" s="103" t="n"/>
      <c r="B611" s="103" t="n"/>
      <c r="C611" s="103" t="n"/>
      <c r="D611" s="103" t="n"/>
      <c r="E611" s="103" t="n"/>
      <c r="F611" s="103" t="n"/>
      <c r="G611" s="103" t="n"/>
      <c r="H611" s="103" t="n"/>
      <c r="I611" s="103" t="n"/>
      <c r="J611" s="103" t="n"/>
      <c r="K611" s="103" t="n"/>
      <c r="L611" s="103" t="n"/>
      <c r="M611" s="103" t="n"/>
      <c r="N611" s="103" t="n"/>
      <c r="O611" s="103" t="n"/>
      <c r="P611" s="103" t="n"/>
      <c r="Q611" s="103" t="n"/>
      <c r="R611" s="103" t="n"/>
      <c r="S611" s="103" t="n"/>
      <c r="T611" s="103" t="n"/>
      <c r="U611" s="103" t="n"/>
      <c r="V611" s="103" t="n"/>
      <c r="W611" s="103" t="n"/>
      <c r="X611" s="103" t="n"/>
      <c r="Y611" s="103" t="n"/>
      <c r="Z611" s="103" t="n"/>
    </row>
    <row r="612">
      <c r="A612" s="103" t="n"/>
      <c r="B612" s="103" t="n"/>
      <c r="C612" s="103" t="n"/>
      <c r="D612" s="103" t="n"/>
      <c r="E612" s="103" t="n"/>
      <c r="F612" s="103" t="n"/>
      <c r="G612" s="103" t="n"/>
      <c r="H612" s="103" t="n"/>
      <c r="I612" s="103" t="n"/>
      <c r="J612" s="103" t="n"/>
      <c r="K612" s="103" t="n"/>
      <c r="L612" s="103" t="n"/>
      <c r="M612" s="103" t="n"/>
      <c r="N612" s="103" t="n"/>
      <c r="O612" s="103" t="n"/>
      <c r="P612" s="103" t="n"/>
      <c r="Q612" s="103" t="n"/>
      <c r="R612" s="103" t="n"/>
      <c r="S612" s="103" t="n"/>
      <c r="T612" s="103" t="n"/>
      <c r="U612" s="103" t="n"/>
      <c r="V612" s="103" t="n"/>
      <c r="W612" s="103" t="n"/>
      <c r="X612" s="103" t="n"/>
      <c r="Y612" s="103" t="n"/>
      <c r="Z612" s="103" t="n"/>
    </row>
    <row r="613">
      <c r="A613" s="103" t="n"/>
      <c r="B613" s="103" t="n"/>
      <c r="C613" s="103" t="n"/>
      <c r="D613" s="103" t="n"/>
      <c r="E613" s="103" t="n"/>
      <c r="F613" s="103" t="n"/>
      <c r="G613" s="103" t="n"/>
      <c r="H613" s="103" t="n"/>
      <c r="I613" s="103" t="n"/>
      <c r="J613" s="103" t="n"/>
      <c r="K613" s="103" t="n"/>
      <c r="L613" s="103" t="n"/>
      <c r="M613" s="103" t="n"/>
      <c r="N613" s="103" t="n"/>
      <c r="O613" s="103" t="n"/>
      <c r="P613" s="103" t="n"/>
      <c r="Q613" s="103" t="n"/>
      <c r="R613" s="103" t="n"/>
      <c r="S613" s="103" t="n"/>
      <c r="T613" s="103" t="n"/>
      <c r="U613" s="103" t="n"/>
      <c r="V613" s="103" t="n"/>
      <c r="W613" s="103" t="n"/>
      <c r="X613" s="103" t="n"/>
      <c r="Y613" s="103" t="n"/>
      <c r="Z613" s="103" t="n"/>
    </row>
    <row r="614">
      <c r="A614" s="103" t="n"/>
      <c r="B614" s="103" t="n"/>
      <c r="C614" s="103" t="n"/>
      <c r="D614" s="103" t="n"/>
      <c r="E614" s="103" t="n"/>
      <c r="F614" s="103" t="n"/>
      <c r="G614" s="103" t="n"/>
      <c r="H614" s="103" t="n"/>
      <c r="I614" s="103" t="n"/>
      <c r="J614" s="103" t="n"/>
      <c r="K614" s="103" t="n"/>
      <c r="L614" s="103" t="n"/>
      <c r="M614" s="103" t="n"/>
      <c r="N614" s="103" t="n"/>
      <c r="O614" s="103" t="n"/>
      <c r="P614" s="103" t="n"/>
      <c r="Q614" s="103" t="n"/>
      <c r="R614" s="103" t="n"/>
      <c r="S614" s="103" t="n"/>
      <c r="T614" s="103" t="n"/>
      <c r="U614" s="103" t="n"/>
      <c r="V614" s="103" t="n"/>
      <c r="W614" s="103" t="n"/>
      <c r="X614" s="103" t="n"/>
      <c r="Y614" s="103" t="n"/>
      <c r="Z614" s="103" t="n"/>
    </row>
    <row r="615">
      <c r="A615" s="103" t="n"/>
      <c r="B615" s="103" t="n"/>
      <c r="C615" s="103" t="n"/>
      <c r="D615" s="103" t="n"/>
      <c r="E615" s="103" t="n"/>
      <c r="F615" s="103" t="n"/>
      <c r="G615" s="103" t="n"/>
      <c r="H615" s="103" t="n"/>
      <c r="I615" s="103" t="n"/>
      <c r="J615" s="103" t="n"/>
      <c r="K615" s="103" t="n"/>
      <c r="L615" s="103" t="n"/>
      <c r="M615" s="103" t="n"/>
      <c r="N615" s="103" t="n"/>
      <c r="O615" s="103" t="n"/>
      <c r="P615" s="103" t="n"/>
      <c r="Q615" s="103" t="n"/>
      <c r="R615" s="103" t="n"/>
      <c r="S615" s="103" t="n"/>
      <c r="T615" s="103" t="n"/>
      <c r="U615" s="103" t="n"/>
      <c r="V615" s="103" t="n"/>
      <c r="W615" s="103" t="n"/>
      <c r="X615" s="103" t="n"/>
      <c r="Y615" s="103" t="n"/>
      <c r="Z615" s="103" t="n"/>
    </row>
    <row r="616">
      <c r="A616" s="103" t="n"/>
      <c r="B616" s="103" t="n"/>
      <c r="C616" s="103" t="n"/>
      <c r="D616" s="103" t="n"/>
      <c r="E616" s="103" t="n"/>
      <c r="F616" s="103" t="n"/>
      <c r="G616" s="103" t="n"/>
      <c r="H616" s="103" t="n"/>
      <c r="I616" s="103" t="n"/>
      <c r="J616" s="103" t="n"/>
      <c r="K616" s="103" t="n"/>
      <c r="L616" s="103" t="n"/>
      <c r="M616" s="103" t="n"/>
      <c r="N616" s="103" t="n"/>
      <c r="O616" s="103" t="n"/>
      <c r="P616" s="103" t="n"/>
      <c r="Q616" s="103" t="n"/>
      <c r="R616" s="103" t="n"/>
      <c r="S616" s="103" t="n"/>
      <c r="T616" s="103" t="n"/>
      <c r="U616" s="103" t="n"/>
      <c r="V616" s="103" t="n"/>
      <c r="W616" s="103" t="n"/>
      <c r="X616" s="103" t="n"/>
      <c r="Y616" s="103" t="n"/>
      <c r="Z616" s="103" t="n"/>
    </row>
    <row r="617">
      <c r="A617" s="103" t="n"/>
      <c r="B617" s="103" t="n"/>
      <c r="C617" s="103" t="n"/>
      <c r="D617" s="103" t="n"/>
      <c r="E617" s="103" t="n"/>
      <c r="F617" s="103" t="n"/>
      <c r="G617" s="103" t="n"/>
      <c r="H617" s="103" t="n"/>
      <c r="I617" s="103" t="n"/>
      <c r="J617" s="103" t="n"/>
      <c r="K617" s="103" t="n"/>
      <c r="L617" s="103" t="n"/>
      <c r="M617" s="103" t="n"/>
      <c r="N617" s="103" t="n"/>
      <c r="O617" s="103" t="n"/>
      <c r="P617" s="103" t="n"/>
      <c r="Q617" s="103" t="n"/>
      <c r="R617" s="103" t="n"/>
      <c r="S617" s="103" t="n"/>
      <c r="T617" s="103" t="n"/>
      <c r="U617" s="103" t="n"/>
      <c r="V617" s="103" t="n"/>
      <c r="W617" s="103" t="n"/>
      <c r="X617" s="103" t="n"/>
      <c r="Y617" s="103" t="n"/>
      <c r="Z617" s="103" t="n"/>
    </row>
    <row r="618">
      <c r="A618" s="103" t="n"/>
      <c r="B618" s="103" t="n"/>
      <c r="C618" s="103" t="n"/>
      <c r="D618" s="103" t="n"/>
      <c r="E618" s="103" t="n"/>
      <c r="F618" s="103" t="n"/>
      <c r="G618" s="103" t="n"/>
      <c r="H618" s="103" t="n"/>
      <c r="I618" s="103" t="n"/>
      <c r="J618" s="103" t="n"/>
      <c r="K618" s="103" t="n"/>
      <c r="L618" s="103" t="n"/>
      <c r="M618" s="103" t="n"/>
      <c r="N618" s="103" t="n"/>
      <c r="O618" s="103" t="n"/>
      <c r="P618" s="103" t="n"/>
      <c r="Q618" s="103" t="n"/>
      <c r="R618" s="103" t="n"/>
      <c r="S618" s="103" t="n"/>
      <c r="T618" s="103" t="n"/>
      <c r="U618" s="103" t="n"/>
      <c r="V618" s="103" t="n"/>
      <c r="W618" s="103" t="n"/>
      <c r="X618" s="103" t="n"/>
      <c r="Y618" s="103" t="n"/>
      <c r="Z618" s="103" t="n"/>
    </row>
    <row r="619">
      <c r="A619" s="103" t="n"/>
      <c r="B619" s="103" t="n"/>
      <c r="C619" s="103" t="n"/>
      <c r="D619" s="103" t="n"/>
      <c r="E619" s="103" t="n"/>
      <c r="F619" s="103" t="n"/>
      <c r="G619" s="103" t="n"/>
      <c r="H619" s="103" t="n"/>
      <c r="I619" s="103" t="n"/>
      <c r="J619" s="103" t="n"/>
      <c r="K619" s="103" t="n"/>
      <c r="L619" s="103" t="n"/>
      <c r="M619" s="103" t="n"/>
      <c r="N619" s="103" t="n"/>
      <c r="O619" s="103" t="n"/>
      <c r="P619" s="103" t="n"/>
      <c r="Q619" s="103" t="n"/>
      <c r="R619" s="103" t="n"/>
      <c r="S619" s="103" t="n"/>
      <c r="T619" s="103" t="n"/>
      <c r="U619" s="103" t="n"/>
      <c r="V619" s="103" t="n"/>
      <c r="W619" s="103" t="n"/>
      <c r="X619" s="103" t="n"/>
      <c r="Y619" s="103" t="n"/>
      <c r="Z619" s="103" t="n"/>
    </row>
    <row r="620">
      <c r="A620" s="103" t="n"/>
      <c r="B620" s="103" t="n"/>
      <c r="C620" s="103" t="n"/>
      <c r="D620" s="103" t="n"/>
      <c r="E620" s="103" t="n"/>
      <c r="F620" s="103" t="n"/>
      <c r="G620" s="103" t="n"/>
      <c r="H620" s="103" t="n"/>
      <c r="I620" s="103" t="n"/>
      <c r="J620" s="103" t="n"/>
      <c r="K620" s="103" t="n"/>
      <c r="L620" s="103" t="n"/>
      <c r="M620" s="103" t="n"/>
      <c r="N620" s="103" t="n"/>
      <c r="O620" s="103" t="n"/>
      <c r="P620" s="103" t="n"/>
      <c r="Q620" s="103" t="n"/>
      <c r="R620" s="103" t="n"/>
      <c r="S620" s="103" t="n"/>
      <c r="T620" s="103" t="n"/>
      <c r="U620" s="103" t="n"/>
      <c r="V620" s="103" t="n"/>
      <c r="W620" s="103" t="n"/>
      <c r="X620" s="103" t="n"/>
      <c r="Y620" s="103" t="n"/>
      <c r="Z620" s="103" t="n"/>
    </row>
    <row r="621">
      <c r="A621" s="103" t="n"/>
      <c r="B621" s="103" t="n"/>
      <c r="C621" s="103" t="n"/>
      <c r="D621" s="103" t="n"/>
      <c r="E621" s="103" t="n"/>
      <c r="F621" s="103" t="n"/>
      <c r="G621" s="103" t="n"/>
      <c r="H621" s="103" t="n"/>
      <c r="I621" s="103" t="n"/>
      <c r="J621" s="103" t="n"/>
      <c r="K621" s="103" t="n"/>
      <c r="L621" s="103" t="n"/>
      <c r="M621" s="103" t="n"/>
      <c r="N621" s="103" t="n"/>
      <c r="O621" s="103" t="n"/>
      <c r="P621" s="103" t="n"/>
      <c r="Q621" s="103" t="n"/>
      <c r="R621" s="103" t="n"/>
      <c r="S621" s="103" t="n"/>
      <c r="T621" s="103" t="n"/>
      <c r="U621" s="103" t="n"/>
      <c r="V621" s="103" t="n"/>
      <c r="W621" s="103" t="n"/>
      <c r="X621" s="103" t="n"/>
      <c r="Y621" s="103" t="n"/>
      <c r="Z621" s="103" t="n"/>
    </row>
    <row r="622">
      <c r="A622" s="103" t="n"/>
      <c r="B622" s="103" t="n"/>
      <c r="C622" s="103" t="n"/>
      <c r="D622" s="103" t="n"/>
      <c r="E622" s="103" t="n"/>
      <c r="F622" s="103" t="n"/>
      <c r="G622" s="103" t="n"/>
      <c r="H622" s="103" t="n"/>
      <c r="I622" s="103" t="n"/>
      <c r="J622" s="103" t="n"/>
      <c r="K622" s="103" t="n"/>
      <c r="L622" s="103" t="n"/>
      <c r="M622" s="103" t="n"/>
      <c r="N622" s="103" t="n"/>
      <c r="O622" s="103" t="n"/>
      <c r="P622" s="103" t="n"/>
      <c r="Q622" s="103" t="n"/>
      <c r="R622" s="103" t="n"/>
      <c r="S622" s="103" t="n"/>
      <c r="T622" s="103" t="n"/>
      <c r="U622" s="103" t="n"/>
      <c r="V622" s="103" t="n"/>
      <c r="W622" s="103" t="n"/>
      <c r="X622" s="103" t="n"/>
      <c r="Y622" s="103" t="n"/>
      <c r="Z622" s="103" t="n"/>
    </row>
    <row r="623">
      <c r="A623" s="103" t="n"/>
      <c r="B623" s="103" t="n"/>
      <c r="C623" s="103" t="n"/>
      <c r="D623" s="103" t="n"/>
      <c r="E623" s="103" t="n"/>
      <c r="F623" s="103" t="n"/>
      <c r="G623" s="103" t="n"/>
      <c r="H623" s="103" t="n"/>
      <c r="I623" s="103" t="n"/>
      <c r="J623" s="103" t="n"/>
      <c r="K623" s="103" t="n"/>
      <c r="L623" s="103" t="n"/>
      <c r="M623" s="103" t="n"/>
      <c r="N623" s="103" t="n"/>
      <c r="O623" s="103" t="n"/>
      <c r="P623" s="103" t="n"/>
      <c r="Q623" s="103" t="n"/>
      <c r="R623" s="103" t="n"/>
      <c r="S623" s="103" t="n"/>
      <c r="T623" s="103" t="n"/>
      <c r="U623" s="103" t="n"/>
      <c r="V623" s="103" t="n"/>
      <c r="W623" s="103" t="n"/>
      <c r="X623" s="103" t="n"/>
      <c r="Y623" s="103" t="n"/>
      <c r="Z623" s="103" t="n"/>
    </row>
    <row r="624">
      <c r="A624" s="103" t="n"/>
      <c r="B624" s="103" t="n"/>
      <c r="C624" s="103" t="n"/>
      <c r="D624" s="103" t="n"/>
      <c r="E624" s="103" t="n"/>
      <c r="F624" s="103" t="n"/>
      <c r="G624" s="103" t="n"/>
      <c r="H624" s="103" t="n"/>
      <c r="I624" s="103" t="n"/>
      <c r="J624" s="103" t="n"/>
      <c r="K624" s="103" t="n"/>
      <c r="L624" s="103" t="n"/>
      <c r="M624" s="103" t="n"/>
      <c r="N624" s="103" t="n"/>
      <c r="O624" s="103" t="n"/>
      <c r="P624" s="103" t="n"/>
      <c r="Q624" s="103" t="n"/>
      <c r="R624" s="103" t="n"/>
      <c r="S624" s="103" t="n"/>
      <c r="T624" s="103" t="n"/>
      <c r="U624" s="103" t="n"/>
      <c r="V624" s="103" t="n"/>
      <c r="W624" s="103" t="n"/>
      <c r="X624" s="103" t="n"/>
      <c r="Y624" s="103" t="n"/>
      <c r="Z624" s="103" t="n"/>
    </row>
    <row r="625">
      <c r="A625" s="103" t="n"/>
      <c r="B625" s="103" t="n"/>
      <c r="C625" s="103" t="n"/>
      <c r="D625" s="103" t="n"/>
      <c r="E625" s="103" t="n"/>
      <c r="F625" s="103" t="n"/>
      <c r="G625" s="103" t="n"/>
      <c r="H625" s="103" t="n"/>
      <c r="I625" s="103" t="n"/>
      <c r="J625" s="103" t="n"/>
      <c r="K625" s="103" t="n"/>
      <c r="L625" s="103" t="n"/>
      <c r="M625" s="103" t="n"/>
      <c r="N625" s="103" t="n"/>
      <c r="O625" s="103" t="n"/>
      <c r="P625" s="103" t="n"/>
      <c r="Q625" s="103" t="n"/>
      <c r="R625" s="103" t="n"/>
      <c r="S625" s="103" t="n"/>
      <c r="T625" s="103" t="n"/>
      <c r="U625" s="103" t="n"/>
      <c r="V625" s="103" t="n"/>
      <c r="W625" s="103" t="n"/>
      <c r="X625" s="103" t="n"/>
      <c r="Y625" s="103" t="n"/>
      <c r="Z625" s="103" t="n"/>
    </row>
    <row r="626">
      <c r="A626" s="103" t="n"/>
      <c r="B626" s="103" t="n"/>
      <c r="C626" s="103" t="n"/>
      <c r="D626" s="103" t="n"/>
      <c r="E626" s="103" t="n"/>
      <c r="F626" s="103" t="n"/>
      <c r="G626" s="103" t="n"/>
      <c r="H626" s="103" t="n"/>
      <c r="I626" s="103" t="n"/>
      <c r="J626" s="103" t="n"/>
      <c r="K626" s="103" t="n"/>
      <c r="L626" s="103" t="n"/>
      <c r="M626" s="103" t="n"/>
      <c r="N626" s="103" t="n"/>
      <c r="O626" s="103" t="n"/>
      <c r="P626" s="103" t="n"/>
      <c r="Q626" s="103" t="n"/>
      <c r="R626" s="103" t="n"/>
      <c r="S626" s="103" t="n"/>
      <c r="T626" s="103" t="n"/>
      <c r="U626" s="103" t="n"/>
      <c r="V626" s="103" t="n"/>
      <c r="W626" s="103" t="n"/>
      <c r="X626" s="103" t="n"/>
      <c r="Y626" s="103" t="n"/>
      <c r="Z626" s="103" t="n"/>
    </row>
    <row r="627">
      <c r="A627" s="103" t="n"/>
      <c r="B627" s="103" t="n"/>
      <c r="C627" s="103" t="n"/>
      <c r="D627" s="103" t="n"/>
      <c r="E627" s="103" t="n"/>
      <c r="F627" s="103" t="n"/>
      <c r="G627" s="103" t="n"/>
      <c r="H627" s="103" t="n"/>
      <c r="I627" s="103" t="n"/>
      <c r="J627" s="103" t="n"/>
      <c r="K627" s="103" t="n"/>
      <c r="L627" s="103" t="n"/>
      <c r="M627" s="103" t="n"/>
      <c r="N627" s="103" t="n"/>
      <c r="O627" s="103" t="n"/>
      <c r="P627" s="103" t="n"/>
      <c r="Q627" s="103" t="n"/>
      <c r="R627" s="103" t="n"/>
      <c r="S627" s="103" t="n"/>
      <c r="T627" s="103" t="n"/>
      <c r="U627" s="103" t="n"/>
      <c r="V627" s="103" t="n"/>
      <c r="W627" s="103" t="n"/>
      <c r="X627" s="103" t="n"/>
      <c r="Y627" s="103" t="n"/>
      <c r="Z627" s="103" t="n"/>
    </row>
    <row r="628">
      <c r="A628" s="103" t="n"/>
      <c r="B628" s="103" t="n"/>
      <c r="C628" s="103" t="n"/>
      <c r="D628" s="103" t="n"/>
      <c r="E628" s="103" t="n"/>
      <c r="F628" s="103" t="n"/>
      <c r="G628" s="103" t="n"/>
      <c r="H628" s="103" t="n"/>
      <c r="I628" s="103" t="n"/>
      <c r="J628" s="103" t="n"/>
      <c r="K628" s="103" t="n"/>
      <c r="L628" s="103" t="n"/>
      <c r="M628" s="103" t="n"/>
      <c r="N628" s="103" t="n"/>
      <c r="O628" s="103" t="n"/>
      <c r="P628" s="103" t="n"/>
      <c r="Q628" s="103" t="n"/>
      <c r="R628" s="103" t="n"/>
      <c r="S628" s="103" t="n"/>
      <c r="T628" s="103" t="n"/>
      <c r="U628" s="103" t="n"/>
      <c r="V628" s="103" t="n"/>
      <c r="W628" s="103" t="n"/>
      <c r="X628" s="103" t="n"/>
      <c r="Y628" s="103" t="n"/>
      <c r="Z628" s="103" t="n"/>
    </row>
    <row r="629">
      <c r="A629" s="103" t="n"/>
      <c r="B629" s="103" t="n"/>
      <c r="C629" s="103" t="n"/>
      <c r="D629" s="103" t="n"/>
      <c r="E629" s="103" t="n"/>
      <c r="F629" s="103" t="n"/>
      <c r="G629" s="103" t="n"/>
      <c r="H629" s="103" t="n"/>
      <c r="I629" s="103" t="n"/>
      <c r="J629" s="103" t="n"/>
      <c r="K629" s="103" t="n"/>
      <c r="L629" s="103" t="n"/>
      <c r="M629" s="103" t="n"/>
      <c r="N629" s="103" t="n"/>
      <c r="O629" s="103" t="n"/>
      <c r="P629" s="103" t="n"/>
      <c r="Q629" s="103" t="n"/>
      <c r="R629" s="103" t="n"/>
      <c r="S629" s="103" t="n"/>
      <c r="T629" s="103" t="n"/>
      <c r="U629" s="103" t="n"/>
      <c r="V629" s="103" t="n"/>
      <c r="W629" s="103" t="n"/>
      <c r="X629" s="103" t="n"/>
      <c r="Y629" s="103" t="n"/>
      <c r="Z629" s="103" t="n"/>
    </row>
    <row r="630">
      <c r="A630" s="103" t="n"/>
      <c r="B630" s="103" t="n"/>
      <c r="C630" s="103" t="n"/>
      <c r="D630" s="103" t="n"/>
      <c r="E630" s="103" t="n"/>
      <c r="F630" s="103" t="n"/>
      <c r="G630" s="103" t="n"/>
      <c r="H630" s="103" t="n"/>
      <c r="I630" s="103" t="n"/>
      <c r="J630" s="103" t="n"/>
      <c r="K630" s="103" t="n"/>
      <c r="L630" s="103" t="n"/>
      <c r="M630" s="103" t="n"/>
      <c r="N630" s="103" t="n"/>
      <c r="O630" s="103" t="n"/>
      <c r="P630" s="103" t="n"/>
      <c r="Q630" s="103" t="n"/>
      <c r="R630" s="103" t="n"/>
      <c r="S630" s="103" t="n"/>
      <c r="T630" s="103" t="n"/>
      <c r="U630" s="103" t="n"/>
      <c r="V630" s="103" t="n"/>
      <c r="W630" s="103" t="n"/>
      <c r="X630" s="103" t="n"/>
      <c r="Y630" s="103" t="n"/>
      <c r="Z630" s="103" t="n"/>
    </row>
    <row r="631">
      <c r="A631" s="103" t="n"/>
      <c r="B631" s="103" t="n"/>
      <c r="C631" s="103" t="n"/>
      <c r="D631" s="103" t="n"/>
      <c r="E631" s="103" t="n"/>
      <c r="F631" s="103" t="n"/>
      <c r="G631" s="103" t="n"/>
      <c r="H631" s="103" t="n"/>
      <c r="I631" s="103" t="n"/>
      <c r="J631" s="103" t="n"/>
      <c r="K631" s="103" t="n"/>
      <c r="L631" s="103" t="n"/>
      <c r="M631" s="103" t="n"/>
      <c r="N631" s="103" t="n"/>
      <c r="O631" s="103" t="n"/>
      <c r="P631" s="103" t="n"/>
      <c r="Q631" s="103" t="n"/>
      <c r="R631" s="103" t="n"/>
      <c r="S631" s="103" t="n"/>
      <c r="T631" s="103" t="n"/>
      <c r="U631" s="103" t="n"/>
      <c r="V631" s="103" t="n"/>
      <c r="W631" s="103" t="n"/>
      <c r="X631" s="103" t="n"/>
      <c r="Y631" s="103" t="n"/>
      <c r="Z631" s="103" t="n"/>
    </row>
    <row r="632">
      <c r="A632" s="103" t="n"/>
      <c r="B632" s="103" t="n"/>
      <c r="C632" s="103" t="n"/>
      <c r="D632" s="103" t="n"/>
      <c r="E632" s="103" t="n"/>
      <c r="F632" s="103" t="n"/>
      <c r="G632" s="103" t="n"/>
      <c r="H632" s="103" t="n"/>
      <c r="I632" s="103" t="n"/>
      <c r="J632" s="103" t="n"/>
      <c r="K632" s="103" t="n"/>
      <c r="L632" s="103" t="n"/>
      <c r="M632" s="103" t="n"/>
      <c r="N632" s="103" t="n"/>
      <c r="O632" s="103" t="n"/>
      <c r="P632" s="103" t="n"/>
      <c r="Q632" s="103" t="n"/>
      <c r="R632" s="103" t="n"/>
      <c r="S632" s="103" t="n"/>
      <c r="T632" s="103" t="n"/>
      <c r="U632" s="103" t="n"/>
      <c r="V632" s="103" t="n"/>
      <c r="W632" s="103" t="n"/>
      <c r="X632" s="103" t="n"/>
      <c r="Y632" s="103" t="n"/>
      <c r="Z632" s="103" t="n"/>
    </row>
    <row r="633">
      <c r="A633" s="103" t="n"/>
      <c r="B633" s="103" t="n"/>
      <c r="C633" s="103" t="n"/>
      <c r="D633" s="103" t="n"/>
      <c r="E633" s="103" t="n"/>
      <c r="F633" s="103" t="n"/>
      <c r="G633" s="103" t="n"/>
      <c r="H633" s="103" t="n"/>
      <c r="I633" s="103" t="n"/>
      <c r="J633" s="103" t="n"/>
      <c r="K633" s="103" t="n"/>
      <c r="L633" s="103" t="n"/>
      <c r="M633" s="103" t="n"/>
      <c r="N633" s="103" t="n"/>
      <c r="O633" s="103" t="n"/>
      <c r="P633" s="103" t="n"/>
      <c r="Q633" s="103" t="n"/>
      <c r="R633" s="103" t="n"/>
      <c r="S633" s="103" t="n"/>
      <c r="T633" s="103" t="n"/>
      <c r="U633" s="103" t="n"/>
      <c r="V633" s="103" t="n"/>
      <c r="W633" s="103" t="n"/>
      <c r="X633" s="103" t="n"/>
      <c r="Y633" s="103" t="n"/>
      <c r="Z633" s="103" t="n"/>
    </row>
    <row r="634">
      <c r="A634" s="103" t="n"/>
      <c r="B634" s="103" t="n"/>
      <c r="C634" s="103" t="n"/>
      <c r="D634" s="103" t="n"/>
      <c r="E634" s="103" t="n"/>
      <c r="F634" s="103" t="n"/>
      <c r="G634" s="103" t="n"/>
      <c r="H634" s="103" t="n"/>
      <c r="I634" s="103" t="n"/>
      <c r="J634" s="103" t="n"/>
      <c r="K634" s="103" t="n"/>
      <c r="L634" s="103" t="n"/>
      <c r="M634" s="103" t="n"/>
      <c r="N634" s="103" t="n"/>
      <c r="O634" s="103" t="n"/>
      <c r="P634" s="103" t="n"/>
      <c r="Q634" s="103" t="n"/>
      <c r="R634" s="103" t="n"/>
      <c r="S634" s="103" t="n"/>
      <c r="T634" s="103" t="n"/>
      <c r="U634" s="103" t="n"/>
      <c r="V634" s="103" t="n"/>
      <c r="W634" s="103" t="n"/>
      <c r="X634" s="103" t="n"/>
      <c r="Y634" s="103" t="n"/>
      <c r="Z634" s="103" t="n"/>
    </row>
    <row r="635">
      <c r="A635" s="103" t="n"/>
      <c r="B635" s="103" t="n"/>
      <c r="C635" s="103" t="n"/>
      <c r="D635" s="103" t="n"/>
      <c r="E635" s="103" t="n"/>
      <c r="F635" s="103" t="n"/>
      <c r="G635" s="103" t="n"/>
      <c r="H635" s="103" t="n"/>
      <c r="I635" s="103" t="n"/>
      <c r="J635" s="103" t="n"/>
      <c r="K635" s="103" t="n"/>
      <c r="L635" s="103" t="n"/>
      <c r="M635" s="103" t="n"/>
      <c r="N635" s="103" t="n"/>
      <c r="O635" s="103" t="n"/>
      <c r="P635" s="103" t="n"/>
      <c r="Q635" s="103" t="n"/>
      <c r="R635" s="103" t="n"/>
      <c r="S635" s="103" t="n"/>
      <c r="T635" s="103" t="n"/>
      <c r="U635" s="103" t="n"/>
      <c r="V635" s="103" t="n"/>
      <c r="W635" s="103" t="n"/>
      <c r="X635" s="103" t="n"/>
      <c r="Y635" s="103" t="n"/>
      <c r="Z635" s="103" t="n"/>
    </row>
    <row r="636">
      <c r="A636" s="103" t="n"/>
      <c r="B636" s="103" t="n"/>
      <c r="C636" s="103" t="n"/>
      <c r="D636" s="103" t="n"/>
      <c r="E636" s="103" t="n"/>
      <c r="F636" s="103" t="n"/>
      <c r="G636" s="103" t="n"/>
      <c r="H636" s="103" t="n"/>
      <c r="I636" s="103" t="n"/>
      <c r="J636" s="103" t="n"/>
      <c r="K636" s="103" t="n"/>
      <c r="L636" s="103" t="n"/>
      <c r="M636" s="103" t="n"/>
      <c r="N636" s="103" t="n"/>
      <c r="O636" s="103" t="n"/>
      <c r="P636" s="103" t="n"/>
      <c r="Q636" s="103" t="n"/>
      <c r="R636" s="103" t="n"/>
      <c r="S636" s="103" t="n"/>
      <c r="T636" s="103" t="n"/>
      <c r="U636" s="103" t="n"/>
      <c r="V636" s="103" t="n"/>
      <c r="W636" s="103" t="n"/>
      <c r="X636" s="103" t="n"/>
      <c r="Y636" s="103" t="n"/>
      <c r="Z636" s="103" t="n"/>
    </row>
    <row r="637">
      <c r="A637" s="103" t="n"/>
      <c r="B637" s="103" t="n"/>
      <c r="C637" s="103" t="n"/>
      <c r="D637" s="103" t="n"/>
      <c r="E637" s="103" t="n"/>
      <c r="F637" s="103" t="n"/>
      <c r="G637" s="103" t="n"/>
      <c r="H637" s="103" t="n"/>
      <c r="I637" s="103" t="n"/>
      <c r="J637" s="103" t="n"/>
      <c r="K637" s="103" t="n"/>
      <c r="L637" s="103" t="n"/>
      <c r="M637" s="103" t="n"/>
      <c r="N637" s="103" t="n"/>
      <c r="O637" s="103" t="n"/>
      <c r="P637" s="103" t="n"/>
      <c r="Q637" s="103" t="n"/>
      <c r="R637" s="103" t="n"/>
      <c r="S637" s="103" t="n"/>
      <c r="T637" s="103" t="n"/>
      <c r="U637" s="103" t="n"/>
      <c r="V637" s="103" t="n"/>
      <c r="W637" s="103" t="n"/>
      <c r="X637" s="103" t="n"/>
      <c r="Y637" s="103" t="n"/>
      <c r="Z637" s="103" t="n"/>
    </row>
    <row r="638">
      <c r="A638" s="103" t="n"/>
      <c r="B638" s="103" t="n"/>
      <c r="C638" s="103" t="n"/>
      <c r="D638" s="103" t="n"/>
      <c r="E638" s="103" t="n"/>
      <c r="F638" s="103" t="n"/>
      <c r="G638" s="103" t="n"/>
      <c r="H638" s="103" t="n"/>
      <c r="I638" s="103" t="n"/>
      <c r="J638" s="103" t="n"/>
      <c r="K638" s="103" t="n"/>
      <c r="L638" s="103" t="n"/>
      <c r="M638" s="103" t="n"/>
      <c r="N638" s="103" t="n"/>
      <c r="O638" s="103" t="n"/>
      <c r="P638" s="103" t="n"/>
      <c r="Q638" s="103" t="n"/>
      <c r="R638" s="103" t="n"/>
      <c r="S638" s="103" t="n"/>
      <c r="T638" s="103" t="n"/>
      <c r="U638" s="103" t="n"/>
      <c r="V638" s="103" t="n"/>
      <c r="W638" s="103" t="n"/>
      <c r="X638" s="103" t="n"/>
      <c r="Y638" s="103" t="n"/>
      <c r="Z638" s="103" t="n"/>
    </row>
    <row r="639">
      <c r="A639" s="103" t="n"/>
      <c r="B639" s="103" t="n"/>
      <c r="C639" s="103" t="n"/>
      <c r="D639" s="103" t="n"/>
      <c r="E639" s="103" t="n"/>
      <c r="F639" s="103" t="n"/>
      <c r="G639" s="103" t="n"/>
      <c r="H639" s="103" t="n"/>
      <c r="I639" s="103" t="n"/>
      <c r="J639" s="103" t="n"/>
      <c r="K639" s="103" t="n"/>
      <c r="L639" s="103" t="n"/>
      <c r="M639" s="103" t="n"/>
      <c r="N639" s="103" t="n"/>
      <c r="O639" s="103" t="n"/>
      <c r="P639" s="103" t="n"/>
      <c r="Q639" s="103" t="n"/>
      <c r="R639" s="103" t="n"/>
      <c r="S639" s="103" t="n"/>
      <c r="T639" s="103" t="n"/>
      <c r="U639" s="103" t="n"/>
      <c r="V639" s="103" t="n"/>
      <c r="W639" s="103" t="n"/>
      <c r="X639" s="103" t="n"/>
      <c r="Y639" s="103" t="n"/>
      <c r="Z639" s="103" t="n"/>
    </row>
    <row r="640">
      <c r="A640" s="103" t="n"/>
      <c r="B640" s="103" t="n"/>
      <c r="C640" s="103" t="n"/>
      <c r="D640" s="103" t="n"/>
      <c r="E640" s="103" t="n"/>
      <c r="F640" s="103" t="n"/>
      <c r="G640" s="103" t="n"/>
      <c r="H640" s="103" t="n"/>
      <c r="I640" s="103" t="n"/>
      <c r="J640" s="103" t="n"/>
      <c r="K640" s="103" t="n"/>
      <c r="L640" s="103" t="n"/>
      <c r="M640" s="103" t="n"/>
      <c r="N640" s="103" t="n"/>
      <c r="O640" s="103" t="n"/>
      <c r="P640" s="103" t="n"/>
      <c r="Q640" s="103" t="n"/>
      <c r="R640" s="103" t="n"/>
      <c r="S640" s="103" t="n"/>
      <c r="T640" s="103" t="n"/>
      <c r="U640" s="103" t="n"/>
      <c r="V640" s="103" t="n"/>
      <c r="W640" s="103" t="n"/>
      <c r="X640" s="103" t="n"/>
      <c r="Y640" s="103" t="n"/>
      <c r="Z640" s="103" t="n"/>
    </row>
    <row r="641">
      <c r="A641" s="103" t="n"/>
      <c r="B641" s="103" t="n"/>
      <c r="C641" s="103" t="n"/>
      <c r="D641" s="103" t="n"/>
      <c r="E641" s="103" t="n"/>
      <c r="F641" s="103" t="n"/>
      <c r="G641" s="103" t="n"/>
      <c r="H641" s="103" t="n"/>
      <c r="I641" s="103" t="n"/>
      <c r="J641" s="103" t="n"/>
      <c r="K641" s="103" t="n"/>
      <c r="L641" s="103" t="n"/>
      <c r="M641" s="103" t="n"/>
      <c r="N641" s="103" t="n"/>
      <c r="O641" s="103" t="n"/>
      <c r="P641" s="103" t="n"/>
      <c r="Q641" s="103" t="n"/>
      <c r="R641" s="103" t="n"/>
      <c r="S641" s="103" t="n"/>
      <c r="T641" s="103" t="n"/>
      <c r="U641" s="103" t="n"/>
      <c r="V641" s="103" t="n"/>
      <c r="W641" s="103" t="n"/>
      <c r="X641" s="103" t="n"/>
      <c r="Y641" s="103" t="n"/>
      <c r="Z641" s="103" t="n"/>
    </row>
    <row r="642">
      <c r="A642" s="103" t="n"/>
      <c r="B642" s="103" t="n"/>
      <c r="C642" s="103" t="n"/>
      <c r="D642" s="103" t="n"/>
      <c r="E642" s="103" t="n"/>
      <c r="F642" s="103" t="n"/>
      <c r="G642" s="103" t="n"/>
      <c r="H642" s="103" t="n"/>
      <c r="I642" s="103" t="n"/>
      <c r="J642" s="103" t="n"/>
      <c r="K642" s="103" t="n"/>
      <c r="L642" s="103" t="n"/>
      <c r="M642" s="103" t="n"/>
      <c r="N642" s="103" t="n"/>
      <c r="O642" s="103" t="n"/>
      <c r="P642" s="103" t="n"/>
      <c r="Q642" s="103" t="n"/>
      <c r="R642" s="103" t="n"/>
      <c r="S642" s="103" t="n"/>
      <c r="T642" s="103" t="n"/>
      <c r="U642" s="103" t="n"/>
      <c r="V642" s="103" t="n"/>
      <c r="W642" s="103" t="n"/>
      <c r="X642" s="103" t="n"/>
      <c r="Y642" s="103" t="n"/>
      <c r="Z642" s="103" t="n"/>
    </row>
    <row r="643">
      <c r="A643" s="103" t="n"/>
      <c r="B643" s="103" t="n"/>
      <c r="C643" s="103" t="n"/>
      <c r="D643" s="103" t="n"/>
      <c r="E643" s="103" t="n"/>
      <c r="F643" s="103" t="n"/>
      <c r="G643" s="103" t="n"/>
      <c r="H643" s="103" t="n"/>
      <c r="I643" s="103" t="n"/>
      <c r="J643" s="103" t="n"/>
      <c r="K643" s="103" t="n"/>
      <c r="L643" s="103" t="n"/>
      <c r="M643" s="103" t="n"/>
      <c r="N643" s="103" t="n"/>
      <c r="O643" s="103" t="n"/>
      <c r="P643" s="103" t="n"/>
      <c r="Q643" s="103" t="n"/>
      <c r="R643" s="103" t="n"/>
      <c r="S643" s="103" t="n"/>
      <c r="T643" s="103" t="n"/>
      <c r="U643" s="103" t="n"/>
      <c r="V643" s="103" t="n"/>
      <c r="W643" s="103" t="n"/>
      <c r="X643" s="103" t="n"/>
      <c r="Y643" s="103" t="n"/>
      <c r="Z643" s="103" t="n"/>
    </row>
    <row r="644">
      <c r="A644" s="103" t="n"/>
      <c r="B644" s="103" t="n"/>
      <c r="C644" s="103" t="n"/>
      <c r="D644" s="103" t="n"/>
      <c r="E644" s="103" t="n"/>
      <c r="F644" s="103" t="n"/>
      <c r="G644" s="103" t="n"/>
      <c r="H644" s="103" t="n"/>
      <c r="I644" s="103" t="n"/>
      <c r="J644" s="103" t="n"/>
      <c r="K644" s="103" t="n"/>
      <c r="L644" s="103" t="n"/>
      <c r="M644" s="103" t="n"/>
      <c r="N644" s="103" t="n"/>
      <c r="O644" s="103" t="n"/>
      <c r="P644" s="103" t="n"/>
      <c r="Q644" s="103" t="n"/>
      <c r="R644" s="103" t="n"/>
      <c r="S644" s="103" t="n"/>
      <c r="T644" s="103" t="n"/>
      <c r="U644" s="103" t="n"/>
      <c r="V644" s="103" t="n"/>
      <c r="W644" s="103" t="n"/>
      <c r="X644" s="103" t="n"/>
      <c r="Y644" s="103" t="n"/>
      <c r="Z644" s="103" t="n"/>
    </row>
    <row r="645">
      <c r="A645" s="103" t="n"/>
      <c r="B645" s="103" t="n"/>
      <c r="C645" s="103" t="n"/>
      <c r="D645" s="103" t="n"/>
      <c r="E645" s="103" t="n"/>
      <c r="F645" s="103" t="n"/>
      <c r="G645" s="103" t="n"/>
      <c r="H645" s="103" t="n"/>
      <c r="I645" s="103" t="n"/>
      <c r="J645" s="103" t="n"/>
      <c r="K645" s="103" t="n"/>
      <c r="L645" s="103" t="n"/>
      <c r="M645" s="103" t="n"/>
      <c r="N645" s="103" t="n"/>
      <c r="O645" s="103" t="n"/>
      <c r="P645" s="103" t="n"/>
      <c r="Q645" s="103" t="n"/>
      <c r="R645" s="103" t="n"/>
      <c r="S645" s="103" t="n"/>
      <c r="T645" s="103" t="n"/>
      <c r="U645" s="103" t="n"/>
      <c r="V645" s="103" t="n"/>
      <c r="W645" s="103" t="n"/>
      <c r="X645" s="103" t="n"/>
      <c r="Y645" s="103" t="n"/>
      <c r="Z645" s="103" t="n"/>
    </row>
    <row r="646">
      <c r="A646" s="103" t="n"/>
      <c r="B646" s="103" t="n"/>
      <c r="C646" s="103" t="n"/>
      <c r="D646" s="103" t="n"/>
      <c r="E646" s="103" t="n"/>
      <c r="F646" s="103" t="n"/>
      <c r="G646" s="103" t="n"/>
      <c r="H646" s="103" t="n"/>
      <c r="I646" s="103" t="n"/>
      <c r="J646" s="103" t="n"/>
      <c r="K646" s="103" t="n"/>
      <c r="L646" s="103" t="n"/>
      <c r="M646" s="103" t="n"/>
      <c r="N646" s="103" t="n"/>
      <c r="O646" s="103" t="n"/>
      <c r="P646" s="103" t="n"/>
      <c r="Q646" s="103" t="n"/>
      <c r="R646" s="103" t="n"/>
      <c r="S646" s="103" t="n"/>
      <c r="T646" s="103" t="n"/>
      <c r="U646" s="103" t="n"/>
      <c r="V646" s="103" t="n"/>
      <c r="W646" s="103" t="n"/>
      <c r="X646" s="103" t="n"/>
      <c r="Y646" s="103" t="n"/>
      <c r="Z646" s="103" t="n"/>
    </row>
    <row r="647">
      <c r="A647" s="103" t="n"/>
      <c r="B647" s="103" t="n"/>
      <c r="C647" s="103" t="n"/>
      <c r="D647" s="103" t="n"/>
      <c r="E647" s="103" t="n"/>
      <c r="F647" s="103" t="n"/>
      <c r="G647" s="103" t="n"/>
      <c r="H647" s="103" t="n"/>
      <c r="I647" s="103" t="n"/>
      <c r="J647" s="103" t="n"/>
      <c r="K647" s="103" t="n"/>
      <c r="L647" s="103" t="n"/>
      <c r="M647" s="103" t="n"/>
      <c r="N647" s="103" t="n"/>
      <c r="O647" s="103" t="n"/>
      <c r="P647" s="103" t="n"/>
      <c r="Q647" s="103" t="n"/>
      <c r="R647" s="103" t="n"/>
      <c r="S647" s="103" t="n"/>
      <c r="T647" s="103" t="n"/>
      <c r="U647" s="103" t="n"/>
      <c r="V647" s="103" t="n"/>
      <c r="W647" s="103" t="n"/>
      <c r="X647" s="103" t="n"/>
      <c r="Y647" s="103" t="n"/>
      <c r="Z647" s="103" t="n"/>
    </row>
    <row r="648">
      <c r="A648" s="103" t="n"/>
      <c r="B648" s="103" t="n"/>
      <c r="C648" s="103" t="n"/>
      <c r="D648" s="103" t="n"/>
      <c r="E648" s="103" t="n"/>
      <c r="F648" s="103" t="n"/>
      <c r="G648" s="103" t="n"/>
      <c r="H648" s="103" t="n"/>
      <c r="I648" s="103" t="n"/>
      <c r="J648" s="103" t="n"/>
      <c r="K648" s="103" t="n"/>
      <c r="L648" s="103" t="n"/>
      <c r="M648" s="103" t="n"/>
      <c r="N648" s="103" t="n"/>
      <c r="O648" s="103" t="n"/>
      <c r="P648" s="103" t="n"/>
      <c r="Q648" s="103" t="n"/>
      <c r="R648" s="103" t="n"/>
      <c r="S648" s="103" t="n"/>
      <c r="T648" s="103" t="n"/>
      <c r="U648" s="103" t="n"/>
      <c r="V648" s="103" t="n"/>
      <c r="W648" s="103" t="n"/>
      <c r="X648" s="103" t="n"/>
      <c r="Y648" s="103" t="n"/>
      <c r="Z648" s="103" t="n"/>
    </row>
    <row r="649">
      <c r="A649" s="103" t="n"/>
      <c r="B649" s="103" t="n"/>
      <c r="C649" s="103" t="n"/>
      <c r="D649" s="103" t="n"/>
      <c r="E649" s="103" t="n"/>
      <c r="F649" s="103" t="n"/>
      <c r="G649" s="103" t="n"/>
      <c r="H649" s="103" t="n"/>
      <c r="I649" s="103" t="n"/>
      <c r="J649" s="103" t="n"/>
      <c r="K649" s="103" t="n"/>
      <c r="L649" s="103" t="n"/>
      <c r="M649" s="103" t="n"/>
      <c r="N649" s="103" t="n"/>
      <c r="O649" s="103" t="n"/>
      <c r="P649" s="103" t="n"/>
      <c r="Q649" s="103" t="n"/>
      <c r="R649" s="103" t="n"/>
      <c r="S649" s="103" t="n"/>
      <c r="T649" s="103" t="n"/>
      <c r="U649" s="103" t="n"/>
      <c r="V649" s="103" t="n"/>
      <c r="W649" s="103" t="n"/>
      <c r="X649" s="103" t="n"/>
      <c r="Y649" s="103" t="n"/>
      <c r="Z649" s="103" t="n"/>
    </row>
    <row r="650">
      <c r="A650" s="103" t="n"/>
      <c r="B650" s="103" t="n"/>
      <c r="C650" s="103" t="n"/>
      <c r="D650" s="103" t="n"/>
      <c r="E650" s="103" t="n"/>
      <c r="F650" s="103" t="n"/>
      <c r="G650" s="103" t="n"/>
      <c r="H650" s="103" t="n"/>
      <c r="I650" s="103" t="n"/>
      <c r="J650" s="103" t="n"/>
      <c r="K650" s="103" t="n"/>
      <c r="L650" s="103" t="n"/>
      <c r="M650" s="103" t="n"/>
      <c r="N650" s="103" t="n"/>
      <c r="O650" s="103" t="n"/>
      <c r="P650" s="103" t="n"/>
      <c r="Q650" s="103" t="n"/>
      <c r="R650" s="103" t="n"/>
      <c r="S650" s="103" t="n"/>
      <c r="T650" s="103" t="n"/>
      <c r="U650" s="103" t="n"/>
      <c r="V650" s="103" t="n"/>
      <c r="W650" s="103" t="n"/>
      <c r="X650" s="103" t="n"/>
      <c r="Y650" s="103" t="n"/>
      <c r="Z650" s="103" t="n"/>
    </row>
    <row r="651">
      <c r="A651" s="103" t="n"/>
      <c r="B651" s="103" t="n"/>
      <c r="C651" s="103" t="n"/>
      <c r="D651" s="103" t="n"/>
      <c r="E651" s="103" t="n"/>
      <c r="F651" s="103" t="n"/>
      <c r="G651" s="103" t="n"/>
      <c r="H651" s="103" t="n"/>
      <c r="I651" s="103" t="n"/>
      <c r="J651" s="103" t="n"/>
      <c r="K651" s="103" t="n"/>
      <c r="L651" s="103" t="n"/>
      <c r="M651" s="103" t="n"/>
      <c r="N651" s="103" t="n"/>
      <c r="O651" s="103" t="n"/>
      <c r="P651" s="103" t="n"/>
      <c r="Q651" s="103" t="n"/>
      <c r="R651" s="103" t="n"/>
      <c r="S651" s="103" t="n"/>
      <c r="T651" s="103" t="n"/>
      <c r="U651" s="103" t="n"/>
      <c r="V651" s="103" t="n"/>
      <c r="W651" s="103" t="n"/>
      <c r="X651" s="103" t="n"/>
      <c r="Y651" s="103" t="n"/>
      <c r="Z651" s="103" t="n"/>
    </row>
    <row r="652">
      <c r="A652" s="103" t="n"/>
      <c r="B652" s="103" t="n"/>
      <c r="C652" s="103" t="n"/>
      <c r="D652" s="103" t="n"/>
      <c r="E652" s="103" t="n"/>
      <c r="F652" s="103" t="n"/>
      <c r="G652" s="103" t="n"/>
      <c r="H652" s="103" t="n"/>
      <c r="I652" s="103" t="n"/>
      <c r="J652" s="103" t="n"/>
      <c r="K652" s="103" t="n"/>
      <c r="L652" s="103" t="n"/>
      <c r="M652" s="103" t="n"/>
      <c r="N652" s="103" t="n"/>
      <c r="O652" s="103" t="n"/>
      <c r="P652" s="103" t="n"/>
      <c r="Q652" s="103" t="n"/>
      <c r="R652" s="103" t="n"/>
      <c r="S652" s="103" t="n"/>
      <c r="T652" s="103" t="n"/>
      <c r="U652" s="103" t="n"/>
      <c r="V652" s="103" t="n"/>
      <c r="W652" s="103" t="n"/>
      <c r="X652" s="103" t="n"/>
      <c r="Y652" s="103" t="n"/>
      <c r="Z652" s="103" t="n"/>
    </row>
    <row r="653">
      <c r="A653" s="103" t="n"/>
      <c r="B653" s="103" t="n"/>
      <c r="C653" s="103" t="n"/>
      <c r="D653" s="103" t="n"/>
      <c r="E653" s="103" t="n"/>
      <c r="F653" s="103" t="n"/>
      <c r="G653" s="103" t="n"/>
      <c r="H653" s="103" t="n"/>
      <c r="I653" s="103" t="n"/>
      <c r="J653" s="103" t="n"/>
      <c r="K653" s="103" t="n"/>
      <c r="L653" s="103" t="n"/>
      <c r="M653" s="103" t="n"/>
      <c r="N653" s="103" t="n"/>
      <c r="O653" s="103" t="n"/>
      <c r="P653" s="103" t="n"/>
      <c r="Q653" s="103" t="n"/>
      <c r="R653" s="103" t="n"/>
      <c r="S653" s="103" t="n"/>
      <c r="T653" s="103" t="n"/>
      <c r="U653" s="103" t="n"/>
      <c r="V653" s="103" t="n"/>
      <c r="W653" s="103" t="n"/>
      <c r="X653" s="103" t="n"/>
      <c r="Y653" s="103" t="n"/>
      <c r="Z653" s="103" t="n"/>
    </row>
    <row r="654">
      <c r="A654" s="103" t="n"/>
      <c r="B654" s="103" t="n"/>
      <c r="C654" s="103" t="n"/>
      <c r="D654" s="103" t="n"/>
      <c r="E654" s="103" t="n"/>
      <c r="F654" s="103" t="n"/>
      <c r="G654" s="103" t="n"/>
      <c r="H654" s="103" t="n"/>
      <c r="I654" s="103" t="n"/>
      <c r="J654" s="103" t="n"/>
      <c r="K654" s="103" t="n"/>
      <c r="L654" s="103" t="n"/>
      <c r="M654" s="103" t="n"/>
      <c r="N654" s="103" t="n"/>
      <c r="O654" s="103" t="n"/>
      <c r="P654" s="103" t="n"/>
      <c r="Q654" s="103" t="n"/>
      <c r="R654" s="103" t="n"/>
      <c r="S654" s="103" t="n"/>
      <c r="T654" s="103" t="n"/>
      <c r="U654" s="103" t="n"/>
      <c r="V654" s="103" t="n"/>
      <c r="W654" s="103" t="n"/>
      <c r="X654" s="103" t="n"/>
      <c r="Y654" s="103" t="n"/>
      <c r="Z654" s="103" t="n"/>
    </row>
    <row r="655">
      <c r="A655" s="103" t="n"/>
      <c r="B655" s="103" t="n"/>
      <c r="C655" s="103" t="n"/>
      <c r="D655" s="103" t="n"/>
      <c r="E655" s="103" t="n"/>
      <c r="F655" s="103" t="n"/>
      <c r="G655" s="103" t="n"/>
      <c r="H655" s="103" t="n"/>
      <c r="I655" s="103" t="n"/>
      <c r="J655" s="103" t="n"/>
      <c r="K655" s="103" t="n"/>
      <c r="L655" s="103" t="n"/>
      <c r="M655" s="103" t="n"/>
      <c r="N655" s="103" t="n"/>
      <c r="O655" s="103" t="n"/>
      <c r="P655" s="103" t="n"/>
      <c r="Q655" s="103" t="n"/>
      <c r="R655" s="103" t="n"/>
      <c r="S655" s="103" t="n"/>
      <c r="T655" s="103" t="n"/>
      <c r="U655" s="103" t="n"/>
      <c r="V655" s="103" t="n"/>
      <c r="W655" s="103" t="n"/>
      <c r="X655" s="103" t="n"/>
      <c r="Y655" s="103" t="n"/>
      <c r="Z655" s="103" t="n"/>
    </row>
    <row r="656">
      <c r="A656" s="103" t="n"/>
      <c r="B656" s="103" t="n"/>
      <c r="C656" s="103" t="n"/>
      <c r="D656" s="103" t="n"/>
      <c r="E656" s="103" t="n"/>
      <c r="F656" s="103" t="n"/>
      <c r="G656" s="103" t="n"/>
      <c r="H656" s="103" t="n"/>
      <c r="I656" s="103" t="n"/>
      <c r="J656" s="103" t="n"/>
      <c r="K656" s="103" t="n"/>
      <c r="L656" s="103" t="n"/>
      <c r="M656" s="103" t="n"/>
      <c r="N656" s="103" t="n"/>
      <c r="O656" s="103" t="n"/>
      <c r="P656" s="103" t="n"/>
      <c r="Q656" s="103" t="n"/>
      <c r="R656" s="103" t="n"/>
      <c r="S656" s="103" t="n"/>
      <c r="T656" s="103" t="n"/>
      <c r="U656" s="103" t="n"/>
      <c r="V656" s="103" t="n"/>
      <c r="W656" s="103" t="n"/>
      <c r="X656" s="103" t="n"/>
      <c r="Y656" s="103" t="n"/>
      <c r="Z656" s="103" t="n"/>
    </row>
    <row r="657">
      <c r="A657" s="103" t="n"/>
      <c r="B657" s="103" t="n"/>
      <c r="C657" s="103" t="n"/>
      <c r="D657" s="103" t="n"/>
      <c r="E657" s="103" t="n"/>
      <c r="F657" s="103" t="n"/>
      <c r="G657" s="103" t="n"/>
      <c r="H657" s="103" t="n"/>
      <c r="I657" s="103" t="n"/>
      <c r="J657" s="103" t="n"/>
      <c r="K657" s="103" t="n"/>
      <c r="L657" s="103" t="n"/>
      <c r="M657" s="103" t="n"/>
      <c r="N657" s="103" t="n"/>
      <c r="O657" s="103" t="n"/>
      <c r="P657" s="103" t="n"/>
      <c r="Q657" s="103" t="n"/>
      <c r="R657" s="103" t="n"/>
      <c r="S657" s="103" t="n"/>
      <c r="T657" s="103" t="n"/>
      <c r="U657" s="103" t="n"/>
      <c r="V657" s="103" t="n"/>
      <c r="W657" s="103" t="n"/>
      <c r="X657" s="103" t="n"/>
      <c r="Y657" s="103" t="n"/>
      <c r="Z657" s="103" t="n"/>
    </row>
    <row r="658">
      <c r="A658" s="103" t="n"/>
      <c r="B658" s="103" t="n"/>
      <c r="C658" s="103" t="n"/>
      <c r="D658" s="103" t="n"/>
      <c r="E658" s="103" t="n"/>
      <c r="F658" s="103" t="n"/>
      <c r="G658" s="103" t="n"/>
      <c r="H658" s="103" t="n"/>
      <c r="I658" s="103" t="n"/>
      <c r="J658" s="103" t="n"/>
      <c r="K658" s="103" t="n"/>
      <c r="L658" s="103" t="n"/>
      <c r="M658" s="103" t="n"/>
      <c r="N658" s="103" t="n"/>
      <c r="O658" s="103" t="n"/>
      <c r="P658" s="103" t="n"/>
      <c r="Q658" s="103" t="n"/>
      <c r="R658" s="103" t="n"/>
      <c r="S658" s="103" t="n"/>
      <c r="T658" s="103" t="n"/>
      <c r="U658" s="103" t="n"/>
      <c r="V658" s="103" t="n"/>
      <c r="W658" s="103" t="n"/>
      <c r="X658" s="103" t="n"/>
      <c r="Y658" s="103" t="n"/>
      <c r="Z658" s="103" t="n"/>
    </row>
    <row r="659">
      <c r="A659" s="103" t="n"/>
      <c r="B659" s="103" t="n"/>
      <c r="C659" s="103" t="n"/>
      <c r="D659" s="103" t="n"/>
      <c r="E659" s="103" t="n"/>
      <c r="F659" s="103" t="n"/>
      <c r="G659" s="103" t="n"/>
      <c r="H659" s="103" t="n"/>
      <c r="I659" s="103" t="n"/>
      <c r="J659" s="103" t="n"/>
      <c r="K659" s="103" t="n"/>
      <c r="L659" s="103" t="n"/>
      <c r="M659" s="103" t="n"/>
      <c r="N659" s="103" t="n"/>
      <c r="O659" s="103" t="n"/>
      <c r="P659" s="103" t="n"/>
      <c r="Q659" s="103" t="n"/>
      <c r="R659" s="103" t="n"/>
      <c r="S659" s="103" t="n"/>
      <c r="T659" s="103" t="n"/>
      <c r="U659" s="103" t="n"/>
      <c r="V659" s="103" t="n"/>
      <c r="W659" s="103" t="n"/>
      <c r="X659" s="103" t="n"/>
      <c r="Y659" s="103" t="n"/>
      <c r="Z659" s="103" t="n"/>
    </row>
    <row r="660">
      <c r="A660" s="103" t="n"/>
      <c r="B660" s="103" t="n"/>
      <c r="C660" s="103" t="n"/>
      <c r="D660" s="103" t="n"/>
      <c r="E660" s="103" t="n"/>
      <c r="F660" s="103" t="n"/>
      <c r="G660" s="103" t="n"/>
      <c r="H660" s="103" t="n"/>
      <c r="I660" s="103" t="n"/>
      <c r="J660" s="103" t="n"/>
      <c r="K660" s="103" t="n"/>
      <c r="L660" s="103" t="n"/>
      <c r="M660" s="103" t="n"/>
      <c r="N660" s="103" t="n"/>
      <c r="O660" s="103" t="n"/>
      <c r="P660" s="103" t="n"/>
      <c r="Q660" s="103" t="n"/>
      <c r="R660" s="103" t="n"/>
      <c r="S660" s="103" t="n"/>
      <c r="T660" s="103" t="n"/>
      <c r="U660" s="103" t="n"/>
      <c r="V660" s="103" t="n"/>
      <c r="W660" s="103" t="n"/>
      <c r="X660" s="103" t="n"/>
      <c r="Y660" s="103" t="n"/>
      <c r="Z660" s="103" t="n"/>
    </row>
    <row r="661">
      <c r="A661" s="103" t="n"/>
      <c r="B661" s="103" t="n"/>
      <c r="C661" s="103" t="n"/>
      <c r="D661" s="103" t="n"/>
      <c r="E661" s="103" t="n"/>
      <c r="F661" s="103" t="n"/>
      <c r="G661" s="103" t="n"/>
      <c r="H661" s="103" t="n"/>
      <c r="I661" s="103" t="n"/>
      <c r="J661" s="103" t="n"/>
      <c r="K661" s="103" t="n"/>
      <c r="L661" s="103" t="n"/>
      <c r="M661" s="103" t="n"/>
      <c r="N661" s="103" t="n"/>
      <c r="O661" s="103" t="n"/>
      <c r="P661" s="103" t="n"/>
      <c r="Q661" s="103" t="n"/>
      <c r="R661" s="103" t="n"/>
      <c r="S661" s="103" t="n"/>
      <c r="T661" s="103" t="n"/>
      <c r="U661" s="103" t="n"/>
      <c r="V661" s="103" t="n"/>
      <c r="W661" s="103" t="n"/>
      <c r="X661" s="103" t="n"/>
      <c r="Y661" s="103" t="n"/>
      <c r="Z661" s="103" t="n"/>
    </row>
    <row r="662">
      <c r="A662" s="103" t="n"/>
      <c r="B662" s="103" t="n"/>
      <c r="C662" s="103" t="n"/>
      <c r="D662" s="103" t="n"/>
      <c r="E662" s="103" t="n"/>
      <c r="F662" s="103" t="n"/>
      <c r="G662" s="103" t="n"/>
      <c r="H662" s="103" t="n"/>
      <c r="I662" s="103" t="n"/>
      <c r="J662" s="103" t="n"/>
      <c r="K662" s="103" t="n"/>
      <c r="L662" s="103" t="n"/>
      <c r="M662" s="103" t="n"/>
      <c r="N662" s="103" t="n"/>
      <c r="O662" s="103" t="n"/>
      <c r="P662" s="103" t="n"/>
      <c r="Q662" s="103" t="n"/>
      <c r="R662" s="103" t="n"/>
      <c r="S662" s="103" t="n"/>
      <c r="T662" s="103" t="n"/>
      <c r="U662" s="103" t="n"/>
      <c r="V662" s="103" t="n"/>
      <c r="W662" s="103" t="n"/>
      <c r="X662" s="103" t="n"/>
      <c r="Y662" s="103" t="n"/>
      <c r="Z662" s="103" t="n"/>
    </row>
    <row r="663">
      <c r="A663" s="103" t="n"/>
      <c r="B663" s="103" t="n"/>
      <c r="C663" s="103" t="n"/>
      <c r="D663" s="103" t="n"/>
      <c r="E663" s="103" t="n"/>
      <c r="F663" s="103" t="n"/>
      <c r="G663" s="103" t="n"/>
      <c r="H663" s="103" t="n"/>
      <c r="I663" s="103" t="n"/>
      <c r="J663" s="103" t="n"/>
      <c r="K663" s="103" t="n"/>
      <c r="L663" s="103" t="n"/>
      <c r="M663" s="103" t="n"/>
      <c r="N663" s="103" t="n"/>
      <c r="O663" s="103" t="n"/>
      <c r="P663" s="103" t="n"/>
      <c r="Q663" s="103" t="n"/>
      <c r="R663" s="103" t="n"/>
      <c r="S663" s="103" t="n"/>
      <c r="T663" s="103" t="n"/>
      <c r="U663" s="103" t="n"/>
      <c r="V663" s="103" t="n"/>
      <c r="W663" s="103" t="n"/>
      <c r="X663" s="103" t="n"/>
      <c r="Y663" s="103" t="n"/>
      <c r="Z663" s="103" t="n"/>
    </row>
    <row r="664">
      <c r="A664" s="103" t="n"/>
      <c r="B664" s="103" t="n"/>
      <c r="C664" s="103" t="n"/>
      <c r="D664" s="103" t="n"/>
      <c r="E664" s="103" t="n"/>
      <c r="F664" s="103" t="n"/>
      <c r="G664" s="103" t="n"/>
      <c r="H664" s="103" t="n"/>
      <c r="I664" s="103" t="n"/>
      <c r="J664" s="103" t="n"/>
      <c r="K664" s="103" t="n"/>
      <c r="L664" s="103" t="n"/>
      <c r="M664" s="103" t="n"/>
      <c r="N664" s="103" t="n"/>
      <c r="O664" s="103" t="n"/>
      <c r="P664" s="103" t="n"/>
      <c r="Q664" s="103" t="n"/>
      <c r="R664" s="103" t="n"/>
      <c r="S664" s="103" t="n"/>
      <c r="T664" s="103" t="n"/>
      <c r="U664" s="103" t="n"/>
      <c r="V664" s="103" t="n"/>
      <c r="W664" s="103" t="n"/>
      <c r="X664" s="103" t="n"/>
      <c r="Y664" s="103" t="n"/>
      <c r="Z664" s="103" t="n"/>
    </row>
    <row r="665">
      <c r="A665" s="103" t="n"/>
      <c r="B665" s="103" t="n"/>
      <c r="C665" s="103" t="n"/>
      <c r="D665" s="103" t="n"/>
      <c r="E665" s="103" t="n"/>
      <c r="F665" s="103" t="n"/>
      <c r="G665" s="103" t="n"/>
      <c r="H665" s="103" t="n"/>
      <c r="I665" s="103" t="n"/>
      <c r="J665" s="103" t="n"/>
      <c r="K665" s="103" t="n"/>
      <c r="L665" s="103" t="n"/>
      <c r="M665" s="103" t="n"/>
      <c r="N665" s="103" t="n"/>
      <c r="O665" s="103" t="n"/>
      <c r="P665" s="103" t="n"/>
      <c r="Q665" s="103" t="n"/>
      <c r="R665" s="103" t="n"/>
      <c r="S665" s="103" t="n"/>
      <c r="T665" s="103" t="n"/>
      <c r="U665" s="103" t="n"/>
      <c r="V665" s="103" t="n"/>
      <c r="W665" s="103" t="n"/>
      <c r="X665" s="103" t="n"/>
      <c r="Y665" s="103" t="n"/>
      <c r="Z665" s="103" t="n"/>
    </row>
    <row r="666">
      <c r="A666" s="103" t="n"/>
      <c r="B666" s="103" t="n"/>
      <c r="C666" s="103" t="n"/>
      <c r="D666" s="103" t="n"/>
      <c r="E666" s="103" t="n"/>
      <c r="F666" s="103" t="n"/>
      <c r="G666" s="103" t="n"/>
      <c r="H666" s="103" t="n"/>
      <c r="I666" s="103" t="n"/>
      <c r="J666" s="103" t="n"/>
      <c r="K666" s="103" t="n"/>
      <c r="L666" s="103" t="n"/>
      <c r="M666" s="103" t="n"/>
      <c r="N666" s="103" t="n"/>
      <c r="O666" s="103" t="n"/>
      <c r="P666" s="103" t="n"/>
      <c r="Q666" s="103" t="n"/>
      <c r="R666" s="103" t="n"/>
      <c r="S666" s="103" t="n"/>
      <c r="T666" s="103" t="n"/>
      <c r="U666" s="103" t="n"/>
      <c r="V666" s="103" t="n"/>
      <c r="W666" s="103" t="n"/>
      <c r="X666" s="103" t="n"/>
      <c r="Y666" s="103" t="n"/>
      <c r="Z666" s="103" t="n"/>
    </row>
    <row r="667">
      <c r="A667" s="103" t="n"/>
      <c r="B667" s="103" t="n"/>
      <c r="C667" s="103" t="n"/>
      <c r="D667" s="103" t="n"/>
      <c r="E667" s="103" t="n"/>
      <c r="F667" s="103" t="n"/>
      <c r="G667" s="103" t="n"/>
      <c r="H667" s="103" t="n"/>
      <c r="I667" s="103" t="n"/>
      <c r="J667" s="103" t="n"/>
      <c r="K667" s="103" t="n"/>
      <c r="L667" s="103" t="n"/>
      <c r="M667" s="103" t="n"/>
      <c r="N667" s="103" t="n"/>
      <c r="O667" s="103" t="n"/>
      <c r="P667" s="103" t="n"/>
      <c r="Q667" s="103" t="n"/>
      <c r="R667" s="103" t="n"/>
      <c r="S667" s="103" t="n"/>
      <c r="T667" s="103" t="n"/>
      <c r="U667" s="103" t="n"/>
      <c r="V667" s="103" t="n"/>
      <c r="W667" s="103" t="n"/>
      <c r="X667" s="103" t="n"/>
      <c r="Y667" s="103" t="n"/>
      <c r="Z667" s="103" t="n"/>
    </row>
    <row r="668">
      <c r="A668" s="103" t="n"/>
      <c r="B668" s="103" t="n"/>
      <c r="C668" s="103" t="n"/>
      <c r="D668" s="103" t="n"/>
      <c r="E668" s="103" t="n"/>
      <c r="F668" s="103" t="n"/>
      <c r="G668" s="103" t="n"/>
      <c r="H668" s="103" t="n"/>
      <c r="I668" s="103" t="n"/>
      <c r="J668" s="103" t="n"/>
      <c r="K668" s="103" t="n"/>
      <c r="L668" s="103" t="n"/>
      <c r="M668" s="103" t="n"/>
      <c r="N668" s="103" t="n"/>
      <c r="O668" s="103" t="n"/>
      <c r="P668" s="103" t="n"/>
      <c r="Q668" s="103" t="n"/>
      <c r="R668" s="103" t="n"/>
      <c r="S668" s="103" t="n"/>
      <c r="T668" s="103" t="n"/>
      <c r="U668" s="103" t="n"/>
      <c r="V668" s="103" t="n"/>
      <c r="W668" s="103" t="n"/>
      <c r="X668" s="103" t="n"/>
      <c r="Y668" s="103" t="n"/>
      <c r="Z668" s="103" t="n"/>
    </row>
    <row r="669">
      <c r="A669" s="103" t="n"/>
      <c r="B669" s="103" t="n"/>
      <c r="C669" s="103" t="n"/>
      <c r="D669" s="103" t="n"/>
      <c r="E669" s="103" t="n"/>
      <c r="F669" s="103" t="n"/>
      <c r="G669" s="103" t="n"/>
      <c r="H669" s="103" t="n"/>
      <c r="I669" s="103" t="n"/>
      <c r="J669" s="103" t="n"/>
      <c r="K669" s="103" t="n"/>
      <c r="L669" s="103" t="n"/>
      <c r="M669" s="103" t="n"/>
      <c r="N669" s="103" t="n"/>
      <c r="O669" s="103" t="n"/>
      <c r="P669" s="103" t="n"/>
      <c r="Q669" s="103" t="n"/>
      <c r="R669" s="103" t="n"/>
      <c r="S669" s="103" t="n"/>
      <c r="T669" s="103" t="n"/>
      <c r="U669" s="103" t="n"/>
      <c r="V669" s="103" t="n"/>
      <c r="W669" s="103" t="n"/>
      <c r="X669" s="103" t="n"/>
      <c r="Y669" s="103" t="n"/>
      <c r="Z669" s="103" t="n"/>
    </row>
    <row r="670">
      <c r="A670" s="103" t="n"/>
      <c r="B670" s="103" t="n"/>
      <c r="C670" s="103" t="n"/>
      <c r="D670" s="103" t="n"/>
      <c r="E670" s="103" t="n"/>
      <c r="F670" s="103" t="n"/>
      <c r="G670" s="103" t="n"/>
      <c r="H670" s="103" t="n"/>
      <c r="I670" s="103" t="n"/>
      <c r="J670" s="103" t="n"/>
      <c r="K670" s="103" t="n"/>
      <c r="L670" s="103" t="n"/>
      <c r="M670" s="103" t="n"/>
      <c r="N670" s="103" t="n"/>
      <c r="O670" s="103" t="n"/>
      <c r="P670" s="103" t="n"/>
      <c r="Q670" s="103" t="n"/>
      <c r="R670" s="103" t="n"/>
      <c r="S670" s="103" t="n"/>
      <c r="T670" s="103" t="n"/>
      <c r="U670" s="103" t="n"/>
      <c r="V670" s="103" t="n"/>
      <c r="W670" s="103" t="n"/>
      <c r="X670" s="103" t="n"/>
      <c r="Y670" s="103" t="n"/>
      <c r="Z670" s="103" t="n"/>
    </row>
    <row r="671">
      <c r="A671" s="103" t="n"/>
      <c r="B671" s="103" t="n"/>
      <c r="C671" s="103" t="n"/>
      <c r="D671" s="103" t="n"/>
      <c r="E671" s="103" t="n"/>
      <c r="F671" s="103" t="n"/>
      <c r="G671" s="103" t="n"/>
      <c r="H671" s="103" t="n"/>
      <c r="I671" s="103" t="n"/>
      <c r="J671" s="103" t="n"/>
      <c r="K671" s="103" t="n"/>
      <c r="L671" s="103" t="n"/>
      <c r="M671" s="103" t="n"/>
      <c r="N671" s="103" t="n"/>
      <c r="O671" s="103" t="n"/>
      <c r="P671" s="103" t="n"/>
      <c r="Q671" s="103" t="n"/>
      <c r="R671" s="103" t="n"/>
      <c r="S671" s="103" t="n"/>
      <c r="T671" s="103" t="n"/>
      <c r="U671" s="103" t="n"/>
      <c r="V671" s="103" t="n"/>
      <c r="W671" s="103" t="n"/>
      <c r="X671" s="103" t="n"/>
      <c r="Y671" s="103" t="n"/>
      <c r="Z671" s="103" t="n"/>
    </row>
    <row r="672">
      <c r="A672" s="103" t="n"/>
      <c r="B672" s="103" t="n"/>
      <c r="C672" s="103" t="n"/>
      <c r="D672" s="103" t="n"/>
      <c r="E672" s="103" t="n"/>
      <c r="F672" s="103" t="n"/>
      <c r="G672" s="103" t="n"/>
      <c r="H672" s="103" t="n"/>
      <c r="I672" s="103" t="n"/>
      <c r="J672" s="103" t="n"/>
      <c r="K672" s="103" t="n"/>
      <c r="L672" s="103" t="n"/>
      <c r="M672" s="103" t="n"/>
      <c r="N672" s="103" t="n"/>
      <c r="O672" s="103" t="n"/>
      <c r="P672" s="103" t="n"/>
      <c r="Q672" s="103" t="n"/>
      <c r="R672" s="103" t="n"/>
      <c r="S672" s="103" t="n"/>
      <c r="T672" s="103" t="n"/>
      <c r="U672" s="103" t="n"/>
      <c r="V672" s="103" t="n"/>
      <c r="W672" s="103" t="n"/>
      <c r="X672" s="103" t="n"/>
      <c r="Y672" s="103" t="n"/>
      <c r="Z672" s="103" t="n"/>
    </row>
    <row r="673">
      <c r="A673" s="103" t="n"/>
      <c r="B673" s="103" t="n"/>
      <c r="C673" s="103" t="n"/>
      <c r="D673" s="103" t="n"/>
      <c r="E673" s="103" t="n"/>
      <c r="F673" s="103" t="n"/>
      <c r="G673" s="103" t="n"/>
      <c r="H673" s="103" t="n"/>
      <c r="I673" s="103" t="n"/>
      <c r="J673" s="103" t="n"/>
      <c r="K673" s="103" t="n"/>
      <c r="L673" s="103" t="n"/>
      <c r="M673" s="103" t="n"/>
      <c r="N673" s="103" t="n"/>
      <c r="O673" s="103" t="n"/>
      <c r="P673" s="103" t="n"/>
      <c r="Q673" s="103" t="n"/>
      <c r="R673" s="103" t="n"/>
      <c r="S673" s="103" t="n"/>
      <c r="T673" s="103" t="n"/>
      <c r="U673" s="103" t="n"/>
      <c r="V673" s="103" t="n"/>
      <c r="W673" s="103" t="n"/>
      <c r="X673" s="103" t="n"/>
      <c r="Y673" s="103" t="n"/>
      <c r="Z673" s="103" t="n"/>
    </row>
    <row r="674">
      <c r="A674" s="103" t="n"/>
      <c r="B674" s="103" t="n"/>
      <c r="C674" s="103" t="n"/>
      <c r="D674" s="103" t="n"/>
      <c r="E674" s="103" t="n"/>
      <c r="F674" s="103" t="n"/>
      <c r="G674" s="103" t="n"/>
      <c r="H674" s="103" t="n"/>
      <c r="I674" s="103" t="n"/>
      <c r="J674" s="103" t="n"/>
      <c r="K674" s="103" t="n"/>
      <c r="L674" s="103" t="n"/>
      <c r="M674" s="103" t="n"/>
      <c r="N674" s="103" t="n"/>
      <c r="O674" s="103" t="n"/>
      <c r="P674" s="103" t="n"/>
      <c r="Q674" s="103" t="n"/>
      <c r="R674" s="103" t="n"/>
      <c r="S674" s="103" t="n"/>
      <c r="T674" s="103" t="n"/>
      <c r="U674" s="103" t="n"/>
      <c r="V674" s="103" t="n"/>
      <c r="W674" s="103" t="n"/>
      <c r="X674" s="103" t="n"/>
      <c r="Y674" s="103" t="n"/>
      <c r="Z674" s="103" t="n"/>
    </row>
    <row r="675">
      <c r="A675" s="103" t="n"/>
      <c r="B675" s="103" t="n"/>
      <c r="C675" s="103" t="n"/>
      <c r="D675" s="103" t="n"/>
      <c r="E675" s="103" t="n"/>
      <c r="F675" s="103" t="n"/>
      <c r="G675" s="103" t="n"/>
      <c r="H675" s="103" t="n"/>
      <c r="I675" s="103" t="n"/>
      <c r="J675" s="103" t="n"/>
      <c r="K675" s="103" t="n"/>
      <c r="L675" s="103" t="n"/>
      <c r="M675" s="103" t="n"/>
      <c r="N675" s="103" t="n"/>
      <c r="O675" s="103" t="n"/>
      <c r="P675" s="103" t="n"/>
      <c r="Q675" s="103" t="n"/>
      <c r="R675" s="103" t="n"/>
      <c r="S675" s="103" t="n"/>
      <c r="T675" s="103" t="n"/>
      <c r="U675" s="103" t="n"/>
      <c r="V675" s="103" t="n"/>
      <c r="W675" s="103" t="n"/>
      <c r="X675" s="103" t="n"/>
      <c r="Y675" s="103" t="n"/>
      <c r="Z675" s="103" t="n"/>
    </row>
    <row r="676">
      <c r="A676" s="103" t="n"/>
      <c r="B676" s="103" t="n"/>
      <c r="C676" s="103" t="n"/>
      <c r="D676" s="103" t="n"/>
      <c r="E676" s="103" t="n"/>
      <c r="F676" s="103" t="n"/>
      <c r="G676" s="103" t="n"/>
      <c r="H676" s="103" t="n"/>
      <c r="I676" s="103" t="n"/>
      <c r="J676" s="103" t="n"/>
      <c r="K676" s="103" t="n"/>
      <c r="L676" s="103" t="n"/>
      <c r="M676" s="103" t="n"/>
      <c r="N676" s="103" t="n"/>
      <c r="O676" s="103" t="n"/>
      <c r="P676" s="103" t="n"/>
      <c r="Q676" s="103" t="n"/>
      <c r="R676" s="103" t="n"/>
      <c r="S676" s="103" t="n"/>
      <c r="T676" s="103" t="n"/>
      <c r="U676" s="103" t="n"/>
      <c r="V676" s="103" t="n"/>
      <c r="W676" s="103" t="n"/>
      <c r="X676" s="103" t="n"/>
      <c r="Y676" s="103" t="n"/>
      <c r="Z676" s="103" t="n"/>
    </row>
    <row r="677">
      <c r="A677" s="103" t="n"/>
      <c r="B677" s="103" t="n"/>
      <c r="C677" s="103" t="n"/>
      <c r="D677" s="103" t="n"/>
      <c r="E677" s="103" t="n"/>
      <c r="F677" s="103" t="n"/>
      <c r="G677" s="103" t="n"/>
      <c r="H677" s="103" t="n"/>
      <c r="I677" s="103" t="n"/>
      <c r="J677" s="103" t="n"/>
      <c r="K677" s="103" t="n"/>
      <c r="L677" s="103" t="n"/>
      <c r="M677" s="103" t="n"/>
      <c r="N677" s="103" t="n"/>
      <c r="O677" s="103" t="n"/>
      <c r="P677" s="103" t="n"/>
      <c r="Q677" s="103" t="n"/>
      <c r="R677" s="103" t="n"/>
      <c r="S677" s="103" t="n"/>
      <c r="T677" s="103" t="n"/>
      <c r="U677" s="103" t="n"/>
      <c r="V677" s="103" t="n"/>
      <c r="W677" s="103" t="n"/>
      <c r="X677" s="103" t="n"/>
      <c r="Y677" s="103" t="n"/>
      <c r="Z677" s="103" t="n"/>
    </row>
    <row r="678">
      <c r="A678" s="103" t="n"/>
      <c r="B678" s="103" t="n"/>
      <c r="C678" s="103" t="n"/>
      <c r="D678" s="103" t="n"/>
      <c r="E678" s="103" t="n"/>
      <c r="F678" s="103" t="n"/>
      <c r="G678" s="103" t="n"/>
      <c r="H678" s="103" t="n"/>
      <c r="I678" s="103" t="n"/>
      <c r="J678" s="103" t="n"/>
      <c r="K678" s="103" t="n"/>
      <c r="L678" s="103" t="n"/>
      <c r="M678" s="103" t="n"/>
      <c r="N678" s="103" t="n"/>
      <c r="O678" s="103" t="n"/>
      <c r="P678" s="103" t="n"/>
      <c r="Q678" s="103" t="n"/>
      <c r="R678" s="103" t="n"/>
      <c r="S678" s="103" t="n"/>
      <c r="T678" s="103" t="n"/>
      <c r="U678" s="103" t="n"/>
      <c r="V678" s="103" t="n"/>
      <c r="W678" s="103" t="n"/>
      <c r="X678" s="103" t="n"/>
      <c r="Y678" s="103" t="n"/>
      <c r="Z678" s="103" t="n"/>
    </row>
    <row r="679">
      <c r="A679" s="103" t="n"/>
      <c r="B679" s="103" t="n"/>
      <c r="C679" s="103" t="n"/>
      <c r="D679" s="103" t="n"/>
      <c r="E679" s="103" t="n"/>
      <c r="F679" s="103" t="n"/>
      <c r="G679" s="103" t="n"/>
      <c r="H679" s="103" t="n"/>
      <c r="I679" s="103" t="n"/>
      <c r="J679" s="103" t="n"/>
      <c r="K679" s="103" t="n"/>
      <c r="L679" s="103" t="n"/>
      <c r="M679" s="103" t="n"/>
      <c r="N679" s="103" t="n"/>
      <c r="O679" s="103" t="n"/>
      <c r="P679" s="103" t="n"/>
      <c r="Q679" s="103" t="n"/>
      <c r="R679" s="103" t="n"/>
      <c r="S679" s="103" t="n"/>
      <c r="T679" s="103" t="n"/>
      <c r="U679" s="103" t="n"/>
      <c r="V679" s="103" t="n"/>
      <c r="W679" s="103" t="n"/>
      <c r="X679" s="103" t="n"/>
      <c r="Y679" s="103" t="n"/>
      <c r="Z679" s="103" t="n"/>
    </row>
    <row r="680">
      <c r="A680" s="103" t="n"/>
      <c r="B680" s="103" t="n"/>
      <c r="C680" s="103" t="n"/>
      <c r="D680" s="103" t="n"/>
      <c r="E680" s="103" t="n"/>
      <c r="F680" s="103" t="n"/>
      <c r="G680" s="103" t="n"/>
      <c r="H680" s="103" t="n"/>
      <c r="I680" s="103" t="n"/>
      <c r="J680" s="103" t="n"/>
      <c r="K680" s="103" t="n"/>
      <c r="L680" s="103" t="n"/>
      <c r="M680" s="103" t="n"/>
      <c r="N680" s="103" t="n"/>
      <c r="O680" s="103" t="n"/>
      <c r="P680" s="103" t="n"/>
      <c r="Q680" s="103" t="n"/>
      <c r="R680" s="103" t="n"/>
      <c r="S680" s="103" t="n"/>
      <c r="T680" s="103" t="n"/>
      <c r="U680" s="103" t="n"/>
      <c r="V680" s="103" t="n"/>
      <c r="W680" s="103" t="n"/>
      <c r="X680" s="103" t="n"/>
      <c r="Y680" s="103" t="n"/>
      <c r="Z680" s="103" t="n"/>
    </row>
    <row r="681">
      <c r="A681" s="103" t="n"/>
      <c r="B681" s="103" t="n"/>
      <c r="C681" s="103" t="n"/>
      <c r="D681" s="103" t="n"/>
      <c r="E681" s="103" t="n"/>
      <c r="F681" s="103" t="n"/>
      <c r="G681" s="103" t="n"/>
      <c r="H681" s="103" t="n"/>
      <c r="I681" s="103" t="n"/>
      <c r="J681" s="103" t="n"/>
      <c r="K681" s="103" t="n"/>
      <c r="L681" s="103" t="n"/>
      <c r="M681" s="103" t="n"/>
      <c r="N681" s="103" t="n"/>
      <c r="O681" s="103" t="n"/>
      <c r="P681" s="103" t="n"/>
      <c r="Q681" s="103" t="n"/>
      <c r="R681" s="103" t="n"/>
      <c r="S681" s="103" t="n"/>
      <c r="T681" s="103" t="n"/>
      <c r="U681" s="103" t="n"/>
      <c r="V681" s="103" t="n"/>
      <c r="W681" s="103" t="n"/>
      <c r="X681" s="103" t="n"/>
      <c r="Y681" s="103" t="n"/>
      <c r="Z681" s="103" t="n"/>
    </row>
    <row r="682">
      <c r="A682" s="103" t="n"/>
      <c r="B682" s="103" t="n"/>
      <c r="C682" s="103" t="n"/>
      <c r="D682" s="103" t="n"/>
      <c r="E682" s="103" t="n"/>
      <c r="F682" s="103" t="n"/>
      <c r="G682" s="103" t="n"/>
      <c r="H682" s="103" t="n"/>
      <c r="I682" s="103" t="n"/>
      <c r="J682" s="103" t="n"/>
      <c r="K682" s="103" t="n"/>
      <c r="L682" s="103" t="n"/>
      <c r="M682" s="103" t="n"/>
      <c r="N682" s="103" t="n"/>
      <c r="O682" s="103" t="n"/>
      <c r="P682" s="103" t="n"/>
      <c r="Q682" s="103" t="n"/>
      <c r="R682" s="103" t="n"/>
      <c r="S682" s="103" t="n"/>
      <c r="T682" s="103" t="n"/>
      <c r="U682" s="103" t="n"/>
      <c r="V682" s="103" t="n"/>
      <c r="W682" s="103" t="n"/>
      <c r="X682" s="103" t="n"/>
      <c r="Y682" s="103" t="n"/>
      <c r="Z682" s="103" t="n"/>
    </row>
    <row r="683">
      <c r="A683" s="103" t="n"/>
      <c r="B683" s="103" t="n"/>
      <c r="C683" s="103" t="n"/>
      <c r="D683" s="103" t="n"/>
      <c r="E683" s="103" t="n"/>
      <c r="F683" s="103" t="n"/>
      <c r="G683" s="103" t="n"/>
      <c r="H683" s="103" t="n"/>
      <c r="I683" s="103" t="n"/>
      <c r="J683" s="103" t="n"/>
      <c r="K683" s="103" t="n"/>
      <c r="L683" s="103" t="n"/>
      <c r="M683" s="103" t="n"/>
      <c r="N683" s="103" t="n"/>
      <c r="O683" s="103" t="n"/>
      <c r="P683" s="103" t="n"/>
      <c r="Q683" s="103" t="n"/>
      <c r="R683" s="103" t="n"/>
      <c r="S683" s="103" t="n"/>
      <c r="T683" s="103" t="n"/>
      <c r="U683" s="103" t="n"/>
      <c r="V683" s="103" t="n"/>
      <c r="W683" s="103" t="n"/>
      <c r="X683" s="103" t="n"/>
      <c r="Y683" s="103" t="n"/>
      <c r="Z683" s="103" t="n"/>
    </row>
    <row r="684">
      <c r="A684" s="103" t="n"/>
      <c r="B684" s="103" t="n"/>
      <c r="C684" s="103" t="n"/>
      <c r="D684" s="103" t="n"/>
      <c r="E684" s="103" t="n"/>
      <c r="F684" s="103" t="n"/>
      <c r="G684" s="103" t="n"/>
      <c r="H684" s="103" t="n"/>
      <c r="I684" s="103" t="n"/>
      <c r="J684" s="103" t="n"/>
      <c r="K684" s="103" t="n"/>
      <c r="L684" s="103" t="n"/>
      <c r="M684" s="103" t="n"/>
      <c r="N684" s="103" t="n"/>
      <c r="O684" s="103" t="n"/>
      <c r="P684" s="103" t="n"/>
      <c r="Q684" s="103" t="n"/>
      <c r="R684" s="103" t="n"/>
      <c r="S684" s="103" t="n"/>
      <c r="T684" s="103" t="n"/>
      <c r="U684" s="103" t="n"/>
      <c r="V684" s="103" t="n"/>
      <c r="W684" s="103" t="n"/>
      <c r="X684" s="103" t="n"/>
      <c r="Y684" s="103" t="n"/>
      <c r="Z684" s="103" t="n"/>
    </row>
    <row r="685">
      <c r="A685" s="103" t="n"/>
      <c r="B685" s="103" t="n"/>
      <c r="C685" s="103" t="n"/>
      <c r="D685" s="103" t="n"/>
      <c r="E685" s="103" t="n"/>
      <c r="F685" s="103" t="n"/>
      <c r="G685" s="103" t="n"/>
      <c r="H685" s="103" t="n"/>
      <c r="I685" s="103" t="n"/>
      <c r="J685" s="103" t="n"/>
      <c r="K685" s="103" t="n"/>
      <c r="L685" s="103" t="n"/>
      <c r="M685" s="103" t="n"/>
      <c r="N685" s="103" t="n"/>
      <c r="O685" s="103" t="n"/>
      <c r="P685" s="103" t="n"/>
      <c r="Q685" s="103" t="n"/>
      <c r="R685" s="103" t="n"/>
      <c r="S685" s="103" t="n"/>
      <c r="T685" s="103" t="n"/>
      <c r="U685" s="103" t="n"/>
      <c r="V685" s="103" t="n"/>
      <c r="W685" s="103" t="n"/>
      <c r="X685" s="103" t="n"/>
      <c r="Y685" s="103" t="n"/>
      <c r="Z685" s="103" t="n"/>
    </row>
    <row r="686">
      <c r="A686" s="103" t="n"/>
      <c r="B686" s="103" t="n"/>
      <c r="C686" s="103" t="n"/>
      <c r="D686" s="103" t="n"/>
      <c r="E686" s="103" t="n"/>
      <c r="F686" s="103" t="n"/>
      <c r="G686" s="103" t="n"/>
      <c r="H686" s="103" t="n"/>
      <c r="I686" s="103" t="n"/>
      <c r="J686" s="103" t="n"/>
      <c r="K686" s="103" t="n"/>
      <c r="L686" s="103" t="n"/>
      <c r="M686" s="103" t="n"/>
      <c r="N686" s="103" t="n"/>
      <c r="O686" s="103" t="n"/>
      <c r="P686" s="103" t="n"/>
      <c r="Q686" s="103" t="n"/>
      <c r="R686" s="103" t="n"/>
      <c r="S686" s="103" t="n"/>
      <c r="T686" s="103" t="n"/>
      <c r="U686" s="103" t="n"/>
      <c r="V686" s="103" t="n"/>
      <c r="W686" s="103" t="n"/>
      <c r="X686" s="103" t="n"/>
      <c r="Y686" s="103" t="n"/>
      <c r="Z686" s="103" t="n"/>
    </row>
    <row r="687">
      <c r="A687" s="103" t="n"/>
      <c r="B687" s="103" t="n"/>
      <c r="C687" s="103" t="n"/>
      <c r="D687" s="103" t="n"/>
      <c r="E687" s="103" t="n"/>
      <c r="F687" s="103" t="n"/>
      <c r="G687" s="103" t="n"/>
      <c r="H687" s="103" t="n"/>
      <c r="I687" s="103" t="n"/>
      <c r="J687" s="103" t="n"/>
      <c r="K687" s="103" t="n"/>
      <c r="L687" s="103" t="n"/>
      <c r="M687" s="103" t="n"/>
      <c r="N687" s="103" t="n"/>
      <c r="O687" s="103" t="n"/>
      <c r="P687" s="103" t="n"/>
      <c r="Q687" s="103" t="n"/>
      <c r="R687" s="103" t="n"/>
      <c r="S687" s="103" t="n"/>
      <c r="T687" s="103" t="n"/>
      <c r="U687" s="103" t="n"/>
      <c r="V687" s="103" t="n"/>
      <c r="W687" s="103" t="n"/>
      <c r="X687" s="103" t="n"/>
      <c r="Y687" s="103" t="n"/>
      <c r="Z687" s="103" t="n"/>
    </row>
    <row r="688">
      <c r="A688" s="103" t="n"/>
      <c r="B688" s="103" t="n"/>
      <c r="C688" s="103" t="n"/>
      <c r="D688" s="103" t="n"/>
      <c r="E688" s="103" t="n"/>
      <c r="F688" s="103" t="n"/>
      <c r="G688" s="103" t="n"/>
      <c r="H688" s="103" t="n"/>
      <c r="I688" s="103" t="n"/>
      <c r="J688" s="103" t="n"/>
      <c r="K688" s="103" t="n"/>
      <c r="L688" s="103" t="n"/>
      <c r="M688" s="103" t="n"/>
      <c r="N688" s="103" t="n"/>
      <c r="O688" s="103" t="n"/>
      <c r="P688" s="103" t="n"/>
      <c r="Q688" s="103" t="n"/>
      <c r="R688" s="103" t="n"/>
      <c r="S688" s="103" t="n"/>
      <c r="T688" s="103" t="n"/>
      <c r="U688" s="103" t="n"/>
      <c r="V688" s="103" t="n"/>
      <c r="W688" s="103" t="n"/>
      <c r="X688" s="103" t="n"/>
      <c r="Y688" s="103" t="n"/>
      <c r="Z688" s="103" t="n"/>
    </row>
    <row r="689">
      <c r="A689" s="103" t="n"/>
      <c r="B689" s="103" t="n"/>
      <c r="C689" s="103" t="n"/>
      <c r="D689" s="103" t="n"/>
      <c r="E689" s="103" t="n"/>
      <c r="F689" s="103" t="n"/>
      <c r="G689" s="103" t="n"/>
      <c r="H689" s="103" t="n"/>
      <c r="I689" s="103" t="n"/>
      <c r="J689" s="103" t="n"/>
      <c r="K689" s="103" t="n"/>
      <c r="L689" s="103" t="n"/>
      <c r="M689" s="103" t="n"/>
      <c r="N689" s="103" t="n"/>
      <c r="O689" s="103" t="n"/>
      <c r="P689" s="103" t="n"/>
      <c r="Q689" s="103" t="n"/>
      <c r="R689" s="103" t="n"/>
      <c r="S689" s="103" t="n"/>
      <c r="T689" s="103" t="n"/>
      <c r="U689" s="103" t="n"/>
      <c r="V689" s="103" t="n"/>
      <c r="W689" s="103" t="n"/>
      <c r="X689" s="103" t="n"/>
      <c r="Y689" s="103" t="n"/>
      <c r="Z689" s="103" t="n"/>
    </row>
    <row r="690">
      <c r="A690" s="103" t="n"/>
      <c r="B690" s="103" t="n"/>
      <c r="C690" s="103" t="n"/>
      <c r="D690" s="103" t="n"/>
      <c r="E690" s="103" t="n"/>
      <c r="F690" s="103" t="n"/>
      <c r="G690" s="103" t="n"/>
      <c r="H690" s="103" t="n"/>
      <c r="I690" s="103" t="n"/>
      <c r="J690" s="103" t="n"/>
      <c r="K690" s="103" t="n"/>
      <c r="L690" s="103" t="n"/>
      <c r="M690" s="103" t="n"/>
      <c r="N690" s="103" t="n"/>
      <c r="O690" s="103" t="n"/>
      <c r="P690" s="103" t="n"/>
      <c r="Q690" s="103" t="n"/>
      <c r="R690" s="103" t="n"/>
      <c r="S690" s="103" t="n"/>
      <c r="T690" s="103" t="n"/>
      <c r="U690" s="103" t="n"/>
      <c r="V690" s="103" t="n"/>
      <c r="W690" s="103" t="n"/>
      <c r="X690" s="103" t="n"/>
      <c r="Y690" s="103" t="n"/>
      <c r="Z690" s="103" t="n"/>
    </row>
    <row r="691">
      <c r="A691" s="103" t="n"/>
      <c r="B691" s="103" t="n"/>
      <c r="C691" s="103" t="n"/>
      <c r="D691" s="103" t="n"/>
      <c r="E691" s="103" t="n"/>
      <c r="F691" s="103" t="n"/>
      <c r="G691" s="103" t="n"/>
      <c r="H691" s="103" t="n"/>
      <c r="I691" s="103" t="n"/>
      <c r="J691" s="103" t="n"/>
      <c r="K691" s="103" t="n"/>
      <c r="L691" s="103" t="n"/>
      <c r="M691" s="103" t="n"/>
      <c r="N691" s="103" t="n"/>
      <c r="O691" s="103" t="n"/>
      <c r="P691" s="103" t="n"/>
      <c r="Q691" s="103" t="n"/>
      <c r="R691" s="103" t="n"/>
      <c r="S691" s="103" t="n"/>
      <c r="T691" s="103" t="n"/>
      <c r="U691" s="103" t="n"/>
      <c r="V691" s="103" t="n"/>
      <c r="W691" s="103" t="n"/>
      <c r="X691" s="103" t="n"/>
      <c r="Y691" s="103" t="n"/>
      <c r="Z691" s="103" t="n"/>
    </row>
    <row r="692">
      <c r="A692" s="103" t="n"/>
      <c r="B692" s="103" t="n"/>
      <c r="C692" s="103" t="n"/>
      <c r="D692" s="103" t="n"/>
      <c r="E692" s="103" t="n"/>
      <c r="F692" s="103" t="n"/>
      <c r="G692" s="103" t="n"/>
      <c r="H692" s="103" t="n"/>
      <c r="I692" s="103" t="n"/>
      <c r="J692" s="103" t="n"/>
      <c r="K692" s="103" t="n"/>
      <c r="L692" s="103" t="n"/>
      <c r="M692" s="103" t="n"/>
      <c r="N692" s="103" t="n"/>
      <c r="O692" s="103" t="n"/>
      <c r="P692" s="103" t="n"/>
      <c r="Q692" s="103" t="n"/>
      <c r="R692" s="103" t="n"/>
      <c r="S692" s="103" t="n"/>
      <c r="T692" s="103" t="n"/>
      <c r="U692" s="103" t="n"/>
      <c r="V692" s="103" t="n"/>
      <c r="W692" s="103" t="n"/>
      <c r="X692" s="103" t="n"/>
      <c r="Y692" s="103" t="n"/>
      <c r="Z692" s="103" t="n"/>
    </row>
    <row r="693">
      <c r="A693" s="103" t="n"/>
      <c r="B693" s="103" t="n"/>
      <c r="C693" s="103" t="n"/>
      <c r="D693" s="103" t="n"/>
      <c r="E693" s="103" t="n"/>
      <c r="F693" s="103" t="n"/>
      <c r="G693" s="103" t="n"/>
      <c r="H693" s="103" t="n"/>
      <c r="I693" s="103" t="n"/>
      <c r="J693" s="103" t="n"/>
      <c r="K693" s="103" t="n"/>
      <c r="L693" s="103" t="n"/>
      <c r="M693" s="103" t="n"/>
      <c r="N693" s="103" t="n"/>
      <c r="O693" s="103" t="n"/>
      <c r="P693" s="103" t="n"/>
      <c r="Q693" s="103" t="n"/>
      <c r="R693" s="103" t="n"/>
      <c r="S693" s="103" t="n"/>
      <c r="T693" s="103" t="n"/>
      <c r="U693" s="103" t="n"/>
      <c r="V693" s="103" t="n"/>
      <c r="W693" s="103" t="n"/>
      <c r="X693" s="103" t="n"/>
      <c r="Y693" s="103" t="n"/>
      <c r="Z693" s="103" t="n"/>
    </row>
    <row r="694">
      <c r="A694" s="103" t="n"/>
      <c r="B694" s="103" t="n"/>
      <c r="C694" s="103" t="n"/>
      <c r="D694" s="103" t="n"/>
      <c r="E694" s="103" t="n"/>
      <c r="F694" s="103" t="n"/>
      <c r="G694" s="103" t="n"/>
      <c r="H694" s="103" t="n"/>
      <c r="I694" s="103" t="n"/>
      <c r="J694" s="103" t="n"/>
      <c r="K694" s="103" t="n"/>
      <c r="L694" s="103" t="n"/>
      <c r="M694" s="103" t="n"/>
      <c r="N694" s="103" t="n"/>
      <c r="O694" s="103" t="n"/>
      <c r="P694" s="103" t="n"/>
      <c r="Q694" s="103" t="n"/>
      <c r="R694" s="103" t="n"/>
      <c r="S694" s="103" t="n"/>
      <c r="T694" s="103" t="n"/>
      <c r="U694" s="103" t="n"/>
      <c r="V694" s="103" t="n"/>
      <c r="W694" s="103" t="n"/>
      <c r="X694" s="103" t="n"/>
      <c r="Y694" s="103" t="n"/>
      <c r="Z694" s="103" t="n"/>
    </row>
    <row r="695">
      <c r="A695" s="103" t="n"/>
      <c r="B695" s="103" t="n"/>
      <c r="C695" s="103" t="n"/>
      <c r="D695" s="103" t="n"/>
      <c r="E695" s="103" t="n"/>
      <c r="F695" s="103" t="n"/>
      <c r="G695" s="103" t="n"/>
      <c r="H695" s="103" t="n"/>
      <c r="I695" s="103" t="n"/>
      <c r="J695" s="103" t="n"/>
      <c r="K695" s="103" t="n"/>
      <c r="L695" s="103" t="n"/>
      <c r="M695" s="103" t="n"/>
      <c r="N695" s="103" t="n"/>
      <c r="O695" s="103" t="n"/>
      <c r="P695" s="103" t="n"/>
      <c r="Q695" s="103" t="n"/>
      <c r="R695" s="103" t="n"/>
      <c r="S695" s="103" t="n"/>
      <c r="T695" s="103" t="n"/>
      <c r="U695" s="103" t="n"/>
      <c r="V695" s="103" t="n"/>
      <c r="W695" s="103" t="n"/>
      <c r="X695" s="103" t="n"/>
      <c r="Y695" s="103" t="n"/>
      <c r="Z695" s="103" t="n"/>
    </row>
    <row r="696">
      <c r="A696" s="103" t="n"/>
      <c r="B696" s="103" t="n"/>
      <c r="C696" s="103" t="n"/>
      <c r="D696" s="103" t="n"/>
      <c r="E696" s="103" t="n"/>
      <c r="F696" s="103" t="n"/>
      <c r="G696" s="103" t="n"/>
      <c r="H696" s="103" t="n"/>
      <c r="I696" s="103" t="n"/>
      <c r="J696" s="103" t="n"/>
      <c r="K696" s="103" t="n"/>
      <c r="L696" s="103" t="n"/>
      <c r="M696" s="103" t="n"/>
      <c r="N696" s="103" t="n"/>
      <c r="O696" s="103" t="n"/>
      <c r="P696" s="103" t="n"/>
      <c r="Q696" s="103" t="n"/>
      <c r="R696" s="103" t="n"/>
      <c r="S696" s="103" t="n"/>
      <c r="T696" s="103" t="n"/>
      <c r="U696" s="103" t="n"/>
      <c r="V696" s="103" t="n"/>
      <c r="W696" s="103" t="n"/>
      <c r="X696" s="103" t="n"/>
      <c r="Y696" s="103" t="n"/>
      <c r="Z696" s="103" t="n"/>
    </row>
    <row r="697">
      <c r="A697" s="103" t="n"/>
      <c r="B697" s="103" t="n"/>
      <c r="C697" s="103" t="n"/>
      <c r="D697" s="103" t="n"/>
      <c r="E697" s="103" t="n"/>
      <c r="F697" s="103" t="n"/>
      <c r="G697" s="103" t="n"/>
      <c r="H697" s="103" t="n"/>
      <c r="I697" s="103" t="n"/>
      <c r="J697" s="103" t="n"/>
      <c r="K697" s="103" t="n"/>
      <c r="L697" s="103" t="n"/>
      <c r="M697" s="103" t="n"/>
      <c r="N697" s="103" t="n"/>
      <c r="O697" s="103" t="n"/>
      <c r="P697" s="103" t="n"/>
      <c r="Q697" s="103" t="n"/>
      <c r="R697" s="103" t="n"/>
      <c r="S697" s="103" t="n"/>
      <c r="T697" s="103" t="n"/>
      <c r="U697" s="103" t="n"/>
      <c r="V697" s="103" t="n"/>
      <c r="W697" s="103" t="n"/>
      <c r="X697" s="103" t="n"/>
      <c r="Y697" s="103" t="n"/>
      <c r="Z697" s="103" t="n"/>
    </row>
    <row r="698">
      <c r="A698" s="103" t="n"/>
      <c r="B698" s="103" t="n"/>
      <c r="C698" s="103" t="n"/>
      <c r="D698" s="103" t="n"/>
      <c r="E698" s="103" t="n"/>
      <c r="F698" s="103" t="n"/>
      <c r="G698" s="103" t="n"/>
      <c r="H698" s="103" t="n"/>
      <c r="I698" s="103" t="n"/>
      <c r="J698" s="103" t="n"/>
      <c r="K698" s="103" t="n"/>
      <c r="L698" s="103" t="n"/>
      <c r="M698" s="103" t="n"/>
      <c r="N698" s="103" t="n"/>
      <c r="O698" s="103" t="n"/>
      <c r="P698" s="103" t="n"/>
      <c r="Q698" s="103" t="n"/>
      <c r="R698" s="103" t="n"/>
      <c r="S698" s="103" t="n"/>
      <c r="T698" s="103" t="n"/>
      <c r="U698" s="103" t="n"/>
      <c r="V698" s="103" t="n"/>
      <c r="W698" s="103" t="n"/>
      <c r="X698" s="103" t="n"/>
      <c r="Y698" s="103" t="n"/>
      <c r="Z698" s="103" t="n"/>
    </row>
    <row r="699">
      <c r="A699" s="103" t="n"/>
      <c r="B699" s="103" t="n"/>
      <c r="C699" s="103" t="n"/>
      <c r="D699" s="103" t="n"/>
      <c r="E699" s="103" t="n"/>
      <c r="F699" s="103" t="n"/>
      <c r="G699" s="103" t="n"/>
      <c r="H699" s="103" t="n"/>
      <c r="I699" s="103" t="n"/>
      <c r="J699" s="103" t="n"/>
      <c r="K699" s="103" t="n"/>
      <c r="L699" s="103" t="n"/>
      <c r="M699" s="103" t="n"/>
      <c r="N699" s="103" t="n"/>
      <c r="O699" s="103" t="n"/>
      <c r="P699" s="103" t="n"/>
      <c r="Q699" s="103" t="n"/>
      <c r="R699" s="103" t="n"/>
      <c r="S699" s="103" t="n"/>
      <c r="T699" s="103" t="n"/>
      <c r="U699" s="103" t="n"/>
      <c r="V699" s="103" t="n"/>
      <c r="W699" s="103" t="n"/>
      <c r="X699" s="103" t="n"/>
      <c r="Y699" s="103" t="n"/>
      <c r="Z699" s="103" t="n"/>
    </row>
    <row r="700">
      <c r="A700" s="103" t="n"/>
      <c r="B700" s="103" t="n"/>
      <c r="C700" s="103" t="n"/>
      <c r="D700" s="103" t="n"/>
      <c r="E700" s="103" t="n"/>
      <c r="F700" s="103" t="n"/>
      <c r="G700" s="103" t="n"/>
      <c r="H700" s="103" t="n"/>
      <c r="I700" s="103" t="n"/>
      <c r="J700" s="103" t="n"/>
      <c r="K700" s="103" t="n"/>
      <c r="L700" s="103" t="n"/>
      <c r="M700" s="103" t="n"/>
      <c r="N700" s="103" t="n"/>
      <c r="O700" s="103" t="n"/>
      <c r="P700" s="103" t="n"/>
      <c r="Q700" s="103" t="n"/>
      <c r="R700" s="103" t="n"/>
      <c r="S700" s="103" t="n"/>
      <c r="T700" s="103" t="n"/>
      <c r="U700" s="103" t="n"/>
      <c r="V700" s="103" t="n"/>
      <c r="W700" s="103" t="n"/>
      <c r="X700" s="103" t="n"/>
      <c r="Y700" s="103" t="n"/>
      <c r="Z700" s="103" t="n"/>
    </row>
    <row r="701">
      <c r="A701" s="103" t="n"/>
      <c r="B701" s="103" t="n"/>
      <c r="C701" s="103" t="n"/>
      <c r="D701" s="103" t="n"/>
      <c r="E701" s="103" t="n"/>
      <c r="F701" s="103" t="n"/>
      <c r="G701" s="103" t="n"/>
      <c r="H701" s="103" t="n"/>
      <c r="I701" s="103" t="n"/>
      <c r="J701" s="103" t="n"/>
      <c r="K701" s="103" t="n"/>
      <c r="L701" s="103" t="n"/>
      <c r="M701" s="103" t="n"/>
      <c r="N701" s="103" t="n"/>
      <c r="O701" s="103" t="n"/>
      <c r="P701" s="103" t="n"/>
      <c r="Q701" s="103" t="n"/>
      <c r="R701" s="103" t="n"/>
      <c r="S701" s="103" t="n"/>
      <c r="T701" s="103" t="n"/>
      <c r="U701" s="103" t="n"/>
      <c r="V701" s="103" t="n"/>
      <c r="W701" s="103" t="n"/>
      <c r="X701" s="103" t="n"/>
      <c r="Y701" s="103" t="n"/>
      <c r="Z701" s="103" t="n"/>
    </row>
    <row r="702">
      <c r="A702" s="103" t="n"/>
      <c r="B702" s="103" t="n"/>
      <c r="C702" s="103" t="n"/>
      <c r="D702" s="103" t="n"/>
      <c r="E702" s="103" t="n"/>
      <c r="F702" s="103" t="n"/>
      <c r="G702" s="103" t="n"/>
      <c r="H702" s="103" t="n"/>
      <c r="I702" s="103" t="n"/>
      <c r="J702" s="103" t="n"/>
      <c r="K702" s="103" t="n"/>
      <c r="L702" s="103" t="n"/>
      <c r="M702" s="103" t="n"/>
      <c r="N702" s="103" t="n"/>
      <c r="O702" s="103" t="n"/>
      <c r="P702" s="103" t="n"/>
      <c r="Q702" s="103" t="n"/>
      <c r="R702" s="103" t="n"/>
      <c r="S702" s="103" t="n"/>
      <c r="T702" s="103" t="n"/>
      <c r="U702" s="103" t="n"/>
      <c r="V702" s="103" t="n"/>
      <c r="W702" s="103" t="n"/>
      <c r="X702" s="103" t="n"/>
      <c r="Y702" s="103" t="n"/>
      <c r="Z702" s="103" t="n"/>
    </row>
    <row r="703">
      <c r="A703" s="103" t="n"/>
      <c r="B703" s="103" t="n"/>
      <c r="C703" s="103" t="n"/>
      <c r="D703" s="103" t="n"/>
      <c r="E703" s="103" t="n"/>
      <c r="F703" s="103" t="n"/>
      <c r="G703" s="103" t="n"/>
      <c r="H703" s="103" t="n"/>
      <c r="I703" s="103" t="n"/>
      <c r="J703" s="103" t="n"/>
      <c r="K703" s="103" t="n"/>
      <c r="L703" s="103" t="n"/>
      <c r="M703" s="103" t="n"/>
      <c r="N703" s="103" t="n"/>
      <c r="O703" s="103" t="n"/>
      <c r="P703" s="103" t="n"/>
      <c r="Q703" s="103" t="n"/>
      <c r="R703" s="103" t="n"/>
      <c r="S703" s="103" t="n"/>
      <c r="T703" s="103" t="n"/>
      <c r="U703" s="103" t="n"/>
      <c r="V703" s="103" t="n"/>
      <c r="W703" s="103" t="n"/>
      <c r="X703" s="103" t="n"/>
      <c r="Y703" s="103" t="n"/>
      <c r="Z703" s="103" t="n"/>
    </row>
    <row r="704">
      <c r="A704" s="103" t="n"/>
      <c r="B704" s="103" t="n"/>
      <c r="C704" s="103" t="n"/>
      <c r="D704" s="103" t="n"/>
      <c r="E704" s="103" t="n"/>
      <c r="F704" s="103" t="n"/>
      <c r="G704" s="103" t="n"/>
      <c r="H704" s="103" t="n"/>
      <c r="I704" s="103" t="n"/>
      <c r="J704" s="103" t="n"/>
      <c r="K704" s="103" t="n"/>
      <c r="L704" s="103" t="n"/>
      <c r="M704" s="103" t="n"/>
      <c r="N704" s="103" t="n"/>
      <c r="O704" s="103" t="n"/>
      <c r="P704" s="103" t="n"/>
      <c r="Q704" s="103" t="n"/>
      <c r="R704" s="103" t="n"/>
      <c r="S704" s="103" t="n"/>
      <c r="T704" s="103" t="n"/>
      <c r="U704" s="103" t="n"/>
      <c r="V704" s="103" t="n"/>
      <c r="W704" s="103" t="n"/>
      <c r="X704" s="103" t="n"/>
      <c r="Y704" s="103" t="n"/>
      <c r="Z704" s="103" t="n"/>
    </row>
    <row r="705">
      <c r="A705" s="103" t="n"/>
      <c r="B705" s="103" t="n"/>
      <c r="C705" s="103" t="n"/>
      <c r="D705" s="103" t="n"/>
      <c r="E705" s="103" t="n"/>
      <c r="F705" s="103" t="n"/>
      <c r="G705" s="103" t="n"/>
      <c r="H705" s="103" t="n"/>
      <c r="I705" s="103" t="n"/>
      <c r="J705" s="103" t="n"/>
      <c r="K705" s="103" t="n"/>
      <c r="L705" s="103" t="n"/>
      <c r="M705" s="103" t="n"/>
      <c r="N705" s="103" t="n"/>
      <c r="O705" s="103" t="n"/>
      <c r="P705" s="103" t="n"/>
      <c r="Q705" s="103" t="n"/>
      <c r="R705" s="103" t="n"/>
      <c r="S705" s="103" t="n"/>
      <c r="T705" s="103" t="n"/>
      <c r="U705" s="103" t="n"/>
      <c r="V705" s="103" t="n"/>
      <c r="W705" s="103" t="n"/>
      <c r="X705" s="103" t="n"/>
      <c r="Y705" s="103" t="n"/>
      <c r="Z705" s="103" t="n"/>
    </row>
    <row r="706">
      <c r="A706" s="103" t="n"/>
      <c r="B706" s="103" t="n"/>
      <c r="C706" s="103" t="n"/>
      <c r="D706" s="103" t="n"/>
      <c r="E706" s="103" t="n"/>
      <c r="F706" s="103" t="n"/>
      <c r="G706" s="103" t="n"/>
      <c r="H706" s="103" t="n"/>
      <c r="I706" s="103" t="n"/>
      <c r="J706" s="103" t="n"/>
      <c r="K706" s="103" t="n"/>
      <c r="L706" s="103" t="n"/>
      <c r="M706" s="103" t="n"/>
      <c r="N706" s="103" t="n"/>
      <c r="O706" s="103" t="n"/>
      <c r="P706" s="103" t="n"/>
      <c r="Q706" s="103" t="n"/>
      <c r="R706" s="103" t="n"/>
      <c r="S706" s="103" t="n"/>
      <c r="T706" s="103" t="n"/>
      <c r="U706" s="103" t="n"/>
      <c r="V706" s="103" t="n"/>
      <c r="W706" s="103" t="n"/>
      <c r="X706" s="103" t="n"/>
      <c r="Y706" s="103" t="n"/>
      <c r="Z706" s="103" t="n"/>
    </row>
    <row r="707">
      <c r="A707" s="103" t="n"/>
      <c r="B707" s="103" t="n"/>
      <c r="C707" s="103" t="n"/>
      <c r="D707" s="103" t="n"/>
      <c r="E707" s="103" t="n"/>
      <c r="F707" s="103" t="n"/>
      <c r="G707" s="103" t="n"/>
      <c r="H707" s="103" t="n"/>
      <c r="I707" s="103" t="n"/>
      <c r="J707" s="103" t="n"/>
      <c r="K707" s="103" t="n"/>
      <c r="L707" s="103" t="n"/>
      <c r="M707" s="103" t="n"/>
      <c r="N707" s="103" t="n"/>
      <c r="O707" s="103" t="n"/>
      <c r="P707" s="103" t="n"/>
      <c r="Q707" s="103" t="n"/>
      <c r="R707" s="103" t="n"/>
      <c r="S707" s="103" t="n"/>
      <c r="T707" s="103" t="n"/>
      <c r="U707" s="103" t="n"/>
      <c r="V707" s="103" t="n"/>
      <c r="W707" s="103" t="n"/>
      <c r="X707" s="103" t="n"/>
      <c r="Y707" s="103" t="n"/>
      <c r="Z707" s="103" t="n"/>
    </row>
    <row r="708">
      <c r="A708" s="103" t="n"/>
      <c r="B708" s="103" t="n"/>
      <c r="C708" s="103" t="n"/>
      <c r="D708" s="103" t="n"/>
      <c r="E708" s="103" t="n"/>
      <c r="F708" s="103" t="n"/>
      <c r="G708" s="103" t="n"/>
      <c r="H708" s="103" t="n"/>
      <c r="I708" s="103" t="n"/>
      <c r="J708" s="103" t="n"/>
      <c r="K708" s="103" t="n"/>
      <c r="L708" s="103" t="n"/>
      <c r="M708" s="103" t="n"/>
      <c r="N708" s="103" t="n"/>
      <c r="O708" s="103" t="n"/>
      <c r="P708" s="103" t="n"/>
      <c r="Q708" s="103" t="n"/>
      <c r="R708" s="103" t="n"/>
      <c r="S708" s="103" t="n"/>
      <c r="T708" s="103" t="n"/>
      <c r="U708" s="103" t="n"/>
      <c r="V708" s="103" t="n"/>
      <c r="W708" s="103" t="n"/>
      <c r="X708" s="103" t="n"/>
      <c r="Y708" s="103" t="n"/>
      <c r="Z708" s="103" t="n"/>
    </row>
    <row r="709">
      <c r="A709" s="103" t="n"/>
      <c r="B709" s="103" t="n"/>
      <c r="C709" s="103" t="n"/>
      <c r="D709" s="103" t="n"/>
      <c r="E709" s="103" t="n"/>
      <c r="F709" s="103" t="n"/>
      <c r="G709" s="103" t="n"/>
      <c r="H709" s="103" t="n"/>
      <c r="I709" s="103" t="n"/>
      <c r="J709" s="103" t="n"/>
      <c r="K709" s="103" t="n"/>
      <c r="L709" s="103" t="n"/>
      <c r="M709" s="103" t="n"/>
      <c r="N709" s="103" t="n"/>
      <c r="O709" s="103" t="n"/>
      <c r="P709" s="103" t="n"/>
      <c r="Q709" s="103" t="n"/>
      <c r="R709" s="103" t="n"/>
      <c r="S709" s="103" t="n"/>
      <c r="T709" s="103" t="n"/>
      <c r="U709" s="103" t="n"/>
      <c r="V709" s="103" t="n"/>
      <c r="W709" s="103" t="n"/>
      <c r="X709" s="103" t="n"/>
      <c r="Y709" s="103" t="n"/>
      <c r="Z709" s="103" t="n"/>
    </row>
    <row r="710">
      <c r="A710" s="103" t="n"/>
      <c r="B710" s="103" t="n"/>
      <c r="C710" s="103" t="n"/>
      <c r="D710" s="103" t="n"/>
      <c r="E710" s="103" t="n"/>
      <c r="F710" s="103" t="n"/>
      <c r="G710" s="103" t="n"/>
      <c r="H710" s="103" t="n"/>
      <c r="I710" s="103" t="n"/>
      <c r="J710" s="103" t="n"/>
      <c r="K710" s="103" t="n"/>
      <c r="L710" s="103" t="n"/>
      <c r="M710" s="103" t="n"/>
      <c r="N710" s="103" t="n"/>
      <c r="O710" s="103" t="n"/>
      <c r="P710" s="103" t="n"/>
      <c r="Q710" s="103" t="n"/>
      <c r="R710" s="103" t="n"/>
      <c r="S710" s="103" t="n"/>
      <c r="T710" s="103" t="n"/>
      <c r="U710" s="103" t="n"/>
      <c r="V710" s="103" t="n"/>
      <c r="W710" s="103" t="n"/>
      <c r="X710" s="103" t="n"/>
      <c r="Y710" s="103" t="n"/>
      <c r="Z710" s="103" t="n"/>
    </row>
    <row r="711">
      <c r="A711" s="103" t="n"/>
      <c r="B711" s="103" t="n"/>
      <c r="C711" s="103" t="n"/>
      <c r="D711" s="103" t="n"/>
      <c r="E711" s="103" t="n"/>
      <c r="F711" s="103" t="n"/>
      <c r="G711" s="103" t="n"/>
      <c r="H711" s="103" t="n"/>
      <c r="I711" s="103" t="n"/>
      <c r="J711" s="103" t="n"/>
      <c r="K711" s="103" t="n"/>
      <c r="L711" s="103" t="n"/>
      <c r="M711" s="103" t="n"/>
      <c r="N711" s="103" t="n"/>
      <c r="O711" s="103" t="n"/>
      <c r="P711" s="103" t="n"/>
      <c r="Q711" s="103" t="n"/>
      <c r="R711" s="103" t="n"/>
      <c r="S711" s="103" t="n"/>
      <c r="T711" s="103" t="n"/>
      <c r="U711" s="103" t="n"/>
      <c r="V711" s="103" t="n"/>
      <c r="W711" s="103" t="n"/>
      <c r="X711" s="103" t="n"/>
      <c r="Y711" s="103" t="n"/>
      <c r="Z711" s="103" t="n"/>
    </row>
    <row r="712">
      <c r="A712" s="103" t="n"/>
      <c r="B712" s="103" t="n"/>
      <c r="C712" s="103" t="n"/>
      <c r="D712" s="103" t="n"/>
      <c r="E712" s="103" t="n"/>
      <c r="F712" s="103" t="n"/>
      <c r="G712" s="103" t="n"/>
      <c r="H712" s="103" t="n"/>
      <c r="I712" s="103" t="n"/>
      <c r="J712" s="103" t="n"/>
      <c r="K712" s="103" t="n"/>
      <c r="L712" s="103" t="n"/>
      <c r="M712" s="103" t="n"/>
      <c r="N712" s="103" t="n"/>
      <c r="O712" s="103" t="n"/>
      <c r="P712" s="103" t="n"/>
      <c r="Q712" s="103" t="n"/>
      <c r="R712" s="103" t="n"/>
      <c r="S712" s="103" t="n"/>
      <c r="T712" s="103" t="n"/>
      <c r="U712" s="103" t="n"/>
      <c r="V712" s="103" t="n"/>
      <c r="W712" s="103" t="n"/>
      <c r="X712" s="103" t="n"/>
      <c r="Y712" s="103" t="n"/>
      <c r="Z712" s="103" t="n"/>
    </row>
    <row r="713">
      <c r="A713" s="103" t="n"/>
      <c r="B713" s="103" t="n"/>
      <c r="C713" s="103" t="n"/>
      <c r="D713" s="103" t="n"/>
      <c r="E713" s="103" t="n"/>
      <c r="F713" s="103" t="n"/>
      <c r="G713" s="103" t="n"/>
      <c r="H713" s="103" t="n"/>
      <c r="I713" s="103" t="n"/>
      <c r="J713" s="103" t="n"/>
      <c r="K713" s="103" t="n"/>
      <c r="L713" s="103" t="n"/>
      <c r="M713" s="103" t="n"/>
      <c r="N713" s="103" t="n"/>
      <c r="O713" s="103" t="n"/>
      <c r="P713" s="103" t="n"/>
      <c r="Q713" s="103" t="n"/>
      <c r="R713" s="103" t="n"/>
      <c r="S713" s="103" t="n"/>
      <c r="T713" s="103" t="n"/>
      <c r="U713" s="103" t="n"/>
      <c r="V713" s="103" t="n"/>
      <c r="W713" s="103" t="n"/>
      <c r="X713" s="103" t="n"/>
      <c r="Y713" s="103" t="n"/>
      <c r="Z713" s="103" t="n"/>
    </row>
    <row r="714">
      <c r="A714" s="103" t="n"/>
      <c r="B714" s="103" t="n"/>
      <c r="C714" s="103" t="n"/>
      <c r="D714" s="103" t="n"/>
      <c r="E714" s="103" t="n"/>
      <c r="F714" s="103" t="n"/>
      <c r="G714" s="103" t="n"/>
      <c r="H714" s="103" t="n"/>
      <c r="I714" s="103" t="n"/>
      <c r="J714" s="103" t="n"/>
      <c r="K714" s="103" t="n"/>
      <c r="L714" s="103" t="n"/>
      <c r="M714" s="103" t="n"/>
      <c r="N714" s="103" t="n"/>
      <c r="O714" s="103" t="n"/>
      <c r="P714" s="103" t="n"/>
      <c r="Q714" s="103" t="n"/>
      <c r="R714" s="103" t="n"/>
      <c r="S714" s="103" t="n"/>
      <c r="T714" s="103" t="n"/>
      <c r="U714" s="103" t="n"/>
      <c r="V714" s="103" t="n"/>
      <c r="W714" s="103" t="n"/>
      <c r="X714" s="103" t="n"/>
      <c r="Y714" s="103" t="n"/>
      <c r="Z714" s="103" t="n"/>
    </row>
    <row r="715">
      <c r="A715" s="103" t="n"/>
      <c r="B715" s="103" t="n"/>
      <c r="C715" s="103" t="n"/>
      <c r="D715" s="103" t="n"/>
      <c r="E715" s="103" t="n"/>
      <c r="F715" s="103" t="n"/>
      <c r="G715" s="103" t="n"/>
      <c r="H715" s="103" t="n"/>
      <c r="I715" s="103" t="n"/>
      <c r="J715" s="103" t="n"/>
      <c r="K715" s="103" t="n"/>
      <c r="L715" s="103" t="n"/>
      <c r="M715" s="103" t="n"/>
      <c r="N715" s="103" t="n"/>
      <c r="O715" s="103" t="n"/>
      <c r="P715" s="103" t="n"/>
      <c r="Q715" s="103" t="n"/>
      <c r="R715" s="103" t="n"/>
      <c r="S715" s="103" t="n"/>
      <c r="T715" s="103" t="n"/>
      <c r="U715" s="103" t="n"/>
      <c r="V715" s="103" t="n"/>
      <c r="W715" s="103" t="n"/>
      <c r="X715" s="103" t="n"/>
      <c r="Y715" s="103" t="n"/>
      <c r="Z715" s="103" t="n"/>
    </row>
    <row r="716">
      <c r="A716" s="103" t="n"/>
      <c r="B716" s="103" t="n"/>
      <c r="C716" s="103" t="n"/>
      <c r="D716" s="103" t="n"/>
      <c r="E716" s="103" t="n"/>
      <c r="F716" s="103" t="n"/>
      <c r="G716" s="103" t="n"/>
      <c r="H716" s="103" t="n"/>
      <c r="I716" s="103" t="n"/>
      <c r="J716" s="103" t="n"/>
      <c r="K716" s="103" t="n"/>
      <c r="L716" s="103" t="n"/>
      <c r="M716" s="103" t="n"/>
      <c r="N716" s="103" t="n"/>
      <c r="O716" s="103" t="n"/>
      <c r="P716" s="103" t="n"/>
      <c r="Q716" s="103" t="n"/>
      <c r="R716" s="103" t="n"/>
      <c r="S716" s="103" t="n"/>
      <c r="T716" s="103" t="n"/>
      <c r="U716" s="103" t="n"/>
      <c r="V716" s="103" t="n"/>
      <c r="W716" s="103" t="n"/>
      <c r="X716" s="103" t="n"/>
      <c r="Y716" s="103" t="n"/>
      <c r="Z716" s="103" t="n"/>
    </row>
    <row r="717">
      <c r="A717" s="103" t="n"/>
      <c r="B717" s="103" t="n"/>
      <c r="C717" s="103" t="n"/>
      <c r="D717" s="103" t="n"/>
      <c r="E717" s="103" t="n"/>
      <c r="F717" s="103" t="n"/>
      <c r="G717" s="103" t="n"/>
      <c r="H717" s="103" t="n"/>
      <c r="I717" s="103" t="n"/>
      <c r="J717" s="103" t="n"/>
      <c r="K717" s="103" t="n"/>
      <c r="L717" s="103" t="n"/>
      <c r="M717" s="103" t="n"/>
      <c r="N717" s="103" t="n"/>
      <c r="O717" s="103" t="n"/>
      <c r="P717" s="103" t="n"/>
      <c r="Q717" s="103" t="n"/>
      <c r="R717" s="103" t="n"/>
      <c r="S717" s="103" t="n"/>
      <c r="T717" s="103" t="n"/>
      <c r="U717" s="103" t="n"/>
      <c r="V717" s="103" t="n"/>
      <c r="W717" s="103" t="n"/>
      <c r="X717" s="103" t="n"/>
      <c r="Y717" s="103" t="n"/>
      <c r="Z717" s="103" t="n"/>
    </row>
    <row r="718">
      <c r="A718" s="103" t="n"/>
      <c r="B718" s="103" t="n"/>
      <c r="C718" s="103" t="n"/>
      <c r="D718" s="103" t="n"/>
      <c r="E718" s="103" t="n"/>
      <c r="F718" s="103" t="n"/>
      <c r="G718" s="103" t="n"/>
      <c r="H718" s="103" t="n"/>
      <c r="I718" s="103" t="n"/>
      <c r="J718" s="103" t="n"/>
      <c r="K718" s="103" t="n"/>
      <c r="L718" s="103" t="n"/>
      <c r="M718" s="103" t="n"/>
      <c r="N718" s="103" t="n"/>
      <c r="O718" s="103" t="n"/>
      <c r="P718" s="103" t="n"/>
      <c r="Q718" s="103" t="n"/>
      <c r="R718" s="103" t="n"/>
      <c r="S718" s="103" t="n"/>
      <c r="T718" s="103" t="n"/>
      <c r="U718" s="103" t="n"/>
      <c r="V718" s="103" t="n"/>
      <c r="W718" s="103" t="n"/>
      <c r="X718" s="103" t="n"/>
      <c r="Y718" s="103" t="n"/>
      <c r="Z718" s="103" t="n"/>
    </row>
    <row r="719">
      <c r="A719" s="103" t="n"/>
      <c r="B719" s="103" t="n"/>
      <c r="C719" s="103" t="n"/>
      <c r="D719" s="103" t="n"/>
      <c r="E719" s="103" t="n"/>
      <c r="F719" s="103" t="n"/>
      <c r="G719" s="103" t="n"/>
      <c r="H719" s="103" t="n"/>
      <c r="I719" s="103" t="n"/>
      <c r="J719" s="103" t="n"/>
      <c r="K719" s="103" t="n"/>
      <c r="L719" s="103" t="n"/>
      <c r="M719" s="103" t="n"/>
      <c r="N719" s="103" t="n"/>
      <c r="O719" s="103" t="n"/>
      <c r="P719" s="103" t="n"/>
      <c r="Q719" s="103" t="n"/>
      <c r="R719" s="103" t="n"/>
      <c r="S719" s="103" t="n"/>
      <c r="T719" s="103" t="n"/>
      <c r="U719" s="103" t="n"/>
      <c r="V719" s="103" t="n"/>
      <c r="W719" s="103" t="n"/>
      <c r="X719" s="103" t="n"/>
      <c r="Y719" s="103" t="n"/>
      <c r="Z719" s="103" t="n"/>
    </row>
    <row r="720">
      <c r="A720" s="103" t="n"/>
      <c r="B720" s="103" t="n"/>
      <c r="C720" s="103" t="n"/>
      <c r="D720" s="103" t="n"/>
      <c r="E720" s="103" t="n"/>
      <c r="F720" s="103" t="n"/>
      <c r="G720" s="103" t="n"/>
      <c r="H720" s="103" t="n"/>
      <c r="I720" s="103" t="n"/>
      <c r="J720" s="103" t="n"/>
      <c r="K720" s="103" t="n"/>
      <c r="L720" s="103" t="n"/>
      <c r="M720" s="103" t="n"/>
      <c r="N720" s="103" t="n"/>
      <c r="O720" s="103" t="n"/>
      <c r="P720" s="103" t="n"/>
      <c r="Q720" s="103" t="n"/>
      <c r="R720" s="103" t="n"/>
      <c r="S720" s="103" t="n"/>
      <c r="T720" s="103" t="n"/>
      <c r="U720" s="103" t="n"/>
      <c r="V720" s="103" t="n"/>
      <c r="W720" s="103" t="n"/>
      <c r="X720" s="103" t="n"/>
      <c r="Y720" s="103" t="n"/>
      <c r="Z720" s="103" t="n"/>
    </row>
    <row r="721">
      <c r="A721" s="103" t="n"/>
      <c r="B721" s="103" t="n"/>
      <c r="C721" s="103" t="n"/>
      <c r="D721" s="103" t="n"/>
      <c r="E721" s="103" t="n"/>
      <c r="F721" s="103" t="n"/>
      <c r="G721" s="103" t="n"/>
      <c r="H721" s="103" t="n"/>
      <c r="I721" s="103" t="n"/>
      <c r="J721" s="103" t="n"/>
      <c r="K721" s="103" t="n"/>
      <c r="L721" s="103" t="n"/>
      <c r="M721" s="103" t="n"/>
      <c r="N721" s="103" t="n"/>
      <c r="O721" s="103" t="n"/>
      <c r="P721" s="103" t="n"/>
      <c r="Q721" s="103" t="n"/>
      <c r="R721" s="103" t="n"/>
      <c r="S721" s="103" t="n"/>
      <c r="T721" s="103" t="n"/>
      <c r="U721" s="103" t="n"/>
      <c r="V721" s="103" t="n"/>
      <c r="W721" s="103" t="n"/>
      <c r="X721" s="103" t="n"/>
      <c r="Y721" s="103" t="n"/>
      <c r="Z721" s="103" t="n"/>
    </row>
    <row r="722">
      <c r="A722" s="103" t="n"/>
      <c r="B722" s="103" t="n"/>
      <c r="C722" s="103" t="n"/>
      <c r="D722" s="103" t="n"/>
      <c r="E722" s="103" t="n"/>
      <c r="F722" s="103" t="n"/>
      <c r="G722" s="103" t="n"/>
      <c r="H722" s="103" t="n"/>
      <c r="I722" s="103" t="n"/>
      <c r="J722" s="103" t="n"/>
      <c r="K722" s="103" t="n"/>
      <c r="L722" s="103" t="n"/>
      <c r="M722" s="103" t="n"/>
      <c r="N722" s="103" t="n"/>
      <c r="O722" s="103" t="n"/>
      <c r="P722" s="103" t="n"/>
      <c r="Q722" s="103" t="n"/>
      <c r="R722" s="103" t="n"/>
      <c r="S722" s="103" t="n"/>
      <c r="T722" s="103" t="n"/>
      <c r="U722" s="103" t="n"/>
      <c r="V722" s="103" t="n"/>
      <c r="W722" s="103" t="n"/>
      <c r="X722" s="103" t="n"/>
      <c r="Y722" s="103" t="n"/>
      <c r="Z722" s="103" t="n"/>
    </row>
    <row r="723">
      <c r="A723" s="103" t="n"/>
      <c r="B723" s="103" t="n"/>
      <c r="C723" s="103" t="n"/>
      <c r="D723" s="103" t="n"/>
      <c r="E723" s="103" t="n"/>
      <c r="F723" s="103" t="n"/>
      <c r="G723" s="103" t="n"/>
      <c r="H723" s="103" t="n"/>
      <c r="I723" s="103" t="n"/>
      <c r="J723" s="103" t="n"/>
      <c r="K723" s="103" t="n"/>
      <c r="L723" s="103" t="n"/>
      <c r="M723" s="103" t="n"/>
      <c r="N723" s="103" t="n"/>
      <c r="O723" s="103" t="n"/>
      <c r="P723" s="103" t="n"/>
      <c r="Q723" s="103" t="n"/>
      <c r="R723" s="103" t="n"/>
      <c r="S723" s="103" t="n"/>
      <c r="T723" s="103" t="n"/>
      <c r="U723" s="103" t="n"/>
      <c r="V723" s="103" t="n"/>
      <c r="W723" s="103" t="n"/>
      <c r="X723" s="103" t="n"/>
      <c r="Y723" s="103" t="n"/>
      <c r="Z723" s="103" t="n"/>
    </row>
    <row r="724">
      <c r="A724" s="103" t="n"/>
      <c r="B724" s="103" t="n"/>
      <c r="C724" s="103" t="n"/>
      <c r="D724" s="103" t="n"/>
      <c r="E724" s="103" t="n"/>
      <c r="F724" s="103" t="n"/>
      <c r="G724" s="103" t="n"/>
      <c r="H724" s="103" t="n"/>
      <c r="I724" s="103" t="n"/>
      <c r="J724" s="103" t="n"/>
      <c r="K724" s="103" t="n"/>
      <c r="L724" s="103" t="n"/>
      <c r="M724" s="103" t="n"/>
      <c r="N724" s="103" t="n"/>
      <c r="O724" s="103" t="n"/>
      <c r="P724" s="103" t="n"/>
      <c r="Q724" s="103" t="n"/>
      <c r="R724" s="103" t="n"/>
      <c r="S724" s="103" t="n"/>
      <c r="T724" s="103" t="n"/>
      <c r="U724" s="103" t="n"/>
      <c r="V724" s="103" t="n"/>
      <c r="W724" s="103" t="n"/>
      <c r="X724" s="103" t="n"/>
      <c r="Y724" s="103" t="n"/>
      <c r="Z724" s="103" t="n"/>
    </row>
    <row r="725">
      <c r="A725" s="103" t="n"/>
      <c r="B725" s="103" t="n"/>
      <c r="C725" s="103" t="n"/>
      <c r="D725" s="103" t="n"/>
      <c r="E725" s="103" t="n"/>
      <c r="F725" s="103" t="n"/>
      <c r="G725" s="103" t="n"/>
      <c r="H725" s="103" t="n"/>
      <c r="I725" s="103" t="n"/>
      <c r="J725" s="103" t="n"/>
      <c r="K725" s="103" t="n"/>
      <c r="L725" s="103" t="n"/>
      <c r="M725" s="103" t="n"/>
      <c r="N725" s="103" t="n"/>
      <c r="O725" s="103" t="n"/>
      <c r="P725" s="103" t="n"/>
      <c r="Q725" s="103" t="n"/>
      <c r="R725" s="103" t="n"/>
      <c r="S725" s="103" t="n"/>
      <c r="T725" s="103" t="n"/>
      <c r="U725" s="103" t="n"/>
      <c r="V725" s="103" t="n"/>
      <c r="W725" s="103" t="n"/>
      <c r="X725" s="103" t="n"/>
      <c r="Y725" s="103" t="n"/>
      <c r="Z725" s="103" t="n"/>
    </row>
    <row r="726">
      <c r="A726" s="103" t="n"/>
      <c r="B726" s="103" t="n"/>
      <c r="C726" s="103" t="n"/>
      <c r="D726" s="103" t="n"/>
      <c r="E726" s="103" t="n"/>
      <c r="F726" s="103" t="n"/>
      <c r="G726" s="103" t="n"/>
      <c r="H726" s="103" t="n"/>
      <c r="I726" s="103" t="n"/>
      <c r="J726" s="103" t="n"/>
      <c r="K726" s="103" t="n"/>
      <c r="L726" s="103" t="n"/>
      <c r="M726" s="103" t="n"/>
      <c r="N726" s="103" t="n"/>
      <c r="O726" s="103" t="n"/>
      <c r="P726" s="103" t="n"/>
      <c r="Q726" s="103" t="n"/>
      <c r="R726" s="103" t="n"/>
      <c r="S726" s="103" t="n"/>
      <c r="T726" s="103" t="n"/>
      <c r="U726" s="103" t="n"/>
      <c r="V726" s="103" t="n"/>
      <c r="W726" s="103" t="n"/>
      <c r="X726" s="103" t="n"/>
      <c r="Y726" s="103" t="n"/>
      <c r="Z726" s="103" t="n"/>
    </row>
    <row r="727">
      <c r="A727" s="103" t="n"/>
      <c r="B727" s="103" t="n"/>
      <c r="C727" s="103" t="n"/>
      <c r="D727" s="103" t="n"/>
      <c r="E727" s="103" t="n"/>
      <c r="F727" s="103" t="n"/>
      <c r="G727" s="103" t="n"/>
      <c r="H727" s="103" t="n"/>
      <c r="I727" s="103" t="n"/>
      <c r="J727" s="103" t="n"/>
      <c r="K727" s="103" t="n"/>
      <c r="L727" s="103" t="n"/>
      <c r="M727" s="103" t="n"/>
      <c r="N727" s="103" t="n"/>
      <c r="O727" s="103" t="n"/>
      <c r="P727" s="103" t="n"/>
      <c r="Q727" s="103" t="n"/>
      <c r="R727" s="103" t="n"/>
      <c r="S727" s="103" t="n"/>
      <c r="T727" s="103" t="n"/>
      <c r="U727" s="103" t="n"/>
      <c r="V727" s="103" t="n"/>
      <c r="W727" s="103" t="n"/>
      <c r="X727" s="103" t="n"/>
      <c r="Y727" s="103" t="n"/>
      <c r="Z727" s="103" t="n"/>
    </row>
    <row r="728">
      <c r="A728" s="103" t="n"/>
      <c r="B728" s="103" t="n"/>
      <c r="C728" s="103" t="n"/>
      <c r="D728" s="103" t="n"/>
      <c r="E728" s="103" t="n"/>
      <c r="F728" s="103" t="n"/>
      <c r="G728" s="103" t="n"/>
      <c r="H728" s="103" t="n"/>
      <c r="I728" s="103" t="n"/>
      <c r="J728" s="103" t="n"/>
      <c r="K728" s="103" t="n"/>
      <c r="L728" s="103" t="n"/>
      <c r="M728" s="103" t="n"/>
      <c r="N728" s="103" t="n"/>
      <c r="O728" s="103" t="n"/>
      <c r="P728" s="103" t="n"/>
      <c r="Q728" s="103" t="n"/>
      <c r="R728" s="103" t="n"/>
      <c r="S728" s="103" t="n"/>
      <c r="T728" s="103" t="n"/>
      <c r="U728" s="103" t="n"/>
      <c r="V728" s="103" t="n"/>
      <c r="W728" s="103" t="n"/>
      <c r="X728" s="103" t="n"/>
      <c r="Y728" s="103" t="n"/>
      <c r="Z728" s="103" t="n"/>
    </row>
    <row r="729">
      <c r="A729" s="103" t="n"/>
      <c r="B729" s="103" t="n"/>
      <c r="C729" s="103" t="n"/>
      <c r="D729" s="103" t="n"/>
      <c r="E729" s="103" t="n"/>
      <c r="F729" s="103" t="n"/>
      <c r="G729" s="103" t="n"/>
      <c r="H729" s="103" t="n"/>
      <c r="I729" s="103" t="n"/>
      <c r="J729" s="103" t="n"/>
      <c r="K729" s="103" t="n"/>
      <c r="L729" s="103" t="n"/>
      <c r="M729" s="103" t="n"/>
      <c r="N729" s="103" t="n"/>
      <c r="O729" s="103" t="n"/>
      <c r="P729" s="103" t="n"/>
      <c r="Q729" s="103" t="n"/>
      <c r="R729" s="103" t="n"/>
      <c r="S729" s="103" t="n"/>
      <c r="T729" s="103" t="n"/>
      <c r="U729" s="103" t="n"/>
      <c r="V729" s="103" t="n"/>
      <c r="W729" s="103" t="n"/>
      <c r="X729" s="103" t="n"/>
      <c r="Y729" s="103" t="n"/>
      <c r="Z729" s="103" t="n"/>
    </row>
    <row r="730">
      <c r="A730" s="103" t="n"/>
      <c r="B730" s="103" t="n"/>
      <c r="C730" s="103" t="n"/>
      <c r="D730" s="103" t="n"/>
      <c r="E730" s="103" t="n"/>
      <c r="F730" s="103" t="n"/>
      <c r="G730" s="103" t="n"/>
      <c r="H730" s="103" t="n"/>
      <c r="I730" s="103" t="n"/>
      <c r="J730" s="103" t="n"/>
      <c r="K730" s="103" t="n"/>
      <c r="L730" s="103" t="n"/>
      <c r="M730" s="103" t="n"/>
      <c r="N730" s="103" t="n"/>
      <c r="O730" s="103" t="n"/>
      <c r="P730" s="103" t="n"/>
      <c r="Q730" s="103" t="n"/>
      <c r="R730" s="103" t="n"/>
      <c r="S730" s="103" t="n"/>
      <c r="T730" s="103" t="n"/>
      <c r="U730" s="103" t="n"/>
      <c r="V730" s="103" t="n"/>
      <c r="W730" s="103" t="n"/>
      <c r="X730" s="103" t="n"/>
      <c r="Y730" s="103" t="n"/>
      <c r="Z730" s="103" t="n"/>
    </row>
    <row r="731">
      <c r="A731" s="103" t="n"/>
      <c r="B731" s="103" t="n"/>
      <c r="C731" s="103" t="n"/>
      <c r="D731" s="103" t="n"/>
      <c r="E731" s="103" t="n"/>
      <c r="F731" s="103" t="n"/>
      <c r="G731" s="103" t="n"/>
      <c r="H731" s="103" t="n"/>
      <c r="I731" s="103" t="n"/>
      <c r="J731" s="103" t="n"/>
      <c r="K731" s="103" t="n"/>
      <c r="L731" s="103" t="n"/>
      <c r="M731" s="103" t="n"/>
      <c r="N731" s="103" t="n"/>
      <c r="O731" s="103" t="n"/>
      <c r="P731" s="103" t="n"/>
      <c r="Q731" s="103" t="n"/>
      <c r="R731" s="103" t="n"/>
      <c r="S731" s="103" t="n"/>
      <c r="T731" s="103" t="n"/>
      <c r="U731" s="103" t="n"/>
      <c r="V731" s="103" t="n"/>
      <c r="W731" s="103" t="n"/>
      <c r="X731" s="103" t="n"/>
      <c r="Y731" s="103" t="n"/>
      <c r="Z731" s="103" t="n"/>
    </row>
    <row r="732">
      <c r="A732" s="103" t="n"/>
      <c r="B732" s="103" t="n"/>
      <c r="C732" s="103" t="n"/>
      <c r="D732" s="103" t="n"/>
      <c r="E732" s="103" t="n"/>
      <c r="F732" s="103" t="n"/>
      <c r="G732" s="103" t="n"/>
      <c r="H732" s="103" t="n"/>
      <c r="I732" s="103" t="n"/>
      <c r="J732" s="103" t="n"/>
      <c r="K732" s="103" t="n"/>
      <c r="L732" s="103" t="n"/>
      <c r="M732" s="103" t="n"/>
      <c r="N732" s="103" t="n"/>
      <c r="O732" s="103" t="n"/>
      <c r="P732" s="103" t="n"/>
      <c r="Q732" s="103" t="n"/>
      <c r="R732" s="103" t="n"/>
      <c r="S732" s="103" t="n"/>
      <c r="T732" s="103" t="n"/>
      <c r="U732" s="103" t="n"/>
      <c r="V732" s="103" t="n"/>
      <c r="W732" s="103" t="n"/>
      <c r="X732" s="103" t="n"/>
      <c r="Y732" s="103" t="n"/>
      <c r="Z732" s="103" t="n"/>
    </row>
    <row r="733">
      <c r="A733" s="103" t="n"/>
      <c r="B733" s="103" t="n"/>
      <c r="C733" s="103" t="n"/>
      <c r="D733" s="103" t="n"/>
      <c r="E733" s="103" t="n"/>
      <c r="F733" s="103" t="n"/>
      <c r="G733" s="103" t="n"/>
      <c r="H733" s="103" t="n"/>
      <c r="I733" s="103" t="n"/>
      <c r="J733" s="103" t="n"/>
      <c r="K733" s="103" t="n"/>
      <c r="L733" s="103" t="n"/>
      <c r="M733" s="103" t="n"/>
      <c r="N733" s="103" t="n"/>
      <c r="O733" s="103" t="n"/>
      <c r="P733" s="103" t="n"/>
      <c r="Q733" s="103" t="n"/>
      <c r="R733" s="103" t="n"/>
      <c r="S733" s="103" t="n"/>
      <c r="T733" s="103" t="n"/>
      <c r="U733" s="103" t="n"/>
      <c r="V733" s="103" t="n"/>
      <c r="W733" s="103" t="n"/>
      <c r="X733" s="103" t="n"/>
      <c r="Y733" s="103" t="n"/>
      <c r="Z733" s="103" t="n"/>
    </row>
    <row r="734">
      <c r="A734" s="103" t="n"/>
      <c r="B734" s="103" t="n"/>
      <c r="C734" s="103" t="n"/>
      <c r="D734" s="103" t="n"/>
      <c r="E734" s="103" t="n"/>
      <c r="F734" s="103" t="n"/>
      <c r="G734" s="103" t="n"/>
      <c r="H734" s="103" t="n"/>
      <c r="I734" s="103" t="n"/>
      <c r="J734" s="103" t="n"/>
      <c r="K734" s="103" t="n"/>
      <c r="L734" s="103" t="n"/>
      <c r="M734" s="103" t="n"/>
      <c r="N734" s="103" t="n"/>
      <c r="O734" s="103" t="n"/>
      <c r="P734" s="103" t="n"/>
      <c r="Q734" s="103" t="n"/>
      <c r="R734" s="103" t="n"/>
      <c r="S734" s="103" t="n"/>
      <c r="T734" s="103" t="n"/>
      <c r="U734" s="103" t="n"/>
      <c r="V734" s="103" t="n"/>
      <c r="W734" s="103" t="n"/>
      <c r="X734" s="103" t="n"/>
      <c r="Y734" s="103" t="n"/>
      <c r="Z734" s="103" t="n"/>
    </row>
    <row r="735">
      <c r="A735" s="103" t="n"/>
      <c r="B735" s="103" t="n"/>
      <c r="C735" s="103" t="n"/>
      <c r="D735" s="103" t="n"/>
      <c r="E735" s="103" t="n"/>
      <c r="F735" s="103" t="n"/>
      <c r="G735" s="103" t="n"/>
      <c r="H735" s="103" t="n"/>
      <c r="I735" s="103" t="n"/>
      <c r="J735" s="103" t="n"/>
      <c r="K735" s="103" t="n"/>
      <c r="L735" s="103" t="n"/>
      <c r="M735" s="103" t="n"/>
      <c r="N735" s="103" t="n"/>
      <c r="O735" s="103" t="n"/>
      <c r="P735" s="103" t="n"/>
      <c r="Q735" s="103" t="n"/>
      <c r="R735" s="103" t="n"/>
      <c r="S735" s="103" t="n"/>
      <c r="T735" s="103" t="n"/>
      <c r="U735" s="103" t="n"/>
      <c r="V735" s="103" t="n"/>
      <c r="W735" s="103" t="n"/>
      <c r="X735" s="103" t="n"/>
      <c r="Y735" s="103" t="n"/>
      <c r="Z735" s="103" t="n"/>
    </row>
    <row r="736">
      <c r="A736" s="103" t="n"/>
      <c r="B736" s="103" t="n"/>
      <c r="C736" s="103" t="n"/>
      <c r="D736" s="103" t="n"/>
      <c r="E736" s="103" t="n"/>
      <c r="F736" s="103" t="n"/>
      <c r="G736" s="103" t="n"/>
      <c r="H736" s="103" t="n"/>
      <c r="I736" s="103" t="n"/>
      <c r="J736" s="103" t="n"/>
      <c r="K736" s="103" t="n"/>
      <c r="L736" s="103" t="n"/>
      <c r="M736" s="103" t="n"/>
      <c r="N736" s="103" t="n"/>
      <c r="O736" s="103" t="n"/>
      <c r="P736" s="103" t="n"/>
      <c r="Q736" s="103" t="n"/>
      <c r="R736" s="103" t="n"/>
      <c r="S736" s="103" t="n"/>
      <c r="T736" s="103" t="n"/>
      <c r="U736" s="103" t="n"/>
      <c r="V736" s="103" t="n"/>
      <c r="W736" s="103" t="n"/>
      <c r="X736" s="103" t="n"/>
      <c r="Y736" s="103" t="n"/>
      <c r="Z736" s="103" t="n"/>
    </row>
    <row r="737">
      <c r="A737" s="103" t="n"/>
      <c r="B737" s="103" t="n"/>
      <c r="C737" s="103" t="n"/>
      <c r="D737" s="103" t="n"/>
      <c r="E737" s="103" t="n"/>
      <c r="F737" s="103" t="n"/>
      <c r="G737" s="103" t="n"/>
      <c r="H737" s="103" t="n"/>
      <c r="I737" s="103" t="n"/>
      <c r="J737" s="103" t="n"/>
      <c r="K737" s="103" t="n"/>
      <c r="L737" s="103" t="n"/>
      <c r="M737" s="103" t="n"/>
      <c r="N737" s="103" t="n"/>
      <c r="O737" s="103" t="n"/>
      <c r="P737" s="103" t="n"/>
      <c r="Q737" s="103" t="n"/>
      <c r="R737" s="103" t="n"/>
      <c r="S737" s="103" t="n"/>
      <c r="T737" s="103" t="n"/>
      <c r="U737" s="103" t="n"/>
      <c r="V737" s="103" t="n"/>
      <c r="W737" s="103" t="n"/>
      <c r="X737" s="103" t="n"/>
      <c r="Y737" s="103" t="n"/>
      <c r="Z737" s="103" t="n"/>
    </row>
    <row r="738">
      <c r="A738" s="103" t="n"/>
      <c r="B738" s="103" t="n"/>
      <c r="C738" s="103" t="n"/>
      <c r="D738" s="103" t="n"/>
      <c r="E738" s="103" t="n"/>
      <c r="F738" s="103" t="n"/>
      <c r="G738" s="103" t="n"/>
      <c r="H738" s="103" t="n"/>
      <c r="I738" s="103" t="n"/>
      <c r="J738" s="103" t="n"/>
      <c r="K738" s="103" t="n"/>
      <c r="L738" s="103" t="n"/>
      <c r="M738" s="103" t="n"/>
      <c r="N738" s="103" t="n"/>
      <c r="O738" s="103" t="n"/>
      <c r="P738" s="103" t="n"/>
      <c r="Q738" s="103" t="n"/>
      <c r="R738" s="103" t="n"/>
      <c r="S738" s="103" t="n"/>
      <c r="T738" s="103" t="n"/>
      <c r="U738" s="103" t="n"/>
      <c r="V738" s="103" t="n"/>
      <c r="W738" s="103" t="n"/>
      <c r="X738" s="103" t="n"/>
      <c r="Y738" s="103" t="n"/>
      <c r="Z738" s="103" t="n"/>
    </row>
    <row r="739">
      <c r="A739" s="103" t="n"/>
      <c r="B739" s="103" t="n"/>
      <c r="C739" s="103" t="n"/>
      <c r="D739" s="103" t="n"/>
      <c r="E739" s="103" t="n"/>
      <c r="F739" s="103" t="n"/>
      <c r="G739" s="103" t="n"/>
      <c r="H739" s="103" t="n"/>
      <c r="I739" s="103" t="n"/>
      <c r="J739" s="103" t="n"/>
      <c r="K739" s="103" t="n"/>
      <c r="L739" s="103" t="n"/>
      <c r="M739" s="103" t="n"/>
      <c r="N739" s="103" t="n"/>
      <c r="O739" s="103" t="n"/>
      <c r="P739" s="103" t="n"/>
      <c r="Q739" s="103" t="n"/>
      <c r="R739" s="103" t="n"/>
      <c r="S739" s="103" t="n"/>
      <c r="T739" s="103" t="n"/>
      <c r="U739" s="103" t="n"/>
      <c r="V739" s="103" t="n"/>
      <c r="W739" s="103" t="n"/>
      <c r="X739" s="103" t="n"/>
      <c r="Y739" s="103" t="n"/>
      <c r="Z739" s="103" t="n"/>
    </row>
    <row r="740">
      <c r="A740" s="103" t="n"/>
      <c r="B740" s="103" t="n"/>
      <c r="C740" s="103" t="n"/>
      <c r="D740" s="103" t="n"/>
      <c r="E740" s="103" t="n"/>
      <c r="F740" s="103" t="n"/>
      <c r="G740" s="103" t="n"/>
      <c r="H740" s="103" t="n"/>
      <c r="I740" s="103" t="n"/>
      <c r="J740" s="103" t="n"/>
      <c r="K740" s="103" t="n"/>
      <c r="L740" s="103" t="n"/>
      <c r="M740" s="103" t="n"/>
      <c r="N740" s="103" t="n"/>
      <c r="O740" s="103" t="n"/>
      <c r="P740" s="103" t="n"/>
      <c r="Q740" s="103" t="n"/>
      <c r="R740" s="103" t="n"/>
      <c r="S740" s="103" t="n"/>
      <c r="T740" s="103" t="n"/>
      <c r="U740" s="103" t="n"/>
      <c r="V740" s="103" t="n"/>
      <c r="W740" s="103" t="n"/>
      <c r="X740" s="103" t="n"/>
      <c r="Y740" s="103" t="n"/>
      <c r="Z740" s="103" t="n"/>
    </row>
    <row r="741">
      <c r="A741" s="103" t="n"/>
      <c r="B741" s="103" t="n"/>
      <c r="C741" s="103" t="n"/>
      <c r="D741" s="103" t="n"/>
      <c r="E741" s="103" t="n"/>
      <c r="F741" s="103" t="n"/>
      <c r="G741" s="103" t="n"/>
      <c r="H741" s="103" t="n"/>
      <c r="I741" s="103" t="n"/>
      <c r="J741" s="103" t="n"/>
      <c r="K741" s="103" t="n"/>
      <c r="L741" s="103" t="n"/>
      <c r="M741" s="103" t="n"/>
      <c r="N741" s="103" t="n"/>
      <c r="O741" s="103" t="n"/>
      <c r="P741" s="103" t="n"/>
      <c r="Q741" s="103" t="n"/>
      <c r="R741" s="103" t="n"/>
      <c r="S741" s="103" t="n"/>
      <c r="T741" s="103" t="n"/>
      <c r="U741" s="103" t="n"/>
      <c r="V741" s="103" t="n"/>
      <c r="W741" s="103" t="n"/>
      <c r="X741" s="103" t="n"/>
      <c r="Y741" s="103" t="n"/>
      <c r="Z741" s="103" t="n"/>
    </row>
    <row r="742">
      <c r="A742" s="103" t="n"/>
      <c r="B742" s="103" t="n"/>
      <c r="C742" s="103" t="n"/>
      <c r="D742" s="103" t="n"/>
      <c r="E742" s="103" t="n"/>
      <c r="F742" s="103" t="n"/>
      <c r="G742" s="103" t="n"/>
      <c r="H742" s="103" t="n"/>
      <c r="I742" s="103" t="n"/>
      <c r="J742" s="103" t="n"/>
      <c r="K742" s="103" t="n"/>
      <c r="L742" s="103" t="n"/>
      <c r="M742" s="103" t="n"/>
      <c r="N742" s="103" t="n"/>
      <c r="O742" s="103" t="n"/>
      <c r="P742" s="103" t="n"/>
      <c r="Q742" s="103" t="n"/>
      <c r="R742" s="103" t="n"/>
      <c r="S742" s="103" t="n"/>
      <c r="T742" s="103" t="n"/>
      <c r="U742" s="103" t="n"/>
      <c r="V742" s="103" t="n"/>
      <c r="W742" s="103" t="n"/>
      <c r="X742" s="103" t="n"/>
      <c r="Y742" s="103" t="n"/>
      <c r="Z742" s="103" t="n"/>
    </row>
    <row r="743">
      <c r="A743" s="103" t="n"/>
      <c r="B743" s="103" t="n"/>
      <c r="C743" s="103" t="n"/>
      <c r="D743" s="103" t="n"/>
      <c r="E743" s="103" t="n"/>
      <c r="F743" s="103" t="n"/>
      <c r="G743" s="103" t="n"/>
      <c r="H743" s="103" t="n"/>
      <c r="I743" s="103" t="n"/>
      <c r="J743" s="103" t="n"/>
      <c r="K743" s="103" t="n"/>
      <c r="L743" s="103" t="n"/>
      <c r="M743" s="103" t="n"/>
      <c r="N743" s="103" t="n"/>
      <c r="O743" s="103" t="n"/>
      <c r="P743" s="103" t="n"/>
      <c r="Q743" s="103" t="n"/>
      <c r="R743" s="103" t="n"/>
      <c r="S743" s="103" t="n"/>
      <c r="T743" s="103" t="n"/>
      <c r="U743" s="103" t="n"/>
      <c r="V743" s="103" t="n"/>
      <c r="W743" s="103" t="n"/>
      <c r="X743" s="103" t="n"/>
      <c r="Y743" s="103" t="n"/>
      <c r="Z743" s="103" t="n"/>
    </row>
    <row r="744">
      <c r="A744" s="103" t="n"/>
      <c r="B744" s="103" t="n"/>
      <c r="C744" s="103" t="n"/>
      <c r="D744" s="103" t="n"/>
      <c r="E744" s="103" t="n"/>
      <c r="F744" s="103" t="n"/>
      <c r="G744" s="103" t="n"/>
      <c r="H744" s="103" t="n"/>
      <c r="I744" s="103" t="n"/>
      <c r="J744" s="103" t="n"/>
      <c r="K744" s="103" t="n"/>
      <c r="L744" s="103" t="n"/>
      <c r="M744" s="103" t="n"/>
      <c r="N744" s="103" t="n"/>
      <c r="O744" s="103" t="n"/>
      <c r="P744" s="103" t="n"/>
      <c r="Q744" s="103" t="n"/>
      <c r="R744" s="103" t="n"/>
      <c r="S744" s="103" t="n"/>
      <c r="T744" s="103" t="n"/>
      <c r="U744" s="103" t="n"/>
      <c r="V744" s="103" t="n"/>
      <c r="W744" s="103" t="n"/>
      <c r="X744" s="103" t="n"/>
      <c r="Y744" s="103" t="n"/>
      <c r="Z744" s="103" t="n"/>
    </row>
    <row r="745">
      <c r="A745" s="103" t="n"/>
      <c r="B745" s="103" t="n"/>
      <c r="C745" s="103" t="n"/>
      <c r="D745" s="103" t="n"/>
      <c r="E745" s="103" t="n"/>
      <c r="F745" s="103" t="n"/>
      <c r="G745" s="103" t="n"/>
      <c r="H745" s="103" t="n"/>
      <c r="I745" s="103" t="n"/>
      <c r="J745" s="103" t="n"/>
      <c r="K745" s="103" t="n"/>
      <c r="L745" s="103" t="n"/>
      <c r="M745" s="103" t="n"/>
      <c r="N745" s="103" t="n"/>
      <c r="O745" s="103" t="n"/>
      <c r="P745" s="103" t="n"/>
      <c r="Q745" s="103" t="n"/>
      <c r="R745" s="103" t="n"/>
      <c r="S745" s="103" t="n"/>
      <c r="T745" s="103" t="n"/>
      <c r="U745" s="103" t="n"/>
      <c r="V745" s="103" t="n"/>
      <c r="W745" s="103" t="n"/>
      <c r="X745" s="103" t="n"/>
      <c r="Y745" s="103" t="n"/>
      <c r="Z745" s="103" t="n"/>
    </row>
    <row r="746">
      <c r="A746" s="103" t="n"/>
      <c r="B746" s="103" t="n"/>
      <c r="C746" s="103" t="n"/>
      <c r="D746" s="103" t="n"/>
      <c r="E746" s="103" t="n"/>
      <c r="F746" s="103" t="n"/>
      <c r="G746" s="103" t="n"/>
      <c r="H746" s="103" t="n"/>
      <c r="I746" s="103" t="n"/>
      <c r="J746" s="103" t="n"/>
      <c r="K746" s="103" t="n"/>
      <c r="L746" s="103" t="n"/>
      <c r="M746" s="103" t="n"/>
      <c r="N746" s="103" t="n"/>
      <c r="O746" s="103" t="n"/>
      <c r="P746" s="103" t="n"/>
      <c r="Q746" s="103" t="n"/>
      <c r="R746" s="103" t="n"/>
      <c r="S746" s="103" t="n"/>
      <c r="T746" s="103" t="n"/>
      <c r="U746" s="103" t="n"/>
      <c r="V746" s="103" t="n"/>
      <c r="W746" s="103" t="n"/>
      <c r="X746" s="103" t="n"/>
      <c r="Y746" s="103" t="n"/>
      <c r="Z746" s="103" t="n"/>
    </row>
    <row r="747">
      <c r="A747" s="103" t="n"/>
      <c r="B747" s="103" t="n"/>
      <c r="C747" s="103" t="n"/>
      <c r="D747" s="103" t="n"/>
      <c r="E747" s="103" t="n"/>
      <c r="F747" s="103" t="n"/>
      <c r="G747" s="103" t="n"/>
      <c r="H747" s="103" t="n"/>
      <c r="I747" s="103" t="n"/>
      <c r="J747" s="103" t="n"/>
      <c r="K747" s="103" t="n"/>
      <c r="L747" s="103" t="n"/>
      <c r="M747" s="103" t="n"/>
      <c r="N747" s="103" t="n"/>
      <c r="O747" s="103" t="n"/>
      <c r="P747" s="103" t="n"/>
      <c r="Q747" s="103" t="n"/>
      <c r="R747" s="103" t="n"/>
      <c r="S747" s="103" t="n"/>
      <c r="T747" s="103" t="n"/>
      <c r="U747" s="103" t="n"/>
      <c r="V747" s="103" t="n"/>
      <c r="W747" s="103" t="n"/>
      <c r="X747" s="103" t="n"/>
      <c r="Y747" s="103" t="n"/>
      <c r="Z747" s="103" t="n"/>
    </row>
    <row r="748">
      <c r="A748" s="103" t="n"/>
      <c r="B748" s="103" t="n"/>
      <c r="C748" s="103" t="n"/>
      <c r="D748" s="103" t="n"/>
      <c r="E748" s="103" t="n"/>
      <c r="F748" s="103" t="n"/>
      <c r="G748" s="103" t="n"/>
      <c r="H748" s="103" t="n"/>
      <c r="I748" s="103" t="n"/>
      <c r="J748" s="103" t="n"/>
      <c r="K748" s="103" t="n"/>
      <c r="L748" s="103" t="n"/>
      <c r="M748" s="103" t="n"/>
      <c r="N748" s="103" t="n"/>
      <c r="O748" s="103" t="n"/>
      <c r="P748" s="103" t="n"/>
      <c r="Q748" s="103" t="n"/>
      <c r="R748" s="103" t="n"/>
      <c r="S748" s="103" t="n"/>
      <c r="T748" s="103" t="n"/>
      <c r="U748" s="103" t="n"/>
      <c r="V748" s="103" t="n"/>
      <c r="W748" s="103" t="n"/>
      <c r="X748" s="103" t="n"/>
      <c r="Y748" s="103" t="n"/>
      <c r="Z748" s="103" t="n"/>
    </row>
    <row r="749">
      <c r="A749" s="103" t="n"/>
      <c r="B749" s="103" t="n"/>
      <c r="C749" s="103" t="n"/>
      <c r="D749" s="103" t="n"/>
      <c r="E749" s="103" t="n"/>
      <c r="F749" s="103" t="n"/>
      <c r="G749" s="103" t="n"/>
      <c r="H749" s="103" t="n"/>
      <c r="I749" s="103" t="n"/>
      <c r="J749" s="103" t="n"/>
      <c r="K749" s="103" t="n"/>
      <c r="L749" s="103" t="n"/>
      <c r="M749" s="103" t="n"/>
      <c r="N749" s="103" t="n"/>
      <c r="O749" s="103" t="n"/>
      <c r="P749" s="103" t="n"/>
      <c r="Q749" s="103" t="n"/>
      <c r="R749" s="103" t="n"/>
      <c r="S749" s="103" t="n"/>
      <c r="T749" s="103" t="n"/>
      <c r="U749" s="103" t="n"/>
      <c r="V749" s="103" t="n"/>
      <c r="W749" s="103" t="n"/>
      <c r="X749" s="103" t="n"/>
      <c r="Y749" s="103" t="n"/>
      <c r="Z749" s="103" t="n"/>
    </row>
    <row r="750">
      <c r="A750" s="103" t="n"/>
      <c r="B750" s="103" t="n"/>
      <c r="C750" s="103" t="n"/>
      <c r="D750" s="103" t="n"/>
      <c r="E750" s="103" t="n"/>
      <c r="F750" s="103" t="n"/>
      <c r="G750" s="103" t="n"/>
      <c r="H750" s="103" t="n"/>
      <c r="I750" s="103" t="n"/>
      <c r="J750" s="103" t="n"/>
      <c r="K750" s="103" t="n"/>
      <c r="L750" s="103" t="n"/>
      <c r="M750" s="103" t="n"/>
      <c r="N750" s="103" t="n"/>
      <c r="O750" s="103" t="n"/>
      <c r="P750" s="103" t="n"/>
      <c r="Q750" s="103" t="n"/>
      <c r="R750" s="103" t="n"/>
      <c r="S750" s="103" t="n"/>
      <c r="T750" s="103" t="n"/>
      <c r="U750" s="103" t="n"/>
      <c r="V750" s="103" t="n"/>
      <c r="W750" s="103" t="n"/>
      <c r="X750" s="103" t="n"/>
      <c r="Y750" s="103" t="n"/>
      <c r="Z750" s="103" t="n"/>
    </row>
    <row r="751">
      <c r="A751" s="103" t="n"/>
      <c r="B751" s="103" t="n"/>
      <c r="C751" s="103" t="n"/>
      <c r="D751" s="103" t="n"/>
      <c r="E751" s="103" t="n"/>
      <c r="F751" s="103" t="n"/>
      <c r="G751" s="103" t="n"/>
      <c r="H751" s="103" t="n"/>
      <c r="I751" s="103" t="n"/>
      <c r="J751" s="103" t="n"/>
      <c r="K751" s="103" t="n"/>
      <c r="L751" s="103" t="n"/>
      <c r="M751" s="103" t="n"/>
      <c r="N751" s="103" t="n"/>
      <c r="O751" s="103" t="n"/>
      <c r="P751" s="103" t="n"/>
      <c r="Q751" s="103" t="n"/>
      <c r="R751" s="103" t="n"/>
      <c r="S751" s="103" t="n"/>
      <c r="T751" s="103" t="n"/>
      <c r="U751" s="103" t="n"/>
      <c r="V751" s="103" t="n"/>
      <c r="W751" s="103" t="n"/>
      <c r="X751" s="103" t="n"/>
      <c r="Y751" s="103" t="n"/>
      <c r="Z751" s="103" t="n"/>
    </row>
    <row r="752">
      <c r="A752" s="103" t="n"/>
      <c r="B752" s="103" t="n"/>
      <c r="C752" s="103" t="n"/>
      <c r="D752" s="103" t="n"/>
      <c r="E752" s="103" t="n"/>
      <c r="F752" s="103" t="n"/>
      <c r="G752" s="103" t="n"/>
      <c r="H752" s="103" t="n"/>
      <c r="I752" s="103" t="n"/>
      <c r="J752" s="103" t="n"/>
      <c r="K752" s="103" t="n"/>
      <c r="L752" s="103" t="n"/>
      <c r="M752" s="103" t="n"/>
      <c r="N752" s="103" t="n"/>
      <c r="O752" s="103" t="n"/>
      <c r="P752" s="103" t="n"/>
      <c r="Q752" s="103" t="n"/>
      <c r="R752" s="103" t="n"/>
      <c r="S752" s="103" t="n"/>
      <c r="T752" s="103" t="n"/>
      <c r="U752" s="103" t="n"/>
      <c r="V752" s="103" t="n"/>
      <c r="W752" s="103" t="n"/>
      <c r="X752" s="103" t="n"/>
      <c r="Y752" s="103" t="n"/>
      <c r="Z752" s="103" t="n"/>
    </row>
    <row r="753">
      <c r="A753" s="103" t="n"/>
      <c r="B753" s="103" t="n"/>
      <c r="C753" s="103" t="n"/>
      <c r="D753" s="103" t="n"/>
      <c r="E753" s="103" t="n"/>
      <c r="F753" s="103" t="n"/>
      <c r="G753" s="103" t="n"/>
      <c r="H753" s="103" t="n"/>
      <c r="I753" s="103" t="n"/>
      <c r="J753" s="103" t="n"/>
      <c r="K753" s="103" t="n"/>
      <c r="L753" s="103" t="n"/>
      <c r="M753" s="103" t="n"/>
      <c r="N753" s="103" t="n"/>
      <c r="O753" s="103" t="n"/>
      <c r="P753" s="103" t="n"/>
      <c r="Q753" s="103" t="n"/>
      <c r="R753" s="103" t="n"/>
      <c r="S753" s="103" t="n"/>
      <c r="T753" s="103" t="n"/>
      <c r="U753" s="103" t="n"/>
      <c r="V753" s="103" t="n"/>
      <c r="W753" s="103" t="n"/>
      <c r="X753" s="103" t="n"/>
      <c r="Y753" s="103" t="n"/>
      <c r="Z753" s="103" t="n"/>
    </row>
    <row r="754">
      <c r="A754" s="103" t="n"/>
      <c r="B754" s="103" t="n"/>
      <c r="C754" s="103" t="n"/>
      <c r="D754" s="103" t="n"/>
      <c r="E754" s="103" t="n"/>
      <c r="F754" s="103" t="n"/>
      <c r="G754" s="103" t="n"/>
      <c r="H754" s="103" t="n"/>
      <c r="I754" s="103" t="n"/>
      <c r="J754" s="103" t="n"/>
      <c r="K754" s="103" t="n"/>
      <c r="L754" s="103" t="n"/>
      <c r="M754" s="103" t="n"/>
      <c r="N754" s="103" t="n"/>
      <c r="O754" s="103" t="n"/>
      <c r="P754" s="103" t="n"/>
      <c r="Q754" s="103" t="n"/>
      <c r="R754" s="103" t="n"/>
      <c r="S754" s="103" t="n"/>
      <c r="T754" s="103" t="n"/>
      <c r="U754" s="103" t="n"/>
      <c r="V754" s="103" t="n"/>
      <c r="W754" s="103" t="n"/>
      <c r="X754" s="103" t="n"/>
      <c r="Y754" s="103" t="n"/>
      <c r="Z754" s="103" t="n"/>
    </row>
    <row r="755">
      <c r="A755" s="103" t="n"/>
      <c r="B755" s="103" t="n"/>
      <c r="C755" s="103" t="n"/>
      <c r="D755" s="103" t="n"/>
      <c r="E755" s="103" t="n"/>
      <c r="F755" s="103" t="n"/>
      <c r="G755" s="103" t="n"/>
      <c r="H755" s="103" t="n"/>
      <c r="I755" s="103" t="n"/>
      <c r="J755" s="103" t="n"/>
      <c r="K755" s="103" t="n"/>
      <c r="L755" s="103" t="n"/>
      <c r="M755" s="103" t="n"/>
      <c r="N755" s="103" t="n"/>
      <c r="O755" s="103" t="n"/>
      <c r="P755" s="103" t="n"/>
      <c r="Q755" s="103" t="n"/>
      <c r="R755" s="103" t="n"/>
      <c r="S755" s="103" t="n"/>
      <c r="T755" s="103" t="n"/>
      <c r="U755" s="103" t="n"/>
      <c r="V755" s="103" t="n"/>
      <c r="W755" s="103" t="n"/>
      <c r="X755" s="103" t="n"/>
      <c r="Y755" s="103" t="n"/>
      <c r="Z755" s="103" t="n"/>
    </row>
    <row r="756">
      <c r="A756" s="103" t="n"/>
      <c r="B756" s="103" t="n"/>
      <c r="C756" s="103" t="n"/>
      <c r="D756" s="103" t="n"/>
      <c r="E756" s="103" t="n"/>
      <c r="F756" s="103" t="n"/>
      <c r="G756" s="103" t="n"/>
      <c r="H756" s="103" t="n"/>
      <c r="I756" s="103" t="n"/>
      <c r="J756" s="103" t="n"/>
      <c r="K756" s="103" t="n"/>
      <c r="L756" s="103" t="n"/>
      <c r="M756" s="103" t="n"/>
      <c r="N756" s="103" t="n"/>
      <c r="O756" s="103" t="n"/>
      <c r="P756" s="103" t="n"/>
      <c r="Q756" s="103" t="n"/>
      <c r="R756" s="103" t="n"/>
      <c r="S756" s="103" t="n"/>
      <c r="T756" s="103" t="n"/>
      <c r="U756" s="103" t="n"/>
      <c r="V756" s="103" t="n"/>
      <c r="W756" s="103" t="n"/>
      <c r="X756" s="103" t="n"/>
      <c r="Y756" s="103" t="n"/>
      <c r="Z756" s="103" t="n"/>
    </row>
    <row r="757">
      <c r="A757" s="103" t="n"/>
      <c r="B757" s="103" t="n"/>
      <c r="C757" s="103" t="n"/>
      <c r="D757" s="103" t="n"/>
      <c r="E757" s="103" t="n"/>
      <c r="F757" s="103" t="n"/>
      <c r="G757" s="103" t="n"/>
      <c r="H757" s="103" t="n"/>
      <c r="I757" s="103" t="n"/>
      <c r="J757" s="103" t="n"/>
      <c r="K757" s="103" t="n"/>
      <c r="L757" s="103" t="n"/>
      <c r="M757" s="103" t="n"/>
      <c r="N757" s="103" t="n"/>
      <c r="O757" s="103" t="n"/>
      <c r="P757" s="103" t="n"/>
      <c r="Q757" s="103" t="n"/>
      <c r="R757" s="103" t="n"/>
      <c r="S757" s="103" t="n"/>
      <c r="T757" s="103" t="n"/>
      <c r="U757" s="103" t="n"/>
      <c r="V757" s="103" t="n"/>
      <c r="W757" s="103" t="n"/>
      <c r="X757" s="103" t="n"/>
      <c r="Y757" s="103" t="n"/>
      <c r="Z757" s="103" t="n"/>
    </row>
    <row r="758">
      <c r="A758" s="103" t="n"/>
      <c r="B758" s="103" t="n"/>
      <c r="C758" s="103" t="n"/>
      <c r="D758" s="103" t="n"/>
      <c r="E758" s="103" t="n"/>
      <c r="F758" s="103" t="n"/>
      <c r="G758" s="103" t="n"/>
      <c r="H758" s="103" t="n"/>
      <c r="I758" s="103" t="n"/>
      <c r="J758" s="103" t="n"/>
      <c r="K758" s="103" t="n"/>
      <c r="L758" s="103" t="n"/>
      <c r="M758" s="103" t="n"/>
      <c r="N758" s="103" t="n"/>
      <c r="O758" s="103" t="n"/>
      <c r="P758" s="103" t="n"/>
      <c r="Q758" s="103" t="n"/>
      <c r="R758" s="103" t="n"/>
      <c r="S758" s="103" t="n"/>
      <c r="T758" s="103" t="n"/>
      <c r="U758" s="103" t="n"/>
      <c r="V758" s="103" t="n"/>
      <c r="W758" s="103" t="n"/>
      <c r="X758" s="103" t="n"/>
      <c r="Y758" s="103" t="n"/>
      <c r="Z758" s="103" t="n"/>
    </row>
    <row r="759">
      <c r="A759" s="103" t="n"/>
      <c r="B759" s="103" t="n"/>
      <c r="C759" s="103" t="n"/>
      <c r="D759" s="103" t="n"/>
      <c r="E759" s="103" t="n"/>
      <c r="F759" s="103" t="n"/>
      <c r="G759" s="103" t="n"/>
      <c r="H759" s="103" t="n"/>
      <c r="I759" s="103" t="n"/>
      <c r="J759" s="103" t="n"/>
      <c r="K759" s="103" t="n"/>
      <c r="L759" s="103" t="n"/>
      <c r="M759" s="103" t="n"/>
      <c r="N759" s="103" t="n"/>
      <c r="O759" s="103" t="n"/>
      <c r="P759" s="103" t="n"/>
      <c r="Q759" s="103" t="n"/>
      <c r="R759" s="103" t="n"/>
      <c r="S759" s="103" t="n"/>
      <c r="T759" s="103" t="n"/>
      <c r="U759" s="103" t="n"/>
      <c r="V759" s="103" t="n"/>
      <c r="W759" s="103" t="n"/>
      <c r="X759" s="103" t="n"/>
      <c r="Y759" s="103" t="n"/>
      <c r="Z759" s="103" t="n"/>
    </row>
    <row r="760">
      <c r="A760" s="103" t="n"/>
      <c r="B760" s="103" t="n"/>
      <c r="C760" s="103" t="n"/>
      <c r="D760" s="103" t="n"/>
      <c r="E760" s="103" t="n"/>
      <c r="F760" s="103" t="n"/>
      <c r="G760" s="103" t="n"/>
      <c r="H760" s="103" t="n"/>
      <c r="I760" s="103" t="n"/>
      <c r="J760" s="103" t="n"/>
      <c r="K760" s="103" t="n"/>
      <c r="L760" s="103" t="n"/>
      <c r="M760" s="103" t="n"/>
      <c r="N760" s="103" t="n"/>
      <c r="O760" s="103" t="n"/>
      <c r="P760" s="103" t="n"/>
      <c r="Q760" s="103" t="n"/>
      <c r="R760" s="103" t="n"/>
      <c r="S760" s="103" t="n"/>
      <c r="T760" s="103" t="n"/>
      <c r="U760" s="103" t="n"/>
      <c r="V760" s="103" t="n"/>
      <c r="W760" s="103" t="n"/>
      <c r="X760" s="103" t="n"/>
      <c r="Y760" s="103" t="n"/>
      <c r="Z760" s="103" t="n"/>
    </row>
    <row r="761">
      <c r="A761" s="103" t="n"/>
      <c r="B761" s="103" t="n"/>
      <c r="C761" s="103" t="n"/>
      <c r="D761" s="103" t="n"/>
      <c r="E761" s="103" t="n"/>
      <c r="F761" s="103" t="n"/>
      <c r="G761" s="103" t="n"/>
      <c r="H761" s="103" t="n"/>
      <c r="I761" s="103" t="n"/>
      <c r="J761" s="103" t="n"/>
      <c r="K761" s="103" t="n"/>
      <c r="L761" s="103" t="n"/>
      <c r="M761" s="103" t="n"/>
      <c r="N761" s="103" t="n"/>
      <c r="O761" s="103" t="n"/>
      <c r="P761" s="103" t="n"/>
      <c r="Q761" s="103" t="n"/>
      <c r="R761" s="103" t="n"/>
      <c r="S761" s="103" t="n"/>
      <c r="T761" s="103" t="n"/>
      <c r="U761" s="103" t="n"/>
      <c r="V761" s="103" t="n"/>
      <c r="W761" s="103" t="n"/>
      <c r="X761" s="103" t="n"/>
      <c r="Y761" s="103" t="n"/>
      <c r="Z761" s="103" t="n"/>
    </row>
    <row r="762">
      <c r="A762" s="103" t="n"/>
      <c r="B762" s="103" t="n"/>
      <c r="C762" s="103" t="n"/>
      <c r="D762" s="103" t="n"/>
      <c r="E762" s="103" t="n"/>
      <c r="F762" s="103" t="n"/>
      <c r="G762" s="103" t="n"/>
      <c r="H762" s="103" t="n"/>
      <c r="I762" s="103" t="n"/>
      <c r="J762" s="103" t="n"/>
      <c r="K762" s="103" t="n"/>
      <c r="L762" s="103" t="n"/>
      <c r="M762" s="103" t="n"/>
      <c r="N762" s="103" t="n"/>
      <c r="O762" s="103" t="n"/>
      <c r="P762" s="103" t="n"/>
      <c r="Q762" s="103" t="n"/>
      <c r="R762" s="103" t="n"/>
      <c r="S762" s="103" t="n"/>
      <c r="T762" s="103" t="n"/>
      <c r="U762" s="103" t="n"/>
      <c r="V762" s="103" t="n"/>
      <c r="W762" s="103" t="n"/>
      <c r="X762" s="103" t="n"/>
      <c r="Y762" s="103" t="n"/>
      <c r="Z762" s="103" t="n"/>
    </row>
    <row r="763">
      <c r="A763" s="103" t="n"/>
      <c r="B763" s="103" t="n"/>
      <c r="C763" s="103" t="n"/>
      <c r="D763" s="103" t="n"/>
      <c r="E763" s="103" t="n"/>
      <c r="F763" s="103" t="n"/>
      <c r="G763" s="103" t="n"/>
      <c r="H763" s="103" t="n"/>
      <c r="I763" s="103" t="n"/>
      <c r="J763" s="103" t="n"/>
      <c r="K763" s="103" t="n"/>
      <c r="L763" s="103" t="n"/>
      <c r="M763" s="103" t="n"/>
      <c r="N763" s="103" t="n"/>
      <c r="O763" s="103" t="n"/>
      <c r="P763" s="103" t="n"/>
      <c r="Q763" s="103" t="n"/>
      <c r="R763" s="103" t="n"/>
      <c r="S763" s="103" t="n"/>
      <c r="T763" s="103" t="n"/>
      <c r="U763" s="103" t="n"/>
      <c r="V763" s="103" t="n"/>
      <c r="W763" s="103" t="n"/>
      <c r="X763" s="103" t="n"/>
      <c r="Y763" s="103" t="n"/>
      <c r="Z763" s="103" t="n"/>
    </row>
    <row r="764">
      <c r="A764" s="103" t="n"/>
      <c r="B764" s="103" t="n"/>
      <c r="C764" s="103" t="n"/>
      <c r="D764" s="103" t="n"/>
      <c r="E764" s="103" t="n"/>
      <c r="F764" s="103" t="n"/>
      <c r="G764" s="103" t="n"/>
      <c r="H764" s="103" t="n"/>
      <c r="I764" s="103" t="n"/>
      <c r="J764" s="103" t="n"/>
      <c r="K764" s="103" t="n"/>
      <c r="L764" s="103" t="n"/>
      <c r="M764" s="103" t="n"/>
      <c r="N764" s="103" t="n"/>
      <c r="O764" s="103" t="n"/>
      <c r="P764" s="103" t="n"/>
      <c r="Q764" s="103" t="n"/>
      <c r="R764" s="103" t="n"/>
      <c r="S764" s="103" t="n"/>
      <c r="T764" s="103" t="n"/>
      <c r="U764" s="103" t="n"/>
      <c r="V764" s="103" t="n"/>
      <c r="W764" s="103" t="n"/>
      <c r="X764" s="103" t="n"/>
      <c r="Y764" s="103" t="n"/>
      <c r="Z764" s="103" t="n"/>
    </row>
    <row r="765">
      <c r="A765" s="103" t="n"/>
      <c r="B765" s="103" t="n"/>
      <c r="C765" s="103" t="n"/>
      <c r="D765" s="103" t="n"/>
      <c r="E765" s="103" t="n"/>
      <c r="F765" s="103" t="n"/>
      <c r="G765" s="103" t="n"/>
      <c r="H765" s="103" t="n"/>
      <c r="I765" s="103" t="n"/>
      <c r="J765" s="103" t="n"/>
      <c r="K765" s="103" t="n"/>
      <c r="L765" s="103" t="n"/>
      <c r="M765" s="103" t="n"/>
      <c r="N765" s="103" t="n"/>
      <c r="O765" s="103" t="n"/>
      <c r="P765" s="103" t="n"/>
      <c r="Q765" s="103" t="n"/>
      <c r="R765" s="103" t="n"/>
      <c r="S765" s="103" t="n"/>
      <c r="T765" s="103" t="n"/>
      <c r="U765" s="103" t="n"/>
      <c r="V765" s="103" t="n"/>
      <c r="W765" s="103" t="n"/>
      <c r="X765" s="103" t="n"/>
      <c r="Y765" s="103" t="n"/>
      <c r="Z765" s="103" t="n"/>
    </row>
    <row r="766">
      <c r="A766" s="103" t="n"/>
      <c r="B766" s="103" t="n"/>
      <c r="C766" s="103" t="n"/>
      <c r="D766" s="103" t="n"/>
      <c r="E766" s="103" t="n"/>
      <c r="F766" s="103" t="n"/>
      <c r="G766" s="103" t="n"/>
      <c r="H766" s="103" t="n"/>
      <c r="I766" s="103" t="n"/>
      <c r="J766" s="103" t="n"/>
      <c r="K766" s="103" t="n"/>
      <c r="L766" s="103" t="n"/>
      <c r="M766" s="103" t="n"/>
      <c r="N766" s="103" t="n"/>
      <c r="O766" s="103" t="n"/>
      <c r="P766" s="103" t="n"/>
      <c r="Q766" s="103" t="n"/>
      <c r="R766" s="103" t="n"/>
      <c r="S766" s="103" t="n"/>
      <c r="T766" s="103" t="n"/>
      <c r="U766" s="103" t="n"/>
      <c r="V766" s="103" t="n"/>
      <c r="W766" s="103" t="n"/>
      <c r="X766" s="103" t="n"/>
      <c r="Y766" s="103" t="n"/>
      <c r="Z766" s="103" t="n"/>
    </row>
    <row r="767">
      <c r="A767" s="103" t="n"/>
      <c r="B767" s="103" t="n"/>
      <c r="C767" s="103" t="n"/>
      <c r="D767" s="103" t="n"/>
      <c r="E767" s="103" t="n"/>
      <c r="F767" s="103" t="n"/>
      <c r="G767" s="103" t="n"/>
      <c r="H767" s="103" t="n"/>
      <c r="I767" s="103" t="n"/>
      <c r="J767" s="103" t="n"/>
      <c r="K767" s="103" t="n"/>
      <c r="L767" s="103" t="n"/>
      <c r="M767" s="103" t="n"/>
      <c r="N767" s="103" t="n"/>
      <c r="O767" s="103" t="n"/>
      <c r="P767" s="103" t="n"/>
      <c r="Q767" s="103" t="n"/>
      <c r="R767" s="103" t="n"/>
      <c r="S767" s="103" t="n"/>
      <c r="T767" s="103" t="n"/>
      <c r="U767" s="103" t="n"/>
      <c r="V767" s="103" t="n"/>
      <c r="W767" s="103" t="n"/>
      <c r="X767" s="103" t="n"/>
      <c r="Y767" s="103" t="n"/>
      <c r="Z767" s="103" t="n"/>
    </row>
    <row r="768">
      <c r="A768" s="103" t="n"/>
      <c r="B768" s="103" t="n"/>
      <c r="C768" s="103" t="n"/>
      <c r="D768" s="103" t="n"/>
      <c r="E768" s="103" t="n"/>
      <c r="F768" s="103" t="n"/>
      <c r="G768" s="103" t="n"/>
      <c r="H768" s="103" t="n"/>
      <c r="I768" s="103" t="n"/>
      <c r="J768" s="103" t="n"/>
      <c r="K768" s="103" t="n"/>
      <c r="L768" s="103" t="n"/>
      <c r="M768" s="103" t="n"/>
      <c r="N768" s="103" t="n"/>
      <c r="O768" s="103" t="n"/>
      <c r="P768" s="103" t="n"/>
      <c r="Q768" s="103" t="n"/>
      <c r="R768" s="103" t="n"/>
      <c r="S768" s="103" t="n"/>
      <c r="T768" s="103" t="n"/>
      <c r="U768" s="103" t="n"/>
      <c r="V768" s="103" t="n"/>
      <c r="W768" s="103" t="n"/>
      <c r="X768" s="103" t="n"/>
      <c r="Y768" s="103" t="n"/>
      <c r="Z768" s="103" t="n"/>
    </row>
    <row r="769">
      <c r="A769" s="103" t="n"/>
      <c r="B769" s="103" t="n"/>
      <c r="C769" s="103" t="n"/>
      <c r="D769" s="103" t="n"/>
      <c r="E769" s="103" t="n"/>
      <c r="F769" s="103" t="n"/>
      <c r="G769" s="103" t="n"/>
      <c r="H769" s="103" t="n"/>
      <c r="I769" s="103" t="n"/>
      <c r="J769" s="103" t="n"/>
      <c r="K769" s="103" t="n"/>
      <c r="L769" s="103" t="n"/>
      <c r="M769" s="103" t="n"/>
      <c r="N769" s="103" t="n"/>
      <c r="O769" s="103" t="n"/>
      <c r="P769" s="103" t="n"/>
      <c r="Q769" s="103" t="n"/>
      <c r="R769" s="103" t="n"/>
      <c r="S769" s="103" t="n"/>
      <c r="T769" s="103" t="n"/>
      <c r="U769" s="103" t="n"/>
      <c r="V769" s="103" t="n"/>
      <c r="W769" s="103" t="n"/>
      <c r="X769" s="103" t="n"/>
      <c r="Y769" s="103" t="n"/>
      <c r="Z769" s="103" t="n"/>
    </row>
    <row r="770">
      <c r="A770" s="103" t="n"/>
      <c r="B770" s="103" t="n"/>
      <c r="C770" s="103" t="n"/>
      <c r="D770" s="103" t="n"/>
      <c r="E770" s="103" t="n"/>
      <c r="F770" s="103" t="n"/>
      <c r="G770" s="103" t="n"/>
      <c r="H770" s="103" t="n"/>
      <c r="I770" s="103" t="n"/>
      <c r="J770" s="103" t="n"/>
      <c r="K770" s="103" t="n"/>
      <c r="L770" s="103" t="n"/>
      <c r="M770" s="103" t="n"/>
      <c r="N770" s="103" t="n"/>
      <c r="O770" s="103" t="n"/>
      <c r="P770" s="103" t="n"/>
      <c r="Q770" s="103" t="n"/>
      <c r="R770" s="103" t="n"/>
      <c r="S770" s="103" t="n"/>
      <c r="T770" s="103" t="n"/>
      <c r="U770" s="103" t="n"/>
      <c r="V770" s="103" t="n"/>
      <c r="W770" s="103" t="n"/>
      <c r="X770" s="103" t="n"/>
      <c r="Y770" s="103" t="n"/>
      <c r="Z770" s="103" t="n"/>
    </row>
    <row r="771">
      <c r="A771" s="103" t="n"/>
      <c r="B771" s="103" t="n"/>
      <c r="C771" s="103" t="n"/>
      <c r="D771" s="103" t="n"/>
      <c r="E771" s="103" t="n"/>
      <c r="F771" s="103" t="n"/>
      <c r="G771" s="103" t="n"/>
      <c r="H771" s="103" t="n"/>
      <c r="I771" s="103" t="n"/>
      <c r="J771" s="103" t="n"/>
      <c r="K771" s="103" t="n"/>
      <c r="L771" s="103" t="n"/>
      <c r="M771" s="103" t="n"/>
      <c r="N771" s="103" t="n"/>
      <c r="O771" s="103" t="n"/>
      <c r="P771" s="103" t="n"/>
      <c r="Q771" s="103" t="n"/>
      <c r="R771" s="103" t="n"/>
      <c r="S771" s="103" t="n"/>
      <c r="T771" s="103" t="n"/>
      <c r="U771" s="103" t="n"/>
      <c r="V771" s="103" t="n"/>
      <c r="W771" s="103" t="n"/>
      <c r="X771" s="103" t="n"/>
      <c r="Y771" s="103" t="n"/>
      <c r="Z771" s="103" t="n"/>
    </row>
    <row r="772">
      <c r="A772" s="103" t="n"/>
      <c r="B772" s="103" t="n"/>
      <c r="C772" s="103" t="n"/>
      <c r="D772" s="103" t="n"/>
      <c r="E772" s="103" t="n"/>
      <c r="F772" s="103" t="n"/>
      <c r="G772" s="103" t="n"/>
      <c r="H772" s="103" t="n"/>
      <c r="I772" s="103" t="n"/>
      <c r="J772" s="103" t="n"/>
      <c r="K772" s="103" t="n"/>
      <c r="L772" s="103" t="n"/>
      <c r="M772" s="103" t="n"/>
      <c r="N772" s="103" t="n"/>
      <c r="O772" s="103" t="n"/>
      <c r="P772" s="103" t="n"/>
      <c r="Q772" s="103" t="n"/>
      <c r="R772" s="103" t="n"/>
      <c r="S772" s="103" t="n"/>
      <c r="T772" s="103" t="n"/>
      <c r="U772" s="103" t="n"/>
      <c r="V772" s="103" t="n"/>
      <c r="W772" s="103" t="n"/>
      <c r="X772" s="103" t="n"/>
      <c r="Y772" s="103" t="n"/>
      <c r="Z772" s="103" t="n"/>
    </row>
    <row r="773">
      <c r="A773" s="103" t="n"/>
      <c r="B773" s="103" t="n"/>
      <c r="C773" s="103" t="n"/>
      <c r="D773" s="103" t="n"/>
      <c r="E773" s="103" t="n"/>
      <c r="F773" s="103" t="n"/>
      <c r="G773" s="103" t="n"/>
      <c r="H773" s="103" t="n"/>
      <c r="I773" s="103" t="n"/>
      <c r="J773" s="103" t="n"/>
      <c r="K773" s="103" t="n"/>
      <c r="L773" s="103" t="n"/>
      <c r="M773" s="103" t="n"/>
      <c r="N773" s="103" t="n"/>
      <c r="O773" s="103" t="n"/>
      <c r="P773" s="103" t="n"/>
      <c r="Q773" s="103" t="n"/>
      <c r="R773" s="103" t="n"/>
      <c r="S773" s="103" t="n"/>
      <c r="T773" s="103" t="n"/>
      <c r="U773" s="103" t="n"/>
      <c r="V773" s="103" t="n"/>
      <c r="W773" s="103" t="n"/>
      <c r="X773" s="103" t="n"/>
      <c r="Y773" s="103" t="n"/>
      <c r="Z773" s="103" t="n"/>
    </row>
    <row r="774">
      <c r="A774" s="103" t="n"/>
      <c r="B774" s="103" t="n"/>
      <c r="C774" s="103" t="n"/>
      <c r="D774" s="103" t="n"/>
      <c r="E774" s="103" t="n"/>
      <c r="F774" s="103" t="n"/>
      <c r="G774" s="103" t="n"/>
      <c r="H774" s="103" t="n"/>
      <c r="I774" s="103" t="n"/>
      <c r="J774" s="103" t="n"/>
      <c r="K774" s="103" t="n"/>
      <c r="L774" s="103" t="n"/>
      <c r="M774" s="103" t="n"/>
      <c r="N774" s="103" t="n"/>
      <c r="O774" s="103" t="n"/>
      <c r="P774" s="103" t="n"/>
      <c r="Q774" s="103" t="n"/>
      <c r="R774" s="103" t="n"/>
      <c r="S774" s="103" t="n"/>
      <c r="T774" s="103" t="n"/>
      <c r="U774" s="103" t="n"/>
      <c r="V774" s="103" t="n"/>
      <c r="W774" s="103" t="n"/>
      <c r="X774" s="103" t="n"/>
      <c r="Y774" s="103" t="n"/>
      <c r="Z774" s="103" t="n"/>
    </row>
    <row r="775">
      <c r="A775" s="103" t="n"/>
      <c r="B775" s="103" t="n"/>
      <c r="C775" s="103" t="n"/>
      <c r="D775" s="103" t="n"/>
      <c r="E775" s="103" t="n"/>
      <c r="F775" s="103" t="n"/>
      <c r="G775" s="103" t="n"/>
      <c r="H775" s="103" t="n"/>
      <c r="I775" s="103" t="n"/>
      <c r="J775" s="103" t="n"/>
      <c r="K775" s="103" t="n"/>
      <c r="L775" s="103" t="n"/>
      <c r="M775" s="103" t="n"/>
      <c r="N775" s="103" t="n"/>
      <c r="O775" s="103" t="n"/>
      <c r="P775" s="103" t="n"/>
      <c r="Q775" s="103" t="n"/>
      <c r="R775" s="103" t="n"/>
      <c r="S775" s="103" t="n"/>
      <c r="T775" s="103" t="n"/>
      <c r="U775" s="103" t="n"/>
      <c r="V775" s="103" t="n"/>
      <c r="W775" s="103" t="n"/>
      <c r="X775" s="103" t="n"/>
      <c r="Y775" s="103" t="n"/>
      <c r="Z775" s="103" t="n"/>
    </row>
    <row r="776">
      <c r="A776" s="103" t="n"/>
      <c r="B776" s="103" t="n"/>
      <c r="C776" s="103" t="n"/>
      <c r="D776" s="103" t="n"/>
      <c r="E776" s="103" t="n"/>
      <c r="F776" s="103" t="n"/>
      <c r="G776" s="103" t="n"/>
      <c r="H776" s="103" t="n"/>
      <c r="I776" s="103" t="n"/>
      <c r="J776" s="103" t="n"/>
      <c r="K776" s="103" t="n"/>
      <c r="L776" s="103" t="n"/>
      <c r="M776" s="103" t="n"/>
      <c r="N776" s="103" t="n"/>
      <c r="O776" s="103" t="n"/>
      <c r="P776" s="103" t="n"/>
      <c r="Q776" s="103" t="n"/>
      <c r="R776" s="103" t="n"/>
      <c r="S776" s="103" t="n"/>
      <c r="T776" s="103" t="n"/>
      <c r="U776" s="103" t="n"/>
      <c r="V776" s="103" t="n"/>
      <c r="W776" s="103" t="n"/>
      <c r="X776" s="103" t="n"/>
      <c r="Y776" s="103" t="n"/>
      <c r="Z776" s="103" t="n"/>
    </row>
    <row r="777">
      <c r="A777" s="103" t="n"/>
      <c r="B777" s="103" t="n"/>
      <c r="C777" s="103" t="n"/>
      <c r="D777" s="103" t="n"/>
      <c r="E777" s="103" t="n"/>
      <c r="F777" s="103" t="n"/>
      <c r="G777" s="103" t="n"/>
      <c r="H777" s="103" t="n"/>
      <c r="I777" s="103" t="n"/>
      <c r="J777" s="103" t="n"/>
      <c r="K777" s="103" t="n"/>
      <c r="L777" s="103" t="n"/>
      <c r="M777" s="103" t="n"/>
      <c r="N777" s="103" t="n"/>
      <c r="O777" s="103" t="n"/>
      <c r="P777" s="103" t="n"/>
      <c r="Q777" s="103" t="n"/>
      <c r="R777" s="103" t="n"/>
      <c r="S777" s="103" t="n"/>
      <c r="T777" s="103" t="n"/>
      <c r="U777" s="103" t="n"/>
      <c r="V777" s="103" t="n"/>
      <c r="W777" s="103" t="n"/>
      <c r="X777" s="103" t="n"/>
      <c r="Y777" s="103" t="n"/>
      <c r="Z777" s="103" t="n"/>
    </row>
    <row r="778">
      <c r="A778" s="103" t="n"/>
      <c r="B778" s="103" t="n"/>
      <c r="C778" s="103" t="n"/>
      <c r="D778" s="103" t="n"/>
      <c r="E778" s="103" t="n"/>
      <c r="F778" s="103" t="n"/>
      <c r="G778" s="103" t="n"/>
      <c r="H778" s="103" t="n"/>
      <c r="I778" s="103" t="n"/>
      <c r="J778" s="103" t="n"/>
      <c r="K778" s="103" t="n"/>
      <c r="L778" s="103" t="n"/>
      <c r="M778" s="103" t="n"/>
      <c r="N778" s="103" t="n"/>
      <c r="O778" s="103" t="n"/>
      <c r="P778" s="103" t="n"/>
      <c r="Q778" s="103" t="n"/>
      <c r="R778" s="103" t="n"/>
      <c r="S778" s="103" t="n"/>
      <c r="T778" s="103" t="n"/>
      <c r="U778" s="103" t="n"/>
      <c r="V778" s="103" t="n"/>
      <c r="W778" s="103" t="n"/>
      <c r="X778" s="103" t="n"/>
      <c r="Y778" s="103" t="n"/>
      <c r="Z778" s="103" t="n"/>
    </row>
    <row r="779">
      <c r="A779" s="103" t="n"/>
      <c r="B779" s="103" t="n"/>
      <c r="C779" s="103" t="n"/>
      <c r="D779" s="103" t="n"/>
      <c r="E779" s="103" t="n"/>
      <c r="F779" s="103" t="n"/>
      <c r="G779" s="103" t="n"/>
      <c r="H779" s="103" t="n"/>
      <c r="I779" s="103" t="n"/>
      <c r="J779" s="103" t="n"/>
      <c r="K779" s="103" t="n"/>
      <c r="L779" s="103" t="n"/>
      <c r="M779" s="103" t="n"/>
      <c r="N779" s="103" t="n"/>
      <c r="O779" s="103" t="n"/>
      <c r="P779" s="103" t="n"/>
      <c r="Q779" s="103" t="n"/>
      <c r="R779" s="103" t="n"/>
      <c r="S779" s="103" t="n"/>
      <c r="T779" s="103" t="n"/>
      <c r="U779" s="103" t="n"/>
      <c r="V779" s="103" t="n"/>
      <c r="W779" s="103" t="n"/>
      <c r="X779" s="103" t="n"/>
      <c r="Y779" s="103" t="n"/>
      <c r="Z779" s="103" t="n"/>
    </row>
    <row r="780">
      <c r="A780" s="103" t="n"/>
      <c r="B780" s="103" t="n"/>
      <c r="C780" s="103" t="n"/>
      <c r="D780" s="103" t="n"/>
      <c r="E780" s="103" t="n"/>
      <c r="F780" s="103" t="n"/>
      <c r="G780" s="103" t="n"/>
      <c r="H780" s="103" t="n"/>
      <c r="I780" s="103" t="n"/>
      <c r="J780" s="103" t="n"/>
      <c r="K780" s="103" t="n"/>
      <c r="L780" s="103" t="n"/>
      <c r="M780" s="103" t="n"/>
      <c r="N780" s="103" t="n"/>
      <c r="O780" s="103" t="n"/>
      <c r="P780" s="103" t="n"/>
      <c r="Q780" s="103" t="n"/>
      <c r="R780" s="103" t="n"/>
      <c r="S780" s="103" t="n"/>
      <c r="T780" s="103" t="n"/>
      <c r="U780" s="103" t="n"/>
      <c r="V780" s="103" t="n"/>
      <c r="W780" s="103" t="n"/>
      <c r="X780" s="103" t="n"/>
      <c r="Y780" s="103" t="n"/>
      <c r="Z780" s="103" t="n"/>
    </row>
    <row r="781">
      <c r="A781" s="103" t="n"/>
      <c r="B781" s="103" t="n"/>
      <c r="C781" s="103" t="n"/>
      <c r="D781" s="103" t="n"/>
      <c r="E781" s="103" t="n"/>
      <c r="F781" s="103" t="n"/>
      <c r="G781" s="103" t="n"/>
      <c r="H781" s="103" t="n"/>
      <c r="I781" s="103" t="n"/>
      <c r="J781" s="103" t="n"/>
      <c r="K781" s="103" t="n"/>
      <c r="L781" s="103" t="n"/>
      <c r="M781" s="103" t="n"/>
      <c r="N781" s="103" t="n"/>
      <c r="O781" s="103" t="n"/>
      <c r="P781" s="103" t="n"/>
      <c r="Q781" s="103" t="n"/>
      <c r="R781" s="103" t="n"/>
      <c r="S781" s="103" t="n"/>
      <c r="T781" s="103" t="n"/>
      <c r="U781" s="103" t="n"/>
      <c r="V781" s="103" t="n"/>
      <c r="W781" s="103" t="n"/>
      <c r="X781" s="103" t="n"/>
      <c r="Y781" s="103" t="n"/>
      <c r="Z781" s="103" t="n"/>
    </row>
    <row r="782">
      <c r="A782" s="103" t="n"/>
      <c r="B782" s="103" t="n"/>
      <c r="C782" s="103" t="n"/>
      <c r="D782" s="103" t="n"/>
      <c r="E782" s="103" t="n"/>
      <c r="F782" s="103" t="n"/>
      <c r="G782" s="103" t="n"/>
      <c r="H782" s="103" t="n"/>
      <c r="I782" s="103" t="n"/>
      <c r="J782" s="103" t="n"/>
      <c r="K782" s="103" t="n"/>
      <c r="L782" s="103" t="n"/>
      <c r="M782" s="103" t="n"/>
      <c r="N782" s="103" t="n"/>
      <c r="O782" s="103" t="n"/>
      <c r="P782" s="103" t="n"/>
      <c r="Q782" s="103" t="n"/>
      <c r="R782" s="103" t="n"/>
      <c r="S782" s="103" t="n"/>
      <c r="T782" s="103" t="n"/>
      <c r="U782" s="103" t="n"/>
      <c r="V782" s="103" t="n"/>
      <c r="W782" s="103" t="n"/>
      <c r="X782" s="103" t="n"/>
      <c r="Y782" s="103" t="n"/>
      <c r="Z782" s="103" t="n"/>
    </row>
    <row r="783">
      <c r="A783" s="103" t="n"/>
      <c r="B783" s="103" t="n"/>
      <c r="C783" s="103" t="n"/>
      <c r="D783" s="103" t="n"/>
      <c r="E783" s="103" t="n"/>
      <c r="F783" s="103" t="n"/>
      <c r="G783" s="103" t="n"/>
      <c r="H783" s="103" t="n"/>
      <c r="I783" s="103" t="n"/>
      <c r="J783" s="103" t="n"/>
      <c r="K783" s="103" t="n"/>
      <c r="L783" s="103" t="n"/>
      <c r="M783" s="103" t="n"/>
      <c r="N783" s="103" t="n"/>
      <c r="O783" s="103" t="n"/>
      <c r="P783" s="103" t="n"/>
      <c r="Q783" s="103" t="n"/>
      <c r="R783" s="103" t="n"/>
      <c r="S783" s="103" t="n"/>
      <c r="T783" s="103" t="n"/>
      <c r="U783" s="103" t="n"/>
      <c r="V783" s="103" t="n"/>
      <c r="W783" s="103" t="n"/>
      <c r="X783" s="103" t="n"/>
      <c r="Y783" s="103" t="n"/>
      <c r="Z783" s="103" t="n"/>
    </row>
    <row r="784">
      <c r="A784" s="103" t="n"/>
      <c r="B784" s="103" t="n"/>
      <c r="C784" s="103" t="n"/>
      <c r="D784" s="103" t="n"/>
      <c r="E784" s="103" t="n"/>
      <c r="F784" s="103" t="n"/>
      <c r="G784" s="103" t="n"/>
      <c r="H784" s="103" t="n"/>
      <c r="I784" s="103" t="n"/>
      <c r="J784" s="103" t="n"/>
      <c r="K784" s="103" t="n"/>
      <c r="L784" s="103" t="n"/>
      <c r="M784" s="103" t="n"/>
      <c r="N784" s="103" t="n"/>
      <c r="O784" s="103" t="n"/>
      <c r="P784" s="103" t="n"/>
      <c r="Q784" s="103" t="n"/>
      <c r="R784" s="103" t="n"/>
      <c r="S784" s="103" t="n"/>
      <c r="T784" s="103" t="n"/>
      <c r="U784" s="103" t="n"/>
      <c r="V784" s="103" t="n"/>
      <c r="W784" s="103" t="n"/>
      <c r="X784" s="103" t="n"/>
      <c r="Y784" s="103" t="n"/>
      <c r="Z784" s="103" t="n"/>
    </row>
    <row r="785">
      <c r="A785" s="103" t="n"/>
      <c r="B785" s="103" t="n"/>
      <c r="C785" s="103" t="n"/>
      <c r="D785" s="103" t="n"/>
      <c r="E785" s="103" t="n"/>
      <c r="F785" s="103" t="n"/>
      <c r="G785" s="103" t="n"/>
      <c r="H785" s="103" t="n"/>
      <c r="I785" s="103" t="n"/>
      <c r="J785" s="103" t="n"/>
      <c r="K785" s="103" t="n"/>
      <c r="L785" s="103" t="n"/>
      <c r="M785" s="103" t="n"/>
      <c r="N785" s="103" t="n"/>
      <c r="O785" s="103" t="n"/>
      <c r="P785" s="103" t="n"/>
      <c r="Q785" s="103" t="n"/>
      <c r="R785" s="103" t="n"/>
      <c r="S785" s="103" t="n"/>
      <c r="T785" s="103" t="n"/>
      <c r="U785" s="103" t="n"/>
      <c r="V785" s="103" t="n"/>
      <c r="W785" s="103" t="n"/>
      <c r="X785" s="103" t="n"/>
      <c r="Y785" s="103" t="n"/>
      <c r="Z785" s="103" t="n"/>
    </row>
    <row r="786">
      <c r="A786" s="103" t="n"/>
      <c r="B786" s="103" t="n"/>
      <c r="C786" s="103" t="n"/>
      <c r="D786" s="103" t="n"/>
      <c r="E786" s="103" t="n"/>
      <c r="F786" s="103" t="n"/>
      <c r="G786" s="103" t="n"/>
      <c r="H786" s="103" t="n"/>
      <c r="I786" s="103" t="n"/>
      <c r="J786" s="103" t="n"/>
      <c r="K786" s="103" t="n"/>
      <c r="L786" s="103" t="n"/>
      <c r="M786" s="103" t="n"/>
      <c r="N786" s="103" t="n"/>
      <c r="O786" s="103" t="n"/>
      <c r="P786" s="103" t="n"/>
      <c r="Q786" s="103" t="n"/>
      <c r="R786" s="103" t="n"/>
      <c r="S786" s="103" t="n"/>
      <c r="T786" s="103" t="n"/>
      <c r="U786" s="103" t="n"/>
      <c r="V786" s="103" t="n"/>
      <c r="W786" s="103" t="n"/>
      <c r="X786" s="103" t="n"/>
      <c r="Y786" s="103" t="n"/>
      <c r="Z786" s="103" t="n"/>
    </row>
    <row r="787">
      <c r="A787" s="103" t="n"/>
      <c r="B787" s="103" t="n"/>
      <c r="C787" s="103" t="n"/>
      <c r="D787" s="103" t="n"/>
      <c r="E787" s="103" t="n"/>
      <c r="F787" s="103" t="n"/>
      <c r="G787" s="103" t="n"/>
      <c r="H787" s="103" t="n"/>
      <c r="I787" s="103" t="n"/>
      <c r="J787" s="103" t="n"/>
      <c r="K787" s="103" t="n"/>
      <c r="L787" s="103" t="n"/>
      <c r="M787" s="103" t="n"/>
      <c r="N787" s="103" t="n"/>
      <c r="O787" s="103" t="n"/>
      <c r="P787" s="103" t="n"/>
      <c r="Q787" s="103" t="n"/>
      <c r="R787" s="103" t="n"/>
      <c r="S787" s="103" t="n"/>
      <c r="T787" s="103" t="n"/>
      <c r="U787" s="103" t="n"/>
      <c r="V787" s="103" t="n"/>
      <c r="W787" s="103" t="n"/>
      <c r="X787" s="103" t="n"/>
      <c r="Y787" s="103" t="n"/>
      <c r="Z787" s="103" t="n"/>
    </row>
    <row r="788">
      <c r="A788" s="103" t="n"/>
      <c r="B788" s="103" t="n"/>
      <c r="C788" s="103" t="n"/>
      <c r="D788" s="103" t="n"/>
      <c r="E788" s="103" t="n"/>
      <c r="F788" s="103" t="n"/>
      <c r="G788" s="103" t="n"/>
      <c r="H788" s="103" t="n"/>
      <c r="I788" s="103" t="n"/>
      <c r="J788" s="103" t="n"/>
      <c r="K788" s="103" t="n"/>
      <c r="L788" s="103" t="n"/>
      <c r="M788" s="103" t="n"/>
      <c r="N788" s="103" t="n"/>
      <c r="O788" s="103" t="n"/>
      <c r="P788" s="103" t="n"/>
      <c r="Q788" s="103" t="n"/>
      <c r="R788" s="103" t="n"/>
      <c r="S788" s="103" t="n"/>
      <c r="T788" s="103" t="n"/>
      <c r="U788" s="103" t="n"/>
      <c r="V788" s="103" t="n"/>
      <c r="W788" s="103" t="n"/>
      <c r="X788" s="103" t="n"/>
      <c r="Y788" s="103" t="n"/>
      <c r="Z788" s="103" t="n"/>
    </row>
    <row r="789">
      <c r="A789" s="103" t="n"/>
      <c r="B789" s="103" t="n"/>
      <c r="C789" s="103" t="n"/>
      <c r="D789" s="103" t="n"/>
      <c r="E789" s="103" t="n"/>
      <c r="F789" s="103" t="n"/>
      <c r="G789" s="103" t="n"/>
      <c r="H789" s="103" t="n"/>
      <c r="I789" s="103" t="n"/>
      <c r="J789" s="103" t="n"/>
      <c r="K789" s="103" t="n"/>
      <c r="L789" s="103" t="n"/>
      <c r="M789" s="103" t="n"/>
      <c r="N789" s="103" t="n"/>
      <c r="O789" s="103" t="n"/>
      <c r="P789" s="103" t="n"/>
      <c r="Q789" s="103" t="n"/>
      <c r="R789" s="103" t="n"/>
      <c r="S789" s="103" t="n"/>
      <c r="T789" s="103" t="n"/>
      <c r="U789" s="103" t="n"/>
      <c r="V789" s="103" t="n"/>
      <c r="W789" s="103" t="n"/>
      <c r="X789" s="103" t="n"/>
      <c r="Y789" s="103" t="n"/>
      <c r="Z789" s="103" t="n"/>
    </row>
    <row r="790">
      <c r="A790" s="103" t="n"/>
      <c r="B790" s="103" t="n"/>
      <c r="C790" s="103" t="n"/>
      <c r="D790" s="103" t="n"/>
      <c r="E790" s="103" t="n"/>
      <c r="F790" s="103" t="n"/>
      <c r="G790" s="103" t="n"/>
      <c r="H790" s="103" t="n"/>
      <c r="I790" s="103" t="n"/>
      <c r="J790" s="103" t="n"/>
      <c r="K790" s="103" t="n"/>
      <c r="L790" s="103" t="n"/>
      <c r="M790" s="103" t="n"/>
      <c r="N790" s="103" t="n"/>
      <c r="O790" s="103" t="n"/>
      <c r="P790" s="103" t="n"/>
      <c r="Q790" s="103" t="n"/>
      <c r="R790" s="103" t="n"/>
      <c r="S790" s="103" t="n"/>
      <c r="T790" s="103" t="n"/>
      <c r="U790" s="103" t="n"/>
      <c r="V790" s="103" t="n"/>
      <c r="W790" s="103" t="n"/>
      <c r="X790" s="103" t="n"/>
      <c r="Y790" s="103" t="n"/>
      <c r="Z790" s="103" t="n"/>
    </row>
    <row r="791">
      <c r="A791" s="103" t="n"/>
      <c r="B791" s="103" t="n"/>
      <c r="C791" s="103" t="n"/>
      <c r="D791" s="103" t="n"/>
      <c r="E791" s="103" t="n"/>
      <c r="F791" s="103" t="n"/>
      <c r="G791" s="103" t="n"/>
      <c r="H791" s="103" t="n"/>
      <c r="I791" s="103" t="n"/>
      <c r="J791" s="103" t="n"/>
      <c r="K791" s="103" t="n"/>
      <c r="L791" s="103" t="n"/>
      <c r="M791" s="103" t="n"/>
      <c r="N791" s="103" t="n"/>
      <c r="O791" s="103" t="n"/>
      <c r="P791" s="103" t="n"/>
      <c r="Q791" s="103" t="n"/>
      <c r="R791" s="103" t="n"/>
      <c r="S791" s="103" t="n"/>
      <c r="T791" s="103" t="n"/>
      <c r="U791" s="103" t="n"/>
      <c r="V791" s="103" t="n"/>
      <c r="W791" s="103" t="n"/>
      <c r="X791" s="103" t="n"/>
      <c r="Y791" s="103" t="n"/>
      <c r="Z791" s="103" t="n"/>
    </row>
    <row r="792">
      <c r="A792" s="103" t="n"/>
      <c r="B792" s="103" t="n"/>
      <c r="C792" s="103" t="n"/>
      <c r="D792" s="103" t="n"/>
      <c r="E792" s="103" t="n"/>
      <c r="F792" s="103" t="n"/>
      <c r="G792" s="103" t="n"/>
      <c r="H792" s="103" t="n"/>
      <c r="I792" s="103" t="n"/>
      <c r="J792" s="103" t="n"/>
      <c r="K792" s="103" t="n"/>
      <c r="L792" s="103" t="n"/>
      <c r="M792" s="103" t="n"/>
      <c r="N792" s="103" t="n"/>
      <c r="O792" s="103" t="n"/>
      <c r="P792" s="103" t="n"/>
      <c r="Q792" s="103" t="n"/>
      <c r="R792" s="103" t="n"/>
      <c r="S792" s="103" t="n"/>
      <c r="T792" s="103" t="n"/>
      <c r="U792" s="103" t="n"/>
      <c r="V792" s="103" t="n"/>
      <c r="W792" s="103" t="n"/>
      <c r="X792" s="103" t="n"/>
      <c r="Y792" s="103" t="n"/>
      <c r="Z792" s="103" t="n"/>
    </row>
    <row r="793">
      <c r="A793" s="103" t="n"/>
      <c r="B793" s="103" t="n"/>
      <c r="C793" s="103" t="n"/>
      <c r="D793" s="103" t="n"/>
      <c r="E793" s="103" t="n"/>
      <c r="F793" s="103" t="n"/>
      <c r="G793" s="103" t="n"/>
      <c r="H793" s="103" t="n"/>
      <c r="I793" s="103" t="n"/>
      <c r="J793" s="103" t="n"/>
      <c r="K793" s="103" t="n"/>
      <c r="L793" s="103" t="n"/>
      <c r="M793" s="103" t="n"/>
      <c r="N793" s="103" t="n"/>
      <c r="O793" s="103" t="n"/>
      <c r="P793" s="103" t="n"/>
      <c r="Q793" s="103" t="n"/>
      <c r="R793" s="103" t="n"/>
      <c r="S793" s="103" t="n"/>
      <c r="T793" s="103" t="n"/>
      <c r="U793" s="103" t="n"/>
      <c r="V793" s="103" t="n"/>
      <c r="W793" s="103" t="n"/>
      <c r="X793" s="103" t="n"/>
      <c r="Y793" s="103" t="n"/>
      <c r="Z793" s="103" t="n"/>
    </row>
    <row r="794">
      <c r="A794" s="103" t="n"/>
      <c r="B794" s="103" t="n"/>
      <c r="C794" s="103" t="n"/>
      <c r="D794" s="103" t="n"/>
      <c r="E794" s="103" t="n"/>
      <c r="F794" s="103" t="n"/>
      <c r="G794" s="103" t="n"/>
      <c r="H794" s="103" t="n"/>
      <c r="I794" s="103" t="n"/>
      <c r="J794" s="103" t="n"/>
      <c r="K794" s="103" t="n"/>
      <c r="L794" s="103" t="n"/>
      <c r="M794" s="103" t="n"/>
      <c r="N794" s="103" t="n"/>
      <c r="O794" s="103" t="n"/>
      <c r="P794" s="103" t="n"/>
      <c r="Q794" s="103" t="n"/>
      <c r="R794" s="103" t="n"/>
      <c r="S794" s="103" t="n"/>
      <c r="T794" s="103" t="n"/>
      <c r="U794" s="103" t="n"/>
      <c r="V794" s="103" t="n"/>
      <c r="W794" s="103" t="n"/>
      <c r="X794" s="103" t="n"/>
      <c r="Y794" s="103" t="n"/>
      <c r="Z794" s="103" t="n"/>
    </row>
    <row r="795">
      <c r="A795" s="103" t="n"/>
      <c r="B795" s="103" t="n"/>
      <c r="C795" s="103" t="n"/>
      <c r="D795" s="103" t="n"/>
      <c r="E795" s="103" t="n"/>
      <c r="F795" s="103" t="n"/>
      <c r="G795" s="103" t="n"/>
      <c r="H795" s="103" t="n"/>
      <c r="I795" s="103" t="n"/>
      <c r="J795" s="103" t="n"/>
      <c r="K795" s="103" t="n"/>
      <c r="L795" s="103" t="n"/>
      <c r="M795" s="103" t="n"/>
      <c r="N795" s="103" t="n"/>
      <c r="O795" s="103" t="n"/>
      <c r="P795" s="103" t="n"/>
      <c r="Q795" s="103" t="n"/>
      <c r="R795" s="103" t="n"/>
      <c r="S795" s="103" t="n"/>
      <c r="T795" s="103" t="n"/>
      <c r="U795" s="103" t="n"/>
      <c r="V795" s="103" t="n"/>
      <c r="W795" s="103" t="n"/>
      <c r="X795" s="103" t="n"/>
      <c r="Y795" s="103" t="n"/>
      <c r="Z795" s="103" t="n"/>
    </row>
    <row r="796">
      <c r="A796" s="103" t="n"/>
      <c r="B796" s="103" t="n"/>
      <c r="C796" s="103" t="n"/>
      <c r="D796" s="103" t="n"/>
      <c r="E796" s="103" t="n"/>
      <c r="F796" s="103" t="n"/>
      <c r="G796" s="103" t="n"/>
      <c r="H796" s="103" t="n"/>
      <c r="I796" s="103" t="n"/>
      <c r="J796" s="103" t="n"/>
      <c r="K796" s="103" t="n"/>
      <c r="L796" s="103" t="n"/>
      <c r="M796" s="103" t="n"/>
      <c r="N796" s="103" t="n"/>
      <c r="O796" s="103" t="n"/>
      <c r="P796" s="103" t="n"/>
      <c r="Q796" s="103" t="n"/>
      <c r="R796" s="103" t="n"/>
      <c r="S796" s="103" t="n"/>
      <c r="T796" s="103" t="n"/>
      <c r="U796" s="103" t="n"/>
      <c r="V796" s="103" t="n"/>
      <c r="W796" s="103" t="n"/>
      <c r="X796" s="103" t="n"/>
      <c r="Y796" s="103" t="n"/>
      <c r="Z796" s="103" t="n"/>
    </row>
    <row r="797">
      <c r="A797" s="103" t="n"/>
      <c r="B797" s="103" t="n"/>
      <c r="C797" s="103" t="n"/>
      <c r="D797" s="103" t="n"/>
      <c r="E797" s="103" t="n"/>
      <c r="F797" s="103" t="n"/>
      <c r="G797" s="103" t="n"/>
      <c r="H797" s="103" t="n"/>
      <c r="I797" s="103" t="n"/>
      <c r="J797" s="103" t="n"/>
      <c r="K797" s="103" t="n"/>
      <c r="L797" s="103" t="n"/>
      <c r="M797" s="103" t="n"/>
      <c r="N797" s="103" t="n"/>
      <c r="O797" s="103" t="n"/>
      <c r="P797" s="103" t="n"/>
      <c r="Q797" s="103" t="n"/>
      <c r="R797" s="103" t="n"/>
      <c r="S797" s="103" t="n"/>
      <c r="T797" s="103" t="n"/>
      <c r="U797" s="103" t="n"/>
      <c r="V797" s="103" t="n"/>
      <c r="W797" s="103" t="n"/>
      <c r="X797" s="103" t="n"/>
      <c r="Y797" s="103" t="n"/>
      <c r="Z797" s="103" t="n"/>
    </row>
    <row r="798">
      <c r="A798" s="103" t="n"/>
      <c r="B798" s="103" t="n"/>
      <c r="C798" s="103" t="n"/>
      <c r="D798" s="103" t="n"/>
      <c r="E798" s="103" t="n"/>
      <c r="F798" s="103" t="n"/>
      <c r="G798" s="103" t="n"/>
      <c r="H798" s="103" t="n"/>
      <c r="I798" s="103" t="n"/>
      <c r="J798" s="103" t="n"/>
      <c r="K798" s="103" t="n"/>
      <c r="L798" s="103" t="n"/>
      <c r="M798" s="103" t="n"/>
      <c r="N798" s="103" t="n"/>
      <c r="O798" s="103" t="n"/>
      <c r="P798" s="103" t="n"/>
      <c r="Q798" s="103" t="n"/>
      <c r="R798" s="103" t="n"/>
      <c r="S798" s="103" t="n"/>
      <c r="T798" s="103" t="n"/>
      <c r="U798" s="103" t="n"/>
      <c r="V798" s="103" t="n"/>
      <c r="W798" s="103" t="n"/>
      <c r="X798" s="103" t="n"/>
      <c r="Y798" s="103" t="n"/>
      <c r="Z798" s="103" t="n"/>
    </row>
    <row r="799">
      <c r="A799" s="103" t="n"/>
      <c r="B799" s="103" t="n"/>
      <c r="C799" s="103" t="n"/>
      <c r="D799" s="103" t="n"/>
      <c r="E799" s="103" t="n"/>
      <c r="F799" s="103" t="n"/>
      <c r="G799" s="103" t="n"/>
      <c r="H799" s="103" t="n"/>
      <c r="I799" s="103" t="n"/>
      <c r="J799" s="103" t="n"/>
      <c r="K799" s="103" t="n"/>
      <c r="L799" s="103" t="n"/>
      <c r="M799" s="103" t="n"/>
      <c r="N799" s="103" t="n"/>
      <c r="O799" s="103" t="n"/>
      <c r="P799" s="103" t="n"/>
      <c r="Q799" s="103" t="n"/>
      <c r="R799" s="103" t="n"/>
      <c r="S799" s="103" t="n"/>
      <c r="T799" s="103" t="n"/>
      <c r="U799" s="103" t="n"/>
      <c r="V799" s="103" t="n"/>
      <c r="W799" s="103" t="n"/>
      <c r="X799" s="103" t="n"/>
      <c r="Y799" s="103" t="n"/>
      <c r="Z799" s="103" t="n"/>
    </row>
    <row r="800">
      <c r="A800" s="103" t="n"/>
      <c r="B800" s="103" t="n"/>
      <c r="C800" s="103" t="n"/>
      <c r="D800" s="103" t="n"/>
      <c r="E800" s="103" t="n"/>
      <c r="F800" s="103" t="n"/>
      <c r="G800" s="103" t="n"/>
      <c r="H800" s="103" t="n"/>
      <c r="I800" s="103" t="n"/>
      <c r="J800" s="103" t="n"/>
      <c r="K800" s="103" t="n"/>
      <c r="L800" s="103" t="n"/>
      <c r="M800" s="103" t="n"/>
      <c r="N800" s="103" t="n"/>
      <c r="O800" s="103" t="n"/>
      <c r="P800" s="103" t="n"/>
      <c r="Q800" s="103" t="n"/>
      <c r="R800" s="103" t="n"/>
      <c r="S800" s="103" t="n"/>
      <c r="T800" s="103" t="n"/>
      <c r="U800" s="103" t="n"/>
      <c r="V800" s="103" t="n"/>
      <c r="W800" s="103" t="n"/>
      <c r="X800" s="103" t="n"/>
      <c r="Y800" s="103" t="n"/>
      <c r="Z800" s="103" t="n"/>
    </row>
    <row r="801">
      <c r="A801" s="103" t="n"/>
      <c r="B801" s="103" t="n"/>
      <c r="C801" s="103" t="n"/>
      <c r="D801" s="103" t="n"/>
      <c r="E801" s="103" t="n"/>
      <c r="F801" s="103" t="n"/>
      <c r="G801" s="103" t="n"/>
      <c r="H801" s="103" t="n"/>
      <c r="I801" s="103" t="n"/>
      <c r="J801" s="103" t="n"/>
      <c r="K801" s="103" t="n"/>
      <c r="L801" s="103" t="n"/>
      <c r="M801" s="103" t="n"/>
      <c r="N801" s="103" t="n"/>
      <c r="O801" s="103" t="n"/>
      <c r="P801" s="103" t="n"/>
      <c r="Q801" s="103" t="n"/>
      <c r="R801" s="103" t="n"/>
      <c r="S801" s="103" t="n"/>
      <c r="T801" s="103" t="n"/>
      <c r="U801" s="103" t="n"/>
      <c r="V801" s="103" t="n"/>
      <c r="W801" s="103" t="n"/>
      <c r="X801" s="103" t="n"/>
      <c r="Y801" s="103" t="n"/>
      <c r="Z801" s="103" t="n"/>
    </row>
    <row r="802">
      <c r="A802" s="103" t="n"/>
      <c r="B802" s="103" t="n"/>
      <c r="C802" s="103" t="n"/>
      <c r="D802" s="103" t="n"/>
      <c r="E802" s="103" t="n"/>
      <c r="F802" s="103" t="n"/>
      <c r="G802" s="103" t="n"/>
      <c r="H802" s="103" t="n"/>
      <c r="I802" s="103" t="n"/>
      <c r="J802" s="103" t="n"/>
      <c r="K802" s="103" t="n"/>
      <c r="L802" s="103" t="n"/>
      <c r="M802" s="103" t="n"/>
      <c r="N802" s="103" t="n"/>
      <c r="O802" s="103" t="n"/>
      <c r="P802" s="103" t="n"/>
      <c r="Q802" s="103" t="n"/>
      <c r="R802" s="103" t="n"/>
      <c r="S802" s="103" t="n"/>
      <c r="T802" s="103" t="n"/>
      <c r="U802" s="103" t="n"/>
      <c r="V802" s="103" t="n"/>
      <c r="W802" s="103" t="n"/>
      <c r="X802" s="103" t="n"/>
      <c r="Y802" s="103" t="n"/>
      <c r="Z802" s="103" t="n"/>
    </row>
    <row r="803">
      <c r="A803" s="103" t="n"/>
      <c r="B803" s="103" t="n"/>
      <c r="C803" s="103" t="n"/>
      <c r="D803" s="103" t="n"/>
      <c r="E803" s="103" t="n"/>
      <c r="F803" s="103" t="n"/>
      <c r="G803" s="103" t="n"/>
      <c r="H803" s="103" t="n"/>
      <c r="I803" s="103" t="n"/>
      <c r="J803" s="103" t="n"/>
      <c r="K803" s="103" t="n"/>
      <c r="L803" s="103" t="n"/>
      <c r="M803" s="103" t="n"/>
      <c r="N803" s="103" t="n"/>
      <c r="O803" s="103" t="n"/>
      <c r="P803" s="103" t="n"/>
      <c r="Q803" s="103" t="n"/>
      <c r="R803" s="103" t="n"/>
      <c r="S803" s="103" t="n"/>
      <c r="T803" s="103" t="n"/>
      <c r="U803" s="103" t="n"/>
      <c r="V803" s="103" t="n"/>
      <c r="W803" s="103" t="n"/>
      <c r="X803" s="103" t="n"/>
      <c r="Y803" s="103" t="n"/>
      <c r="Z803" s="103" t="n"/>
    </row>
    <row r="804">
      <c r="A804" s="103" t="n"/>
      <c r="B804" s="103" t="n"/>
      <c r="C804" s="103" t="n"/>
      <c r="D804" s="103" t="n"/>
      <c r="E804" s="103" t="n"/>
      <c r="F804" s="103" t="n"/>
      <c r="G804" s="103" t="n"/>
      <c r="H804" s="103" t="n"/>
      <c r="I804" s="103" t="n"/>
      <c r="J804" s="103" t="n"/>
      <c r="K804" s="103" t="n"/>
      <c r="L804" s="103" t="n"/>
      <c r="M804" s="103" t="n"/>
      <c r="N804" s="103" t="n"/>
      <c r="O804" s="103" t="n"/>
      <c r="P804" s="103" t="n"/>
      <c r="Q804" s="103" t="n"/>
      <c r="R804" s="103" t="n"/>
      <c r="S804" s="103" t="n"/>
      <c r="T804" s="103" t="n"/>
      <c r="U804" s="103" t="n"/>
      <c r="V804" s="103" t="n"/>
      <c r="W804" s="103" t="n"/>
      <c r="X804" s="103" t="n"/>
      <c r="Y804" s="103" t="n"/>
      <c r="Z804" s="103" t="n"/>
    </row>
    <row r="805">
      <c r="A805" s="103" t="n"/>
      <c r="B805" s="103" t="n"/>
      <c r="C805" s="103" t="n"/>
      <c r="D805" s="103" t="n"/>
      <c r="E805" s="103" t="n"/>
      <c r="F805" s="103" t="n"/>
      <c r="G805" s="103" t="n"/>
      <c r="H805" s="103" t="n"/>
      <c r="I805" s="103" t="n"/>
      <c r="J805" s="103" t="n"/>
      <c r="K805" s="103" t="n"/>
      <c r="L805" s="103" t="n"/>
      <c r="M805" s="103" t="n"/>
      <c r="N805" s="103" t="n"/>
      <c r="O805" s="103" t="n"/>
      <c r="P805" s="103" t="n"/>
      <c r="Q805" s="103" t="n"/>
      <c r="R805" s="103" t="n"/>
      <c r="S805" s="103" t="n"/>
      <c r="T805" s="103" t="n"/>
      <c r="U805" s="103" t="n"/>
      <c r="V805" s="103" t="n"/>
      <c r="W805" s="103" t="n"/>
      <c r="X805" s="103" t="n"/>
      <c r="Y805" s="103" t="n"/>
      <c r="Z805" s="103" t="n"/>
    </row>
    <row r="806">
      <c r="A806" s="103" t="n"/>
      <c r="B806" s="103" t="n"/>
      <c r="C806" s="103" t="n"/>
      <c r="D806" s="103" t="n"/>
      <c r="E806" s="103" t="n"/>
      <c r="F806" s="103" t="n"/>
      <c r="G806" s="103" t="n"/>
      <c r="H806" s="103" t="n"/>
      <c r="I806" s="103" t="n"/>
      <c r="J806" s="103" t="n"/>
      <c r="K806" s="103" t="n"/>
      <c r="L806" s="103" t="n"/>
      <c r="M806" s="103" t="n"/>
      <c r="N806" s="103" t="n"/>
      <c r="O806" s="103" t="n"/>
      <c r="P806" s="103" t="n"/>
      <c r="Q806" s="103" t="n"/>
      <c r="R806" s="103" t="n"/>
      <c r="S806" s="103" t="n"/>
      <c r="T806" s="103" t="n"/>
      <c r="U806" s="103" t="n"/>
      <c r="V806" s="103" t="n"/>
      <c r="W806" s="103" t="n"/>
      <c r="X806" s="103" t="n"/>
      <c r="Y806" s="103" t="n"/>
      <c r="Z806" s="103" t="n"/>
    </row>
    <row r="807">
      <c r="A807" s="103" t="n"/>
      <c r="B807" s="103" t="n"/>
      <c r="C807" s="103" t="n"/>
      <c r="D807" s="103" t="n"/>
      <c r="E807" s="103" t="n"/>
      <c r="F807" s="103" t="n"/>
      <c r="G807" s="103" t="n"/>
      <c r="H807" s="103" t="n"/>
      <c r="I807" s="103" t="n"/>
      <c r="J807" s="103" t="n"/>
      <c r="K807" s="103" t="n"/>
      <c r="L807" s="103" t="n"/>
      <c r="M807" s="103" t="n"/>
      <c r="N807" s="103" t="n"/>
      <c r="O807" s="103" t="n"/>
      <c r="P807" s="103" t="n"/>
      <c r="Q807" s="103" t="n"/>
      <c r="R807" s="103" t="n"/>
      <c r="S807" s="103" t="n"/>
      <c r="T807" s="103" t="n"/>
      <c r="U807" s="103" t="n"/>
      <c r="V807" s="103" t="n"/>
      <c r="W807" s="103" t="n"/>
      <c r="X807" s="103" t="n"/>
      <c r="Y807" s="103" t="n"/>
      <c r="Z807" s="103" t="n"/>
    </row>
    <row r="808">
      <c r="A808" s="103" t="n"/>
      <c r="B808" s="103" t="n"/>
      <c r="C808" s="103" t="n"/>
      <c r="D808" s="103" t="n"/>
      <c r="E808" s="103" t="n"/>
      <c r="F808" s="103" t="n"/>
      <c r="G808" s="103" t="n"/>
      <c r="H808" s="103" t="n"/>
      <c r="I808" s="103" t="n"/>
      <c r="J808" s="103" t="n"/>
      <c r="K808" s="103" t="n"/>
      <c r="L808" s="103" t="n"/>
      <c r="M808" s="103" t="n"/>
      <c r="N808" s="103" t="n"/>
      <c r="O808" s="103" t="n"/>
      <c r="P808" s="103" t="n"/>
      <c r="Q808" s="103" t="n"/>
      <c r="R808" s="103" t="n"/>
      <c r="S808" s="103" t="n"/>
      <c r="T808" s="103" t="n"/>
      <c r="U808" s="103" t="n"/>
      <c r="V808" s="103" t="n"/>
      <c r="W808" s="103" t="n"/>
      <c r="X808" s="103" t="n"/>
      <c r="Y808" s="103" t="n"/>
      <c r="Z808" s="103" t="n"/>
    </row>
    <row r="809">
      <c r="A809" s="103" t="n"/>
      <c r="B809" s="103" t="n"/>
      <c r="C809" s="103" t="n"/>
      <c r="D809" s="103" t="n"/>
      <c r="E809" s="103" t="n"/>
      <c r="F809" s="103" t="n"/>
      <c r="G809" s="103" t="n"/>
      <c r="H809" s="103" t="n"/>
      <c r="I809" s="103" t="n"/>
      <c r="J809" s="103" t="n"/>
      <c r="K809" s="103" t="n"/>
      <c r="L809" s="103" t="n"/>
      <c r="M809" s="103" t="n"/>
      <c r="N809" s="103" t="n"/>
      <c r="O809" s="103" t="n"/>
      <c r="P809" s="103" t="n"/>
      <c r="Q809" s="103" t="n"/>
      <c r="R809" s="103" t="n"/>
      <c r="S809" s="103" t="n"/>
      <c r="T809" s="103" t="n"/>
      <c r="U809" s="103" t="n"/>
      <c r="V809" s="103" t="n"/>
      <c r="W809" s="103" t="n"/>
      <c r="X809" s="103" t="n"/>
      <c r="Y809" s="103" t="n"/>
      <c r="Z809" s="103" t="n"/>
    </row>
    <row r="810">
      <c r="A810" s="103" t="n"/>
      <c r="B810" s="103" t="n"/>
      <c r="C810" s="103" t="n"/>
      <c r="D810" s="103" t="n"/>
      <c r="E810" s="103" t="n"/>
      <c r="F810" s="103" t="n"/>
      <c r="G810" s="103" t="n"/>
      <c r="H810" s="103" t="n"/>
      <c r="I810" s="103" t="n"/>
      <c r="J810" s="103" t="n"/>
      <c r="K810" s="103" t="n"/>
      <c r="L810" s="103" t="n"/>
      <c r="M810" s="103" t="n"/>
      <c r="N810" s="103" t="n"/>
      <c r="O810" s="103" t="n"/>
      <c r="P810" s="103" t="n"/>
      <c r="Q810" s="103" t="n"/>
      <c r="R810" s="103" t="n"/>
      <c r="S810" s="103" t="n"/>
      <c r="T810" s="103" t="n"/>
      <c r="U810" s="103" t="n"/>
      <c r="V810" s="103" t="n"/>
      <c r="W810" s="103" t="n"/>
      <c r="X810" s="103" t="n"/>
      <c r="Y810" s="103" t="n"/>
      <c r="Z810" s="103" t="n"/>
    </row>
    <row r="811">
      <c r="A811" s="103" t="n"/>
      <c r="B811" s="103" t="n"/>
      <c r="C811" s="103" t="n"/>
      <c r="D811" s="103" t="n"/>
      <c r="E811" s="103" t="n"/>
      <c r="F811" s="103" t="n"/>
      <c r="G811" s="103" t="n"/>
      <c r="H811" s="103" t="n"/>
      <c r="I811" s="103" t="n"/>
      <c r="J811" s="103" t="n"/>
      <c r="K811" s="103" t="n"/>
      <c r="L811" s="103" t="n"/>
      <c r="M811" s="103" t="n"/>
      <c r="N811" s="103" t="n"/>
      <c r="O811" s="103" t="n"/>
      <c r="P811" s="103" t="n"/>
      <c r="Q811" s="103" t="n"/>
      <c r="R811" s="103" t="n"/>
      <c r="S811" s="103" t="n"/>
      <c r="T811" s="103" t="n"/>
      <c r="U811" s="103" t="n"/>
      <c r="V811" s="103" t="n"/>
      <c r="W811" s="103" t="n"/>
      <c r="X811" s="103" t="n"/>
      <c r="Y811" s="103" t="n"/>
      <c r="Z811" s="103" t="n"/>
    </row>
    <row r="812">
      <c r="A812" s="103" t="n"/>
      <c r="B812" s="103" t="n"/>
      <c r="C812" s="103" t="n"/>
      <c r="D812" s="103" t="n"/>
      <c r="E812" s="103" t="n"/>
      <c r="F812" s="103" t="n"/>
      <c r="G812" s="103" t="n"/>
      <c r="H812" s="103" t="n"/>
      <c r="I812" s="103" t="n"/>
      <c r="J812" s="103" t="n"/>
      <c r="K812" s="103" t="n"/>
      <c r="L812" s="103" t="n"/>
      <c r="M812" s="103" t="n"/>
      <c r="N812" s="103" t="n"/>
      <c r="O812" s="103" t="n"/>
      <c r="P812" s="103" t="n"/>
      <c r="Q812" s="103" t="n"/>
      <c r="R812" s="103" t="n"/>
      <c r="S812" s="103" t="n"/>
      <c r="T812" s="103" t="n"/>
      <c r="U812" s="103" t="n"/>
      <c r="V812" s="103" t="n"/>
      <c r="W812" s="103" t="n"/>
      <c r="X812" s="103" t="n"/>
      <c r="Y812" s="103" t="n"/>
      <c r="Z812" s="103" t="n"/>
    </row>
    <row r="813">
      <c r="A813" s="103" t="n"/>
      <c r="B813" s="103" t="n"/>
      <c r="C813" s="103" t="n"/>
      <c r="D813" s="103" t="n"/>
      <c r="E813" s="103" t="n"/>
      <c r="F813" s="103" t="n"/>
      <c r="G813" s="103" t="n"/>
      <c r="H813" s="103" t="n"/>
      <c r="I813" s="103" t="n"/>
      <c r="J813" s="103" t="n"/>
      <c r="K813" s="103" t="n"/>
      <c r="L813" s="103" t="n"/>
      <c r="M813" s="103" t="n"/>
      <c r="N813" s="103" t="n"/>
      <c r="O813" s="103" t="n"/>
      <c r="P813" s="103" t="n"/>
      <c r="Q813" s="103" t="n"/>
      <c r="R813" s="103" t="n"/>
      <c r="S813" s="103" t="n"/>
      <c r="T813" s="103" t="n"/>
      <c r="U813" s="103" t="n"/>
      <c r="V813" s="103" t="n"/>
      <c r="W813" s="103" t="n"/>
      <c r="X813" s="103" t="n"/>
      <c r="Y813" s="103" t="n"/>
      <c r="Z813" s="103" t="n"/>
    </row>
    <row r="814">
      <c r="A814" s="103" t="n"/>
      <c r="B814" s="103" t="n"/>
      <c r="C814" s="103" t="n"/>
      <c r="D814" s="103" t="n"/>
      <c r="E814" s="103" t="n"/>
      <c r="F814" s="103" t="n"/>
      <c r="G814" s="103" t="n"/>
      <c r="H814" s="103" t="n"/>
      <c r="I814" s="103" t="n"/>
      <c r="J814" s="103" t="n"/>
      <c r="K814" s="103" t="n"/>
      <c r="L814" s="103" t="n"/>
      <c r="M814" s="103" t="n"/>
      <c r="N814" s="103" t="n"/>
      <c r="O814" s="103" t="n"/>
      <c r="P814" s="103" t="n"/>
      <c r="Q814" s="103" t="n"/>
      <c r="R814" s="103" t="n"/>
      <c r="S814" s="103" t="n"/>
      <c r="T814" s="103" t="n"/>
      <c r="U814" s="103" t="n"/>
      <c r="V814" s="103" t="n"/>
      <c r="W814" s="103" t="n"/>
      <c r="X814" s="103" t="n"/>
      <c r="Y814" s="103" t="n"/>
      <c r="Z814" s="103" t="n"/>
    </row>
    <row r="815">
      <c r="A815" s="103" t="n"/>
      <c r="B815" s="103" t="n"/>
      <c r="C815" s="103" t="n"/>
      <c r="D815" s="103" t="n"/>
      <c r="E815" s="103" t="n"/>
      <c r="F815" s="103" t="n"/>
      <c r="G815" s="103" t="n"/>
      <c r="H815" s="103" t="n"/>
      <c r="I815" s="103" t="n"/>
      <c r="J815" s="103" t="n"/>
      <c r="K815" s="103" t="n"/>
      <c r="L815" s="103" t="n"/>
      <c r="M815" s="103" t="n"/>
      <c r="N815" s="103" t="n"/>
      <c r="O815" s="103" t="n"/>
      <c r="P815" s="103" t="n"/>
      <c r="Q815" s="103" t="n"/>
      <c r="R815" s="103" t="n"/>
      <c r="S815" s="103" t="n"/>
      <c r="T815" s="103" t="n"/>
      <c r="U815" s="103" t="n"/>
      <c r="V815" s="103" t="n"/>
      <c r="W815" s="103" t="n"/>
      <c r="X815" s="103" t="n"/>
      <c r="Y815" s="103" t="n"/>
      <c r="Z815" s="103" t="n"/>
    </row>
    <row r="816">
      <c r="A816" s="103" t="n"/>
      <c r="B816" s="103" t="n"/>
      <c r="C816" s="103" t="n"/>
      <c r="D816" s="103" t="n"/>
      <c r="E816" s="103" t="n"/>
      <c r="F816" s="103" t="n"/>
      <c r="G816" s="103" t="n"/>
      <c r="H816" s="103" t="n"/>
      <c r="I816" s="103" t="n"/>
      <c r="J816" s="103" t="n"/>
      <c r="K816" s="103" t="n"/>
      <c r="L816" s="103" t="n"/>
      <c r="M816" s="103" t="n"/>
      <c r="N816" s="103" t="n"/>
      <c r="O816" s="103" t="n"/>
      <c r="P816" s="103" t="n"/>
      <c r="Q816" s="103" t="n"/>
      <c r="R816" s="103" t="n"/>
      <c r="S816" s="103" t="n"/>
      <c r="T816" s="103" t="n"/>
      <c r="U816" s="103" t="n"/>
      <c r="V816" s="103" t="n"/>
      <c r="W816" s="103" t="n"/>
      <c r="X816" s="103" t="n"/>
      <c r="Y816" s="103" t="n"/>
      <c r="Z816" s="103" t="n"/>
    </row>
    <row r="817">
      <c r="A817" s="103" t="n"/>
      <c r="B817" s="103" t="n"/>
      <c r="C817" s="103" t="n"/>
      <c r="D817" s="103" t="n"/>
      <c r="E817" s="103" t="n"/>
      <c r="F817" s="103" t="n"/>
      <c r="G817" s="103" t="n"/>
      <c r="H817" s="103" t="n"/>
      <c r="I817" s="103" t="n"/>
      <c r="J817" s="103" t="n"/>
      <c r="K817" s="103" t="n"/>
      <c r="L817" s="103" t="n"/>
      <c r="M817" s="103" t="n"/>
      <c r="N817" s="103" t="n"/>
      <c r="O817" s="103" t="n"/>
      <c r="P817" s="103" t="n"/>
      <c r="Q817" s="103" t="n"/>
      <c r="R817" s="103" t="n"/>
      <c r="S817" s="103" t="n"/>
      <c r="T817" s="103" t="n"/>
      <c r="U817" s="103" t="n"/>
      <c r="V817" s="103" t="n"/>
      <c r="W817" s="103" t="n"/>
      <c r="X817" s="103" t="n"/>
      <c r="Y817" s="103" t="n"/>
      <c r="Z817" s="103" t="n"/>
    </row>
    <row r="818">
      <c r="A818" s="103" t="n"/>
      <c r="B818" s="103" t="n"/>
      <c r="C818" s="103" t="n"/>
      <c r="D818" s="103" t="n"/>
      <c r="E818" s="103" t="n"/>
      <c r="F818" s="103" t="n"/>
      <c r="G818" s="103" t="n"/>
      <c r="H818" s="103" t="n"/>
      <c r="I818" s="103" t="n"/>
      <c r="J818" s="103" t="n"/>
      <c r="K818" s="103" t="n"/>
      <c r="L818" s="103" t="n"/>
      <c r="M818" s="103" t="n"/>
      <c r="N818" s="103" t="n"/>
      <c r="O818" s="103" t="n"/>
      <c r="P818" s="103" t="n"/>
      <c r="Q818" s="103" t="n"/>
      <c r="R818" s="103" t="n"/>
      <c r="S818" s="103" t="n"/>
      <c r="T818" s="103" t="n"/>
      <c r="U818" s="103" t="n"/>
      <c r="V818" s="103" t="n"/>
      <c r="W818" s="103" t="n"/>
      <c r="X818" s="103" t="n"/>
      <c r="Y818" s="103" t="n"/>
      <c r="Z818" s="103" t="n"/>
    </row>
    <row r="819">
      <c r="A819" s="103" t="n"/>
      <c r="B819" s="103" t="n"/>
      <c r="C819" s="103" t="n"/>
      <c r="D819" s="103" t="n"/>
      <c r="E819" s="103" t="n"/>
      <c r="F819" s="103" t="n"/>
      <c r="G819" s="103" t="n"/>
      <c r="H819" s="103" t="n"/>
      <c r="I819" s="103" t="n"/>
      <c r="J819" s="103" t="n"/>
      <c r="K819" s="103" t="n"/>
      <c r="L819" s="103" t="n"/>
      <c r="M819" s="103" t="n"/>
      <c r="N819" s="103" t="n"/>
      <c r="O819" s="103" t="n"/>
      <c r="P819" s="103" t="n"/>
      <c r="Q819" s="103" t="n"/>
      <c r="R819" s="103" t="n"/>
      <c r="S819" s="103" t="n"/>
      <c r="T819" s="103" t="n"/>
      <c r="U819" s="103" t="n"/>
      <c r="V819" s="103" t="n"/>
      <c r="W819" s="103" t="n"/>
      <c r="X819" s="103" t="n"/>
      <c r="Y819" s="103" t="n"/>
      <c r="Z819" s="103" t="n"/>
    </row>
    <row r="820">
      <c r="A820" s="103" t="n"/>
      <c r="B820" s="103" t="n"/>
      <c r="C820" s="103" t="n"/>
      <c r="D820" s="103" t="n"/>
      <c r="E820" s="103" t="n"/>
      <c r="F820" s="103" t="n"/>
      <c r="G820" s="103" t="n"/>
      <c r="H820" s="103" t="n"/>
      <c r="I820" s="103" t="n"/>
      <c r="J820" s="103" t="n"/>
      <c r="K820" s="103" t="n"/>
      <c r="L820" s="103" t="n"/>
      <c r="M820" s="103" t="n"/>
      <c r="N820" s="103" t="n"/>
      <c r="O820" s="103" t="n"/>
      <c r="P820" s="103" t="n"/>
      <c r="Q820" s="103" t="n"/>
      <c r="R820" s="103" t="n"/>
      <c r="S820" s="103" t="n"/>
      <c r="T820" s="103" t="n"/>
      <c r="U820" s="103" t="n"/>
      <c r="V820" s="103" t="n"/>
      <c r="W820" s="103" t="n"/>
      <c r="X820" s="103" t="n"/>
      <c r="Y820" s="103" t="n"/>
      <c r="Z820" s="103" t="n"/>
    </row>
    <row r="821">
      <c r="A821" s="103" t="n"/>
      <c r="B821" s="103" t="n"/>
      <c r="C821" s="103" t="n"/>
      <c r="D821" s="103" t="n"/>
      <c r="E821" s="103" t="n"/>
      <c r="F821" s="103" t="n"/>
      <c r="G821" s="103" t="n"/>
      <c r="H821" s="103" t="n"/>
      <c r="I821" s="103" t="n"/>
      <c r="J821" s="103" t="n"/>
      <c r="K821" s="103" t="n"/>
      <c r="L821" s="103" t="n"/>
      <c r="M821" s="103" t="n"/>
      <c r="N821" s="103" t="n"/>
      <c r="O821" s="103" t="n"/>
      <c r="P821" s="103" t="n"/>
      <c r="Q821" s="103" t="n"/>
      <c r="R821" s="103" t="n"/>
      <c r="S821" s="103" t="n"/>
      <c r="T821" s="103" t="n"/>
      <c r="U821" s="103" t="n"/>
      <c r="V821" s="103" t="n"/>
      <c r="W821" s="103" t="n"/>
      <c r="X821" s="103" t="n"/>
      <c r="Y821" s="103" t="n"/>
      <c r="Z821" s="103" t="n"/>
    </row>
    <row r="822">
      <c r="A822" s="103" t="n"/>
      <c r="B822" s="103" t="n"/>
      <c r="C822" s="103" t="n"/>
      <c r="D822" s="103" t="n"/>
      <c r="E822" s="103" t="n"/>
      <c r="F822" s="103" t="n"/>
      <c r="G822" s="103" t="n"/>
      <c r="H822" s="103" t="n"/>
      <c r="I822" s="103" t="n"/>
      <c r="J822" s="103" t="n"/>
      <c r="K822" s="103" t="n"/>
      <c r="L822" s="103" t="n"/>
      <c r="M822" s="103" t="n"/>
      <c r="N822" s="103" t="n"/>
      <c r="O822" s="103" t="n"/>
      <c r="P822" s="103" t="n"/>
      <c r="Q822" s="103" t="n"/>
      <c r="R822" s="103" t="n"/>
      <c r="S822" s="103" t="n"/>
      <c r="T822" s="103" t="n"/>
      <c r="U822" s="103" t="n"/>
      <c r="V822" s="103" t="n"/>
      <c r="W822" s="103" t="n"/>
      <c r="X822" s="103" t="n"/>
      <c r="Y822" s="103" t="n"/>
      <c r="Z822" s="103" t="n"/>
    </row>
    <row r="823">
      <c r="A823" s="103" t="n"/>
      <c r="B823" s="103" t="n"/>
      <c r="C823" s="103" t="n"/>
      <c r="D823" s="103" t="n"/>
      <c r="E823" s="103" t="n"/>
      <c r="F823" s="103" t="n"/>
      <c r="G823" s="103" t="n"/>
      <c r="H823" s="103" t="n"/>
      <c r="I823" s="103" t="n"/>
      <c r="J823" s="103" t="n"/>
      <c r="K823" s="103" t="n"/>
      <c r="L823" s="103" t="n"/>
      <c r="M823" s="103" t="n"/>
      <c r="N823" s="103" t="n"/>
      <c r="O823" s="103" t="n"/>
      <c r="P823" s="103" t="n"/>
      <c r="Q823" s="103" t="n"/>
      <c r="R823" s="103" t="n"/>
      <c r="S823" s="103" t="n"/>
      <c r="T823" s="103" t="n"/>
      <c r="U823" s="103" t="n"/>
      <c r="V823" s="103" t="n"/>
      <c r="W823" s="103" t="n"/>
      <c r="X823" s="103" t="n"/>
      <c r="Y823" s="103" t="n"/>
      <c r="Z823" s="103" t="n"/>
    </row>
    <row r="824">
      <c r="A824" s="103" t="n"/>
      <c r="B824" s="103" t="n"/>
      <c r="C824" s="103" t="n"/>
      <c r="D824" s="103" t="n"/>
      <c r="E824" s="103" t="n"/>
      <c r="F824" s="103" t="n"/>
      <c r="G824" s="103" t="n"/>
      <c r="H824" s="103" t="n"/>
      <c r="I824" s="103" t="n"/>
      <c r="J824" s="103" t="n"/>
      <c r="K824" s="103" t="n"/>
      <c r="L824" s="103" t="n"/>
      <c r="M824" s="103" t="n"/>
      <c r="N824" s="103" t="n"/>
      <c r="O824" s="103" t="n"/>
      <c r="P824" s="103" t="n"/>
      <c r="Q824" s="103" t="n"/>
      <c r="R824" s="103" t="n"/>
      <c r="S824" s="103" t="n"/>
      <c r="T824" s="103" t="n"/>
      <c r="U824" s="103" t="n"/>
      <c r="V824" s="103" t="n"/>
      <c r="W824" s="103" t="n"/>
      <c r="X824" s="103" t="n"/>
      <c r="Y824" s="103" t="n"/>
      <c r="Z824" s="103" t="n"/>
    </row>
    <row r="825">
      <c r="A825" s="103" t="n"/>
      <c r="B825" s="103" t="n"/>
      <c r="C825" s="103" t="n"/>
      <c r="D825" s="103" t="n"/>
      <c r="E825" s="103" t="n"/>
      <c r="F825" s="103" t="n"/>
      <c r="G825" s="103" t="n"/>
      <c r="H825" s="103" t="n"/>
      <c r="I825" s="103" t="n"/>
      <c r="J825" s="103" t="n"/>
      <c r="K825" s="103" t="n"/>
      <c r="L825" s="103" t="n"/>
      <c r="M825" s="103" t="n"/>
      <c r="N825" s="103" t="n"/>
      <c r="O825" s="103" t="n"/>
      <c r="P825" s="103" t="n"/>
      <c r="Q825" s="103" t="n"/>
      <c r="R825" s="103" t="n"/>
      <c r="S825" s="103" t="n"/>
      <c r="T825" s="103" t="n"/>
      <c r="U825" s="103" t="n"/>
      <c r="V825" s="103" t="n"/>
      <c r="W825" s="103" t="n"/>
      <c r="X825" s="103" t="n"/>
      <c r="Y825" s="103" t="n"/>
      <c r="Z825" s="103" t="n"/>
    </row>
    <row r="826">
      <c r="A826" s="103" t="n"/>
      <c r="B826" s="103" t="n"/>
      <c r="C826" s="103" t="n"/>
      <c r="D826" s="103" t="n"/>
      <c r="E826" s="103" t="n"/>
      <c r="F826" s="103" t="n"/>
      <c r="G826" s="103" t="n"/>
      <c r="H826" s="103" t="n"/>
      <c r="I826" s="103" t="n"/>
      <c r="J826" s="103" t="n"/>
      <c r="K826" s="103" t="n"/>
      <c r="L826" s="103" t="n"/>
      <c r="M826" s="103" t="n"/>
      <c r="N826" s="103" t="n"/>
      <c r="O826" s="103" t="n"/>
      <c r="P826" s="103" t="n"/>
      <c r="Q826" s="103" t="n"/>
      <c r="R826" s="103" t="n"/>
      <c r="S826" s="103" t="n"/>
      <c r="T826" s="103" t="n"/>
      <c r="U826" s="103" t="n"/>
      <c r="V826" s="103" t="n"/>
      <c r="W826" s="103" t="n"/>
      <c r="X826" s="103" t="n"/>
      <c r="Y826" s="103" t="n"/>
      <c r="Z826" s="103" t="n"/>
    </row>
    <row r="827">
      <c r="A827" s="103" t="n"/>
      <c r="B827" s="103" t="n"/>
      <c r="C827" s="103" t="n"/>
      <c r="D827" s="103" t="n"/>
      <c r="E827" s="103" t="n"/>
      <c r="F827" s="103" t="n"/>
      <c r="G827" s="103" t="n"/>
      <c r="H827" s="103" t="n"/>
      <c r="I827" s="103" t="n"/>
      <c r="J827" s="103" t="n"/>
      <c r="K827" s="103" t="n"/>
      <c r="L827" s="103" t="n"/>
      <c r="M827" s="103" t="n"/>
      <c r="N827" s="103" t="n"/>
      <c r="O827" s="103" t="n"/>
      <c r="P827" s="103" t="n"/>
      <c r="Q827" s="103" t="n"/>
      <c r="R827" s="103" t="n"/>
      <c r="S827" s="103" t="n"/>
      <c r="T827" s="103" t="n"/>
      <c r="U827" s="103" t="n"/>
      <c r="V827" s="103" t="n"/>
      <c r="W827" s="103" t="n"/>
      <c r="X827" s="103" t="n"/>
      <c r="Y827" s="103" t="n"/>
      <c r="Z827" s="103" t="n"/>
    </row>
    <row r="828">
      <c r="A828" s="103" t="n"/>
      <c r="B828" s="103" t="n"/>
      <c r="C828" s="103" t="n"/>
      <c r="D828" s="103" t="n"/>
      <c r="E828" s="103" t="n"/>
      <c r="F828" s="103" t="n"/>
      <c r="G828" s="103" t="n"/>
      <c r="H828" s="103" t="n"/>
      <c r="I828" s="103" t="n"/>
      <c r="J828" s="103" t="n"/>
      <c r="K828" s="103" t="n"/>
      <c r="L828" s="103" t="n"/>
      <c r="M828" s="103" t="n"/>
      <c r="N828" s="103" t="n"/>
      <c r="O828" s="103" t="n"/>
      <c r="P828" s="103" t="n"/>
      <c r="Q828" s="103" t="n"/>
      <c r="R828" s="103" t="n"/>
      <c r="S828" s="103" t="n"/>
      <c r="T828" s="103" t="n"/>
      <c r="U828" s="103" t="n"/>
      <c r="V828" s="103" t="n"/>
      <c r="W828" s="103" t="n"/>
      <c r="X828" s="103" t="n"/>
      <c r="Y828" s="103" t="n"/>
      <c r="Z828" s="103" t="n"/>
    </row>
    <row r="829">
      <c r="A829" s="103" t="n"/>
      <c r="B829" s="103" t="n"/>
      <c r="C829" s="103" t="n"/>
      <c r="D829" s="103" t="n"/>
      <c r="E829" s="103" t="n"/>
      <c r="F829" s="103" t="n"/>
      <c r="G829" s="103" t="n"/>
      <c r="H829" s="103" t="n"/>
      <c r="I829" s="103" t="n"/>
      <c r="J829" s="103" t="n"/>
      <c r="K829" s="103" t="n"/>
      <c r="L829" s="103" t="n"/>
      <c r="M829" s="103" t="n"/>
      <c r="N829" s="103" t="n"/>
      <c r="O829" s="103" t="n"/>
      <c r="P829" s="103" t="n"/>
      <c r="Q829" s="103" t="n"/>
      <c r="R829" s="103" t="n"/>
      <c r="S829" s="103" t="n"/>
      <c r="T829" s="103" t="n"/>
      <c r="U829" s="103" t="n"/>
      <c r="V829" s="103" t="n"/>
      <c r="W829" s="103" t="n"/>
      <c r="X829" s="103" t="n"/>
      <c r="Y829" s="103" t="n"/>
      <c r="Z829" s="103" t="n"/>
    </row>
    <row r="830">
      <c r="A830" s="103" t="n"/>
      <c r="B830" s="103" t="n"/>
      <c r="C830" s="103" t="n"/>
      <c r="D830" s="103" t="n"/>
      <c r="E830" s="103" t="n"/>
      <c r="F830" s="103" t="n"/>
      <c r="G830" s="103" t="n"/>
      <c r="H830" s="103" t="n"/>
      <c r="I830" s="103" t="n"/>
      <c r="J830" s="103" t="n"/>
      <c r="K830" s="103" t="n"/>
      <c r="L830" s="103" t="n"/>
      <c r="M830" s="103" t="n"/>
      <c r="N830" s="103" t="n"/>
      <c r="O830" s="103" t="n"/>
      <c r="P830" s="103" t="n"/>
      <c r="Q830" s="103" t="n"/>
      <c r="R830" s="103" t="n"/>
      <c r="S830" s="103" t="n"/>
      <c r="T830" s="103" t="n"/>
      <c r="U830" s="103" t="n"/>
      <c r="V830" s="103" t="n"/>
      <c r="W830" s="103" t="n"/>
      <c r="X830" s="103" t="n"/>
      <c r="Y830" s="103" t="n"/>
      <c r="Z830" s="103" t="n"/>
    </row>
    <row r="831">
      <c r="A831" s="103" t="n"/>
      <c r="B831" s="103" t="n"/>
      <c r="C831" s="103" t="n"/>
      <c r="D831" s="103" t="n"/>
      <c r="E831" s="103" t="n"/>
      <c r="F831" s="103" t="n"/>
      <c r="G831" s="103" t="n"/>
      <c r="H831" s="103" t="n"/>
      <c r="I831" s="103" t="n"/>
      <c r="J831" s="103" t="n"/>
      <c r="K831" s="103" t="n"/>
      <c r="L831" s="103" t="n"/>
      <c r="M831" s="103" t="n"/>
      <c r="N831" s="103" t="n"/>
      <c r="O831" s="103" t="n"/>
      <c r="P831" s="103" t="n"/>
      <c r="Q831" s="103" t="n"/>
      <c r="R831" s="103" t="n"/>
      <c r="S831" s="103" t="n"/>
      <c r="T831" s="103" t="n"/>
      <c r="U831" s="103" t="n"/>
      <c r="V831" s="103" t="n"/>
      <c r="W831" s="103" t="n"/>
      <c r="X831" s="103" t="n"/>
      <c r="Y831" s="103" t="n"/>
      <c r="Z831" s="103" t="n"/>
    </row>
    <row r="832">
      <c r="A832" s="103" t="n"/>
      <c r="B832" s="103" t="n"/>
      <c r="C832" s="103" t="n"/>
      <c r="D832" s="103" t="n"/>
      <c r="E832" s="103" t="n"/>
      <c r="F832" s="103" t="n"/>
      <c r="G832" s="103" t="n"/>
      <c r="H832" s="103" t="n"/>
      <c r="I832" s="103" t="n"/>
      <c r="J832" s="103" t="n"/>
      <c r="K832" s="103" t="n"/>
      <c r="L832" s="103" t="n"/>
      <c r="M832" s="103" t="n"/>
      <c r="N832" s="103" t="n"/>
      <c r="O832" s="103" t="n"/>
      <c r="P832" s="103" t="n"/>
      <c r="Q832" s="103" t="n"/>
      <c r="R832" s="103" t="n"/>
      <c r="S832" s="103" t="n"/>
      <c r="T832" s="103" t="n"/>
      <c r="U832" s="103" t="n"/>
      <c r="V832" s="103" t="n"/>
      <c r="W832" s="103" t="n"/>
      <c r="X832" s="103" t="n"/>
      <c r="Y832" s="103" t="n"/>
      <c r="Z832" s="103" t="n"/>
    </row>
    <row r="833">
      <c r="A833" s="103" t="n"/>
      <c r="B833" s="103" t="n"/>
      <c r="C833" s="103" t="n"/>
      <c r="D833" s="103" t="n"/>
      <c r="E833" s="103" t="n"/>
      <c r="F833" s="103" t="n"/>
      <c r="G833" s="103" t="n"/>
      <c r="H833" s="103" t="n"/>
      <c r="I833" s="103" t="n"/>
      <c r="J833" s="103" t="n"/>
      <c r="K833" s="103" t="n"/>
      <c r="L833" s="103" t="n"/>
      <c r="M833" s="103" t="n"/>
      <c r="N833" s="103" t="n"/>
      <c r="O833" s="103" t="n"/>
      <c r="P833" s="103" t="n"/>
      <c r="Q833" s="103" t="n"/>
      <c r="R833" s="103" t="n"/>
      <c r="S833" s="103" t="n"/>
      <c r="T833" s="103" t="n"/>
      <c r="U833" s="103" t="n"/>
      <c r="V833" s="103" t="n"/>
      <c r="W833" s="103" t="n"/>
      <c r="X833" s="103" t="n"/>
      <c r="Y833" s="103" t="n"/>
      <c r="Z833" s="103" t="n"/>
    </row>
    <row r="834">
      <c r="A834" s="103" t="n"/>
      <c r="B834" s="103" t="n"/>
      <c r="C834" s="103" t="n"/>
      <c r="D834" s="103" t="n"/>
      <c r="E834" s="103" t="n"/>
      <c r="F834" s="103" t="n"/>
      <c r="G834" s="103" t="n"/>
      <c r="H834" s="103" t="n"/>
      <c r="I834" s="103" t="n"/>
      <c r="J834" s="103" t="n"/>
      <c r="K834" s="103" t="n"/>
      <c r="L834" s="103" t="n"/>
      <c r="M834" s="103" t="n"/>
      <c r="N834" s="103" t="n"/>
      <c r="O834" s="103" t="n"/>
      <c r="P834" s="103" t="n"/>
      <c r="Q834" s="103" t="n"/>
      <c r="R834" s="103" t="n"/>
      <c r="S834" s="103" t="n"/>
      <c r="T834" s="103" t="n"/>
      <c r="U834" s="103" t="n"/>
      <c r="V834" s="103" t="n"/>
      <c r="W834" s="103" t="n"/>
      <c r="X834" s="103" t="n"/>
      <c r="Y834" s="103" t="n"/>
      <c r="Z834" s="103" t="n"/>
    </row>
    <row r="835">
      <c r="A835" s="103" t="n"/>
      <c r="B835" s="103" t="n"/>
      <c r="C835" s="103" t="n"/>
      <c r="D835" s="103" t="n"/>
      <c r="E835" s="103" t="n"/>
      <c r="F835" s="103" t="n"/>
      <c r="G835" s="103" t="n"/>
      <c r="H835" s="103" t="n"/>
      <c r="I835" s="103" t="n"/>
      <c r="J835" s="103" t="n"/>
      <c r="K835" s="103" t="n"/>
      <c r="L835" s="103" t="n"/>
      <c r="M835" s="103" t="n"/>
      <c r="N835" s="103" t="n"/>
      <c r="O835" s="103" t="n"/>
      <c r="P835" s="103" t="n"/>
      <c r="Q835" s="103" t="n"/>
      <c r="R835" s="103" t="n"/>
      <c r="S835" s="103" t="n"/>
      <c r="T835" s="103" t="n"/>
      <c r="U835" s="103" t="n"/>
      <c r="V835" s="103" t="n"/>
      <c r="W835" s="103" t="n"/>
      <c r="X835" s="103" t="n"/>
      <c r="Y835" s="103" t="n"/>
      <c r="Z835" s="103" t="n"/>
    </row>
    <row r="836">
      <c r="A836" s="103" t="n"/>
      <c r="B836" s="103" t="n"/>
      <c r="C836" s="103" t="n"/>
      <c r="D836" s="103" t="n"/>
      <c r="E836" s="103" t="n"/>
      <c r="F836" s="103" t="n"/>
      <c r="G836" s="103" t="n"/>
      <c r="H836" s="103" t="n"/>
      <c r="I836" s="103" t="n"/>
      <c r="J836" s="103" t="n"/>
      <c r="K836" s="103" t="n"/>
      <c r="L836" s="103" t="n"/>
      <c r="M836" s="103" t="n"/>
      <c r="N836" s="103" t="n"/>
      <c r="O836" s="103" t="n"/>
      <c r="P836" s="103" t="n"/>
      <c r="Q836" s="103" t="n"/>
      <c r="R836" s="103" t="n"/>
      <c r="S836" s="103" t="n"/>
      <c r="T836" s="103" t="n"/>
      <c r="U836" s="103" t="n"/>
      <c r="V836" s="103" t="n"/>
      <c r="W836" s="103" t="n"/>
      <c r="X836" s="103" t="n"/>
      <c r="Y836" s="103" t="n"/>
      <c r="Z836" s="103" t="n"/>
    </row>
    <row r="837">
      <c r="A837" s="103" t="n"/>
      <c r="B837" s="103" t="n"/>
      <c r="C837" s="103" t="n"/>
      <c r="D837" s="103" t="n"/>
      <c r="E837" s="103" t="n"/>
      <c r="F837" s="103" t="n"/>
      <c r="G837" s="103" t="n"/>
      <c r="H837" s="103" t="n"/>
      <c r="I837" s="103" t="n"/>
      <c r="J837" s="103" t="n"/>
      <c r="K837" s="103" t="n"/>
      <c r="L837" s="103" t="n"/>
      <c r="M837" s="103" t="n"/>
      <c r="N837" s="103" t="n"/>
      <c r="O837" s="103" t="n"/>
      <c r="P837" s="103" t="n"/>
      <c r="Q837" s="103" t="n"/>
      <c r="R837" s="103" t="n"/>
      <c r="S837" s="103" t="n"/>
      <c r="T837" s="103" t="n"/>
      <c r="U837" s="103" t="n"/>
      <c r="V837" s="103" t="n"/>
      <c r="W837" s="103" t="n"/>
      <c r="X837" s="103" t="n"/>
      <c r="Y837" s="103" t="n"/>
      <c r="Z837" s="103" t="n"/>
    </row>
    <row r="838">
      <c r="A838" s="103" t="n"/>
      <c r="B838" s="103" t="n"/>
      <c r="C838" s="103" t="n"/>
      <c r="D838" s="103" t="n"/>
      <c r="E838" s="103" t="n"/>
      <c r="F838" s="103" t="n"/>
      <c r="G838" s="103" t="n"/>
      <c r="H838" s="103" t="n"/>
      <c r="I838" s="103" t="n"/>
      <c r="J838" s="103" t="n"/>
      <c r="K838" s="103" t="n"/>
      <c r="L838" s="103" t="n"/>
      <c r="M838" s="103" t="n"/>
      <c r="N838" s="103" t="n"/>
      <c r="O838" s="103" t="n"/>
      <c r="P838" s="103" t="n"/>
      <c r="Q838" s="103" t="n"/>
      <c r="R838" s="103" t="n"/>
      <c r="S838" s="103" t="n"/>
      <c r="T838" s="103" t="n"/>
      <c r="U838" s="103" t="n"/>
      <c r="V838" s="103" t="n"/>
      <c r="W838" s="103" t="n"/>
      <c r="X838" s="103" t="n"/>
      <c r="Y838" s="103" t="n"/>
      <c r="Z838" s="103" t="n"/>
    </row>
    <row r="839">
      <c r="A839" s="103" t="n"/>
      <c r="B839" s="103" t="n"/>
      <c r="C839" s="103" t="n"/>
      <c r="D839" s="103" t="n"/>
      <c r="E839" s="103" t="n"/>
      <c r="F839" s="103" t="n"/>
      <c r="G839" s="103" t="n"/>
      <c r="H839" s="103" t="n"/>
      <c r="I839" s="103" t="n"/>
      <c r="J839" s="103" t="n"/>
      <c r="K839" s="103" t="n"/>
      <c r="L839" s="103" t="n"/>
      <c r="M839" s="103" t="n"/>
      <c r="N839" s="103" t="n"/>
      <c r="O839" s="103" t="n"/>
      <c r="P839" s="103" t="n"/>
      <c r="Q839" s="103" t="n"/>
      <c r="R839" s="103" t="n"/>
      <c r="S839" s="103" t="n"/>
      <c r="T839" s="103" t="n"/>
      <c r="U839" s="103" t="n"/>
      <c r="V839" s="103" t="n"/>
      <c r="W839" s="103" t="n"/>
      <c r="X839" s="103" t="n"/>
      <c r="Y839" s="103" t="n"/>
      <c r="Z839" s="103" t="n"/>
    </row>
    <row r="840">
      <c r="A840" s="103" t="n"/>
      <c r="B840" s="103" t="n"/>
      <c r="C840" s="103" t="n"/>
      <c r="D840" s="103" t="n"/>
      <c r="E840" s="103" t="n"/>
      <c r="F840" s="103" t="n"/>
      <c r="G840" s="103" t="n"/>
      <c r="H840" s="103" t="n"/>
      <c r="I840" s="103" t="n"/>
      <c r="J840" s="103" t="n"/>
      <c r="K840" s="103" t="n"/>
      <c r="L840" s="103" t="n"/>
      <c r="M840" s="103" t="n"/>
      <c r="N840" s="103" t="n"/>
      <c r="O840" s="103" t="n"/>
      <c r="P840" s="103" t="n"/>
      <c r="Q840" s="103" t="n"/>
      <c r="R840" s="103" t="n"/>
      <c r="S840" s="103" t="n"/>
      <c r="T840" s="103" t="n"/>
      <c r="U840" s="103" t="n"/>
      <c r="V840" s="103" t="n"/>
      <c r="W840" s="103" t="n"/>
      <c r="X840" s="103" t="n"/>
      <c r="Y840" s="103" t="n"/>
      <c r="Z840" s="103" t="n"/>
    </row>
    <row r="841">
      <c r="A841" s="103" t="n"/>
      <c r="B841" s="103" t="n"/>
      <c r="C841" s="103" t="n"/>
      <c r="D841" s="103" t="n"/>
      <c r="E841" s="103" t="n"/>
      <c r="F841" s="103" t="n"/>
      <c r="G841" s="103" t="n"/>
      <c r="H841" s="103" t="n"/>
      <c r="I841" s="103" t="n"/>
      <c r="J841" s="103" t="n"/>
      <c r="K841" s="103" t="n"/>
      <c r="L841" s="103" t="n"/>
      <c r="M841" s="103" t="n"/>
      <c r="N841" s="103" t="n"/>
      <c r="O841" s="103" t="n"/>
      <c r="P841" s="103" t="n"/>
      <c r="Q841" s="103" t="n"/>
      <c r="R841" s="103" t="n"/>
      <c r="S841" s="103" t="n"/>
      <c r="T841" s="103" t="n"/>
      <c r="U841" s="103" t="n"/>
      <c r="V841" s="103" t="n"/>
      <c r="W841" s="103" t="n"/>
      <c r="X841" s="103" t="n"/>
      <c r="Y841" s="103" t="n"/>
      <c r="Z841" s="103" t="n"/>
    </row>
    <row r="842">
      <c r="A842" s="103" t="n"/>
      <c r="B842" s="103" t="n"/>
      <c r="C842" s="103" t="n"/>
      <c r="D842" s="103" t="n"/>
      <c r="E842" s="103" t="n"/>
      <c r="F842" s="103" t="n"/>
      <c r="G842" s="103" t="n"/>
      <c r="H842" s="103" t="n"/>
      <c r="I842" s="103" t="n"/>
      <c r="J842" s="103" t="n"/>
      <c r="K842" s="103" t="n"/>
      <c r="L842" s="103" t="n"/>
      <c r="M842" s="103" t="n"/>
      <c r="N842" s="103" t="n"/>
      <c r="O842" s="103" t="n"/>
      <c r="P842" s="103" t="n"/>
      <c r="Q842" s="103" t="n"/>
      <c r="R842" s="103" t="n"/>
      <c r="S842" s="103" t="n"/>
      <c r="T842" s="103" t="n"/>
      <c r="U842" s="103" t="n"/>
      <c r="V842" s="103" t="n"/>
      <c r="W842" s="103" t="n"/>
      <c r="X842" s="103" t="n"/>
      <c r="Y842" s="103" t="n"/>
      <c r="Z842" s="103" t="n"/>
    </row>
    <row r="843">
      <c r="A843" s="103" t="n"/>
      <c r="B843" s="103" t="n"/>
      <c r="C843" s="103" t="n"/>
      <c r="D843" s="103" t="n"/>
      <c r="E843" s="103" t="n"/>
      <c r="F843" s="103" t="n"/>
      <c r="G843" s="103" t="n"/>
      <c r="H843" s="103" t="n"/>
      <c r="I843" s="103" t="n"/>
      <c r="J843" s="103" t="n"/>
      <c r="K843" s="103" t="n"/>
      <c r="L843" s="103" t="n"/>
      <c r="M843" s="103" t="n"/>
      <c r="N843" s="103" t="n"/>
      <c r="O843" s="103" t="n"/>
      <c r="P843" s="103" t="n"/>
      <c r="Q843" s="103" t="n"/>
      <c r="R843" s="103" t="n"/>
      <c r="S843" s="103" t="n"/>
      <c r="T843" s="103" t="n"/>
      <c r="U843" s="103" t="n"/>
      <c r="V843" s="103" t="n"/>
      <c r="W843" s="103" t="n"/>
      <c r="X843" s="103" t="n"/>
      <c r="Y843" s="103" t="n"/>
      <c r="Z843" s="103" t="n"/>
    </row>
    <row r="844">
      <c r="A844" s="103" t="n"/>
      <c r="B844" s="103" t="n"/>
      <c r="C844" s="103" t="n"/>
      <c r="D844" s="103" t="n"/>
      <c r="E844" s="103" t="n"/>
      <c r="F844" s="103" t="n"/>
      <c r="G844" s="103" t="n"/>
      <c r="H844" s="103" t="n"/>
      <c r="I844" s="103" t="n"/>
      <c r="J844" s="103" t="n"/>
      <c r="K844" s="103" t="n"/>
      <c r="L844" s="103" t="n"/>
      <c r="M844" s="103" t="n"/>
      <c r="N844" s="103" t="n"/>
      <c r="O844" s="103" t="n"/>
      <c r="P844" s="103" t="n"/>
      <c r="Q844" s="103" t="n"/>
      <c r="R844" s="103" t="n"/>
      <c r="S844" s="103" t="n"/>
      <c r="T844" s="103" t="n"/>
      <c r="U844" s="103" t="n"/>
      <c r="V844" s="103" t="n"/>
      <c r="W844" s="103" t="n"/>
      <c r="X844" s="103" t="n"/>
      <c r="Y844" s="103" t="n"/>
      <c r="Z844" s="103" t="n"/>
    </row>
    <row r="845">
      <c r="A845" s="103" t="n"/>
      <c r="B845" s="103" t="n"/>
      <c r="C845" s="103" t="n"/>
      <c r="D845" s="103" t="n"/>
      <c r="E845" s="103" t="n"/>
      <c r="F845" s="103" t="n"/>
      <c r="G845" s="103" t="n"/>
      <c r="H845" s="103" t="n"/>
      <c r="I845" s="103" t="n"/>
      <c r="J845" s="103" t="n"/>
      <c r="K845" s="103" t="n"/>
      <c r="L845" s="103" t="n"/>
      <c r="M845" s="103" t="n"/>
      <c r="N845" s="103" t="n"/>
      <c r="O845" s="103" t="n"/>
      <c r="P845" s="103" t="n"/>
      <c r="Q845" s="103" t="n"/>
      <c r="R845" s="103" t="n"/>
      <c r="S845" s="103" t="n"/>
      <c r="T845" s="103" t="n"/>
      <c r="U845" s="103" t="n"/>
      <c r="V845" s="103" t="n"/>
      <c r="W845" s="103" t="n"/>
      <c r="X845" s="103" t="n"/>
      <c r="Y845" s="103" t="n"/>
      <c r="Z845" s="103" t="n"/>
    </row>
    <row r="846">
      <c r="A846" s="103" t="n"/>
      <c r="B846" s="103" t="n"/>
      <c r="C846" s="103" t="n"/>
      <c r="D846" s="103" t="n"/>
      <c r="E846" s="103" t="n"/>
      <c r="F846" s="103" t="n"/>
      <c r="G846" s="103" t="n"/>
      <c r="H846" s="103" t="n"/>
      <c r="I846" s="103" t="n"/>
      <c r="J846" s="103" t="n"/>
      <c r="K846" s="103" t="n"/>
      <c r="L846" s="103" t="n"/>
      <c r="M846" s="103" t="n"/>
      <c r="N846" s="103" t="n"/>
      <c r="O846" s="103" t="n"/>
      <c r="P846" s="103" t="n"/>
      <c r="Q846" s="103" t="n"/>
      <c r="R846" s="103" t="n"/>
      <c r="S846" s="103" t="n"/>
      <c r="T846" s="103" t="n"/>
      <c r="U846" s="103" t="n"/>
      <c r="V846" s="103" t="n"/>
      <c r="W846" s="103" t="n"/>
      <c r="X846" s="103" t="n"/>
      <c r="Y846" s="103" t="n"/>
      <c r="Z846" s="103" t="n"/>
    </row>
    <row r="847">
      <c r="A847" s="103" t="n"/>
      <c r="B847" s="103" t="n"/>
      <c r="C847" s="103" t="n"/>
      <c r="D847" s="103" t="n"/>
      <c r="E847" s="103" t="n"/>
      <c r="F847" s="103" t="n"/>
      <c r="G847" s="103" t="n"/>
      <c r="H847" s="103" t="n"/>
      <c r="I847" s="103" t="n"/>
      <c r="J847" s="103" t="n"/>
      <c r="K847" s="103" t="n"/>
      <c r="L847" s="103" t="n"/>
      <c r="M847" s="103" t="n"/>
      <c r="N847" s="103" t="n"/>
      <c r="O847" s="103" t="n"/>
      <c r="P847" s="103" t="n"/>
      <c r="Q847" s="103" t="n"/>
      <c r="R847" s="103" t="n"/>
      <c r="S847" s="103" t="n"/>
      <c r="T847" s="103" t="n"/>
      <c r="U847" s="103" t="n"/>
      <c r="V847" s="103" t="n"/>
      <c r="W847" s="103" t="n"/>
      <c r="X847" s="103" t="n"/>
      <c r="Y847" s="103" t="n"/>
      <c r="Z847" s="103" t="n"/>
    </row>
    <row r="848">
      <c r="A848" s="103" t="n"/>
      <c r="B848" s="103" t="n"/>
      <c r="C848" s="103" t="n"/>
      <c r="D848" s="103" t="n"/>
      <c r="E848" s="103" t="n"/>
      <c r="F848" s="103" t="n"/>
      <c r="G848" s="103" t="n"/>
      <c r="H848" s="103" t="n"/>
      <c r="I848" s="103" t="n"/>
      <c r="J848" s="103" t="n"/>
      <c r="K848" s="103" t="n"/>
      <c r="L848" s="103" t="n"/>
      <c r="M848" s="103" t="n"/>
      <c r="N848" s="103" t="n"/>
      <c r="O848" s="103" t="n"/>
      <c r="P848" s="103" t="n"/>
      <c r="Q848" s="103" t="n"/>
      <c r="R848" s="103" t="n"/>
      <c r="S848" s="103" t="n"/>
      <c r="T848" s="103" t="n"/>
      <c r="U848" s="103" t="n"/>
      <c r="V848" s="103" t="n"/>
      <c r="W848" s="103" t="n"/>
      <c r="X848" s="103" t="n"/>
      <c r="Y848" s="103" t="n"/>
      <c r="Z848" s="103" t="n"/>
    </row>
    <row r="849">
      <c r="A849" s="103" t="n"/>
      <c r="B849" s="103" t="n"/>
      <c r="C849" s="103" t="n"/>
      <c r="D849" s="103" t="n"/>
      <c r="E849" s="103" t="n"/>
      <c r="F849" s="103" t="n"/>
      <c r="G849" s="103" t="n"/>
      <c r="H849" s="103" t="n"/>
      <c r="I849" s="103" t="n"/>
      <c r="J849" s="103" t="n"/>
      <c r="K849" s="103" t="n"/>
      <c r="L849" s="103" t="n"/>
      <c r="M849" s="103" t="n"/>
      <c r="N849" s="103" t="n"/>
      <c r="O849" s="103" t="n"/>
      <c r="P849" s="103" t="n"/>
      <c r="Q849" s="103" t="n"/>
      <c r="R849" s="103" t="n"/>
      <c r="S849" s="103" t="n"/>
      <c r="T849" s="103" t="n"/>
      <c r="U849" s="103" t="n"/>
      <c r="V849" s="103" t="n"/>
      <c r="W849" s="103" t="n"/>
      <c r="X849" s="103" t="n"/>
      <c r="Y849" s="103" t="n"/>
      <c r="Z849" s="103" t="n"/>
    </row>
    <row r="850">
      <c r="A850" s="103" t="n"/>
      <c r="B850" s="103" t="n"/>
      <c r="C850" s="103" t="n"/>
      <c r="D850" s="103" t="n"/>
      <c r="E850" s="103" t="n"/>
      <c r="F850" s="103" t="n"/>
      <c r="G850" s="103" t="n"/>
      <c r="H850" s="103" t="n"/>
      <c r="I850" s="103" t="n"/>
      <c r="J850" s="103" t="n"/>
      <c r="K850" s="103" t="n"/>
      <c r="L850" s="103" t="n"/>
      <c r="M850" s="103" t="n"/>
      <c r="N850" s="103" t="n"/>
      <c r="O850" s="103" t="n"/>
      <c r="P850" s="103" t="n"/>
      <c r="Q850" s="103" t="n"/>
      <c r="R850" s="103" t="n"/>
      <c r="S850" s="103" t="n"/>
      <c r="T850" s="103" t="n"/>
      <c r="U850" s="103" t="n"/>
      <c r="V850" s="103" t="n"/>
      <c r="W850" s="103" t="n"/>
      <c r="X850" s="103" t="n"/>
      <c r="Y850" s="103" t="n"/>
      <c r="Z850" s="103" t="n"/>
    </row>
    <row r="851">
      <c r="A851" s="103" t="n"/>
      <c r="B851" s="103" t="n"/>
      <c r="C851" s="103" t="n"/>
      <c r="D851" s="103" t="n"/>
      <c r="E851" s="103" t="n"/>
      <c r="F851" s="103" t="n"/>
      <c r="G851" s="103" t="n"/>
      <c r="H851" s="103" t="n"/>
      <c r="I851" s="103" t="n"/>
      <c r="J851" s="103" t="n"/>
      <c r="K851" s="103" t="n"/>
      <c r="L851" s="103" t="n"/>
      <c r="M851" s="103" t="n"/>
      <c r="N851" s="103" t="n"/>
      <c r="O851" s="103" t="n"/>
      <c r="P851" s="103" t="n"/>
      <c r="Q851" s="103" t="n"/>
      <c r="R851" s="103" t="n"/>
      <c r="S851" s="103" t="n"/>
      <c r="T851" s="103" t="n"/>
      <c r="U851" s="103" t="n"/>
      <c r="V851" s="103" t="n"/>
      <c r="W851" s="103" t="n"/>
      <c r="X851" s="103" t="n"/>
      <c r="Y851" s="103" t="n"/>
      <c r="Z851" s="103" t="n"/>
    </row>
    <row r="852">
      <c r="A852" s="103" t="n"/>
      <c r="B852" s="103" t="n"/>
      <c r="C852" s="103" t="n"/>
      <c r="D852" s="103" t="n"/>
      <c r="E852" s="103" t="n"/>
      <c r="F852" s="103" t="n"/>
      <c r="G852" s="103" t="n"/>
      <c r="H852" s="103" t="n"/>
      <c r="I852" s="103" t="n"/>
      <c r="J852" s="103" t="n"/>
      <c r="K852" s="103" t="n"/>
      <c r="L852" s="103" t="n"/>
      <c r="M852" s="103" t="n"/>
      <c r="N852" s="103" t="n"/>
      <c r="O852" s="103" t="n"/>
      <c r="P852" s="103" t="n"/>
      <c r="Q852" s="103" t="n"/>
      <c r="R852" s="103" t="n"/>
      <c r="S852" s="103" t="n"/>
      <c r="T852" s="103" t="n"/>
      <c r="U852" s="103" t="n"/>
      <c r="V852" s="103" t="n"/>
      <c r="W852" s="103" t="n"/>
      <c r="X852" s="103" t="n"/>
      <c r="Y852" s="103" t="n"/>
      <c r="Z852" s="103" t="n"/>
    </row>
    <row r="853">
      <c r="A853" s="103" t="n"/>
      <c r="B853" s="103" t="n"/>
      <c r="C853" s="103" t="n"/>
      <c r="D853" s="103" t="n"/>
      <c r="E853" s="103" t="n"/>
      <c r="F853" s="103" t="n"/>
      <c r="G853" s="103" t="n"/>
      <c r="H853" s="103" t="n"/>
      <c r="I853" s="103" t="n"/>
      <c r="J853" s="103" t="n"/>
      <c r="K853" s="103" t="n"/>
      <c r="L853" s="103" t="n"/>
      <c r="M853" s="103" t="n"/>
      <c r="N853" s="103" t="n"/>
      <c r="O853" s="103" t="n"/>
      <c r="P853" s="103" t="n"/>
      <c r="Q853" s="103" t="n"/>
      <c r="R853" s="103" t="n"/>
      <c r="S853" s="103" t="n"/>
      <c r="T853" s="103" t="n"/>
      <c r="U853" s="103" t="n"/>
      <c r="V853" s="103" t="n"/>
      <c r="W853" s="103" t="n"/>
      <c r="X853" s="103" t="n"/>
      <c r="Y853" s="103" t="n"/>
      <c r="Z853" s="103" t="n"/>
    </row>
    <row r="854">
      <c r="A854" s="103" t="n"/>
      <c r="B854" s="103" t="n"/>
      <c r="C854" s="103" t="n"/>
      <c r="D854" s="103" t="n"/>
      <c r="E854" s="103" t="n"/>
      <c r="F854" s="103" t="n"/>
      <c r="G854" s="103" t="n"/>
      <c r="H854" s="103" t="n"/>
      <c r="I854" s="103" t="n"/>
      <c r="J854" s="103" t="n"/>
      <c r="K854" s="103" t="n"/>
      <c r="L854" s="103" t="n"/>
      <c r="M854" s="103" t="n"/>
      <c r="N854" s="103" t="n"/>
      <c r="O854" s="103" t="n"/>
      <c r="P854" s="103" t="n"/>
      <c r="Q854" s="103" t="n"/>
      <c r="R854" s="103" t="n"/>
      <c r="S854" s="103" t="n"/>
      <c r="T854" s="103" t="n"/>
      <c r="U854" s="103" t="n"/>
      <c r="V854" s="103" t="n"/>
      <c r="W854" s="103" t="n"/>
      <c r="X854" s="103" t="n"/>
      <c r="Y854" s="103" t="n"/>
      <c r="Z854" s="103" t="n"/>
    </row>
    <row r="855">
      <c r="A855" s="103" t="n"/>
      <c r="B855" s="103" t="n"/>
      <c r="C855" s="103" t="n"/>
      <c r="D855" s="103" t="n"/>
      <c r="E855" s="103" t="n"/>
      <c r="F855" s="103" t="n"/>
      <c r="G855" s="103" t="n"/>
      <c r="H855" s="103" t="n"/>
      <c r="I855" s="103" t="n"/>
      <c r="J855" s="103" t="n"/>
      <c r="K855" s="103" t="n"/>
      <c r="L855" s="103" t="n"/>
      <c r="M855" s="103" t="n"/>
      <c r="N855" s="103" t="n"/>
      <c r="O855" s="103" t="n"/>
      <c r="P855" s="103" t="n"/>
      <c r="Q855" s="103" t="n"/>
      <c r="R855" s="103" t="n"/>
      <c r="S855" s="103" t="n"/>
      <c r="T855" s="103" t="n"/>
      <c r="U855" s="103" t="n"/>
      <c r="V855" s="103" t="n"/>
      <c r="W855" s="103" t="n"/>
      <c r="X855" s="103" t="n"/>
      <c r="Y855" s="103" t="n"/>
      <c r="Z855" s="103" t="n"/>
    </row>
    <row r="856">
      <c r="A856" s="103" t="n"/>
      <c r="B856" s="103" t="n"/>
      <c r="C856" s="103" t="n"/>
      <c r="D856" s="103" t="n"/>
      <c r="E856" s="103" t="n"/>
      <c r="F856" s="103" t="n"/>
      <c r="G856" s="103" t="n"/>
      <c r="H856" s="103" t="n"/>
      <c r="I856" s="103" t="n"/>
      <c r="J856" s="103" t="n"/>
      <c r="K856" s="103" t="n"/>
      <c r="L856" s="103" t="n"/>
      <c r="M856" s="103" t="n"/>
      <c r="N856" s="103" t="n"/>
      <c r="O856" s="103" t="n"/>
      <c r="P856" s="103" t="n"/>
      <c r="Q856" s="103" t="n"/>
      <c r="R856" s="103" t="n"/>
      <c r="S856" s="103" t="n"/>
      <c r="T856" s="103" t="n"/>
      <c r="U856" s="103" t="n"/>
      <c r="V856" s="103" t="n"/>
      <c r="W856" s="103" t="n"/>
      <c r="X856" s="103" t="n"/>
      <c r="Y856" s="103" t="n"/>
      <c r="Z856" s="103" t="n"/>
    </row>
    <row r="857">
      <c r="A857" s="103" t="n"/>
      <c r="B857" s="103" t="n"/>
      <c r="C857" s="103" t="n"/>
      <c r="D857" s="103" t="n"/>
      <c r="E857" s="103" t="n"/>
      <c r="F857" s="103" t="n"/>
      <c r="G857" s="103" t="n"/>
      <c r="H857" s="103" t="n"/>
      <c r="I857" s="103" t="n"/>
      <c r="J857" s="103" t="n"/>
      <c r="K857" s="103" t="n"/>
      <c r="L857" s="103" t="n"/>
      <c r="M857" s="103" t="n"/>
      <c r="N857" s="103" t="n"/>
      <c r="O857" s="103" t="n"/>
      <c r="P857" s="103" t="n"/>
      <c r="Q857" s="103" t="n"/>
      <c r="R857" s="103" t="n"/>
      <c r="S857" s="103" t="n"/>
      <c r="T857" s="103" t="n"/>
      <c r="U857" s="103" t="n"/>
      <c r="V857" s="103" t="n"/>
      <c r="W857" s="103" t="n"/>
      <c r="X857" s="103" t="n"/>
      <c r="Y857" s="103" t="n"/>
      <c r="Z857" s="103" t="n"/>
    </row>
    <row r="858">
      <c r="A858" s="103" t="n"/>
      <c r="B858" s="103" t="n"/>
      <c r="C858" s="103" t="n"/>
      <c r="D858" s="103" t="n"/>
      <c r="E858" s="103" t="n"/>
      <c r="F858" s="103" t="n"/>
      <c r="G858" s="103" t="n"/>
      <c r="H858" s="103" t="n"/>
      <c r="I858" s="103" t="n"/>
      <c r="J858" s="103" t="n"/>
      <c r="K858" s="103" t="n"/>
      <c r="L858" s="103" t="n"/>
      <c r="M858" s="103" t="n"/>
      <c r="N858" s="103" t="n"/>
      <c r="O858" s="103" t="n"/>
      <c r="P858" s="103" t="n"/>
      <c r="Q858" s="103" t="n"/>
      <c r="R858" s="103" t="n"/>
      <c r="S858" s="103" t="n"/>
      <c r="T858" s="103" t="n"/>
      <c r="U858" s="103" t="n"/>
      <c r="V858" s="103" t="n"/>
      <c r="W858" s="103" t="n"/>
      <c r="X858" s="103" t="n"/>
      <c r="Y858" s="103" t="n"/>
      <c r="Z858" s="103" t="n"/>
    </row>
    <row r="859">
      <c r="A859" s="103" t="n"/>
      <c r="B859" s="103" t="n"/>
      <c r="C859" s="103" t="n"/>
      <c r="D859" s="103" t="n"/>
      <c r="E859" s="103" t="n"/>
      <c r="F859" s="103" t="n"/>
      <c r="G859" s="103" t="n"/>
      <c r="H859" s="103" t="n"/>
      <c r="I859" s="103" t="n"/>
      <c r="J859" s="103" t="n"/>
      <c r="K859" s="103" t="n"/>
      <c r="L859" s="103" t="n"/>
      <c r="M859" s="103" t="n"/>
      <c r="N859" s="103" t="n"/>
      <c r="O859" s="103" t="n"/>
      <c r="P859" s="103" t="n"/>
      <c r="Q859" s="103" t="n"/>
      <c r="R859" s="103" t="n"/>
      <c r="S859" s="103" t="n"/>
      <c r="T859" s="103" t="n"/>
      <c r="U859" s="103" t="n"/>
      <c r="V859" s="103" t="n"/>
      <c r="W859" s="103" t="n"/>
      <c r="X859" s="103" t="n"/>
      <c r="Y859" s="103" t="n"/>
      <c r="Z859" s="103" t="n"/>
    </row>
    <row r="860">
      <c r="A860" s="103" t="n"/>
      <c r="B860" s="103" t="n"/>
      <c r="C860" s="103" t="n"/>
      <c r="D860" s="103" t="n"/>
      <c r="E860" s="103" t="n"/>
      <c r="F860" s="103" t="n"/>
      <c r="G860" s="103" t="n"/>
      <c r="H860" s="103" t="n"/>
      <c r="I860" s="103" t="n"/>
      <c r="J860" s="103" t="n"/>
      <c r="K860" s="103" t="n"/>
      <c r="L860" s="103" t="n"/>
      <c r="M860" s="103" t="n"/>
      <c r="N860" s="103" t="n"/>
      <c r="O860" s="103" t="n"/>
      <c r="P860" s="103" t="n"/>
      <c r="Q860" s="103" t="n"/>
      <c r="R860" s="103" t="n"/>
      <c r="S860" s="103" t="n"/>
      <c r="T860" s="103" t="n"/>
      <c r="U860" s="103" t="n"/>
      <c r="V860" s="103" t="n"/>
      <c r="W860" s="103" t="n"/>
      <c r="X860" s="103" t="n"/>
      <c r="Y860" s="103" t="n"/>
      <c r="Z860" s="103" t="n"/>
    </row>
    <row r="861">
      <c r="A861" s="103" t="n"/>
      <c r="B861" s="103" t="n"/>
      <c r="C861" s="103" t="n"/>
      <c r="D861" s="103" t="n"/>
      <c r="E861" s="103" t="n"/>
      <c r="F861" s="103" t="n"/>
      <c r="G861" s="103" t="n"/>
      <c r="H861" s="103" t="n"/>
      <c r="I861" s="103" t="n"/>
      <c r="J861" s="103" t="n"/>
      <c r="K861" s="103" t="n"/>
      <c r="L861" s="103" t="n"/>
      <c r="M861" s="103" t="n"/>
      <c r="N861" s="103" t="n"/>
      <c r="O861" s="103" t="n"/>
      <c r="P861" s="103" t="n"/>
      <c r="Q861" s="103" t="n"/>
      <c r="R861" s="103" t="n"/>
      <c r="S861" s="103" t="n"/>
      <c r="T861" s="103" t="n"/>
      <c r="U861" s="103" t="n"/>
      <c r="V861" s="103" t="n"/>
      <c r="W861" s="103" t="n"/>
      <c r="X861" s="103" t="n"/>
      <c r="Y861" s="103" t="n"/>
      <c r="Z861" s="103" t="n"/>
    </row>
    <row r="862">
      <c r="A862" s="103" t="n"/>
      <c r="B862" s="103" t="n"/>
      <c r="C862" s="103" t="n"/>
      <c r="D862" s="103" t="n"/>
      <c r="E862" s="103" t="n"/>
      <c r="F862" s="103" t="n"/>
      <c r="G862" s="103" t="n"/>
      <c r="H862" s="103" t="n"/>
      <c r="I862" s="103" t="n"/>
      <c r="J862" s="103" t="n"/>
      <c r="K862" s="103" t="n"/>
      <c r="L862" s="103" t="n"/>
      <c r="M862" s="103" t="n"/>
      <c r="N862" s="103" t="n"/>
      <c r="O862" s="103" t="n"/>
      <c r="P862" s="103" t="n"/>
      <c r="Q862" s="103" t="n"/>
      <c r="R862" s="103" t="n"/>
      <c r="S862" s="103" t="n"/>
      <c r="T862" s="103" t="n"/>
      <c r="U862" s="103" t="n"/>
      <c r="V862" s="103" t="n"/>
      <c r="W862" s="103" t="n"/>
      <c r="X862" s="103" t="n"/>
      <c r="Y862" s="103" t="n"/>
      <c r="Z862" s="103" t="n"/>
    </row>
    <row r="863">
      <c r="A863" s="103" t="n"/>
      <c r="B863" s="103" t="n"/>
      <c r="C863" s="103" t="n"/>
      <c r="D863" s="103" t="n"/>
      <c r="E863" s="103" t="n"/>
      <c r="F863" s="103" t="n"/>
      <c r="G863" s="103" t="n"/>
      <c r="H863" s="103" t="n"/>
      <c r="I863" s="103" t="n"/>
      <c r="J863" s="103" t="n"/>
      <c r="K863" s="103" t="n"/>
      <c r="L863" s="103" t="n"/>
      <c r="M863" s="103" t="n"/>
      <c r="N863" s="103" t="n"/>
      <c r="O863" s="103" t="n"/>
      <c r="P863" s="103" t="n"/>
      <c r="Q863" s="103" t="n"/>
      <c r="R863" s="103" t="n"/>
      <c r="S863" s="103" t="n"/>
      <c r="T863" s="103" t="n"/>
      <c r="U863" s="103" t="n"/>
      <c r="V863" s="103" t="n"/>
      <c r="W863" s="103" t="n"/>
      <c r="X863" s="103" t="n"/>
      <c r="Y863" s="103" t="n"/>
      <c r="Z863" s="103" t="n"/>
    </row>
    <row r="864">
      <c r="A864" s="103" t="n"/>
      <c r="B864" s="103" t="n"/>
      <c r="C864" s="103" t="n"/>
      <c r="D864" s="103" t="n"/>
      <c r="E864" s="103" t="n"/>
      <c r="F864" s="103" t="n"/>
      <c r="G864" s="103" t="n"/>
      <c r="H864" s="103" t="n"/>
      <c r="I864" s="103" t="n"/>
      <c r="J864" s="103" t="n"/>
      <c r="K864" s="103" t="n"/>
      <c r="L864" s="103" t="n"/>
      <c r="M864" s="103" t="n"/>
      <c r="N864" s="103" t="n"/>
      <c r="O864" s="103" t="n"/>
      <c r="P864" s="103" t="n"/>
      <c r="Q864" s="103" t="n"/>
      <c r="R864" s="103" t="n"/>
      <c r="S864" s="103" t="n"/>
      <c r="T864" s="103" t="n"/>
      <c r="U864" s="103" t="n"/>
      <c r="V864" s="103" t="n"/>
      <c r="W864" s="103" t="n"/>
      <c r="X864" s="103" t="n"/>
      <c r="Y864" s="103" t="n"/>
      <c r="Z864" s="103" t="n"/>
    </row>
    <row r="865">
      <c r="A865" s="103" t="n"/>
      <c r="B865" s="103" t="n"/>
      <c r="C865" s="103" t="n"/>
      <c r="D865" s="103" t="n"/>
      <c r="E865" s="103" t="n"/>
      <c r="F865" s="103" t="n"/>
      <c r="G865" s="103" t="n"/>
      <c r="H865" s="103" t="n"/>
      <c r="I865" s="103" t="n"/>
      <c r="J865" s="103" t="n"/>
      <c r="K865" s="103" t="n"/>
      <c r="L865" s="103" t="n"/>
      <c r="M865" s="103" t="n"/>
      <c r="N865" s="103" t="n"/>
      <c r="O865" s="103" t="n"/>
      <c r="P865" s="103" t="n"/>
      <c r="Q865" s="103" t="n"/>
      <c r="R865" s="103" t="n"/>
      <c r="S865" s="103" t="n"/>
      <c r="T865" s="103" t="n"/>
      <c r="U865" s="103" t="n"/>
      <c r="V865" s="103" t="n"/>
      <c r="W865" s="103" t="n"/>
      <c r="X865" s="103" t="n"/>
      <c r="Y865" s="103" t="n"/>
      <c r="Z865" s="103" t="n"/>
    </row>
    <row r="866">
      <c r="A866" s="103" t="n"/>
      <c r="B866" s="103" t="n"/>
      <c r="C866" s="103" t="n"/>
      <c r="D866" s="103" t="n"/>
      <c r="E866" s="103" t="n"/>
      <c r="F866" s="103" t="n"/>
      <c r="G866" s="103" t="n"/>
      <c r="H866" s="103" t="n"/>
      <c r="I866" s="103" t="n"/>
      <c r="J866" s="103" t="n"/>
      <c r="K866" s="103" t="n"/>
      <c r="L866" s="103" t="n"/>
      <c r="M866" s="103" t="n"/>
      <c r="N866" s="103" t="n"/>
      <c r="O866" s="103" t="n"/>
      <c r="P866" s="103" t="n"/>
      <c r="Q866" s="103" t="n"/>
      <c r="R866" s="103" t="n"/>
      <c r="S866" s="103" t="n"/>
      <c r="T866" s="103" t="n"/>
      <c r="U866" s="103" t="n"/>
      <c r="V866" s="103" t="n"/>
      <c r="W866" s="103" t="n"/>
      <c r="X866" s="103" t="n"/>
      <c r="Y866" s="103" t="n"/>
      <c r="Z866" s="103" t="n"/>
    </row>
    <row r="867">
      <c r="A867" s="103" t="n"/>
      <c r="B867" s="103" t="n"/>
      <c r="C867" s="103" t="n"/>
      <c r="D867" s="103" t="n"/>
      <c r="E867" s="103" t="n"/>
      <c r="F867" s="103" t="n"/>
      <c r="G867" s="103" t="n"/>
      <c r="H867" s="103" t="n"/>
      <c r="I867" s="103" t="n"/>
      <c r="J867" s="103" t="n"/>
      <c r="K867" s="103" t="n"/>
      <c r="L867" s="103" t="n"/>
      <c r="M867" s="103" t="n"/>
      <c r="N867" s="103" t="n"/>
      <c r="O867" s="103" t="n"/>
      <c r="P867" s="103" t="n"/>
      <c r="Q867" s="103" t="n"/>
      <c r="R867" s="103" t="n"/>
      <c r="S867" s="103" t="n"/>
      <c r="T867" s="103" t="n"/>
      <c r="U867" s="103" t="n"/>
      <c r="V867" s="103" t="n"/>
      <c r="W867" s="103" t="n"/>
      <c r="X867" s="103" t="n"/>
      <c r="Y867" s="103" t="n"/>
      <c r="Z867" s="103" t="n"/>
    </row>
    <row r="868">
      <c r="A868" s="103" t="n"/>
      <c r="B868" s="103" t="n"/>
      <c r="C868" s="103" t="n"/>
      <c r="D868" s="103" t="n"/>
      <c r="E868" s="103" t="n"/>
      <c r="F868" s="103" t="n"/>
      <c r="G868" s="103" t="n"/>
      <c r="H868" s="103" t="n"/>
      <c r="I868" s="103" t="n"/>
      <c r="J868" s="103" t="n"/>
      <c r="K868" s="103" t="n"/>
      <c r="L868" s="103" t="n"/>
      <c r="M868" s="103" t="n"/>
      <c r="N868" s="103" t="n"/>
      <c r="O868" s="103" t="n"/>
      <c r="P868" s="103" t="n"/>
      <c r="Q868" s="103" t="n"/>
      <c r="R868" s="103" t="n"/>
      <c r="S868" s="103" t="n"/>
      <c r="T868" s="103" t="n"/>
      <c r="U868" s="103" t="n"/>
      <c r="V868" s="103" t="n"/>
      <c r="W868" s="103" t="n"/>
      <c r="X868" s="103" t="n"/>
      <c r="Y868" s="103" t="n"/>
      <c r="Z868" s="103" t="n"/>
    </row>
    <row r="869">
      <c r="A869" s="103" t="n"/>
      <c r="B869" s="103" t="n"/>
      <c r="C869" s="103" t="n"/>
      <c r="D869" s="103" t="n"/>
      <c r="E869" s="103" t="n"/>
      <c r="F869" s="103" t="n"/>
      <c r="G869" s="103" t="n"/>
      <c r="H869" s="103" t="n"/>
      <c r="I869" s="103" t="n"/>
      <c r="J869" s="103" t="n"/>
      <c r="K869" s="103" t="n"/>
      <c r="L869" s="103" t="n"/>
      <c r="M869" s="103" t="n"/>
      <c r="N869" s="103" t="n"/>
      <c r="O869" s="103" t="n"/>
      <c r="P869" s="103" t="n"/>
      <c r="Q869" s="103" t="n"/>
      <c r="R869" s="103" t="n"/>
      <c r="S869" s="103" t="n"/>
      <c r="T869" s="103" t="n"/>
      <c r="U869" s="103" t="n"/>
      <c r="V869" s="103" t="n"/>
      <c r="W869" s="103" t="n"/>
      <c r="X869" s="103" t="n"/>
      <c r="Y869" s="103" t="n"/>
      <c r="Z869" s="103" t="n"/>
    </row>
    <row r="870">
      <c r="A870" s="103" t="n"/>
      <c r="B870" s="103" t="n"/>
      <c r="C870" s="103" t="n"/>
      <c r="D870" s="103" t="n"/>
      <c r="E870" s="103" t="n"/>
      <c r="F870" s="103" t="n"/>
      <c r="G870" s="103" t="n"/>
      <c r="H870" s="103" t="n"/>
      <c r="I870" s="103" t="n"/>
      <c r="J870" s="103" t="n"/>
      <c r="K870" s="103" t="n"/>
      <c r="L870" s="103" t="n"/>
      <c r="M870" s="103" t="n"/>
      <c r="N870" s="103" t="n"/>
      <c r="O870" s="103" t="n"/>
      <c r="P870" s="103" t="n"/>
      <c r="Q870" s="103" t="n"/>
      <c r="R870" s="103" t="n"/>
      <c r="S870" s="103" t="n"/>
      <c r="T870" s="103" t="n"/>
      <c r="U870" s="103" t="n"/>
      <c r="V870" s="103" t="n"/>
      <c r="W870" s="103" t="n"/>
      <c r="X870" s="103" t="n"/>
      <c r="Y870" s="103" t="n"/>
      <c r="Z870" s="103" t="n"/>
    </row>
    <row r="871">
      <c r="A871" s="103" t="n"/>
      <c r="B871" s="103" t="n"/>
      <c r="C871" s="103" t="n"/>
      <c r="D871" s="103" t="n"/>
      <c r="E871" s="103" t="n"/>
      <c r="F871" s="103" t="n"/>
      <c r="G871" s="103" t="n"/>
      <c r="H871" s="103" t="n"/>
      <c r="I871" s="103" t="n"/>
      <c r="J871" s="103" t="n"/>
      <c r="K871" s="103" t="n"/>
      <c r="L871" s="103" t="n"/>
      <c r="M871" s="103" t="n"/>
      <c r="N871" s="103" t="n"/>
      <c r="O871" s="103" t="n"/>
      <c r="P871" s="103" t="n"/>
      <c r="Q871" s="103" t="n"/>
      <c r="R871" s="103" t="n"/>
      <c r="S871" s="103" t="n"/>
      <c r="T871" s="103" t="n"/>
      <c r="U871" s="103" t="n"/>
      <c r="V871" s="103" t="n"/>
      <c r="W871" s="103" t="n"/>
      <c r="X871" s="103" t="n"/>
      <c r="Y871" s="103" t="n"/>
      <c r="Z871" s="103" t="n"/>
    </row>
    <row r="872">
      <c r="A872" s="103" t="n"/>
      <c r="B872" s="103" t="n"/>
      <c r="C872" s="103" t="n"/>
      <c r="D872" s="103" t="n"/>
      <c r="E872" s="103" t="n"/>
      <c r="F872" s="103" t="n"/>
      <c r="G872" s="103" t="n"/>
      <c r="H872" s="103" t="n"/>
      <c r="I872" s="103" t="n"/>
      <c r="J872" s="103" t="n"/>
      <c r="K872" s="103" t="n"/>
      <c r="L872" s="103" t="n"/>
      <c r="M872" s="103" t="n"/>
      <c r="N872" s="103" t="n"/>
      <c r="O872" s="103" t="n"/>
      <c r="P872" s="103" t="n"/>
      <c r="Q872" s="103" t="n"/>
      <c r="R872" s="103" t="n"/>
      <c r="S872" s="103" t="n"/>
      <c r="T872" s="103" t="n"/>
      <c r="U872" s="103" t="n"/>
      <c r="V872" s="103" t="n"/>
      <c r="W872" s="103" t="n"/>
      <c r="X872" s="103" t="n"/>
      <c r="Y872" s="103" t="n"/>
      <c r="Z872" s="103" t="n"/>
    </row>
    <row r="873">
      <c r="A873" s="103" t="n"/>
      <c r="B873" s="103" t="n"/>
      <c r="C873" s="103" t="n"/>
      <c r="D873" s="103" t="n"/>
      <c r="E873" s="103" t="n"/>
      <c r="F873" s="103" t="n"/>
      <c r="G873" s="103" t="n"/>
      <c r="H873" s="103" t="n"/>
      <c r="I873" s="103" t="n"/>
      <c r="J873" s="103" t="n"/>
      <c r="K873" s="103" t="n"/>
      <c r="L873" s="103" t="n"/>
      <c r="M873" s="103" t="n"/>
      <c r="N873" s="103" t="n"/>
      <c r="O873" s="103" t="n"/>
      <c r="P873" s="103" t="n"/>
      <c r="Q873" s="103" t="n"/>
      <c r="R873" s="103" t="n"/>
      <c r="S873" s="103" t="n"/>
      <c r="T873" s="103" t="n"/>
      <c r="U873" s="103" t="n"/>
      <c r="V873" s="103" t="n"/>
      <c r="W873" s="103" t="n"/>
      <c r="X873" s="103" t="n"/>
      <c r="Y873" s="103" t="n"/>
      <c r="Z873" s="103" t="n"/>
    </row>
    <row r="874">
      <c r="A874" s="103" t="n"/>
      <c r="B874" s="103" t="n"/>
      <c r="C874" s="103" t="n"/>
      <c r="D874" s="103" t="n"/>
      <c r="E874" s="103" t="n"/>
      <c r="F874" s="103" t="n"/>
      <c r="G874" s="103" t="n"/>
      <c r="H874" s="103" t="n"/>
      <c r="I874" s="103" t="n"/>
      <c r="J874" s="103" t="n"/>
      <c r="K874" s="103" t="n"/>
      <c r="L874" s="103" t="n"/>
      <c r="M874" s="103" t="n"/>
      <c r="N874" s="103" t="n"/>
      <c r="O874" s="103" t="n"/>
      <c r="P874" s="103" t="n"/>
      <c r="Q874" s="103" t="n"/>
      <c r="R874" s="103" t="n"/>
      <c r="S874" s="103" t="n"/>
      <c r="T874" s="103" t="n"/>
      <c r="U874" s="103" t="n"/>
      <c r="V874" s="103" t="n"/>
      <c r="W874" s="103" t="n"/>
      <c r="X874" s="103" t="n"/>
      <c r="Y874" s="103" t="n"/>
      <c r="Z874" s="103" t="n"/>
    </row>
    <row r="875">
      <c r="A875" s="103" t="n"/>
      <c r="B875" s="103" t="n"/>
      <c r="C875" s="103" t="n"/>
      <c r="D875" s="103" t="n"/>
      <c r="E875" s="103" t="n"/>
      <c r="F875" s="103" t="n"/>
      <c r="G875" s="103" t="n"/>
      <c r="H875" s="103" t="n"/>
      <c r="I875" s="103" t="n"/>
      <c r="J875" s="103" t="n"/>
      <c r="K875" s="103" t="n"/>
      <c r="L875" s="103" t="n"/>
      <c r="M875" s="103" t="n"/>
      <c r="N875" s="103" t="n"/>
      <c r="O875" s="103" t="n"/>
      <c r="P875" s="103" t="n"/>
      <c r="Q875" s="103" t="n"/>
      <c r="R875" s="103" t="n"/>
      <c r="S875" s="103" t="n"/>
      <c r="T875" s="103" t="n"/>
      <c r="U875" s="103" t="n"/>
      <c r="V875" s="103" t="n"/>
      <c r="W875" s="103" t="n"/>
      <c r="X875" s="103" t="n"/>
      <c r="Y875" s="103" t="n"/>
      <c r="Z875" s="103" t="n"/>
    </row>
    <row r="876">
      <c r="A876" s="103" t="n"/>
      <c r="B876" s="103" t="n"/>
      <c r="C876" s="103" t="n"/>
      <c r="D876" s="103" t="n"/>
      <c r="E876" s="103" t="n"/>
      <c r="F876" s="103" t="n"/>
      <c r="G876" s="103" t="n"/>
      <c r="H876" s="103" t="n"/>
      <c r="I876" s="103" t="n"/>
      <c r="J876" s="103" t="n"/>
      <c r="K876" s="103" t="n"/>
      <c r="L876" s="103" t="n"/>
      <c r="M876" s="103" t="n"/>
      <c r="N876" s="103" t="n"/>
      <c r="O876" s="103" t="n"/>
      <c r="P876" s="103" t="n"/>
      <c r="Q876" s="103" t="n"/>
      <c r="R876" s="103" t="n"/>
      <c r="S876" s="103" t="n"/>
      <c r="T876" s="103" t="n"/>
      <c r="U876" s="103" t="n"/>
      <c r="V876" s="103" t="n"/>
      <c r="W876" s="103" t="n"/>
      <c r="X876" s="103" t="n"/>
      <c r="Y876" s="103" t="n"/>
      <c r="Z876" s="103" t="n"/>
    </row>
    <row r="877">
      <c r="A877" s="103" t="n"/>
      <c r="B877" s="103" t="n"/>
      <c r="C877" s="103" t="n"/>
      <c r="D877" s="103" t="n"/>
      <c r="E877" s="103" t="n"/>
      <c r="F877" s="103" t="n"/>
      <c r="G877" s="103" t="n"/>
      <c r="H877" s="103" t="n"/>
      <c r="I877" s="103" t="n"/>
      <c r="J877" s="103" t="n"/>
      <c r="K877" s="103" t="n"/>
      <c r="L877" s="103" t="n"/>
      <c r="M877" s="103" t="n"/>
      <c r="N877" s="103" t="n"/>
      <c r="O877" s="103" t="n"/>
      <c r="P877" s="103" t="n"/>
      <c r="Q877" s="103" t="n"/>
      <c r="R877" s="103" t="n"/>
      <c r="S877" s="103" t="n"/>
      <c r="T877" s="103" t="n"/>
      <c r="U877" s="103" t="n"/>
      <c r="V877" s="103" t="n"/>
      <c r="W877" s="103" t="n"/>
      <c r="X877" s="103" t="n"/>
      <c r="Y877" s="103" t="n"/>
      <c r="Z877" s="103" t="n"/>
    </row>
    <row r="878">
      <c r="A878" s="103" t="n"/>
      <c r="B878" s="103" t="n"/>
      <c r="C878" s="103" t="n"/>
      <c r="D878" s="103" t="n"/>
      <c r="E878" s="103" t="n"/>
      <c r="F878" s="103" t="n"/>
      <c r="G878" s="103" t="n"/>
      <c r="H878" s="103" t="n"/>
      <c r="I878" s="103" t="n"/>
      <c r="J878" s="103" t="n"/>
      <c r="K878" s="103" t="n"/>
      <c r="L878" s="103" t="n"/>
      <c r="M878" s="103" t="n"/>
      <c r="N878" s="103" t="n"/>
      <c r="O878" s="103" t="n"/>
      <c r="P878" s="103" t="n"/>
      <c r="Q878" s="103" t="n"/>
      <c r="R878" s="103" t="n"/>
      <c r="S878" s="103" t="n"/>
      <c r="T878" s="103" t="n"/>
      <c r="U878" s="103" t="n"/>
      <c r="V878" s="103" t="n"/>
      <c r="W878" s="103" t="n"/>
      <c r="X878" s="103" t="n"/>
      <c r="Y878" s="103" t="n"/>
      <c r="Z878" s="103" t="n"/>
    </row>
    <row r="879">
      <c r="A879" s="103" t="n"/>
      <c r="B879" s="103" t="n"/>
      <c r="C879" s="103" t="n"/>
      <c r="D879" s="103" t="n"/>
      <c r="E879" s="103" t="n"/>
      <c r="F879" s="103" t="n"/>
      <c r="G879" s="103" t="n"/>
      <c r="H879" s="103" t="n"/>
      <c r="I879" s="103" t="n"/>
      <c r="J879" s="103" t="n"/>
      <c r="K879" s="103" t="n"/>
      <c r="L879" s="103" t="n"/>
      <c r="M879" s="103" t="n"/>
      <c r="N879" s="103" t="n"/>
      <c r="O879" s="103" t="n"/>
      <c r="P879" s="103" t="n"/>
      <c r="Q879" s="103" t="n"/>
      <c r="R879" s="103" t="n"/>
      <c r="S879" s="103" t="n"/>
      <c r="T879" s="103" t="n"/>
      <c r="U879" s="103" t="n"/>
      <c r="V879" s="103" t="n"/>
      <c r="W879" s="103" t="n"/>
      <c r="X879" s="103" t="n"/>
      <c r="Y879" s="103" t="n"/>
      <c r="Z879" s="103" t="n"/>
    </row>
    <row r="880">
      <c r="A880" s="103" t="n"/>
      <c r="B880" s="103" t="n"/>
      <c r="C880" s="103" t="n"/>
      <c r="D880" s="103" t="n"/>
      <c r="E880" s="103" t="n"/>
      <c r="F880" s="103" t="n"/>
      <c r="G880" s="103" t="n"/>
      <c r="H880" s="103" t="n"/>
      <c r="I880" s="103" t="n"/>
      <c r="J880" s="103" t="n"/>
      <c r="K880" s="103" t="n"/>
      <c r="L880" s="103" t="n"/>
      <c r="M880" s="103" t="n"/>
      <c r="N880" s="103" t="n"/>
      <c r="O880" s="103" t="n"/>
      <c r="P880" s="103" t="n"/>
      <c r="Q880" s="103" t="n"/>
      <c r="R880" s="103" t="n"/>
      <c r="S880" s="103" t="n"/>
      <c r="T880" s="103" t="n"/>
      <c r="U880" s="103" t="n"/>
      <c r="V880" s="103" t="n"/>
      <c r="W880" s="103" t="n"/>
      <c r="X880" s="103" t="n"/>
      <c r="Y880" s="103" t="n"/>
      <c r="Z880" s="103" t="n"/>
    </row>
    <row r="881">
      <c r="A881" s="103" t="n"/>
      <c r="B881" s="103" t="n"/>
      <c r="C881" s="103" t="n"/>
      <c r="D881" s="103" t="n"/>
      <c r="E881" s="103" t="n"/>
      <c r="F881" s="103" t="n"/>
      <c r="G881" s="103" t="n"/>
      <c r="H881" s="103" t="n"/>
      <c r="I881" s="103" t="n"/>
      <c r="J881" s="103" t="n"/>
      <c r="K881" s="103" t="n"/>
      <c r="L881" s="103" t="n"/>
      <c r="M881" s="103" t="n"/>
      <c r="N881" s="103" t="n"/>
      <c r="O881" s="103" t="n"/>
      <c r="P881" s="103" t="n"/>
      <c r="Q881" s="103" t="n"/>
      <c r="R881" s="103" t="n"/>
      <c r="S881" s="103" t="n"/>
      <c r="T881" s="103" t="n"/>
      <c r="U881" s="103" t="n"/>
      <c r="V881" s="103" t="n"/>
      <c r="W881" s="103" t="n"/>
      <c r="X881" s="103" t="n"/>
      <c r="Y881" s="103" t="n"/>
      <c r="Z881" s="103" t="n"/>
    </row>
    <row r="882">
      <c r="A882" s="103" t="n"/>
      <c r="B882" s="103" t="n"/>
      <c r="C882" s="103" t="n"/>
      <c r="D882" s="103" t="n"/>
      <c r="E882" s="103" t="n"/>
      <c r="F882" s="103" t="n"/>
      <c r="G882" s="103" t="n"/>
      <c r="H882" s="103" t="n"/>
      <c r="I882" s="103" t="n"/>
      <c r="J882" s="103" t="n"/>
      <c r="K882" s="103" t="n"/>
      <c r="L882" s="103" t="n"/>
      <c r="M882" s="103" t="n"/>
      <c r="N882" s="103" t="n"/>
      <c r="O882" s="103" t="n"/>
      <c r="P882" s="103" t="n"/>
      <c r="Q882" s="103" t="n"/>
      <c r="R882" s="103" t="n"/>
      <c r="S882" s="103" t="n"/>
      <c r="T882" s="103" t="n"/>
      <c r="U882" s="103" t="n"/>
      <c r="V882" s="103" t="n"/>
      <c r="W882" s="103" t="n"/>
      <c r="X882" s="103" t="n"/>
      <c r="Y882" s="103" t="n"/>
      <c r="Z882" s="103" t="n"/>
    </row>
    <row r="883">
      <c r="A883" s="103" t="n"/>
      <c r="B883" s="103" t="n"/>
      <c r="C883" s="103" t="n"/>
      <c r="D883" s="103" t="n"/>
      <c r="E883" s="103" t="n"/>
      <c r="F883" s="103" t="n"/>
      <c r="G883" s="103" t="n"/>
      <c r="H883" s="103" t="n"/>
      <c r="I883" s="103" t="n"/>
      <c r="J883" s="103" t="n"/>
      <c r="K883" s="103" t="n"/>
      <c r="L883" s="103" t="n"/>
      <c r="M883" s="103" t="n"/>
      <c r="N883" s="103" t="n"/>
      <c r="O883" s="103" t="n"/>
      <c r="P883" s="103" t="n"/>
      <c r="Q883" s="103" t="n"/>
      <c r="R883" s="103" t="n"/>
      <c r="S883" s="103" t="n"/>
      <c r="T883" s="103" t="n"/>
      <c r="U883" s="103" t="n"/>
      <c r="V883" s="103" t="n"/>
      <c r="W883" s="103" t="n"/>
      <c r="X883" s="103" t="n"/>
      <c r="Y883" s="103" t="n"/>
      <c r="Z883" s="103" t="n"/>
    </row>
    <row r="884">
      <c r="A884" s="103" t="n"/>
      <c r="B884" s="103" t="n"/>
      <c r="C884" s="103" t="n"/>
      <c r="D884" s="103" t="n"/>
      <c r="E884" s="103" t="n"/>
      <c r="F884" s="103" t="n"/>
      <c r="G884" s="103" t="n"/>
      <c r="H884" s="103" t="n"/>
      <c r="I884" s="103" t="n"/>
      <c r="J884" s="103" t="n"/>
      <c r="K884" s="103" t="n"/>
      <c r="L884" s="103" t="n"/>
      <c r="M884" s="103" t="n"/>
      <c r="N884" s="103" t="n"/>
      <c r="O884" s="103" t="n"/>
      <c r="P884" s="103" t="n"/>
      <c r="Q884" s="103" t="n"/>
      <c r="R884" s="103" t="n"/>
      <c r="S884" s="103" t="n"/>
      <c r="T884" s="103" t="n"/>
      <c r="U884" s="103" t="n"/>
      <c r="V884" s="103" t="n"/>
      <c r="W884" s="103" t="n"/>
      <c r="X884" s="103" t="n"/>
      <c r="Y884" s="103" t="n"/>
      <c r="Z884" s="103" t="n"/>
    </row>
    <row r="885">
      <c r="A885" s="103" t="n"/>
      <c r="B885" s="103" t="n"/>
      <c r="C885" s="103" t="n"/>
      <c r="D885" s="103" t="n"/>
      <c r="E885" s="103" t="n"/>
      <c r="F885" s="103" t="n"/>
      <c r="G885" s="103" t="n"/>
      <c r="H885" s="103" t="n"/>
      <c r="I885" s="103" t="n"/>
      <c r="J885" s="103" t="n"/>
      <c r="K885" s="103" t="n"/>
      <c r="L885" s="103" t="n"/>
      <c r="M885" s="103" t="n"/>
      <c r="N885" s="103" t="n"/>
      <c r="O885" s="103" t="n"/>
      <c r="P885" s="103" t="n"/>
      <c r="Q885" s="103" t="n"/>
      <c r="R885" s="103" t="n"/>
      <c r="S885" s="103" t="n"/>
      <c r="T885" s="103" t="n"/>
      <c r="U885" s="103" t="n"/>
      <c r="V885" s="103" t="n"/>
      <c r="W885" s="103" t="n"/>
      <c r="X885" s="103" t="n"/>
      <c r="Y885" s="103" t="n"/>
      <c r="Z885" s="103" t="n"/>
    </row>
    <row r="886">
      <c r="A886" s="103" t="n"/>
      <c r="B886" s="103" t="n"/>
      <c r="C886" s="103" t="n"/>
      <c r="D886" s="103" t="n"/>
      <c r="E886" s="103" t="n"/>
      <c r="F886" s="103" t="n"/>
      <c r="G886" s="103" t="n"/>
      <c r="H886" s="103" t="n"/>
      <c r="I886" s="103" t="n"/>
      <c r="J886" s="103" t="n"/>
      <c r="K886" s="103" t="n"/>
      <c r="L886" s="103" t="n"/>
      <c r="M886" s="103" t="n"/>
      <c r="N886" s="103" t="n"/>
      <c r="O886" s="103" t="n"/>
      <c r="P886" s="103" t="n"/>
      <c r="Q886" s="103" t="n"/>
      <c r="R886" s="103" t="n"/>
      <c r="S886" s="103" t="n"/>
      <c r="T886" s="103" t="n"/>
      <c r="U886" s="103" t="n"/>
      <c r="V886" s="103" t="n"/>
      <c r="W886" s="103" t="n"/>
      <c r="X886" s="103" t="n"/>
      <c r="Y886" s="103" t="n"/>
      <c r="Z886" s="103" t="n"/>
    </row>
    <row r="887">
      <c r="A887" s="103" t="n"/>
      <c r="B887" s="103" t="n"/>
      <c r="C887" s="103" t="n"/>
      <c r="D887" s="103" t="n"/>
      <c r="E887" s="103" t="n"/>
      <c r="F887" s="103" t="n"/>
      <c r="G887" s="103" t="n"/>
      <c r="H887" s="103" t="n"/>
      <c r="I887" s="103" t="n"/>
      <c r="J887" s="103" t="n"/>
      <c r="K887" s="103" t="n"/>
      <c r="L887" s="103" t="n"/>
      <c r="M887" s="103" t="n"/>
      <c r="N887" s="103" t="n"/>
      <c r="O887" s="103" t="n"/>
      <c r="P887" s="103" t="n"/>
      <c r="Q887" s="103" t="n"/>
      <c r="R887" s="103" t="n"/>
      <c r="S887" s="103" t="n"/>
      <c r="T887" s="103" t="n"/>
      <c r="U887" s="103" t="n"/>
      <c r="V887" s="103" t="n"/>
      <c r="W887" s="103" t="n"/>
      <c r="X887" s="103" t="n"/>
      <c r="Y887" s="103" t="n"/>
      <c r="Z887" s="103" t="n"/>
    </row>
    <row r="888">
      <c r="A888" s="103" t="n"/>
      <c r="B888" s="103" t="n"/>
      <c r="C888" s="103" t="n"/>
      <c r="D888" s="103" t="n"/>
      <c r="E888" s="103" t="n"/>
      <c r="F888" s="103" t="n"/>
      <c r="G888" s="103" t="n"/>
      <c r="H888" s="103" t="n"/>
      <c r="I888" s="103" t="n"/>
      <c r="J888" s="103" t="n"/>
      <c r="K888" s="103" t="n"/>
      <c r="L888" s="103" t="n"/>
      <c r="M888" s="103" t="n"/>
      <c r="N888" s="103" t="n"/>
      <c r="O888" s="103" t="n"/>
      <c r="P888" s="103" t="n"/>
      <c r="Q888" s="103" t="n"/>
      <c r="R888" s="103" t="n"/>
      <c r="S888" s="103" t="n"/>
      <c r="T888" s="103" t="n"/>
      <c r="U888" s="103" t="n"/>
      <c r="V888" s="103" t="n"/>
      <c r="W888" s="103" t="n"/>
      <c r="X888" s="103" t="n"/>
      <c r="Y888" s="103" t="n"/>
      <c r="Z888" s="103" t="n"/>
    </row>
    <row r="889">
      <c r="A889" s="103" t="n"/>
      <c r="B889" s="103" t="n"/>
      <c r="C889" s="103" t="n"/>
      <c r="D889" s="103" t="n"/>
      <c r="E889" s="103" t="n"/>
      <c r="F889" s="103" t="n"/>
      <c r="G889" s="103" t="n"/>
      <c r="H889" s="103" t="n"/>
      <c r="I889" s="103" t="n"/>
      <c r="J889" s="103" t="n"/>
      <c r="K889" s="103" t="n"/>
      <c r="L889" s="103" t="n"/>
      <c r="M889" s="103" t="n"/>
      <c r="N889" s="103" t="n"/>
      <c r="O889" s="103" t="n"/>
      <c r="P889" s="103" t="n"/>
      <c r="Q889" s="103" t="n"/>
      <c r="R889" s="103" t="n"/>
      <c r="S889" s="103" t="n"/>
      <c r="T889" s="103" t="n"/>
      <c r="U889" s="103" t="n"/>
      <c r="V889" s="103" t="n"/>
      <c r="W889" s="103" t="n"/>
      <c r="X889" s="103" t="n"/>
      <c r="Y889" s="103" t="n"/>
      <c r="Z889" s="103" t="n"/>
    </row>
    <row r="890">
      <c r="A890" s="103" t="n"/>
      <c r="B890" s="103" t="n"/>
      <c r="C890" s="103" t="n"/>
      <c r="D890" s="103" t="n"/>
      <c r="E890" s="103" t="n"/>
      <c r="F890" s="103" t="n"/>
      <c r="G890" s="103" t="n"/>
      <c r="H890" s="103" t="n"/>
      <c r="I890" s="103" t="n"/>
      <c r="J890" s="103" t="n"/>
      <c r="K890" s="103" t="n"/>
      <c r="L890" s="103" t="n"/>
      <c r="M890" s="103" t="n"/>
      <c r="N890" s="103" t="n"/>
      <c r="O890" s="103" t="n"/>
      <c r="P890" s="103" t="n"/>
      <c r="Q890" s="103" t="n"/>
      <c r="R890" s="103" t="n"/>
      <c r="S890" s="103" t="n"/>
      <c r="T890" s="103" t="n"/>
      <c r="U890" s="103" t="n"/>
      <c r="V890" s="103" t="n"/>
      <c r="W890" s="103" t="n"/>
      <c r="X890" s="103" t="n"/>
      <c r="Y890" s="103" t="n"/>
      <c r="Z890" s="103" t="n"/>
    </row>
    <row r="891">
      <c r="A891" s="103" t="n"/>
      <c r="B891" s="103" t="n"/>
      <c r="C891" s="103" t="n"/>
      <c r="D891" s="103" t="n"/>
      <c r="E891" s="103" t="n"/>
      <c r="F891" s="103" t="n"/>
      <c r="G891" s="103" t="n"/>
      <c r="H891" s="103" t="n"/>
      <c r="I891" s="103" t="n"/>
      <c r="J891" s="103" t="n"/>
      <c r="K891" s="103" t="n"/>
      <c r="L891" s="103" t="n"/>
      <c r="M891" s="103" t="n"/>
      <c r="N891" s="103" t="n"/>
      <c r="O891" s="103" t="n"/>
      <c r="P891" s="103" t="n"/>
      <c r="Q891" s="103" t="n"/>
      <c r="R891" s="103" t="n"/>
      <c r="S891" s="103" t="n"/>
      <c r="T891" s="103" t="n"/>
      <c r="U891" s="103" t="n"/>
      <c r="V891" s="103" t="n"/>
      <c r="W891" s="103" t="n"/>
      <c r="X891" s="103" t="n"/>
      <c r="Y891" s="103" t="n"/>
      <c r="Z891" s="103" t="n"/>
    </row>
    <row r="892">
      <c r="A892" s="103" t="n"/>
      <c r="B892" s="103" t="n"/>
      <c r="C892" s="103" t="n"/>
      <c r="D892" s="103" t="n"/>
      <c r="E892" s="103" t="n"/>
      <c r="F892" s="103" t="n"/>
      <c r="G892" s="103" t="n"/>
      <c r="H892" s="103" t="n"/>
      <c r="I892" s="103" t="n"/>
      <c r="J892" s="103" t="n"/>
      <c r="K892" s="103" t="n"/>
      <c r="L892" s="103" t="n"/>
      <c r="M892" s="103" t="n"/>
      <c r="N892" s="103" t="n"/>
      <c r="O892" s="103" t="n"/>
      <c r="P892" s="103" t="n"/>
      <c r="Q892" s="103" t="n"/>
      <c r="R892" s="103" t="n"/>
      <c r="S892" s="103" t="n"/>
      <c r="T892" s="103" t="n"/>
      <c r="U892" s="103" t="n"/>
      <c r="V892" s="103" t="n"/>
      <c r="W892" s="103" t="n"/>
      <c r="X892" s="103" t="n"/>
      <c r="Y892" s="103" t="n"/>
      <c r="Z892" s="103" t="n"/>
    </row>
    <row r="893">
      <c r="A893" s="103" t="n"/>
      <c r="B893" s="103" t="n"/>
      <c r="C893" s="103" t="n"/>
      <c r="D893" s="103" t="n"/>
      <c r="E893" s="103" t="n"/>
      <c r="F893" s="103" t="n"/>
      <c r="G893" s="103" t="n"/>
      <c r="H893" s="103" t="n"/>
      <c r="I893" s="103" t="n"/>
      <c r="J893" s="103" t="n"/>
      <c r="K893" s="103" t="n"/>
      <c r="L893" s="103" t="n"/>
      <c r="M893" s="103" t="n"/>
      <c r="N893" s="103" t="n"/>
      <c r="O893" s="103" t="n"/>
      <c r="P893" s="103" t="n"/>
      <c r="Q893" s="103" t="n"/>
      <c r="R893" s="103" t="n"/>
      <c r="S893" s="103" t="n"/>
      <c r="T893" s="103" t="n"/>
      <c r="U893" s="103" t="n"/>
      <c r="V893" s="103" t="n"/>
      <c r="W893" s="103" t="n"/>
      <c r="X893" s="103" t="n"/>
      <c r="Y893" s="103" t="n"/>
      <c r="Z893" s="103" t="n"/>
    </row>
    <row r="894">
      <c r="A894" s="103" t="n"/>
      <c r="B894" s="103" t="n"/>
      <c r="C894" s="103" t="n"/>
      <c r="D894" s="103" t="n"/>
      <c r="E894" s="103" t="n"/>
      <c r="F894" s="103" t="n"/>
      <c r="G894" s="103" t="n"/>
      <c r="H894" s="103" t="n"/>
      <c r="I894" s="103" t="n"/>
      <c r="J894" s="103" t="n"/>
      <c r="K894" s="103" t="n"/>
      <c r="L894" s="103" t="n"/>
      <c r="M894" s="103" t="n"/>
      <c r="N894" s="103" t="n"/>
      <c r="O894" s="103" t="n"/>
      <c r="P894" s="103" t="n"/>
      <c r="Q894" s="103" t="n"/>
      <c r="R894" s="103" t="n"/>
      <c r="S894" s="103" t="n"/>
      <c r="T894" s="103" t="n"/>
      <c r="U894" s="103" t="n"/>
      <c r="V894" s="103" t="n"/>
      <c r="W894" s="103" t="n"/>
      <c r="X894" s="103" t="n"/>
      <c r="Y894" s="103" t="n"/>
      <c r="Z894" s="103" t="n"/>
    </row>
    <row r="895">
      <c r="A895" s="103" t="n"/>
      <c r="B895" s="103" t="n"/>
      <c r="C895" s="103" t="n"/>
      <c r="D895" s="103" t="n"/>
      <c r="E895" s="103" t="n"/>
      <c r="F895" s="103" t="n"/>
      <c r="G895" s="103" t="n"/>
      <c r="H895" s="103" t="n"/>
      <c r="I895" s="103" t="n"/>
      <c r="J895" s="103" t="n"/>
      <c r="K895" s="103" t="n"/>
      <c r="L895" s="103" t="n"/>
      <c r="M895" s="103" t="n"/>
      <c r="N895" s="103" t="n"/>
      <c r="O895" s="103" t="n"/>
      <c r="P895" s="103" t="n"/>
      <c r="Q895" s="103" t="n"/>
      <c r="R895" s="103" t="n"/>
      <c r="S895" s="103" t="n"/>
      <c r="T895" s="103" t="n"/>
      <c r="U895" s="103" t="n"/>
      <c r="V895" s="103" t="n"/>
      <c r="W895" s="103" t="n"/>
      <c r="X895" s="103" t="n"/>
      <c r="Y895" s="103" t="n"/>
      <c r="Z895" s="103" t="n"/>
    </row>
    <row r="896">
      <c r="A896" s="103" t="n"/>
      <c r="B896" s="103" t="n"/>
      <c r="C896" s="103" t="n"/>
      <c r="D896" s="103" t="n"/>
      <c r="E896" s="103" t="n"/>
      <c r="F896" s="103" t="n"/>
      <c r="G896" s="103" t="n"/>
      <c r="H896" s="103" t="n"/>
      <c r="I896" s="103" t="n"/>
      <c r="J896" s="103" t="n"/>
      <c r="K896" s="103" t="n"/>
      <c r="L896" s="103" t="n"/>
      <c r="M896" s="103" t="n"/>
      <c r="N896" s="103" t="n"/>
      <c r="O896" s="103" t="n"/>
      <c r="P896" s="103" t="n"/>
      <c r="Q896" s="103" t="n"/>
      <c r="R896" s="103" t="n"/>
      <c r="S896" s="103" t="n"/>
      <c r="T896" s="103" t="n"/>
      <c r="U896" s="103" t="n"/>
      <c r="V896" s="103" t="n"/>
      <c r="W896" s="103" t="n"/>
      <c r="X896" s="103" t="n"/>
      <c r="Y896" s="103" t="n"/>
      <c r="Z896" s="103" t="n"/>
    </row>
    <row r="897">
      <c r="A897" s="103" t="n"/>
      <c r="B897" s="103" t="n"/>
      <c r="C897" s="103" t="n"/>
      <c r="D897" s="103" t="n"/>
      <c r="E897" s="103" t="n"/>
      <c r="F897" s="103" t="n"/>
      <c r="G897" s="103" t="n"/>
      <c r="H897" s="103" t="n"/>
      <c r="I897" s="103" t="n"/>
      <c r="J897" s="103" t="n"/>
      <c r="K897" s="103" t="n"/>
      <c r="L897" s="103" t="n"/>
      <c r="M897" s="103" t="n"/>
      <c r="N897" s="103" t="n"/>
      <c r="O897" s="103" t="n"/>
      <c r="P897" s="103" t="n"/>
      <c r="Q897" s="103" t="n"/>
      <c r="R897" s="103" t="n"/>
      <c r="S897" s="103" t="n"/>
      <c r="T897" s="103" t="n"/>
      <c r="U897" s="103" t="n"/>
      <c r="V897" s="103" t="n"/>
      <c r="W897" s="103" t="n"/>
      <c r="X897" s="103" t="n"/>
      <c r="Y897" s="103" t="n"/>
      <c r="Z897" s="103" t="n"/>
    </row>
    <row r="898">
      <c r="A898" s="103" t="n"/>
      <c r="B898" s="103" t="n"/>
      <c r="C898" s="103" t="n"/>
      <c r="D898" s="103" t="n"/>
      <c r="E898" s="103" t="n"/>
      <c r="F898" s="103" t="n"/>
      <c r="G898" s="103" t="n"/>
      <c r="H898" s="103" t="n"/>
      <c r="I898" s="103" t="n"/>
      <c r="J898" s="103" t="n"/>
      <c r="K898" s="103" t="n"/>
      <c r="L898" s="103" t="n"/>
      <c r="M898" s="103" t="n"/>
      <c r="N898" s="103" t="n"/>
      <c r="O898" s="103" t="n"/>
      <c r="P898" s="103" t="n"/>
      <c r="Q898" s="103" t="n"/>
      <c r="R898" s="103" t="n"/>
      <c r="S898" s="103" t="n"/>
      <c r="T898" s="103" t="n"/>
      <c r="U898" s="103" t="n"/>
      <c r="V898" s="103" t="n"/>
      <c r="W898" s="103" t="n"/>
      <c r="X898" s="103" t="n"/>
      <c r="Y898" s="103" t="n"/>
      <c r="Z898" s="103" t="n"/>
    </row>
    <row r="899">
      <c r="A899" s="103" t="n"/>
      <c r="B899" s="103" t="n"/>
      <c r="C899" s="103" t="n"/>
      <c r="D899" s="103" t="n"/>
      <c r="E899" s="103" t="n"/>
      <c r="F899" s="103" t="n"/>
      <c r="G899" s="103" t="n"/>
      <c r="H899" s="103" t="n"/>
      <c r="I899" s="103" t="n"/>
      <c r="J899" s="103" t="n"/>
      <c r="K899" s="103" t="n"/>
      <c r="L899" s="103" t="n"/>
      <c r="M899" s="103" t="n"/>
      <c r="N899" s="103" t="n"/>
      <c r="O899" s="103" t="n"/>
      <c r="P899" s="103" t="n"/>
      <c r="Q899" s="103" t="n"/>
      <c r="R899" s="103" t="n"/>
      <c r="S899" s="103" t="n"/>
      <c r="T899" s="103" t="n"/>
      <c r="U899" s="103" t="n"/>
      <c r="V899" s="103" t="n"/>
      <c r="W899" s="103" t="n"/>
      <c r="X899" s="103" t="n"/>
      <c r="Y899" s="103" t="n"/>
      <c r="Z899" s="103" t="n"/>
    </row>
    <row r="900">
      <c r="A900" s="103" t="n"/>
      <c r="B900" s="103" t="n"/>
      <c r="C900" s="103" t="n"/>
      <c r="D900" s="103" t="n"/>
      <c r="E900" s="103" t="n"/>
      <c r="F900" s="103" t="n"/>
      <c r="G900" s="103" t="n"/>
      <c r="H900" s="103" t="n"/>
      <c r="I900" s="103" t="n"/>
      <c r="J900" s="103" t="n"/>
      <c r="K900" s="103" t="n"/>
      <c r="L900" s="103" t="n"/>
      <c r="M900" s="103" t="n"/>
      <c r="N900" s="103" t="n"/>
      <c r="O900" s="103" t="n"/>
      <c r="P900" s="103" t="n"/>
      <c r="Q900" s="103" t="n"/>
      <c r="R900" s="103" t="n"/>
      <c r="S900" s="103" t="n"/>
      <c r="T900" s="103" t="n"/>
      <c r="U900" s="103" t="n"/>
      <c r="V900" s="103" t="n"/>
      <c r="W900" s="103" t="n"/>
      <c r="X900" s="103" t="n"/>
      <c r="Y900" s="103" t="n"/>
      <c r="Z900" s="103" t="n"/>
    </row>
    <row r="901">
      <c r="A901" s="103" t="n"/>
      <c r="B901" s="103" t="n"/>
      <c r="C901" s="103" t="n"/>
      <c r="D901" s="103" t="n"/>
      <c r="E901" s="103" t="n"/>
      <c r="F901" s="103" t="n"/>
      <c r="G901" s="103" t="n"/>
      <c r="H901" s="103" t="n"/>
      <c r="I901" s="103" t="n"/>
      <c r="J901" s="103" t="n"/>
      <c r="K901" s="103" t="n"/>
      <c r="L901" s="103" t="n"/>
      <c r="M901" s="103" t="n"/>
      <c r="N901" s="103" t="n"/>
      <c r="O901" s="103" t="n"/>
      <c r="P901" s="103" t="n"/>
      <c r="Q901" s="103" t="n"/>
      <c r="R901" s="103" t="n"/>
      <c r="S901" s="103" t="n"/>
      <c r="T901" s="103" t="n"/>
      <c r="U901" s="103" t="n"/>
      <c r="V901" s="103" t="n"/>
      <c r="W901" s="103" t="n"/>
      <c r="X901" s="103" t="n"/>
      <c r="Y901" s="103" t="n"/>
      <c r="Z901" s="103" t="n"/>
    </row>
    <row r="902">
      <c r="A902" s="103" t="n"/>
      <c r="B902" s="103" t="n"/>
      <c r="C902" s="103" t="n"/>
      <c r="D902" s="103" t="n"/>
      <c r="E902" s="103" t="n"/>
      <c r="F902" s="103" t="n"/>
      <c r="G902" s="103" t="n"/>
      <c r="H902" s="103" t="n"/>
      <c r="I902" s="103" t="n"/>
      <c r="J902" s="103" t="n"/>
      <c r="K902" s="103" t="n"/>
      <c r="L902" s="103" t="n"/>
      <c r="M902" s="103" t="n"/>
      <c r="N902" s="103" t="n"/>
      <c r="O902" s="103" t="n"/>
      <c r="P902" s="103" t="n"/>
      <c r="Q902" s="103" t="n"/>
      <c r="R902" s="103" t="n"/>
      <c r="S902" s="103" t="n"/>
      <c r="T902" s="103" t="n"/>
      <c r="U902" s="103" t="n"/>
      <c r="V902" s="103" t="n"/>
      <c r="W902" s="103" t="n"/>
      <c r="X902" s="103" t="n"/>
      <c r="Y902" s="103" t="n"/>
      <c r="Z902" s="103" t="n"/>
    </row>
    <row r="903">
      <c r="A903" s="103" t="n"/>
      <c r="B903" s="103" t="n"/>
      <c r="C903" s="103" t="n"/>
      <c r="D903" s="103" t="n"/>
      <c r="E903" s="103" t="n"/>
      <c r="F903" s="103" t="n"/>
      <c r="G903" s="103" t="n"/>
      <c r="H903" s="103" t="n"/>
      <c r="I903" s="103" t="n"/>
      <c r="J903" s="103" t="n"/>
      <c r="K903" s="103" t="n"/>
      <c r="L903" s="103" t="n"/>
      <c r="M903" s="103" t="n"/>
      <c r="N903" s="103" t="n"/>
      <c r="O903" s="103" t="n"/>
      <c r="P903" s="103" t="n"/>
      <c r="Q903" s="103" t="n"/>
      <c r="R903" s="103" t="n"/>
      <c r="S903" s="103" t="n"/>
      <c r="T903" s="103" t="n"/>
      <c r="U903" s="103" t="n"/>
      <c r="V903" s="103" t="n"/>
      <c r="W903" s="103" t="n"/>
      <c r="X903" s="103" t="n"/>
      <c r="Y903" s="103" t="n"/>
      <c r="Z903" s="103" t="n"/>
    </row>
    <row r="904">
      <c r="A904" s="103" t="n"/>
      <c r="B904" s="103" t="n"/>
      <c r="C904" s="103" t="n"/>
      <c r="D904" s="103" t="n"/>
      <c r="E904" s="103" t="n"/>
      <c r="F904" s="103" t="n"/>
      <c r="G904" s="103" t="n"/>
      <c r="H904" s="103" t="n"/>
      <c r="I904" s="103" t="n"/>
      <c r="J904" s="103" t="n"/>
      <c r="K904" s="103" t="n"/>
      <c r="L904" s="103" t="n"/>
      <c r="M904" s="103" t="n"/>
      <c r="N904" s="103" t="n"/>
      <c r="O904" s="103" t="n"/>
      <c r="P904" s="103" t="n"/>
      <c r="Q904" s="103" t="n"/>
      <c r="R904" s="103" t="n"/>
      <c r="S904" s="103" t="n"/>
      <c r="T904" s="103" t="n"/>
      <c r="U904" s="103" t="n"/>
      <c r="V904" s="103" t="n"/>
      <c r="W904" s="103" t="n"/>
      <c r="X904" s="103" t="n"/>
      <c r="Y904" s="103" t="n"/>
      <c r="Z904" s="103" t="n"/>
    </row>
    <row r="905">
      <c r="A905" s="103" t="n"/>
      <c r="B905" s="103" t="n"/>
      <c r="C905" s="103" t="n"/>
      <c r="D905" s="103" t="n"/>
      <c r="E905" s="103" t="n"/>
      <c r="F905" s="103" t="n"/>
      <c r="G905" s="103" t="n"/>
      <c r="H905" s="103" t="n"/>
      <c r="I905" s="103" t="n"/>
      <c r="J905" s="103" t="n"/>
      <c r="K905" s="103" t="n"/>
      <c r="L905" s="103" t="n"/>
      <c r="M905" s="103" t="n"/>
      <c r="N905" s="103" t="n"/>
      <c r="O905" s="103" t="n"/>
      <c r="P905" s="103" t="n"/>
      <c r="Q905" s="103" t="n"/>
      <c r="R905" s="103" t="n"/>
      <c r="S905" s="103" t="n"/>
      <c r="T905" s="103" t="n"/>
      <c r="U905" s="103" t="n"/>
      <c r="V905" s="103" t="n"/>
      <c r="W905" s="103" t="n"/>
      <c r="X905" s="103" t="n"/>
      <c r="Y905" s="103" t="n"/>
      <c r="Z905" s="103" t="n"/>
    </row>
    <row r="906">
      <c r="A906" s="103" t="n"/>
      <c r="B906" s="103" t="n"/>
      <c r="C906" s="103" t="n"/>
      <c r="D906" s="103" t="n"/>
      <c r="E906" s="103" t="n"/>
      <c r="F906" s="103" t="n"/>
      <c r="G906" s="103" t="n"/>
      <c r="H906" s="103" t="n"/>
      <c r="I906" s="103" t="n"/>
      <c r="J906" s="103" t="n"/>
      <c r="K906" s="103" t="n"/>
      <c r="L906" s="103" t="n"/>
      <c r="M906" s="103" t="n"/>
      <c r="N906" s="103" t="n"/>
      <c r="O906" s="103" t="n"/>
      <c r="P906" s="103" t="n"/>
      <c r="Q906" s="103" t="n"/>
      <c r="R906" s="103" t="n"/>
      <c r="S906" s="103" t="n"/>
      <c r="T906" s="103" t="n"/>
      <c r="U906" s="103" t="n"/>
      <c r="V906" s="103" t="n"/>
      <c r="W906" s="103" t="n"/>
      <c r="X906" s="103" t="n"/>
      <c r="Y906" s="103" t="n"/>
      <c r="Z906" s="103" t="n"/>
    </row>
    <row r="907">
      <c r="A907" s="103" t="n"/>
      <c r="B907" s="103" t="n"/>
      <c r="C907" s="103" t="n"/>
      <c r="D907" s="103" t="n"/>
      <c r="E907" s="103" t="n"/>
      <c r="F907" s="103" t="n"/>
      <c r="G907" s="103" t="n"/>
      <c r="H907" s="103" t="n"/>
      <c r="I907" s="103" t="n"/>
      <c r="J907" s="103" t="n"/>
      <c r="K907" s="103" t="n"/>
      <c r="L907" s="103" t="n"/>
      <c r="M907" s="103" t="n"/>
      <c r="N907" s="103" t="n"/>
      <c r="O907" s="103" t="n"/>
      <c r="P907" s="103" t="n"/>
      <c r="Q907" s="103" t="n"/>
      <c r="R907" s="103" t="n"/>
      <c r="S907" s="103" t="n"/>
      <c r="T907" s="103" t="n"/>
      <c r="U907" s="103" t="n"/>
      <c r="V907" s="103" t="n"/>
      <c r="W907" s="103" t="n"/>
      <c r="X907" s="103" t="n"/>
      <c r="Y907" s="103" t="n"/>
      <c r="Z907" s="103" t="n"/>
    </row>
    <row r="908">
      <c r="A908" s="103" t="n"/>
      <c r="B908" s="103" t="n"/>
      <c r="C908" s="103" t="n"/>
      <c r="D908" s="103" t="n"/>
      <c r="E908" s="103" t="n"/>
      <c r="F908" s="103" t="n"/>
      <c r="G908" s="103" t="n"/>
      <c r="H908" s="103" t="n"/>
      <c r="I908" s="103" t="n"/>
      <c r="J908" s="103" t="n"/>
      <c r="K908" s="103" t="n"/>
      <c r="L908" s="103" t="n"/>
      <c r="M908" s="103" t="n"/>
      <c r="N908" s="103" t="n"/>
      <c r="O908" s="103" t="n"/>
      <c r="P908" s="103" t="n"/>
      <c r="Q908" s="103" t="n"/>
      <c r="R908" s="103" t="n"/>
      <c r="S908" s="103" t="n"/>
      <c r="T908" s="103" t="n"/>
      <c r="U908" s="103" t="n"/>
      <c r="V908" s="103" t="n"/>
      <c r="W908" s="103" t="n"/>
      <c r="X908" s="103" t="n"/>
      <c r="Y908" s="103" t="n"/>
      <c r="Z908" s="103" t="n"/>
    </row>
    <row r="909">
      <c r="A909" s="103" t="n"/>
      <c r="B909" s="103" t="n"/>
      <c r="C909" s="103" t="n"/>
      <c r="D909" s="103" t="n"/>
      <c r="E909" s="103" t="n"/>
      <c r="F909" s="103" t="n"/>
      <c r="G909" s="103" t="n"/>
      <c r="H909" s="103" t="n"/>
      <c r="I909" s="103" t="n"/>
      <c r="J909" s="103" t="n"/>
      <c r="K909" s="103" t="n"/>
      <c r="L909" s="103" t="n"/>
      <c r="M909" s="103" t="n"/>
      <c r="N909" s="103" t="n"/>
      <c r="O909" s="103" t="n"/>
      <c r="P909" s="103" t="n"/>
      <c r="Q909" s="103" t="n"/>
      <c r="R909" s="103" t="n"/>
      <c r="S909" s="103" t="n"/>
      <c r="T909" s="103" t="n"/>
      <c r="U909" s="103" t="n"/>
      <c r="V909" s="103" t="n"/>
      <c r="W909" s="103" t="n"/>
      <c r="X909" s="103" t="n"/>
      <c r="Y909" s="103" t="n"/>
      <c r="Z909" s="103" t="n"/>
    </row>
    <row r="910">
      <c r="A910" s="103" t="n"/>
      <c r="B910" s="103" t="n"/>
      <c r="C910" s="103" t="n"/>
      <c r="D910" s="103" t="n"/>
      <c r="E910" s="103" t="n"/>
      <c r="F910" s="103" t="n"/>
      <c r="G910" s="103" t="n"/>
      <c r="H910" s="103" t="n"/>
      <c r="I910" s="103" t="n"/>
      <c r="J910" s="103" t="n"/>
      <c r="K910" s="103" t="n"/>
      <c r="L910" s="103" t="n"/>
      <c r="M910" s="103" t="n"/>
      <c r="N910" s="103" t="n"/>
      <c r="O910" s="103" t="n"/>
      <c r="P910" s="103" t="n"/>
      <c r="Q910" s="103" t="n"/>
      <c r="R910" s="103" t="n"/>
      <c r="S910" s="103" t="n"/>
      <c r="T910" s="103" t="n"/>
      <c r="U910" s="103" t="n"/>
      <c r="V910" s="103" t="n"/>
      <c r="W910" s="103" t="n"/>
      <c r="X910" s="103" t="n"/>
      <c r="Y910" s="103" t="n"/>
      <c r="Z910" s="103" t="n"/>
    </row>
    <row r="911">
      <c r="A911" s="103" t="n"/>
      <c r="B911" s="103" t="n"/>
      <c r="C911" s="103" t="n"/>
      <c r="D911" s="103" t="n"/>
      <c r="E911" s="103" t="n"/>
      <c r="F911" s="103" t="n"/>
      <c r="G911" s="103" t="n"/>
      <c r="H911" s="103" t="n"/>
      <c r="I911" s="103" t="n"/>
      <c r="J911" s="103" t="n"/>
      <c r="K911" s="103" t="n"/>
      <c r="L911" s="103" t="n"/>
      <c r="M911" s="103" t="n"/>
      <c r="N911" s="103" t="n"/>
      <c r="O911" s="103" t="n"/>
      <c r="P911" s="103" t="n"/>
      <c r="Q911" s="103" t="n"/>
      <c r="R911" s="103" t="n"/>
      <c r="S911" s="103" t="n"/>
      <c r="T911" s="103" t="n"/>
      <c r="U911" s="103" t="n"/>
      <c r="V911" s="103" t="n"/>
      <c r="W911" s="103" t="n"/>
      <c r="X911" s="103" t="n"/>
      <c r="Y911" s="103" t="n"/>
      <c r="Z911" s="103" t="n"/>
    </row>
    <row r="912">
      <c r="A912" s="103" t="n"/>
      <c r="B912" s="103" t="n"/>
      <c r="C912" s="103" t="n"/>
      <c r="D912" s="103" t="n"/>
      <c r="E912" s="103" t="n"/>
      <c r="F912" s="103" t="n"/>
      <c r="G912" s="103" t="n"/>
      <c r="H912" s="103" t="n"/>
      <c r="I912" s="103" t="n"/>
      <c r="J912" s="103" t="n"/>
      <c r="K912" s="103" t="n"/>
      <c r="L912" s="103" t="n"/>
      <c r="M912" s="103" t="n"/>
      <c r="N912" s="103" t="n"/>
      <c r="O912" s="103" t="n"/>
      <c r="P912" s="103" t="n"/>
      <c r="Q912" s="103" t="n"/>
      <c r="R912" s="103" t="n"/>
      <c r="S912" s="103" t="n"/>
      <c r="T912" s="103" t="n"/>
      <c r="U912" s="103" t="n"/>
      <c r="V912" s="103" t="n"/>
      <c r="W912" s="103" t="n"/>
      <c r="X912" s="103" t="n"/>
      <c r="Y912" s="103" t="n"/>
      <c r="Z912" s="103" t="n"/>
    </row>
    <row r="913">
      <c r="A913" s="103" t="n"/>
      <c r="B913" s="103" t="n"/>
      <c r="C913" s="103" t="n"/>
      <c r="D913" s="103" t="n"/>
      <c r="E913" s="103" t="n"/>
      <c r="F913" s="103" t="n"/>
      <c r="G913" s="103" t="n"/>
      <c r="H913" s="103" t="n"/>
      <c r="I913" s="103" t="n"/>
      <c r="J913" s="103" t="n"/>
      <c r="K913" s="103" t="n"/>
      <c r="L913" s="103" t="n"/>
      <c r="M913" s="103" t="n"/>
      <c r="N913" s="103" t="n"/>
      <c r="O913" s="103" t="n"/>
      <c r="P913" s="103" t="n"/>
      <c r="Q913" s="103" t="n"/>
      <c r="R913" s="103" t="n"/>
      <c r="S913" s="103" t="n"/>
      <c r="T913" s="103" t="n"/>
      <c r="U913" s="103" t="n"/>
      <c r="V913" s="103" t="n"/>
      <c r="W913" s="103" t="n"/>
      <c r="X913" s="103" t="n"/>
      <c r="Y913" s="103" t="n"/>
      <c r="Z913" s="103" t="n"/>
    </row>
    <row r="914">
      <c r="A914" s="103" t="n"/>
      <c r="B914" s="103" t="n"/>
      <c r="C914" s="103" t="n"/>
      <c r="D914" s="103" t="n"/>
      <c r="E914" s="103" t="n"/>
      <c r="F914" s="103" t="n"/>
      <c r="G914" s="103" t="n"/>
      <c r="H914" s="103" t="n"/>
      <c r="I914" s="103" t="n"/>
      <c r="J914" s="103" t="n"/>
      <c r="K914" s="103" t="n"/>
      <c r="L914" s="103" t="n"/>
      <c r="M914" s="103" t="n"/>
      <c r="N914" s="103" t="n"/>
      <c r="O914" s="103" t="n"/>
      <c r="P914" s="103" t="n"/>
      <c r="Q914" s="103" t="n"/>
      <c r="R914" s="103" t="n"/>
      <c r="S914" s="103" t="n"/>
      <c r="T914" s="103" t="n"/>
      <c r="U914" s="103" t="n"/>
      <c r="V914" s="103" t="n"/>
      <c r="W914" s="103" t="n"/>
      <c r="X914" s="103" t="n"/>
      <c r="Y914" s="103" t="n"/>
      <c r="Z914" s="103" t="n"/>
    </row>
    <row r="915">
      <c r="A915" s="103" t="n"/>
      <c r="B915" s="103" t="n"/>
      <c r="C915" s="103" t="n"/>
      <c r="D915" s="103" t="n"/>
      <c r="E915" s="103" t="n"/>
      <c r="F915" s="103" t="n"/>
      <c r="G915" s="103" t="n"/>
      <c r="H915" s="103" t="n"/>
      <c r="I915" s="103" t="n"/>
      <c r="J915" s="103" t="n"/>
      <c r="K915" s="103" t="n"/>
      <c r="L915" s="103" t="n"/>
      <c r="M915" s="103" t="n"/>
      <c r="N915" s="103" t="n"/>
      <c r="O915" s="103" t="n"/>
      <c r="P915" s="103" t="n"/>
      <c r="Q915" s="103" t="n"/>
      <c r="R915" s="103" t="n"/>
      <c r="S915" s="103" t="n"/>
      <c r="T915" s="103" t="n"/>
      <c r="U915" s="103" t="n"/>
      <c r="V915" s="103" t="n"/>
      <c r="W915" s="103" t="n"/>
      <c r="X915" s="103" t="n"/>
      <c r="Y915" s="103" t="n"/>
      <c r="Z915" s="103" t="n"/>
    </row>
    <row r="916">
      <c r="A916" s="103" t="n"/>
      <c r="B916" s="103" t="n"/>
      <c r="C916" s="103" t="n"/>
      <c r="D916" s="103" t="n"/>
      <c r="E916" s="103" t="n"/>
      <c r="F916" s="103" t="n"/>
      <c r="G916" s="103" t="n"/>
      <c r="H916" s="103" t="n"/>
      <c r="I916" s="103" t="n"/>
      <c r="J916" s="103" t="n"/>
      <c r="K916" s="103" t="n"/>
      <c r="L916" s="103" t="n"/>
      <c r="M916" s="103" t="n"/>
      <c r="N916" s="103" t="n"/>
      <c r="O916" s="103" t="n"/>
      <c r="P916" s="103" t="n"/>
      <c r="Q916" s="103" t="n"/>
      <c r="R916" s="103" t="n"/>
      <c r="S916" s="103" t="n"/>
      <c r="T916" s="103" t="n"/>
      <c r="U916" s="103" t="n"/>
      <c r="V916" s="103" t="n"/>
      <c r="W916" s="103" t="n"/>
      <c r="X916" s="103" t="n"/>
      <c r="Y916" s="103" t="n"/>
      <c r="Z916" s="103" t="n"/>
    </row>
    <row r="917">
      <c r="A917" s="103" t="n"/>
      <c r="B917" s="103" t="n"/>
      <c r="C917" s="103" t="n"/>
      <c r="D917" s="103" t="n"/>
      <c r="E917" s="103" t="n"/>
      <c r="F917" s="103" t="n"/>
      <c r="G917" s="103" t="n"/>
      <c r="H917" s="103" t="n"/>
      <c r="I917" s="103" t="n"/>
      <c r="J917" s="103" t="n"/>
      <c r="K917" s="103" t="n"/>
      <c r="L917" s="103" t="n"/>
      <c r="M917" s="103" t="n"/>
      <c r="N917" s="103" t="n"/>
      <c r="O917" s="103" t="n"/>
      <c r="P917" s="103" t="n"/>
      <c r="Q917" s="103" t="n"/>
      <c r="R917" s="103" t="n"/>
      <c r="S917" s="103" t="n"/>
      <c r="T917" s="103" t="n"/>
      <c r="U917" s="103" t="n"/>
      <c r="V917" s="103" t="n"/>
      <c r="W917" s="103" t="n"/>
      <c r="X917" s="103" t="n"/>
      <c r="Y917" s="103" t="n"/>
      <c r="Z917" s="103" t="n"/>
    </row>
    <row r="918">
      <c r="A918" s="103" t="n"/>
      <c r="B918" s="103" t="n"/>
      <c r="C918" s="103" t="n"/>
      <c r="D918" s="103" t="n"/>
      <c r="E918" s="103" t="n"/>
      <c r="F918" s="103" t="n"/>
      <c r="G918" s="103" t="n"/>
      <c r="H918" s="103" t="n"/>
      <c r="I918" s="103" t="n"/>
      <c r="J918" s="103" t="n"/>
      <c r="K918" s="103" t="n"/>
      <c r="L918" s="103" t="n"/>
      <c r="M918" s="103" t="n"/>
      <c r="N918" s="103" t="n"/>
      <c r="O918" s="103" t="n"/>
      <c r="P918" s="103" t="n"/>
      <c r="Q918" s="103" t="n"/>
      <c r="R918" s="103" t="n"/>
      <c r="S918" s="103" t="n"/>
      <c r="T918" s="103" t="n"/>
      <c r="U918" s="103" t="n"/>
      <c r="V918" s="103" t="n"/>
      <c r="W918" s="103" t="n"/>
      <c r="X918" s="103" t="n"/>
      <c r="Y918" s="103" t="n"/>
      <c r="Z918" s="103" t="n"/>
    </row>
    <row r="919">
      <c r="A919" s="103" t="n"/>
      <c r="B919" s="103" t="n"/>
      <c r="C919" s="103" t="n"/>
      <c r="D919" s="103" t="n"/>
      <c r="E919" s="103" t="n"/>
      <c r="F919" s="103" t="n"/>
      <c r="G919" s="103" t="n"/>
      <c r="H919" s="103" t="n"/>
      <c r="I919" s="103" t="n"/>
      <c r="J919" s="103" t="n"/>
      <c r="K919" s="103" t="n"/>
      <c r="L919" s="103" t="n"/>
      <c r="M919" s="103" t="n"/>
      <c r="N919" s="103" t="n"/>
      <c r="O919" s="103" t="n"/>
      <c r="P919" s="103" t="n"/>
      <c r="Q919" s="103" t="n"/>
      <c r="R919" s="103" t="n"/>
      <c r="S919" s="103" t="n"/>
      <c r="T919" s="103" t="n"/>
      <c r="U919" s="103" t="n"/>
      <c r="V919" s="103" t="n"/>
      <c r="W919" s="103" t="n"/>
      <c r="X919" s="103" t="n"/>
      <c r="Y919" s="103" t="n"/>
      <c r="Z919" s="103" t="n"/>
    </row>
    <row r="920">
      <c r="A920" s="103" t="n"/>
      <c r="B920" s="103" t="n"/>
      <c r="C920" s="103" t="n"/>
      <c r="D920" s="103" t="n"/>
      <c r="E920" s="103" t="n"/>
      <c r="F920" s="103" t="n"/>
      <c r="G920" s="103" t="n"/>
      <c r="H920" s="103" t="n"/>
      <c r="I920" s="103" t="n"/>
      <c r="J920" s="103" t="n"/>
      <c r="K920" s="103" t="n"/>
      <c r="L920" s="103" t="n"/>
      <c r="M920" s="103" t="n"/>
      <c r="N920" s="103" t="n"/>
      <c r="O920" s="103" t="n"/>
      <c r="P920" s="103" t="n"/>
      <c r="Q920" s="103" t="n"/>
      <c r="R920" s="103" t="n"/>
      <c r="S920" s="103" t="n"/>
      <c r="T920" s="103" t="n"/>
      <c r="U920" s="103" t="n"/>
      <c r="V920" s="103" t="n"/>
      <c r="W920" s="103" t="n"/>
      <c r="X920" s="103" t="n"/>
      <c r="Y920" s="103" t="n"/>
      <c r="Z920" s="103" t="n"/>
    </row>
    <row r="921">
      <c r="A921" s="103" t="n"/>
      <c r="B921" s="103" t="n"/>
      <c r="C921" s="103" t="n"/>
      <c r="D921" s="103" t="n"/>
      <c r="E921" s="103" t="n"/>
      <c r="F921" s="103" t="n"/>
      <c r="G921" s="103" t="n"/>
      <c r="H921" s="103" t="n"/>
      <c r="I921" s="103" t="n"/>
      <c r="J921" s="103" t="n"/>
      <c r="K921" s="103" t="n"/>
      <c r="L921" s="103" t="n"/>
      <c r="M921" s="103" t="n"/>
      <c r="N921" s="103" t="n"/>
      <c r="O921" s="103" t="n"/>
      <c r="P921" s="103" t="n"/>
      <c r="Q921" s="103" t="n"/>
      <c r="R921" s="103" t="n"/>
      <c r="S921" s="103" t="n"/>
      <c r="T921" s="103" t="n"/>
      <c r="U921" s="103" t="n"/>
      <c r="V921" s="103" t="n"/>
      <c r="W921" s="103" t="n"/>
      <c r="X921" s="103" t="n"/>
      <c r="Y921" s="103" t="n"/>
      <c r="Z921" s="103" t="n"/>
    </row>
    <row r="922">
      <c r="A922" s="103" t="n"/>
      <c r="B922" s="103" t="n"/>
      <c r="C922" s="103" t="n"/>
      <c r="D922" s="103" t="n"/>
      <c r="E922" s="103" t="n"/>
      <c r="F922" s="103" t="n"/>
      <c r="G922" s="103" t="n"/>
      <c r="H922" s="103" t="n"/>
      <c r="I922" s="103" t="n"/>
      <c r="J922" s="103" t="n"/>
      <c r="K922" s="103" t="n"/>
      <c r="L922" s="103" t="n"/>
      <c r="M922" s="103" t="n"/>
      <c r="N922" s="103" t="n"/>
      <c r="O922" s="103" t="n"/>
      <c r="P922" s="103" t="n"/>
      <c r="Q922" s="103" t="n"/>
      <c r="R922" s="103" t="n"/>
      <c r="S922" s="103" t="n"/>
      <c r="T922" s="103" t="n"/>
      <c r="U922" s="103" t="n"/>
      <c r="V922" s="103" t="n"/>
      <c r="W922" s="103" t="n"/>
      <c r="X922" s="103" t="n"/>
      <c r="Y922" s="103" t="n"/>
      <c r="Z922" s="103" t="n"/>
    </row>
    <row r="923">
      <c r="A923" s="103" t="n"/>
      <c r="B923" s="103" t="n"/>
      <c r="C923" s="103" t="n"/>
      <c r="D923" s="103" t="n"/>
      <c r="E923" s="103" t="n"/>
      <c r="F923" s="103" t="n"/>
      <c r="G923" s="103" t="n"/>
      <c r="H923" s="103" t="n"/>
      <c r="I923" s="103" t="n"/>
      <c r="J923" s="103" t="n"/>
      <c r="K923" s="103" t="n"/>
      <c r="L923" s="103" t="n"/>
      <c r="M923" s="103" t="n"/>
      <c r="N923" s="103" t="n"/>
      <c r="O923" s="103" t="n"/>
      <c r="P923" s="103" t="n"/>
      <c r="Q923" s="103" t="n"/>
      <c r="R923" s="103" t="n"/>
      <c r="S923" s="103" t="n"/>
      <c r="T923" s="103" t="n"/>
      <c r="U923" s="103" t="n"/>
      <c r="V923" s="103" t="n"/>
      <c r="W923" s="103" t="n"/>
      <c r="X923" s="103" t="n"/>
      <c r="Y923" s="103" t="n"/>
      <c r="Z923" s="103" t="n"/>
    </row>
    <row r="924">
      <c r="A924" s="103" t="n"/>
      <c r="B924" s="103" t="n"/>
      <c r="C924" s="103" t="n"/>
      <c r="D924" s="103" t="n"/>
      <c r="E924" s="103" t="n"/>
      <c r="F924" s="103" t="n"/>
      <c r="G924" s="103" t="n"/>
      <c r="H924" s="103" t="n"/>
      <c r="I924" s="103" t="n"/>
      <c r="J924" s="103" t="n"/>
      <c r="K924" s="103" t="n"/>
      <c r="L924" s="103" t="n"/>
      <c r="M924" s="103" t="n"/>
      <c r="N924" s="103" t="n"/>
      <c r="O924" s="103" t="n"/>
      <c r="P924" s="103" t="n"/>
      <c r="Q924" s="103" t="n"/>
      <c r="R924" s="103" t="n"/>
      <c r="S924" s="103" t="n"/>
      <c r="T924" s="103" t="n"/>
      <c r="U924" s="103" t="n"/>
      <c r="V924" s="103" t="n"/>
      <c r="W924" s="103" t="n"/>
      <c r="X924" s="103" t="n"/>
      <c r="Y924" s="103" t="n"/>
      <c r="Z924" s="103" t="n"/>
    </row>
    <row r="925">
      <c r="A925" s="103" t="n"/>
      <c r="B925" s="103" t="n"/>
      <c r="C925" s="103" t="n"/>
      <c r="D925" s="103" t="n"/>
      <c r="E925" s="103" t="n"/>
      <c r="F925" s="103" t="n"/>
      <c r="G925" s="103" t="n"/>
      <c r="H925" s="103" t="n"/>
      <c r="I925" s="103" t="n"/>
      <c r="J925" s="103" t="n"/>
      <c r="K925" s="103" t="n"/>
      <c r="L925" s="103" t="n"/>
      <c r="M925" s="103" t="n"/>
      <c r="N925" s="103" t="n"/>
      <c r="O925" s="103" t="n"/>
      <c r="P925" s="103" t="n"/>
      <c r="Q925" s="103" t="n"/>
      <c r="R925" s="103" t="n"/>
      <c r="S925" s="103" t="n"/>
      <c r="T925" s="103" t="n"/>
      <c r="U925" s="103" t="n"/>
      <c r="V925" s="103" t="n"/>
      <c r="W925" s="103" t="n"/>
      <c r="X925" s="103" t="n"/>
      <c r="Y925" s="103" t="n"/>
      <c r="Z925" s="103" t="n"/>
    </row>
    <row r="926">
      <c r="A926" s="103" t="n"/>
      <c r="B926" s="103" t="n"/>
      <c r="C926" s="103" t="n"/>
      <c r="D926" s="103" t="n"/>
      <c r="E926" s="103" t="n"/>
      <c r="F926" s="103" t="n"/>
      <c r="G926" s="103" t="n"/>
      <c r="H926" s="103" t="n"/>
      <c r="I926" s="103" t="n"/>
      <c r="J926" s="103" t="n"/>
      <c r="K926" s="103" t="n"/>
      <c r="L926" s="103" t="n"/>
      <c r="M926" s="103" t="n"/>
      <c r="N926" s="103" t="n"/>
      <c r="O926" s="103" t="n"/>
      <c r="P926" s="103" t="n"/>
      <c r="Q926" s="103" t="n"/>
      <c r="R926" s="103" t="n"/>
      <c r="S926" s="103" t="n"/>
      <c r="T926" s="103" t="n"/>
      <c r="U926" s="103" t="n"/>
      <c r="V926" s="103" t="n"/>
      <c r="W926" s="103" t="n"/>
      <c r="X926" s="103" t="n"/>
      <c r="Y926" s="103" t="n"/>
      <c r="Z926" s="103" t="n"/>
    </row>
    <row r="927">
      <c r="A927" s="103" t="n"/>
      <c r="B927" s="103" t="n"/>
      <c r="C927" s="103" t="n"/>
      <c r="D927" s="103" t="n"/>
      <c r="E927" s="103" t="n"/>
      <c r="F927" s="103" t="n"/>
      <c r="G927" s="103" t="n"/>
      <c r="H927" s="103" t="n"/>
      <c r="I927" s="103" t="n"/>
      <c r="J927" s="103" t="n"/>
      <c r="K927" s="103" t="n"/>
      <c r="L927" s="103" t="n"/>
      <c r="M927" s="103" t="n"/>
      <c r="N927" s="103" t="n"/>
      <c r="O927" s="103" t="n"/>
      <c r="P927" s="103" t="n"/>
      <c r="Q927" s="103" t="n"/>
      <c r="R927" s="103" t="n"/>
      <c r="S927" s="103" t="n"/>
      <c r="T927" s="103" t="n"/>
      <c r="U927" s="103" t="n"/>
      <c r="V927" s="103" t="n"/>
      <c r="W927" s="103" t="n"/>
      <c r="X927" s="103" t="n"/>
      <c r="Y927" s="103" t="n"/>
      <c r="Z927" s="103" t="n"/>
    </row>
    <row r="928">
      <c r="A928" s="103" t="n"/>
      <c r="B928" s="103" t="n"/>
      <c r="C928" s="103" t="n"/>
      <c r="D928" s="103" t="n"/>
      <c r="E928" s="103" t="n"/>
      <c r="F928" s="103" t="n"/>
      <c r="G928" s="103" t="n"/>
      <c r="H928" s="103" t="n"/>
      <c r="I928" s="103" t="n"/>
      <c r="J928" s="103" t="n"/>
      <c r="K928" s="103" t="n"/>
      <c r="L928" s="103" t="n"/>
      <c r="M928" s="103" t="n"/>
      <c r="N928" s="103" t="n"/>
      <c r="O928" s="103" t="n"/>
      <c r="P928" s="103" t="n"/>
      <c r="Q928" s="103" t="n"/>
      <c r="R928" s="103" t="n"/>
      <c r="S928" s="103" t="n"/>
      <c r="T928" s="103" t="n"/>
      <c r="U928" s="103" t="n"/>
      <c r="V928" s="103" t="n"/>
      <c r="W928" s="103" t="n"/>
      <c r="X928" s="103" t="n"/>
      <c r="Y928" s="103" t="n"/>
      <c r="Z928" s="103" t="n"/>
    </row>
    <row r="929">
      <c r="A929" s="103" t="n"/>
      <c r="B929" s="103" t="n"/>
      <c r="C929" s="103" t="n"/>
      <c r="D929" s="103" t="n"/>
      <c r="E929" s="103" t="n"/>
      <c r="F929" s="103" t="n"/>
      <c r="G929" s="103" t="n"/>
      <c r="H929" s="103" t="n"/>
      <c r="I929" s="103" t="n"/>
      <c r="J929" s="103" t="n"/>
      <c r="K929" s="103" t="n"/>
      <c r="L929" s="103" t="n"/>
      <c r="M929" s="103" t="n"/>
      <c r="N929" s="103" t="n"/>
      <c r="O929" s="103" t="n"/>
      <c r="P929" s="103" t="n"/>
      <c r="Q929" s="103" t="n"/>
      <c r="R929" s="103" t="n"/>
      <c r="S929" s="103" t="n"/>
      <c r="T929" s="103" t="n"/>
      <c r="U929" s="103" t="n"/>
      <c r="V929" s="103" t="n"/>
      <c r="W929" s="103" t="n"/>
      <c r="X929" s="103" t="n"/>
      <c r="Y929" s="103" t="n"/>
      <c r="Z929" s="103" t="n"/>
    </row>
    <row r="930">
      <c r="A930" s="103" t="n"/>
      <c r="B930" s="103" t="n"/>
      <c r="C930" s="103" t="n"/>
      <c r="D930" s="103" t="n"/>
      <c r="E930" s="103" t="n"/>
      <c r="F930" s="103" t="n"/>
      <c r="G930" s="103" t="n"/>
      <c r="H930" s="103" t="n"/>
      <c r="I930" s="103" t="n"/>
      <c r="J930" s="103" t="n"/>
      <c r="K930" s="103" t="n"/>
      <c r="L930" s="103" t="n"/>
      <c r="M930" s="103" t="n"/>
      <c r="N930" s="103" t="n"/>
      <c r="O930" s="103" t="n"/>
      <c r="P930" s="103" t="n"/>
      <c r="Q930" s="103" t="n"/>
      <c r="R930" s="103" t="n"/>
      <c r="S930" s="103" t="n"/>
      <c r="T930" s="103" t="n"/>
      <c r="U930" s="103" t="n"/>
      <c r="V930" s="103" t="n"/>
      <c r="W930" s="103" t="n"/>
      <c r="X930" s="103" t="n"/>
      <c r="Y930" s="103" t="n"/>
      <c r="Z930" s="103" t="n"/>
    </row>
    <row r="931">
      <c r="A931" s="103" t="n"/>
      <c r="B931" s="103" t="n"/>
      <c r="C931" s="103" t="n"/>
      <c r="D931" s="103" t="n"/>
      <c r="E931" s="103" t="n"/>
      <c r="F931" s="103" t="n"/>
      <c r="G931" s="103" t="n"/>
      <c r="H931" s="103" t="n"/>
      <c r="I931" s="103" t="n"/>
      <c r="J931" s="103" t="n"/>
      <c r="K931" s="103" t="n"/>
      <c r="L931" s="103" t="n"/>
      <c r="M931" s="103" t="n"/>
      <c r="N931" s="103" t="n"/>
      <c r="O931" s="103" t="n"/>
      <c r="P931" s="103" t="n"/>
      <c r="Q931" s="103" t="n"/>
      <c r="R931" s="103" t="n"/>
      <c r="S931" s="103" t="n"/>
      <c r="T931" s="103" t="n"/>
      <c r="U931" s="103" t="n"/>
      <c r="V931" s="103" t="n"/>
      <c r="W931" s="103" t="n"/>
      <c r="X931" s="103" t="n"/>
      <c r="Y931" s="103" t="n"/>
      <c r="Z931" s="103" t="n"/>
    </row>
    <row r="932">
      <c r="A932" s="103" t="n"/>
      <c r="B932" s="103" t="n"/>
      <c r="C932" s="103" t="n"/>
      <c r="D932" s="103" t="n"/>
      <c r="E932" s="103" t="n"/>
      <c r="F932" s="103" t="n"/>
      <c r="G932" s="103" t="n"/>
      <c r="H932" s="103" t="n"/>
      <c r="I932" s="103" t="n"/>
      <c r="J932" s="103" t="n"/>
      <c r="K932" s="103" t="n"/>
      <c r="L932" s="103" t="n"/>
      <c r="M932" s="103" t="n"/>
      <c r="N932" s="103" t="n"/>
      <c r="O932" s="103" t="n"/>
      <c r="P932" s="103" t="n"/>
      <c r="Q932" s="103" t="n"/>
      <c r="R932" s="103" t="n"/>
      <c r="S932" s="103" t="n"/>
      <c r="T932" s="103" t="n"/>
      <c r="U932" s="103" t="n"/>
      <c r="V932" s="103" t="n"/>
      <c r="W932" s="103" t="n"/>
      <c r="X932" s="103" t="n"/>
      <c r="Y932" s="103" t="n"/>
      <c r="Z932" s="103" t="n"/>
    </row>
    <row r="933">
      <c r="A933" s="103" t="n"/>
      <c r="B933" s="103" t="n"/>
      <c r="C933" s="103" t="n"/>
      <c r="D933" s="103" t="n"/>
      <c r="E933" s="103" t="n"/>
      <c r="F933" s="103" t="n"/>
      <c r="G933" s="103" t="n"/>
      <c r="H933" s="103" t="n"/>
      <c r="I933" s="103" t="n"/>
      <c r="J933" s="103" t="n"/>
      <c r="K933" s="103" t="n"/>
      <c r="L933" s="103" t="n"/>
      <c r="M933" s="103" t="n"/>
      <c r="N933" s="103" t="n"/>
      <c r="O933" s="103" t="n"/>
      <c r="P933" s="103" t="n"/>
      <c r="Q933" s="103" t="n"/>
      <c r="R933" s="103" t="n"/>
      <c r="S933" s="103" t="n"/>
      <c r="T933" s="103" t="n"/>
      <c r="U933" s="103" t="n"/>
      <c r="V933" s="103" t="n"/>
      <c r="W933" s="103" t="n"/>
      <c r="X933" s="103" t="n"/>
      <c r="Y933" s="103" t="n"/>
      <c r="Z933" s="103" t="n"/>
    </row>
    <row r="934">
      <c r="A934" s="103" t="n"/>
      <c r="B934" s="103" t="n"/>
      <c r="C934" s="103" t="n"/>
      <c r="D934" s="103" t="n"/>
      <c r="E934" s="103" t="n"/>
      <c r="F934" s="103" t="n"/>
      <c r="G934" s="103" t="n"/>
      <c r="H934" s="103" t="n"/>
      <c r="I934" s="103" t="n"/>
      <c r="J934" s="103" t="n"/>
      <c r="K934" s="103" t="n"/>
      <c r="L934" s="103" t="n"/>
      <c r="M934" s="103" t="n"/>
      <c r="N934" s="103" t="n"/>
      <c r="O934" s="103" t="n"/>
      <c r="P934" s="103" t="n"/>
      <c r="Q934" s="103" t="n"/>
      <c r="R934" s="103" t="n"/>
      <c r="S934" s="103" t="n"/>
      <c r="T934" s="103" t="n"/>
      <c r="U934" s="103" t="n"/>
      <c r="V934" s="103" t="n"/>
      <c r="W934" s="103" t="n"/>
      <c r="X934" s="103" t="n"/>
      <c r="Y934" s="103" t="n"/>
      <c r="Z934" s="103" t="n"/>
    </row>
    <row r="935">
      <c r="A935" s="103" t="n"/>
      <c r="B935" s="103" t="n"/>
      <c r="C935" s="103" t="n"/>
      <c r="D935" s="103" t="n"/>
      <c r="E935" s="103" t="n"/>
      <c r="F935" s="103" t="n"/>
      <c r="G935" s="103" t="n"/>
      <c r="H935" s="103" t="n"/>
      <c r="I935" s="103" t="n"/>
      <c r="J935" s="103" t="n"/>
      <c r="K935" s="103" t="n"/>
      <c r="L935" s="103" t="n"/>
      <c r="M935" s="103" t="n"/>
      <c r="N935" s="103" t="n"/>
      <c r="O935" s="103" t="n"/>
      <c r="P935" s="103" t="n"/>
      <c r="Q935" s="103" t="n"/>
      <c r="R935" s="103" t="n"/>
      <c r="S935" s="103" t="n"/>
      <c r="T935" s="103" t="n"/>
      <c r="U935" s="103" t="n"/>
      <c r="V935" s="103" t="n"/>
      <c r="W935" s="103" t="n"/>
      <c r="X935" s="103" t="n"/>
      <c r="Y935" s="103" t="n"/>
      <c r="Z935" s="103" t="n"/>
    </row>
    <row r="936">
      <c r="A936" s="103" t="n"/>
      <c r="B936" s="103" t="n"/>
      <c r="C936" s="103" t="n"/>
      <c r="D936" s="103" t="n"/>
      <c r="E936" s="103" t="n"/>
      <c r="F936" s="103" t="n"/>
      <c r="G936" s="103" t="n"/>
      <c r="H936" s="103" t="n"/>
      <c r="I936" s="103" t="n"/>
      <c r="J936" s="103" t="n"/>
      <c r="K936" s="103" t="n"/>
      <c r="L936" s="103" t="n"/>
      <c r="M936" s="103" t="n"/>
      <c r="N936" s="103" t="n"/>
      <c r="O936" s="103" t="n"/>
      <c r="P936" s="103" t="n"/>
      <c r="Q936" s="103" t="n"/>
      <c r="R936" s="103" t="n"/>
      <c r="S936" s="103" t="n"/>
      <c r="T936" s="103" t="n"/>
      <c r="U936" s="103" t="n"/>
      <c r="V936" s="103" t="n"/>
      <c r="W936" s="103" t="n"/>
      <c r="X936" s="103" t="n"/>
      <c r="Y936" s="103" t="n"/>
      <c r="Z936" s="103" t="n"/>
    </row>
    <row r="937">
      <c r="A937" s="103" t="n"/>
      <c r="B937" s="103" t="n"/>
      <c r="C937" s="103" t="n"/>
      <c r="D937" s="103" t="n"/>
      <c r="E937" s="103" t="n"/>
      <c r="F937" s="103" t="n"/>
      <c r="G937" s="103" t="n"/>
      <c r="H937" s="103" t="n"/>
      <c r="I937" s="103" t="n"/>
      <c r="J937" s="103" t="n"/>
      <c r="K937" s="103" t="n"/>
      <c r="L937" s="103" t="n"/>
      <c r="M937" s="103" t="n"/>
      <c r="N937" s="103" t="n"/>
      <c r="O937" s="103" t="n"/>
      <c r="P937" s="103" t="n"/>
      <c r="Q937" s="103" t="n"/>
      <c r="R937" s="103" t="n"/>
      <c r="S937" s="103" t="n"/>
      <c r="T937" s="103" t="n"/>
      <c r="U937" s="103" t="n"/>
      <c r="V937" s="103" t="n"/>
      <c r="W937" s="103" t="n"/>
      <c r="X937" s="103" t="n"/>
      <c r="Y937" s="103" t="n"/>
      <c r="Z937" s="103" t="n"/>
    </row>
    <row r="938">
      <c r="A938" s="103" t="n"/>
      <c r="B938" s="103" t="n"/>
      <c r="C938" s="103" t="n"/>
      <c r="D938" s="103" t="n"/>
      <c r="E938" s="103" t="n"/>
      <c r="F938" s="103" t="n"/>
      <c r="G938" s="103" t="n"/>
      <c r="H938" s="103" t="n"/>
      <c r="I938" s="103" t="n"/>
      <c r="J938" s="103" t="n"/>
      <c r="K938" s="103" t="n"/>
      <c r="L938" s="103" t="n"/>
      <c r="M938" s="103" t="n"/>
      <c r="N938" s="103" t="n"/>
      <c r="O938" s="103" t="n"/>
      <c r="P938" s="103" t="n"/>
      <c r="Q938" s="103" t="n"/>
      <c r="R938" s="103" t="n"/>
      <c r="S938" s="103" t="n"/>
      <c r="T938" s="103" t="n"/>
      <c r="U938" s="103" t="n"/>
      <c r="V938" s="103" t="n"/>
      <c r="W938" s="103" t="n"/>
      <c r="X938" s="103" t="n"/>
      <c r="Y938" s="103" t="n"/>
      <c r="Z938" s="103" t="n"/>
    </row>
    <row r="939">
      <c r="A939" s="103" t="n"/>
      <c r="B939" s="103" t="n"/>
      <c r="C939" s="103" t="n"/>
      <c r="D939" s="103" t="n"/>
      <c r="E939" s="103" t="n"/>
      <c r="F939" s="103" t="n"/>
      <c r="G939" s="103" t="n"/>
      <c r="H939" s="103" t="n"/>
      <c r="I939" s="103" t="n"/>
      <c r="J939" s="103" t="n"/>
      <c r="K939" s="103" t="n"/>
      <c r="L939" s="103" t="n"/>
      <c r="M939" s="103" t="n"/>
      <c r="N939" s="103" t="n"/>
      <c r="O939" s="103" t="n"/>
      <c r="P939" s="103" t="n"/>
      <c r="Q939" s="103" t="n"/>
      <c r="R939" s="103" t="n"/>
      <c r="S939" s="103" t="n"/>
      <c r="T939" s="103" t="n"/>
      <c r="U939" s="103" t="n"/>
      <c r="V939" s="103" t="n"/>
      <c r="W939" s="103" t="n"/>
      <c r="X939" s="103" t="n"/>
      <c r="Y939" s="103" t="n"/>
      <c r="Z939" s="103" t="n"/>
    </row>
    <row r="940">
      <c r="A940" s="103" t="n"/>
      <c r="B940" s="103" t="n"/>
      <c r="C940" s="103" t="n"/>
      <c r="D940" s="103" t="n"/>
      <c r="E940" s="103" t="n"/>
      <c r="F940" s="103" t="n"/>
      <c r="G940" s="103" t="n"/>
      <c r="H940" s="103" t="n"/>
      <c r="I940" s="103" t="n"/>
      <c r="J940" s="103" t="n"/>
      <c r="K940" s="103" t="n"/>
      <c r="L940" s="103" t="n"/>
      <c r="M940" s="103" t="n"/>
      <c r="N940" s="103" t="n"/>
      <c r="O940" s="103" t="n"/>
      <c r="P940" s="103" t="n"/>
      <c r="Q940" s="103" t="n"/>
      <c r="R940" s="103" t="n"/>
      <c r="S940" s="103" t="n"/>
      <c r="T940" s="103" t="n"/>
      <c r="U940" s="103" t="n"/>
      <c r="V940" s="103" t="n"/>
      <c r="W940" s="103" t="n"/>
      <c r="X940" s="103" t="n"/>
      <c r="Y940" s="103" t="n"/>
      <c r="Z940" s="103" t="n"/>
    </row>
    <row r="941">
      <c r="A941" s="103" t="n"/>
      <c r="B941" s="103" t="n"/>
      <c r="C941" s="103" t="n"/>
      <c r="D941" s="103" t="n"/>
      <c r="E941" s="103" t="n"/>
      <c r="F941" s="103" t="n"/>
      <c r="G941" s="103" t="n"/>
      <c r="H941" s="103" t="n"/>
      <c r="I941" s="103" t="n"/>
      <c r="J941" s="103" t="n"/>
      <c r="K941" s="103" t="n"/>
      <c r="L941" s="103" t="n"/>
      <c r="M941" s="103" t="n"/>
      <c r="N941" s="103" t="n"/>
      <c r="O941" s="103" t="n"/>
      <c r="P941" s="103" t="n"/>
      <c r="Q941" s="103" t="n"/>
      <c r="R941" s="103" t="n"/>
      <c r="S941" s="103" t="n"/>
      <c r="T941" s="103" t="n"/>
      <c r="U941" s="103" t="n"/>
      <c r="V941" s="103" t="n"/>
      <c r="W941" s="103" t="n"/>
      <c r="X941" s="103" t="n"/>
      <c r="Y941" s="103" t="n"/>
      <c r="Z941" s="103" t="n"/>
    </row>
    <row r="942">
      <c r="A942" s="103" t="n"/>
      <c r="B942" s="103" t="n"/>
      <c r="C942" s="103" t="n"/>
      <c r="D942" s="103" t="n"/>
      <c r="E942" s="103" t="n"/>
      <c r="F942" s="103" t="n"/>
      <c r="G942" s="103" t="n"/>
      <c r="H942" s="103" t="n"/>
      <c r="I942" s="103" t="n"/>
      <c r="J942" s="103" t="n"/>
      <c r="K942" s="103" t="n"/>
      <c r="L942" s="103" t="n"/>
      <c r="M942" s="103" t="n"/>
      <c r="N942" s="103" t="n"/>
      <c r="O942" s="103" t="n"/>
      <c r="P942" s="103" t="n"/>
      <c r="Q942" s="103" t="n"/>
      <c r="R942" s="103" t="n"/>
      <c r="S942" s="103" t="n"/>
      <c r="T942" s="103" t="n"/>
      <c r="U942" s="103" t="n"/>
      <c r="V942" s="103" t="n"/>
      <c r="W942" s="103" t="n"/>
      <c r="X942" s="103" t="n"/>
      <c r="Y942" s="103" t="n"/>
      <c r="Z942" s="103" t="n"/>
    </row>
    <row r="943">
      <c r="A943" s="103" t="n"/>
      <c r="B943" s="103" t="n"/>
      <c r="C943" s="103" t="n"/>
      <c r="D943" s="103" t="n"/>
      <c r="E943" s="103" t="n"/>
      <c r="F943" s="103" t="n"/>
      <c r="G943" s="103" t="n"/>
      <c r="H943" s="103" t="n"/>
      <c r="I943" s="103" t="n"/>
      <c r="J943" s="103" t="n"/>
      <c r="K943" s="103" t="n"/>
      <c r="L943" s="103" t="n"/>
      <c r="M943" s="103" t="n"/>
      <c r="N943" s="103" t="n"/>
      <c r="O943" s="103" t="n"/>
      <c r="P943" s="103" t="n"/>
      <c r="Q943" s="103" t="n"/>
      <c r="R943" s="103" t="n"/>
      <c r="S943" s="103" t="n"/>
      <c r="T943" s="103" t="n"/>
      <c r="U943" s="103" t="n"/>
      <c r="V943" s="103" t="n"/>
      <c r="W943" s="103" t="n"/>
      <c r="X943" s="103" t="n"/>
      <c r="Y943" s="103" t="n"/>
      <c r="Z943" s="103" t="n"/>
    </row>
    <row r="944">
      <c r="A944" s="103" t="n"/>
      <c r="B944" s="103" t="n"/>
      <c r="C944" s="103" t="n"/>
      <c r="D944" s="103" t="n"/>
      <c r="E944" s="103" t="n"/>
      <c r="F944" s="103" t="n"/>
      <c r="G944" s="103" t="n"/>
      <c r="H944" s="103" t="n"/>
      <c r="I944" s="103" t="n"/>
      <c r="J944" s="103" t="n"/>
      <c r="K944" s="103" t="n"/>
      <c r="L944" s="103" t="n"/>
      <c r="M944" s="103" t="n"/>
      <c r="N944" s="103" t="n"/>
      <c r="O944" s="103" t="n"/>
      <c r="P944" s="103" t="n"/>
      <c r="Q944" s="103" t="n"/>
      <c r="R944" s="103" t="n"/>
      <c r="S944" s="103" t="n"/>
      <c r="T944" s="103" t="n"/>
      <c r="U944" s="103" t="n"/>
      <c r="V944" s="103" t="n"/>
      <c r="W944" s="103" t="n"/>
      <c r="X944" s="103" t="n"/>
      <c r="Y944" s="103" t="n"/>
      <c r="Z944" s="103" t="n"/>
    </row>
    <row r="945">
      <c r="A945" s="103" t="n"/>
      <c r="B945" s="103" t="n"/>
      <c r="C945" s="103" t="n"/>
      <c r="D945" s="103" t="n"/>
      <c r="E945" s="103" t="n"/>
      <c r="F945" s="103" t="n"/>
      <c r="G945" s="103" t="n"/>
      <c r="H945" s="103" t="n"/>
      <c r="I945" s="103" t="n"/>
      <c r="J945" s="103" t="n"/>
      <c r="K945" s="103" t="n"/>
      <c r="L945" s="103" t="n"/>
      <c r="M945" s="103" t="n"/>
      <c r="N945" s="103" t="n"/>
      <c r="O945" s="103" t="n"/>
      <c r="P945" s="103" t="n"/>
      <c r="Q945" s="103" t="n"/>
      <c r="R945" s="103" t="n"/>
      <c r="S945" s="103" t="n"/>
      <c r="T945" s="103" t="n"/>
      <c r="U945" s="103" t="n"/>
      <c r="V945" s="103" t="n"/>
      <c r="W945" s="103" t="n"/>
      <c r="X945" s="103" t="n"/>
      <c r="Y945" s="103" t="n"/>
      <c r="Z945" s="103" t="n"/>
    </row>
    <row r="946">
      <c r="A946" s="103" t="n"/>
      <c r="B946" s="103" t="n"/>
      <c r="C946" s="103" t="n"/>
      <c r="D946" s="103" t="n"/>
      <c r="E946" s="103" t="n"/>
      <c r="F946" s="103" t="n"/>
      <c r="G946" s="103" t="n"/>
      <c r="H946" s="103" t="n"/>
      <c r="I946" s="103" t="n"/>
      <c r="J946" s="103" t="n"/>
      <c r="K946" s="103" t="n"/>
      <c r="L946" s="103" t="n"/>
      <c r="M946" s="103" t="n"/>
      <c r="N946" s="103" t="n"/>
      <c r="O946" s="103" t="n"/>
      <c r="P946" s="103" t="n"/>
      <c r="Q946" s="103" t="n"/>
      <c r="R946" s="103" t="n"/>
      <c r="S946" s="103" t="n"/>
      <c r="T946" s="103" t="n"/>
      <c r="U946" s="103" t="n"/>
      <c r="V946" s="103" t="n"/>
      <c r="W946" s="103" t="n"/>
      <c r="X946" s="103" t="n"/>
      <c r="Y946" s="103" t="n"/>
      <c r="Z946" s="103" t="n"/>
    </row>
    <row r="947">
      <c r="A947" s="103" t="n"/>
      <c r="B947" s="103" t="n"/>
      <c r="C947" s="103" t="n"/>
      <c r="D947" s="103" t="n"/>
      <c r="E947" s="103" t="n"/>
      <c r="F947" s="103" t="n"/>
      <c r="G947" s="103" t="n"/>
      <c r="H947" s="103" t="n"/>
      <c r="I947" s="103" t="n"/>
      <c r="J947" s="103" t="n"/>
      <c r="K947" s="103" t="n"/>
      <c r="L947" s="103" t="n"/>
      <c r="M947" s="103" t="n"/>
      <c r="N947" s="103" t="n"/>
      <c r="O947" s="103" t="n"/>
      <c r="P947" s="103" t="n"/>
      <c r="Q947" s="103" t="n"/>
      <c r="R947" s="103" t="n"/>
      <c r="S947" s="103" t="n"/>
      <c r="T947" s="103" t="n"/>
      <c r="U947" s="103" t="n"/>
      <c r="V947" s="103" t="n"/>
      <c r="W947" s="103" t="n"/>
      <c r="X947" s="103" t="n"/>
      <c r="Y947" s="103" t="n"/>
      <c r="Z947" s="103" t="n"/>
    </row>
    <row r="948">
      <c r="A948" s="103" t="n"/>
      <c r="B948" s="103" t="n"/>
      <c r="C948" s="103" t="n"/>
      <c r="D948" s="103" t="n"/>
      <c r="E948" s="103" t="n"/>
      <c r="F948" s="103" t="n"/>
      <c r="G948" s="103" t="n"/>
      <c r="H948" s="103" t="n"/>
      <c r="I948" s="103" t="n"/>
      <c r="J948" s="103" t="n"/>
      <c r="K948" s="103" t="n"/>
      <c r="L948" s="103" t="n"/>
      <c r="M948" s="103" t="n"/>
      <c r="N948" s="103" t="n"/>
      <c r="O948" s="103" t="n"/>
      <c r="P948" s="103" t="n"/>
      <c r="Q948" s="103" t="n"/>
      <c r="R948" s="103" t="n"/>
      <c r="S948" s="103" t="n"/>
      <c r="T948" s="103" t="n"/>
      <c r="U948" s="103" t="n"/>
      <c r="V948" s="103" t="n"/>
      <c r="W948" s="103" t="n"/>
      <c r="X948" s="103" t="n"/>
      <c r="Y948" s="103" t="n"/>
      <c r="Z948" s="103" t="n"/>
    </row>
    <row r="949">
      <c r="A949" s="103" t="n"/>
      <c r="B949" s="103" t="n"/>
      <c r="C949" s="103" t="n"/>
      <c r="D949" s="103" t="n"/>
      <c r="E949" s="103" t="n"/>
      <c r="F949" s="103" t="n"/>
      <c r="G949" s="103" t="n"/>
      <c r="H949" s="103" t="n"/>
      <c r="I949" s="103" t="n"/>
      <c r="J949" s="103" t="n"/>
      <c r="K949" s="103" t="n"/>
      <c r="L949" s="103" t="n"/>
      <c r="M949" s="103" t="n"/>
      <c r="N949" s="103" t="n"/>
      <c r="O949" s="103" t="n"/>
      <c r="P949" s="103" t="n"/>
      <c r="Q949" s="103" t="n"/>
      <c r="R949" s="103" t="n"/>
      <c r="S949" s="103" t="n"/>
      <c r="T949" s="103" t="n"/>
      <c r="U949" s="103" t="n"/>
      <c r="V949" s="103" t="n"/>
      <c r="W949" s="103" t="n"/>
      <c r="X949" s="103" t="n"/>
      <c r="Y949" s="103" t="n"/>
      <c r="Z949" s="103" t="n"/>
    </row>
    <row r="950">
      <c r="A950" s="103" t="n"/>
      <c r="B950" s="103" t="n"/>
      <c r="C950" s="103" t="n"/>
      <c r="D950" s="103" t="n"/>
      <c r="E950" s="103" t="n"/>
      <c r="F950" s="103" t="n"/>
      <c r="G950" s="103" t="n"/>
      <c r="H950" s="103" t="n"/>
      <c r="I950" s="103" t="n"/>
      <c r="J950" s="103" t="n"/>
      <c r="K950" s="103" t="n"/>
      <c r="L950" s="103" t="n"/>
      <c r="M950" s="103" t="n"/>
      <c r="N950" s="103" t="n"/>
      <c r="O950" s="103" t="n"/>
      <c r="P950" s="103" t="n"/>
      <c r="Q950" s="103" t="n"/>
      <c r="R950" s="103" t="n"/>
      <c r="S950" s="103" t="n"/>
      <c r="T950" s="103" t="n"/>
      <c r="U950" s="103" t="n"/>
      <c r="V950" s="103" t="n"/>
      <c r="W950" s="103" t="n"/>
      <c r="X950" s="103" t="n"/>
      <c r="Y950" s="103" t="n"/>
      <c r="Z950" s="103" t="n"/>
    </row>
    <row r="951">
      <c r="A951" s="103" t="n"/>
      <c r="B951" s="103" t="n"/>
      <c r="C951" s="103" t="n"/>
      <c r="D951" s="103" t="n"/>
      <c r="E951" s="103" t="n"/>
      <c r="F951" s="103" t="n"/>
      <c r="G951" s="103" t="n"/>
      <c r="H951" s="103" t="n"/>
      <c r="I951" s="103" t="n"/>
      <c r="J951" s="103" t="n"/>
      <c r="K951" s="103" t="n"/>
      <c r="L951" s="103" t="n"/>
      <c r="M951" s="103" t="n"/>
      <c r="N951" s="103" t="n"/>
      <c r="O951" s="103" t="n"/>
      <c r="P951" s="103" t="n"/>
      <c r="Q951" s="103" t="n"/>
      <c r="R951" s="103" t="n"/>
      <c r="S951" s="103" t="n"/>
      <c r="T951" s="103" t="n"/>
      <c r="U951" s="103" t="n"/>
      <c r="V951" s="103" t="n"/>
      <c r="W951" s="103" t="n"/>
      <c r="X951" s="103" t="n"/>
      <c r="Y951" s="103" t="n"/>
      <c r="Z951" s="103" t="n"/>
    </row>
    <row r="952">
      <c r="A952" s="103" t="n"/>
      <c r="B952" s="103" t="n"/>
      <c r="C952" s="103" t="n"/>
      <c r="D952" s="103" t="n"/>
      <c r="E952" s="103" t="n"/>
      <c r="F952" s="103" t="n"/>
      <c r="G952" s="103" t="n"/>
      <c r="H952" s="103" t="n"/>
      <c r="I952" s="103" t="n"/>
      <c r="J952" s="103" t="n"/>
      <c r="K952" s="103" t="n"/>
      <c r="L952" s="103" t="n"/>
      <c r="M952" s="103" t="n"/>
      <c r="N952" s="103" t="n"/>
      <c r="O952" s="103" t="n"/>
      <c r="P952" s="103" t="n"/>
      <c r="Q952" s="103" t="n"/>
      <c r="R952" s="103" t="n"/>
      <c r="S952" s="103" t="n"/>
      <c r="T952" s="103" t="n"/>
      <c r="U952" s="103" t="n"/>
      <c r="V952" s="103" t="n"/>
      <c r="W952" s="103" t="n"/>
      <c r="X952" s="103" t="n"/>
      <c r="Y952" s="103" t="n"/>
      <c r="Z952" s="103" t="n"/>
    </row>
    <row r="953">
      <c r="A953" s="103" t="n"/>
      <c r="B953" s="103" t="n"/>
      <c r="C953" s="103" t="n"/>
      <c r="D953" s="103" t="n"/>
      <c r="E953" s="103" t="n"/>
      <c r="F953" s="103" t="n"/>
      <c r="G953" s="103" t="n"/>
      <c r="H953" s="103" t="n"/>
      <c r="I953" s="103" t="n"/>
      <c r="J953" s="103" t="n"/>
      <c r="K953" s="103" t="n"/>
      <c r="L953" s="103" t="n"/>
      <c r="M953" s="103" t="n"/>
      <c r="N953" s="103" t="n"/>
      <c r="O953" s="103" t="n"/>
      <c r="P953" s="103" t="n"/>
      <c r="Q953" s="103" t="n"/>
      <c r="R953" s="103" t="n"/>
      <c r="S953" s="103" t="n"/>
      <c r="T953" s="103" t="n"/>
      <c r="U953" s="103" t="n"/>
      <c r="V953" s="103" t="n"/>
      <c r="W953" s="103" t="n"/>
      <c r="X953" s="103" t="n"/>
      <c r="Y953" s="103" t="n"/>
      <c r="Z953" s="103" t="n"/>
    </row>
    <row r="954">
      <c r="A954" s="103" t="n"/>
      <c r="B954" s="103" t="n"/>
      <c r="C954" s="103" t="n"/>
      <c r="D954" s="103" t="n"/>
      <c r="E954" s="103" t="n"/>
      <c r="F954" s="103" t="n"/>
      <c r="G954" s="103" t="n"/>
      <c r="H954" s="103" t="n"/>
      <c r="I954" s="103" t="n"/>
      <c r="J954" s="103" t="n"/>
      <c r="K954" s="103" t="n"/>
      <c r="L954" s="103" t="n"/>
      <c r="M954" s="103" t="n"/>
      <c r="N954" s="103" t="n"/>
      <c r="O954" s="103" t="n"/>
      <c r="P954" s="103" t="n"/>
      <c r="Q954" s="103" t="n"/>
      <c r="R954" s="103" t="n"/>
      <c r="S954" s="103" t="n"/>
      <c r="T954" s="103" t="n"/>
      <c r="U954" s="103" t="n"/>
      <c r="V954" s="103" t="n"/>
      <c r="W954" s="103" t="n"/>
      <c r="X954" s="103" t="n"/>
      <c r="Y954" s="103" t="n"/>
      <c r="Z954" s="103" t="n"/>
    </row>
    <row r="955">
      <c r="A955" s="103" t="n"/>
      <c r="B955" s="103" t="n"/>
      <c r="C955" s="103" t="n"/>
      <c r="D955" s="103" t="n"/>
      <c r="E955" s="103" t="n"/>
      <c r="F955" s="103" t="n"/>
      <c r="G955" s="103" t="n"/>
      <c r="H955" s="103" t="n"/>
      <c r="I955" s="103" t="n"/>
      <c r="J955" s="103" t="n"/>
      <c r="K955" s="103" t="n"/>
      <c r="L955" s="103" t="n"/>
      <c r="M955" s="103" t="n"/>
      <c r="N955" s="103" t="n"/>
      <c r="O955" s="103" t="n"/>
      <c r="P955" s="103" t="n"/>
      <c r="Q955" s="103" t="n"/>
      <c r="R955" s="103" t="n"/>
      <c r="S955" s="103" t="n"/>
      <c r="T955" s="103" t="n"/>
      <c r="U955" s="103" t="n"/>
      <c r="V955" s="103" t="n"/>
      <c r="W955" s="103" t="n"/>
      <c r="X955" s="103" t="n"/>
      <c r="Y955" s="103" t="n"/>
      <c r="Z955" s="103" t="n"/>
    </row>
    <row r="956">
      <c r="A956" s="103" t="n"/>
      <c r="B956" s="103" t="n"/>
      <c r="C956" s="103" t="n"/>
      <c r="D956" s="103" t="n"/>
      <c r="E956" s="103" t="n"/>
      <c r="F956" s="103" t="n"/>
      <c r="G956" s="103" t="n"/>
      <c r="H956" s="103" t="n"/>
      <c r="I956" s="103" t="n"/>
      <c r="J956" s="103" t="n"/>
      <c r="K956" s="103" t="n"/>
      <c r="L956" s="103" t="n"/>
      <c r="M956" s="103" t="n"/>
      <c r="N956" s="103" t="n"/>
      <c r="O956" s="103" t="n"/>
      <c r="P956" s="103" t="n"/>
      <c r="Q956" s="103" t="n"/>
      <c r="R956" s="103" t="n"/>
      <c r="S956" s="103" t="n"/>
      <c r="T956" s="103" t="n"/>
      <c r="U956" s="103" t="n"/>
      <c r="V956" s="103" t="n"/>
      <c r="W956" s="103" t="n"/>
      <c r="X956" s="103" t="n"/>
      <c r="Y956" s="103" t="n"/>
      <c r="Z956" s="103" t="n"/>
    </row>
    <row r="957">
      <c r="A957" s="103" t="n"/>
      <c r="B957" s="103" t="n"/>
      <c r="C957" s="103" t="n"/>
      <c r="D957" s="103" t="n"/>
      <c r="E957" s="103" t="n"/>
      <c r="F957" s="103" t="n"/>
      <c r="G957" s="103" t="n"/>
      <c r="H957" s="103" t="n"/>
      <c r="I957" s="103" t="n"/>
      <c r="J957" s="103" t="n"/>
      <c r="K957" s="103" t="n"/>
      <c r="L957" s="103" t="n"/>
      <c r="M957" s="103" t="n"/>
      <c r="N957" s="103" t="n"/>
      <c r="O957" s="103" t="n"/>
      <c r="P957" s="103" t="n"/>
      <c r="Q957" s="103" t="n"/>
      <c r="R957" s="103" t="n"/>
      <c r="S957" s="103" t="n"/>
      <c r="T957" s="103" t="n"/>
      <c r="U957" s="103" t="n"/>
      <c r="V957" s="103" t="n"/>
      <c r="W957" s="103" t="n"/>
      <c r="X957" s="103" t="n"/>
      <c r="Y957" s="103" t="n"/>
      <c r="Z957" s="103" t="n"/>
    </row>
    <row r="958">
      <c r="A958" s="103" t="n"/>
      <c r="B958" s="103" t="n"/>
      <c r="C958" s="103" t="n"/>
      <c r="D958" s="103" t="n"/>
      <c r="E958" s="103" t="n"/>
      <c r="F958" s="103" t="n"/>
      <c r="G958" s="103" t="n"/>
      <c r="H958" s="103" t="n"/>
      <c r="I958" s="103" t="n"/>
      <c r="J958" s="103" t="n"/>
      <c r="K958" s="103" t="n"/>
      <c r="L958" s="103" t="n"/>
      <c r="M958" s="103" t="n"/>
      <c r="N958" s="103" t="n"/>
      <c r="O958" s="103" t="n"/>
      <c r="P958" s="103" t="n"/>
      <c r="Q958" s="103" t="n"/>
      <c r="R958" s="103" t="n"/>
      <c r="S958" s="103" t="n"/>
      <c r="T958" s="103" t="n"/>
      <c r="U958" s="103" t="n"/>
      <c r="V958" s="103" t="n"/>
      <c r="W958" s="103" t="n"/>
      <c r="X958" s="103" t="n"/>
      <c r="Y958" s="103" t="n"/>
      <c r="Z958" s="103" t="n"/>
    </row>
    <row r="959">
      <c r="A959" s="103" t="n"/>
      <c r="B959" s="103" t="n"/>
      <c r="C959" s="103" t="n"/>
      <c r="D959" s="103" t="n"/>
      <c r="E959" s="103" t="n"/>
      <c r="F959" s="103" t="n"/>
      <c r="G959" s="103" t="n"/>
      <c r="H959" s="103" t="n"/>
      <c r="I959" s="103" t="n"/>
      <c r="J959" s="103" t="n"/>
      <c r="K959" s="103" t="n"/>
      <c r="L959" s="103" t="n"/>
      <c r="M959" s="103" t="n"/>
      <c r="N959" s="103" t="n"/>
      <c r="O959" s="103" t="n"/>
      <c r="P959" s="103" t="n"/>
      <c r="Q959" s="103" t="n"/>
      <c r="R959" s="103" t="n"/>
      <c r="S959" s="103" t="n"/>
      <c r="T959" s="103" t="n"/>
      <c r="U959" s="103" t="n"/>
      <c r="V959" s="103" t="n"/>
      <c r="W959" s="103" t="n"/>
      <c r="X959" s="103" t="n"/>
      <c r="Y959" s="103" t="n"/>
      <c r="Z959" s="103" t="n"/>
    </row>
    <row r="960">
      <c r="A960" s="103" t="n"/>
      <c r="B960" s="103" t="n"/>
      <c r="C960" s="103" t="n"/>
      <c r="D960" s="103" t="n"/>
      <c r="E960" s="103" t="n"/>
      <c r="F960" s="103" t="n"/>
      <c r="G960" s="103" t="n"/>
      <c r="H960" s="103" t="n"/>
      <c r="I960" s="103" t="n"/>
      <c r="J960" s="103" t="n"/>
      <c r="K960" s="103" t="n"/>
      <c r="L960" s="103" t="n"/>
      <c r="M960" s="103" t="n"/>
      <c r="N960" s="103" t="n"/>
      <c r="O960" s="103" t="n"/>
      <c r="P960" s="103" t="n"/>
      <c r="Q960" s="103" t="n"/>
      <c r="R960" s="103" t="n"/>
      <c r="S960" s="103" t="n"/>
      <c r="T960" s="103" t="n"/>
      <c r="U960" s="103" t="n"/>
      <c r="V960" s="103" t="n"/>
      <c r="W960" s="103" t="n"/>
      <c r="X960" s="103" t="n"/>
      <c r="Y960" s="103" t="n"/>
      <c r="Z960" s="103" t="n"/>
    </row>
    <row r="961">
      <c r="A961" s="103" t="n"/>
      <c r="B961" s="103" t="n"/>
      <c r="C961" s="103" t="n"/>
      <c r="D961" s="103" t="n"/>
      <c r="E961" s="103" t="n"/>
      <c r="F961" s="103" t="n"/>
      <c r="G961" s="103" t="n"/>
      <c r="H961" s="103" t="n"/>
      <c r="I961" s="103" t="n"/>
      <c r="J961" s="103" t="n"/>
      <c r="K961" s="103" t="n"/>
      <c r="L961" s="103" t="n"/>
      <c r="M961" s="103" t="n"/>
      <c r="N961" s="103" t="n"/>
      <c r="O961" s="103" t="n"/>
      <c r="P961" s="103" t="n"/>
      <c r="Q961" s="103" t="n"/>
      <c r="R961" s="103" t="n"/>
      <c r="S961" s="103" t="n"/>
      <c r="T961" s="103" t="n"/>
      <c r="U961" s="103" t="n"/>
      <c r="V961" s="103" t="n"/>
      <c r="W961" s="103" t="n"/>
      <c r="X961" s="103" t="n"/>
      <c r="Y961" s="103" t="n"/>
      <c r="Z961" s="103" t="n"/>
    </row>
    <row r="962">
      <c r="A962" s="103" t="n"/>
      <c r="B962" s="103" t="n"/>
      <c r="C962" s="103" t="n"/>
      <c r="D962" s="103" t="n"/>
      <c r="E962" s="103" t="n"/>
      <c r="F962" s="103" t="n"/>
      <c r="G962" s="103" t="n"/>
      <c r="H962" s="103" t="n"/>
      <c r="I962" s="103" t="n"/>
      <c r="J962" s="103" t="n"/>
      <c r="K962" s="103" t="n"/>
      <c r="L962" s="103" t="n"/>
      <c r="M962" s="103" t="n"/>
      <c r="N962" s="103" t="n"/>
      <c r="O962" s="103" t="n"/>
      <c r="P962" s="103" t="n"/>
      <c r="Q962" s="103" t="n"/>
      <c r="R962" s="103" t="n"/>
      <c r="S962" s="103" t="n"/>
      <c r="T962" s="103" t="n"/>
      <c r="U962" s="103" t="n"/>
      <c r="V962" s="103" t="n"/>
      <c r="W962" s="103" t="n"/>
      <c r="X962" s="103" t="n"/>
      <c r="Y962" s="103" t="n"/>
      <c r="Z962" s="103" t="n"/>
    </row>
    <row r="963">
      <c r="A963" s="103" t="n"/>
      <c r="B963" s="103" t="n"/>
      <c r="C963" s="103" t="n"/>
      <c r="D963" s="103" t="n"/>
      <c r="E963" s="103" t="n"/>
      <c r="F963" s="103" t="n"/>
      <c r="G963" s="103" t="n"/>
      <c r="H963" s="103" t="n"/>
      <c r="I963" s="103" t="n"/>
      <c r="J963" s="103" t="n"/>
      <c r="K963" s="103" t="n"/>
      <c r="L963" s="103" t="n"/>
      <c r="M963" s="103" t="n"/>
      <c r="N963" s="103" t="n"/>
      <c r="O963" s="103" t="n"/>
      <c r="P963" s="103" t="n"/>
      <c r="Q963" s="103" t="n"/>
      <c r="R963" s="103" t="n"/>
      <c r="S963" s="103" t="n"/>
      <c r="T963" s="103" t="n"/>
      <c r="U963" s="103" t="n"/>
      <c r="V963" s="103" t="n"/>
      <c r="W963" s="103" t="n"/>
      <c r="X963" s="103" t="n"/>
      <c r="Y963" s="103" t="n"/>
      <c r="Z963" s="103" t="n"/>
    </row>
    <row r="964">
      <c r="A964" s="103" t="n"/>
      <c r="B964" s="103" t="n"/>
      <c r="C964" s="103" t="n"/>
      <c r="D964" s="103" t="n"/>
      <c r="E964" s="103" t="n"/>
      <c r="F964" s="103" t="n"/>
      <c r="G964" s="103" t="n"/>
      <c r="H964" s="103" t="n"/>
      <c r="I964" s="103" t="n"/>
      <c r="J964" s="103" t="n"/>
      <c r="K964" s="103" t="n"/>
      <c r="L964" s="103" t="n"/>
      <c r="M964" s="103" t="n"/>
      <c r="N964" s="103" t="n"/>
      <c r="O964" s="103" t="n"/>
      <c r="P964" s="103" t="n"/>
      <c r="Q964" s="103" t="n"/>
      <c r="R964" s="103" t="n"/>
      <c r="S964" s="103" t="n"/>
      <c r="T964" s="103" t="n"/>
      <c r="U964" s="103" t="n"/>
      <c r="V964" s="103" t="n"/>
      <c r="W964" s="103" t="n"/>
      <c r="X964" s="103" t="n"/>
      <c r="Y964" s="103" t="n"/>
      <c r="Z964" s="103" t="n"/>
    </row>
    <row r="965">
      <c r="A965" s="103" t="n"/>
      <c r="B965" s="103" t="n"/>
      <c r="C965" s="103" t="n"/>
      <c r="D965" s="103" t="n"/>
      <c r="E965" s="103" t="n"/>
      <c r="F965" s="103" t="n"/>
      <c r="G965" s="103" t="n"/>
      <c r="H965" s="103" t="n"/>
      <c r="I965" s="103" t="n"/>
      <c r="J965" s="103" t="n"/>
      <c r="K965" s="103" t="n"/>
      <c r="L965" s="103" t="n"/>
      <c r="M965" s="103" t="n"/>
      <c r="N965" s="103" t="n"/>
      <c r="O965" s="103" t="n"/>
      <c r="P965" s="103" t="n"/>
      <c r="Q965" s="103" t="n"/>
      <c r="R965" s="103" t="n"/>
      <c r="S965" s="103" t="n"/>
      <c r="T965" s="103" t="n"/>
      <c r="U965" s="103" t="n"/>
      <c r="V965" s="103" t="n"/>
      <c r="W965" s="103" t="n"/>
      <c r="X965" s="103" t="n"/>
      <c r="Y965" s="103" t="n"/>
      <c r="Z965" s="103" t="n"/>
    </row>
    <row r="966">
      <c r="A966" s="103" t="n"/>
      <c r="B966" s="103" t="n"/>
      <c r="C966" s="103" t="n"/>
      <c r="D966" s="103" t="n"/>
      <c r="E966" s="103" t="n"/>
      <c r="F966" s="103" t="n"/>
      <c r="G966" s="103" t="n"/>
      <c r="H966" s="103" t="n"/>
      <c r="I966" s="103" t="n"/>
      <c r="J966" s="103" t="n"/>
      <c r="K966" s="103" t="n"/>
      <c r="L966" s="103" t="n"/>
      <c r="M966" s="103" t="n"/>
      <c r="N966" s="103" t="n"/>
      <c r="O966" s="103" t="n"/>
      <c r="P966" s="103" t="n"/>
      <c r="Q966" s="103" t="n"/>
      <c r="R966" s="103" t="n"/>
      <c r="S966" s="103" t="n"/>
      <c r="T966" s="103" t="n"/>
      <c r="U966" s="103" t="n"/>
      <c r="V966" s="103" t="n"/>
      <c r="W966" s="103" t="n"/>
      <c r="X966" s="103" t="n"/>
      <c r="Y966" s="103" t="n"/>
      <c r="Z966" s="103" t="n"/>
    </row>
    <row r="967">
      <c r="A967" s="103" t="n"/>
      <c r="B967" s="103" t="n"/>
      <c r="C967" s="103" t="n"/>
      <c r="D967" s="103" t="n"/>
      <c r="E967" s="103" t="n"/>
      <c r="F967" s="103" t="n"/>
      <c r="G967" s="103" t="n"/>
      <c r="H967" s="103" t="n"/>
      <c r="I967" s="103" t="n"/>
      <c r="J967" s="103" t="n"/>
      <c r="K967" s="103" t="n"/>
      <c r="L967" s="103" t="n"/>
      <c r="M967" s="103" t="n"/>
      <c r="N967" s="103" t="n"/>
      <c r="O967" s="103" t="n"/>
      <c r="P967" s="103" t="n"/>
      <c r="Q967" s="103" t="n"/>
      <c r="R967" s="103" t="n"/>
      <c r="S967" s="103" t="n"/>
      <c r="T967" s="103" t="n"/>
      <c r="U967" s="103" t="n"/>
      <c r="V967" s="103" t="n"/>
      <c r="W967" s="103" t="n"/>
      <c r="X967" s="103" t="n"/>
      <c r="Y967" s="103" t="n"/>
      <c r="Z967" s="103" t="n"/>
    </row>
    <row r="968">
      <c r="A968" s="103" t="n"/>
      <c r="B968" s="103" t="n"/>
      <c r="C968" s="103" t="n"/>
      <c r="D968" s="103" t="n"/>
      <c r="E968" s="103" t="n"/>
      <c r="F968" s="103" t="n"/>
      <c r="G968" s="103" t="n"/>
      <c r="H968" s="103" t="n"/>
      <c r="I968" s="103" t="n"/>
      <c r="J968" s="103" t="n"/>
      <c r="K968" s="103" t="n"/>
      <c r="L968" s="103" t="n"/>
      <c r="M968" s="103" t="n"/>
      <c r="N968" s="103" t="n"/>
      <c r="O968" s="103" t="n"/>
      <c r="P968" s="103" t="n"/>
      <c r="Q968" s="103" t="n"/>
      <c r="R968" s="103" t="n"/>
      <c r="S968" s="103" t="n"/>
      <c r="T968" s="103" t="n"/>
      <c r="U968" s="103" t="n"/>
      <c r="V968" s="103" t="n"/>
      <c r="W968" s="103" t="n"/>
      <c r="X968" s="103" t="n"/>
      <c r="Y968" s="103" t="n"/>
      <c r="Z968" s="103" t="n"/>
    </row>
    <row r="969">
      <c r="A969" s="103" t="n"/>
      <c r="B969" s="103" t="n"/>
      <c r="C969" s="103" t="n"/>
      <c r="D969" s="103" t="n"/>
      <c r="E969" s="103" t="n"/>
      <c r="F969" s="103" t="n"/>
      <c r="G969" s="103" t="n"/>
      <c r="H969" s="103" t="n"/>
      <c r="I969" s="103" t="n"/>
      <c r="J969" s="103" t="n"/>
      <c r="K969" s="103" t="n"/>
      <c r="L969" s="103" t="n"/>
      <c r="M969" s="103" t="n"/>
      <c r="N969" s="103" t="n"/>
      <c r="O969" s="103" t="n"/>
      <c r="P969" s="103" t="n"/>
      <c r="Q969" s="103" t="n"/>
      <c r="R969" s="103" t="n"/>
      <c r="S969" s="103" t="n"/>
      <c r="T969" s="103" t="n"/>
      <c r="U969" s="103" t="n"/>
      <c r="V969" s="103" t="n"/>
      <c r="W969" s="103" t="n"/>
      <c r="X969" s="103" t="n"/>
      <c r="Y969" s="103" t="n"/>
      <c r="Z969" s="103" t="n"/>
    </row>
    <row r="970">
      <c r="A970" s="103" t="n"/>
      <c r="B970" s="103" t="n"/>
      <c r="C970" s="103" t="n"/>
      <c r="D970" s="103" t="n"/>
      <c r="E970" s="103" t="n"/>
      <c r="F970" s="103" t="n"/>
      <c r="G970" s="103" t="n"/>
      <c r="H970" s="103" t="n"/>
      <c r="I970" s="103" t="n"/>
      <c r="J970" s="103" t="n"/>
      <c r="K970" s="103" t="n"/>
      <c r="L970" s="103" t="n"/>
      <c r="M970" s="103" t="n"/>
      <c r="N970" s="103" t="n"/>
      <c r="O970" s="103" t="n"/>
      <c r="P970" s="103" t="n"/>
      <c r="Q970" s="103" t="n"/>
      <c r="R970" s="103" t="n"/>
      <c r="S970" s="103" t="n"/>
      <c r="T970" s="103" t="n"/>
      <c r="U970" s="103" t="n"/>
      <c r="V970" s="103" t="n"/>
      <c r="W970" s="103" t="n"/>
      <c r="X970" s="103" t="n"/>
      <c r="Y970" s="103" t="n"/>
      <c r="Z970" s="103" t="n"/>
    </row>
    <row r="971">
      <c r="A971" s="103" t="n"/>
      <c r="B971" s="103" t="n"/>
      <c r="C971" s="103" t="n"/>
      <c r="D971" s="103" t="n"/>
      <c r="E971" s="103" t="n"/>
      <c r="F971" s="103" t="n"/>
      <c r="G971" s="103" t="n"/>
      <c r="H971" s="103" t="n"/>
      <c r="I971" s="103" t="n"/>
      <c r="J971" s="103" t="n"/>
      <c r="K971" s="103" t="n"/>
      <c r="L971" s="103" t="n"/>
      <c r="M971" s="103" t="n"/>
      <c r="N971" s="103" t="n"/>
      <c r="O971" s="103" t="n"/>
      <c r="P971" s="103" t="n"/>
      <c r="Q971" s="103" t="n"/>
      <c r="R971" s="103" t="n"/>
      <c r="S971" s="103" t="n"/>
      <c r="T971" s="103" t="n"/>
      <c r="U971" s="103" t="n"/>
      <c r="V971" s="103" t="n"/>
      <c r="W971" s="103" t="n"/>
      <c r="X971" s="103" t="n"/>
      <c r="Y971" s="103" t="n"/>
      <c r="Z971" s="103" t="n"/>
    </row>
    <row r="972">
      <c r="A972" s="103" t="n"/>
      <c r="B972" s="103" t="n"/>
      <c r="C972" s="103" t="n"/>
      <c r="D972" s="103" t="n"/>
      <c r="E972" s="103" t="n"/>
      <c r="F972" s="103" t="n"/>
      <c r="G972" s="103" t="n"/>
      <c r="H972" s="103" t="n"/>
      <c r="I972" s="103" t="n"/>
      <c r="J972" s="103" t="n"/>
      <c r="K972" s="103" t="n"/>
      <c r="L972" s="103" t="n"/>
      <c r="M972" s="103" t="n"/>
      <c r="N972" s="103" t="n"/>
      <c r="O972" s="103" t="n"/>
      <c r="P972" s="103" t="n"/>
      <c r="Q972" s="103" t="n"/>
      <c r="R972" s="103" t="n"/>
      <c r="S972" s="103" t="n"/>
      <c r="T972" s="103" t="n"/>
      <c r="U972" s="103" t="n"/>
      <c r="V972" s="103" t="n"/>
      <c r="W972" s="103" t="n"/>
      <c r="X972" s="103" t="n"/>
      <c r="Y972" s="103" t="n"/>
      <c r="Z972" s="103" t="n"/>
    </row>
    <row r="973">
      <c r="A973" s="103" t="n"/>
      <c r="B973" s="103" t="n"/>
      <c r="C973" s="103" t="n"/>
      <c r="D973" s="103" t="n"/>
      <c r="E973" s="103" t="n"/>
      <c r="F973" s="103" t="n"/>
      <c r="G973" s="103" t="n"/>
      <c r="H973" s="103" t="n"/>
      <c r="I973" s="103" t="n"/>
      <c r="J973" s="103" t="n"/>
      <c r="K973" s="103" t="n"/>
      <c r="L973" s="103" t="n"/>
      <c r="M973" s="103" t="n"/>
      <c r="N973" s="103" t="n"/>
      <c r="O973" s="103" t="n"/>
      <c r="P973" s="103" t="n"/>
      <c r="Q973" s="103" t="n"/>
      <c r="R973" s="103" t="n"/>
      <c r="S973" s="103" t="n"/>
      <c r="T973" s="103" t="n"/>
      <c r="U973" s="103" t="n"/>
      <c r="V973" s="103" t="n"/>
      <c r="W973" s="103" t="n"/>
      <c r="X973" s="103" t="n"/>
      <c r="Y973" s="103" t="n"/>
      <c r="Z973" s="103" t="n"/>
    </row>
    <row r="974">
      <c r="A974" s="103" t="n"/>
      <c r="B974" s="103" t="n"/>
      <c r="C974" s="103" t="n"/>
      <c r="D974" s="103" t="n"/>
      <c r="E974" s="103" t="n"/>
      <c r="F974" s="103" t="n"/>
      <c r="G974" s="103" t="n"/>
      <c r="H974" s="103" t="n"/>
      <c r="I974" s="103" t="n"/>
      <c r="J974" s="103" t="n"/>
      <c r="K974" s="103" t="n"/>
      <c r="L974" s="103" t="n"/>
      <c r="M974" s="103" t="n"/>
      <c r="N974" s="103" t="n"/>
      <c r="O974" s="103" t="n"/>
      <c r="P974" s="103" t="n"/>
      <c r="Q974" s="103" t="n"/>
      <c r="R974" s="103" t="n"/>
      <c r="S974" s="103" t="n"/>
      <c r="T974" s="103" t="n"/>
      <c r="U974" s="103" t="n"/>
      <c r="V974" s="103" t="n"/>
      <c r="W974" s="103" t="n"/>
      <c r="X974" s="103" t="n"/>
      <c r="Y974" s="103" t="n"/>
      <c r="Z974" s="103" t="n"/>
    </row>
    <row r="975">
      <c r="A975" s="103" t="n"/>
      <c r="B975" s="103" t="n"/>
      <c r="C975" s="103" t="n"/>
      <c r="D975" s="103" t="n"/>
      <c r="E975" s="103" t="n"/>
      <c r="F975" s="103" t="n"/>
      <c r="G975" s="103" t="n"/>
      <c r="H975" s="103" t="n"/>
      <c r="I975" s="103" t="n"/>
      <c r="J975" s="103" t="n"/>
      <c r="K975" s="103" t="n"/>
      <c r="L975" s="103" t="n"/>
      <c r="M975" s="103" t="n"/>
      <c r="N975" s="103" t="n"/>
      <c r="O975" s="103" t="n"/>
      <c r="P975" s="103" t="n"/>
      <c r="Q975" s="103" t="n"/>
      <c r="R975" s="103" t="n"/>
      <c r="S975" s="103" t="n"/>
      <c r="T975" s="103" t="n"/>
      <c r="U975" s="103" t="n"/>
      <c r="V975" s="103" t="n"/>
      <c r="W975" s="103" t="n"/>
      <c r="X975" s="103" t="n"/>
      <c r="Y975" s="103" t="n"/>
      <c r="Z975" s="103" t="n"/>
    </row>
    <row r="976">
      <c r="A976" s="103" t="n"/>
      <c r="B976" s="103" t="n"/>
      <c r="C976" s="103" t="n"/>
      <c r="D976" s="103" t="n"/>
      <c r="E976" s="103" t="n"/>
      <c r="F976" s="103" t="n"/>
      <c r="G976" s="103" t="n"/>
      <c r="H976" s="103" t="n"/>
      <c r="I976" s="103" t="n"/>
      <c r="J976" s="103" t="n"/>
      <c r="K976" s="103" t="n"/>
      <c r="L976" s="103" t="n"/>
      <c r="M976" s="103" t="n"/>
      <c r="N976" s="103" t="n"/>
      <c r="O976" s="103" t="n"/>
      <c r="P976" s="103" t="n"/>
      <c r="Q976" s="103" t="n"/>
      <c r="R976" s="103" t="n"/>
      <c r="S976" s="103" t="n"/>
      <c r="T976" s="103" t="n"/>
      <c r="U976" s="103" t="n"/>
      <c r="V976" s="103" t="n"/>
      <c r="W976" s="103" t="n"/>
      <c r="X976" s="103" t="n"/>
      <c r="Y976" s="103" t="n"/>
      <c r="Z976" s="103" t="n"/>
    </row>
    <row r="977">
      <c r="A977" s="103" t="n"/>
      <c r="B977" s="103" t="n"/>
      <c r="C977" s="103" t="n"/>
      <c r="D977" s="103" t="n"/>
      <c r="E977" s="103" t="n"/>
      <c r="F977" s="103" t="n"/>
      <c r="G977" s="103" t="n"/>
      <c r="H977" s="103" t="n"/>
      <c r="I977" s="103" t="n"/>
      <c r="J977" s="103" t="n"/>
      <c r="K977" s="103" t="n"/>
      <c r="L977" s="103" t="n"/>
      <c r="M977" s="103" t="n"/>
      <c r="N977" s="103" t="n"/>
      <c r="O977" s="103" t="n"/>
      <c r="P977" s="103" t="n"/>
      <c r="Q977" s="103" t="n"/>
      <c r="R977" s="103" t="n"/>
      <c r="S977" s="103" t="n"/>
      <c r="T977" s="103" t="n"/>
      <c r="U977" s="103" t="n"/>
      <c r="V977" s="103" t="n"/>
      <c r="W977" s="103" t="n"/>
      <c r="X977" s="103" t="n"/>
      <c r="Y977" s="103" t="n"/>
      <c r="Z977" s="103" t="n"/>
    </row>
    <row r="978">
      <c r="A978" s="103" t="n"/>
      <c r="B978" s="103" t="n"/>
      <c r="C978" s="103" t="n"/>
      <c r="D978" s="103" t="n"/>
      <c r="E978" s="103" t="n"/>
      <c r="F978" s="103" t="n"/>
      <c r="G978" s="103" t="n"/>
      <c r="H978" s="103" t="n"/>
      <c r="I978" s="103" t="n"/>
      <c r="J978" s="103" t="n"/>
      <c r="K978" s="103" t="n"/>
      <c r="L978" s="103" t="n"/>
      <c r="M978" s="103" t="n"/>
      <c r="N978" s="103" t="n"/>
      <c r="O978" s="103" t="n"/>
      <c r="P978" s="103" t="n"/>
      <c r="Q978" s="103" t="n"/>
      <c r="R978" s="103" t="n"/>
      <c r="S978" s="103" t="n"/>
      <c r="T978" s="103" t="n"/>
      <c r="U978" s="103" t="n"/>
      <c r="V978" s="103" t="n"/>
      <c r="W978" s="103" t="n"/>
      <c r="X978" s="103" t="n"/>
      <c r="Y978" s="103" t="n"/>
      <c r="Z978" s="103" t="n"/>
    </row>
    <row r="979">
      <c r="A979" s="103" t="n"/>
      <c r="B979" s="103" t="n"/>
      <c r="C979" s="103" t="n"/>
      <c r="D979" s="103" t="n"/>
      <c r="E979" s="103" t="n"/>
      <c r="F979" s="103" t="n"/>
      <c r="G979" s="103" t="n"/>
      <c r="H979" s="103" t="n"/>
      <c r="I979" s="103" t="n"/>
      <c r="J979" s="103" t="n"/>
      <c r="K979" s="103" t="n"/>
      <c r="L979" s="103" t="n"/>
      <c r="M979" s="103" t="n"/>
      <c r="N979" s="103" t="n"/>
      <c r="O979" s="103" t="n"/>
      <c r="P979" s="103" t="n"/>
      <c r="Q979" s="103" t="n"/>
      <c r="R979" s="103" t="n"/>
      <c r="S979" s="103" t="n"/>
      <c r="T979" s="103" t="n"/>
      <c r="U979" s="103" t="n"/>
      <c r="V979" s="103" t="n"/>
      <c r="W979" s="103" t="n"/>
      <c r="X979" s="103" t="n"/>
      <c r="Y979" s="103" t="n"/>
      <c r="Z979" s="103" t="n"/>
    </row>
    <row r="980">
      <c r="A980" s="103" t="n"/>
      <c r="B980" s="103" t="n"/>
      <c r="C980" s="103" t="n"/>
      <c r="D980" s="103" t="n"/>
      <c r="E980" s="103" t="n"/>
      <c r="F980" s="103" t="n"/>
      <c r="G980" s="103" t="n"/>
      <c r="H980" s="103" t="n"/>
      <c r="I980" s="103" t="n"/>
      <c r="J980" s="103" t="n"/>
      <c r="K980" s="103" t="n"/>
      <c r="L980" s="103" t="n"/>
      <c r="M980" s="103" t="n"/>
      <c r="N980" s="103" t="n"/>
      <c r="O980" s="103" t="n"/>
      <c r="P980" s="103" t="n"/>
      <c r="Q980" s="103" t="n"/>
      <c r="R980" s="103" t="n"/>
      <c r="S980" s="103" t="n"/>
      <c r="T980" s="103" t="n"/>
      <c r="U980" s="103" t="n"/>
      <c r="V980" s="103" t="n"/>
      <c r="W980" s="103" t="n"/>
      <c r="X980" s="103" t="n"/>
      <c r="Y980" s="103" t="n"/>
      <c r="Z980" s="103" t="n"/>
    </row>
    <row r="981">
      <c r="A981" s="103" t="n"/>
      <c r="B981" s="103" t="n"/>
      <c r="C981" s="103" t="n"/>
      <c r="D981" s="103" t="n"/>
      <c r="E981" s="103" t="n"/>
      <c r="F981" s="103" t="n"/>
      <c r="G981" s="103" t="n"/>
      <c r="H981" s="103" t="n"/>
      <c r="I981" s="103" t="n"/>
      <c r="J981" s="103" t="n"/>
      <c r="K981" s="103" t="n"/>
      <c r="L981" s="103" t="n"/>
      <c r="M981" s="103" t="n"/>
      <c r="N981" s="103" t="n"/>
      <c r="O981" s="103" t="n"/>
      <c r="P981" s="103" t="n"/>
      <c r="Q981" s="103" t="n"/>
      <c r="R981" s="103" t="n"/>
      <c r="S981" s="103" t="n"/>
      <c r="T981" s="103" t="n"/>
      <c r="U981" s="103" t="n"/>
      <c r="V981" s="103" t="n"/>
      <c r="W981" s="103" t="n"/>
      <c r="X981" s="103" t="n"/>
      <c r="Y981" s="103" t="n"/>
      <c r="Z981" s="103" t="n"/>
    </row>
    <row r="982">
      <c r="A982" s="103" t="n"/>
      <c r="B982" s="103" t="n"/>
      <c r="C982" s="103" t="n"/>
      <c r="D982" s="103" t="n"/>
      <c r="E982" s="103" t="n"/>
      <c r="F982" s="103" t="n"/>
      <c r="G982" s="103" t="n"/>
      <c r="H982" s="103" t="n"/>
      <c r="I982" s="103" t="n"/>
      <c r="J982" s="103" t="n"/>
      <c r="K982" s="103" t="n"/>
      <c r="L982" s="103" t="n"/>
      <c r="M982" s="103" t="n"/>
      <c r="N982" s="103" t="n"/>
      <c r="O982" s="103" t="n"/>
      <c r="P982" s="103" t="n"/>
      <c r="Q982" s="103" t="n"/>
      <c r="R982" s="103" t="n"/>
      <c r="S982" s="103" t="n"/>
      <c r="T982" s="103" t="n"/>
      <c r="U982" s="103" t="n"/>
      <c r="V982" s="103" t="n"/>
      <c r="W982" s="103" t="n"/>
      <c r="X982" s="103" t="n"/>
      <c r="Y982" s="103" t="n"/>
      <c r="Z982" s="103" t="n"/>
    </row>
    <row r="983">
      <c r="A983" s="103" t="n"/>
      <c r="B983" s="103" t="n"/>
      <c r="C983" s="103" t="n"/>
      <c r="D983" s="103" t="n"/>
      <c r="E983" s="103" t="n"/>
      <c r="F983" s="103" t="n"/>
      <c r="G983" s="103" t="n"/>
      <c r="H983" s="103" t="n"/>
      <c r="I983" s="103" t="n"/>
      <c r="J983" s="103" t="n"/>
      <c r="K983" s="103" t="n"/>
      <c r="L983" s="103" t="n"/>
      <c r="M983" s="103" t="n"/>
      <c r="N983" s="103" t="n"/>
      <c r="O983" s="103" t="n"/>
      <c r="P983" s="103" t="n"/>
      <c r="Q983" s="103" t="n"/>
      <c r="R983" s="103" t="n"/>
      <c r="S983" s="103" t="n"/>
      <c r="T983" s="103" t="n"/>
      <c r="U983" s="103" t="n"/>
      <c r="V983" s="103" t="n"/>
      <c r="W983" s="103" t="n"/>
      <c r="X983" s="103" t="n"/>
      <c r="Y983" s="103" t="n"/>
      <c r="Z983" s="103" t="n"/>
    </row>
    <row r="984">
      <c r="A984" s="103" t="n"/>
      <c r="B984" s="103" t="n"/>
      <c r="C984" s="103" t="n"/>
      <c r="D984" s="103" t="n"/>
      <c r="E984" s="103" t="n"/>
      <c r="F984" s="103" t="n"/>
      <c r="G984" s="103" t="n"/>
      <c r="H984" s="103" t="n"/>
      <c r="I984" s="103" t="n"/>
      <c r="J984" s="103" t="n"/>
      <c r="K984" s="103" t="n"/>
      <c r="L984" s="103" t="n"/>
      <c r="M984" s="103" t="n"/>
      <c r="N984" s="103" t="n"/>
      <c r="O984" s="103" t="n"/>
      <c r="P984" s="103" t="n"/>
      <c r="Q984" s="103" t="n"/>
      <c r="R984" s="103" t="n"/>
      <c r="S984" s="103" t="n"/>
      <c r="T984" s="103" t="n"/>
      <c r="U984" s="103" t="n"/>
      <c r="V984" s="103" t="n"/>
      <c r="W984" s="103" t="n"/>
      <c r="X984" s="103" t="n"/>
      <c r="Y984" s="103" t="n"/>
      <c r="Z984" s="103" t="n"/>
    </row>
    <row r="985">
      <c r="A985" s="103" t="n"/>
      <c r="B985" s="103" t="n"/>
      <c r="C985" s="103" t="n"/>
      <c r="D985" s="103" t="n"/>
      <c r="E985" s="103" t="n"/>
      <c r="F985" s="103" t="n"/>
      <c r="G985" s="103" t="n"/>
      <c r="H985" s="103" t="n"/>
      <c r="I985" s="103" t="n"/>
      <c r="J985" s="103" t="n"/>
      <c r="K985" s="103" t="n"/>
      <c r="L985" s="103" t="n"/>
      <c r="M985" s="103" t="n"/>
      <c r="N985" s="103" t="n"/>
      <c r="O985" s="103" t="n"/>
      <c r="P985" s="103" t="n"/>
      <c r="Q985" s="103" t="n"/>
      <c r="R985" s="103" t="n"/>
      <c r="S985" s="103" t="n"/>
      <c r="T985" s="103" t="n"/>
      <c r="U985" s="103" t="n"/>
      <c r="V985" s="103" t="n"/>
      <c r="W985" s="103" t="n"/>
      <c r="X985" s="103" t="n"/>
      <c r="Y985" s="103" t="n"/>
      <c r="Z985" s="103" t="n"/>
    </row>
    <row r="986">
      <c r="A986" s="103" t="n"/>
      <c r="B986" s="103" t="n"/>
      <c r="C986" s="103" t="n"/>
      <c r="D986" s="103" t="n"/>
      <c r="E986" s="103" t="n"/>
      <c r="F986" s="103" t="n"/>
      <c r="G986" s="103" t="n"/>
      <c r="H986" s="103" t="n"/>
      <c r="I986" s="103" t="n"/>
      <c r="J986" s="103" t="n"/>
      <c r="K986" s="103" t="n"/>
      <c r="L986" s="103" t="n"/>
      <c r="M986" s="103" t="n"/>
      <c r="N986" s="103" t="n"/>
      <c r="O986" s="103" t="n"/>
      <c r="P986" s="103" t="n"/>
      <c r="Q986" s="103" t="n"/>
      <c r="R986" s="103" t="n"/>
      <c r="S986" s="103" t="n"/>
      <c r="T986" s="103" t="n"/>
      <c r="U986" s="103" t="n"/>
      <c r="V986" s="103" t="n"/>
      <c r="W986" s="103" t="n"/>
      <c r="X986" s="103" t="n"/>
      <c r="Y986" s="103" t="n"/>
      <c r="Z986" s="103" t="n"/>
    </row>
    <row r="987">
      <c r="A987" s="103" t="n"/>
      <c r="B987" s="103" t="n"/>
      <c r="C987" s="103" t="n"/>
      <c r="D987" s="103" t="n"/>
      <c r="E987" s="103" t="n"/>
      <c r="F987" s="103" t="n"/>
      <c r="G987" s="103" t="n"/>
      <c r="H987" s="103" t="n"/>
      <c r="I987" s="103" t="n"/>
      <c r="J987" s="103" t="n"/>
      <c r="K987" s="103" t="n"/>
      <c r="L987" s="103" t="n"/>
      <c r="M987" s="103" t="n"/>
      <c r="N987" s="103" t="n"/>
      <c r="O987" s="103" t="n"/>
      <c r="P987" s="103" t="n"/>
      <c r="Q987" s="103" t="n"/>
      <c r="R987" s="103" t="n"/>
      <c r="S987" s="103" t="n"/>
      <c r="T987" s="103" t="n"/>
      <c r="U987" s="103" t="n"/>
      <c r="V987" s="103" t="n"/>
      <c r="W987" s="103" t="n"/>
      <c r="X987" s="103" t="n"/>
      <c r="Y987" s="103" t="n"/>
      <c r="Z987" s="103" t="n"/>
    </row>
    <row r="988">
      <c r="A988" s="103" t="n"/>
      <c r="B988" s="103" t="n"/>
      <c r="C988" s="103" t="n"/>
      <c r="D988" s="103" t="n"/>
      <c r="E988" s="103" t="n"/>
      <c r="F988" s="103" t="n"/>
      <c r="G988" s="103" t="n"/>
      <c r="H988" s="103" t="n"/>
      <c r="I988" s="103" t="n"/>
      <c r="J988" s="103" t="n"/>
      <c r="K988" s="103" t="n"/>
      <c r="L988" s="103" t="n"/>
      <c r="M988" s="103" t="n"/>
      <c r="N988" s="103" t="n"/>
      <c r="O988" s="103" t="n"/>
      <c r="P988" s="103" t="n"/>
      <c r="Q988" s="103" t="n"/>
      <c r="R988" s="103" t="n"/>
      <c r="S988" s="103" t="n"/>
      <c r="T988" s="103" t="n"/>
      <c r="U988" s="103" t="n"/>
      <c r="V988" s="103" t="n"/>
      <c r="W988" s="103" t="n"/>
      <c r="X988" s="103" t="n"/>
      <c r="Y988" s="103" t="n"/>
      <c r="Z988" s="103" t="n"/>
    </row>
    <row r="989">
      <c r="A989" s="103" t="n"/>
      <c r="B989" s="103" t="n"/>
      <c r="C989" s="103" t="n"/>
      <c r="D989" s="103" t="n"/>
      <c r="E989" s="103" t="n"/>
      <c r="F989" s="103" t="n"/>
      <c r="G989" s="103" t="n"/>
      <c r="H989" s="103" t="n"/>
      <c r="I989" s="103" t="n"/>
      <c r="J989" s="103" t="n"/>
      <c r="K989" s="103" t="n"/>
      <c r="L989" s="103" t="n"/>
      <c r="M989" s="103" t="n"/>
      <c r="N989" s="103" t="n"/>
      <c r="O989" s="103" t="n"/>
      <c r="P989" s="103" t="n"/>
      <c r="Q989" s="103" t="n"/>
      <c r="R989" s="103" t="n"/>
      <c r="S989" s="103" t="n"/>
      <c r="T989" s="103" t="n"/>
      <c r="U989" s="103" t="n"/>
      <c r="V989" s="103" t="n"/>
      <c r="W989" s="103" t="n"/>
      <c r="X989" s="103" t="n"/>
      <c r="Y989" s="103" t="n"/>
      <c r="Z989" s="103" t="n"/>
    </row>
    <row r="990">
      <c r="A990" s="103" t="n"/>
      <c r="B990" s="103" t="n"/>
      <c r="C990" s="103" t="n"/>
      <c r="D990" s="103" t="n"/>
      <c r="E990" s="103" t="n"/>
      <c r="F990" s="103" t="n"/>
      <c r="G990" s="103" t="n"/>
      <c r="H990" s="103" t="n"/>
      <c r="I990" s="103" t="n"/>
      <c r="J990" s="103" t="n"/>
      <c r="K990" s="103" t="n"/>
      <c r="L990" s="103" t="n"/>
      <c r="M990" s="103" t="n"/>
      <c r="N990" s="103" t="n"/>
      <c r="O990" s="103" t="n"/>
      <c r="P990" s="103" t="n"/>
      <c r="Q990" s="103" t="n"/>
      <c r="R990" s="103" t="n"/>
      <c r="S990" s="103" t="n"/>
      <c r="T990" s="103" t="n"/>
      <c r="U990" s="103" t="n"/>
      <c r="V990" s="103" t="n"/>
      <c r="W990" s="103" t="n"/>
      <c r="X990" s="103" t="n"/>
      <c r="Y990" s="103" t="n"/>
      <c r="Z990" s="103" t="n"/>
    </row>
    <row r="991">
      <c r="A991" s="103" t="n"/>
      <c r="B991" s="103" t="n"/>
      <c r="C991" s="103" t="n"/>
      <c r="D991" s="103" t="n"/>
      <c r="E991" s="103" t="n"/>
      <c r="F991" s="103" t="n"/>
      <c r="G991" s="103" t="n"/>
      <c r="H991" s="103" t="n"/>
      <c r="I991" s="103" t="n"/>
      <c r="J991" s="103" t="n"/>
      <c r="K991" s="103" t="n"/>
      <c r="L991" s="103" t="n"/>
      <c r="M991" s="103" t="n"/>
      <c r="N991" s="103" t="n"/>
      <c r="O991" s="103" t="n"/>
      <c r="P991" s="103" t="n"/>
      <c r="Q991" s="103" t="n"/>
      <c r="R991" s="103" t="n"/>
      <c r="S991" s="103" t="n"/>
      <c r="T991" s="103" t="n"/>
      <c r="U991" s="103" t="n"/>
      <c r="V991" s="103" t="n"/>
      <c r="W991" s="103" t="n"/>
      <c r="X991" s="103" t="n"/>
      <c r="Y991" s="103" t="n"/>
      <c r="Z991" s="103" t="n"/>
    </row>
    <row r="992">
      <c r="A992" s="103" t="n"/>
      <c r="B992" s="103" t="n"/>
      <c r="C992" s="103" t="n"/>
      <c r="D992" s="103" t="n"/>
      <c r="E992" s="103" t="n"/>
      <c r="F992" s="103" t="n"/>
      <c r="G992" s="103" t="n"/>
      <c r="H992" s="103" t="n"/>
      <c r="I992" s="103" t="n"/>
      <c r="J992" s="103" t="n"/>
      <c r="K992" s="103" t="n"/>
      <c r="L992" s="103" t="n"/>
      <c r="M992" s="103" t="n"/>
      <c r="N992" s="103" t="n"/>
      <c r="O992" s="103" t="n"/>
      <c r="P992" s="103" t="n"/>
      <c r="Q992" s="103" t="n"/>
      <c r="R992" s="103" t="n"/>
      <c r="S992" s="103" t="n"/>
      <c r="T992" s="103" t="n"/>
      <c r="U992" s="103" t="n"/>
      <c r="V992" s="103" t="n"/>
      <c r="W992" s="103" t="n"/>
      <c r="X992" s="103" t="n"/>
      <c r="Y992" s="103" t="n"/>
      <c r="Z992" s="103" t="n"/>
    </row>
    <row r="993">
      <c r="A993" s="103" t="n"/>
      <c r="B993" s="103" t="n"/>
      <c r="C993" s="103" t="n"/>
      <c r="D993" s="103" t="n"/>
      <c r="E993" s="103" t="n"/>
      <c r="F993" s="103" t="n"/>
      <c r="G993" s="103" t="n"/>
      <c r="H993" s="103" t="n"/>
      <c r="I993" s="103" t="n"/>
      <c r="J993" s="103" t="n"/>
      <c r="K993" s="103" t="n"/>
      <c r="L993" s="103" t="n"/>
      <c r="M993" s="103" t="n"/>
      <c r="N993" s="103" t="n"/>
      <c r="O993" s="103" t="n"/>
      <c r="P993" s="103" t="n"/>
      <c r="Q993" s="103" t="n"/>
      <c r="R993" s="103" t="n"/>
      <c r="S993" s="103" t="n"/>
      <c r="T993" s="103" t="n"/>
      <c r="U993" s="103" t="n"/>
      <c r="V993" s="103" t="n"/>
      <c r="W993" s="103" t="n"/>
      <c r="X993" s="103" t="n"/>
      <c r="Y993" s="103" t="n"/>
      <c r="Z993" s="103" t="n"/>
    </row>
    <row r="994">
      <c r="A994" s="103" t="n"/>
      <c r="B994" s="103" t="n"/>
      <c r="C994" s="103" t="n"/>
      <c r="D994" s="103" t="n"/>
      <c r="E994" s="103" t="n"/>
      <c r="F994" s="103" t="n"/>
      <c r="G994" s="103" t="n"/>
      <c r="H994" s="103" t="n"/>
      <c r="I994" s="103" t="n"/>
      <c r="J994" s="103" t="n"/>
      <c r="K994" s="103" t="n"/>
      <c r="L994" s="103" t="n"/>
      <c r="M994" s="103" t="n"/>
      <c r="N994" s="103" t="n"/>
      <c r="O994" s="103" t="n"/>
      <c r="P994" s="103" t="n"/>
      <c r="Q994" s="103" t="n"/>
      <c r="R994" s="103" t="n"/>
      <c r="S994" s="103" t="n"/>
      <c r="T994" s="103" t="n"/>
      <c r="U994" s="103" t="n"/>
      <c r="V994" s="103" t="n"/>
      <c r="W994" s="103" t="n"/>
      <c r="X994" s="103" t="n"/>
      <c r="Y994" s="103" t="n"/>
      <c r="Z994" s="103" t="n"/>
    </row>
    <row r="995">
      <c r="A995" s="103" t="n"/>
      <c r="B995" s="103" t="n"/>
      <c r="C995" s="103" t="n"/>
      <c r="D995" s="103" t="n"/>
      <c r="E995" s="103" t="n"/>
      <c r="F995" s="103" t="n"/>
      <c r="G995" s="103" t="n"/>
      <c r="H995" s="103" t="n"/>
      <c r="I995" s="103" t="n"/>
      <c r="J995" s="103" t="n"/>
      <c r="K995" s="103" t="n"/>
      <c r="L995" s="103" t="n"/>
      <c r="M995" s="103" t="n"/>
      <c r="N995" s="103" t="n"/>
      <c r="O995" s="103" t="n"/>
      <c r="P995" s="103" t="n"/>
      <c r="Q995" s="103" t="n"/>
      <c r="R995" s="103" t="n"/>
      <c r="S995" s="103" t="n"/>
      <c r="T995" s="103" t="n"/>
      <c r="U995" s="103" t="n"/>
      <c r="V995" s="103" t="n"/>
      <c r="W995" s="103" t="n"/>
      <c r="X995" s="103" t="n"/>
      <c r="Y995" s="103" t="n"/>
      <c r="Z995" s="103" t="n"/>
    </row>
  </sheetData>
  <mergeCells count="27">
    <mergeCell ref="A8:G8"/>
    <mergeCell ref="A2:B2"/>
    <mergeCell ref="A1:G1"/>
    <mergeCell ref="A15:B15"/>
    <mergeCell ref="B21:G21"/>
    <mergeCell ref="A24:G24"/>
    <mergeCell ref="A29:G29"/>
    <mergeCell ref="A31:G31"/>
    <mergeCell ref="A33:G33"/>
    <mergeCell ref="B36:G36"/>
    <mergeCell ref="B37:G37"/>
    <mergeCell ref="B40:G40"/>
    <mergeCell ref="B41:G41"/>
    <mergeCell ref="B44:G44"/>
    <mergeCell ref="B45:G45"/>
    <mergeCell ref="B47:G47"/>
    <mergeCell ref="B48:G48"/>
    <mergeCell ref="B50:G50"/>
    <mergeCell ref="B51:G51"/>
    <mergeCell ref="B53:G53"/>
    <mergeCell ref="B54:G54"/>
    <mergeCell ref="B56:G56"/>
    <mergeCell ref="B57:G57"/>
    <mergeCell ref="B59:G59"/>
    <mergeCell ref="B60:G60"/>
    <mergeCell ref="B62:G62"/>
    <mergeCell ref="B63:G6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496" min="1" max="1"/>
    <col width="42.25" customWidth="1" style="496" min="2" max="2"/>
    <col width="12.63" customWidth="1" style="496" min="3" max="6"/>
  </cols>
  <sheetData>
    <row r="1" ht="15.75" customHeight="1" s="496">
      <c r="A1" s="122" t="n">
        <v>1</v>
      </c>
      <c r="B1" s="122" t="inlineStr">
        <is>
          <t>Amortecer impactos do transporte</t>
        </is>
      </c>
    </row>
    <row r="2" ht="15.75" customHeight="1" s="496">
      <c r="A2" s="122" t="n">
        <v>2</v>
      </c>
      <c r="B2" s="122" t="inlineStr">
        <is>
          <t>Imobilizar a louça</t>
        </is>
      </c>
    </row>
    <row r="3" ht="15.75" customHeight="1" s="496">
      <c r="A3" s="122" t="n">
        <v>3</v>
      </c>
      <c r="B3" s="122" t="inlineStr">
        <is>
          <t>Permitir conferência sem abrir</t>
        </is>
      </c>
    </row>
    <row r="4" ht="15.75" customHeight="1" s="496">
      <c r="A4" s="122" t="n">
        <v>4</v>
      </c>
      <c r="B4" s="122" t="inlineStr">
        <is>
          <t>Ser ajustável a diferentes louças</t>
        </is>
      </c>
    </row>
    <row r="5" ht="15.75" customHeight="1" s="496">
      <c r="A5" s="122" t="n">
        <v>5</v>
      </c>
      <c r="B5" s="122" t="inlineStr">
        <is>
          <t>Ser compatível com o veículo</t>
        </is>
      </c>
    </row>
    <row r="6" ht="15.75" customHeight="1" s="496">
      <c r="A6" s="122" t="n">
        <v>6</v>
      </c>
      <c r="B6" s="122" t="inlineStr">
        <is>
          <t>Ser de fácil movimentação</t>
        </is>
      </c>
    </row>
    <row r="7" ht="15.75" customHeight="1" s="496">
      <c r="A7" s="122" t="n">
        <v>7</v>
      </c>
      <c r="B7" s="122" t="inlineStr">
        <is>
          <t>Ter pontos de pega definidos</t>
        </is>
      </c>
    </row>
    <row r="8" ht="15.75" customHeight="1" s="496">
      <c r="A8" s="122" t="n">
        <v>8</v>
      </c>
      <c r="B8" s="122" t="inlineStr">
        <is>
          <t>Ter retirada segura da louça</t>
        </is>
      </c>
    </row>
    <row r="9" ht="15.75" customHeight="1" s="496">
      <c r="A9" s="122" t="n">
        <v>9</v>
      </c>
      <c r="B9" s="122" t="inlineStr">
        <is>
          <t>Ser de uso intuitivo</t>
        </is>
      </c>
    </row>
    <row r="10" ht="15.75" customHeight="1" s="496">
      <c r="A10" s="122" t="n">
        <v>10</v>
      </c>
      <c r="B10" s="122" t="inlineStr">
        <is>
          <t>Ser compacto</t>
        </is>
      </c>
    </row>
    <row r="11" ht="15.75" customHeight="1" s="496">
      <c r="A11" s="122" t="n">
        <v>11</v>
      </c>
      <c r="B11" s="122" t="inlineStr">
        <is>
          <t>Ser empilhável</t>
        </is>
      </c>
    </row>
    <row r="12" ht="15.75" customHeight="1" s="496">
      <c r="A12" s="122" t="n">
        <v>12</v>
      </c>
      <c r="B12" s="122" t="inlineStr">
        <is>
          <t>Ter desempenho uniforme</t>
        </is>
      </c>
    </row>
    <row r="13" ht="15.75" customHeight="1" s="496">
      <c r="A13" s="122" t="n">
        <v>13</v>
      </c>
      <c r="B13" s="122" t="inlineStr">
        <is>
          <t>Ter indicação visual de uso</t>
        </is>
      </c>
    </row>
    <row r="14" ht="15.75" customHeight="1" s="496">
      <c r="A14" s="122" t="n">
        <v>14</v>
      </c>
      <c r="B14" s="122" t="inlineStr">
        <is>
          <t>Ter identificação visível</t>
        </is>
      </c>
    </row>
    <row r="15" ht="15.75" customHeight="1" s="496">
      <c r="A15" s="122" t="n">
        <v>15</v>
      </c>
      <c r="B15" s="122" t="inlineStr">
        <is>
          <t>Ser reutilizável</t>
        </is>
      </c>
    </row>
    <row r="16" ht="15.75" customHeight="1" s="496">
      <c r="A16" s="122" t="n">
        <v>16</v>
      </c>
      <c r="B16" s="122" t="inlineStr">
        <is>
          <t>Ser resistente a intempéries</t>
        </is>
      </c>
    </row>
    <row r="17" ht="15.75" customHeight="1" s="496">
      <c r="A17" s="122" t="n">
        <v>17</v>
      </c>
      <c r="B17" s="122" t="inlineStr">
        <is>
          <t>Ter manutenção simples</t>
        </is>
      </c>
    </row>
    <row r="18" ht="15.75" customHeight="1" s="496">
      <c r="A18" s="122" t="n">
        <v>18</v>
      </c>
      <c r="B18" s="122" t="inlineStr">
        <is>
          <t>Ser de fácil desmontagem</t>
        </is>
      </c>
    </row>
    <row r="19" ht="15.75" customHeight="1" s="496">
      <c r="A19" s="122" t="n">
        <v>19</v>
      </c>
      <c r="B19" s="122" t="inlineStr">
        <is>
          <t>Ter materiais recicláveis</t>
        </is>
      </c>
    </row>
    <row r="20" ht="15.75" customHeight="1" s="496">
      <c r="A20" s="122" t="n">
        <v>20</v>
      </c>
      <c r="B20" s="122" t="inlineStr">
        <is>
          <t>Ter peças modulares</t>
        </is>
      </c>
    </row>
    <row r="21" ht="15.75" customHeight="1" s="496">
      <c r="A21" s="122" t="n">
        <v>21</v>
      </c>
      <c r="B21" s="122" t="inlineStr">
        <is>
          <t>Ter montagem em poucas etapas</t>
        </is>
      </c>
    </row>
    <row r="22" ht="15.75" customHeight="1" s="496">
      <c r="A22" s="122" t="n">
        <v>22</v>
      </c>
      <c r="B22" s="122" t="inlineStr">
        <is>
          <t>Ter baixo custo por ciclo de uso</t>
        </is>
      </c>
    </row>
    <row r="23" ht="15.75" customHeight="1" s="496">
      <c r="A23" s="21" t="n">
        <v>23</v>
      </c>
      <c r="B23" s="21" t="inlineStr">
        <is>
          <t>Ser estável quando apoiado</t>
        </is>
      </c>
    </row>
    <row r="24" ht="15.75" customHeight="1" s="496">
      <c r="B24" s="9" t="n"/>
    </row>
    <row r="25" ht="15.75" customHeight="1" s="496">
      <c r="B25" s="9" t="n"/>
    </row>
    <row r="26" ht="15.75" customHeight="1" s="496">
      <c r="B26" s="9" t="n"/>
    </row>
    <row r="27" ht="30" customHeight="1" s="496">
      <c r="B27" s="26954" t="str">
        <v>Referência preliminar de peças e transporte — revisão de 21/10/2026</v>
      </c>
      <c r="C27" s="26955"/>
      <c r="D27" s="26955"/>
      <c r="E27" s="26955"/>
      <c r="F27" s="26955"/>
      <c r="G27" s="26955"/>
      <c r="H27" s="26955"/>
      <c r="I27" s="26955"/>
      <c r="J27" s="26955"/>
      <c r="K27" s="26955"/>
    </row>
    <row r="28" ht="40" customHeight="1" s="496">
      <c r="B28" s="26950" t="str">
        <v>Uma peça cerâmica por dispositivo, no fluxo distribuidor–obra. Famílias iniciais: cubas e corpos de bacias/vasos sem caixa acoplada. Kits montados, monoblocos e peças fora dos limites exigem outra configuração e nova avaliação.</v>
      </c>
      <c r="C28" s="26951"/>
      <c r="D28" s="26951"/>
      <c r="E28" s="26951"/>
      <c r="F28" s="26951"/>
      <c r="G28" s="26951"/>
      <c r="H28" s="26951"/>
      <c r="I28" s="26951"/>
      <c r="J28" s="26951"/>
      <c r="K28" s="26951"/>
    </row>
    <row r="29" ht="34" customHeight="1" s="496">
      <c r="B29" s="26950" t="str">
        <v>Catálogo = dado publicado. Premissa = limite escolhido para desenvolver e comparar as três modelagens. Cálculo = resultado dessas entradas. Nenhuma linha representa ensaio do protótipo. Campos vazios/inválidos bloqueiam os cálculos; controle na linha130.</v>
      </c>
      <c r="C29" s="26951"/>
      <c r="D29" s="26951"/>
      <c r="E29" s="26951"/>
      <c r="F29" s="26951"/>
      <c r="G29" s="26951"/>
      <c r="H29" s="26951"/>
      <c r="I29" s="26951"/>
      <c r="J29" s="26951"/>
      <c r="K29" s="26951"/>
    </row>
    <row r="30" ht="15.75" customHeight="1" s="496">
      <c r="B30" s="26950"/>
      <c r="C30" s="26951"/>
      <c r="D30" s="26951"/>
      <c r="E30" s="26951"/>
      <c r="F30" s="26951"/>
      <c r="G30" s="26951"/>
      <c r="H30" s="26951"/>
      <c r="I30" s="26951"/>
      <c r="J30" s="26951"/>
      <c r="K30" s="26951"/>
    </row>
    <row r="31" ht="36" customHeight="1" s="496">
      <c r="B31" s="26974" t="str">
        <v>Modelo / código</v>
      </c>
      <c r="C31" s="26975" t="str">
        <v>Família</v>
      </c>
      <c r="D31" s="26975" t="str">
        <v>A (mm)</v>
      </c>
      <c r="E31" s="26975" t="str">
        <v>B (mm)</v>
      </c>
      <c r="F31" s="26975" t="str">
        <v>H (mm)</v>
      </c>
      <c r="G31" s="26975" t="str">
        <v>Massa (kg)</v>
      </c>
      <c r="H31" s="26975" t="str">
        <v>Fonte</v>
      </c>
      <c r="I31" s="26975" t="str">
        <v>Observação</v>
      </c>
      <c r="J31" s="26975"/>
      <c r="K31" s="26975"/>
    </row>
    <row r="32" ht="38" customHeight="1" s="496">
      <c r="B32" s="26950" t="str">
        <v>Celite Basic Q5 1730490027300</v>
      </c>
      <c r="C32" s="26951" t="str">
        <v>Cuba</v>
      </c>
      <c r="D32" s="26956" t="n">
        <v>350</v>
      </c>
      <c r="E32" s="26956" t="n">
        <v>350</v>
      </c>
      <c r="F32" s="26956" t="n">
        <v>135</v>
      </c>
      <c r="G32" s="26957"/>
      <c r="H32" s="26951" t="str">
        <v>S1</v>
      </c>
      <c r="I32" s="26951" t="str">
        <v>Massa não informada na ficha consultada; pesar.</v>
      </c>
      <c r="J32" s="26951"/>
      <c r="K32" s="26951"/>
    </row>
    <row r="33" ht="38" customHeight="1" s="496">
      <c r="B33" s="26950" t="str">
        <v>Celite Design D5 1380850077300</v>
      </c>
      <c r="C33" s="26951" t="str">
        <v>Cuba</v>
      </c>
      <c r="D33" s="26956" t="n">
        <v>450</v>
      </c>
      <c r="E33" s="26956" t="n">
        <v>400</v>
      </c>
      <c r="F33" s="26956" t="n">
        <v>95</v>
      </c>
      <c r="G33" s="26957" t="n">
        <v>9.5</v>
      </c>
      <c r="H33" s="26951" t="str">
        <v>S2</v>
      </c>
      <c r="I33" s="26951" t="str">
        <v>A/B normalizados a partir de 400 × 450 mm.</v>
      </c>
      <c r="J33" s="26951"/>
      <c r="K33" s="26951"/>
    </row>
    <row r="34" ht="38" customHeight="1" s="496">
      <c r="B34" s="26950" t="str">
        <v>Deca Liquid L.13050.LQ.17</v>
      </c>
      <c r="C34" s="26951" t="str">
        <v>Cuba</v>
      </c>
      <c r="D34" s="26956" t="n">
        <v>500</v>
      </c>
      <c r="E34" s="26956" t="n">
        <v>350</v>
      </c>
      <c r="F34" s="26956" t="n">
        <v>140</v>
      </c>
      <c r="G34" s="26957" t="n">
        <v>9.746</v>
      </c>
      <c r="H34" s="26951" t="str">
        <v>S3</v>
      </c>
      <c r="I34" s="26951" t="str">
        <v>Peso líquido; modelo cerâmico, sem confundir com cuba inox LI.</v>
      </c>
      <c r="J34" s="26951"/>
      <c r="K34" s="26951"/>
    </row>
    <row r="35" ht="38" customHeight="1" s="496">
      <c r="B35" s="26950" t="str">
        <v>Celite Like 1643550010300</v>
      </c>
      <c r="C35" s="26951" t="str">
        <v>Bacia</v>
      </c>
      <c r="D35" s="26956" t="n">
        <v>610</v>
      </c>
      <c r="E35" s="26956" t="n">
        <v>360</v>
      </c>
      <c r="F35" s="26956" t="n">
        <v>370</v>
      </c>
      <c r="G35" s="26957" t="n">
        <v>18</v>
      </c>
      <c r="H35" s="26951" t="str">
        <v>S4</v>
      </c>
      <c r="I35" s="26951" t="str">
        <v>Corpo da bacia; peso declarado como Peso KG.</v>
      </c>
      <c r="J35" s="26951"/>
      <c r="K35" s="26951"/>
    </row>
    <row r="36" ht="38" customHeight="1" s="496">
      <c r="B36" s="26950" t="str">
        <v>Celite Elite 1743530010300</v>
      </c>
      <c r="C36" s="26951" t="str">
        <v>Bacia</v>
      </c>
      <c r="D36" s="26956" t="n">
        <v>565</v>
      </c>
      <c r="E36" s="26956" t="n">
        <v>360</v>
      </c>
      <c r="F36" s="26956" t="n">
        <v>400</v>
      </c>
      <c r="G36" s="26957" t="n">
        <v>27</v>
      </c>
      <c r="H36" s="26951" t="str">
        <v>S5</v>
      </c>
      <c r="I36" s="26951" t="str">
        <v>Caixa, assento e instalação vendidos separadamente.</v>
      </c>
      <c r="J36" s="26951"/>
      <c r="K36" s="26951"/>
    </row>
    <row r="37" ht="38" customHeight="1" s="496">
      <c r="B37" s="26950" t="str">
        <v>Deca LK P.23.17</v>
      </c>
      <c r="C37" s="26951" t="str">
        <v>Bacia</v>
      </c>
      <c r="D37" s="26956" t="n">
        <v>515</v>
      </c>
      <c r="E37" s="26956" t="n">
        <v>355</v>
      </c>
      <c r="F37" s="26956" t="n">
        <v>400</v>
      </c>
      <c r="G37" s="26957" t="n">
        <v>32.341</v>
      </c>
      <c r="H37" s="26951" t="str">
        <v>S6</v>
      </c>
      <c r="I37" s="26951" t="str">
        <v>Peso líquido; AxLxC da fonte = 400 × 355 × 515 mm.</v>
      </c>
      <c r="J37" s="26951"/>
      <c r="K37" s="26951"/>
    </row>
    <row r="38" ht="38" customHeight="1" s="496">
      <c r="B38" s="26950" t="str">
        <v>Deca Flex KP.381.BR.17</v>
      </c>
      <c r="C38" s="26951" t="str">
        <v>Kit montado</v>
      </c>
      <c r="D38" s="26956" t="n">
        <v>600</v>
      </c>
      <c r="E38" s="26956" t="n">
        <v>360</v>
      </c>
      <c r="F38" s="26956" t="n">
        <v>760</v>
      </c>
      <c r="G38" s="26957" t="n">
        <v>39.449</v>
      </c>
      <c r="H38" s="26951" t="str">
        <v>S7</v>
      </c>
      <c r="I38" s="26951" t="str">
        <v>Fora do recorte compacto: a caixa aumenta a altura. Não representa o corpo isolado.</v>
      </c>
      <c r="J38" s="26951"/>
      <c r="K38" s="26951"/>
    </row>
    <row r="39" ht="35" customHeight="1" s="496">
      <c r="B39" s="26950" t="str">
        <v>A é o maior lado horizontal e B o lado perpendicular, preservando H e a posição vertical de transporte. Não representam a área de contato. Confirmar apoio admissível, curvatura, áreas frágeis, massa e centro de gravidade por modelo.</v>
      </c>
      <c r="C39" s="26951"/>
      <c r="D39" s="26951"/>
      <c r="E39" s="26951"/>
      <c r="F39" s="26951"/>
      <c r="G39" s="26951"/>
      <c r="H39" s="26951"/>
      <c r="I39" s="26951"/>
      <c r="J39" s="26951"/>
      <c r="K39" s="26951"/>
    </row>
    <row r="40" ht="15.75" customHeight="1" s="496">
      <c r="B40" s="26950"/>
      <c r="C40" s="26951"/>
      <c r="D40" s="26951"/>
      <c r="E40" s="26951"/>
      <c r="F40" s="26951"/>
      <c r="G40" s="26951"/>
      <c r="H40" s="26951"/>
      <c r="I40" s="26951"/>
      <c r="J40" s="26951"/>
      <c r="K40" s="26951"/>
    </row>
    <row r="41" ht="30" customHeight="1" s="496">
      <c r="B41" s="26954" t="str">
        <v>Faixa nominal de desenvolvimento — premissa, não cobertura comercial comprovada</v>
      </c>
      <c r="C41" s="26955"/>
      <c r="D41" s="26955"/>
      <c r="E41" s="26955"/>
      <c r="F41" s="26955"/>
      <c r="G41" s="26955"/>
      <c r="H41" s="26955"/>
      <c r="I41" s="26955"/>
      <c r="J41" s="26955"/>
      <c r="K41" s="26955"/>
    </row>
    <row r="42" ht="36" customHeight="1" s="496">
      <c r="B42" s="26974" t="str">
        <v>Família</v>
      </c>
      <c r="C42" s="26975" t="str">
        <v>A mín. (mm)</v>
      </c>
      <c r="D42" s="26975" t="str">
        <v>A máx. (mm)</v>
      </c>
      <c r="E42" s="26975" t="str">
        <v>B mín. (mm)</v>
      </c>
      <c r="F42" s="26975" t="str">
        <v>B máx. (mm)</v>
      </c>
      <c r="G42" s="26975" t="str">
        <v>H mín. (mm)</v>
      </c>
      <c r="H42" s="26975" t="str">
        <v>H máx. (mm)</v>
      </c>
      <c r="I42" s="26975" t="str">
        <v>Massa máx. (kg)</v>
      </c>
      <c r="J42" s="26975" t="str">
        <v>Natureza</v>
      </c>
      <c r="K42" s="26975"/>
    </row>
    <row r="43" ht="32" customHeight="1" s="496">
      <c r="B43" s="26950" t="str">
        <v>Cubas</v>
      </c>
      <c r="C43" s="26951" t="n">
        <v>350</v>
      </c>
      <c r="D43" s="26951" t="n">
        <v>600</v>
      </c>
      <c r="E43" s="26951" t="n">
        <v>300</v>
      </c>
      <c r="F43" s="26951" t="n">
        <v>420</v>
      </c>
      <c r="G43" s="26951" t="n">
        <v>80</v>
      </c>
      <c r="H43" s="26951" t="n">
        <v>200</v>
      </c>
      <c r="I43" s="26951" t="n">
        <v>15</v>
      </c>
      <c r="J43" s="26951" t="str">
        <v>Premissa a verificar</v>
      </c>
      <c r="K43" s="26951"/>
    </row>
    <row r="44" ht="32" customHeight="1" s="496">
      <c r="B44" s="26950" t="str">
        <v>Bacias</v>
      </c>
      <c r="C44" s="26951" t="n">
        <v>500</v>
      </c>
      <c r="D44" s="26951" t="n">
        <v>630</v>
      </c>
      <c r="E44" s="26951" t="n">
        <v>340</v>
      </c>
      <c r="F44" s="26951" t="n">
        <v>400</v>
      </c>
      <c r="G44" s="26951" t="n">
        <v>350</v>
      </c>
      <c r="H44" s="26951" t="n">
        <v>420</v>
      </c>
      <c r="I44" s="26951" t="n">
        <v>40</v>
      </c>
      <c r="J44" s="26951" t="str">
        <v>Premissa a verificar</v>
      </c>
      <c r="K44" s="26951"/>
    </row>
    <row r="45" ht="35" customHeight="1" s="496">
      <c r="B45" s="26950" t="str">
        <v>Amostras de catálogo delimitam referências, sem demonstrar representatividade do mix. As extensões até 600/630 mm e os tetos de 15/40 kg são margens de desenvolvimento escolhidas pela equipe; dependem do estoque e do volume vendido.</v>
      </c>
      <c r="C45" s="26951"/>
      <c r="D45" s="26951"/>
      <c r="E45" s="26951"/>
      <c r="F45" s="26951"/>
      <c r="G45" s="26951"/>
      <c r="H45" s="26951"/>
      <c r="I45" s="26951"/>
      <c r="J45" s="26951"/>
      <c r="K45" s="26951"/>
    </row>
    <row r="46" ht="35" customHeight="1" s="496">
      <c r="B46" s="26950" t="str">
        <v>Aceitar um SKU exige também contato protegido e imobilização sem dano, inspeção da cerâmica, retenção e atendimento ao envelope. Caber na caixa delimitadora é necessário, mas não basta. Peças fora da faixa não entram por suposição.</v>
      </c>
      <c r="C46" s="26951"/>
      <c r="D46" s="26951"/>
      <c r="E46" s="26951"/>
      <c r="F46" s="26951"/>
      <c r="G46" s="26951"/>
      <c r="H46" s="26951"/>
      <c r="I46" s="26951"/>
      <c r="J46" s="26951"/>
      <c r="K46" s="26951"/>
    </row>
    <row r="47" ht="15.75" customHeight="1" s="496">
      <c r="B47" s="26950"/>
      <c r="C47" s="26951"/>
      <c r="D47" s="26951"/>
      <c r="E47" s="26951"/>
      <c r="F47" s="26951"/>
      <c r="G47" s="26951"/>
      <c r="H47" s="26951"/>
      <c r="I47" s="26951"/>
      <c r="J47" s="26951"/>
      <c r="K47" s="26951"/>
    </row>
    <row r="48" ht="30" customHeight="1" s="496">
      <c r="B48" s="26954" t="str">
        <v>Entradas para dimensionamento e comparação comum de MF-A, MF-B e MF-C</v>
      </c>
      <c r="C48" s="26955"/>
      <c r="D48" s="26955"/>
      <c r="E48" s="26955"/>
      <c r="F48" s="26955"/>
      <c r="G48" s="26955"/>
      <c r="H48" s="26955"/>
      <c r="I48" s="26955"/>
      <c r="J48" s="26955"/>
      <c r="K48" s="26955"/>
    </row>
    <row r="49" ht="44" customHeight="1" s="496">
      <c r="B49" s="26950" t="str">
        <v>Reserva dimensional em cada dimensão nominal</v>
      </c>
      <c r="C49" s="26951"/>
      <c r="D49" s="26951"/>
      <c r="E49" s="26959" t="n">
        <v>10</v>
      </c>
      <c r="F49" s="26951" t="str">
        <v>mm</v>
      </c>
      <c r="G49" s="26951" t="str">
        <v>Premissa ±10 mm; Celite informa aproximadamente 10 mm. Para outros fabricantes, confirmar a tolerância aplicável.</v>
      </c>
      <c r="H49" s="26951"/>
      <c r="I49" s="26951"/>
      <c r="J49" s="26951"/>
      <c r="K49" s="26951"/>
    </row>
    <row r="50" ht="44" customHeight="1" s="496">
      <c r="B50" s="26950" t="str">
        <v>Massa máxima da cuba</v>
      </c>
      <c r="C50" s="26951"/>
      <c r="D50" s="26951"/>
      <c r="E50" s="26962" t="n">
        <f>I43</f>
        <v>15</v>
      </c>
      <c r="F50" s="26951" t="str">
        <v>kg</v>
      </c>
      <c r="G50" s="26951" t="str">
        <v>Limite de desenvolvimento da família.</v>
      </c>
      <c r="H50" s="26951"/>
      <c r="I50" s="26951"/>
      <c r="J50" s="26951"/>
      <c r="K50" s="26951"/>
    </row>
    <row r="51" ht="44" customHeight="1" s="496">
      <c r="B51" s="26950" t="str">
        <v>Massa máxima da bacia</v>
      </c>
      <c r="C51" s="26951"/>
      <c r="D51" s="26951"/>
      <c r="E51" s="26962" t="n">
        <f>I44</f>
        <v>40</v>
      </c>
      <c r="F51" s="26951" t="str">
        <v>kg</v>
      </c>
      <c r="G51" s="26951" t="str">
        <v>Limite de desenvolvimento da família.</v>
      </c>
      <c r="H51" s="26951"/>
      <c r="I51" s="26951"/>
      <c r="J51" s="26951"/>
      <c r="K51" s="26951"/>
    </row>
    <row r="52" ht="44" customHeight="1" s="496">
      <c r="B52" s="26950" t="str">
        <v>Massa cerâmica do caso carregado</v>
      </c>
      <c r="C52" s="26951"/>
      <c r="D52" s="26951"/>
      <c r="E52" s="26963" t="n">
        <v>40</v>
      </c>
      <c r="F52" s="26951" t="str">
        <v>kg</v>
      </c>
      <c r="G52" s="26951" t="str">
        <v>Caso comum conservador; não é limite de levantamento manual.</v>
      </c>
      <c r="H52" s="26951"/>
      <c r="I52" s="26951"/>
      <c r="J52" s="26951"/>
      <c r="K52" s="26951"/>
    </row>
    <row r="53" ht="44" customHeight="1" s="496">
      <c r="B53" s="26950" t="str">
        <v>Orçamento de massa do dispositivo</v>
      </c>
      <c r="C53" s="26951"/>
      <c r="D53" s="26951"/>
      <c r="E53" s="26963" t="n">
        <v>8</v>
      </c>
      <c r="F53" s="26951" t="str">
        <v>kg</v>
      </c>
      <c r="G53" s="26951" t="str">
        <v>Premissa para estrutura, contatos, barreira e interfaces; pesar BOM/protótipo.</v>
      </c>
      <c r="H53" s="26951"/>
      <c r="I53" s="26951"/>
      <c r="J53" s="26951"/>
      <c r="K53" s="26951"/>
    </row>
    <row r="54" ht="44" customHeight="1" s="496">
      <c r="B54" s="26950" t="str">
        <v>Massa máxima do conjunto</v>
      </c>
      <c r="C54" s="26951"/>
      <c r="D54" s="26951"/>
      <c r="E54" s="26962" t="n">
        <f>IF(AND(COUNT(E52:E53)=2,MIN(E52:E53)&gt;0),E52+E53,"Pendente")</f>
        <v>48</v>
      </c>
      <c r="F54" s="26951" t="str">
        <v>kg</v>
      </c>
      <c r="G54" s="26951" t="str">
        <v>Cerâmica + dispositivo. A interface de carrinho deve ser verificada com esta carga.</v>
      </c>
      <c r="H54" s="26951"/>
      <c r="I54" s="26951"/>
      <c r="J54" s="26951"/>
      <c r="K54" s="26951"/>
    </row>
    <row r="55" ht="44" customHeight="1" s="496">
      <c r="B55" s="26950" t="str">
        <v>Curso mínimo de ajuste no eixo A</v>
      </c>
      <c r="C55" s="26951"/>
      <c r="D55" s="26951"/>
      <c r="E55" s="26959" t="n">
        <v>300</v>
      </c>
      <c r="F55" s="26951" t="str">
        <v>mm</v>
      </c>
      <c r="G55" s="26951" t="str">
        <v>Sem troca de componentes no ajuste. A faixa com reserva vai de 340 a 640 mm.</v>
      </c>
      <c r="H55" s="26951"/>
      <c r="I55" s="26951"/>
      <c r="J55" s="26951"/>
      <c r="K55" s="26951"/>
    </row>
    <row r="56" ht="44" customHeight="1" s="496">
      <c r="B56" s="26950" t="str">
        <v>Curso mínimo de ajuste no eixo B</v>
      </c>
      <c r="C56" s="26951"/>
      <c r="D56" s="26951"/>
      <c r="E56" s="26959" t="n">
        <v>150</v>
      </c>
      <c r="F56" s="26951" t="str">
        <v>mm</v>
      </c>
      <c r="G56" s="26951" t="str">
        <v>Sem troca de componentes no ajuste. A faixa com reserva vai de 290 a 430 mm.</v>
      </c>
      <c r="H56" s="26951"/>
      <c r="I56" s="26951"/>
      <c r="J56" s="26951"/>
      <c r="K56" s="26951"/>
    </row>
    <row r="57" ht="44" customHeight="1" s="496">
      <c r="B57" s="26950" t="str">
        <v>Altura externa carregada — cuba</v>
      </c>
      <c r="C57" s="26951"/>
      <c r="D57" s="26951"/>
      <c r="E57" s="26959" t="n">
        <v>275</v>
      </c>
      <c r="F57" s="26951" t="str">
        <v>mm</v>
      </c>
      <c r="G57" s="26951" t="str">
        <v>Orçamento de envelope, incluindo apoios, proteção e partes salientes.</v>
      </c>
      <c r="H57" s="26951"/>
      <c r="I57" s="26951"/>
      <c r="J57" s="26951"/>
      <c r="K57" s="26951"/>
    </row>
    <row r="58" ht="44" customHeight="1" s="496">
      <c r="B58" s="26950" t="str">
        <v>Altura externa carregada — bacia</v>
      </c>
      <c r="C58" s="26951"/>
      <c r="D58" s="26951"/>
      <c r="E58" s="26959" t="n">
        <v>480</v>
      </c>
      <c r="F58" s="26951" t="str">
        <v>mm</v>
      </c>
      <c r="G58" s="26951" t="str">
        <v>Orçamento de envelope; carga empilhada deve passar pela estrutura, fora da cerâmica.</v>
      </c>
      <c r="H58" s="26951"/>
      <c r="I58" s="26951"/>
      <c r="J58" s="26951"/>
      <c r="K58" s="26951"/>
    </row>
    <row r="59" ht="44" customHeight="1" s="496">
      <c r="B59" s="26950" t="str">
        <v>Folga nominal entre dispositivos no palete</v>
      </c>
      <c r="C59" s="26951"/>
      <c r="D59" s="26951"/>
      <c r="E59" s="26959" t="n">
        <v>10</v>
      </c>
      <c r="F59" s="26951" t="str">
        <v>mm</v>
      </c>
      <c r="G59" s="26951" t="str">
        <v>Premissa de arranjo; não equivale a folga de amortecimento interno nem dimensiona amarração.</v>
      </c>
      <c r="H59" s="26951"/>
      <c r="I59" s="26951"/>
      <c r="J59" s="26951"/>
      <c r="K59" s="26951"/>
    </row>
    <row r="60" ht="44" customHeight="1" s="496">
      <c r="B60" s="26950" t="str">
        <v>Lado A externo máximo</v>
      </c>
      <c r="C60" s="26951"/>
      <c r="D60" s="26951"/>
      <c r="E60" s="26959" t="n">
        <v>680</v>
      </c>
      <c r="F60" s="26951" t="str">
        <v>mm</v>
      </c>
      <c r="G60" s="26951" t="str">
        <v>Orçamento completo carregado, incluindo pegas, pés e fechos, em todas as modelagens.</v>
      </c>
      <c r="H60" s="26951"/>
      <c r="I60" s="26951"/>
      <c r="J60" s="26951"/>
      <c r="K60" s="26951"/>
    </row>
    <row r="61" ht="44" customHeight="1" s="496">
      <c r="B61" s="26950" t="str">
        <v>Lado B externo máximo</v>
      </c>
      <c r="C61" s="26951"/>
      <c r="D61" s="26951"/>
      <c r="E61" s="26959" t="n">
        <v>480</v>
      </c>
      <c r="F61" s="26951" t="str">
        <v>mm</v>
      </c>
      <c r="G61" s="26951" t="str">
        <v>A geometria e a resposta de cada estágio ainda precisam caber neste orçamento.</v>
      </c>
      <c r="H61" s="26951"/>
      <c r="I61" s="26951"/>
      <c r="J61" s="26951"/>
      <c r="K61" s="26951"/>
    </row>
    <row r="62" ht="44" customHeight="1" s="496">
      <c r="B62" s="26950" t="str">
        <v>Unidades por camada de palete</v>
      </c>
      <c r="C62" s="26951"/>
      <c r="D62" s="26951"/>
      <c r="E62" s="26964" t="n">
        <f>COUNTA(B87:B89)</f>
        <v>3</v>
      </c>
      <c r="F62" s="26951" t="str">
        <v>un.</v>
      </c>
      <c r="G62" s="26951" t="str">
        <v>Contagem das três posições do arranjo em T. Não pressupõe que pegas/amarrações funcionem.</v>
      </c>
      <c r="H62" s="26951"/>
      <c r="I62" s="26951"/>
      <c r="J62" s="26951"/>
      <c r="K62" s="26951"/>
    </row>
    <row r="63" ht="44" customHeight="1" s="496">
      <c r="B63" s="26950" t="str">
        <v>Níveis carregados para estudo</v>
      </c>
      <c r="C63" s="26951"/>
      <c r="D63" s="26951"/>
      <c r="E63" s="26959" t="n">
        <v>2</v>
      </c>
      <c r="F63" s="26951" t="str">
        <v>níveis</v>
      </c>
      <c r="G63" s="26951" t="str">
        <v>Caso de dimensionamento. Não liberar uso empilhado antes dos ensaios e da análise de estabilidade.</v>
      </c>
      <c r="H63" s="26951"/>
      <c r="I63" s="26951"/>
      <c r="J63" s="26951"/>
      <c r="K63" s="26951"/>
    </row>
    <row r="64" ht="44" customHeight="1" s="496">
      <c r="B64" s="26950" t="str">
        <v>Comprimento do palete de referência</v>
      </c>
      <c r="C64" s="26951"/>
      <c r="D64" s="26951"/>
      <c r="E64" s="26959" t="n">
        <v>1200</v>
      </c>
      <c r="F64" s="26951" t="str">
        <v>mm</v>
      </c>
      <c r="G64" s="26951" t="str">
        <v>Base PBR adotada no projeto; conferir o palete real e sua capacidade.</v>
      </c>
      <c r="H64" s="26951"/>
      <c r="I64" s="26951"/>
      <c r="J64" s="26951"/>
      <c r="K64" s="26951"/>
    </row>
    <row r="65" ht="44" customHeight="1" s="496">
      <c r="B65" s="26950" t="str">
        <v>Largura do palete de referência</v>
      </c>
      <c r="C65" s="26951"/>
      <c r="D65" s="26951"/>
      <c r="E65" s="26959" t="n">
        <v>1000</v>
      </c>
      <c r="F65" s="26951" t="str">
        <v>mm</v>
      </c>
      <c r="G65" s="26951" t="str">
        <v>A ocupação calculada é de área, sem inferir segurança da carga.</v>
      </c>
      <c r="H65" s="26951"/>
      <c r="I65" s="26951"/>
      <c r="J65" s="26951"/>
      <c r="K65" s="26951"/>
    </row>
    <row r="66" ht="44" customHeight="1" s="496">
      <c r="B66" s="26950" t="str">
        <v>Altura do palete</v>
      </c>
      <c r="C66" s="26951"/>
      <c r="D66" s="26951"/>
      <c r="E66" s="26959" t="n">
        <v>150</v>
      </c>
      <c r="F66" s="26951" t="str">
        <v>mm</v>
      </c>
      <c r="G66" s="26951" t="str">
        <v>Premissa de transporte; substituir pela medida do palete contratado.</v>
      </c>
      <c r="H66" s="26951"/>
      <c r="I66" s="26951"/>
      <c r="J66" s="26951"/>
      <c r="K66" s="26951"/>
    </row>
    <row r="67" ht="44" customHeight="1" s="496">
      <c r="B67" s="26950" t="str">
        <v>Massa do palete</v>
      </c>
      <c r="C67" s="26951"/>
      <c r="D67" s="26951"/>
      <c r="E67" s="26959" t="n">
        <v>35</v>
      </c>
      <c r="F67" s="26951" t="str">
        <v>kg</v>
      </c>
      <c r="G67" s="26951" t="str">
        <v>Premissa de transporte; substituir pela tara medida. Não é capacidade de carga.</v>
      </c>
      <c r="H67" s="26951"/>
      <c r="I67" s="26951"/>
      <c r="J67" s="26951"/>
      <c r="K67" s="26951"/>
    </row>
    <row r="68" ht="44" customHeight="1" s="496">
      <c r="B68" s="26950" t="str">
        <v>Aceleração da gravidade</v>
      </c>
      <c r="C68" s="26951"/>
      <c r="D68" s="26951"/>
      <c r="E68" s="26965" t="n">
        <v>9.81</v>
      </c>
      <c r="F68" s="26951" t="str">
        <v>m/s²</v>
      </c>
      <c r="G68" s="26951" t="str">
        <v>Constante convencional arredondada.</v>
      </c>
      <c r="H68" s="26951"/>
      <c r="I68" s="26951"/>
      <c r="J68" s="26951"/>
      <c r="K68" s="26951"/>
    </row>
    <row r="69" ht="44" customHeight="1" s="496">
      <c r="B69" s="26950" t="str">
        <v>Compressão provisória RP11</v>
      </c>
      <c r="C69" s="26951"/>
      <c r="D69" s="26951"/>
      <c r="E69" s="26963" t="n">
        <v>7.5</v>
      </c>
      <c r="F69" s="26951" t="str">
        <v>kN</v>
      </c>
      <c r="G69" s="26951" t="str">
        <v>Meta herdada, ainda sem validação. O peso estático não basta para dimensionar ensaio, duração ou margem.</v>
      </c>
      <c r="H69" s="26951"/>
      <c r="I69" s="26951"/>
      <c r="J69" s="26951"/>
      <c r="K69" s="26951"/>
    </row>
    <row r="70" ht="44" customHeight="1" s="496">
      <c r="B70" s="26950" t="str">
        <v>Ocupação mínima de desenvolvimento RP8</v>
      </c>
      <c r="C70" s="26951"/>
      <c r="D70" s="26951"/>
      <c r="E70" s="26966" t="n">
        <v>0.8</v>
      </c>
      <c r="F70" s="26951" t="str">
        <v>fração</v>
      </c>
      <c r="G70" s="26951" t="str">
        <v>Revisão preliminar pelo recorte e reserva para proteção. Alvo de otimização de 90% preservado.</v>
      </c>
      <c r="H70" s="26951"/>
      <c r="I70" s="26951"/>
      <c r="J70" s="26951"/>
      <c r="K70" s="26951"/>
    </row>
    <row r="71" ht="44" customHeight="1" s="496">
      <c r="B71" s="26950" t="str">
        <v>Alvo de otimização RP8</v>
      </c>
      <c r="C71" s="26951"/>
      <c r="D71" s="26951"/>
      <c r="E71" s="26966" t="n">
        <v>0.9</v>
      </c>
      <c r="F71" s="26951" t="str">
        <v>fração</v>
      </c>
      <c r="G71" s="26951" t="str">
        <v>Buscar ganho de densidade sem retirar proteção, inspeção ou contenção.</v>
      </c>
      <c r="H71" s="26951"/>
      <c r="I71" s="26951"/>
      <c r="J71" s="26951"/>
      <c r="K71" s="26951"/>
    </row>
    <row r="72" ht="44" customHeight="1" s="496">
      <c r="B72" s="26950" t="str">
        <v>Teto de volume — cuba</v>
      </c>
      <c r="C72" s="26951"/>
      <c r="D72" s="26951"/>
      <c r="E72" s="26967" t="n">
        <v>0.09</v>
      </c>
      <c r="F72" s="26951" t="str">
        <v>m³/un.</v>
      </c>
      <c r="G72" s="26951" t="str">
        <v>Revisão preliminar; envelope carregado, sem dividir por peças fictícias.</v>
      </c>
      <c r="H72" s="26951"/>
      <c r="I72" s="26951"/>
      <c r="J72" s="26951"/>
      <c r="K72" s="26951"/>
    </row>
    <row r="73" ht="44" customHeight="1" s="496">
      <c r="B73" s="26950" t="str">
        <v>Teto de volume — bacia</v>
      </c>
      <c r="C73" s="26951"/>
      <c r="D73" s="26951"/>
      <c r="E73" s="26967" t="n">
        <v>0.16</v>
      </c>
      <c r="F73" s="26951" t="str">
        <v>m³/un.</v>
      </c>
      <c r="G73" s="26951" t="str">
        <v>Revisão preliminar para o corpo da bacia; não se aplica a kit com caixa montada.</v>
      </c>
      <c r="H73" s="26951"/>
      <c r="I73" s="26951"/>
      <c r="J73" s="26951"/>
      <c r="K73" s="26951"/>
    </row>
    <row r="74" ht="15.75" customHeight="1" s="496">
      <c r="B74" s="26950"/>
      <c r="C74" s="26951"/>
      <c r="D74" s="26951"/>
      <c r="E74" s="26951"/>
      <c r="F74" s="26951"/>
      <c r="G74" s="26951"/>
      <c r="H74" s="26951"/>
      <c r="I74" s="26951"/>
      <c r="J74" s="26951"/>
      <c r="K74" s="26951"/>
    </row>
    <row r="75" ht="30" customHeight="1" s="496">
      <c r="B75" s="26954" t="str">
        <v>Transporte de referência — Renault Master Furgão L1H1, catálogo brasileiro 2026, p. 13 (S8)</v>
      </c>
      <c r="C75" s="26955"/>
      <c r="D75" s="26955"/>
      <c r="E75" s="26955"/>
      <c r="F75" s="26955"/>
      <c r="G75" s="26955"/>
      <c r="H75" s="26955"/>
      <c r="I75" s="26955"/>
      <c r="J75" s="26955"/>
      <c r="K75" s="26955"/>
    </row>
    <row r="76" ht="44" customHeight="1" s="496">
      <c r="B76" s="26950" t="str">
        <v>Comprimento útil do compartimento</v>
      </c>
      <c r="C76" s="26951"/>
      <c r="D76" s="26951"/>
      <c r="E76" s="26959" t="n">
        <v>2606</v>
      </c>
      <c r="F76" s="26951" t="str">
        <v>mm</v>
      </c>
      <c r="G76" s="26951" t="str">
        <v>Dado de catálogo da mesma versão L1H1.</v>
      </c>
      <c r="H76" s="26951"/>
      <c r="I76" s="26951"/>
      <c r="J76" s="26951"/>
      <c r="K76" s="26951"/>
    </row>
    <row r="77" ht="44" customHeight="1" s="496">
      <c r="B77" s="26950" t="str">
        <v>Largura livre entre caixas de roda</v>
      </c>
      <c r="C77" s="26951"/>
      <c r="D77" s="26951"/>
      <c r="E77" s="26959" t="n">
        <v>1380</v>
      </c>
      <c r="F77" s="26951" t="str">
        <v>mm</v>
      </c>
      <c r="G77" s="26951" t="str">
        <v>Usar o estrangulamento, não a largura interna máxima de 1765 mm.</v>
      </c>
      <c r="H77" s="26951"/>
      <c r="I77" s="26951"/>
      <c r="J77" s="26951"/>
      <c r="K77" s="26951"/>
    </row>
    <row r="78" ht="44" customHeight="1" s="496">
      <c r="B78" s="26950" t="str">
        <v>Altura útil do compartimento</v>
      </c>
      <c r="C78" s="26951"/>
      <c r="D78" s="26951"/>
      <c r="E78" s="26959" t="n">
        <v>1700</v>
      </c>
      <c r="F78" s="26951" t="str">
        <v>mm</v>
      </c>
      <c r="G78" s="26951" t="str">
        <v>Dado de catálogo L1H1.</v>
      </c>
      <c r="H78" s="26951"/>
      <c r="I78" s="26951"/>
      <c r="J78" s="26951"/>
      <c r="K78" s="26951"/>
    </row>
    <row r="79" ht="44" customHeight="1" s="496">
      <c r="B79" s="26950" t="str">
        <v>Abertura traseira — largura inferior</v>
      </c>
      <c r="C79" s="26951"/>
      <c r="D79" s="26951"/>
      <c r="E79" s="26959" t="n">
        <v>1580</v>
      </c>
      <c r="F79" s="26951" t="str">
        <v>mm</v>
      </c>
      <c r="G79" s="26951" t="str">
        <v>Geometria nominal; verificar percurso e equipamento de carga.</v>
      </c>
      <c r="H79" s="26951"/>
      <c r="I79" s="26951"/>
      <c r="J79" s="26951"/>
      <c r="K79" s="26951"/>
    </row>
    <row r="80" ht="44" customHeight="1" s="496">
      <c r="B80" s="26950" t="str">
        <v>Abertura traseira — altura</v>
      </c>
      <c r="C80" s="26951"/>
      <c r="D80" s="26951"/>
      <c r="E80" s="26959" t="n">
        <v>1627</v>
      </c>
      <c r="F80" s="26951" t="str">
        <v>mm</v>
      </c>
      <c r="G80" s="26951" t="str">
        <v>A abertura traseira limita antes da altura interna.</v>
      </c>
      <c r="H80" s="26951"/>
      <c r="I80" s="26951"/>
      <c r="J80" s="26951"/>
      <c r="K80" s="26951"/>
    </row>
    <row r="81" ht="44" customHeight="1" s="496">
      <c r="B81" s="26950" t="str">
        <v>Carga útil máxima de catálogo</v>
      </c>
      <c r="C81" s="26951"/>
      <c r="D81" s="26951"/>
      <c r="E81" s="26959" t="n">
        <v>1450</v>
      </c>
      <c r="F81" s="26951" t="str">
        <v>kg</v>
      </c>
      <c r="G81" s="26951" t="str">
        <v>Máximo da versão, não saldo disponível: ocupantes, equipamentos e outras cargas devem ser descontados.</v>
      </c>
      <c r="H81" s="26951"/>
      <c r="I81" s="26951"/>
      <c r="J81" s="26951"/>
      <c r="K81" s="26951"/>
    </row>
    <row r="82" ht="44" customHeight="1" s="496">
      <c r="B82" s="26950" t="str">
        <v>Paletes estudados por veículo</v>
      </c>
      <c r="C82" s="26951"/>
      <c r="D82" s="26951"/>
      <c r="E82" s="26959" t="n">
        <v>2</v>
      </c>
      <c r="F82" s="26951" t="str">
        <v>un.</v>
      </c>
      <c r="G82" s="26951" t="str">
        <v>Dois paletes em linha, lado de 1200 mm na direção do comprimento.</v>
      </c>
      <c r="H82" s="26951"/>
      <c r="I82" s="26951"/>
      <c r="J82" s="26951"/>
      <c r="K82" s="26951"/>
    </row>
    <row r="83" ht="44" customHeight="1" s="496">
      <c r="B83" s="26950" t="str">
        <v>Duração de empilhamento para estudo</v>
      </c>
      <c r="C83" s="26951"/>
      <c r="D83" s="26951"/>
      <c r="E83" s="26959" t="n">
        <v>24</v>
      </c>
      <c r="F83" s="26951" t="str">
        <v>h</v>
      </c>
      <c r="G83" s="26951" t="str">
        <v>Premissa de permanência carregada. Medir a operação; ampliar se houver espera maior e estudar fluência.</v>
      </c>
      <c r="H83" s="26951"/>
      <c r="I83" s="26951"/>
      <c r="J83" s="26951"/>
      <c r="K83" s="26951"/>
    </row>
    <row r="84" ht="15.75" customHeight="1" s="496">
      <c r="B84" s="26950"/>
      <c r="C84" s="26951"/>
      <c r="D84" s="26951"/>
      <c r="E84" s="26951"/>
      <c r="F84" s="26951"/>
      <c r="G84" s="26951"/>
      <c r="H84" s="26951"/>
      <c r="I84" s="26951"/>
      <c r="J84" s="26951"/>
      <c r="K84" s="26951"/>
    </row>
    <row r="85" ht="30" customHeight="1" s="496">
      <c r="B85" s="26954" t="str">
        <v>Arranjo de uma camada — coordenadas (mm) a partir do canto do palete</v>
      </c>
      <c r="C85" s="26955"/>
      <c r="D85" s="26955"/>
      <c r="E85" s="26955"/>
      <c r="F85" s="26955"/>
      <c r="G85" s="26955"/>
      <c r="H85" s="26955"/>
      <c r="I85" s="26955"/>
      <c r="J85" s="26955"/>
      <c r="K85" s="26955"/>
    </row>
    <row r="86" ht="36" customHeight="1" s="496">
      <c r="B86" s="26974" t="str">
        <v>Unidade</v>
      </c>
      <c r="C86" s="26975" t="str">
        <v>X (mm)</v>
      </c>
      <c r="D86" s="26975" t="str">
        <v>Y (mm)</v>
      </c>
      <c r="E86" s="26975" t="str">
        <v>Lado em X (mm)</v>
      </c>
      <c r="F86" s="26975" t="str">
        <v>Lado em Y (mm)</v>
      </c>
      <c r="G86" s="26975" t="str">
        <v>Orientação</v>
      </c>
      <c r="H86" s="26975" t="str">
        <v>Natureza</v>
      </c>
      <c r="I86" s="26975"/>
      <c r="J86" s="26975"/>
      <c r="K86" s="26975"/>
    </row>
    <row r="87" ht="28" customHeight="1" s="496">
      <c r="B87" s="26950" t="str">
        <v>U1</v>
      </c>
      <c r="C87" s="26951" t="n">
        <f>E59</f>
        <v>10</v>
      </c>
      <c r="D87" s="26951" t="n">
        <f>E59</f>
        <v>10</v>
      </c>
      <c r="E87" s="26951" t="n">
        <f>E60</f>
        <v>680</v>
      </c>
      <c r="F87" s="26951" t="n">
        <f>E61</f>
        <v>480</v>
      </c>
      <c r="G87" s="26951" t="str">
        <v>A em X</v>
      </c>
      <c r="H87" s="26951" t="str">
        <v>Premissa geométrica</v>
      </c>
      <c r="I87" s="26951"/>
      <c r="J87" s="26951"/>
      <c r="K87" s="26951"/>
    </row>
    <row r="88" ht="28" customHeight="1" s="496">
      <c r="B88" s="26950" t="str">
        <v>U2</v>
      </c>
      <c r="C88" s="26951" t="n">
        <f>E59</f>
        <v>10</v>
      </c>
      <c r="D88" s="26951" t="n">
        <f>E61+2*E59</f>
        <v>500</v>
      </c>
      <c r="E88" s="26951" t="n">
        <f>E60</f>
        <v>680</v>
      </c>
      <c r="F88" s="26951" t="n">
        <f>E61</f>
        <v>480</v>
      </c>
      <c r="G88" s="26951" t="str">
        <v>A em X</v>
      </c>
      <c r="H88" s="26951" t="str">
        <v>Premissa geométrica</v>
      </c>
      <c r="I88" s="26951"/>
      <c r="J88" s="26951"/>
      <c r="K88" s="26951"/>
    </row>
    <row r="89" ht="28" customHeight="1" s="496">
      <c r="B89" s="26950" t="str">
        <v>U3</v>
      </c>
      <c r="C89" s="26951" t="n">
        <f>E60+2*E59</f>
        <v>700</v>
      </c>
      <c r="D89" s="26951" t="n">
        <f>E59</f>
        <v>10</v>
      </c>
      <c r="E89" s="26951" t="n">
        <f>E61</f>
        <v>480</v>
      </c>
      <c r="F89" s="26951" t="n">
        <f>E60</f>
        <v>680</v>
      </c>
      <c r="G89" s="26951" t="str">
        <v>B em X</v>
      </c>
      <c r="H89" s="26951" t="str">
        <v>Premissa geométrica</v>
      </c>
      <c r="I89" s="26951"/>
      <c r="J89" s="26951"/>
      <c r="K89" s="26951"/>
    </row>
    <row r="90" ht="44" customHeight="1" s="496">
      <c r="B90" s="26950" t="str">
        <v>Volume externo carregado — cuba</v>
      </c>
      <c r="C90" s="26951"/>
      <c r="D90" s="26951"/>
      <c r="E90" s="26968" t="n">
        <f>IF(E130&lt;&gt;"Preenchidas","Pendente",E60*E61*E57/1000000000)</f>
        <v>0.08976</v>
      </c>
      <c r="F90" s="26951" t="str">
        <v>m³/un.</v>
      </c>
      <c r="G90" s="26951" t="str">
        <v>Cálculo de orçamento geométrico. Não demonstra atendimento por qualquer modelagem.</v>
      </c>
      <c r="H90" s="26951"/>
      <c r="I90" s="26951"/>
      <c r="J90" s="26951"/>
      <c r="K90" s="26951"/>
    </row>
    <row r="91" ht="44" customHeight="1" s="496">
      <c r="B91" s="26950" t="str">
        <v>Volume externo carregado — bacia</v>
      </c>
      <c r="C91" s="26951"/>
      <c r="D91" s="26951"/>
      <c r="E91" s="26968" t="n">
        <f>IF(E130&lt;&gt;"Preenchidas","Pendente",E60*E61*E58/1000000000)</f>
        <v>0.156672</v>
      </c>
      <c r="F91" s="26951" t="str">
        <v>m³/un.</v>
      </c>
      <c r="G91" s="26951" t="str">
        <v>A meta antiga de 0,107 m³ não cobre este orçamento do mix.</v>
      </c>
      <c r="H91" s="26951"/>
      <c r="I91" s="26951"/>
      <c r="J91" s="26951"/>
      <c r="K91" s="26951"/>
    </row>
    <row r="92" ht="44" customHeight="1" s="496">
      <c r="B92" s="26950" t="str">
        <v>Ocupação de área do palete</v>
      </c>
      <c r="C92" s="26951"/>
      <c r="D92" s="26951"/>
      <c r="E92" s="26969" t="n">
        <f>IF(E130&lt;&gt;"Preenchidas","Pendente",E62*E60*E61/(E64*E65))</f>
        <v>0.816</v>
      </c>
      <c r="F92" s="26951" t="str">
        <v>fração</v>
      </c>
      <c r="G92" s="26951" t="str">
        <v>81,6% da área, com 3 peças/camada como antes. Não demonstra mais peças nem menor frete; alvo de 90% pendente.</v>
      </c>
      <c r="H92" s="26951"/>
      <c r="I92" s="26951"/>
      <c r="J92" s="26951"/>
      <c r="K92" s="26951"/>
    </row>
    <row r="93" ht="44" customHeight="1" s="496">
      <c r="B93" s="26950" t="str">
        <v>Unidades carregadas por palete</v>
      </c>
      <c r="C93" s="26951"/>
      <c r="D93" s="26951"/>
      <c r="E93" s="26964" t="n">
        <f>IF(E130&lt;&gt;"Preenchidas","Pendente",E62*E63)</f>
        <v>6</v>
      </c>
      <c r="F93" s="26951" t="str">
        <v>un.</v>
      </c>
      <c r="G93" s="26951" t="str">
        <v>Dois níveis são um caso de estudo, não autorização operacional.</v>
      </c>
      <c r="H93" s="26951"/>
      <c r="I93" s="26951"/>
      <c r="J93" s="26951"/>
      <c r="K93" s="26951"/>
    </row>
    <row r="94" ht="44" customHeight="1" s="496">
      <c r="B94" s="26950" t="str">
        <v>Altura total do palete — bacias</v>
      </c>
      <c r="C94" s="26951"/>
      <c r="D94" s="26951"/>
      <c r="E94" s="26964" t="n">
        <f>IF(E130&lt;&gt;"Preenchidas","Pendente",E63*E58+E66)</f>
        <v>1110</v>
      </c>
      <c r="F94" s="26951" t="str">
        <v>mm</v>
      </c>
      <c r="G94" s="26951" t="str">
        <v>Inclui palete; não inclui equipamentos temporários de movimentação.</v>
      </c>
      <c r="H94" s="26951"/>
      <c r="I94" s="26951"/>
      <c r="J94" s="26951"/>
      <c r="K94" s="26951"/>
    </row>
    <row r="95" ht="44" customHeight="1" s="496">
      <c r="B95" s="26950" t="str">
        <v>Massa total do palete — pior caso</v>
      </c>
      <c r="C95" s="26951"/>
      <c r="D95" s="26951"/>
      <c r="E95" s="26962" t="n">
        <f>IF(E130&lt;&gt;"Preenchidas","Pendente",E93*E54+E67)</f>
        <v>323</v>
      </c>
      <c r="F95" s="26951" t="str">
        <v>kg</v>
      </c>
      <c r="G95" s="26951" t="str">
        <v>Seis bacias de 40 kg com dispositivos de 8 kg e palete de 35 kg.</v>
      </c>
      <c r="H95" s="26951"/>
      <c r="I95" s="26951"/>
      <c r="J95" s="26951"/>
      <c r="K95" s="26951"/>
    </row>
    <row r="96" ht="44" customHeight="1" s="496">
      <c r="B96" s="26950" t="str">
        <v>Reação estática por coluna na base</v>
      </c>
      <c r="C96" s="26951"/>
      <c r="D96" s="26951"/>
      <c r="E96" s="26970" t="n">
        <f>IF(E130&lt;&gt;"Preenchidas","Pendente",E63*E54*E68/1000)</f>
        <v>0.94176</v>
      </c>
      <c r="F96" s="26951" t="str">
        <v>kN</v>
      </c>
      <c r="G96" s="26951" t="str">
        <v>Peso dos dois conjuntos da coluna. Não é carga externa aplicada na prensa.</v>
      </c>
      <c r="H96" s="26951"/>
      <c r="I96" s="26951"/>
      <c r="J96" s="26951"/>
      <c r="K96" s="26951"/>
    </row>
    <row r="97" ht="44" customHeight="1" s="496">
      <c r="B97" s="26950" t="str">
        <v>Peso estático superior sobre a unidade inferior</v>
      </c>
      <c r="C97" s="26951"/>
      <c r="D97" s="26951"/>
      <c r="E97" s="26970" t="n">
        <f>IF(E130&lt;&gt;"Preenchidas","Pendente",MAX(0,E63-1)*E54*E68/1000)</f>
        <v>0.47088</v>
      </c>
      <c r="F97" s="26951" t="str">
        <v>kN</v>
      </c>
      <c r="G97" s="26951" t="str">
        <v>Só a unidade acima. Desconsidera efeitos dinâmicos, amarração e fluência.</v>
      </c>
      <c r="H97" s="26951"/>
      <c r="I97" s="26951"/>
      <c r="J97" s="26951"/>
      <c r="K97" s="26951"/>
    </row>
    <row r="98" ht="44" customHeight="1" s="496">
      <c r="B98" s="26950" t="str">
        <v>Massa estudada no veículo</v>
      </c>
      <c r="C98" s="26951"/>
      <c r="D98" s="26951"/>
      <c r="E98" s="26962" t="n">
        <f>IF(E130&lt;&gt;"Preenchidas","Pendente",E82*E95)</f>
        <v>646</v>
      </c>
      <c r="F98" s="26951" t="str">
        <v>kg</v>
      </c>
      <c r="G98" s="26951" t="str">
        <v>Não inclui ocupantes, amarração, equipamentos ou outras cargas.</v>
      </c>
      <c r="H98" s="26951"/>
      <c r="I98" s="26951"/>
      <c r="J98" s="26951"/>
      <c r="K98" s="26951"/>
    </row>
    <row r="99" ht="44" customHeight="1" s="496">
      <c r="B99" s="26950" t="str">
        <v>Folga longitudinal para dois paletes</v>
      </c>
      <c r="C99" s="26951"/>
      <c r="D99" s="26951"/>
      <c r="E99" s="26964" t="n">
        <f>IF(E130&lt;&gt;"Preenchidas","Pendente",E76-E82*E64)</f>
        <v>206</v>
      </c>
      <c r="F99" s="26951" t="str">
        <v>mm</v>
      </c>
      <c r="G99" s="26951" t="str">
        <v>Conferência geométrica. Reservar espaço real para fixação e manobra.</v>
      </c>
      <c r="H99" s="26951"/>
      <c r="I99" s="26951"/>
      <c r="J99" s="26951"/>
      <c r="K99" s="26951"/>
    </row>
    <row r="100" ht="44" customHeight="1" s="496">
      <c r="B100" s="26950" t="str">
        <v>Folga transversal entre caixas de roda</v>
      </c>
      <c r="C100" s="26951"/>
      <c r="D100" s="26951"/>
      <c r="E100" s="26964" t="n">
        <f>IF(E130&lt;&gt;"Preenchidas","Pendente",E77-E65)</f>
        <v>380</v>
      </c>
      <c r="F100" s="26951" t="str">
        <v>mm</v>
      </c>
      <c r="G100" s="26951" t="str">
        <v>Total transversal; confirmar interferências e distribuição da carga.</v>
      </c>
      <c r="H100" s="26951"/>
      <c r="I100" s="26951"/>
      <c r="J100" s="26951"/>
      <c r="K100" s="26951"/>
    </row>
    <row r="101" ht="44" customHeight="1" s="496">
      <c r="B101" s="26950" t="str">
        <v>Folga vertical na abertura traseira</v>
      </c>
      <c r="C101" s="26951"/>
      <c r="D101" s="26951"/>
      <c r="E101" s="26964" t="n">
        <f>IF(E130&lt;&gt;"Preenchidas","Pendente",E80-E94)</f>
        <v>517</v>
      </c>
      <c r="F101" s="26951" t="str">
        <v>mm</v>
      </c>
      <c r="G101" s="26951" t="str">
        <v>Não aprova capacidade de rampa/plataforma, estabilidade ou amarração.</v>
      </c>
      <c r="H101" s="26951"/>
      <c r="I101" s="26951"/>
      <c r="J101" s="26951"/>
      <c r="K101" s="26951"/>
    </row>
    <row r="102" ht="44" customHeight="1" s="496">
      <c r="B102" s="26950" t="str">
        <v>Curso necessário em A com reserva</v>
      </c>
      <c r="C102" s="26951"/>
      <c r="D102" s="26951"/>
      <c r="E102" s="26964" t="n">
        <f>IF(E130&lt;&gt;"Preenchidas","Pendente",MAX(D43:D44)-MIN(C43:C44)+2*E49)</f>
        <v>300</v>
      </c>
      <c r="F102" s="26951" t="str">
        <v>mm</v>
      </c>
      <c r="G102" s="26951" t="str">
        <v>Max 630 +10 menos min 350 −10 = 300 mm.</v>
      </c>
      <c r="H102" s="26951"/>
      <c r="I102" s="26951"/>
      <c r="J102" s="26951"/>
      <c r="K102" s="26951"/>
    </row>
    <row r="103" ht="44" customHeight="1" s="496">
      <c r="B103" s="26950" t="str">
        <v>Curso necessário em B com reserva</v>
      </c>
      <c r="C103" s="26951"/>
      <c r="D103" s="26951"/>
      <c r="E103" s="26964" t="n">
        <f>IF(E130&lt;&gt;"Preenchidas","Pendente",MAX(F43:F44)-MIN(E43:E44)+2*E49)</f>
        <v>140</v>
      </c>
      <c r="F103" s="26951" t="str">
        <v>mm</v>
      </c>
      <c r="G103" s="26951" t="str">
        <v>Max 420 +10 menos min 300 −10 = 140 mm; adotar curso de 150 mm.</v>
      </c>
      <c r="H103" s="26951"/>
      <c r="I103" s="26951"/>
      <c r="J103" s="26951"/>
      <c r="K103" s="26951"/>
    </row>
    <row r="104" ht="44" customHeight="1" s="496">
      <c r="B104" s="26950" t="str">
        <v>Volume da peça de kit montado S7</v>
      </c>
      <c r="C104" s="26951"/>
      <c r="D104" s="26951"/>
      <c r="E104" s="26970" t="n">
        <f>IF(E130&lt;&gt;"Preenchidas","Pendente",D38*E38*F38/1000000000)</f>
        <v>0.16416</v>
      </c>
      <c r="F104" s="26951" t="str">
        <v>m³</v>
      </c>
      <c r="G104" s="26951" t="str">
        <v>0,16416 m³ antes do dispositivo. Motiva separar kit montado do corpo individual.</v>
      </c>
      <c r="H104" s="26951"/>
      <c r="I104" s="26951"/>
      <c r="J104" s="26951"/>
      <c r="K104" s="26951"/>
    </row>
    <row r="105" ht="44" customHeight="1" s="496">
      <c r="B105" s="26950" t="str">
        <v>Verificação do arranjo no palete</v>
      </c>
      <c r="C105" s="26951"/>
      <c r="D105" s="26951"/>
      <c r="E105" s="26971" t="str">
        <f>IF(E130&lt;&gt;"Preenchidas","Pendente",IF(AND(C87&gt;=0,D87&gt;=0,C87+E87&lt;=E64,D87+F87&lt;=E65,C88&gt;=0,D88&gt;=0,C88+E88&lt;=E64,D88+F88&lt;=E65,C89&gt;=0,D89&gt;=0,C89+E89&lt;=E64,D89+F89&lt;=E65,OR(C87+E87&lt;=C88,C88+E88&lt;=C87,D87+F87&lt;=D88,D88+F88&lt;=D87),OR(C87+E87&lt;=C89,C89+E89&lt;=C87,D87+F87&lt;=D89,D89+F89&lt;=D87),OR(C88+E88&lt;=C89,C89+E89&lt;=C88,D88+F88&lt;=D89,D89+F89&lt;=D88)),"Cabe","Rever"))</f>
        <v>Cabe</v>
      </c>
      <c r="F105" s="26951" t="str">
        <v>geometria</v>
      </c>
      <c r="G105" s="26951" t="str">
        <v>Confere limites e sobreposição das três posições; não aprova proteção nem estabilidade.</v>
      </c>
      <c r="H105" s="26951"/>
      <c r="I105" s="26951"/>
      <c r="J105" s="26951"/>
      <c r="K105" s="26951"/>
    </row>
    <row r="106" ht="30" customHeight="1" s="496">
      <c r="B106" s="26954" t="str">
        <v>Critérios de uso e validações que faltam</v>
      </c>
      <c r="C106" s="26955"/>
      <c r="D106" s="26955"/>
      <c r="E106" s="26955"/>
      <c r="F106" s="26955"/>
      <c r="G106" s="26955"/>
      <c r="H106" s="26955"/>
      <c r="I106" s="26955"/>
      <c r="J106" s="26955"/>
      <c r="K106" s="26955"/>
    </row>
    <row r="107" ht="38" customHeight="1" s="496">
      <c r="B107" s="26950" t="str">
        <v>F07/F08: provar cursos e acomodação de cada SKU nas três alternativas. F11/F09: dimensionar travamento entre níveis e caminho de compressão fora da cerâmica; verificar carga, 24 h, umidade, fluência, estabilidade e solicitações de transporte.</v>
      </c>
      <c r="C107" s="26951"/>
      <c r="D107" s="26951"/>
      <c r="E107" s="26951"/>
      <c r="F107" s="26951"/>
      <c r="G107" s="26951"/>
      <c r="H107" s="26951"/>
      <c r="I107" s="26951"/>
      <c r="J107" s="26951"/>
      <c r="K107" s="26951"/>
    </row>
    <row r="108" ht="38" customHeight="1" s="496">
      <c r="B108" s="26950" t="str">
        <v>F01/F02: ensaiar proteção e deslocamento nos representantes e extremos de massa/geometria. RP12: calcular dispersão entre unidades na mesma peça/configuração e condição; repetir por família. Não misturar modelos de 9 e 40 kg em um único CV de uniformidade.</v>
      </c>
      <c r="C108" s="26951"/>
      <c r="D108" s="26951"/>
      <c r="E108" s="26951"/>
      <c r="F108" s="26951"/>
      <c r="G108" s="26951"/>
      <c r="H108" s="26951"/>
      <c r="I108" s="26951"/>
      <c r="J108" s="26951"/>
      <c r="K108" s="26951"/>
    </row>
    <row r="109" ht="38" customHeight="1" s="496">
      <c r="B109" s="26950" t="str">
        <v>F04/F06: delimitar áreas críticas e apoio por modelo. F03/F05: estudar carrinho/apoio de movimentação com até 48 kg; não deduzir aptidão para carregar à mão. F14/F22 e RP23: verificar desmontagem, recondicionamento, retorno e custo com a base real.</v>
      </c>
      <c r="C109" s="26951"/>
      <c r="D109" s="26951"/>
      <c r="E109" s="26951"/>
      <c r="F109" s="26951"/>
      <c r="G109" s="26951"/>
      <c r="H109" s="26951"/>
      <c r="I109" s="26951"/>
      <c r="J109" s="26951"/>
      <c r="K109" s="26951"/>
    </row>
    <row r="110" ht="38" customHeight="1" s="496">
      <c r="B110" s="26950" t="str">
        <v>Encaixe geométrico no veículo é apenas uma verificação preliminar. Confirmar palete, piso, portas, altura de carregamento, carga útil disponível/eixos, centro de gravidade, restrição de movimento e equipamento de carga no transporte contratado.</v>
      </c>
      <c r="C110" s="26951"/>
      <c r="D110" s="26951"/>
      <c r="E110" s="26951"/>
      <c r="F110" s="26951"/>
      <c r="G110" s="26951"/>
      <c r="H110" s="26951"/>
      <c r="I110" s="26951"/>
      <c r="J110" s="26951"/>
      <c r="K110" s="26951"/>
    </row>
    <row r="111" ht="15.75" customHeight="1" s="496">
      <c r="B111" s="26950"/>
      <c r="C111" s="26951"/>
      <c r="D111" s="26951"/>
      <c r="E111" s="26951"/>
      <c r="F111" s="26951"/>
      <c r="G111" s="26951"/>
      <c r="H111" s="26951"/>
      <c r="I111" s="26951"/>
      <c r="J111" s="26951"/>
      <c r="K111" s="26951"/>
    </row>
    <row r="112" ht="30" customHeight="1" s="496">
      <c r="B112" s="26954" t="str">
        <v>Fontes de catálogo — consulta em 21/10/2026</v>
      </c>
      <c r="C112" s="26955"/>
      <c r="D112" s="26955"/>
      <c r="E112" s="26955"/>
      <c r="F112" s="26955"/>
      <c r="G112" s="26955"/>
      <c r="H112" s="26955"/>
      <c r="I112" s="26955"/>
      <c r="J112" s="26955"/>
      <c r="K112" s="26955"/>
    </row>
    <row r="113" ht="24" customHeight="1" s="496">
      <c r="B113" s="26950" t="str">
        <v>S1 — Celite Basic Q5; dimensões e tolerância; massa ausente.</v>
      </c>
      <c r="C113" s="26951"/>
      <c r="D113" s="26951"/>
      <c r="E113" s="26951"/>
      <c r="F113" s="26951"/>
      <c r="G113" s="26951"/>
      <c r="H113" s="26951"/>
      <c r="I113" s="26951"/>
      <c r="J113" s="26951"/>
      <c r="K113" s="26951"/>
    </row>
    <row r="114" ht="31" customHeight="1" s="496">
      <c r="B114" s="26950" t="str">
        <v>https://www.celite.com.br/celite-services/productSheet30/BR/pt/CE1730490027300/</v>
      </c>
      <c r="C114" s="26951"/>
      <c r="D114" s="26951"/>
      <c r="E114" s="26951"/>
      <c r="F114" s="26951"/>
      <c r="G114" s="26951"/>
      <c r="H114" s="26951"/>
      <c r="I114" s="26951"/>
      <c r="J114" s="26951"/>
      <c r="K114" s="26951"/>
    </row>
    <row r="115" ht="24" customHeight="1" s="496">
      <c r="B115" s="26950" t="str">
        <v>S2 — Celite Design D5; dimensões, massa e tolerância.</v>
      </c>
      <c r="C115" s="26951"/>
      <c r="D115" s="26951"/>
      <c r="E115" s="26951"/>
      <c r="F115" s="26951"/>
      <c r="G115" s="26951"/>
      <c r="H115" s="26951"/>
      <c r="I115" s="26951"/>
      <c r="J115" s="26951"/>
      <c r="K115" s="26951"/>
    </row>
    <row r="116" ht="31" customHeight="1" s="496">
      <c r="B116" s="26950" t="str">
        <v>https://www.celite.com.br/celite-services/productSheet30/BR/pt/CE1380850077300/</v>
      </c>
      <c r="C116" s="26951"/>
      <c r="D116" s="26951"/>
      <c r="E116" s="26951"/>
      <c r="F116" s="26951"/>
      <c r="G116" s="26951"/>
      <c r="H116" s="26951"/>
      <c r="I116" s="26951"/>
      <c r="J116" s="26951"/>
      <c r="K116" s="26951"/>
    </row>
    <row r="117" ht="24" customHeight="1" s="496">
      <c r="B117" s="26950" t="str">
        <v>S3 — Deca Liquid cerâmica; AxLxC 140 × 500 × 350 mm; peso líquido 9,746 kg.</v>
      </c>
      <c r="C117" s="26951"/>
      <c r="D117" s="26951"/>
      <c r="E117" s="26951"/>
      <c r="F117" s="26951"/>
      <c r="G117" s="26951"/>
      <c r="H117" s="26951"/>
      <c r="I117" s="26951"/>
      <c r="J117" s="26951"/>
      <c r="K117" s="26951"/>
    </row>
    <row r="118" ht="31" customHeight="1" s="496">
      <c r="B118" s="26950" t="str">
        <v>https://produtos.deca.com.br/Deca/L.13050.LQ.17/fichaTecnica/ficha_tecnica_1716218459516_L.13050.LQ.17.pdf</v>
      </c>
      <c r="C118" s="26951"/>
      <c r="D118" s="26951"/>
      <c r="E118" s="26951"/>
      <c r="F118" s="26951"/>
      <c r="G118" s="26951"/>
      <c r="H118" s="26951"/>
      <c r="I118" s="26951"/>
      <c r="J118" s="26951"/>
      <c r="K118" s="26951"/>
    </row>
    <row r="119" ht="24" customHeight="1" s="496">
      <c r="B119" s="26950" t="str">
        <v>S4 — Celite Like; dimensões, Peso KG e tolerância.</v>
      </c>
      <c r="C119" s="26951"/>
      <c r="D119" s="26951"/>
      <c r="E119" s="26951"/>
      <c r="F119" s="26951"/>
      <c r="G119" s="26951"/>
      <c r="H119" s="26951"/>
      <c r="I119" s="26951"/>
      <c r="J119" s="26951"/>
      <c r="K119" s="26951"/>
    </row>
    <row r="120" ht="31" customHeight="1" s="496">
      <c r="B120" s="26950" t="str">
        <v>https://www.celite.com.br/celite-services/productSheet30/BR/pt/CE1643550010300/</v>
      </c>
      <c r="C120" s="26951"/>
      <c r="D120" s="26951"/>
      <c r="E120" s="26951"/>
      <c r="F120" s="26951"/>
      <c r="G120" s="26951"/>
      <c r="H120" s="26951"/>
      <c r="I120" s="26951"/>
      <c r="J120" s="26951"/>
      <c r="K120" s="26951"/>
    </row>
    <row r="121" ht="24" customHeight="1" s="496">
      <c r="B121" s="26950" t="str">
        <v>S5 — Celite Elite; dimensões, Peso KG e venda separada da caixa.</v>
      </c>
      <c r="C121" s="26951"/>
      <c r="D121" s="26951"/>
      <c r="E121" s="26951"/>
      <c r="F121" s="26951"/>
      <c r="G121" s="26951"/>
      <c r="H121" s="26951"/>
      <c r="I121" s="26951"/>
      <c r="J121" s="26951"/>
      <c r="K121" s="26951"/>
    </row>
    <row r="122" ht="31" customHeight="1" s="496">
      <c r="B122" s="26950" t="str">
        <v>https://www.celite.com.br/produtos/bacia-caixa-elite-CE743530</v>
      </c>
      <c r="C122" s="26951"/>
      <c r="D122" s="26951"/>
      <c r="E122" s="26951"/>
      <c r="F122" s="26951"/>
      <c r="G122" s="26951"/>
      <c r="H122" s="26951"/>
      <c r="I122" s="26951"/>
      <c r="J122" s="26951"/>
      <c r="K122" s="26951"/>
    </row>
    <row r="123" ht="24" customHeight="1" s="496">
      <c r="B123" s="26950" t="str">
        <v>S6 — Deca LK P.23.17; dimensões e peso líquido.</v>
      </c>
      <c r="C123" s="26951"/>
      <c r="D123" s="26951"/>
      <c r="E123" s="26951"/>
      <c r="F123" s="26951"/>
      <c r="G123" s="26951"/>
      <c r="H123" s="26951"/>
      <c r="I123" s="26951"/>
      <c r="J123" s="26951"/>
      <c r="K123" s="26951"/>
    </row>
    <row r="124" ht="31" customHeight="1" s="496">
      <c r="B124" s="26950" t="str">
        <v>https://produtos.deca.com.br/Deca/P.23.17/fichaTecnica/ficha_tecnica_1712151210924_P.23.17.pdf</v>
      </c>
      <c r="C124" s="26951"/>
      <c r="D124" s="26951"/>
      <c r="E124" s="26951"/>
      <c r="F124" s="26951"/>
      <c r="G124" s="26951"/>
      <c r="H124" s="26951"/>
      <c r="I124" s="26951"/>
      <c r="J124" s="26951"/>
      <c r="K124" s="26951"/>
    </row>
    <row r="125" ht="24" customHeight="1" s="496">
      <c r="B125" s="26950" t="str">
        <v>S7 — Deca Flex KP.381.BR.17; kit completo; dimensões e peso líquido.</v>
      </c>
      <c r="C125" s="26951"/>
      <c r="D125" s="26951"/>
      <c r="E125" s="26951"/>
      <c r="F125" s="26951"/>
      <c r="G125" s="26951"/>
      <c r="H125" s="26951"/>
      <c r="I125" s="26951"/>
      <c r="J125" s="26951"/>
      <c r="K125" s="26951"/>
    </row>
    <row r="126" ht="31" customHeight="1" s="496">
      <c r="B126" s="26950" t="str">
        <v>https://produtos.deca.com.br/Deca/KP.381.BR.17/fichaTecnica/ficha_tecnica_1774613828085_KP.381.BR.17.pdf</v>
      </c>
      <c r="C126" s="26951"/>
      <c r="D126" s="26951"/>
      <c r="E126" s="26951"/>
      <c r="F126" s="26951"/>
      <c r="G126" s="26951"/>
      <c r="H126" s="26951"/>
      <c r="I126" s="26951"/>
      <c r="J126" s="26951"/>
      <c r="K126" s="26951"/>
    </row>
    <row r="127" ht="24" customHeight="1" s="496">
      <c r="B127" s="26950" t="str">
        <v>S8 — Renault Master 2026, p. 13; somente Furgão L1H1.</v>
      </c>
      <c r="C127" s="26951"/>
      <c r="D127" s="26951"/>
      <c r="E127" s="26951"/>
      <c r="F127" s="26951"/>
      <c r="G127" s="26951"/>
      <c r="H127" s="26951"/>
      <c r="I127" s="26951"/>
      <c r="J127" s="26951"/>
      <c r="K127" s="26951"/>
    </row>
    <row r="128" ht="31" customHeight="1" s="496">
      <c r="B128" s="26950" t="str">
        <v>https://cdn.group.renault.com/ren/br/renault-new-cars/editorial/2026/catalogo/jul/afRMA001626A_Master_minibus2026_Catalogo_v3.pdf.asset.pdf/7169a69774.pdf</v>
      </c>
      <c r="C128" s="26951"/>
      <c r="D128" s="26951"/>
      <c r="E128" s="26951"/>
      <c r="F128" s="26951"/>
      <c r="G128" s="26951"/>
      <c r="H128" s="26951"/>
      <c r="I128" s="26951"/>
      <c r="J128" s="26951"/>
      <c r="K128" s="26951"/>
    </row>
    <row r="129" ht="15.75" customHeight="1" s="496">
      <c r="B129" s="24950" t="n"/>
    </row>
    <row r="130" ht="44" customHeight="1" s="496">
      <c r="B130" s="26950" t="str">
        <v>Controle das entradas numéricas</v>
      </c>
      <c r="C130" s="26951"/>
      <c r="D130" s="26951"/>
      <c r="E130" s="26971" t="str">
        <f>IF(AND(COUNT(E49,E52:E53,E55:E61,E63:E73,E76:E83,C43:I44)=43,MIN(E49,E52:E53,E55:E61,E63:E73,E76:E83,C43:I44)&gt;0,E63=INT(E63),E82=INT(E82),E52&gt;=MAX(I43:I44),C43&lt;=D43,C44&lt;=D44,E43&lt;=F43,E44&lt;=F44,G43&lt;=H43,G44&lt;=H44,E70&lt;=E71),"Preenchidas","Rever")</f>
        <v>Preenchidas</v>
      </c>
      <c r="F130" s="26951" t="str">
        <v>entradas</v>
      </c>
      <c r="G130" s="26951" t="str">
        <v>Verifica presença, valores positivos, faixas e níveis inteiros. Não comprova viabilidade ou aprovação física.</v>
      </c>
      <c r="H130" s="26951"/>
      <c r="I130" s="26951"/>
      <c r="J130" s="26951"/>
      <c r="K130" s="26951"/>
    </row>
    <row r="131" ht="15.75" customHeight="1" s="496">
      <c r="B131" s="9" t="n"/>
    </row>
    <row r="132" ht="15.75" customHeight="1" s="496">
      <c r="B132" s="9" t="n"/>
    </row>
    <row r="133" ht="15.75" customHeight="1" s="496">
      <c r="B133" s="9" t="n"/>
    </row>
    <row r="134" ht="15.75" customHeight="1" s="496">
      <c r="B134" s="9" t="n"/>
    </row>
    <row r="135" ht="15.75" customHeight="1" s="496">
      <c r="B135" s="9" t="n"/>
    </row>
    <row r="136" ht="15.75" customHeight="1" s="496">
      <c r="B136" s="9" t="n"/>
    </row>
    <row r="137" ht="15.75" customHeight="1" s="496">
      <c r="B137" s="9" t="n"/>
    </row>
    <row r="138" ht="15.75" customHeight="1" s="496">
      <c r="B138" s="9" t="n"/>
    </row>
    <row r="139" ht="15.75" customHeight="1" s="496">
      <c r="B139" s="9" t="n"/>
    </row>
    <row r="140" ht="15.75" customHeight="1" s="496">
      <c r="B140" s="9" t="n"/>
    </row>
    <row r="141" ht="15.75" customHeight="1" s="496">
      <c r="B141" s="9" t="n"/>
    </row>
    <row r="142" ht="15.75" customHeight="1" s="496">
      <c r="B142" s="9" t="n"/>
    </row>
    <row r="143" ht="15.75" customHeight="1" s="496">
      <c r="B143" s="9" t="n"/>
    </row>
    <row r="144" ht="15.75" customHeight="1" s="496">
      <c r="B144" s="9" t="n"/>
    </row>
    <row r="145" ht="15.75" customHeight="1" s="496">
      <c r="B145" s="9" t="n"/>
    </row>
    <row r="146" ht="15.75" customHeight="1" s="496">
      <c r="B146" s="9" t="n"/>
    </row>
    <row r="147" ht="15.75" customHeight="1" s="496">
      <c r="B147" s="9" t="n"/>
    </row>
    <row r="148" ht="15.75" customHeight="1" s="496">
      <c r="B148" s="9" t="n"/>
    </row>
    <row r="149" ht="15.75" customHeight="1" s="496">
      <c r="B149" s="9" t="n"/>
    </row>
    <row r="150" ht="15.75" customHeight="1" s="496">
      <c r="B150" s="9" t="n"/>
    </row>
    <row r="151" ht="15.75" customHeight="1" s="496">
      <c r="B151" s="9" t="n"/>
    </row>
    <row r="152" ht="15.75" customHeight="1" s="496">
      <c r="B152" s="9" t="n"/>
    </row>
    <row r="153" ht="15.75" customHeight="1" s="496">
      <c r="B153" s="9" t="n"/>
    </row>
    <row r="154" ht="15.75" customHeight="1" s="496">
      <c r="B154" s="9" t="n"/>
    </row>
    <row r="155" ht="15.75" customHeight="1" s="496">
      <c r="B155" s="9" t="n"/>
    </row>
    <row r="156" ht="15.75" customHeight="1" s="496">
      <c r="B156" s="9" t="n"/>
    </row>
    <row r="157" ht="15.75" customHeight="1" s="496">
      <c r="B157" s="9" t="n"/>
    </row>
    <row r="158" ht="15.75" customHeight="1" s="496">
      <c r="B158" s="9" t="n"/>
    </row>
    <row r="159" ht="15.75" customHeight="1" s="496">
      <c r="B159" s="9" t="n"/>
    </row>
    <row r="160" ht="15.75" customHeight="1" s="496">
      <c r="B160" s="9" t="n"/>
    </row>
    <row r="161" ht="15.75" customHeight="1" s="496">
      <c r="B161" s="9" t="n"/>
    </row>
    <row r="162" ht="15.75" customHeight="1" s="496">
      <c r="B162" s="9" t="n"/>
    </row>
    <row r="163" ht="15.75" customHeight="1" s="496">
      <c r="B163" s="9" t="n"/>
    </row>
    <row r="164" ht="15.75" customHeight="1" s="496">
      <c r="B164" s="9" t="n"/>
    </row>
    <row r="165" ht="15.75" customHeight="1" s="496">
      <c r="B165" s="9" t="n"/>
    </row>
    <row r="166" ht="15.75" customHeight="1" s="496">
      <c r="B166" s="9" t="n"/>
    </row>
    <row r="167" ht="15.75" customHeight="1" s="496">
      <c r="B167" s="9" t="n"/>
    </row>
    <row r="168" ht="15.75" customHeight="1" s="496">
      <c r="B168" s="9" t="n"/>
    </row>
    <row r="169" ht="15.75" customHeight="1" s="496">
      <c r="B169" s="9" t="n"/>
    </row>
    <row r="170" ht="15.75" customHeight="1" s="496">
      <c r="B170" s="9" t="n"/>
    </row>
    <row r="171" ht="15.75" customHeight="1" s="496">
      <c r="B171" s="9" t="n"/>
    </row>
    <row r="172" ht="15.75" customHeight="1" s="496">
      <c r="B172" s="9" t="n"/>
    </row>
    <row r="173" ht="15.75" customHeight="1" s="496">
      <c r="B173" s="9" t="n"/>
    </row>
    <row r="174" ht="15.75" customHeight="1" s="496">
      <c r="B174" s="9" t="n"/>
    </row>
    <row r="175" ht="15.75" customHeight="1" s="496">
      <c r="B175" s="9" t="n"/>
    </row>
    <row r="176" ht="15.75" customHeight="1" s="496">
      <c r="B176" s="9" t="n"/>
    </row>
    <row r="177" ht="15.75" customHeight="1" s="496">
      <c r="B177" s="9" t="n"/>
    </row>
    <row r="178" ht="15.75" customHeight="1" s="496">
      <c r="B178" s="9" t="n"/>
    </row>
    <row r="179" ht="15.75" customHeight="1" s="496">
      <c r="B179" s="9" t="n"/>
    </row>
    <row r="180" ht="15.75" customHeight="1" s="496">
      <c r="B180" s="9" t="n"/>
    </row>
    <row r="181" ht="15.75" customHeight="1" s="496">
      <c r="B181" s="9" t="n"/>
    </row>
    <row r="182" ht="15.75" customHeight="1" s="496">
      <c r="B182" s="9" t="n"/>
    </row>
    <row r="183" ht="15.75" customHeight="1" s="496">
      <c r="B183" s="9" t="n"/>
    </row>
    <row r="184" ht="15.75" customHeight="1" s="496">
      <c r="B184" s="9" t="n"/>
    </row>
    <row r="185" ht="15.75" customHeight="1" s="496">
      <c r="B185" s="9" t="n"/>
    </row>
    <row r="186" ht="15.75" customHeight="1" s="496">
      <c r="B186" s="9" t="n"/>
    </row>
    <row r="187" ht="15.75" customHeight="1" s="496">
      <c r="B187" s="9" t="n"/>
    </row>
    <row r="188" ht="15.75" customHeight="1" s="496">
      <c r="B188" s="9" t="n"/>
    </row>
    <row r="189" ht="15.75" customHeight="1" s="496">
      <c r="B189" s="9" t="n"/>
    </row>
    <row r="190" ht="15.75" customHeight="1" s="496">
      <c r="B190" s="9" t="n"/>
    </row>
    <row r="191" ht="15.75" customHeight="1" s="496">
      <c r="B191" s="9" t="n"/>
    </row>
    <row r="192" ht="15.75" customHeight="1" s="496">
      <c r="B192" s="9" t="n"/>
    </row>
    <row r="193" ht="15.75" customHeight="1" s="496">
      <c r="B193" s="9" t="n"/>
    </row>
    <row r="194" ht="15.75" customHeight="1" s="496">
      <c r="B194" s="9" t="n"/>
    </row>
    <row r="195" ht="15.75" customHeight="1" s="496">
      <c r="B195" s="9" t="n"/>
    </row>
    <row r="196" ht="15.75" customHeight="1" s="496">
      <c r="B196" s="9" t="n"/>
    </row>
    <row r="197" ht="15.75" customHeight="1" s="496">
      <c r="B197" s="9" t="n"/>
    </row>
    <row r="198" ht="15.75" customHeight="1" s="496">
      <c r="B198" s="9" t="n"/>
    </row>
    <row r="199" ht="15.75" customHeight="1" s="496">
      <c r="B199" s="9" t="n"/>
    </row>
    <row r="200" ht="15.75" customHeight="1" s="496">
      <c r="B200" s="9" t="n"/>
    </row>
    <row r="201" ht="15.75" customHeight="1" s="496">
      <c r="B201" s="9" t="n"/>
    </row>
    <row r="202" ht="15.75" customHeight="1" s="496">
      <c r="B202" s="9" t="n"/>
    </row>
    <row r="203" ht="15.75" customHeight="1" s="496">
      <c r="B203" s="9" t="n"/>
    </row>
    <row r="204" ht="15.75" customHeight="1" s="496">
      <c r="B204" s="9" t="n"/>
    </row>
    <row r="205" ht="15.75" customHeight="1" s="496">
      <c r="B205" s="9" t="n"/>
    </row>
    <row r="206" ht="15.75" customHeight="1" s="496">
      <c r="B206" s="9" t="n"/>
    </row>
    <row r="207" ht="15.75" customHeight="1" s="496">
      <c r="B207" s="9" t="n"/>
    </row>
    <row r="208" ht="15.75" customHeight="1" s="496">
      <c r="B208" s="9" t="n"/>
    </row>
    <row r="209" ht="15.75" customHeight="1" s="496">
      <c r="B209" s="9" t="n"/>
    </row>
    <row r="210" ht="15.75" customHeight="1" s="496">
      <c r="B210" s="9" t="n"/>
    </row>
    <row r="211" ht="15.75" customHeight="1" s="496">
      <c r="B211" s="9" t="n"/>
    </row>
    <row r="212" ht="15.75" customHeight="1" s="496">
      <c r="B212" s="9" t="n"/>
    </row>
    <row r="213" ht="15.75" customHeight="1" s="496">
      <c r="B213" s="9" t="n"/>
    </row>
    <row r="214" ht="15.75" customHeight="1" s="496">
      <c r="B214" s="9" t="n"/>
    </row>
    <row r="215" ht="15.75" customHeight="1" s="496">
      <c r="B215" s="9" t="n"/>
    </row>
    <row r="216" ht="15.75" customHeight="1" s="496">
      <c r="B216" s="9" t="n"/>
    </row>
    <row r="217" ht="15.75" customHeight="1" s="496">
      <c r="B217" s="9" t="n"/>
    </row>
    <row r="218" ht="15.75" customHeight="1" s="496">
      <c r="B218" s="9" t="n"/>
    </row>
    <row r="219" ht="15.75" customHeight="1" s="496">
      <c r="B219" s="9" t="n"/>
    </row>
    <row r="220" ht="15.75" customHeight="1" s="496">
      <c r="B220" s="9" t="n"/>
    </row>
    <row r="221" ht="15.75" customHeight="1" s="496">
      <c r="B221" s="9" t="n"/>
    </row>
    <row r="222" ht="15.75" customHeight="1" s="496">
      <c r="B222" s="9" t="n"/>
    </row>
    <row r="223" ht="15.75" customHeight="1" s="496">
      <c r="B223" s="9" t="n"/>
    </row>
    <row r="224" ht="15.75" customHeight="1" s="496">
      <c r="B224" s="9" t="n"/>
    </row>
    <row r="225" ht="15.75" customHeight="1" s="496">
      <c r="B225" s="9" t="n"/>
    </row>
    <row r="226" ht="15.75" customHeight="1" s="496">
      <c r="B226" s="9" t="n"/>
    </row>
    <row r="227" ht="15.75" customHeight="1" s="496">
      <c r="B227" s="9" t="n"/>
    </row>
    <row r="228" ht="15.75" customHeight="1" s="496">
      <c r="B228" s="9" t="n"/>
    </row>
    <row r="229" ht="15.75" customHeight="1" s="496">
      <c r="B229" s="9" t="n"/>
    </row>
    <row r="230" ht="15.75" customHeight="1" s="496">
      <c r="B230" s="9" t="n"/>
    </row>
    <row r="231" ht="15.75" customHeight="1" s="496">
      <c r="B231" s="9" t="n"/>
    </row>
    <row r="232" ht="15.75" customHeight="1" s="496">
      <c r="B232" s="9" t="n"/>
    </row>
    <row r="233" ht="15.75" customHeight="1" s="496">
      <c r="B233" s="9" t="n"/>
    </row>
    <row r="234" ht="15.75" customHeight="1" s="496">
      <c r="B234" s="9" t="n"/>
    </row>
    <row r="235" ht="15.75" customHeight="1" s="496">
      <c r="B235" s="9" t="n"/>
    </row>
    <row r="236" ht="15.75" customHeight="1" s="496">
      <c r="B236" s="9" t="n"/>
    </row>
    <row r="237" ht="15.75" customHeight="1" s="496">
      <c r="B237" s="9" t="n"/>
    </row>
    <row r="238" ht="15.75" customHeight="1" s="496">
      <c r="B238" s="9" t="n"/>
    </row>
    <row r="239" ht="15.75" customHeight="1" s="496">
      <c r="B239" s="9" t="n"/>
    </row>
    <row r="240" ht="15.75" customHeight="1" s="496">
      <c r="B240" s="9" t="n"/>
    </row>
    <row r="241" ht="15.75" customHeight="1" s="496">
      <c r="B241" s="9" t="n"/>
    </row>
    <row r="242" ht="15.75" customHeight="1" s="496">
      <c r="B242" s="9" t="n"/>
    </row>
    <row r="243" ht="15.75" customHeight="1" s="496">
      <c r="B243" s="9" t="n"/>
    </row>
    <row r="244" ht="15.75" customHeight="1" s="496">
      <c r="B244" s="9" t="n"/>
    </row>
    <row r="245" ht="15.75" customHeight="1" s="496">
      <c r="B245" s="9" t="n"/>
    </row>
    <row r="246" ht="15.75" customHeight="1" s="496">
      <c r="B246" s="9" t="n"/>
    </row>
    <row r="247" ht="15.75" customHeight="1" s="496">
      <c r="B247" s="9" t="n"/>
    </row>
    <row r="248" ht="15.75" customHeight="1" s="496">
      <c r="B248" s="9" t="n"/>
    </row>
    <row r="249" ht="15.75" customHeight="1" s="496">
      <c r="B249" s="9" t="n"/>
    </row>
    <row r="250" ht="15.75" customHeight="1" s="496">
      <c r="B250" s="9" t="n"/>
    </row>
    <row r="251" ht="15.75" customHeight="1" s="496">
      <c r="B251" s="9" t="n"/>
    </row>
    <row r="252" ht="15.75" customHeight="1" s="496">
      <c r="B252" s="9" t="n"/>
    </row>
    <row r="253" ht="15.75" customHeight="1" s="496">
      <c r="B253" s="9" t="n"/>
    </row>
    <row r="254" ht="15.75" customHeight="1" s="496">
      <c r="B254" s="9" t="n"/>
    </row>
    <row r="255" ht="15.75" customHeight="1" s="496">
      <c r="B255" s="9" t="n"/>
    </row>
    <row r="256" ht="15.75" customHeight="1" s="496">
      <c r="B256" s="9" t="n"/>
    </row>
    <row r="257" ht="15.75" customHeight="1" s="496">
      <c r="B257" s="9" t="n"/>
    </row>
    <row r="258" ht="15.75" customHeight="1" s="496">
      <c r="B258" s="9" t="n"/>
    </row>
    <row r="259" ht="15.75" customHeight="1" s="496">
      <c r="B259" s="9" t="n"/>
    </row>
    <row r="260" ht="15.75" customHeight="1" s="496">
      <c r="B260" s="9" t="n"/>
    </row>
    <row r="261" ht="15.75" customHeight="1" s="496">
      <c r="B261" s="9" t="n"/>
    </row>
    <row r="262" ht="15.75" customHeight="1" s="496">
      <c r="B262" s="9" t="n"/>
    </row>
    <row r="263" ht="15.75" customHeight="1" s="496">
      <c r="B263" s="9" t="n"/>
    </row>
    <row r="264" ht="15.75" customHeight="1" s="496">
      <c r="B264" s="9" t="n"/>
    </row>
    <row r="265" ht="15.75" customHeight="1" s="496">
      <c r="B265" s="9" t="n"/>
    </row>
    <row r="266" ht="15.75" customHeight="1" s="496">
      <c r="B266" s="9" t="n"/>
    </row>
    <row r="267" ht="15.75" customHeight="1" s="496">
      <c r="B267" s="9" t="n"/>
    </row>
    <row r="268" ht="15.75" customHeight="1" s="496">
      <c r="B268" s="9" t="n"/>
    </row>
    <row r="269" ht="15.75" customHeight="1" s="496">
      <c r="B269" s="9" t="n"/>
    </row>
    <row r="270" ht="15.75" customHeight="1" s="496">
      <c r="B270" s="9" t="n"/>
    </row>
    <row r="271" ht="15.75" customHeight="1" s="496">
      <c r="B271" s="9" t="n"/>
    </row>
    <row r="272" ht="15.75" customHeight="1" s="496">
      <c r="B272" s="9" t="n"/>
    </row>
    <row r="273" ht="15.75" customHeight="1" s="496">
      <c r="B273" s="9" t="n"/>
    </row>
    <row r="274" ht="15.75" customHeight="1" s="496">
      <c r="B274" s="9" t="n"/>
    </row>
    <row r="275" ht="15.75" customHeight="1" s="496">
      <c r="B275" s="9" t="n"/>
    </row>
    <row r="276" ht="15.75" customHeight="1" s="496">
      <c r="B276" s="9" t="n"/>
    </row>
    <row r="277" ht="15.75" customHeight="1" s="496">
      <c r="B277" s="9" t="n"/>
    </row>
    <row r="278" ht="15.75" customHeight="1" s="496">
      <c r="B278" s="9" t="n"/>
    </row>
    <row r="279" ht="15.75" customHeight="1" s="496">
      <c r="B279" s="9" t="n"/>
    </row>
    <row r="280" ht="15.75" customHeight="1" s="496">
      <c r="B280" s="9" t="n"/>
    </row>
    <row r="281" ht="15.75" customHeight="1" s="496">
      <c r="B281" s="9" t="n"/>
    </row>
    <row r="282" ht="15.75" customHeight="1" s="496">
      <c r="B282" s="9" t="n"/>
    </row>
    <row r="283" ht="15.75" customHeight="1" s="496">
      <c r="B283" s="9" t="n"/>
    </row>
    <row r="284" ht="15.75" customHeight="1" s="496">
      <c r="B284" s="9" t="n"/>
    </row>
    <row r="285" ht="15.75" customHeight="1" s="496">
      <c r="B285" s="9" t="n"/>
    </row>
    <row r="286" ht="15.75" customHeight="1" s="496">
      <c r="B286" s="9" t="n"/>
    </row>
    <row r="287" ht="15.75" customHeight="1" s="496">
      <c r="B287" s="9" t="n"/>
    </row>
    <row r="288" ht="15.75" customHeight="1" s="496">
      <c r="B288" s="9" t="n"/>
    </row>
    <row r="289" ht="15.75" customHeight="1" s="496">
      <c r="B289" s="9" t="n"/>
    </row>
    <row r="290" ht="15.75" customHeight="1" s="496">
      <c r="B290" s="9" t="n"/>
    </row>
    <row r="291" ht="15.75" customHeight="1" s="496">
      <c r="B291" s="9" t="n"/>
    </row>
    <row r="292" ht="15.75" customHeight="1" s="496">
      <c r="B292" s="9" t="n"/>
    </row>
    <row r="293" ht="15.75" customHeight="1" s="496">
      <c r="B293" s="9" t="n"/>
    </row>
    <row r="294" ht="15.75" customHeight="1" s="496">
      <c r="B294" s="9" t="n"/>
    </row>
    <row r="295" ht="15.75" customHeight="1" s="496">
      <c r="B295" s="9" t="n"/>
    </row>
    <row r="296" ht="15.75" customHeight="1" s="496">
      <c r="B296" s="9" t="n"/>
    </row>
    <row r="297" ht="15.75" customHeight="1" s="496">
      <c r="B297" s="9" t="n"/>
    </row>
    <row r="298" ht="15.75" customHeight="1" s="496">
      <c r="B298" s="9" t="n"/>
    </row>
    <row r="299" ht="15.75" customHeight="1" s="496">
      <c r="B299" s="9" t="n"/>
    </row>
    <row r="300" ht="15.75" customHeight="1" s="496">
      <c r="B300" s="9" t="n"/>
    </row>
    <row r="301" ht="15.75" customHeight="1" s="496">
      <c r="B301" s="9" t="n"/>
    </row>
    <row r="302" ht="15.75" customHeight="1" s="496">
      <c r="B302" s="9" t="n"/>
    </row>
    <row r="303" ht="15.75" customHeight="1" s="496">
      <c r="B303" s="9" t="n"/>
    </row>
    <row r="304" ht="15.75" customHeight="1" s="496">
      <c r="B304" s="9" t="n"/>
    </row>
    <row r="305" ht="15.75" customHeight="1" s="496">
      <c r="B305" s="9" t="n"/>
    </row>
    <row r="306" ht="15.75" customHeight="1" s="496">
      <c r="B306" s="9" t="n"/>
    </row>
    <row r="307" ht="15.75" customHeight="1" s="496">
      <c r="B307" s="9" t="n"/>
    </row>
    <row r="308" ht="15.75" customHeight="1" s="496">
      <c r="B308" s="9" t="n"/>
    </row>
    <row r="309" ht="15.75" customHeight="1" s="496">
      <c r="B309" s="9" t="n"/>
    </row>
    <row r="310" ht="15.75" customHeight="1" s="496">
      <c r="B310" s="9" t="n"/>
    </row>
    <row r="311" ht="15.75" customHeight="1" s="496">
      <c r="B311" s="9" t="n"/>
    </row>
    <row r="312" ht="15.75" customHeight="1" s="496">
      <c r="B312" s="9" t="n"/>
    </row>
    <row r="313" ht="15.75" customHeight="1" s="496">
      <c r="B313" s="9" t="n"/>
    </row>
    <row r="314" ht="15.75" customHeight="1" s="496">
      <c r="B314" s="9" t="n"/>
    </row>
    <row r="315" ht="15.75" customHeight="1" s="496">
      <c r="B315" s="9" t="n"/>
    </row>
    <row r="316" ht="15.75" customHeight="1" s="496">
      <c r="B316" s="9" t="n"/>
    </row>
    <row r="317" ht="15.75" customHeight="1" s="496">
      <c r="B317" s="9" t="n"/>
    </row>
    <row r="318" ht="15.75" customHeight="1" s="496">
      <c r="B318" s="9" t="n"/>
    </row>
    <row r="319" ht="15.75" customHeight="1" s="496">
      <c r="B319" s="9" t="n"/>
    </row>
    <row r="320" ht="15.75" customHeight="1" s="496">
      <c r="B320" s="9" t="n"/>
    </row>
    <row r="321" ht="15.75" customHeight="1" s="496">
      <c r="B321" s="9" t="n"/>
    </row>
    <row r="322" ht="15.75" customHeight="1" s="496">
      <c r="B322" s="9" t="n"/>
    </row>
    <row r="323" ht="15.75" customHeight="1" s="496">
      <c r="B323" s="9" t="n"/>
    </row>
    <row r="324" ht="15.75" customHeight="1" s="496">
      <c r="B324" s="9" t="n"/>
    </row>
    <row r="325" ht="15.75" customHeight="1" s="496">
      <c r="B325" s="9" t="n"/>
    </row>
    <row r="326" ht="15.75" customHeight="1" s="496">
      <c r="B326" s="9" t="n"/>
    </row>
    <row r="327" ht="15.75" customHeight="1" s="496">
      <c r="B327" s="9" t="n"/>
    </row>
    <row r="328" ht="15.75" customHeight="1" s="496">
      <c r="B328" s="9" t="n"/>
    </row>
    <row r="329" ht="15.75" customHeight="1" s="496">
      <c r="B329" s="9" t="n"/>
    </row>
    <row r="330" ht="15.75" customHeight="1" s="496">
      <c r="B330" s="9" t="n"/>
    </row>
    <row r="331" ht="15.75" customHeight="1" s="496">
      <c r="B331" s="9" t="n"/>
    </row>
    <row r="332" ht="15.75" customHeight="1" s="496">
      <c r="B332" s="9" t="n"/>
    </row>
    <row r="333" ht="15.75" customHeight="1" s="496">
      <c r="B333" s="9" t="n"/>
    </row>
    <row r="334" ht="15.75" customHeight="1" s="496">
      <c r="B334" s="9" t="n"/>
    </row>
    <row r="335" ht="15.75" customHeight="1" s="496">
      <c r="B335" s="9" t="n"/>
    </row>
    <row r="336" ht="15.75" customHeight="1" s="496">
      <c r="B336" s="9" t="n"/>
    </row>
    <row r="337" ht="15.75" customHeight="1" s="496">
      <c r="B337" s="9" t="n"/>
    </row>
    <row r="338" ht="15.75" customHeight="1" s="496">
      <c r="B338" s="9" t="n"/>
    </row>
    <row r="339" ht="15.75" customHeight="1" s="496">
      <c r="B339" s="9" t="n"/>
    </row>
    <row r="340" ht="15.75" customHeight="1" s="496">
      <c r="B340" s="9" t="n"/>
    </row>
    <row r="341" ht="15.75" customHeight="1" s="496">
      <c r="B341" s="9" t="n"/>
    </row>
    <row r="342" ht="15.75" customHeight="1" s="496">
      <c r="B342" s="9" t="n"/>
    </row>
    <row r="343" ht="15.75" customHeight="1" s="496">
      <c r="B343" s="9" t="n"/>
    </row>
    <row r="344" ht="15.75" customHeight="1" s="496">
      <c r="B344" s="9" t="n"/>
    </row>
    <row r="345" ht="15.75" customHeight="1" s="496">
      <c r="B345" s="9" t="n"/>
    </row>
    <row r="346" ht="15.75" customHeight="1" s="496">
      <c r="B346" s="9" t="n"/>
    </row>
    <row r="347" ht="15.75" customHeight="1" s="496">
      <c r="B347" s="9" t="n"/>
    </row>
    <row r="348" ht="15.75" customHeight="1" s="496">
      <c r="B348" s="9" t="n"/>
    </row>
    <row r="349" ht="15.75" customHeight="1" s="496">
      <c r="B349" s="9" t="n"/>
    </row>
    <row r="350" ht="15.75" customHeight="1" s="496">
      <c r="B350" s="9" t="n"/>
    </row>
    <row r="351" ht="15.75" customHeight="1" s="496">
      <c r="B351" s="9" t="n"/>
    </row>
    <row r="352" ht="15.75" customHeight="1" s="496">
      <c r="B352" s="9" t="n"/>
    </row>
    <row r="353" ht="15.75" customHeight="1" s="496">
      <c r="B353" s="9" t="n"/>
    </row>
    <row r="354" ht="15.75" customHeight="1" s="496">
      <c r="B354" s="9" t="n"/>
    </row>
    <row r="355" ht="15.75" customHeight="1" s="496">
      <c r="B355" s="9" t="n"/>
    </row>
    <row r="356" ht="15.75" customHeight="1" s="496">
      <c r="B356" s="9" t="n"/>
    </row>
    <row r="357" ht="15.75" customHeight="1" s="496">
      <c r="B357" s="9" t="n"/>
    </row>
    <row r="358" ht="15.75" customHeight="1" s="496">
      <c r="B358" s="9" t="n"/>
    </row>
    <row r="359" ht="15.75" customHeight="1" s="496">
      <c r="B359" s="9" t="n"/>
    </row>
    <row r="360" ht="15.75" customHeight="1" s="496">
      <c r="B360" s="9" t="n"/>
    </row>
    <row r="361" ht="15.75" customHeight="1" s="496">
      <c r="B361" s="9" t="n"/>
    </row>
    <row r="362" ht="15.75" customHeight="1" s="496">
      <c r="B362" s="9" t="n"/>
    </row>
    <row r="363" ht="15.75" customHeight="1" s="496">
      <c r="B363" s="9" t="n"/>
    </row>
    <row r="364" ht="15.75" customHeight="1" s="496">
      <c r="B364" s="9" t="n"/>
    </row>
    <row r="365" ht="15.75" customHeight="1" s="496">
      <c r="B365" s="9" t="n"/>
    </row>
    <row r="366" ht="15.75" customHeight="1" s="496">
      <c r="B366" s="9" t="n"/>
    </row>
    <row r="367" ht="15.75" customHeight="1" s="496">
      <c r="B367" s="9" t="n"/>
    </row>
    <row r="368" ht="15.75" customHeight="1" s="496">
      <c r="B368" s="9" t="n"/>
    </row>
    <row r="369" ht="15.75" customHeight="1" s="496">
      <c r="B369" s="9" t="n"/>
    </row>
    <row r="370" ht="15.75" customHeight="1" s="496">
      <c r="B370" s="9" t="n"/>
    </row>
    <row r="371" ht="15.75" customHeight="1" s="496">
      <c r="B371" s="9" t="n"/>
    </row>
    <row r="372" ht="15.75" customHeight="1" s="496">
      <c r="B372" s="9" t="n"/>
    </row>
    <row r="373" ht="15.75" customHeight="1" s="496">
      <c r="B373" s="9" t="n"/>
    </row>
    <row r="374" ht="15.75" customHeight="1" s="496">
      <c r="B374" s="9" t="n"/>
    </row>
    <row r="375" ht="15.75" customHeight="1" s="496">
      <c r="B375" s="9" t="n"/>
    </row>
    <row r="376" ht="15.75" customHeight="1" s="496">
      <c r="B376" s="9" t="n"/>
    </row>
    <row r="377" ht="15.75" customHeight="1" s="496">
      <c r="B377" s="9" t="n"/>
    </row>
    <row r="378" ht="15.75" customHeight="1" s="496">
      <c r="B378" s="9" t="n"/>
    </row>
    <row r="379" ht="15.75" customHeight="1" s="496">
      <c r="B379" s="9" t="n"/>
    </row>
    <row r="380" ht="15.75" customHeight="1" s="496">
      <c r="B380" s="9" t="n"/>
    </row>
    <row r="381" ht="15.75" customHeight="1" s="496">
      <c r="B381" s="9" t="n"/>
    </row>
    <row r="382" ht="15.75" customHeight="1" s="496">
      <c r="B382" s="9" t="n"/>
    </row>
    <row r="383" ht="15.75" customHeight="1" s="496">
      <c r="B383" s="9" t="n"/>
    </row>
    <row r="384" ht="15.75" customHeight="1" s="496">
      <c r="B384" s="9" t="n"/>
    </row>
    <row r="385" ht="15.75" customHeight="1" s="496">
      <c r="B385" s="9" t="n"/>
    </row>
    <row r="386" ht="15.75" customHeight="1" s="496">
      <c r="B386" s="9" t="n"/>
    </row>
    <row r="387" ht="15.75" customHeight="1" s="496">
      <c r="B387" s="9" t="n"/>
    </row>
    <row r="388" ht="15.75" customHeight="1" s="496">
      <c r="B388" s="9" t="n"/>
    </row>
    <row r="389" ht="15.75" customHeight="1" s="496">
      <c r="B389" s="9" t="n"/>
    </row>
    <row r="390" ht="15.75" customHeight="1" s="496">
      <c r="B390" s="9" t="n"/>
    </row>
    <row r="391" ht="15.75" customHeight="1" s="496">
      <c r="B391" s="9" t="n"/>
    </row>
    <row r="392" ht="15.75" customHeight="1" s="496">
      <c r="B392" s="9" t="n"/>
    </row>
    <row r="393" ht="15.75" customHeight="1" s="496">
      <c r="B393" s="9" t="n"/>
    </row>
    <row r="394" ht="15.75" customHeight="1" s="496">
      <c r="B394" s="9" t="n"/>
    </row>
    <row r="395" ht="15.75" customHeight="1" s="496">
      <c r="B395" s="9" t="n"/>
    </row>
    <row r="396" ht="15.75" customHeight="1" s="496">
      <c r="B396" s="9" t="n"/>
    </row>
    <row r="397" ht="15.75" customHeight="1" s="496">
      <c r="B397" s="9" t="n"/>
    </row>
    <row r="398" ht="15.75" customHeight="1" s="496">
      <c r="B398" s="9" t="n"/>
    </row>
    <row r="399" ht="15.75" customHeight="1" s="496">
      <c r="B399" s="9" t="n"/>
    </row>
    <row r="400" ht="15.75" customHeight="1" s="496">
      <c r="B400" s="9" t="n"/>
    </row>
    <row r="401" ht="15.75" customHeight="1" s="496">
      <c r="B401" s="9" t="n"/>
    </row>
    <row r="402" ht="15.75" customHeight="1" s="496">
      <c r="B402" s="9" t="n"/>
    </row>
    <row r="403" ht="15.75" customHeight="1" s="496">
      <c r="B403" s="9" t="n"/>
    </row>
    <row r="404" ht="15.75" customHeight="1" s="496">
      <c r="B404" s="9" t="n"/>
    </row>
    <row r="405" ht="15.75" customHeight="1" s="496">
      <c r="B405" s="9" t="n"/>
    </row>
    <row r="406" ht="15.75" customHeight="1" s="496">
      <c r="B406" s="9" t="n"/>
    </row>
    <row r="407" ht="15.75" customHeight="1" s="496">
      <c r="B407" s="9" t="n"/>
    </row>
    <row r="408" ht="15.75" customHeight="1" s="496">
      <c r="B408" s="9" t="n"/>
    </row>
    <row r="409" ht="15.75" customHeight="1" s="496">
      <c r="B409" s="9" t="n"/>
    </row>
    <row r="410" ht="15.75" customHeight="1" s="496">
      <c r="B410" s="9" t="n"/>
    </row>
    <row r="411" ht="15.75" customHeight="1" s="496">
      <c r="B411" s="9" t="n"/>
    </row>
    <row r="412" ht="15.75" customHeight="1" s="496">
      <c r="B412" s="9" t="n"/>
    </row>
    <row r="413" ht="15.75" customHeight="1" s="496">
      <c r="B413" s="9" t="n"/>
    </row>
    <row r="414" ht="15.75" customHeight="1" s="496">
      <c r="B414" s="9" t="n"/>
    </row>
    <row r="415" ht="15.75" customHeight="1" s="496">
      <c r="B415" s="9" t="n"/>
    </row>
    <row r="416" ht="15.75" customHeight="1" s="496">
      <c r="B416" s="9" t="n"/>
    </row>
    <row r="417" ht="15.75" customHeight="1" s="496">
      <c r="B417" s="9" t="n"/>
    </row>
    <row r="418" ht="15.75" customHeight="1" s="496">
      <c r="B418" s="9" t="n"/>
    </row>
    <row r="419" ht="15.75" customHeight="1" s="496">
      <c r="B419" s="9" t="n"/>
    </row>
    <row r="420" ht="15.75" customHeight="1" s="496">
      <c r="B420" s="9" t="n"/>
    </row>
    <row r="421" ht="15.75" customHeight="1" s="496">
      <c r="B421" s="9" t="n"/>
    </row>
    <row r="422" ht="15.75" customHeight="1" s="496">
      <c r="B422" s="9" t="n"/>
    </row>
    <row r="423" ht="15.75" customHeight="1" s="496">
      <c r="B423" s="9" t="n"/>
    </row>
    <row r="424" ht="15.75" customHeight="1" s="496">
      <c r="B424" s="9" t="n"/>
    </row>
    <row r="425" ht="15.75" customHeight="1" s="496">
      <c r="B425" s="9" t="n"/>
    </row>
    <row r="426" ht="15.75" customHeight="1" s="496">
      <c r="B426" s="9" t="n"/>
    </row>
    <row r="427" ht="15.75" customHeight="1" s="496">
      <c r="B427" s="9" t="n"/>
    </row>
    <row r="428" ht="15.75" customHeight="1" s="496">
      <c r="B428" s="9" t="n"/>
    </row>
    <row r="429" ht="15.75" customHeight="1" s="496">
      <c r="B429" s="9" t="n"/>
    </row>
    <row r="430" ht="15.75" customHeight="1" s="496">
      <c r="B430" s="9" t="n"/>
    </row>
    <row r="431" ht="15.75" customHeight="1" s="496">
      <c r="B431" s="9" t="n"/>
    </row>
    <row r="432" ht="15.75" customHeight="1" s="496">
      <c r="B432" s="9" t="n"/>
    </row>
    <row r="433" ht="15.75" customHeight="1" s="496">
      <c r="B433" s="9" t="n"/>
    </row>
    <row r="434" ht="15.75" customHeight="1" s="496">
      <c r="B434" s="9" t="n"/>
    </row>
    <row r="435" ht="15.75" customHeight="1" s="496">
      <c r="B435" s="9" t="n"/>
    </row>
    <row r="436" ht="15.75" customHeight="1" s="496">
      <c r="B436" s="9" t="n"/>
    </row>
    <row r="437" ht="15.75" customHeight="1" s="496">
      <c r="B437" s="9" t="n"/>
    </row>
    <row r="438" ht="15.75" customHeight="1" s="496">
      <c r="B438" s="9" t="n"/>
    </row>
    <row r="439" ht="15.75" customHeight="1" s="496">
      <c r="B439" s="9" t="n"/>
    </row>
    <row r="440" ht="15.75" customHeight="1" s="496">
      <c r="B440" s="9" t="n"/>
    </row>
    <row r="441" ht="15.75" customHeight="1" s="496">
      <c r="B441" s="9" t="n"/>
    </row>
    <row r="442" ht="15.75" customHeight="1" s="496">
      <c r="B442" s="9" t="n"/>
    </row>
    <row r="443" ht="15.75" customHeight="1" s="496">
      <c r="B443" s="9" t="n"/>
    </row>
    <row r="444" ht="15.75" customHeight="1" s="496">
      <c r="B444" s="9" t="n"/>
    </row>
    <row r="445" ht="15.75" customHeight="1" s="496">
      <c r="B445" s="9" t="n"/>
    </row>
    <row r="446" ht="15.75" customHeight="1" s="496">
      <c r="B446" s="9" t="n"/>
    </row>
    <row r="447" ht="15.75" customHeight="1" s="496">
      <c r="B447" s="9" t="n"/>
    </row>
    <row r="448" ht="15.75" customHeight="1" s="496">
      <c r="B448" s="9" t="n"/>
    </row>
    <row r="449" ht="15.75" customHeight="1" s="496">
      <c r="B449" s="9" t="n"/>
    </row>
    <row r="450" ht="15.75" customHeight="1" s="496">
      <c r="B450" s="9" t="n"/>
    </row>
    <row r="451" ht="15.75" customHeight="1" s="496">
      <c r="B451" s="9" t="n"/>
    </row>
    <row r="452" ht="15.75" customHeight="1" s="496">
      <c r="B452" s="9" t="n"/>
    </row>
    <row r="453" ht="15.75" customHeight="1" s="496">
      <c r="B453" s="9" t="n"/>
    </row>
    <row r="454" ht="15.75" customHeight="1" s="496">
      <c r="B454" s="9" t="n"/>
    </row>
    <row r="455" ht="15.75" customHeight="1" s="496">
      <c r="B455" s="9" t="n"/>
    </row>
    <row r="456" ht="15.75" customHeight="1" s="496">
      <c r="B456" s="9" t="n"/>
    </row>
    <row r="457" ht="15.75" customHeight="1" s="496">
      <c r="B457" s="9" t="n"/>
    </row>
    <row r="458" ht="15.75" customHeight="1" s="496">
      <c r="B458" s="9" t="n"/>
    </row>
    <row r="459" ht="15.75" customHeight="1" s="496">
      <c r="B459" s="9" t="n"/>
    </row>
    <row r="460" ht="15.75" customHeight="1" s="496">
      <c r="B460" s="9" t="n"/>
    </row>
    <row r="461" ht="15.75" customHeight="1" s="496">
      <c r="B461" s="9" t="n"/>
    </row>
    <row r="462" ht="15.75" customHeight="1" s="496">
      <c r="B462" s="9" t="n"/>
    </row>
    <row r="463" ht="15.75" customHeight="1" s="496">
      <c r="B463" s="9" t="n"/>
    </row>
    <row r="464" ht="15.75" customHeight="1" s="496">
      <c r="B464" s="9" t="n"/>
    </row>
    <row r="465" ht="15.75" customHeight="1" s="496">
      <c r="B465" s="9" t="n"/>
    </row>
    <row r="466" ht="15.75" customHeight="1" s="496">
      <c r="B466" s="9" t="n"/>
    </row>
    <row r="467" ht="15.75" customHeight="1" s="496">
      <c r="B467" s="9" t="n"/>
    </row>
    <row r="468" ht="15.75" customHeight="1" s="496">
      <c r="B468" s="9" t="n"/>
    </row>
    <row r="469" ht="15.75" customHeight="1" s="496">
      <c r="B469" s="9" t="n"/>
    </row>
    <row r="470" ht="15.75" customHeight="1" s="496">
      <c r="B470" s="9" t="n"/>
    </row>
    <row r="471" ht="15.75" customHeight="1" s="496">
      <c r="B471" s="9" t="n"/>
    </row>
    <row r="472" ht="15.75" customHeight="1" s="496">
      <c r="B472" s="9" t="n"/>
    </row>
    <row r="473" ht="15.75" customHeight="1" s="496">
      <c r="B473" s="9" t="n"/>
    </row>
    <row r="474" ht="15.75" customHeight="1" s="496">
      <c r="B474" s="9" t="n"/>
    </row>
    <row r="475" ht="15.75" customHeight="1" s="496">
      <c r="B475" s="9" t="n"/>
    </row>
    <row r="476" ht="15.75" customHeight="1" s="496">
      <c r="B476" s="9" t="n"/>
    </row>
    <row r="477" ht="15.75" customHeight="1" s="496">
      <c r="B477" s="9" t="n"/>
    </row>
    <row r="478" ht="15.75" customHeight="1" s="496">
      <c r="B478" s="9" t="n"/>
    </row>
    <row r="479" ht="15.75" customHeight="1" s="496">
      <c r="B479" s="9" t="n"/>
    </row>
    <row r="480" ht="15.75" customHeight="1" s="496">
      <c r="B480" s="9" t="n"/>
    </row>
    <row r="481" ht="15.75" customHeight="1" s="496">
      <c r="B481" s="9" t="n"/>
    </row>
    <row r="482" ht="15.75" customHeight="1" s="496">
      <c r="B482" s="9" t="n"/>
    </row>
    <row r="483" ht="15.75" customHeight="1" s="496">
      <c r="B483" s="9" t="n"/>
    </row>
    <row r="484" ht="15.75" customHeight="1" s="496">
      <c r="B484" s="9" t="n"/>
    </row>
    <row r="485" ht="15.75" customHeight="1" s="496">
      <c r="B485" s="9" t="n"/>
    </row>
    <row r="486" ht="15.75" customHeight="1" s="496">
      <c r="B486" s="9" t="n"/>
    </row>
    <row r="487" ht="15.75" customHeight="1" s="496">
      <c r="B487" s="9" t="n"/>
    </row>
    <row r="488" ht="15.75" customHeight="1" s="496">
      <c r="B488" s="9" t="n"/>
    </row>
    <row r="489" ht="15.75" customHeight="1" s="496">
      <c r="B489" s="9" t="n"/>
    </row>
    <row r="490" ht="15.75" customHeight="1" s="496">
      <c r="B490" s="9" t="n"/>
    </row>
    <row r="491" ht="15.75" customHeight="1" s="496">
      <c r="B491" s="9" t="n"/>
    </row>
    <row r="492" ht="15.75" customHeight="1" s="496">
      <c r="B492" s="9" t="n"/>
    </row>
    <row r="493" ht="15.75" customHeight="1" s="496">
      <c r="B493" s="9" t="n"/>
    </row>
    <row r="494" ht="15.75" customHeight="1" s="496">
      <c r="B494" s="9" t="n"/>
    </row>
    <row r="495" ht="15.75" customHeight="1" s="496">
      <c r="B495" s="9" t="n"/>
    </row>
    <row r="496" ht="15.75" customHeight="1" s="496">
      <c r="B496" s="9" t="n"/>
    </row>
    <row r="497" ht="15.75" customHeight="1" s="496">
      <c r="B497" s="9" t="n"/>
    </row>
    <row r="498" ht="15.75" customHeight="1" s="496">
      <c r="B498" s="9" t="n"/>
    </row>
    <row r="499" ht="15.75" customHeight="1" s="496">
      <c r="B499" s="9" t="n"/>
    </row>
    <row r="500" ht="15.75" customHeight="1" s="496">
      <c r="B500" s="9" t="n"/>
    </row>
    <row r="501" ht="15.75" customHeight="1" s="496">
      <c r="B501" s="9" t="n"/>
    </row>
    <row r="502" ht="15.75" customHeight="1" s="496">
      <c r="B502" s="9" t="n"/>
    </row>
    <row r="503" ht="15.75" customHeight="1" s="496">
      <c r="B503" s="9" t="n"/>
    </row>
    <row r="504" ht="15.75" customHeight="1" s="496">
      <c r="B504" s="9" t="n"/>
    </row>
    <row r="505" ht="15.75" customHeight="1" s="496">
      <c r="B505" s="9" t="n"/>
    </row>
    <row r="506" ht="15.75" customHeight="1" s="496">
      <c r="B506" s="9" t="n"/>
    </row>
    <row r="507" ht="15.75" customHeight="1" s="496">
      <c r="B507" s="9" t="n"/>
    </row>
    <row r="508" ht="15.75" customHeight="1" s="496">
      <c r="B508" s="9" t="n"/>
    </row>
    <row r="509" ht="15.75" customHeight="1" s="496">
      <c r="B509" s="9" t="n"/>
    </row>
    <row r="510" ht="15.75" customHeight="1" s="496">
      <c r="B510" s="9" t="n"/>
    </row>
    <row r="511" ht="15.75" customHeight="1" s="496">
      <c r="B511" s="9" t="n"/>
    </row>
    <row r="512" ht="15.75" customHeight="1" s="496">
      <c r="B512" s="9" t="n"/>
    </row>
    <row r="513" ht="15.75" customHeight="1" s="496">
      <c r="B513" s="9" t="n"/>
    </row>
    <row r="514" ht="15.75" customHeight="1" s="496">
      <c r="B514" s="9" t="n"/>
    </row>
    <row r="515" ht="15.75" customHeight="1" s="496">
      <c r="B515" s="9" t="n"/>
    </row>
    <row r="516" ht="15.75" customHeight="1" s="496">
      <c r="B516" s="9" t="n"/>
    </row>
    <row r="517" ht="15.75" customHeight="1" s="496">
      <c r="B517" s="9" t="n"/>
    </row>
    <row r="518" ht="15.75" customHeight="1" s="496">
      <c r="B518" s="9" t="n"/>
    </row>
    <row r="519" ht="15.75" customHeight="1" s="496">
      <c r="B519" s="9" t="n"/>
    </row>
    <row r="520" ht="15.75" customHeight="1" s="496">
      <c r="B520" s="9" t="n"/>
    </row>
    <row r="521" ht="15.75" customHeight="1" s="496">
      <c r="B521" s="9" t="n"/>
    </row>
    <row r="522" ht="15.75" customHeight="1" s="496">
      <c r="B522" s="9" t="n"/>
    </row>
    <row r="523" ht="15.75" customHeight="1" s="496">
      <c r="B523" s="9" t="n"/>
    </row>
    <row r="524" ht="15.75" customHeight="1" s="496">
      <c r="B524" s="9" t="n"/>
    </row>
    <row r="525" ht="15.75" customHeight="1" s="496">
      <c r="B525" s="9" t="n"/>
    </row>
    <row r="526" ht="15.75" customHeight="1" s="496">
      <c r="B526" s="9" t="n"/>
    </row>
    <row r="527" ht="15.75" customHeight="1" s="496">
      <c r="B527" s="9" t="n"/>
    </row>
    <row r="528" ht="15.75" customHeight="1" s="496">
      <c r="B528" s="9" t="n"/>
    </row>
    <row r="529" ht="15.75" customHeight="1" s="496">
      <c r="B529" s="9" t="n"/>
    </row>
    <row r="530" ht="15.75" customHeight="1" s="496">
      <c r="B530" s="9" t="n"/>
    </row>
    <row r="531" ht="15.75" customHeight="1" s="496">
      <c r="B531" s="9" t="n"/>
    </row>
    <row r="532" ht="15.75" customHeight="1" s="496">
      <c r="B532" s="9" t="n"/>
    </row>
    <row r="533" ht="15.75" customHeight="1" s="496">
      <c r="B533" s="9" t="n"/>
    </row>
    <row r="534" ht="15.75" customHeight="1" s="496">
      <c r="B534" s="9" t="n"/>
    </row>
    <row r="535" ht="15.75" customHeight="1" s="496">
      <c r="B535" s="9" t="n"/>
    </row>
    <row r="536" ht="15.75" customHeight="1" s="496">
      <c r="B536" s="9" t="n"/>
    </row>
    <row r="537" ht="15.75" customHeight="1" s="496">
      <c r="B537" s="9" t="n"/>
    </row>
    <row r="538" ht="15.75" customHeight="1" s="496">
      <c r="B538" s="9" t="n"/>
    </row>
    <row r="539" ht="15.75" customHeight="1" s="496">
      <c r="B539" s="9" t="n"/>
    </row>
    <row r="540" ht="15.75" customHeight="1" s="496">
      <c r="B540" s="9" t="n"/>
    </row>
    <row r="541" ht="15.75" customHeight="1" s="496">
      <c r="B541" s="9" t="n"/>
    </row>
    <row r="542" ht="15.75" customHeight="1" s="496">
      <c r="B542" s="9" t="n"/>
    </row>
    <row r="543" ht="15.75" customHeight="1" s="496">
      <c r="B543" s="9" t="n"/>
    </row>
    <row r="544" ht="15.75" customHeight="1" s="496">
      <c r="B544" s="9" t="n"/>
    </row>
    <row r="545" ht="15.75" customHeight="1" s="496">
      <c r="B545" s="9" t="n"/>
    </row>
    <row r="546" ht="15.75" customHeight="1" s="496">
      <c r="B546" s="9" t="n"/>
    </row>
    <row r="547" ht="15.75" customHeight="1" s="496">
      <c r="B547" s="9" t="n"/>
    </row>
    <row r="548" ht="15.75" customHeight="1" s="496">
      <c r="B548" s="9" t="n"/>
    </row>
    <row r="549" ht="15.75" customHeight="1" s="496">
      <c r="B549" s="9" t="n"/>
    </row>
    <row r="550" ht="15.75" customHeight="1" s="496">
      <c r="B550" s="9" t="n"/>
    </row>
    <row r="551" ht="15.75" customHeight="1" s="496">
      <c r="B551" s="9" t="n"/>
    </row>
    <row r="552" ht="15.75" customHeight="1" s="496">
      <c r="B552" s="9" t="n"/>
    </row>
    <row r="553" ht="15.75" customHeight="1" s="496">
      <c r="B553" s="9" t="n"/>
    </row>
    <row r="554" ht="15.75" customHeight="1" s="496">
      <c r="B554" s="9" t="n"/>
    </row>
    <row r="555" ht="15.75" customHeight="1" s="496">
      <c r="B555" s="9" t="n"/>
    </row>
    <row r="556" ht="15.75" customHeight="1" s="496">
      <c r="B556" s="9" t="n"/>
    </row>
    <row r="557" ht="15.75" customHeight="1" s="496">
      <c r="B557" s="9" t="n"/>
    </row>
    <row r="558" ht="15.75" customHeight="1" s="496">
      <c r="B558" s="9" t="n"/>
    </row>
    <row r="559" ht="15.75" customHeight="1" s="496">
      <c r="B559" s="9" t="n"/>
    </row>
    <row r="560" ht="15.75" customHeight="1" s="496">
      <c r="B560" s="9" t="n"/>
    </row>
    <row r="561" ht="15.75" customHeight="1" s="496">
      <c r="B561" s="9" t="n"/>
    </row>
    <row r="562" ht="15.75" customHeight="1" s="496">
      <c r="B562" s="9" t="n"/>
    </row>
    <row r="563" ht="15.75" customHeight="1" s="496">
      <c r="B563" s="9" t="n"/>
    </row>
    <row r="564" ht="15.75" customHeight="1" s="496">
      <c r="B564" s="9" t="n"/>
    </row>
    <row r="565" ht="15.75" customHeight="1" s="496">
      <c r="B565" s="9" t="n"/>
    </row>
    <row r="566" ht="15.75" customHeight="1" s="496">
      <c r="B566" s="9" t="n"/>
    </row>
    <row r="567" ht="15.75" customHeight="1" s="496">
      <c r="B567" s="9" t="n"/>
    </row>
    <row r="568" ht="15.75" customHeight="1" s="496">
      <c r="B568" s="9" t="n"/>
    </row>
    <row r="569" ht="15.75" customHeight="1" s="496">
      <c r="B569" s="9" t="n"/>
    </row>
    <row r="570" ht="15.75" customHeight="1" s="496">
      <c r="B570" s="9" t="n"/>
    </row>
    <row r="571" ht="15.75" customHeight="1" s="496">
      <c r="B571" s="9" t="n"/>
    </row>
    <row r="572" ht="15.75" customHeight="1" s="496">
      <c r="B572" s="9" t="n"/>
    </row>
    <row r="573" ht="15.75" customHeight="1" s="496">
      <c r="B573" s="9" t="n"/>
    </row>
    <row r="574" ht="15.75" customHeight="1" s="496">
      <c r="B574" s="9" t="n"/>
    </row>
    <row r="575" ht="15.75" customHeight="1" s="496">
      <c r="B575" s="9" t="n"/>
    </row>
    <row r="576" ht="15.75" customHeight="1" s="496">
      <c r="B576" s="9" t="n"/>
    </row>
    <row r="577" ht="15.75" customHeight="1" s="496">
      <c r="B577" s="9" t="n"/>
    </row>
    <row r="578" ht="15.75" customHeight="1" s="496">
      <c r="B578" s="9" t="n"/>
    </row>
    <row r="579" ht="15.75" customHeight="1" s="496">
      <c r="B579" s="9" t="n"/>
    </row>
    <row r="580" ht="15.75" customHeight="1" s="496">
      <c r="B580" s="9" t="n"/>
    </row>
    <row r="581" ht="15.75" customHeight="1" s="496">
      <c r="B581" s="9" t="n"/>
    </row>
    <row r="582" ht="15.75" customHeight="1" s="496">
      <c r="B582" s="9" t="n"/>
    </row>
    <row r="583" ht="15.75" customHeight="1" s="496">
      <c r="B583" s="9" t="n"/>
    </row>
    <row r="584" ht="15.75" customHeight="1" s="496">
      <c r="B584" s="9" t="n"/>
    </row>
    <row r="585" ht="15.75" customHeight="1" s="496">
      <c r="B585" s="9" t="n"/>
    </row>
    <row r="586" ht="15.75" customHeight="1" s="496">
      <c r="B586" s="9" t="n"/>
    </row>
    <row r="587" ht="15.75" customHeight="1" s="496">
      <c r="B587" s="9" t="n"/>
    </row>
    <row r="588" ht="15.75" customHeight="1" s="496">
      <c r="B588" s="9" t="n"/>
    </row>
    <row r="589" ht="15.75" customHeight="1" s="496">
      <c r="B589" s="9" t="n"/>
    </row>
    <row r="590" ht="15.75" customHeight="1" s="496">
      <c r="B590" s="9" t="n"/>
    </row>
    <row r="591" ht="15.75" customHeight="1" s="496">
      <c r="B591" s="9" t="n"/>
    </row>
    <row r="592" ht="15.75" customHeight="1" s="496">
      <c r="B592" s="9" t="n"/>
    </row>
    <row r="593" ht="15.75" customHeight="1" s="496">
      <c r="B593" s="9" t="n"/>
    </row>
    <row r="594" ht="15.75" customHeight="1" s="496">
      <c r="B594" s="9" t="n"/>
    </row>
    <row r="595" ht="15.75" customHeight="1" s="496">
      <c r="B595" s="9" t="n"/>
    </row>
    <row r="596" ht="15.75" customHeight="1" s="496">
      <c r="B596" s="9" t="n"/>
    </row>
    <row r="597" ht="15.75" customHeight="1" s="496">
      <c r="B597" s="9" t="n"/>
    </row>
    <row r="598" ht="15.75" customHeight="1" s="496">
      <c r="B598" s="9" t="n"/>
    </row>
    <row r="599" ht="15.75" customHeight="1" s="496">
      <c r="B599" s="9" t="n"/>
    </row>
    <row r="600" ht="15.75" customHeight="1" s="496">
      <c r="B600" s="9" t="n"/>
    </row>
    <row r="601" ht="15.75" customHeight="1" s="496">
      <c r="B601" s="9" t="n"/>
    </row>
    <row r="602" ht="15.75" customHeight="1" s="496">
      <c r="B602" s="9" t="n"/>
    </row>
    <row r="603" ht="15.75" customHeight="1" s="496">
      <c r="B603" s="9" t="n"/>
    </row>
    <row r="604" ht="15.75" customHeight="1" s="496">
      <c r="B604" s="9" t="n"/>
    </row>
    <row r="605" ht="15.75" customHeight="1" s="496">
      <c r="B605" s="9" t="n"/>
    </row>
    <row r="606" ht="15.75" customHeight="1" s="496">
      <c r="B606" s="9" t="n"/>
    </row>
    <row r="607" ht="15.75" customHeight="1" s="496">
      <c r="B607" s="9" t="n"/>
    </row>
    <row r="608" ht="15.75" customHeight="1" s="496">
      <c r="B608" s="9" t="n"/>
    </row>
    <row r="609" ht="15.75" customHeight="1" s="496">
      <c r="B609" s="9" t="n"/>
    </row>
    <row r="610" ht="15.75" customHeight="1" s="496">
      <c r="B610" s="9" t="n"/>
    </row>
    <row r="611" ht="15.75" customHeight="1" s="496">
      <c r="B611" s="9" t="n"/>
    </row>
    <row r="612" ht="15.75" customHeight="1" s="496">
      <c r="B612" s="9" t="n"/>
    </row>
    <row r="613" ht="15.75" customHeight="1" s="496">
      <c r="B613" s="9" t="n"/>
    </row>
    <row r="614" ht="15.75" customHeight="1" s="496">
      <c r="B614" s="9" t="n"/>
    </row>
    <row r="615" ht="15.75" customHeight="1" s="496">
      <c r="B615" s="9" t="n"/>
    </row>
    <row r="616" ht="15.75" customHeight="1" s="496">
      <c r="B616" s="9" t="n"/>
    </row>
    <row r="617" ht="15.75" customHeight="1" s="496">
      <c r="B617" s="9" t="n"/>
    </row>
    <row r="618" ht="15.75" customHeight="1" s="496">
      <c r="B618" s="9" t="n"/>
    </row>
    <row r="619" ht="15.75" customHeight="1" s="496">
      <c r="B619" s="9" t="n"/>
    </row>
    <row r="620" ht="15.75" customHeight="1" s="496">
      <c r="B620" s="9" t="n"/>
    </row>
    <row r="621" ht="15.75" customHeight="1" s="496">
      <c r="B621" s="9" t="n"/>
    </row>
    <row r="622" ht="15.75" customHeight="1" s="496">
      <c r="B622" s="9" t="n"/>
    </row>
    <row r="623" ht="15.75" customHeight="1" s="496">
      <c r="B623" s="9" t="n"/>
    </row>
    <row r="624" ht="15.75" customHeight="1" s="496">
      <c r="B624" s="9" t="n"/>
    </row>
    <row r="625" ht="15.75" customHeight="1" s="496">
      <c r="B625" s="9" t="n"/>
    </row>
    <row r="626" ht="15.75" customHeight="1" s="496">
      <c r="B626" s="9" t="n"/>
    </row>
    <row r="627" ht="15.75" customHeight="1" s="496">
      <c r="B627" s="9" t="n"/>
    </row>
    <row r="628" ht="15.75" customHeight="1" s="496">
      <c r="B628" s="9" t="n"/>
    </row>
    <row r="629" ht="15.75" customHeight="1" s="496">
      <c r="B629" s="9" t="n"/>
    </row>
    <row r="630" ht="15.75" customHeight="1" s="496">
      <c r="B630" s="9" t="n"/>
    </row>
    <row r="631" ht="15.75" customHeight="1" s="496">
      <c r="B631" s="9" t="n"/>
    </row>
    <row r="632" ht="15.75" customHeight="1" s="496">
      <c r="B632" s="9" t="n"/>
    </row>
    <row r="633" ht="15.75" customHeight="1" s="496">
      <c r="B633" s="9" t="n"/>
    </row>
    <row r="634" ht="15.75" customHeight="1" s="496">
      <c r="B634" s="9" t="n"/>
    </row>
    <row r="635" ht="15.75" customHeight="1" s="496">
      <c r="B635" s="9" t="n"/>
    </row>
    <row r="636" ht="15.75" customHeight="1" s="496">
      <c r="B636" s="9" t="n"/>
    </row>
    <row r="637" ht="15.75" customHeight="1" s="496">
      <c r="B637" s="9" t="n"/>
    </row>
    <row r="638" ht="15.75" customHeight="1" s="496">
      <c r="B638" s="9" t="n"/>
    </row>
    <row r="639" ht="15.75" customHeight="1" s="496">
      <c r="B639" s="9" t="n"/>
    </row>
    <row r="640" ht="15.75" customHeight="1" s="496">
      <c r="B640" s="9" t="n"/>
    </row>
    <row r="641" ht="15.75" customHeight="1" s="496">
      <c r="B641" s="9" t="n"/>
    </row>
    <row r="642" ht="15.75" customHeight="1" s="496">
      <c r="B642" s="9" t="n"/>
    </row>
    <row r="643" ht="15.75" customHeight="1" s="496">
      <c r="B643" s="9" t="n"/>
    </row>
    <row r="644" ht="15.75" customHeight="1" s="496">
      <c r="B644" s="9" t="n"/>
    </row>
    <row r="645" ht="15.75" customHeight="1" s="496">
      <c r="B645" s="9" t="n"/>
    </row>
    <row r="646" ht="15.75" customHeight="1" s="496">
      <c r="B646" s="9" t="n"/>
    </row>
    <row r="647" ht="15.75" customHeight="1" s="496">
      <c r="B647" s="9" t="n"/>
    </row>
    <row r="648" ht="15.75" customHeight="1" s="496">
      <c r="B648" s="9" t="n"/>
    </row>
    <row r="649" ht="15.75" customHeight="1" s="496">
      <c r="B649" s="9" t="n"/>
    </row>
    <row r="650" ht="15.75" customHeight="1" s="496">
      <c r="B650" s="9" t="n"/>
    </row>
    <row r="651" ht="15.75" customHeight="1" s="496">
      <c r="B651" s="9" t="n"/>
    </row>
    <row r="652" ht="15.75" customHeight="1" s="496">
      <c r="B652" s="9" t="n"/>
    </row>
    <row r="653" ht="15.75" customHeight="1" s="496">
      <c r="B653" s="9" t="n"/>
    </row>
    <row r="654" ht="15.75" customHeight="1" s="496">
      <c r="B654" s="9" t="n"/>
    </row>
    <row r="655" ht="15.75" customHeight="1" s="496">
      <c r="B655" s="9" t="n"/>
    </row>
    <row r="656" ht="15.75" customHeight="1" s="496">
      <c r="B656" s="9" t="n"/>
    </row>
    <row r="657" ht="15.75" customHeight="1" s="496">
      <c r="B657" s="9" t="n"/>
    </row>
    <row r="658" ht="15.75" customHeight="1" s="496">
      <c r="B658" s="9" t="n"/>
    </row>
    <row r="659" ht="15.75" customHeight="1" s="496">
      <c r="B659" s="9" t="n"/>
    </row>
    <row r="660" ht="15.75" customHeight="1" s="496">
      <c r="B660" s="9" t="n"/>
    </row>
    <row r="661" ht="15.75" customHeight="1" s="496">
      <c r="B661" s="9" t="n"/>
    </row>
    <row r="662" ht="15.75" customHeight="1" s="496">
      <c r="B662" s="9" t="n"/>
    </row>
    <row r="663" ht="15.75" customHeight="1" s="496">
      <c r="B663" s="9" t="n"/>
    </row>
    <row r="664" ht="15.75" customHeight="1" s="496">
      <c r="B664" s="9" t="n"/>
    </row>
    <row r="665" ht="15.75" customHeight="1" s="496">
      <c r="B665" s="9" t="n"/>
    </row>
    <row r="666" ht="15.75" customHeight="1" s="496">
      <c r="B666" s="9" t="n"/>
    </row>
    <row r="667" ht="15.75" customHeight="1" s="496">
      <c r="B667" s="9" t="n"/>
    </row>
    <row r="668" ht="15.75" customHeight="1" s="496">
      <c r="B668" s="9" t="n"/>
    </row>
    <row r="669" ht="15.75" customHeight="1" s="496">
      <c r="B669" s="9" t="n"/>
    </row>
    <row r="670" ht="15.75" customHeight="1" s="496">
      <c r="B670" s="9" t="n"/>
    </row>
    <row r="671" ht="15.75" customHeight="1" s="496">
      <c r="B671" s="9" t="n"/>
    </row>
    <row r="672" ht="15.75" customHeight="1" s="496">
      <c r="B672" s="9" t="n"/>
    </row>
    <row r="673" ht="15.75" customHeight="1" s="496">
      <c r="B673" s="9" t="n"/>
    </row>
    <row r="674" ht="15.75" customHeight="1" s="496">
      <c r="B674" s="9" t="n"/>
    </row>
    <row r="675" ht="15.75" customHeight="1" s="496">
      <c r="B675" s="9" t="n"/>
    </row>
    <row r="676" ht="15.75" customHeight="1" s="496">
      <c r="B676" s="9" t="n"/>
    </row>
    <row r="677" ht="15.75" customHeight="1" s="496">
      <c r="B677" s="9" t="n"/>
    </row>
    <row r="678" ht="15.75" customHeight="1" s="496">
      <c r="B678" s="9" t="n"/>
    </row>
    <row r="679" ht="15.75" customHeight="1" s="496">
      <c r="B679" s="9" t="n"/>
    </row>
    <row r="680" ht="15.75" customHeight="1" s="496">
      <c r="B680" s="9" t="n"/>
    </row>
    <row r="681" ht="15.75" customHeight="1" s="496">
      <c r="B681" s="9" t="n"/>
    </row>
    <row r="682" ht="15.75" customHeight="1" s="496">
      <c r="B682" s="9" t="n"/>
    </row>
    <row r="683" ht="15.75" customHeight="1" s="496">
      <c r="B683" s="9" t="n"/>
    </row>
    <row r="684" ht="15.75" customHeight="1" s="496">
      <c r="B684" s="9" t="n"/>
    </row>
    <row r="685" ht="15.75" customHeight="1" s="496">
      <c r="B685" s="9" t="n"/>
    </row>
    <row r="686" ht="15.75" customHeight="1" s="496">
      <c r="B686" s="9" t="n"/>
    </row>
    <row r="687" ht="15.75" customHeight="1" s="496">
      <c r="B687" s="9" t="n"/>
    </row>
    <row r="688" ht="15.75" customHeight="1" s="496">
      <c r="B688" s="9" t="n"/>
    </row>
    <row r="689" ht="15.75" customHeight="1" s="496">
      <c r="B689" s="9" t="n"/>
    </row>
    <row r="690" ht="15.75" customHeight="1" s="496">
      <c r="B690" s="9" t="n"/>
    </row>
    <row r="691" ht="15.75" customHeight="1" s="496">
      <c r="B691" s="9" t="n"/>
    </row>
    <row r="692" ht="15.75" customHeight="1" s="496">
      <c r="B692" s="9" t="n"/>
    </row>
    <row r="693" ht="15.75" customHeight="1" s="496">
      <c r="B693" s="9" t="n"/>
    </row>
    <row r="694" ht="15.75" customHeight="1" s="496">
      <c r="B694" s="9" t="n"/>
    </row>
    <row r="695" ht="15.75" customHeight="1" s="496">
      <c r="B695" s="9" t="n"/>
    </row>
    <row r="696" ht="15.75" customHeight="1" s="496">
      <c r="B696" s="9" t="n"/>
    </row>
    <row r="697" ht="15.75" customHeight="1" s="496">
      <c r="B697" s="9" t="n"/>
    </row>
    <row r="698" ht="15.75" customHeight="1" s="496">
      <c r="B698" s="9" t="n"/>
    </row>
    <row r="699" ht="15.75" customHeight="1" s="496">
      <c r="B699" s="9" t="n"/>
    </row>
    <row r="700" ht="15.75" customHeight="1" s="496">
      <c r="B700" s="9" t="n"/>
    </row>
    <row r="701" ht="15.75" customHeight="1" s="496">
      <c r="B701" s="9" t="n"/>
    </row>
    <row r="702" ht="15.75" customHeight="1" s="496">
      <c r="B702" s="9" t="n"/>
    </row>
    <row r="703" ht="15.75" customHeight="1" s="496">
      <c r="B703" s="9" t="n"/>
    </row>
    <row r="704" ht="15.75" customHeight="1" s="496">
      <c r="B704" s="9" t="n"/>
    </row>
    <row r="705" ht="15.75" customHeight="1" s="496">
      <c r="B705" s="9" t="n"/>
    </row>
    <row r="706" ht="15.75" customHeight="1" s="496">
      <c r="B706" s="9" t="n"/>
    </row>
    <row r="707" ht="15.75" customHeight="1" s="496">
      <c r="B707" s="9" t="n"/>
    </row>
    <row r="708" ht="15.75" customHeight="1" s="496">
      <c r="B708" s="9" t="n"/>
    </row>
    <row r="709" ht="15.75" customHeight="1" s="496">
      <c r="B709" s="9" t="n"/>
    </row>
    <row r="710" ht="15.75" customHeight="1" s="496">
      <c r="B710" s="9" t="n"/>
    </row>
    <row r="711" ht="15.75" customHeight="1" s="496">
      <c r="B711" s="9" t="n"/>
    </row>
    <row r="712" ht="15.75" customHeight="1" s="496">
      <c r="B712" s="9" t="n"/>
    </row>
    <row r="713" ht="15.75" customHeight="1" s="496">
      <c r="B713" s="9" t="n"/>
    </row>
    <row r="714" ht="15.75" customHeight="1" s="496">
      <c r="B714" s="9" t="n"/>
    </row>
    <row r="715" ht="15.75" customHeight="1" s="496">
      <c r="B715" s="9" t="n"/>
    </row>
    <row r="716" ht="15.75" customHeight="1" s="496">
      <c r="B716" s="9" t="n"/>
    </row>
    <row r="717" ht="15.75" customHeight="1" s="496">
      <c r="B717" s="9" t="n"/>
    </row>
    <row r="718" ht="15.75" customHeight="1" s="496">
      <c r="B718" s="9" t="n"/>
    </row>
    <row r="719" ht="15.75" customHeight="1" s="496">
      <c r="B719" s="9" t="n"/>
    </row>
    <row r="720" ht="15.75" customHeight="1" s="496">
      <c r="B720" s="9" t="n"/>
    </row>
    <row r="721" ht="15.75" customHeight="1" s="496">
      <c r="B721" s="9" t="n"/>
    </row>
    <row r="722" ht="15.75" customHeight="1" s="496">
      <c r="B722" s="9" t="n"/>
    </row>
    <row r="723" ht="15.75" customHeight="1" s="496">
      <c r="B723" s="9" t="n"/>
    </row>
    <row r="724" ht="15.75" customHeight="1" s="496">
      <c r="B724" s="9" t="n"/>
    </row>
    <row r="725" ht="15.75" customHeight="1" s="496">
      <c r="B725" s="9" t="n"/>
    </row>
    <row r="726" ht="15.75" customHeight="1" s="496">
      <c r="B726" s="9" t="n"/>
    </row>
    <row r="727" ht="15.75" customHeight="1" s="496">
      <c r="B727" s="9" t="n"/>
    </row>
    <row r="728" ht="15.75" customHeight="1" s="496">
      <c r="B728" s="9" t="n"/>
    </row>
    <row r="729" ht="15.75" customHeight="1" s="496">
      <c r="B729" s="9" t="n"/>
    </row>
    <row r="730" ht="15.75" customHeight="1" s="496">
      <c r="B730" s="9" t="n"/>
    </row>
    <row r="731" ht="15.75" customHeight="1" s="496">
      <c r="B731" s="9" t="n"/>
    </row>
    <row r="732" ht="15.75" customHeight="1" s="496">
      <c r="B732" s="9" t="n"/>
    </row>
    <row r="733" ht="15.75" customHeight="1" s="496">
      <c r="B733" s="9" t="n"/>
    </row>
    <row r="734" ht="15.75" customHeight="1" s="496">
      <c r="B734" s="9" t="n"/>
    </row>
    <row r="735" ht="15.75" customHeight="1" s="496">
      <c r="B735" s="9" t="n"/>
    </row>
    <row r="736" ht="15.75" customHeight="1" s="496">
      <c r="B736" s="9" t="n"/>
    </row>
    <row r="737" ht="15.75" customHeight="1" s="496">
      <c r="B737" s="9" t="n"/>
    </row>
    <row r="738" ht="15.75" customHeight="1" s="496">
      <c r="B738" s="9" t="n"/>
    </row>
    <row r="739" ht="15.75" customHeight="1" s="496">
      <c r="B739" s="9" t="n"/>
    </row>
    <row r="740" ht="15.75" customHeight="1" s="496">
      <c r="B740" s="9" t="n"/>
    </row>
    <row r="741" ht="15.75" customHeight="1" s="496">
      <c r="B741" s="9" t="n"/>
    </row>
    <row r="742" ht="15.75" customHeight="1" s="496">
      <c r="B742" s="9" t="n"/>
    </row>
    <row r="743" ht="15.75" customHeight="1" s="496">
      <c r="B743" s="9" t="n"/>
    </row>
    <row r="744" ht="15.75" customHeight="1" s="496">
      <c r="B744" s="9" t="n"/>
    </row>
    <row r="745" ht="15.75" customHeight="1" s="496">
      <c r="B745" s="9" t="n"/>
    </row>
    <row r="746" ht="15.75" customHeight="1" s="496">
      <c r="B746" s="9" t="n"/>
    </row>
    <row r="747" ht="15.75" customHeight="1" s="496">
      <c r="B747" s="9" t="n"/>
    </row>
    <row r="748" ht="15.75" customHeight="1" s="496">
      <c r="B748" s="9" t="n"/>
    </row>
    <row r="749" ht="15.75" customHeight="1" s="496">
      <c r="B749" s="9" t="n"/>
    </row>
    <row r="750" ht="15.75" customHeight="1" s="496">
      <c r="B750" s="9" t="n"/>
    </row>
    <row r="751" ht="15.75" customHeight="1" s="496">
      <c r="B751" s="9" t="n"/>
    </row>
    <row r="752" ht="15.75" customHeight="1" s="496">
      <c r="B752" s="9" t="n"/>
    </row>
    <row r="753" ht="15.75" customHeight="1" s="496">
      <c r="B753" s="9" t="n"/>
    </row>
    <row r="754" ht="15.75" customHeight="1" s="496">
      <c r="B754" s="9" t="n"/>
    </row>
    <row r="755" ht="15.75" customHeight="1" s="496">
      <c r="B755" s="9" t="n"/>
    </row>
    <row r="756" ht="15.75" customHeight="1" s="496">
      <c r="B756" s="9" t="n"/>
    </row>
    <row r="757" ht="15.75" customHeight="1" s="496">
      <c r="B757" s="9" t="n"/>
    </row>
    <row r="758" ht="15.75" customHeight="1" s="496">
      <c r="B758" s="9" t="n"/>
    </row>
    <row r="759" ht="15.75" customHeight="1" s="496">
      <c r="B759" s="9" t="n"/>
    </row>
    <row r="760" ht="15.75" customHeight="1" s="496">
      <c r="B760" s="9" t="n"/>
    </row>
    <row r="761" ht="15.75" customHeight="1" s="496">
      <c r="B761" s="9" t="n"/>
    </row>
    <row r="762" ht="15.75" customHeight="1" s="496">
      <c r="B762" s="9" t="n"/>
    </row>
    <row r="763" ht="15.75" customHeight="1" s="496">
      <c r="B763" s="9" t="n"/>
    </row>
    <row r="764" ht="15.75" customHeight="1" s="496">
      <c r="B764" s="9" t="n"/>
    </row>
    <row r="765" ht="15.75" customHeight="1" s="496">
      <c r="B765" s="9" t="n"/>
    </row>
    <row r="766" ht="15.75" customHeight="1" s="496">
      <c r="B766" s="9" t="n"/>
    </row>
    <row r="767" ht="15.75" customHeight="1" s="496">
      <c r="B767" s="9" t="n"/>
    </row>
    <row r="768" ht="15.75" customHeight="1" s="496">
      <c r="B768" s="9" t="n"/>
    </row>
    <row r="769" ht="15.75" customHeight="1" s="496">
      <c r="B769" s="9" t="n"/>
    </row>
    <row r="770" ht="15.75" customHeight="1" s="496">
      <c r="B770" s="9" t="n"/>
    </row>
    <row r="771" ht="15.75" customHeight="1" s="496">
      <c r="B771" s="9" t="n"/>
    </row>
    <row r="772" ht="15.75" customHeight="1" s="496">
      <c r="B772" s="9" t="n"/>
    </row>
    <row r="773" ht="15.75" customHeight="1" s="496">
      <c r="B773" s="9" t="n"/>
    </row>
    <row r="774" ht="15.75" customHeight="1" s="496">
      <c r="B774" s="9" t="n"/>
    </row>
    <row r="775" ht="15.75" customHeight="1" s="496">
      <c r="B775" s="9" t="n"/>
    </row>
    <row r="776" ht="15.75" customHeight="1" s="496">
      <c r="B776" s="9" t="n"/>
    </row>
    <row r="777" ht="15.75" customHeight="1" s="496">
      <c r="B777" s="9" t="n"/>
    </row>
    <row r="778" ht="15.75" customHeight="1" s="496">
      <c r="B778" s="9" t="n"/>
    </row>
    <row r="779" ht="15.75" customHeight="1" s="496">
      <c r="B779" s="9" t="n"/>
    </row>
    <row r="780" ht="15.75" customHeight="1" s="496">
      <c r="B780" s="9" t="n"/>
    </row>
    <row r="781" ht="15.75" customHeight="1" s="496">
      <c r="B781" s="9" t="n"/>
    </row>
    <row r="782" ht="15.75" customHeight="1" s="496">
      <c r="B782" s="9" t="n"/>
    </row>
    <row r="783" ht="15.75" customHeight="1" s="496">
      <c r="B783" s="9" t="n"/>
    </row>
    <row r="784" ht="15.75" customHeight="1" s="496">
      <c r="B784" s="9" t="n"/>
    </row>
    <row r="785" ht="15.75" customHeight="1" s="496">
      <c r="B785" s="9" t="n"/>
    </row>
    <row r="786" ht="15.75" customHeight="1" s="496">
      <c r="B786" s="9" t="n"/>
    </row>
    <row r="787" ht="15.75" customHeight="1" s="496">
      <c r="B787" s="9" t="n"/>
    </row>
    <row r="788" ht="15.75" customHeight="1" s="496">
      <c r="B788" s="9" t="n"/>
    </row>
    <row r="789" ht="15.75" customHeight="1" s="496">
      <c r="B789" s="9" t="n"/>
    </row>
    <row r="790" ht="15.75" customHeight="1" s="496">
      <c r="B790" s="9" t="n"/>
    </row>
    <row r="791" ht="15.75" customHeight="1" s="496">
      <c r="B791" s="9" t="n"/>
    </row>
    <row r="792" ht="15.75" customHeight="1" s="496">
      <c r="B792" s="9" t="n"/>
    </row>
    <row r="793" ht="15.75" customHeight="1" s="496">
      <c r="B793" s="9" t="n"/>
    </row>
    <row r="794" ht="15.75" customHeight="1" s="496">
      <c r="B794" s="9" t="n"/>
    </row>
    <row r="795" ht="15.75" customHeight="1" s="496">
      <c r="B795" s="9" t="n"/>
    </row>
    <row r="796" ht="15.75" customHeight="1" s="496">
      <c r="B796" s="9" t="n"/>
    </row>
    <row r="797" ht="15.75" customHeight="1" s="496">
      <c r="B797" s="9" t="n"/>
    </row>
    <row r="798" ht="15.75" customHeight="1" s="496">
      <c r="B798" s="9" t="n"/>
    </row>
    <row r="799" ht="15.75" customHeight="1" s="496">
      <c r="B799" s="9" t="n"/>
    </row>
    <row r="800" ht="15.75" customHeight="1" s="496">
      <c r="B800" s="9" t="n"/>
    </row>
    <row r="801" ht="15.75" customHeight="1" s="496">
      <c r="B801" s="9" t="n"/>
    </row>
    <row r="802" ht="15.75" customHeight="1" s="496">
      <c r="B802" s="9" t="n"/>
    </row>
    <row r="803" ht="15.75" customHeight="1" s="496">
      <c r="B803" s="9" t="n"/>
    </row>
    <row r="804" ht="15.75" customHeight="1" s="496">
      <c r="B804" s="9" t="n"/>
    </row>
    <row r="805" ht="15.75" customHeight="1" s="496">
      <c r="B805" s="9" t="n"/>
    </row>
    <row r="806" ht="15.75" customHeight="1" s="496">
      <c r="B806" s="9" t="n"/>
    </row>
    <row r="807" ht="15.75" customHeight="1" s="496">
      <c r="B807" s="9" t="n"/>
    </row>
    <row r="808" ht="15.75" customHeight="1" s="496">
      <c r="B808" s="9" t="n"/>
    </row>
    <row r="809" ht="15.75" customHeight="1" s="496">
      <c r="B809" s="9" t="n"/>
    </row>
    <row r="810" ht="15.75" customHeight="1" s="496">
      <c r="B810" s="9" t="n"/>
    </row>
    <row r="811" ht="15.75" customHeight="1" s="496">
      <c r="B811" s="9" t="n"/>
    </row>
    <row r="812" ht="15.75" customHeight="1" s="496">
      <c r="B812" s="9" t="n"/>
    </row>
    <row r="813" ht="15.75" customHeight="1" s="496">
      <c r="B813" s="9" t="n"/>
    </row>
    <row r="814" ht="15.75" customHeight="1" s="496">
      <c r="B814" s="9" t="n"/>
    </row>
    <row r="815" ht="15.75" customHeight="1" s="496">
      <c r="B815" s="9" t="n"/>
    </row>
    <row r="816" ht="15.75" customHeight="1" s="496">
      <c r="B816" s="9" t="n"/>
    </row>
    <row r="817" ht="15.75" customHeight="1" s="496">
      <c r="B817" s="9" t="n"/>
    </row>
    <row r="818" ht="15.75" customHeight="1" s="496">
      <c r="B818" s="9" t="n"/>
    </row>
    <row r="819" ht="15.75" customHeight="1" s="496">
      <c r="B819" s="9" t="n"/>
    </row>
    <row r="820" ht="15.75" customHeight="1" s="496">
      <c r="B820" s="9" t="n"/>
    </row>
    <row r="821" ht="15.75" customHeight="1" s="496">
      <c r="B821" s="9" t="n"/>
    </row>
    <row r="822" ht="15.75" customHeight="1" s="496">
      <c r="B822" s="9" t="n"/>
    </row>
    <row r="823" ht="15.75" customHeight="1" s="496">
      <c r="B823" s="9" t="n"/>
    </row>
    <row r="824" ht="15.75" customHeight="1" s="496">
      <c r="B824" s="9" t="n"/>
    </row>
    <row r="825" ht="15.75" customHeight="1" s="496">
      <c r="B825" s="9" t="n"/>
    </row>
    <row r="826" ht="15.75" customHeight="1" s="496">
      <c r="B826" s="9" t="n"/>
    </row>
    <row r="827" ht="15.75" customHeight="1" s="496">
      <c r="B827" s="9" t="n"/>
    </row>
    <row r="828" ht="15.75" customHeight="1" s="496">
      <c r="B828" s="9" t="n"/>
    </row>
    <row r="829" ht="15.75" customHeight="1" s="496">
      <c r="B829" s="9" t="n"/>
    </row>
    <row r="830" ht="15.75" customHeight="1" s="496">
      <c r="B830" s="9" t="n"/>
    </row>
    <row r="831" ht="15.75" customHeight="1" s="496">
      <c r="B831" s="9" t="n"/>
    </row>
    <row r="832" ht="15.75" customHeight="1" s="496">
      <c r="B832" s="9" t="n"/>
    </row>
    <row r="833" ht="15.75" customHeight="1" s="496">
      <c r="B833" s="9" t="n"/>
    </row>
    <row r="834" ht="15.75" customHeight="1" s="496">
      <c r="B834" s="9" t="n"/>
    </row>
    <row r="835" ht="15.75" customHeight="1" s="496">
      <c r="B835" s="9" t="n"/>
    </row>
    <row r="836" ht="15.75" customHeight="1" s="496">
      <c r="B836" s="9" t="n"/>
    </row>
    <row r="837" ht="15.75" customHeight="1" s="496">
      <c r="B837" s="9" t="n"/>
    </row>
    <row r="838" ht="15.75" customHeight="1" s="496">
      <c r="B838" s="9" t="n"/>
    </row>
    <row r="839" ht="15.75" customHeight="1" s="496">
      <c r="B839" s="9" t="n"/>
    </row>
    <row r="840" ht="15.75" customHeight="1" s="496">
      <c r="B840" s="9" t="n"/>
    </row>
    <row r="841" ht="15.75" customHeight="1" s="496">
      <c r="B841" s="9" t="n"/>
    </row>
    <row r="842" ht="15.75" customHeight="1" s="496">
      <c r="B842" s="9" t="n"/>
    </row>
    <row r="843" ht="15.75" customHeight="1" s="496">
      <c r="B843" s="9" t="n"/>
    </row>
    <row r="844" ht="15.75" customHeight="1" s="496">
      <c r="B844" s="9" t="n"/>
    </row>
    <row r="845" ht="15.75" customHeight="1" s="496">
      <c r="B845" s="9" t="n"/>
    </row>
    <row r="846" ht="15.75" customHeight="1" s="496">
      <c r="B846" s="9" t="n"/>
    </row>
    <row r="847" ht="15.75" customHeight="1" s="496">
      <c r="B847" s="9" t="n"/>
    </row>
    <row r="848" ht="15.75" customHeight="1" s="496">
      <c r="B848" s="9" t="n"/>
    </row>
    <row r="849" ht="15.75" customHeight="1" s="496">
      <c r="B849" s="9" t="n"/>
    </row>
    <row r="850" ht="15.75" customHeight="1" s="496">
      <c r="B850" s="9" t="n"/>
    </row>
    <row r="851" ht="15.75" customHeight="1" s="496">
      <c r="B851" s="9" t="n"/>
    </row>
    <row r="852" ht="15.75" customHeight="1" s="496">
      <c r="B852" s="9" t="n"/>
    </row>
    <row r="853" ht="15.75" customHeight="1" s="496">
      <c r="B853" s="9" t="n"/>
    </row>
    <row r="854" ht="15.75" customHeight="1" s="496">
      <c r="B854" s="9" t="n"/>
    </row>
    <row r="855" ht="15.75" customHeight="1" s="496">
      <c r="B855" s="9" t="n"/>
    </row>
    <row r="856" ht="15.75" customHeight="1" s="496">
      <c r="B856" s="9" t="n"/>
    </row>
    <row r="857" ht="15.75" customHeight="1" s="496">
      <c r="B857" s="9" t="n"/>
    </row>
    <row r="858" ht="15.75" customHeight="1" s="496">
      <c r="B858" s="9" t="n"/>
    </row>
    <row r="859" ht="15.75" customHeight="1" s="496">
      <c r="B859" s="9" t="n"/>
    </row>
    <row r="860" ht="15.75" customHeight="1" s="496">
      <c r="B860" s="9" t="n"/>
    </row>
    <row r="861" ht="15.75" customHeight="1" s="496">
      <c r="B861" s="9" t="n"/>
    </row>
    <row r="862" ht="15.75" customHeight="1" s="496">
      <c r="B862" s="9" t="n"/>
    </row>
    <row r="863" ht="15.75" customHeight="1" s="496">
      <c r="B863" s="9" t="n"/>
    </row>
    <row r="864" ht="15.75" customHeight="1" s="496">
      <c r="B864" s="9" t="n"/>
    </row>
    <row r="865" ht="15.75" customHeight="1" s="496">
      <c r="B865" s="9" t="n"/>
    </row>
    <row r="866" ht="15.75" customHeight="1" s="496">
      <c r="B866" s="9" t="n"/>
    </row>
    <row r="867" ht="15.75" customHeight="1" s="496">
      <c r="B867" s="9" t="n"/>
    </row>
    <row r="868" ht="15.75" customHeight="1" s="496">
      <c r="B868" s="9" t="n"/>
    </row>
    <row r="869" ht="15.75" customHeight="1" s="496">
      <c r="B869" s="9" t="n"/>
    </row>
    <row r="870" ht="15.75" customHeight="1" s="496">
      <c r="B870" s="9" t="n"/>
    </row>
    <row r="871" ht="15.75" customHeight="1" s="496">
      <c r="B871" s="9" t="n"/>
    </row>
    <row r="872" ht="15.75" customHeight="1" s="496">
      <c r="B872" s="9" t="n"/>
    </row>
    <row r="873" ht="15.75" customHeight="1" s="496">
      <c r="B873" s="9" t="n"/>
    </row>
    <row r="874" ht="15.75" customHeight="1" s="496">
      <c r="B874" s="9" t="n"/>
    </row>
    <row r="875" ht="15.75" customHeight="1" s="496">
      <c r="B875" s="9" t="n"/>
    </row>
    <row r="876" ht="15.75" customHeight="1" s="496">
      <c r="B876" s="9" t="n"/>
    </row>
    <row r="877" ht="15.75" customHeight="1" s="496">
      <c r="B877" s="9" t="n"/>
    </row>
    <row r="878" ht="15.75" customHeight="1" s="496">
      <c r="B878" s="9" t="n"/>
    </row>
    <row r="879" ht="15.75" customHeight="1" s="496">
      <c r="B879" s="9" t="n"/>
    </row>
    <row r="880" ht="15.75" customHeight="1" s="496">
      <c r="B880" s="9" t="n"/>
    </row>
    <row r="881" ht="15.75" customHeight="1" s="496">
      <c r="B881" s="9" t="n"/>
    </row>
    <row r="882" ht="15.75" customHeight="1" s="496">
      <c r="B882" s="9" t="n"/>
    </row>
    <row r="883" ht="15.75" customHeight="1" s="496">
      <c r="B883" s="9" t="n"/>
    </row>
    <row r="884" ht="15.75" customHeight="1" s="496">
      <c r="B884" s="9" t="n"/>
    </row>
    <row r="885" ht="15.75" customHeight="1" s="496">
      <c r="B885" s="9" t="n"/>
    </row>
    <row r="886" ht="15.75" customHeight="1" s="496">
      <c r="B886" s="9" t="n"/>
    </row>
    <row r="887" ht="15.75" customHeight="1" s="496">
      <c r="B887" s="9" t="n"/>
    </row>
    <row r="888" ht="15.75" customHeight="1" s="496">
      <c r="B888" s="9" t="n"/>
    </row>
    <row r="889" ht="15.75" customHeight="1" s="496">
      <c r="B889" s="9" t="n"/>
    </row>
    <row r="890" ht="15.75" customHeight="1" s="496">
      <c r="B890" s="9" t="n"/>
    </row>
    <row r="891" ht="15.75" customHeight="1" s="496">
      <c r="B891" s="9" t="n"/>
    </row>
    <row r="892" ht="15.75" customHeight="1" s="496">
      <c r="B892" s="9" t="n"/>
    </row>
    <row r="893" ht="15.75" customHeight="1" s="496">
      <c r="B893" s="9" t="n"/>
    </row>
    <row r="894" ht="15.75" customHeight="1" s="496">
      <c r="B894" s="9" t="n"/>
    </row>
    <row r="895" ht="15.75" customHeight="1" s="496">
      <c r="B895" s="9" t="n"/>
    </row>
    <row r="896" ht="15.75" customHeight="1" s="496">
      <c r="B896" s="9" t="n"/>
    </row>
    <row r="897" ht="15.75" customHeight="1" s="496">
      <c r="B897" s="9" t="n"/>
    </row>
    <row r="898" ht="15.75" customHeight="1" s="496">
      <c r="B898" s="9" t="n"/>
    </row>
    <row r="899" ht="15.75" customHeight="1" s="496">
      <c r="B899" s="9" t="n"/>
    </row>
    <row r="900" ht="15.75" customHeight="1" s="496">
      <c r="B900" s="9" t="n"/>
    </row>
    <row r="901" ht="15.75" customHeight="1" s="496">
      <c r="B901" s="9" t="n"/>
    </row>
    <row r="902" ht="15.75" customHeight="1" s="496">
      <c r="B902" s="9" t="n"/>
    </row>
    <row r="903" ht="15.75" customHeight="1" s="496">
      <c r="B903" s="9" t="n"/>
    </row>
    <row r="904" ht="15.75" customHeight="1" s="496">
      <c r="B904" s="9" t="n"/>
    </row>
    <row r="905" ht="15.75" customHeight="1" s="496">
      <c r="B905" s="9" t="n"/>
    </row>
    <row r="906" ht="15.75" customHeight="1" s="496">
      <c r="B906" s="9" t="n"/>
    </row>
    <row r="907" ht="15.75" customHeight="1" s="496">
      <c r="B907" s="9" t="n"/>
    </row>
    <row r="908" ht="15.75" customHeight="1" s="496">
      <c r="B908" s="9" t="n"/>
    </row>
    <row r="909" ht="15.75" customHeight="1" s="496">
      <c r="B909" s="9" t="n"/>
    </row>
    <row r="910" ht="15.75" customHeight="1" s="496">
      <c r="B910" s="9" t="n"/>
    </row>
    <row r="911" ht="15.75" customHeight="1" s="496">
      <c r="B911" s="9" t="n"/>
    </row>
    <row r="912" ht="15.75" customHeight="1" s="496">
      <c r="B912" s="9" t="n"/>
    </row>
    <row r="913" ht="15.75" customHeight="1" s="496">
      <c r="B913" s="9" t="n"/>
    </row>
    <row r="914" ht="15.75" customHeight="1" s="496">
      <c r="B914" s="9" t="n"/>
    </row>
    <row r="915" ht="15.75" customHeight="1" s="496">
      <c r="B915" s="9" t="n"/>
    </row>
    <row r="916" ht="15.75" customHeight="1" s="496">
      <c r="B916" s="9" t="n"/>
    </row>
    <row r="917" ht="15.75" customHeight="1" s="496">
      <c r="B917" s="9" t="n"/>
    </row>
    <row r="918" ht="15.75" customHeight="1" s="496">
      <c r="B918" s="9" t="n"/>
    </row>
    <row r="919" ht="15.75" customHeight="1" s="496">
      <c r="B919" s="9" t="n"/>
    </row>
    <row r="920" ht="15.75" customHeight="1" s="496">
      <c r="B920" s="9" t="n"/>
    </row>
    <row r="921" ht="15.75" customHeight="1" s="496">
      <c r="B921" s="9" t="n"/>
    </row>
    <row r="922" ht="15.75" customHeight="1" s="496">
      <c r="B922" s="9" t="n"/>
    </row>
    <row r="923" ht="15.75" customHeight="1" s="496">
      <c r="B923" s="9" t="n"/>
    </row>
    <row r="924" ht="15.75" customHeight="1" s="496">
      <c r="B924" s="9" t="n"/>
    </row>
    <row r="925" ht="15.75" customHeight="1" s="496">
      <c r="B925" s="9" t="n"/>
    </row>
    <row r="926" ht="15.75" customHeight="1" s="496">
      <c r="B926" s="9" t="n"/>
    </row>
    <row r="927" ht="15.75" customHeight="1" s="496">
      <c r="B927" s="9" t="n"/>
    </row>
    <row r="928" ht="15.75" customHeight="1" s="496">
      <c r="B928" s="9" t="n"/>
    </row>
    <row r="929" ht="15.75" customHeight="1" s="496">
      <c r="B929" s="9" t="n"/>
    </row>
    <row r="930" ht="15.75" customHeight="1" s="496">
      <c r="B930" s="9" t="n"/>
    </row>
    <row r="931" ht="15.75" customHeight="1" s="496">
      <c r="B931" s="9" t="n"/>
    </row>
    <row r="932" ht="15.75" customHeight="1" s="496">
      <c r="B932" s="9" t="n"/>
    </row>
    <row r="933" ht="15.75" customHeight="1" s="496">
      <c r="B933" s="9" t="n"/>
    </row>
    <row r="934" ht="15.75" customHeight="1" s="496">
      <c r="B934" s="9" t="n"/>
    </row>
    <row r="935" ht="15.75" customHeight="1" s="496">
      <c r="B935" s="9" t="n"/>
    </row>
    <row r="936" ht="15.75" customHeight="1" s="496">
      <c r="B936" s="9" t="n"/>
    </row>
    <row r="937" ht="15.75" customHeight="1" s="496">
      <c r="B937" s="9" t="n"/>
    </row>
    <row r="938" ht="15.75" customHeight="1" s="496">
      <c r="B938" s="9" t="n"/>
    </row>
    <row r="939" ht="15.75" customHeight="1" s="496">
      <c r="B939" s="9" t="n"/>
    </row>
    <row r="940" ht="15.75" customHeight="1" s="496">
      <c r="B940" s="9" t="n"/>
    </row>
    <row r="941" ht="15.75" customHeight="1" s="496">
      <c r="B941" s="9" t="n"/>
    </row>
    <row r="942" ht="15.75" customHeight="1" s="496">
      <c r="B942" s="9" t="n"/>
    </row>
    <row r="943" ht="15.75" customHeight="1" s="496">
      <c r="B943" s="9" t="n"/>
    </row>
    <row r="944" ht="15.75" customHeight="1" s="496">
      <c r="B944" s="9" t="n"/>
    </row>
    <row r="945" ht="15.75" customHeight="1" s="496">
      <c r="B945" s="9" t="n"/>
    </row>
    <row r="946" ht="15.75" customHeight="1" s="496">
      <c r="B946" s="9" t="n"/>
    </row>
    <row r="947" ht="15.75" customHeight="1" s="496">
      <c r="B947" s="9" t="n"/>
    </row>
    <row r="948" ht="15.75" customHeight="1" s="496">
      <c r="B948" s="9" t="n"/>
    </row>
    <row r="949" ht="15.75" customHeight="1" s="496">
      <c r="B949" s="9" t="n"/>
    </row>
    <row r="950" ht="15.75" customHeight="1" s="496">
      <c r="B950" s="9" t="n"/>
    </row>
    <row r="951" ht="15.75" customHeight="1" s="496">
      <c r="B951" s="9" t="n"/>
    </row>
    <row r="952" ht="15.75" customHeight="1" s="496">
      <c r="B952" s="9" t="n"/>
    </row>
    <row r="953" ht="15.75" customHeight="1" s="496">
      <c r="B953" s="9" t="n"/>
    </row>
    <row r="954" ht="15.75" customHeight="1" s="496">
      <c r="B954" s="9" t="n"/>
    </row>
    <row r="955" ht="15.75" customHeight="1" s="496">
      <c r="B955" s="9" t="n"/>
    </row>
    <row r="956" ht="15.75" customHeight="1" s="496">
      <c r="B956" s="9" t="n"/>
    </row>
    <row r="957" ht="15.75" customHeight="1" s="496">
      <c r="B957" s="9" t="n"/>
    </row>
    <row r="958" ht="15.75" customHeight="1" s="496">
      <c r="B958" s="9" t="n"/>
    </row>
    <row r="959" ht="15.75" customHeight="1" s="496">
      <c r="B959" s="9" t="n"/>
    </row>
    <row r="960" ht="15.75" customHeight="1" s="496">
      <c r="B960" s="9" t="n"/>
    </row>
    <row r="961" ht="15.75" customHeight="1" s="496">
      <c r="B961" s="9" t="n"/>
    </row>
    <row r="962" ht="15.75" customHeight="1" s="496">
      <c r="B962" s="9" t="n"/>
    </row>
    <row r="963" ht="15.75" customHeight="1" s="496">
      <c r="B963" s="9" t="n"/>
    </row>
    <row r="964" ht="15.75" customHeight="1" s="496">
      <c r="B964" s="9" t="n"/>
    </row>
    <row r="965" ht="15.75" customHeight="1" s="496">
      <c r="B965" s="9" t="n"/>
    </row>
    <row r="966" ht="15.75" customHeight="1" s="496">
      <c r="B966" s="9" t="n"/>
    </row>
    <row r="967" ht="15.75" customHeight="1" s="496">
      <c r="B967" s="9" t="n"/>
    </row>
    <row r="968" ht="15.75" customHeight="1" s="496">
      <c r="B968" s="9" t="n"/>
    </row>
    <row r="969" ht="15.75" customHeight="1" s="496">
      <c r="B969" s="9" t="n"/>
    </row>
    <row r="970" ht="15.75" customHeight="1" s="496">
      <c r="B970" s="9" t="n"/>
    </row>
    <row r="971" ht="15.75" customHeight="1" s="496">
      <c r="B971" s="9" t="n"/>
    </row>
    <row r="972" ht="15.75" customHeight="1" s="496">
      <c r="B972" s="9" t="n"/>
    </row>
    <row r="973" ht="15.75" customHeight="1" s="496">
      <c r="B973" s="9" t="n"/>
    </row>
    <row r="974" ht="15.75" customHeight="1" s="496">
      <c r="B974" s="9" t="n"/>
    </row>
    <row r="975" ht="15.75" customHeight="1" s="496">
      <c r="B975" s="9" t="n"/>
    </row>
    <row r="976" ht="15.75" customHeight="1" s="496">
      <c r="B976" s="9" t="n"/>
    </row>
    <row r="977" ht="15.75" customHeight="1" s="496">
      <c r="B977" s="9" t="n"/>
    </row>
    <row r="978" ht="15.75" customHeight="1" s="496">
      <c r="B978" s="9" t="n"/>
    </row>
    <row r="979" ht="15.75" customHeight="1" s="496">
      <c r="B979" s="9" t="n"/>
    </row>
    <row r="980" ht="15.75" customHeight="1" s="496">
      <c r="B980" s="9" t="n"/>
    </row>
    <row r="981" ht="15.75" customHeight="1" s="496">
      <c r="B981" s="9" t="n"/>
    </row>
    <row r="982" ht="15.75" customHeight="1" s="496">
      <c r="B982" s="9" t="n"/>
    </row>
    <row r="983" ht="15.75" customHeight="1" s="496">
      <c r="B983" s="9" t="n"/>
    </row>
    <row r="984" ht="15.75" customHeight="1" s="496">
      <c r="B984" s="9" t="n"/>
    </row>
    <row r="985" ht="15.75" customHeight="1" s="496">
      <c r="B985" s="9" t="n"/>
    </row>
    <row r="986" ht="15.75" customHeight="1" s="496">
      <c r="B986" s="9" t="n"/>
    </row>
    <row r="987" ht="15.75" customHeight="1" s="496">
      <c r="B987" s="9" t="n"/>
    </row>
    <row r="988" ht="15.75" customHeight="1" s="496">
      <c r="B988" s="9" t="n"/>
    </row>
    <row r="989" ht="15.75" customHeight="1" s="496">
      <c r="B989" s="9" t="n"/>
    </row>
    <row r="990" ht="15.75" customHeight="1" s="496">
      <c r="B990" s="9" t="n"/>
    </row>
    <row r="991" ht="15.75" customHeight="1" s="496">
      <c r="B991" s="9" t="n"/>
    </row>
    <row r="992" ht="15.75" customHeight="1" s="496">
      <c r="B992" s="9" t="n"/>
    </row>
    <row r="993" ht="15.75" customHeight="1" s="496">
      <c r="B993" s="9" t="n"/>
    </row>
    <row r="994" ht="15.75" customHeight="1" s="496">
      <c r="B994" s="9" t="n"/>
    </row>
    <row r="995" ht="15.75" customHeight="1" s="496">
      <c r="B995" s="9" t="n"/>
    </row>
    <row r="996" ht="15.75" customHeight="1" s="496">
      <c r="B996" s="9" t="n"/>
    </row>
    <row r="997" ht="15.75" customHeight="1" s="496">
      <c r="B997" s="9" t="n"/>
    </row>
    <row r="998" ht="15.75" customHeight="1" s="496">
      <c r="B998" s="9" t="n"/>
    </row>
    <row r="999" ht="15.75" customHeight="1" s="496">
      <c r="B999" s="9" t="n"/>
    </row>
    <row r="1000" ht="15.75" customHeight="1" s="496">
      <c r="B1000" s="9" t="n"/>
    </row>
  </sheetData>
  <mergeCells count="147">
    <mergeCell ref="B27:K27"/>
    <mergeCell ref="B28:K28"/>
    <mergeCell ref="B29:K29"/>
    <mergeCell ref="I31:K31"/>
    <mergeCell ref="I32:K32"/>
    <mergeCell ref="I33:K33"/>
    <mergeCell ref="I34:K34"/>
    <mergeCell ref="I35:K35"/>
    <mergeCell ref="I36:K36"/>
    <mergeCell ref="I37:K37"/>
    <mergeCell ref="I38:K38"/>
    <mergeCell ref="B39:K39"/>
    <mergeCell ref="B41:K41"/>
    <mergeCell ref="J42:K42"/>
    <mergeCell ref="J43:K43"/>
    <mergeCell ref="J44:K44"/>
    <mergeCell ref="B45:K45"/>
    <mergeCell ref="B46:K46"/>
    <mergeCell ref="B48:K48"/>
    <mergeCell ref="B49:D49"/>
    <mergeCell ref="G49:K49"/>
    <mergeCell ref="B50:D50"/>
    <mergeCell ref="G50:K50"/>
    <mergeCell ref="B51:D51"/>
    <mergeCell ref="G51:K51"/>
    <mergeCell ref="B52:D52"/>
    <mergeCell ref="G52:K52"/>
    <mergeCell ref="B53:D53"/>
    <mergeCell ref="G53:K53"/>
    <mergeCell ref="B54:D54"/>
    <mergeCell ref="G54:K54"/>
    <mergeCell ref="B55:D55"/>
    <mergeCell ref="G55:K55"/>
    <mergeCell ref="B56:D56"/>
    <mergeCell ref="G56:K56"/>
    <mergeCell ref="B57:D57"/>
    <mergeCell ref="G57:K57"/>
    <mergeCell ref="B58:D58"/>
    <mergeCell ref="G58:K58"/>
    <mergeCell ref="B59:D59"/>
    <mergeCell ref="G59:K59"/>
    <mergeCell ref="B60:D60"/>
    <mergeCell ref="G60:K60"/>
    <mergeCell ref="B61:D61"/>
    <mergeCell ref="G61:K61"/>
    <mergeCell ref="B62:D62"/>
    <mergeCell ref="G62:K62"/>
    <mergeCell ref="B63:D63"/>
    <mergeCell ref="G63:K63"/>
    <mergeCell ref="B64:D64"/>
    <mergeCell ref="G64:K64"/>
    <mergeCell ref="B65:D65"/>
    <mergeCell ref="G65:K65"/>
    <mergeCell ref="B66:D66"/>
    <mergeCell ref="G66:K66"/>
    <mergeCell ref="B67:D67"/>
    <mergeCell ref="G67:K67"/>
    <mergeCell ref="B68:D68"/>
    <mergeCell ref="G68:K68"/>
    <mergeCell ref="B69:D69"/>
    <mergeCell ref="G69:K69"/>
    <mergeCell ref="B70:D70"/>
    <mergeCell ref="G70:K70"/>
    <mergeCell ref="B71:D71"/>
    <mergeCell ref="G71:K71"/>
    <mergeCell ref="B72:D72"/>
    <mergeCell ref="G72:K72"/>
    <mergeCell ref="B73:D73"/>
    <mergeCell ref="G73:K73"/>
    <mergeCell ref="B75:K75"/>
    <mergeCell ref="B76:D76"/>
    <mergeCell ref="G76:K76"/>
    <mergeCell ref="B77:D77"/>
    <mergeCell ref="G77:K77"/>
    <mergeCell ref="B78:D78"/>
    <mergeCell ref="G78:K78"/>
    <mergeCell ref="B79:D79"/>
    <mergeCell ref="G79:K79"/>
    <mergeCell ref="B80:D80"/>
    <mergeCell ref="G80:K80"/>
    <mergeCell ref="B81:D81"/>
    <mergeCell ref="G81:K81"/>
    <mergeCell ref="B82:D82"/>
    <mergeCell ref="G82:K82"/>
    <mergeCell ref="B83:D83"/>
    <mergeCell ref="G83:K83"/>
    <mergeCell ref="B85:K85"/>
    <mergeCell ref="H86:K86"/>
    <mergeCell ref="H87:K87"/>
    <mergeCell ref="H88:K88"/>
    <mergeCell ref="H89:K89"/>
    <mergeCell ref="B90:D90"/>
    <mergeCell ref="G90:K90"/>
    <mergeCell ref="B91:D91"/>
    <mergeCell ref="G91:K91"/>
    <mergeCell ref="B92:D92"/>
    <mergeCell ref="G92:K92"/>
    <mergeCell ref="B93:D93"/>
    <mergeCell ref="G93:K93"/>
    <mergeCell ref="B94:D94"/>
    <mergeCell ref="G94:K94"/>
    <mergeCell ref="B95:D95"/>
    <mergeCell ref="G95:K95"/>
    <mergeCell ref="B96:D96"/>
    <mergeCell ref="G96:K96"/>
    <mergeCell ref="B97:D97"/>
    <mergeCell ref="G97:K97"/>
    <mergeCell ref="B98:D98"/>
    <mergeCell ref="G98:K98"/>
    <mergeCell ref="B99:D99"/>
    <mergeCell ref="G99:K99"/>
    <mergeCell ref="B100:D100"/>
    <mergeCell ref="G100:K100"/>
    <mergeCell ref="B101:D101"/>
    <mergeCell ref="G101:K101"/>
    <mergeCell ref="B102:D102"/>
    <mergeCell ref="G102:K102"/>
    <mergeCell ref="B103:D103"/>
    <mergeCell ref="G103:K103"/>
    <mergeCell ref="B104:D104"/>
    <mergeCell ref="G104:K104"/>
    <mergeCell ref="B105:D105"/>
    <mergeCell ref="G105:K105"/>
    <mergeCell ref="B106:K106"/>
    <mergeCell ref="B107:K107"/>
    <mergeCell ref="B108:K108"/>
    <mergeCell ref="B109:K109"/>
    <mergeCell ref="B110:K110"/>
    <mergeCell ref="B112:K112"/>
    <mergeCell ref="B113:K113"/>
    <mergeCell ref="B114:K114"/>
    <mergeCell ref="B115:K115"/>
    <mergeCell ref="B116:K116"/>
    <mergeCell ref="B117:K117"/>
    <mergeCell ref="B118:K118"/>
    <mergeCell ref="B119:K119"/>
    <mergeCell ref="B120:K120"/>
    <mergeCell ref="B121:K121"/>
    <mergeCell ref="B122:K122"/>
    <mergeCell ref="B123:K123"/>
    <mergeCell ref="B124:K124"/>
    <mergeCell ref="B125:K125"/>
    <mergeCell ref="B126:K126"/>
    <mergeCell ref="B127:K127"/>
    <mergeCell ref="B128:K128"/>
    <mergeCell ref="B130:D130"/>
    <mergeCell ref="G130:K130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2.63" defaultRowHeight="15" customHeight="1"/>
  <cols>
    <col width="31.25" customWidth="1" style="496" min="1" max="1"/>
    <col width="5.5" customWidth="1" style="496" min="2" max="2"/>
    <col width="47.25" customWidth="1" style="496" min="3" max="3"/>
    <col width="12.63" customWidth="1" style="496" min="4" max="4"/>
  </cols>
  <sheetData>
    <row r="1" ht="15.75" customHeight="1" s="496">
      <c r="A1" s="32" t="inlineStr">
        <is>
          <t>Etapa do Ciclo de Vida</t>
        </is>
      </c>
      <c r="B1" s="32" t="inlineStr">
        <is>
          <t>ID</t>
        </is>
      </c>
      <c r="C1" s="32" t="inlineStr">
        <is>
          <t>Necessidade do Cliente</t>
        </is>
      </c>
      <c r="D1" s="2" t="inlineStr">
        <is>
          <t>Categoria</t>
        </is>
      </c>
      <c r="E1" s="2" t="inlineStr">
        <is>
          <t>Sim ou não</t>
        </is>
      </c>
      <c r="F1" s="0">
        <f>COUNTIF(E2:E45,"True")</f>
        <v/>
      </c>
    </row>
    <row r="2" ht="15.75" customHeight="1" s="496">
      <c r="A2" s="38" t="inlineStr">
        <is>
          <t>Projeto</t>
        </is>
      </c>
      <c r="B2" s="122" t="n">
        <v>1</v>
      </c>
      <c r="C2" s="38" t="inlineStr">
        <is>
          <t>Ter peças modulares</t>
        </is>
      </c>
      <c r="D2" s="510" t="inlineStr">
        <is>
          <t>Interno</t>
        </is>
      </c>
      <c r="E2" s="510" t="inlineStr">
        <is>
          <t>True</t>
        </is>
      </c>
    </row>
    <row r="3" ht="15.75" customHeight="1" s="496">
      <c r="A3" s="38" t="inlineStr">
        <is>
          <t>Projeto</t>
        </is>
      </c>
      <c r="B3" s="122" t="n">
        <v>2</v>
      </c>
      <c r="C3" s="38" t="inlineStr">
        <is>
          <t>Ter semelhança entre as peças</t>
        </is>
      </c>
      <c r="D3" s="510" t="inlineStr">
        <is>
          <t>Interno</t>
        </is>
      </c>
      <c r="E3" s="510" t="inlineStr">
        <is>
          <t>True</t>
        </is>
      </c>
    </row>
    <row r="4" ht="15.75" customHeight="1" s="496">
      <c r="A4" s="38" t="inlineStr">
        <is>
          <t>Projeto</t>
        </is>
      </c>
      <c r="B4" s="122" t="n">
        <v>3</v>
      </c>
      <c r="C4" s="38" t="inlineStr">
        <is>
          <t>Ter poucos tipos de componentes</t>
        </is>
      </c>
      <c r="D4" s="510" t="inlineStr">
        <is>
          <t>Interno</t>
        </is>
      </c>
      <c r="E4" s="510" t="inlineStr">
        <is>
          <t>True</t>
        </is>
      </c>
    </row>
    <row r="5" ht="15.75" customHeight="1" s="496">
      <c r="A5" s="38" t="inlineStr">
        <is>
          <t>Projeto</t>
        </is>
      </c>
      <c r="B5" s="122" t="n">
        <v>4</v>
      </c>
      <c r="C5" s="38" t="inlineStr">
        <is>
          <t>Ser adaptável às variações de louça</t>
        </is>
      </c>
      <c r="D5" s="510" t="inlineStr">
        <is>
          <t>Interno</t>
        </is>
      </c>
      <c r="E5" s="510" t="inlineStr">
        <is>
          <t>True</t>
        </is>
      </c>
    </row>
    <row r="6" ht="15.75" customHeight="1" s="496">
      <c r="A6" s="38" t="inlineStr">
        <is>
          <t>Fabricação</t>
        </is>
      </c>
      <c r="B6" s="122" t="n">
        <v>5</v>
      </c>
      <c r="C6" s="38" t="inlineStr">
        <is>
          <t>Ter matéria-prima acessível no mercado local</t>
        </is>
      </c>
      <c r="D6" s="510" t="inlineStr">
        <is>
          <t>Interno</t>
        </is>
      </c>
      <c r="E6" s="510" t="inlineStr">
        <is>
          <t>True</t>
        </is>
      </c>
    </row>
    <row r="7" ht="15.75" customHeight="1" s="496">
      <c r="A7" s="38" t="inlineStr">
        <is>
          <t>Fabricação</t>
        </is>
      </c>
      <c r="B7" s="122" t="n">
        <v>6</v>
      </c>
      <c r="C7" s="38" t="inlineStr">
        <is>
          <t>Ter geometria simples de fabricar</t>
        </is>
      </c>
      <c r="D7" s="510" t="inlineStr">
        <is>
          <t>Interno</t>
        </is>
      </c>
      <c r="E7" s="510" t="inlineStr">
        <is>
          <t>True</t>
        </is>
      </c>
    </row>
    <row r="8" ht="15.75" customHeight="1" s="496">
      <c r="A8" s="38" t="inlineStr">
        <is>
          <t>Fabricação</t>
        </is>
      </c>
      <c r="B8" s="122" t="n">
        <v>7</v>
      </c>
      <c r="C8" s="38" t="inlineStr">
        <is>
          <t>Ter geometria repetível entre lotes</t>
        </is>
      </c>
      <c r="D8" s="510" t="inlineStr">
        <is>
          <t>Interno</t>
        </is>
      </c>
      <c r="E8" s="510" t="inlineStr">
        <is>
          <t>True</t>
        </is>
      </c>
    </row>
    <row r="9" ht="15.75" customHeight="1" s="496">
      <c r="A9" s="38" t="inlineStr">
        <is>
          <t>Armazenagem de peças</t>
        </is>
      </c>
      <c r="B9" s="122" t="n">
        <v>8</v>
      </c>
      <c r="C9" s="38" t="inlineStr">
        <is>
          <t>Ter peças identificáveis visualmente</t>
        </is>
      </c>
      <c r="D9" s="510" t="inlineStr">
        <is>
          <t>Interno</t>
        </is>
      </c>
      <c r="E9" s="510" t="inlineStr">
        <is>
          <t>True</t>
        </is>
      </c>
    </row>
    <row r="10" ht="15.75" customHeight="1" s="496">
      <c r="A10" s="38" t="inlineStr">
        <is>
          <t>Armazenagem de peças</t>
        </is>
      </c>
      <c r="B10" s="122" t="n">
        <v>9</v>
      </c>
      <c r="C10" s="38" t="inlineStr">
        <is>
          <t>Resistir à degradação por umidade no estoque</t>
        </is>
      </c>
      <c r="D10" s="510" t="inlineStr">
        <is>
          <t>Interno</t>
        </is>
      </c>
      <c r="E10" s="510" t="inlineStr">
        <is>
          <t>True</t>
        </is>
      </c>
    </row>
    <row r="11" ht="15.75" customHeight="1" s="496">
      <c r="A11" s="38" t="inlineStr">
        <is>
          <t>Armazenagem de peças</t>
        </is>
      </c>
      <c r="B11" s="122" t="n">
        <v>10</v>
      </c>
      <c r="C11" s="38" t="inlineStr">
        <is>
          <t>Ter peças empilháveis</t>
        </is>
      </c>
      <c r="D11" s="510" t="inlineStr">
        <is>
          <t>Interno</t>
        </is>
      </c>
      <c r="E11" s="510" t="inlineStr">
        <is>
          <t>True</t>
        </is>
      </c>
    </row>
    <row r="12" ht="15.75" customHeight="1" s="496">
      <c r="A12" s="38" t="inlineStr">
        <is>
          <t>Montagem</t>
        </is>
      </c>
      <c r="B12" s="122" t="n">
        <v>11</v>
      </c>
      <c r="C12" s="38" t="inlineStr">
        <is>
          <t>Ter encaixes intuitivos</t>
        </is>
      </c>
      <c r="D12" s="510" t="inlineStr">
        <is>
          <t>Interno</t>
        </is>
      </c>
      <c r="E12" s="510" t="inlineStr">
        <is>
          <t>True</t>
        </is>
      </c>
    </row>
    <row r="13" ht="15.75" customHeight="1" s="496">
      <c r="A13" s="38" t="inlineStr">
        <is>
          <t>Montagem</t>
        </is>
      </c>
      <c r="B13" s="122" t="n">
        <v>12</v>
      </c>
      <c r="C13" s="38" t="inlineStr">
        <is>
          <t>Ter montagem em poucas etapas</t>
        </is>
      </c>
      <c r="D13" s="510" t="inlineStr">
        <is>
          <t>Interno</t>
        </is>
      </c>
      <c r="E13" s="510" t="inlineStr">
        <is>
          <t>True</t>
        </is>
      </c>
    </row>
    <row r="14" ht="15.75" customHeight="1" s="496">
      <c r="A14" s="38" t="inlineStr">
        <is>
          <t>Montagem</t>
        </is>
      </c>
      <c r="B14" s="122" t="n">
        <v>13</v>
      </c>
      <c r="C14" s="38" t="inlineStr">
        <is>
          <t>Dispensar ferramenta especial para montar</t>
        </is>
      </c>
      <c r="D14" s="510" t="inlineStr">
        <is>
          <t>Interno</t>
        </is>
      </c>
      <c r="E14" s="510" t="inlineStr">
        <is>
          <t>True</t>
        </is>
      </c>
    </row>
    <row r="15" ht="15.75" customHeight="1" s="496">
      <c r="A15" s="38" t="inlineStr">
        <is>
          <t>Montagem</t>
        </is>
      </c>
      <c r="B15" s="122" t="n">
        <v>14</v>
      </c>
      <c r="C15" s="38" t="inlineStr">
        <is>
          <t>Ter indicação visual de montagem correta</t>
        </is>
      </c>
      <c r="D15" s="510" t="inlineStr">
        <is>
          <t>Interno</t>
        </is>
      </c>
      <c r="E15" s="510" t="inlineStr">
        <is>
          <t>True</t>
        </is>
      </c>
    </row>
    <row r="16" ht="15.75" customHeight="1" s="496">
      <c r="A16" s="38" t="inlineStr">
        <is>
          <t>Armazenagem do produto</t>
        </is>
      </c>
      <c r="B16" s="122" t="n">
        <v>15</v>
      </c>
      <c r="C16" s="38" t="inlineStr">
        <is>
          <t>Ser compacto quando vazio</t>
        </is>
      </c>
      <c r="D16" s="510" t="inlineStr">
        <is>
          <t>Interno</t>
        </is>
      </c>
      <c r="E16" s="510" t="inlineStr">
        <is>
          <t>True</t>
        </is>
      </c>
    </row>
    <row r="17" ht="15.75" customHeight="1" s="496">
      <c r="A17" s="38" t="inlineStr">
        <is>
          <t>Armazenagem do produto</t>
        </is>
      </c>
      <c r="B17" s="122" t="n">
        <v>16</v>
      </c>
      <c r="C17" s="38" t="inlineStr">
        <is>
          <t>Ser empilhável no estoque</t>
        </is>
      </c>
      <c r="D17" s="510" t="inlineStr">
        <is>
          <t>Interno</t>
        </is>
      </c>
      <c r="E17" s="510" t="inlineStr">
        <is>
          <t>True</t>
        </is>
      </c>
    </row>
    <row r="18" ht="15.75" customHeight="1" s="496">
      <c r="A18" s="38" t="inlineStr">
        <is>
          <t>Armazenagem do produto</t>
        </is>
      </c>
      <c r="B18" s="122" t="n">
        <v>17</v>
      </c>
      <c r="C18" s="38" t="inlineStr">
        <is>
          <t>Resistir às intempéries de estocagem</t>
        </is>
      </c>
      <c r="D18" s="510" t="inlineStr">
        <is>
          <t>Interno</t>
        </is>
      </c>
      <c r="E18" s="510" t="inlineStr">
        <is>
          <t>True</t>
        </is>
      </c>
    </row>
    <row r="19" ht="15.75" customHeight="1" s="496">
      <c r="A19" s="38" t="inlineStr">
        <is>
          <t>Venda</t>
        </is>
      </c>
      <c r="B19" s="122" t="n">
        <v>18</v>
      </c>
      <c r="C19" s="38" t="inlineStr">
        <is>
          <t>Ter custo por ciclo inferior ao da avaria evitada</t>
        </is>
      </c>
      <c r="D19" s="510" t="inlineStr">
        <is>
          <t>Intermediário</t>
        </is>
      </c>
      <c r="E19" s="510" t="inlineStr">
        <is>
          <t>True</t>
        </is>
      </c>
    </row>
    <row r="20" ht="15.75" customHeight="1" s="496">
      <c r="A20" s="38" t="inlineStr">
        <is>
          <t>Venda</t>
        </is>
      </c>
      <c r="B20" s="122" t="n">
        <v>19</v>
      </c>
      <c r="C20" s="38" t="inlineStr">
        <is>
          <t>Ter configurações padronizadas</t>
        </is>
      </c>
      <c r="D20" s="510" t="inlineStr">
        <is>
          <t>Intermediário</t>
        </is>
      </c>
      <c r="E20" s="510" t="inlineStr">
        <is>
          <t>True</t>
        </is>
      </c>
    </row>
    <row r="21" ht="15.75" customHeight="1" s="496">
      <c r="A21" s="38" t="inlineStr">
        <is>
          <t>Venda</t>
        </is>
      </c>
      <c r="B21" s="122" t="n">
        <v>20</v>
      </c>
      <c r="C21" s="38" t="inlineStr">
        <is>
          <t>Ter vida útil declarada em número de ciclos</t>
        </is>
      </c>
      <c r="D21" s="510" t="inlineStr">
        <is>
          <t>Intermediário</t>
        </is>
      </c>
      <c r="E21" s="510" t="inlineStr">
        <is>
          <t>True</t>
        </is>
      </c>
    </row>
    <row r="22" ht="15.75" customHeight="1" s="496">
      <c r="A22" s="38" t="inlineStr">
        <is>
          <t>Distribuição</t>
        </is>
      </c>
      <c r="B22" s="122" t="n">
        <v>21</v>
      </c>
      <c r="C22" s="38" t="inlineStr">
        <is>
          <t>Ser compatível com o arranjo de carga do veículo</t>
        </is>
      </c>
      <c r="D22" s="510" t="inlineStr">
        <is>
          <t>Intermediário</t>
        </is>
      </c>
      <c r="E22" s="510" t="inlineStr">
        <is>
          <t>True</t>
        </is>
      </c>
    </row>
    <row r="23" ht="15.75" customHeight="1" s="496">
      <c r="A23" s="38" t="inlineStr">
        <is>
          <t>Distribuição</t>
        </is>
      </c>
      <c r="B23" s="122" t="n">
        <v>22</v>
      </c>
      <c r="C23" s="38" t="inlineStr">
        <is>
          <t>Ocupar pouco espaço no transporte</t>
        </is>
      </c>
      <c r="D23" s="510" t="inlineStr">
        <is>
          <t>Intermediário</t>
        </is>
      </c>
      <c r="E23" s="510" t="inlineStr">
        <is>
          <t>True</t>
        </is>
      </c>
    </row>
    <row r="24" ht="15.75" customHeight="1" s="496">
      <c r="A24" s="38" t="inlineStr">
        <is>
          <t>Distribuição</t>
        </is>
      </c>
      <c r="B24" s="122" t="n">
        <v>23</v>
      </c>
      <c r="C24" s="38" t="inlineStr">
        <is>
          <t>Proteger o próprio produto até o distribuidor</t>
        </is>
      </c>
      <c r="D24" s="510" t="inlineStr">
        <is>
          <t>Intermediário</t>
        </is>
      </c>
      <c r="E24" s="510" t="inlineStr">
        <is>
          <t>True</t>
        </is>
      </c>
    </row>
    <row r="25" ht="15.75" customHeight="1" s="496">
      <c r="A25" s="38" t="inlineStr">
        <is>
          <t>Uso no distribuidor</t>
        </is>
      </c>
      <c r="B25" s="122" t="n">
        <v>24</v>
      </c>
      <c r="C25" s="38" t="inlineStr">
        <is>
          <t>Ser de uso intuitivo, sem treinamento formal</t>
        </is>
      </c>
      <c r="D25" s="510" t="inlineStr">
        <is>
          <t>Externo</t>
        </is>
      </c>
      <c r="E25" s="510" t="inlineStr">
        <is>
          <t>True</t>
        </is>
      </c>
    </row>
    <row r="26" ht="15.75" customHeight="1" s="496">
      <c r="A26" s="38" t="inlineStr">
        <is>
          <t>Uso no distribuidor</t>
        </is>
      </c>
      <c r="B26" s="122" t="n">
        <v>25</v>
      </c>
      <c r="C26" s="38" t="inlineStr">
        <is>
          <t>Ter pontos de pega definidos</t>
        </is>
      </c>
      <c r="D26" s="510" t="inlineStr">
        <is>
          <t>Externo</t>
        </is>
      </c>
      <c r="E26" s="510" t="inlineStr">
        <is>
          <t>True</t>
        </is>
      </c>
    </row>
    <row r="27" ht="15.75" customHeight="1" s="496">
      <c r="A27" s="38" t="inlineStr">
        <is>
          <t>Uso no distribuidor</t>
        </is>
      </c>
      <c r="B27" s="122" t="n">
        <v>26</v>
      </c>
      <c r="C27" s="38" t="inlineStr">
        <is>
          <t>Acomodar as variações de louça do distribuidor</t>
        </is>
      </c>
      <c r="D27" s="510" t="inlineStr">
        <is>
          <t>Externo</t>
        </is>
      </c>
      <c r="E27" s="510" t="inlineStr">
        <is>
          <t>True</t>
        </is>
      </c>
    </row>
    <row r="28" ht="15.75" customHeight="1" s="496">
      <c r="A28" s="38" t="inlineStr">
        <is>
          <t>Uso no distribuidor</t>
        </is>
      </c>
      <c r="B28" s="122" t="n">
        <v>27</v>
      </c>
      <c r="C28" s="38" t="inlineStr">
        <is>
          <t>Ter indicação visual de fechamento correto</t>
        </is>
      </c>
      <c r="D28" s="510" t="inlineStr">
        <is>
          <t>Externo</t>
        </is>
      </c>
      <c r="E28" s="510" t="inlineStr">
        <is>
          <t>True</t>
        </is>
      </c>
    </row>
    <row r="29" ht="15.75" customHeight="1" s="496">
      <c r="A29" s="38" t="inlineStr">
        <is>
          <t>Função</t>
        </is>
      </c>
      <c r="B29" s="122" t="n">
        <v>28</v>
      </c>
      <c r="C29" s="38" t="inlineStr">
        <is>
          <t>Amortecer impactos do transporte</t>
        </is>
      </c>
      <c r="D29" s="510" t="inlineStr">
        <is>
          <t>Externo</t>
        </is>
      </c>
      <c r="E29" s="510" t="inlineStr">
        <is>
          <t>True</t>
        </is>
      </c>
    </row>
    <row r="30" ht="15.75" customHeight="1" s="496">
      <c r="A30" s="38" t="inlineStr">
        <is>
          <t>Função</t>
        </is>
      </c>
      <c r="B30" s="122" t="n">
        <v>29</v>
      </c>
      <c r="C30" s="38" t="inlineStr">
        <is>
          <t>Imobilizar a louça</t>
        </is>
      </c>
      <c r="D30" s="510" t="inlineStr">
        <is>
          <t>Externo</t>
        </is>
      </c>
      <c r="E30" s="510" t="inlineStr">
        <is>
          <t>True</t>
        </is>
      </c>
    </row>
    <row r="31" ht="15.75" customHeight="1" s="496">
      <c r="A31" s="38" t="inlineStr">
        <is>
          <t>Função</t>
        </is>
      </c>
      <c r="B31" s="122" t="n">
        <v>30</v>
      </c>
      <c r="C31" s="38" t="inlineStr">
        <is>
          <t>Evitar atrito entre a louça e o produto</t>
        </is>
      </c>
      <c r="D31" s="510" t="inlineStr">
        <is>
          <t>Externo</t>
        </is>
      </c>
      <c r="E31" s="510" t="inlineStr">
        <is>
          <t>True</t>
        </is>
      </c>
    </row>
    <row r="32" ht="15.75" customHeight="1" s="496">
      <c r="A32" s="38" t="inlineStr">
        <is>
          <t>Função</t>
        </is>
      </c>
      <c r="B32" s="122" t="n">
        <v>31</v>
      </c>
      <c r="C32" s="38" t="inlineStr">
        <is>
          <t>Permitir conferir a integridade da louça sem abrir</t>
        </is>
      </c>
      <c r="D32" s="510" t="inlineStr">
        <is>
          <t>Externo</t>
        </is>
      </c>
      <c r="E32" s="510" t="inlineStr">
        <is>
          <t>True</t>
        </is>
      </c>
    </row>
    <row r="33" ht="15.75" customHeight="1" s="496">
      <c r="A33" s="38" t="inlineStr">
        <is>
          <t>Movimentação na obra</t>
        </is>
      </c>
      <c r="B33" s="122" t="n">
        <v>32</v>
      </c>
      <c r="C33" s="38" t="inlineStr">
        <is>
          <t>Ter dimensões compatíveis com as passagens da obra</t>
        </is>
      </c>
      <c r="D33" s="510" t="inlineStr">
        <is>
          <t>Externo</t>
        </is>
      </c>
      <c r="E33" s="510" t="inlineStr">
        <is>
          <t>True</t>
        </is>
      </c>
    </row>
    <row r="34" ht="15.75" customHeight="1" s="496">
      <c r="A34" s="38" t="inlineStr">
        <is>
          <t>Movimentação na obra</t>
        </is>
      </c>
      <c r="B34" s="122" t="n">
        <v>33</v>
      </c>
      <c r="C34" s="38" t="inlineStr">
        <is>
          <t>Ter peso compatível com o transporte por duas pessoas</t>
        </is>
      </c>
      <c r="D34" s="510" t="inlineStr">
        <is>
          <t>Externo</t>
        </is>
      </c>
      <c r="E34" s="510" t="inlineStr">
        <is>
          <t>True</t>
        </is>
      </c>
    </row>
    <row r="35" ht="15.75" customHeight="1" s="496">
      <c r="A35" s="38" t="inlineStr">
        <is>
          <t>Movimentação na obra</t>
        </is>
      </c>
      <c r="B35" s="122" t="n">
        <v>34</v>
      </c>
      <c r="C35" s="38" t="inlineStr">
        <is>
          <t>Permitir retirar a louça sem contato com aresta cortante</t>
        </is>
      </c>
      <c r="D35" s="510" t="inlineStr">
        <is>
          <t>Externo</t>
        </is>
      </c>
      <c r="E35" s="510" t="inlineStr">
        <is>
          <t>True</t>
        </is>
      </c>
    </row>
    <row r="36" ht="15.75" customHeight="1" s="496">
      <c r="A36" s="38" t="inlineStr">
        <is>
          <t>Movimentação na obra</t>
        </is>
      </c>
      <c r="B36" s="122" t="n">
        <v>35</v>
      </c>
      <c r="C36" s="38" t="inlineStr">
        <is>
          <t>Ser estável quando apoiado no canteiro</t>
        </is>
      </c>
      <c r="D36" s="510" t="inlineStr">
        <is>
          <t>Externo</t>
        </is>
      </c>
      <c r="E36" s="510" t="inlineStr">
        <is>
          <t>True</t>
        </is>
      </c>
    </row>
    <row r="37" ht="15.75" customHeight="1" s="496">
      <c r="A37" s="38" t="inlineStr">
        <is>
          <t>Manutenção</t>
        </is>
      </c>
      <c r="B37" s="122" t="n">
        <v>36</v>
      </c>
      <c r="C37" s="38" t="inlineStr">
        <is>
          <t>Ter peças substituíveis individualmente</t>
        </is>
      </c>
      <c r="D37" s="510" t="inlineStr">
        <is>
          <t>Externo</t>
        </is>
      </c>
      <c r="E37" s="510" t="inlineStr">
        <is>
          <t>True</t>
        </is>
      </c>
    </row>
    <row r="38" ht="15.75" customHeight="1" s="496">
      <c r="A38" s="38" t="inlineStr">
        <is>
          <t>Manutenção</t>
        </is>
      </c>
      <c r="B38" s="122" t="n">
        <v>37</v>
      </c>
      <c r="C38" s="38" t="inlineStr">
        <is>
          <t>Ter peça de reposição de baixo custo</t>
        </is>
      </c>
      <c r="D38" s="510" t="inlineStr">
        <is>
          <t>Externo</t>
        </is>
      </c>
      <c r="E38" s="510" t="inlineStr">
        <is>
          <t>True</t>
        </is>
      </c>
    </row>
    <row r="39" ht="15.75" customHeight="1" s="496">
      <c r="A39" s="38" t="inlineStr">
        <is>
          <t>Manutenção</t>
        </is>
      </c>
      <c r="B39" s="122" t="n">
        <v>38</v>
      </c>
      <c r="C39" s="38" t="inlineStr">
        <is>
          <t>Ser de fácil limpeza</t>
        </is>
      </c>
      <c r="D39" s="510" t="inlineStr">
        <is>
          <t>Externo</t>
        </is>
      </c>
      <c r="E39" s="510" t="inlineStr">
        <is>
          <t>True</t>
        </is>
      </c>
    </row>
    <row r="40" ht="15.75" customHeight="1" s="496">
      <c r="A40" s="38" t="inlineStr">
        <is>
          <t>Retorno</t>
        </is>
      </c>
      <c r="B40" s="122" t="n">
        <v>39</v>
      </c>
      <c r="C40" s="38" t="inlineStr">
        <is>
          <t>Ser dobrável ou desmontável para o retorno</t>
        </is>
      </c>
      <c r="D40" s="510" t="inlineStr">
        <is>
          <t>Externo</t>
        </is>
      </c>
      <c r="E40" s="510" t="inlineStr">
        <is>
          <t>True</t>
        </is>
      </c>
    </row>
    <row r="41" ht="15.75" customHeight="1" s="496">
      <c r="A41" s="38" t="inlineStr">
        <is>
          <t>Retorno</t>
        </is>
      </c>
      <c r="B41" s="122" t="n">
        <v>40</v>
      </c>
      <c r="C41" s="38" t="inlineStr">
        <is>
          <t>Suportar ciclos repetidos de uso</t>
        </is>
      </c>
      <c r="D41" s="510" t="inlineStr">
        <is>
          <t>Externo</t>
        </is>
      </c>
      <c r="E41" s="510" t="inlineStr">
        <is>
          <t>True</t>
        </is>
      </c>
    </row>
    <row r="42" ht="15.75" customHeight="1" s="496">
      <c r="A42" s="38" t="inlineStr">
        <is>
          <t>Retorno</t>
        </is>
      </c>
      <c r="B42" s="122" t="n">
        <v>41</v>
      </c>
      <c r="C42" s="38" t="inlineStr">
        <is>
          <t>Ter identificação para rastreio do retorno</t>
        </is>
      </c>
      <c r="D42" s="510" t="inlineStr">
        <is>
          <t>Externo</t>
        </is>
      </c>
      <c r="E42" s="510" t="inlineStr">
        <is>
          <t>True</t>
        </is>
      </c>
    </row>
    <row r="43" ht="15.75" customHeight="1" s="496">
      <c r="A43" s="38" t="inlineStr">
        <is>
          <t>Descarte</t>
        </is>
      </c>
      <c r="B43" s="122" t="n">
        <v>42</v>
      </c>
      <c r="C43" s="38" t="inlineStr">
        <is>
          <t>Ter materiais identificados</t>
        </is>
      </c>
      <c r="D43" s="510" t="inlineStr">
        <is>
          <t>Externo</t>
        </is>
      </c>
      <c r="E43" s="510" t="inlineStr">
        <is>
          <t>True</t>
        </is>
      </c>
    </row>
    <row r="44" ht="15.75" customHeight="1" s="496">
      <c r="A44" s="38" t="inlineStr">
        <is>
          <t>Descarte</t>
        </is>
      </c>
      <c r="B44" s="122" t="n">
        <v>43</v>
      </c>
      <c r="C44" s="38" t="inlineStr">
        <is>
          <t>Ser de fácil desmontagem</t>
        </is>
      </c>
      <c r="D44" s="510" t="inlineStr">
        <is>
          <t>Externo</t>
        </is>
      </c>
      <c r="E44" s="510" t="inlineStr">
        <is>
          <t>True</t>
        </is>
      </c>
    </row>
    <row r="45" ht="15.75" customHeight="1" s="496">
      <c r="A45" s="38" t="inlineStr">
        <is>
          <t>Descarte</t>
        </is>
      </c>
      <c r="B45" s="122" t="n">
        <v>44</v>
      </c>
      <c r="C45" s="38" t="inlineStr">
        <is>
          <t>Ter materiais recicláveis</t>
        </is>
      </c>
      <c r="D45" s="510" t="inlineStr">
        <is>
          <t>Externo</t>
        </is>
      </c>
      <c r="E45" s="510" t="inlineStr">
        <is>
          <t>True</t>
        </is>
      </c>
    </row>
    <row r="46" ht="15.75" customHeight="1" s="496">
      <c r="A46" s="9" t="n"/>
      <c r="B46" s="9" t="n"/>
      <c r="C46" s="9" t="n"/>
    </row>
    <row r="47" ht="15.75" customHeight="1" s="496">
      <c r="A47" s="9" t="n"/>
      <c r="B47" s="9" t="n"/>
      <c r="C47" s="9" t="n"/>
    </row>
    <row r="48" ht="15.75" customHeight="1" s="496">
      <c r="A48" s="9" t="n"/>
      <c r="B48" s="9" t="n"/>
      <c r="C48" s="9" t="n"/>
    </row>
    <row r="49" ht="15.75" customHeight="1" s="496">
      <c r="A49" s="9" t="n"/>
      <c r="B49" s="9" t="n"/>
      <c r="C49" s="9" t="n"/>
    </row>
    <row r="50" ht="15.75" customHeight="1" s="496">
      <c r="A50" s="9" t="n"/>
      <c r="B50" s="9" t="n"/>
      <c r="C50" s="9" t="n"/>
    </row>
    <row r="51" ht="15.75" customHeight="1" s="496">
      <c r="A51" s="9" t="n"/>
      <c r="B51" s="9" t="n"/>
      <c r="C51" s="9" t="n"/>
    </row>
    <row r="52" ht="15.75" customHeight="1" s="496">
      <c r="A52" s="9" t="n"/>
      <c r="B52" s="9" t="n"/>
      <c r="C52" s="9" t="n"/>
    </row>
    <row r="53" ht="15.75" customHeight="1" s="496">
      <c r="A53" s="9" t="n"/>
      <c r="B53" s="9" t="n"/>
      <c r="C53" s="9" t="n"/>
    </row>
    <row r="54" ht="15.75" customHeight="1" s="496">
      <c r="A54" s="9" t="n"/>
      <c r="B54" s="9" t="n"/>
      <c r="C54" s="9" t="n"/>
    </row>
    <row r="55" ht="15.75" customHeight="1" s="496">
      <c r="A55" s="9" t="n"/>
      <c r="B55" s="9" t="n"/>
      <c r="C55" s="9" t="n"/>
    </row>
    <row r="56" ht="15.75" customHeight="1" s="496">
      <c r="A56" s="9" t="n"/>
      <c r="B56" s="9" t="n"/>
      <c r="C56" s="9" t="n"/>
    </row>
    <row r="57" ht="15.75" customHeight="1" s="496">
      <c r="A57" s="9" t="n"/>
      <c r="B57" s="9" t="n"/>
      <c r="C57" s="9" t="n"/>
    </row>
    <row r="58" ht="15.75" customHeight="1" s="496">
      <c r="A58" s="9" t="n"/>
      <c r="B58" s="9" t="n"/>
      <c r="C58" s="9" t="n"/>
    </row>
    <row r="59" ht="15.75" customHeight="1" s="496">
      <c r="A59" s="9" t="n"/>
      <c r="B59" s="9" t="n"/>
      <c r="C59" s="9" t="n"/>
    </row>
    <row r="60" ht="15.75" customHeight="1" s="496">
      <c r="A60" s="9" t="n"/>
      <c r="B60" s="9" t="n"/>
      <c r="C60" s="9" t="n"/>
    </row>
    <row r="61" ht="15.75" customHeight="1" s="496">
      <c r="A61" s="9" t="n"/>
      <c r="B61" s="9" t="n"/>
      <c r="C61" s="9" t="n"/>
    </row>
    <row r="62" ht="15.75" customHeight="1" s="496">
      <c r="A62" s="9" t="n"/>
      <c r="B62" s="9" t="n"/>
      <c r="C62" s="9" t="n"/>
    </row>
    <row r="63" ht="15.75" customHeight="1" s="496">
      <c r="A63" s="9" t="n"/>
      <c r="B63" s="9" t="n"/>
      <c r="C63" s="9" t="n"/>
    </row>
    <row r="64" ht="15.75" customHeight="1" s="496">
      <c r="A64" s="9" t="n"/>
      <c r="B64" s="9" t="n"/>
      <c r="C64" s="9" t="n"/>
    </row>
    <row r="65" ht="15.75" customHeight="1" s="496">
      <c r="A65" s="9" t="n"/>
      <c r="B65" s="9" t="n"/>
      <c r="C65" s="9" t="n"/>
    </row>
    <row r="66" ht="15.75" customHeight="1" s="496">
      <c r="A66" s="9" t="n"/>
      <c r="B66" s="9" t="n"/>
      <c r="C66" s="9" t="n"/>
    </row>
    <row r="67" ht="15.75" customHeight="1" s="496">
      <c r="A67" s="9" t="n"/>
      <c r="B67" s="9" t="n"/>
      <c r="C67" s="9" t="n"/>
    </row>
    <row r="68" ht="15.75" customHeight="1" s="496">
      <c r="A68" s="9" t="n"/>
      <c r="B68" s="9" t="n"/>
      <c r="C68" s="9" t="n"/>
    </row>
    <row r="69" ht="15.75" customHeight="1" s="496">
      <c r="A69" s="9" t="n"/>
      <c r="B69" s="9" t="n"/>
      <c r="C69" s="9" t="n"/>
    </row>
    <row r="70" ht="15.75" customHeight="1" s="496">
      <c r="A70" s="9" t="n"/>
      <c r="B70" s="9" t="n"/>
      <c r="C70" s="9" t="n"/>
    </row>
    <row r="71" ht="15.75" customHeight="1" s="496">
      <c r="A71" s="9" t="n"/>
      <c r="B71" s="9" t="n"/>
      <c r="C71" s="9" t="n"/>
    </row>
    <row r="72" ht="15.75" customHeight="1" s="496">
      <c r="A72" s="9" t="n"/>
      <c r="B72" s="9" t="n"/>
      <c r="C72" s="9" t="n"/>
    </row>
    <row r="73" ht="15.75" customHeight="1" s="496">
      <c r="A73" s="9" t="n"/>
      <c r="B73" s="9" t="n"/>
      <c r="C73" s="9" t="n"/>
    </row>
    <row r="74" ht="15.75" customHeight="1" s="496">
      <c r="A74" s="9" t="n"/>
      <c r="B74" s="9" t="n"/>
      <c r="C74" s="9" t="n"/>
    </row>
    <row r="75" ht="15.75" customHeight="1" s="496">
      <c r="A75" s="9" t="n"/>
      <c r="B75" s="9" t="n"/>
      <c r="C75" s="9" t="n"/>
    </row>
    <row r="76" ht="15.75" customHeight="1" s="496">
      <c r="A76" s="9" t="n"/>
      <c r="B76" s="9" t="n"/>
      <c r="C76" s="9" t="n"/>
    </row>
    <row r="77" ht="15.75" customHeight="1" s="496">
      <c r="A77" s="9" t="n"/>
      <c r="B77" s="9" t="n"/>
      <c r="C77" s="9" t="n"/>
    </row>
    <row r="78" ht="15.75" customHeight="1" s="496">
      <c r="A78" s="9" t="n"/>
      <c r="B78" s="9" t="n"/>
      <c r="C78" s="9" t="n"/>
    </row>
    <row r="79" ht="15.75" customHeight="1" s="496">
      <c r="A79" s="9" t="n"/>
      <c r="B79" s="9" t="n"/>
      <c r="C79" s="9" t="n"/>
    </row>
    <row r="80" ht="15.75" customHeight="1" s="496">
      <c r="A80" s="9" t="n"/>
      <c r="B80" s="9" t="n"/>
      <c r="C80" s="9" t="n"/>
    </row>
    <row r="81" ht="15.75" customHeight="1" s="496">
      <c r="A81" s="9" t="n"/>
      <c r="B81" s="9" t="n"/>
      <c r="C81" s="9" t="n"/>
    </row>
    <row r="82" ht="15.75" customHeight="1" s="496">
      <c r="A82" s="9" t="n"/>
      <c r="B82" s="9" t="n"/>
      <c r="C82" s="9" t="n"/>
    </row>
    <row r="83" ht="15.75" customHeight="1" s="496">
      <c r="A83" s="9" t="n"/>
      <c r="B83" s="9" t="n"/>
      <c r="C83" s="9" t="n"/>
    </row>
    <row r="84" ht="15.75" customHeight="1" s="496">
      <c r="A84" s="9" t="n"/>
      <c r="B84" s="9" t="n"/>
      <c r="C84" s="9" t="n"/>
    </row>
    <row r="85" ht="15.75" customHeight="1" s="496">
      <c r="A85" s="9" t="n"/>
      <c r="B85" s="9" t="n"/>
      <c r="C85" s="9" t="n"/>
    </row>
    <row r="86" ht="15.75" customHeight="1" s="496">
      <c r="A86" s="9" t="n"/>
      <c r="B86" s="9" t="n"/>
      <c r="C86" s="9" t="n"/>
    </row>
    <row r="87" ht="15.75" customHeight="1" s="496">
      <c r="A87" s="9" t="n"/>
      <c r="B87" s="9" t="n"/>
      <c r="C87" s="9" t="n"/>
    </row>
    <row r="88" ht="15.75" customHeight="1" s="496">
      <c r="A88" s="9" t="n"/>
      <c r="B88" s="9" t="n"/>
      <c r="C88" s="9" t="n"/>
    </row>
    <row r="89" ht="15.75" customHeight="1" s="496">
      <c r="A89" s="9" t="n"/>
      <c r="B89" s="9" t="n"/>
      <c r="C89" s="9" t="n"/>
    </row>
    <row r="90" ht="15.75" customHeight="1" s="496">
      <c r="A90" s="9" t="n"/>
      <c r="B90" s="9" t="n"/>
      <c r="C90" s="9" t="n"/>
    </row>
    <row r="91" ht="15.75" customHeight="1" s="496">
      <c r="A91" s="9" t="n"/>
      <c r="B91" s="9" t="n"/>
      <c r="C91" s="9" t="n"/>
    </row>
    <row r="92" ht="15.75" customHeight="1" s="496">
      <c r="A92" s="9" t="n"/>
      <c r="B92" s="9" t="n"/>
      <c r="C92" s="9" t="n"/>
    </row>
    <row r="93" ht="15.75" customHeight="1" s="496">
      <c r="A93" s="9" t="n"/>
      <c r="B93" s="9" t="n"/>
      <c r="C93" s="9" t="n"/>
    </row>
    <row r="94" ht="15.75" customHeight="1" s="496">
      <c r="A94" s="9" t="n"/>
      <c r="B94" s="9" t="n"/>
      <c r="C94" s="9" t="n"/>
    </row>
    <row r="95" ht="15.75" customHeight="1" s="496">
      <c r="A95" s="9" t="n"/>
      <c r="B95" s="9" t="n"/>
      <c r="C95" s="9" t="n"/>
    </row>
    <row r="96" ht="15.75" customHeight="1" s="496">
      <c r="A96" s="9" t="n"/>
      <c r="B96" s="9" t="n"/>
      <c r="C96" s="9" t="n"/>
    </row>
    <row r="97" ht="15.75" customHeight="1" s="496">
      <c r="A97" s="9" t="n"/>
      <c r="B97" s="9" t="n"/>
      <c r="C97" s="9" t="n"/>
    </row>
    <row r="98" ht="15.75" customHeight="1" s="496">
      <c r="A98" s="9" t="n"/>
      <c r="B98" s="9" t="n"/>
      <c r="C98" s="9" t="n"/>
    </row>
    <row r="99" ht="15.75" customHeight="1" s="496">
      <c r="A99" s="9" t="n"/>
      <c r="B99" s="9" t="n"/>
      <c r="C99" s="9" t="n"/>
    </row>
    <row r="100" ht="15.75" customHeight="1" s="496">
      <c r="A100" s="9" t="n"/>
      <c r="B100" s="9" t="n"/>
      <c r="C100" s="9" t="n"/>
    </row>
    <row r="101" ht="15.75" customHeight="1" s="496">
      <c r="A101" s="9" t="n"/>
      <c r="B101" s="9" t="n"/>
      <c r="C101" s="9" t="n"/>
    </row>
    <row r="102" ht="15.75" customHeight="1" s="496">
      <c r="A102" s="9" t="n"/>
      <c r="B102" s="9" t="n"/>
      <c r="C102" s="9" t="n"/>
    </row>
    <row r="103" ht="15.75" customHeight="1" s="496">
      <c r="A103" s="9" t="n"/>
      <c r="B103" s="9" t="n"/>
      <c r="C103" s="9" t="n"/>
    </row>
    <row r="104" ht="15.75" customHeight="1" s="496">
      <c r="A104" s="9" t="n"/>
      <c r="B104" s="9" t="n"/>
      <c r="C104" s="9" t="n"/>
    </row>
    <row r="105" ht="15.75" customHeight="1" s="496">
      <c r="A105" s="9" t="n"/>
      <c r="B105" s="9" t="n"/>
      <c r="C105" s="9" t="n"/>
    </row>
    <row r="106" ht="15.75" customHeight="1" s="496">
      <c r="A106" s="9" t="n"/>
      <c r="B106" s="9" t="n"/>
      <c r="C106" s="9" t="n"/>
    </row>
    <row r="107" ht="15.75" customHeight="1" s="496">
      <c r="A107" s="9" t="n"/>
      <c r="B107" s="9" t="n"/>
      <c r="C107" s="9" t="n"/>
    </row>
    <row r="108" ht="15.75" customHeight="1" s="496">
      <c r="A108" s="9" t="n"/>
      <c r="B108" s="9" t="n"/>
      <c r="C108" s="9" t="n"/>
    </row>
    <row r="109" ht="15.75" customHeight="1" s="496">
      <c r="A109" s="9" t="n"/>
      <c r="B109" s="9" t="n"/>
      <c r="C109" s="9" t="n"/>
    </row>
    <row r="110" ht="15.75" customHeight="1" s="496">
      <c r="A110" s="9" t="n"/>
      <c r="B110" s="9" t="n"/>
      <c r="C110" s="9" t="n"/>
    </row>
    <row r="111" ht="15.75" customHeight="1" s="496">
      <c r="A111" s="9" t="n"/>
      <c r="B111" s="9" t="n"/>
      <c r="C111" s="9" t="n"/>
    </row>
    <row r="112" ht="15.75" customHeight="1" s="496">
      <c r="A112" s="9" t="n"/>
      <c r="B112" s="9" t="n"/>
      <c r="C112" s="9" t="n"/>
    </row>
    <row r="113" ht="15.75" customHeight="1" s="496">
      <c r="A113" s="9" t="n"/>
      <c r="B113" s="9" t="n"/>
      <c r="C113" s="9" t="n"/>
    </row>
    <row r="114" ht="15.75" customHeight="1" s="496">
      <c r="A114" s="9" t="n"/>
      <c r="B114" s="9" t="n"/>
      <c r="C114" s="9" t="n"/>
    </row>
    <row r="115" ht="15.75" customHeight="1" s="496">
      <c r="A115" s="9" t="n"/>
      <c r="B115" s="9" t="n"/>
      <c r="C115" s="9" t="n"/>
    </row>
    <row r="116" ht="15.75" customHeight="1" s="496">
      <c r="A116" s="9" t="n"/>
      <c r="B116" s="9" t="n"/>
      <c r="C116" s="9" t="n"/>
    </row>
    <row r="117" ht="15.75" customHeight="1" s="496">
      <c r="A117" s="9" t="n"/>
      <c r="B117" s="9" t="n"/>
      <c r="C117" s="9" t="n"/>
    </row>
    <row r="118" ht="15.75" customHeight="1" s="496">
      <c r="A118" s="9" t="n"/>
      <c r="B118" s="9" t="n"/>
      <c r="C118" s="9" t="n"/>
    </row>
    <row r="119" ht="15.75" customHeight="1" s="496">
      <c r="A119" s="9" t="n"/>
      <c r="B119" s="9" t="n"/>
      <c r="C119" s="9" t="n"/>
    </row>
    <row r="120" ht="15.75" customHeight="1" s="496">
      <c r="A120" s="9" t="n"/>
      <c r="B120" s="9" t="n"/>
      <c r="C120" s="9" t="n"/>
    </row>
    <row r="121" ht="15.75" customHeight="1" s="496">
      <c r="A121" s="9" t="n"/>
      <c r="B121" s="9" t="n"/>
      <c r="C121" s="9" t="n"/>
    </row>
    <row r="122" ht="15.75" customHeight="1" s="496">
      <c r="A122" s="9" t="n"/>
      <c r="B122" s="9" t="n"/>
      <c r="C122" s="9" t="n"/>
    </row>
    <row r="123" ht="15.75" customHeight="1" s="496">
      <c r="A123" s="9" t="n"/>
      <c r="B123" s="9" t="n"/>
      <c r="C123" s="9" t="n"/>
    </row>
    <row r="124" ht="15.75" customHeight="1" s="496">
      <c r="A124" s="9" t="n"/>
      <c r="B124" s="9" t="n"/>
      <c r="C124" s="9" t="n"/>
    </row>
    <row r="125" ht="15.75" customHeight="1" s="496">
      <c r="A125" s="9" t="n"/>
      <c r="B125" s="9" t="n"/>
      <c r="C125" s="9" t="n"/>
    </row>
    <row r="126" ht="15.75" customHeight="1" s="496">
      <c r="A126" s="9" t="n"/>
      <c r="B126" s="9" t="n"/>
      <c r="C126" s="9" t="n"/>
    </row>
    <row r="127" ht="15.75" customHeight="1" s="496">
      <c r="A127" s="9" t="n"/>
      <c r="B127" s="9" t="n"/>
      <c r="C127" s="9" t="n"/>
    </row>
    <row r="128" ht="15.75" customHeight="1" s="496">
      <c r="A128" s="9" t="n"/>
      <c r="B128" s="9" t="n"/>
      <c r="C128" s="9" t="n"/>
    </row>
    <row r="129" ht="15.75" customHeight="1" s="496">
      <c r="A129" s="9" t="n"/>
      <c r="B129" s="9" t="n"/>
      <c r="C129" s="9" t="n"/>
    </row>
    <row r="130" ht="15.75" customHeight="1" s="496">
      <c r="A130" s="9" t="n"/>
      <c r="B130" s="9" t="n"/>
      <c r="C130" s="9" t="n"/>
    </row>
    <row r="131" ht="15.75" customHeight="1" s="496">
      <c r="A131" s="9" t="n"/>
      <c r="B131" s="9" t="n"/>
      <c r="C131" s="9" t="n"/>
    </row>
    <row r="132" ht="15.75" customHeight="1" s="496">
      <c r="A132" s="9" t="n"/>
      <c r="B132" s="9" t="n"/>
      <c r="C132" s="9" t="n"/>
    </row>
    <row r="133" ht="15.75" customHeight="1" s="496">
      <c r="A133" s="9" t="n"/>
      <c r="B133" s="9" t="n"/>
      <c r="C133" s="9" t="n"/>
    </row>
    <row r="134" ht="15.75" customHeight="1" s="496">
      <c r="A134" s="9" t="n"/>
      <c r="B134" s="9" t="n"/>
      <c r="C134" s="9" t="n"/>
    </row>
    <row r="135" ht="15.75" customHeight="1" s="496">
      <c r="A135" s="9" t="n"/>
      <c r="B135" s="9" t="n"/>
      <c r="C135" s="9" t="n"/>
    </row>
    <row r="136" ht="15.75" customHeight="1" s="496">
      <c r="A136" s="9" t="n"/>
      <c r="B136" s="9" t="n"/>
      <c r="C136" s="9" t="n"/>
    </row>
    <row r="137" ht="15.75" customHeight="1" s="496">
      <c r="A137" s="9" t="n"/>
      <c r="B137" s="9" t="n"/>
      <c r="C137" s="9" t="n"/>
    </row>
    <row r="138" ht="15.75" customHeight="1" s="496">
      <c r="A138" s="9" t="n"/>
      <c r="B138" s="9" t="n"/>
      <c r="C138" s="9" t="n"/>
    </row>
    <row r="139" ht="15.75" customHeight="1" s="496">
      <c r="A139" s="9" t="n"/>
      <c r="B139" s="9" t="n"/>
      <c r="C139" s="9" t="n"/>
    </row>
    <row r="140" ht="15.75" customHeight="1" s="496">
      <c r="A140" s="9" t="n"/>
      <c r="B140" s="9" t="n"/>
      <c r="C140" s="9" t="n"/>
    </row>
    <row r="141" ht="15.75" customHeight="1" s="496">
      <c r="A141" s="9" t="n"/>
      <c r="B141" s="9" t="n"/>
      <c r="C141" s="9" t="n"/>
    </row>
    <row r="142" ht="15.75" customHeight="1" s="496">
      <c r="A142" s="9" t="n"/>
      <c r="B142" s="9" t="n"/>
      <c r="C142" s="9" t="n"/>
    </row>
    <row r="143" ht="15.75" customHeight="1" s="496">
      <c r="A143" s="9" t="n"/>
      <c r="B143" s="9" t="n"/>
      <c r="C143" s="9" t="n"/>
    </row>
    <row r="144" ht="15.75" customHeight="1" s="496">
      <c r="A144" s="9" t="n"/>
      <c r="B144" s="9" t="n"/>
      <c r="C144" s="9" t="n"/>
    </row>
    <row r="145" ht="15.75" customHeight="1" s="496">
      <c r="A145" s="9" t="n"/>
      <c r="B145" s="9" t="n"/>
      <c r="C145" s="9" t="n"/>
    </row>
    <row r="146" ht="15.75" customHeight="1" s="496">
      <c r="A146" s="9" t="n"/>
      <c r="B146" s="9" t="n"/>
      <c r="C146" s="9" t="n"/>
    </row>
    <row r="147" ht="15.75" customHeight="1" s="496">
      <c r="A147" s="9" t="n"/>
      <c r="B147" s="9" t="n"/>
      <c r="C147" s="9" t="n"/>
    </row>
    <row r="148" ht="15.75" customHeight="1" s="496">
      <c r="A148" s="9" t="n"/>
      <c r="B148" s="9" t="n"/>
      <c r="C148" s="9" t="n"/>
    </row>
    <row r="149" ht="15.75" customHeight="1" s="496">
      <c r="A149" s="9" t="n"/>
      <c r="B149" s="9" t="n"/>
      <c r="C149" s="9" t="n"/>
    </row>
    <row r="150" ht="15.75" customHeight="1" s="496">
      <c r="A150" s="9" t="n"/>
      <c r="B150" s="9" t="n"/>
      <c r="C150" s="9" t="n"/>
    </row>
    <row r="151" ht="15.75" customHeight="1" s="496">
      <c r="A151" s="9" t="n"/>
      <c r="B151" s="9" t="n"/>
      <c r="C151" s="9" t="n"/>
    </row>
    <row r="152" ht="15.75" customHeight="1" s="496">
      <c r="A152" s="9" t="n"/>
      <c r="B152" s="9" t="n"/>
      <c r="C152" s="9" t="n"/>
    </row>
    <row r="153" ht="15.75" customHeight="1" s="496">
      <c r="A153" s="9" t="n"/>
      <c r="B153" s="9" t="n"/>
      <c r="C153" s="9" t="n"/>
    </row>
    <row r="154" ht="15.75" customHeight="1" s="496">
      <c r="A154" s="9" t="n"/>
      <c r="B154" s="9" t="n"/>
      <c r="C154" s="9" t="n"/>
    </row>
    <row r="155" ht="15.75" customHeight="1" s="496">
      <c r="A155" s="9" t="n"/>
      <c r="B155" s="9" t="n"/>
      <c r="C155" s="9" t="n"/>
    </row>
    <row r="156" ht="15.75" customHeight="1" s="496">
      <c r="A156" s="9" t="n"/>
      <c r="B156" s="9" t="n"/>
      <c r="C156" s="9" t="n"/>
    </row>
    <row r="157" ht="15.75" customHeight="1" s="496">
      <c r="A157" s="9" t="n"/>
      <c r="B157" s="9" t="n"/>
      <c r="C157" s="9" t="n"/>
    </row>
    <row r="158" ht="15.75" customHeight="1" s="496">
      <c r="A158" s="9" t="n"/>
      <c r="B158" s="9" t="n"/>
      <c r="C158" s="9" t="n"/>
    </row>
    <row r="159" ht="15.75" customHeight="1" s="496">
      <c r="A159" s="9" t="n"/>
      <c r="B159" s="9" t="n"/>
      <c r="C159" s="9" t="n"/>
    </row>
    <row r="160" ht="15.75" customHeight="1" s="496">
      <c r="A160" s="9" t="n"/>
      <c r="B160" s="9" t="n"/>
      <c r="C160" s="9" t="n"/>
    </row>
    <row r="161" ht="15.75" customHeight="1" s="496">
      <c r="A161" s="9" t="n"/>
      <c r="B161" s="9" t="n"/>
      <c r="C161" s="9" t="n"/>
    </row>
    <row r="162" ht="15.75" customHeight="1" s="496">
      <c r="A162" s="9" t="n"/>
      <c r="B162" s="9" t="n"/>
      <c r="C162" s="9" t="n"/>
    </row>
    <row r="163" ht="15.75" customHeight="1" s="496">
      <c r="A163" s="9" t="n"/>
      <c r="B163" s="9" t="n"/>
      <c r="C163" s="9" t="n"/>
    </row>
    <row r="164" ht="15.75" customHeight="1" s="496">
      <c r="A164" s="9" t="n"/>
      <c r="B164" s="9" t="n"/>
      <c r="C164" s="9" t="n"/>
    </row>
    <row r="165" ht="15.75" customHeight="1" s="496">
      <c r="A165" s="9" t="n"/>
      <c r="B165" s="9" t="n"/>
      <c r="C165" s="9" t="n"/>
    </row>
    <row r="166" ht="15.75" customHeight="1" s="496">
      <c r="A166" s="9" t="n"/>
      <c r="B166" s="9" t="n"/>
      <c r="C166" s="9" t="n"/>
    </row>
    <row r="167" ht="15.75" customHeight="1" s="496">
      <c r="A167" s="9" t="n"/>
      <c r="B167" s="9" t="n"/>
      <c r="C167" s="9" t="n"/>
    </row>
    <row r="168" ht="15.75" customHeight="1" s="496">
      <c r="A168" s="9" t="n"/>
      <c r="B168" s="9" t="n"/>
      <c r="C168" s="9" t="n"/>
    </row>
    <row r="169" ht="15.75" customHeight="1" s="496">
      <c r="A169" s="9" t="n"/>
      <c r="B169" s="9" t="n"/>
      <c r="C169" s="9" t="n"/>
    </row>
    <row r="170" ht="15.75" customHeight="1" s="496">
      <c r="A170" s="9" t="n"/>
      <c r="B170" s="9" t="n"/>
      <c r="C170" s="9" t="n"/>
    </row>
    <row r="171" ht="15.75" customHeight="1" s="496">
      <c r="A171" s="9" t="n"/>
      <c r="B171" s="9" t="n"/>
      <c r="C171" s="9" t="n"/>
    </row>
    <row r="172" ht="15.75" customHeight="1" s="496">
      <c r="A172" s="9" t="n"/>
      <c r="B172" s="9" t="n"/>
      <c r="C172" s="9" t="n"/>
    </row>
    <row r="173" ht="15.75" customHeight="1" s="496">
      <c r="A173" s="9" t="n"/>
      <c r="B173" s="9" t="n"/>
      <c r="C173" s="9" t="n"/>
    </row>
    <row r="174" ht="15.75" customHeight="1" s="496">
      <c r="A174" s="9" t="n"/>
      <c r="B174" s="9" t="n"/>
      <c r="C174" s="9" t="n"/>
    </row>
    <row r="175" ht="15.75" customHeight="1" s="496">
      <c r="A175" s="9" t="n"/>
      <c r="B175" s="9" t="n"/>
      <c r="C175" s="9" t="n"/>
    </row>
    <row r="176" ht="15.75" customHeight="1" s="496">
      <c r="A176" s="9" t="n"/>
      <c r="B176" s="9" t="n"/>
      <c r="C176" s="9" t="n"/>
    </row>
    <row r="177" ht="15.75" customHeight="1" s="496">
      <c r="A177" s="9" t="n"/>
      <c r="B177" s="9" t="n"/>
      <c r="C177" s="9" t="n"/>
    </row>
    <row r="178" ht="15.75" customHeight="1" s="496">
      <c r="A178" s="9" t="n"/>
      <c r="B178" s="9" t="n"/>
      <c r="C178" s="9" t="n"/>
    </row>
    <row r="179" ht="15.75" customHeight="1" s="496">
      <c r="A179" s="9" t="n"/>
      <c r="B179" s="9" t="n"/>
      <c r="C179" s="9" t="n"/>
    </row>
    <row r="180" ht="15.75" customHeight="1" s="496">
      <c r="A180" s="9" t="n"/>
      <c r="B180" s="9" t="n"/>
      <c r="C180" s="9" t="n"/>
    </row>
    <row r="181" ht="15.75" customHeight="1" s="496">
      <c r="A181" s="9" t="n"/>
      <c r="B181" s="9" t="n"/>
      <c r="C181" s="9" t="n"/>
    </row>
    <row r="182" ht="15.75" customHeight="1" s="496">
      <c r="A182" s="9" t="n"/>
      <c r="B182" s="9" t="n"/>
      <c r="C182" s="9" t="n"/>
    </row>
    <row r="183" ht="15.75" customHeight="1" s="496">
      <c r="A183" s="9" t="n"/>
      <c r="B183" s="9" t="n"/>
      <c r="C183" s="9" t="n"/>
    </row>
    <row r="184" ht="15.75" customHeight="1" s="496">
      <c r="A184" s="9" t="n"/>
      <c r="B184" s="9" t="n"/>
      <c r="C184" s="9" t="n"/>
    </row>
    <row r="185" ht="15.75" customHeight="1" s="496">
      <c r="A185" s="9" t="n"/>
      <c r="B185" s="9" t="n"/>
      <c r="C185" s="9" t="n"/>
    </row>
    <row r="186" ht="15.75" customHeight="1" s="496">
      <c r="A186" s="9" t="n"/>
      <c r="B186" s="9" t="n"/>
      <c r="C186" s="9" t="n"/>
    </row>
    <row r="187" ht="15.75" customHeight="1" s="496">
      <c r="A187" s="9" t="n"/>
      <c r="B187" s="9" t="n"/>
      <c r="C187" s="9" t="n"/>
    </row>
    <row r="188" ht="15.75" customHeight="1" s="496">
      <c r="A188" s="9" t="n"/>
      <c r="B188" s="9" t="n"/>
      <c r="C188" s="9" t="n"/>
    </row>
    <row r="189" ht="15.75" customHeight="1" s="496">
      <c r="A189" s="9" t="n"/>
      <c r="B189" s="9" t="n"/>
      <c r="C189" s="9" t="n"/>
    </row>
    <row r="190" ht="15.75" customHeight="1" s="496">
      <c r="A190" s="9" t="n"/>
      <c r="B190" s="9" t="n"/>
      <c r="C190" s="9" t="n"/>
    </row>
    <row r="191" ht="15.75" customHeight="1" s="496">
      <c r="A191" s="9" t="n"/>
      <c r="B191" s="9" t="n"/>
      <c r="C191" s="9" t="n"/>
    </row>
    <row r="192" ht="15.75" customHeight="1" s="496">
      <c r="A192" s="9" t="n"/>
      <c r="B192" s="9" t="n"/>
      <c r="C192" s="9" t="n"/>
    </row>
    <row r="193" ht="15.75" customHeight="1" s="496">
      <c r="A193" s="9" t="n"/>
      <c r="B193" s="9" t="n"/>
      <c r="C193" s="9" t="n"/>
    </row>
    <row r="194" ht="15.75" customHeight="1" s="496">
      <c r="A194" s="9" t="n"/>
      <c r="B194" s="9" t="n"/>
      <c r="C194" s="9" t="n"/>
    </row>
    <row r="195" ht="15.75" customHeight="1" s="496">
      <c r="A195" s="9" t="n"/>
      <c r="B195" s="9" t="n"/>
      <c r="C195" s="9" t="n"/>
    </row>
    <row r="196" ht="15.75" customHeight="1" s="496">
      <c r="A196" s="9" t="n"/>
      <c r="B196" s="9" t="n"/>
      <c r="C196" s="9" t="n"/>
    </row>
    <row r="197" ht="15.75" customHeight="1" s="496">
      <c r="A197" s="9" t="n"/>
      <c r="B197" s="9" t="n"/>
      <c r="C197" s="9" t="n"/>
    </row>
    <row r="198" ht="15.75" customHeight="1" s="496">
      <c r="A198" s="9" t="n"/>
      <c r="B198" s="9" t="n"/>
      <c r="C198" s="9" t="n"/>
    </row>
    <row r="199" ht="15.75" customHeight="1" s="496">
      <c r="A199" s="9" t="n"/>
      <c r="B199" s="9" t="n"/>
      <c r="C199" s="9" t="n"/>
    </row>
    <row r="200" ht="15.75" customHeight="1" s="496">
      <c r="A200" s="9" t="n"/>
      <c r="B200" s="9" t="n"/>
      <c r="C200" s="9" t="n"/>
    </row>
    <row r="201" ht="15.75" customHeight="1" s="496">
      <c r="A201" s="9" t="n"/>
      <c r="B201" s="9" t="n"/>
      <c r="C201" s="9" t="n"/>
    </row>
    <row r="202" ht="15.75" customHeight="1" s="496">
      <c r="A202" s="9" t="n"/>
      <c r="B202" s="9" t="n"/>
      <c r="C202" s="9" t="n"/>
    </row>
    <row r="203" ht="15.75" customHeight="1" s="496">
      <c r="A203" s="9" t="n"/>
      <c r="B203" s="9" t="n"/>
      <c r="C203" s="9" t="n"/>
    </row>
    <row r="204" ht="15.75" customHeight="1" s="496">
      <c r="A204" s="9" t="n"/>
      <c r="B204" s="9" t="n"/>
      <c r="C204" s="9" t="n"/>
    </row>
    <row r="205" ht="15.75" customHeight="1" s="496">
      <c r="A205" s="9" t="n"/>
      <c r="B205" s="9" t="n"/>
      <c r="C205" s="9" t="n"/>
    </row>
    <row r="206" ht="15.75" customHeight="1" s="496">
      <c r="A206" s="9" t="n"/>
      <c r="B206" s="9" t="n"/>
      <c r="C206" s="9" t="n"/>
    </row>
    <row r="207" ht="15.75" customHeight="1" s="496">
      <c r="A207" s="9" t="n"/>
      <c r="B207" s="9" t="n"/>
      <c r="C207" s="9" t="n"/>
    </row>
    <row r="208" ht="15.75" customHeight="1" s="496">
      <c r="A208" s="9" t="n"/>
      <c r="B208" s="9" t="n"/>
      <c r="C208" s="9" t="n"/>
    </row>
    <row r="209" ht="15.75" customHeight="1" s="496">
      <c r="A209" s="9" t="n"/>
      <c r="B209" s="9" t="n"/>
      <c r="C209" s="9" t="n"/>
    </row>
    <row r="210" ht="15.75" customHeight="1" s="496">
      <c r="A210" s="9" t="n"/>
      <c r="B210" s="9" t="n"/>
      <c r="C210" s="9" t="n"/>
    </row>
    <row r="211" ht="15.75" customHeight="1" s="496">
      <c r="A211" s="9" t="n"/>
      <c r="B211" s="9" t="n"/>
      <c r="C211" s="9" t="n"/>
    </row>
    <row r="212" ht="15.75" customHeight="1" s="496">
      <c r="A212" s="9" t="n"/>
      <c r="B212" s="9" t="n"/>
      <c r="C212" s="9" t="n"/>
    </row>
    <row r="213" ht="15.75" customHeight="1" s="496">
      <c r="A213" s="9" t="n"/>
      <c r="B213" s="9" t="n"/>
      <c r="C213" s="9" t="n"/>
    </row>
    <row r="214" ht="15.75" customHeight="1" s="496">
      <c r="A214" s="9" t="n"/>
      <c r="B214" s="9" t="n"/>
      <c r="C214" s="9" t="n"/>
    </row>
    <row r="215" ht="15.75" customHeight="1" s="496">
      <c r="A215" s="9" t="n"/>
      <c r="B215" s="9" t="n"/>
      <c r="C215" s="9" t="n"/>
    </row>
    <row r="216" ht="15.75" customHeight="1" s="496">
      <c r="A216" s="9" t="n"/>
      <c r="B216" s="9" t="n"/>
      <c r="C216" s="9" t="n"/>
    </row>
    <row r="217" ht="15.75" customHeight="1" s="496">
      <c r="A217" s="9" t="n"/>
      <c r="B217" s="9" t="n"/>
      <c r="C217" s="9" t="n"/>
    </row>
    <row r="218" ht="15.75" customHeight="1" s="496">
      <c r="A218" s="9" t="n"/>
      <c r="B218" s="9" t="n"/>
      <c r="C218" s="9" t="n"/>
    </row>
    <row r="219" ht="15.75" customHeight="1" s="496">
      <c r="A219" s="9" t="n"/>
      <c r="B219" s="9" t="n"/>
      <c r="C219" s="9" t="n"/>
    </row>
    <row r="220" ht="15.75" customHeight="1" s="496">
      <c r="A220" s="9" t="n"/>
      <c r="B220" s="9" t="n"/>
      <c r="C220" s="9" t="n"/>
    </row>
    <row r="221" ht="15.75" customHeight="1" s="496">
      <c r="A221" s="9" t="n"/>
      <c r="B221" s="9" t="n"/>
      <c r="C221" s="9" t="n"/>
    </row>
    <row r="222" ht="15.75" customHeight="1" s="496">
      <c r="A222" s="9" t="n"/>
      <c r="B222" s="9" t="n"/>
      <c r="C222" s="9" t="n"/>
    </row>
    <row r="223" ht="15.75" customHeight="1" s="496">
      <c r="A223" s="9" t="n"/>
      <c r="B223" s="9" t="n"/>
      <c r="C223" s="9" t="n"/>
    </row>
    <row r="224" ht="15.75" customHeight="1" s="496">
      <c r="A224" s="9" t="n"/>
      <c r="B224" s="9" t="n"/>
      <c r="C224" s="9" t="n"/>
    </row>
    <row r="225" ht="15.75" customHeight="1" s="496">
      <c r="A225" s="9" t="n"/>
      <c r="B225" s="9" t="n"/>
      <c r="C225" s="9" t="n"/>
    </row>
    <row r="226" ht="15.75" customHeight="1" s="496">
      <c r="A226" s="9" t="n"/>
      <c r="B226" s="9" t="n"/>
      <c r="C226" s="9" t="n"/>
    </row>
    <row r="227" ht="15.75" customHeight="1" s="496">
      <c r="A227" s="9" t="n"/>
      <c r="B227" s="9" t="n"/>
      <c r="C227" s="9" t="n"/>
    </row>
    <row r="228" ht="15.75" customHeight="1" s="496">
      <c r="A228" s="9" t="n"/>
      <c r="B228" s="9" t="n"/>
      <c r="C228" s="9" t="n"/>
    </row>
    <row r="229" ht="15.75" customHeight="1" s="496">
      <c r="A229" s="9" t="n"/>
      <c r="B229" s="9" t="n"/>
      <c r="C229" s="9" t="n"/>
    </row>
    <row r="230" ht="15.75" customHeight="1" s="496">
      <c r="A230" s="9" t="n"/>
      <c r="B230" s="9" t="n"/>
      <c r="C230" s="9" t="n"/>
    </row>
    <row r="231" ht="15.75" customHeight="1" s="496">
      <c r="A231" s="9" t="n"/>
      <c r="B231" s="9" t="n"/>
      <c r="C231" s="9" t="n"/>
    </row>
    <row r="232" ht="15.75" customHeight="1" s="496">
      <c r="A232" s="9" t="n"/>
      <c r="B232" s="9" t="n"/>
      <c r="C232" s="9" t="n"/>
    </row>
    <row r="233" ht="15.75" customHeight="1" s="496">
      <c r="A233" s="9" t="n"/>
      <c r="B233" s="9" t="n"/>
      <c r="C233" s="9" t="n"/>
    </row>
    <row r="234" ht="15.75" customHeight="1" s="496">
      <c r="A234" s="9" t="n"/>
      <c r="B234" s="9" t="n"/>
      <c r="C234" s="9" t="n"/>
    </row>
    <row r="235" ht="15.75" customHeight="1" s="496">
      <c r="A235" s="9" t="n"/>
      <c r="B235" s="9" t="n"/>
      <c r="C235" s="9" t="n"/>
    </row>
    <row r="236" ht="15.75" customHeight="1" s="496">
      <c r="A236" s="9" t="n"/>
      <c r="B236" s="9" t="n"/>
      <c r="C236" s="9" t="n"/>
    </row>
    <row r="237" ht="15.75" customHeight="1" s="496">
      <c r="A237" s="9" t="n"/>
      <c r="B237" s="9" t="n"/>
      <c r="C237" s="9" t="n"/>
    </row>
    <row r="238" ht="15.75" customHeight="1" s="496">
      <c r="A238" s="9" t="n"/>
      <c r="B238" s="9" t="n"/>
      <c r="C238" s="9" t="n"/>
    </row>
    <row r="239" ht="15.75" customHeight="1" s="496">
      <c r="A239" s="9" t="n"/>
      <c r="B239" s="9" t="n"/>
      <c r="C239" s="9" t="n"/>
    </row>
    <row r="240" ht="15.75" customHeight="1" s="496">
      <c r="A240" s="9" t="n"/>
      <c r="B240" s="9" t="n"/>
      <c r="C240" s="9" t="n"/>
    </row>
    <row r="241" ht="15.75" customHeight="1" s="496">
      <c r="A241" s="9" t="n"/>
      <c r="B241" s="9" t="n"/>
      <c r="C241" s="9" t="n"/>
    </row>
    <row r="242" ht="15.75" customHeight="1" s="496">
      <c r="A242" s="9" t="n"/>
      <c r="B242" s="9" t="n"/>
      <c r="C242" s="9" t="n"/>
    </row>
    <row r="243" ht="15.75" customHeight="1" s="496">
      <c r="A243" s="9" t="n"/>
      <c r="B243" s="9" t="n"/>
      <c r="C243" s="9" t="n"/>
    </row>
    <row r="244" ht="15.75" customHeight="1" s="496">
      <c r="A244" s="9" t="n"/>
      <c r="B244" s="9" t="n"/>
      <c r="C244" s="9" t="n"/>
    </row>
    <row r="245" ht="15.75" customHeight="1" s="496">
      <c r="A245" s="9" t="n"/>
      <c r="B245" s="9" t="n"/>
      <c r="C245" s="9" t="n"/>
    </row>
    <row r="246" ht="15.75" customHeight="1" s="496">
      <c r="A246" s="9" t="n"/>
      <c r="B246" s="9" t="n"/>
      <c r="C246" s="9" t="n"/>
    </row>
    <row r="247" ht="15.75" customHeight="1" s="496">
      <c r="A247" s="9" t="n"/>
      <c r="B247" s="9" t="n"/>
      <c r="C247" s="9" t="n"/>
    </row>
    <row r="248" ht="15.75" customHeight="1" s="496">
      <c r="A248" s="9" t="n"/>
      <c r="B248" s="9" t="n"/>
      <c r="C248" s="9" t="n"/>
    </row>
    <row r="249" ht="15.75" customHeight="1" s="496">
      <c r="A249" s="9" t="n"/>
      <c r="B249" s="9" t="n"/>
      <c r="C249" s="9" t="n"/>
    </row>
    <row r="250" ht="15.75" customHeight="1" s="496">
      <c r="A250" s="9" t="n"/>
      <c r="B250" s="9" t="n"/>
      <c r="C250" s="9" t="n"/>
    </row>
    <row r="251" ht="15.75" customHeight="1" s="496">
      <c r="A251" s="9" t="n"/>
      <c r="B251" s="9" t="n"/>
      <c r="C251" s="9" t="n"/>
    </row>
    <row r="252" ht="15.75" customHeight="1" s="496">
      <c r="A252" s="9" t="n"/>
      <c r="B252" s="9" t="n"/>
      <c r="C252" s="9" t="n"/>
    </row>
    <row r="253" ht="15.75" customHeight="1" s="496">
      <c r="A253" s="9" t="n"/>
      <c r="B253" s="9" t="n"/>
      <c r="C253" s="9" t="n"/>
    </row>
    <row r="254" ht="15.75" customHeight="1" s="496">
      <c r="A254" s="9" t="n"/>
      <c r="B254" s="9" t="n"/>
      <c r="C254" s="9" t="n"/>
    </row>
    <row r="255" ht="15.75" customHeight="1" s="496">
      <c r="A255" s="9" t="n"/>
      <c r="B255" s="9" t="n"/>
      <c r="C255" s="9" t="n"/>
    </row>
    <row r="256" ht="15.75" customHeight="1" s="496">
      <c r="A256" s="9" t="n"/>
      <c r="B256" s="9" t="n"/>
      <c r="C256" s="9" t="n"/>
    </row>
    <row r="257" ht="15.75" customHeight="1" s="496">
      <c r="A257" s="9" t="n"/>
      <c r="B257" s="9" t="n"/>
      <c r="C257" s="9" t="n"/>
    </row>
    <row r="258" ht="15.75" customHeight="1" s="496">
      <c r="A258" s="9" t="n"/>
      <c r="B258" s="9" t="n"/>
      <c r="C258" s="9" t="n"/>
    </row>
    <row r="259" ht="15.75" customHeight="1" s="496">
      <c r="A259" s="9" t="n"/>
      <c r="B259" s="9" t="n"/>
      <c r="C259" s="9" t="n"/>
    </row>
    <row r="260" ht="15.75" customHeight="1" s="496">
      <c r="A260" s="9" t="n"/>
      <c r="B260" s="9" t="n"/>
      <c r="C260" s="9" t="n"/>
    </row>
    <row r="261" ht="15.75" customHeight="1" s="496">
      <c r="A261" s="9" t="n"/>
      <c r="B261" s="9" t="n"/>
      <c r="C261" s="9" t="n"/>
    </row>
    <row r="262" ht="15.75" customHeight="1" s="496">
      <c r="A262" s="9" t="n"/>
      <c r="B262" s="9" t="n"/>
      <c r="C262" s="9" t="n"/>
    </row>
    <row r="263" ht="15.75" customHeight="1" s="496">
      <c r="A263" s="9" t="n"/>
      <c r="B263" s="9" t="n"/>
      <c r="C263" s="9" t="n"/>
    </row>
    <row r="264" ht="15.75" customHeight="1" s="496">
      <c r="A264" s="9" t="n"/>
      <c r="B264" s="9" t="n"/>
      <c r="C264" s="9" t="n"/>
    </row>
    <row r="265" ht="15.75" customHeight="1" s="496">
      <c r="A265" s="9" t="n"/>
      <c r="B265" s="9" t="n"/>
      <c r="C265" s="9" t="n"/>
    </row>
    <row r="266" ht="15.75" customHeight="1" s="496">
      <c r="A266" s="9" t="n"/>
      <c r="B266" s="9" t="n"/>
      <c r="C266" s="9" t="n"/>
    </row>
    <row r="267" ht="15.75" customHeight="1" s="496">
      <c r="A267" s="9" t="n"/>
      <c r="B267" s="9" t="n"/>
      <c r="C267" s="9" t="n"/>
    </row>
    <row r="268" ht="15.75" customHeight="1" s="496">
      <c r="A268" s="9" t="n"/>
      <c r="B268" s="9" t="n"/>
      <c r="C268" s="9" t="n"/>
    </row>
    <row r="269" ht="15.75" customHeight="1" s="496">
      <c r="A269" s="9" t="n"/>
      <c r="B269" s="9" t="n"/>
      <c r="C269" s="9" t="n"/>
    </row>
    <row r="270" ht="15.75" customHeight="1" s="496">
      <c r="A270" s="9" t="n"/>
      <c r="B270" s="9" t="n"/>
      <c r="C270" s="9" t="n"/>
    </row>
    <row r="271" ht="15.75" customHeight="1" s="496">
      <c r="A271" s="9" t="n"/>
      <c r="B271" s="9" t="n"/>
      <c r="C271" s="9" t="n"/>
    </row>
    <row r="272" ht="15.75" customHeight="1" s="496">
      <c r="A272" s="9" t="n"/>
      <c r="B272" s="9" t="n"/>
      <c r="C272" s="9" t="n"/>
    </row>
    <row r="273" ht="15.75" customHeight="1" s="496">
      <c r="A273" s="9" t="n"/>
      <c r="B273" s="9" t="n"/>
      <c r="C273" s="9" t="n"/>
    </row>
    <row r="274" ht="15.75" customHeight="1" s="496">
      <c r="A274" s="9" t="n"/>
      <c r="B274" s="9" t="n"/>
      <c r="C274" s="9" t="n"/>
    </row>
    <row r="275" ht="15.75" customHeight="1" s="496">
      <c r="A275" s="9" t="n"/>
      <c r="B275" s="9" t="n"/>
      <c r="C275" s="9" t="n"/>
    </row>
    <row r="276" ht="15.75" customHeight="1" s="496">
      <c r="A276" s="9" t="n"/>
      <c r="B276" s="9" t="n"/>
      <c r="C276" s="9" t="n"/>
    </row>
    <row r="277" ht="15.75" customHeight="1" s="496">
      <c r="A277" s="9" t="n"/>
      <c r="B277" s="9" t="n"/>
      <c r="C277" s="9" t="n"/>
    </row>
    <row r="278" ht="15.75" customHeight="1" s="496">
      <c r="A278" s="9" t="n"/>
      <c r="B278" s="9" t="n"/>
      <c r="C278" s="9" t="n"/>
    </row>
    <row r="279" ht="15.75" customHeight="1" s="496">
      <c r="A279" s="9" t="n"/>
      <c r="B279" s="9" t="n"/>
      <c r="C279" s="9" t="n"/>
    </row>
    <row r="280" ht="15.75" customHeight="1" s="496">
      <c r="A280" s="9" t="n"/>
      <c r="B280" s="9" t="n"/>
      <c r="C280" s="9" t="n"/>
    </row>
    <row r="281" ht="15.75" customHeight="1" s="496">
      <c r="A281" s="9" t="n"/>
      <c r="B281" s="9" t="n"/>
      <c r="C281" s="9" t="n"/>
    </row>
    <row r="282" ht="15.75" customHeight="1" s="496">
      <c r="A282" s="9" t="n"/>
      <c r="B282" s="9" t="n"/>
      <c r="C282" s="9" t="n"/>
    </row>
    <row r="283" ht="15.75" customHeight="1" s="496">
      <c r="A283" s="9" t="n"/>
      <c r="B283" s="9" t="n"/>
      <c r="C283" s="9" t="n"/>
    </row>
    <row r="284" ht="15.75" customHeight="1" s="496">
      <c r="A284" s="9" t="n"/>
      <c r="B284" s="9" t="n"/>
      <c r="C284" s="9" t="n"/>
    </row>
    <row r="285" ht="15.75" customHeight="1" s="496">
      <c r="A285" s="9" t="n"/>
      <c r="B285" s="9" t="n"/>
      <c r="C285" s="9" t="n"/>
    </row>
    <row r="286" ht="15.75" customHeight="1" s="496">
      <c r="A286" s="9" t="n"/>
      <c r="B286" s="9" t="n"/>
      <c r="C286" s="9" t="n"/>
    </row>
    <row r="287" ht="15.75" customHeight="1" s="496">
      <c r="A287" s="9" t="n"/>
      <c r="B287" s="9" t="n"/>
      <c r="C287" s="9" t="n"/>
    </row>
    <row r="288" ht="15.75" customHeight="1" s="496">
      <c r="A288" s="9" t="n"/>
      <c r="B288" s="9" t="n"/>
      <c r="C288" s="9" t="n"/>
    </row>
    <row r="289" ht="15.75" customHeight="1" s="496">
      <c r="A289" s="9" t="n"/>
      <c r="B289" s="9" t="n"/>
      <c r="C289" s="9" t="n"/>
    </row>
    <row r="290" ht="15.75" customHeight="1" s="496">
      <c r="A290" s="9" t="n"/>
      <c r="B290" s="9" t="n"/>
      <c r="C290" s="9" t="n"/>
    </row>
    <row r="291" ht="15.75" customHeight="1" s="496">
      <c r="A291" s="9" t="n"/>
      <c r="B291" s="9" t="n"/>
      <c r="C291" s="9" t="n"/>
    </row>
    <row r="292" ht="15.75" customHeight="1" s="496">
      <c r="A292" s="9" t="n"/>
      <c r="B292" s="9" t="n"/>
      <c r="C292" s="9" t="n"/>
    </row>
    <row r="293" ht="15.75" customHeight="1" s="496">
      <c r="A293" s="9" t="n"/>
      <c r="B293" s="9" t="n"/>
      <c r="C293" s="9" t="n"/>
    </row>
    <row r="294" ht="15.75" customHeight="1" s="496">
      <c r="A294" s="9" t="n"/>
      <c r="B294" s="9" t="n"/>
      <c r="C294" s="9" t="n"/>
    </row>
    <row r="295" ht="15.75" customHeight="1" s="496">
      <c r="A295" s="9" t="n"/>
      <c r="B295" s="9" t="n"/>
      <c r="C295" s="9" t="n"/>
    </row>
    <row r="296" ht="15.75" customHeight="1" s="496">
      <c r="A296" s="9" t="n"/>
      <c r="B296" s="9" t="n"/>
      <c r="C296" s="9" t="n"/>
    </row>
    <row r="297" ht="15.75" customHeight="1" s="496">
      <c r="A297" s="9" t="n"/>
      <c r="B297" s="9" t="n"/>
      <c r="C297" s="9" t="n"/>
    </row>
    <row r="298" ht="15.75" customHeight="1" s="496">
      <c r="A298" s="9" t="n"/>
      <c r="B298" s="9" t="n"/>
      <c r="C298" s="9" t="n"/>
    </row>
    <row r="299" ht="15.75" customHeight="1" s="496">
      <c r="A299" s="9" t="n"/>
      <c r="B299" s="9" t="n"/>
      <c r="C299" s="9" t="n"/>
    </row>
    <row r="300" ht="15.75" customHeight="1" s="496">
      <c r="A300" s="9" t="n"/>
      <c r="B300" s="9" t="n"/>
      <c r="C300" s="9" t="n"/>
    </row>
    <row r="301" ht="15.75" customHeight="1" s="496">
      <c r="A301" s="9" t="n"/>
      <c r="B301" s="9" t="n"/>
      <c r="C301" s="9" t="n"/>
    </row>
    <row r="302" ht="15.75" customHeight="1" s="496">
      <c r="A302" s="9" t="n"/>
      <c r="B302" s="9" t="n"/>
      <c r="C302" s="9" t="n"/>
    </row>
    <row r="303" ht="15.75" customHeight="1" s="496">
      <c r="A303" s="9" t="n"/>
      <c r="B303" s="9" t="n"/>
      <c r="C303" s="9" t="n"/>
    </row>
    <row r="304" ht="15.75" customHeight="1" s="496">
      <c r="A304" s="9" t="n"/>
      <c r="B304" s="9" t="n"/>
      <c r="C304" s="9" t="n"/>
    </row>
    <row r="305" ht="15.75" customHeight="1" s="496">
      <c r="A305" s="9" t="n"/>
      <c r="B305" s="9" t="n"/>
      <c r="C305" s="9" t="n"/>
    </row>
    <row r="306" ht="15.75" customHeight="1" s="496">
      <c r="A306" s="9" t="n"/>
      <c r="B306" s="9" t="n"/>
      <c r="C306" s="9" t="n"/>
    </row>
    <row r="307" ht="15.75" customHeight="1" s="496">
      <c r="A307" s="9" t="n"/>
      <c r="B307" s="9" t="n"/>
      <c r="C307" s="9" t="n"/>
    </row>
    <row r="308" ht="15.75" customHeight="1" s="496">
      <c r="A308" s="9" t="n"/>
      <c r="B308" s="9" t="n"/>
      <c r="C308" s="9" t="n"/>
    </row>
    <row r="309" ht="15.75" customHeight="1" s="496">
      <c r="A309" s="9" t="n"/>
      <c r="B309" s="9" t="n"/>
      <c r="C309" s="9" t="n"/>
    </row>
    <row r="310" ht="15.75" customHeight="1" s="496">
      <c r="A310" s="9" t="n"/>
      <c r="B310" s="9" t="n"/>
      <c r="C310" s="9" t="n"/>
    </row>
    <row r="311" ht="15.75" customHeight="1" s="496">
      <c r="A311" s="9" t="n"/>
      <c r="B311" s="9" t="n"/>
      <c r="C311" s="9" t="n"/>
    </row>
    <row r="312" ht="15.75" customHeight="1" s="496">
      <c r="A312" s="9" t="n"/>
      <c r="B312" s="9" t="n"/>
      <c r="C312" s="9" t="n"/>
    </row>
    <row r="313" ht="15.75" customHeight="1" s="496">
      <c r="A313" s="9" t="n"/>
      <c r="B313" s="9" t="n"/>
      <c r="C313" s="9" t="n"/>
    </row>
    <row r="314" ht="15.75" customHeight="1" s="496">
      <c r="A314" s="9" t="n"/>
      <c r="B314" s="9" t="n"/>
      <c r="C314" s="9" t="n"/>
    </row>
    <row r="315" ht="15.75" customHeight="1" s="496">
      <c r="A315" s="9" t="n"/>
      <c r="B315" s="9" t="n"/>
      <c r="C315" s="9" t="n"/>
    </row>
    <row r="316" ht="15.75" customHeight="1" s="496">
      <c r="A316" s="9" t="n"/>
      <c r="B316" s="9" t="n"/>
      <c r="C316" s="9" t="n"/>
    </row>
    <row r="317" ht="15.75" customHeight="1" s="496">
      <c r="A317" s="9" t="n"/>
      <c r="B317" s="9" t="n"/>
      <c r="C317" s="9" t="n"/>
    </row>
    <row r="318" ht="15.75" customHeight="1" s="496">
      <c r="A318" s="9" t="n"/>
      <c r="B318" s="9" t="n"/>
      <c r="C318" s="9" t="n"/>
    </row>
    <row r="319" ht="15.75" customHeight="1" s="496">
      <c r="A319" s="9" t="n"/>
      <c r="B319" s="9" t="n"/>
      <c r="C319" s="9" t="n"/>
    </row>
    <row r="320" ht="15.75" customHeight="1" s="496">
      <c r="A320" s="9" t="n"/>
      <c r="B320" s="9" t="n"/>
      <c r="C320" s="9" t="n"/>
    </row>
    <row r="321" ht="15.75" customHeight="1" s="496">
      <c r="A321" s="9" t="n"/>
      <c r="B321" s="9" t="n"/>
      <c r="C321" s="9" t="n"/>
    </row>
    <row r="322" ht="15.75" customHeight="1" s="496">
      <c r="A322" s="9" t="n"/>
      <c r="B322" s="9" t="n"/>
      <c r="C322" s="9" t="n"/>
    </row>
    <row r="323" ht="15.75" customHeight="1" s="496">
      <c r="A323" s="9" t="n"/>
      <c r="B323" s="9" t="n"/>
      <c r="C323" s="9" t="n"/>
    </row>
    <row r="324" ht="15.75" customHeight="1" s="496">
      <c r="A324" s="9" t="n"/>
      <c r="B324" s="9" t="n"/>
      <c r="C324" s="9" t="n"/>
    </row>
    <row r="325" ht="15.75" customHeight="1" s="496">
      <c r="A325" s="9" t="n"/>
      <c r="B325" s="9" t="n"/>
      <c r="C325" s="9" t="n"/>
    </row>
    <row r="326" ht="15.75" customHeight="1" s="496">
      <c r="A326" s="9" t="n"/>
      <c r="B326" s="9" t="n"/>
      <c r="C326" s="9" t="n"/>
    </row>
    <row r="327" ht="15.75" customHeight="1" s="496">
      <c r="A327" s="9" t="n"/>
      <c r="B327" s="9" t="n"/>
      <c r="C327" s="9" t="n"/>
    </row>
    <row r="328" ht="15.75" customHeight="1" s="496">
      <c r="A328" s="9" t="n"/>
      <c r="B328" s="9" t="n"/>
      <c r="C328" s="9" t="n"/>
    </row>
    <row r="329" ht="15.75" customHeight="1" s="496">
      <c r="A329" s="9" t="n"/>
      <c r="B329" s="9" t="n"/>
      <c r="C329" s="9" t="n"/>
    </row>
    <row r="330" ht="15.75" customHeight="1" s="496">
      <c r="A330" s="9" t="n"/>
      <c r="B330" s="9" t="n"/>
      <c r="C330" s="9" t="n"/>
    </row>
    <row r="331" ht="15.75" customHeight="1" s="496">
      <c r="A331" s="9" t="n"/>
      <c r="B331" s="9" t="n"/>
      <c r="C331" s="9" t="n"/>
    </row>
    <row r="332" ht="15.75" customHeight="1" s="496">
      <c r="A332" s="9" t="n"/>
      <c r="B332" s="9" t="n"/>
      <c r="C332" s="9" t="n"/>
    </row>
    <row r="333" ht="15.75" customHeight="1" s="496">
      <c r="A333" s="9" t="n"/>
      <c r="B333" s="9" t="n"/>
      <c r="C333" s="9" t="n"/>
    </row>
    <row r="334" ht="15.75" customHeight="1" s="496">
      <c r="A334" s="9" t="n"/>
      <c r="B334" s="9" t="n"/>
      <c r="C334" s="9" t="n"/>
    </row>
    <row r="335" ht="15.75" customHeight="1" s="496">
      <c r="A335" s="9" t="n"/>
      <c r="B335" s="9" t="n"/>
      <c r="C335" s="9" t="n"/>
    </row>
    <row r="336" ht="15.75" customHeight="1" s="496">
      <c r="A336" s="9" t="n"/>
      <c r="B336" s="9" t="n"/>
      <c r="C336" s="9" t="n"/>
    </row>
    <row r="337" ht="15.75" customHeight="1" s="496">
      <c r="A337" s="9" t="n"/>
      <c r="B337" s="9" t="n"/>
      <c r="C337" s="9" t="n"/>
    </row>
    <row r="338" ht="15.75" customHeight="1" s="496">
      <c r="A338" s="9" t="n"/>
      <c r="B338" s="9" t="n"/>
      <c r="C338" s="9" t="n"/>
    </row>
    <row r="339" ht="15.75" customHeight="1" s="496">
      <c r="A339" s="9" t="n"/>
      <c r="B339" s="9" t="n"/>
      <c r="C339" s="9" t="n"/>
    </row>
    <row r="340" ht="15.75" customHeight="1" s="496">
      <c r="A340" s="9" t="n"/>
      <c r="B340" s="9" t="n"/>
      <c r="C340" s="9" t="n"/>
    </row>
    <row r="341" ht="15.75" customHeight="1" s="496">
      <c r="A341" s="9" t="n"/>
      <c r="B341" s="9" t="n"/>
      <c r="C341" s="9" t="n"/>
    </row>
    <row r="342" ht="15.75" customHeight="1" s="496">
      <c r="A342" s="9" t="n"/>
      <c r="B342" s="9" t="n"/>
      <c r="C342" s="9" t="n"/>
    </row>
    <row r="343" ht="15.75" customHeight="1" s="496">
      <c r="A343" s="9" t="n"/>
      <c r="B343" s="9" t="n"/>
      <c r="C343" s="9" t="n"/>
    </row>
    <row r="344" ht="15.75" customHeight="1" s="496">
      <c r="A344" s="9" t="n"/>
      <c r="B344" s="9" t="n"/>
      <c r="C344" s="9" t="n"/>
    </row>
    <row r="345" ht="15.75" customHeight="1" s="496">
      <c r="A345" s="9" t="n"/>
      <c r="B345" s="9" t="n"/>
      <c r="C345" s="9" t="n"/>
    </row>
    <row r="346" ht="15.75" customHeight="1" s="496">
      <c r="A346" s="9" t="n"/>
      <c r="B346" s="9" t="n"/>
      <c r="C346" s="9" t="n"/>
    </row>
    <row r="347" ht="15.75" customHeight="1" s="496">
      <c r="A347" s="9" t="n"/>
      <c r="B347" s="9" t="n"/>
      <c r="C347" s="9" t="n"/>
    </row>
    <row r="348" ht="15.75" customHeight="1" s="496">
      <c r="A348" s="9" t="n"/>
      <c r="B348" s="9" t="n"/>
      <c r="C348" s="9" t="n"/>
    </row>
    <row r="349" ht="15.75" customHeight="1" s="496">
      <c r="A349" s="9" t="n"/>
      <c r="B349" s="9" t="n"/>
      <c r="C349" s="9" t="n"/>
    </row>
    <row r="350" ht="15.75" customHeight="1" s="496">
      <c r="A350" s="9" t="n"/>
      <c r="B350" s="9" t="n"/>
      <c r="C350" s="9" t="n"/>
    </row>
    <row r="351" ht="15.75" customHeight="1" s="496">
      <c r="A351" s="9" t="n"/>
      <c r="B351" s="9" t="n"/>
      <c r="C351" s="9" t="n"/>
    </row>
    <row r="352" ht="15.75" customHeight="1" s="496">
      <c r="A352" s="9" t="n"/>
      <c r="B352" s="9" t="n"/>
      <c r="C352" s="9" t="n"/>
    </row>
    <row r="353" ht="15.75" customHeight="1" s="496">
      <c r="A353" s="9" t="n"/>
      <c r="B353" s="9" t="n"/>
      <c r="C353" s="9" t="n"/>
    </row>
    <row r="354" ht="15.75" customHeight="1" s="496">
      <c r="A354" s="9" t="n"/>
      <c r="B354" s="9" t="n"/>
      <c r="C354" s="9" t="n"/>
    </row>
    <row r="355" ht="15.75" customHeight="1" s="496">
      <c r="A355" s="9" t="n"/>
      <c r="B355" s="9" t="n"/>
      <c r="C355" s="9" t="n"/>
    </row>
    <row r="356" ht="15.75" customHeight="1" s="496">
      <c r="A356" s="9" t="n"/>
      <c r="B356" s="9" t="n"/>
      <c r="C356" s="9" t="n"/>
    </row>
    <row r="357" ht="15.75" customHeight="1" s="496">
      <c r="A357" s="9" t="n"/>
      <c r="B357" s="9" t="n"/>
      <c r="C357" s="9" t="n"/>
    </row>
    <row r="358" ht="15.75" customHeight="1" s="496">
      <c r="A358" s="9" t="n"/>
      <c r="B358" s="9" t="n"/>
      <c r="C358" s="9" t="n"/>
    </row>
    <row r="359" ht="15.75" customHeight="1" s="496">
      <c r="A359" s="9" t="n"/>
      <c r="B359" s="9" t="n"/>
      <c r="C359" s="9" t="n"/>
    </row>
    <row r="360" ht="15.75" customHeight="1" s="496">
      <c r="A360" s="9" t="n"/>
      <c r="B360" s="9" t="n"/>
      <c r="C360" s="9" t="n"/>
    </row>
    <row r="361" ht="15.75" customHeight="1" s="496">
      <c r="A361" s="9" t="n"/>
      <c r="B361" s="9" t="n"/>
      <c r="C361" s="9" t="n"/>
    </row>
    <row r="362" ht="15.75" customHeight="1" s="496">
      <c r="A362" s="9" t="n"/>
      <c r="B362" s="9" t="n"/>
      <c r="C362" s="9" t="n"/>
    </row>
    <row r="363" ht="15.75" customHeight="1" s="496">
      <c r="A363" s="9" t="n"/>
      <c r="B363" s="9" t="n"/>
      <c r="C363" s="9" t="n"/>
    </row>
    <row r="364" ht="15.75" customHeight="1" s="496">
      <c r="A364" s="9" t="n"/>
      <c r="B364" s="9" t="n"/>
      <c r="C364" s="9" t="n"/>
    </row>
    <row r="365" ht="15.75" customHeight="1" s="496">
      <c r="A365" s="9" t="n"/>
      <c r="B365" s="9" t="n"/>
      <c r="C365" s="9" t="n"/>
    </row>
    <row r="366" ht="15.75" customHeight="1" s="496">
      <c r="A366" s="9" t="n"/>
      <c r="B366" s="9" t="n"/>
      <c r="C366" s="9" t="n"/>
    </row>
    <row r="367" ht="15.75" customHeight="1" s="496">
      <c r="A367" s="9" t="n"/>
      <c r="B367" s="9" t="n"/>
      <c r="C367" s="9" t="n"/>
    </row>
    <row r="368" ht="15.75" customHeight="1" s="496">
      <c r="A368" s="9" t="n"/>
      <c r="B368" s="9" t="n"/>
      <c r="C368" s="9" t="n"/>
    </row>
    <row r="369" ht="15.75" customHeight="1" s="496">
      <c r="A369" s="9" t="n"/>
      <c r="B369" s="9" t="n"/>
      <c r="C369" s="9" t="n"/>
    </row>
    <row r="370" ht="15.75" customHeight="1" s="496">
      <c r="A370" s="9" t="n"/>
      <c r="B370" s="9" t="n"/>
      <c r="C370" s="9" t="n"/>
    </row>
    <row r="371" ht="15.75" customHeight="1" s="496">
      <c r="A371" s="9" t="n"/>
      <c r="B371" s="9" t="n"/>
      <c r="C371" s="9" t="n"/>
    </row>
    <row r="372" ht="15.75" customHeight="1" s="496">
      <c r="A372" s="9" t="n"/>
      <c r="B372" s="9" t="n"/>
      <c r="C372" s="9" t="n"/>
    </row>
    <row r="373" ht="15.75" customHeight="1" s="496">
      <c r="A373" s="9" t="n"/>
      <c r="B373" s="9" t="n"/>
      <c r="C373" s="9" t="n"/>
    </row>
    <row r="374" ht="15.75" customHeight="1" s="496">
      <c r="A374" s="9" t="n"/>
      <c r="B374" s="9" t="n"/>
      <c r="C374" s="9" t="n"/>
    </row>
    <row r="375" ht="15.75" customHeight="1" s="496">
      <c r="A375" s="9" t="n"/>
      <c r="B375" s="9" t="n"/>
      <c r="C375" s="9" t="n"/>
    </row>
    <row r="376" ht="15.75" customHeight="1" s="496">
      <c r="A376" s="9" t="n"/>
      <c r="B376" s="9" t="n"/>
      <c r="C376" s="9" t="n"/>
    </row>
    <row r="377" ht="15.75" customHeight="1" s="496">
      <c r="A377" s="9" t="n"/>
      <c r="B377" s="9" t="n"/>
      <c r="C377" s="9" t="n"/>
    </row>
    <row r="378" ht="15.75" customHeight="1" s="496">
      <c r="A378" s="9" t="n"/>
      <c r="B378" s="9" t="n"/>
      <c r="C378" s="9" t="n"/>
    </row>
    <row r="379" ht="15.75" customHeight="1" s="496">
      <c r="A379" s="9" t="n"/>
      <c r="B379" s="9" t="n"/>
      <c r="C379" s="9" t="n"/>
    </row>
    <row r="380" ht="15.75" customHeight="1" s="496">
      <c r="A380" s="9" t="n"/>
      <c r="B380" s="9" t="n"/>
      <c r="C380" s="9" t="n"/>
    </row>
    <row r="381" ht="15.75" customHeight="1" s="496">
      <c r="A381" s="9" t="n"/>
      <c r="B381" s="9" t="n"/>
      <c r="C381" s="9" t="n"/>
    </row>
    <row r="382" ht="15.75" customHeight="1" s="496">
      <c r="A382" s="9" t="n"/>
      <c r="B382" s="9" t="n"/>
      <c r="C382" s="9" t="n"/>
    </row>
    <row r="383" ht="15.75" customHeight="1" s="496">
      <c r="A383" s="9" t="n"/>
      <c r="B383" s="9" t="n"/>
      <c r="C383" s="9" t="n"/>
    </row>
    <row r="384" ht="15.75" customHeight="1" s="496">
      <c r="A384" s="9" t="n"/>
      <c r="B384" s="9" t="n"/>
      <c r="C384" s="9" t="n"/>
    </row>
    <row r="385" ht="15.75" customHeight="1" s="496">
      <c r="A385" s="9" t="n"/>
      <c r="B385" s="9" t="n"/>
      <c r="C385" s="9" t="n"/>
    </row>
    <row r="386" ht="15.75" customHeight="1" s="496">
      <c r="A386" s="9" t="n"/>
      <c r="B386" s="9" t="n"/>
      <c r="C386" s="9" t="n"/>
    </row>
    <row r="387" ht="15.75" customHeight="1" s="496">
      <c r="A387" s="9" t="n"/>
      <c r="B387" s="9" t="n"/>
      <c r="C387" s="9" t="n"/>
    </row>
    <row r="388" ht="15.75" customHeight="1" s="496">
      <c r="A388" s="9" t="n"/>
      <c r="B388" s="9" t="n"/>
      <c r="C388" s="9" t="n"/>
    </row>
    <row r="389" ht="15.75" customHeight="1" s="496">
      <c r="A389" s="9" t="n"/>
      <c r="B389" s="9" t="n"/>
      <c r="C389" s="9" t="n"/>
    </row>
    <row r="390" ht="15.75" customHeight="1" s="496">
      <c r="A390" s="9" t="n"/>
      <c r="B390" s="9" t="n"/>
      <c r="C390" s="9" t="n"/>
    </row>
    <row r="391" ht="15.75" customHeight="1" s="496">
      <c r="A391" s="9" t="n"/>
      <c r="B391" s="9" t="n"/>
      <c r="C391" s="9" t="n"/>
    </row>
    <row r="392" ht="15.75" customHeight="1" s="496">
      <c r="A392" s="9" t="n"/>
      <c r="B392" s="9" t="n"/>
      <c r="C392" s="9" t="n"/>
    </row>
    <row r="393" ht="15.75" customHeight="1" s="496">
      <c r="A393" s="9" t="n"/>
      <c r="B393" s="9" t="n"/>
      <c r="C393" s="9" t="n"/>
    </row>
    <row r="394" ht="15.75" customHeight="1" s="496">
      <c r="A394" s="9" t="n"/>
      <c r="B394" s="9" t="n"/>
      <c r="C394" s="9" t="n"/>
    </row>
    <row r="395" ht="15.75" customHeight="1" s="496">
      <c r="A395" s="9" t="n"/>
      <c r="B395" s="9" t="n"/>
      <c r="C395" s="9" t="n"/>
    </row>
    <row r="396" ht="15.75" customHeight="1" s="496">
      <c r="A396" s="9" t="n"/>
      <c r="B396" s="9" t="n"/>
      <c r="C396" s="9" t="n"/>
    </row>
    <row r="397" ht="15.75" customHeight="1" s="496">
      <c r="A397" s="9" t="n"/>
      <c r="B397" s="9" t="n"/>
      <c r="C397" s="9" t="n"/>
    </row>
    <row r="398" ht="15.75" customHeight="1" s="496">
      <c r="A398" s="9" t="n"/>
      <c r="B398" s="9" t="n"/>
      <c r="C398" s="9" t="n"/>
    </row>
    <row r="399" ht="15.75" customHeight="1" s="496">
      <c r="A399" s="9" t="n"/>
      <c r="B399" s="9" t="n"/>
      <c r="C399" s="9" t="n"/>
    </row>
    <row r="400" ht="15.75" customHeight="1" s="496">
      <c r="A400" s="9" t="n"/>
      <c r="B400" s="9" t="n"/>
      <c r="C400" s="9" t="n"/>
    </row>
    <row r="401" ht="15.75" customHeight="1" s="496">
      <c r="A401" s="9" t="n"/>
      <c r="B401" s="9" t="n"/>
      <c r="C401" s="9" t="n"/>
    </row>
    <row r="402" ht="15.75" customHeight="1" s="496">
      <c r="A402" s="9" t="n"/>
      <c r="B402" s="9" t="n"/>
      <c r="C402" s="9" t="n"/>
    </row>
    <row r="403" ht="15.75" customHeight="1" s="496">
      <c r="A403" s="9" t="n"/>
      <c r="B403" s="9" t="n"/>
      <c r="C403" s="9" t="n"/>
    </row>
    <row r="404" ht="15.75" customHeight="1" s="496">
      <c r="A404" s="9" t="n"/>
      <c r="B404" s="9" t="n"/>
      <c r="C404" s="9" t="n"/>
    </row>
    <row r="405" ht="15.75" customHeight="1" s="496">
      <c r="A405" s="9" t="n"/>
      <c r="B405" s="9" t="n"/>
      <c r="C405" s="9" t="n"/>
    </row>
    <row r="406" ht="15.75" customHeight="1" s="496">
      <c r="A406" s="9" t="n"/>
      <c r="B406" s="9" t="n"/>
      <c r="C406" s="9" t="n"/>
    </row>
    <row r="407" ht="15.75" customHeight="1" s="496">
      <c r="A407" s="9" t="n"/>
      <c r="B407" s="9" t="n"/>
      <c r="C407" s="9" t="n"/>
    </row>
    <row r="408" ht="15.75" customHeight="1" s="496">
      <c r="A408" s="9" t="n"/>
      <c r="B408" s="9" t="n"/>
      <c r="C408" s="9" t="n"/>
    </row>
    <row r="409" ht="15.75" customHeight="1" s="496">
      <c r="A409" s="9" t="n"/>
      <c r="B409" s="9" t="n"/>
      <c r="C409" s="9" t="n"/>
    </row>
    <row r="410" ht="15.75" customHeight="1" s="496">
      <c r="A410" s="9" t="n"/>
      <c r="B410" s="9" t="n"/>
      <c r="C410" s="9" t="n"/>
    </row>
    <row r="411" ht="15.75" customHeight="1" s="496">
      <c r="A411" s="9" t="n"/>
      <c r="B411" s="9" t="n"/>
      <c r="C411" s="9" t="n"/>
    </row>
    <row r="412" ht="15.75" customHeight="1" s="496">
      <c r="A412" s="9" t="n"/>
      <c r="B412" s="9" t="n"/>
      <c r="C412" s="9" t="n"/>
    </row>
    <row r="413" ht="15.75" customHeight="1" s="496">
      <c r="A413" s="9" t="n"/>
      <c r="B413" s="9" t="n"/>
      <c r="C413" s="9" t="n"/>
    </row>
    <row r="414" ht="15.75" customHeight="1" s="496">
      <c r="A414" s="9" t="n"/>
      <c r="B414" s="9" t="n"/>
      <c r="C414" s="9" t="n"/>
    </row>
    <row r="415" ht="15.75" customHeight="1" s="496">
      <c r="A415" s="9" t="n"/>
      <c r="B415" s="9" t="n"/>
      <c r="C415" s="9" t="n"/>
    </row>
    <row r="416" ht="15.75" customHeight="1" s="496">
      <c r="A416" s="9" t="n"/>
      <c r="B416" s="9" t="n"/>
      <c r="C416" s="9" t="n"/>
    </row>
    <row r="417" ht="15.75" customHeight="1" s="496">
      <c r="A417" s="9" t="n"/>
      <c r="B417" s="9" t="n"/>
      <c r="C417" s="9" t="n"/>
    </row>
    <row r="418" ht="15.75" customHeight="1" s="496">
      <c r="A418" s="9" t="n"/>
      <c r="B418" s="9" t="n"/>
      <c r="C418" s="9" t="n"/>
    </row>
    <row r="419" ht="15.75" customHeight="1" s="496">
      <c r="A419" s="9" t="n"/>
      <c r="B419" s="9" t="n"/>
      <c r="C419" s="9" t="n"/>
    </row>
    <row r="420" ht="15.75" customHeight="1" s="496">
      <c r="A420" s="9" t="n"/>
      <c r="B420" s="9" t="n"/>
      <c r="C420" s="9" t="n"/>
    </row>
    <row r="421" ht="15.75" customHeight="1" s="496">
      <c r="A421" s="9" t="n"/>
      <c r="B421" s="9" t="n"/>
      <c r="C421" s="9" t="n"/>
    </row>
    <row r="422" ht="15.75" customHeight="1" s="496">
      <c r="A422" s="9" t="n"/>
      <c r="B422" s="9" t="n"/>
      <c r="C422" s="9" t="n"/>
    </row>
    <row r="423" ht="15.75" customHeight="1" s="496">
      <c r="A423" s="9" t="n"/>
      <c r="B423" s="9" t="n"/>
      <c r="C423" s="9" t="n"/>
    </row>
    <row r="424" ht="15.75" customHeight="1" s="496">
      <c r="A424" s="9" t="n"/>
      <c r="B424" s="9" t="n"/>
      <c r="C424" s="9" t="n"/>
    </row>
    <row r="425" ht="15.75" customHeight="1" s="496">
      <c r="A425" s="9" t="n"/>
      <c r="B425" s="9" t="n"/>
      <c r="C425" s="9" t="n"/>
    </row>
    <row r="426" ht="15.75" customHeight="1" s="496">
      <c r="A426" s="9" t="n"/>
      <c r="B426" s="9" t="n"/>
      <c r="C426" s="9" t="n"/>
    </row>
    <row r="427" ht="15.75" customHeight="1" s="496">
      <c r="A427" s="9" t="n"/>
      <c r="B427" s="9" t="n"/>
      <c r="C427" s="9" t="n"/>
    </row>
    <row r="428" ht="15.75" customHeight="1" s="496">
      <c r="A428" s="9" t="n"/>
      <c r="B428" s="9" t="n"/>
      <c r="C428" s="9" t="n"/>
    </row>
    <row r="429" ht="15.75" customHeight="1" s="496">
      <c r="A429" s="9" t="n"/>
      <c r="B429" s="9" t="n"/>
      <c r="C429" s="9" t="n"/>
    </row>
    <row r="430" ht="15.75" customHeight="1" s="496">
      <c r="A430" s="9" t="n"/>
      <c r="B430" s="9" t="n"/>
      <c r="C430" s="9" t="n"/>
    </row>
    <row r="431" ht="15.75" customHeight="1" s="496">
      <c r="A431" s="9" t="n"/>
      <c r="B431" s="9" t="n"/>
      <c r="C431" s="9" t="n"/>
    </row>
    <row r="432" ht="15.75" customHeight="1" s="496">
      <c r="A432" s="9" t="n"/>
      <c r="B432" s="9" t="n"/>
      <c r="C432" s="9" t="n"/>
    </row>
    <row r="433" ht="15.75" customHeight="1" s="496">
      <c r="A433" s="9" t="n"/>
      <c r="B433" s="9" t="n"/>
      <c r="C433" s="9" t="n"/>
    </row>
    <row r="434" ht="15.75" customHeight="1" s="496">
      <c r="A434" s="9" t="n"/>
      <c r="B434" s="9" t="n"/>
      <c r="C434" s="9" t="n"/>
    </row>
    <row r="435" ht="15.75" customHeight="1" s="496">
      <c r="A435" s="9" t="n"/>
      <c r="B435" s="9" t="n"/>
      <c r="C435" s="9" t="n"/>
    </row>
    <row r="436" ht="15.75" customHeight="1" s="496">
      <c r="A436" s="9" t="n"/>
      <c r="B436" s="9" t="n"/>
      <c r="C436" s="9" t="n"/>
    </row>
    <row r="437" ht="15.75" customHeight="1" s="496">
      <c r="A437" s="9" t="n"/>
      <c r="B437" s="9" t="n"/>
      <c r="C437" s="9" t="n"/>
    </row>
    <row r="438" ht="15.75" customHeight="1" s="496">
      <c r="A438" s="9" t="n"/>
      <c r="B438" s="9" t="n"/>
      <c r="C438" s="9" t="n"/>
    </row>
    <row r="439" ht="15.75" customHeight="1" s="496">
      <c r="A439" s="9" t="n"/>
      <c r="B439" s="9" t="n"/>
      <c r="C439" s="9" t="n"/>
    </row>
    <row r="440" ht="15.75" customHeight="1" s="496">
      <c r="A440" s="9" t="n"/>
      <c r="B440" s="9" t="n"/>
      <c r="C440" s="9" t="n"/>
    </row>
    <row r="441" ht="15.75" customHeight="1" s="496">
      <c r="A441" s="9" t="n"/>
      <c r="B441" s="9" t="n"/>
      <c r="C441" s="9" t="n"/>
    </row>
    <row r="442" ht="15.75" customHeight="1" s="496">
      <c r="A442" s="9" t="n"/>
      <c r="B442" s="9" t="n"/>
      <c r="C442" s="9" t="n"/>
    </row>
    <row r="443" ht="15.75" customHeight="1" s="496">
      <c r="A443" s="9" t="n"/>
      <c r="B443" s="9" t="n"/>
      <c r="C443" s="9" t="n"/>
    </row>
    <row r="444" ht="15.75" customHeight="1" s="496">
      <c r="A444" s="9" t="n"/>
      <c r="B444" s="9" t="n"/>
      <c r="C444" s="9" t="n"/>
    </row>
    <row r="445" ht="15.75" customHeight="1" s="496">
      <c r="A445" s="9" t="n"/>
      <c r="B445" s="9" t="n"/>
      <c r="C445" s="9" t="n"/>
    </row>
    <row r="446" ht="15.75" customHeight="1" s="496">
      <c r="A446" s="9" t="n"/>
      <c r="B446" s="9" t="n"/>
      <c r="C446" s="9" t="n"/>
    </row>
    <row r="447" ht="15.75" customHeight="1" s="496">
      <c r="A447" s="9" t="n"/>
      <c r="B447" s="9" t="n"/>
      <c r="C447" s="9" t="n"/>
    </row>
    <row r="448" ht="15.75" customHeight="1" s="496">
      <c r="A448" s="9" t="n"/>
      <c r="B448" s="9" t="n"/>
      <c r="C448" s="9" t="n"/>
    </row>
    <row r="449" ht="15.75" customHeight="1" s="496">
      <c r="A449" s="9" t="n"/>
      <c r="B449" s="9" t="n"/>
      <c r="C449" s="9" t="n"/>
    </row>
    <row r="450" ht="15.75" customHeight="1" s="496">
      <c r="A450" s="9" t="n"/>
      <c r="B450" s="9" t="n"/>
      <c r="C450" s="9" t="n"/>
    </row>
    <row r="451" ht="15.75" customHeight="1" s="496">
      <c r="A451" s="9" t="n"/>
      <c r="B451" s="9" t="n"/>
      <c r="C451" s="9" t="n"/>
    </row>
    <row r="452" ht="15.75" customHeight="1" s="496">
      <c r="A452" s="9" t="n"/>
      <c r="B452" s="9" t="n"/>
      <c r="C452" s="9" t="n"/>
    </row>
    <row r="453" ht="15.75" customHeight="1" s="496">
      <c r="A453" s="9" t="n"/>
      <c r="B453" s="9" t="n"/>
      <c r="C453" s="9" t="n"/>
    </row>
    <row r="454" ht="15.75" customHeight="1" s="496">
      <c r="A454" s="9" t="n"/>
      <c r="B454" s="9" t="n"/>
      <c r="C454" s="9" t="n"/>
    </row>
    <row r="455" ht="15.75" customHeight="1" s="496">
      <c r="A455" s="9" t="n"/>
      <c r="B455" s="9" t="n"/>
      <c r="C455" s="9" t="n"/>
    </row>
    <row r="456" ht="15.75" customHeight="1" s="496">
      <c r="A456" s="9" t="n"/>
      <c r="B456" s="9" t="n"/>
      <c r="C456" s="9" t="n"/>
    </row>
    <row r="457" ht="15.75" customHeight="1" s="496">
      <c r="A457" s="9" t="n"/>
      <c r="B457" s="9" t="n"/>
      <c r="C457" s="9" t="n"/>
    </row>
    <row r="458" ht="15.75" customHeight="1" s="496">
      <c r="A458" s="9" t="n"/>
      <c r="B458" s="9" t="n"/>
      <c r="C458" s="9" t="n"/>
    </row>
    <row r="459" ht="15.75" customHeight="1" s="496">
      <c r="A459" s="9" t="n"/>
      <c r="B459" s="9" t="n"/>
      <c r="C459" s="9" t="n"/>
    </row>
    <row r="460" ht="15.75" customHeight="1" s="496">
      <c r="A460" s="9" t="n"/>
      <c r="B460" s="9" t="n"/>
      <c r="C460" s="9" t="n"/>
    </row>
    <row r="461" ht="15.75" customHeight="1" s="496">
      <c r="A461" s="9" t="n"/>
      <c r="B461" s="9" t="n"/>
      <c r="C461" s="9" t="n"/>
    </row>
    <row r="462" ht="15.75" customHeight="1" s="496">
      <c r="A462" s="9" t="n"/>
      <c r="B462" s="9" t="n"/>
      <c r="C462" s="9" t="n"/>
    </row>
    <row r="463" ht="15.75" customHeight="1" s="496">
      <c r="A463" s="9" t="n"/>
      <c r="B463" s="9" t="n"/>
      <c r="C463" s="9" t="n"/>
    </row>
    <row r="464" ht="15.75" customHeight="1" s="496">
      <c r="A464" s="9" t="n"/>
      <c r="B464" s="9" t="n"/>
      <c r="C464" s="9" t="n"/>
    </row>
    <row r="465" ht="15.75" customHeight="1" s="496">
      <c r="A465" s="9" t="n"/>
      <c r="B465" s="9" t="n"/>
      <c r="C465" s="9" t="n"/>
    </row>
    <row r="466" ht="15.75" customHeight="1" s="496">
      <c r="A466" s="9" t="n"/>
      <c r="B466" s="9" t="n"/>
      <c r="C466" s="9" t="n"/>
    </row>
    <row r="467" ht="15.75" customHeight="1" s="496">
      <c r="A467" s="9" t="n"/>
      <c r="B467" s="9" t="n"/>
      <c r="C467" s="9" t="n"/>
    </row>
    <row r="468" ht="15.75" customHeight="1" s="496">
      <c r="A468" s="9" t="n"/>
      <c r="B468" s="9" t="n"/>
      <c r="C468" s="9" t="n"/>
    </row>
    <row r="469" ht="15.75" customHeight="1" s="496">
      <c r="A469" s="9" t="n"/>
      <c r="B469" s="9" t="n"/>
      <c r="C469" s="9" t="n"/>
    </row>
    <row r="470" ht="15.75" customHeight="1" s="496">
      <c r="A470" s="9" t="n"/>
      <c r="B470" s="9" t="n"/>
      <c r="C470" s="9" t="n"/>
    </row>
    <row r="471" ht="15.75" customHeight="1" s="496">
      <c r="A471" s="9" t="n"/>
      <c r="B471" s="9" t="n"/>
      <c r="C471" s="9" t="n"/>
    </row>
    <row r="472" ht="15.75" customHeight="1" s="496">
      <c r="A472" s="9" t="n"/>
      <c r="B472" s="9" t="n"/>
      <c r="C472" s="9" t="n"/>
    </row>
    <row r="473" ht="15.75" customHeight="1" s="496">
      <c r="A473" s="9" t="n"/>
      <c r="B473" s="9" t="n"/>
      <c r="C473" s="9" t="n"/>
    </row>
    <row r="474" ht="15.75" customHeight="1" s="496">
      <c r="A474" s="9" t="n"/>
      <c r="B474" s="9" t="n"/>
      <c r="C474" s="9" t="n"/>
    </row>
    <row r="475" ht="15.75" customHeight="1" s="496">
      <c r="A475" s="9" t="n"/>
      <c r="B475" s="9" t="n"/>
      <c r="C475" s="9" t="n"/>
    </row>
    <row r="476" ht="15.75" customHeight="1" s="496">
      <c r="A476" s="9" t="n"/>
      <c r="B476" s="9" t="n"/>
      <c r="C476" s="9" t="n"/>
    </row>
    <row r="477" ht="15.75" customHeight="1" s="496">
      <c r="A477" s="9" t="n"/>
      <c r="B477" s="9" t="n"/>
      <c r="C477" s="9" t="n"/>
    </row>
    <row r="478" ht="15.75" customHeight="1" s="496">
      <c r="A478" s="9" t="n"/>
      <c r="B478" s="9" t="n"/>
      <c r="C478" s="9" t="n"/>
    </row>
    <row r="479" ht="15.75" customHeight="1" s="496">
      <c r="A479" s="9" t="n"/>
      <c r="B479" s="9" t="n"/>
      <c r="C479" s="9" t="n"/>
    </row>
    <row r="480" ht="15.75" customHeight="1" s="496">
      <c r="A480" s="9" t="n"/>
      <c r="B480" s="9" t="n"/>
      <c r="C480" s="9" t="n"/>
    </row>
    <row r="481" ht="15.75" customHeight="1" s="496">
      <c r="A481" s="9" t="n"/>
      <c r="B481" s="9" t="n"/>
      <c r="C481" s="9" t="n"/>
    </row>
    <row r="482" ht="15.75" customHeight="1" s="496">
      <c r="A482" s="9" t="n"/>
      <c r="B482" s="9" t="n"/>
      <c r="C482" s="9" t="n"/>
    </row>
    <row r="483" ht="15.75" customHeight="1" s="496">
      <c r="A483" s="9" t="n"/>
      <c r="B483" s="9" t="n"/>
      <c r="C483" s="9" t="n"/>
    </row>
    <row r="484" ht="15.75" customHeight="1" s="496">
      <c r="A484" s="9" t="n"/>
      <c r="B484" s="9" t="n"/>
      <c r="C484" s="9" t="n"/>
    </row>
    <row r="485" ht="15.75" customHeight="1" s="496">
      <c r="A485" s="9" t="n"/>
      <c r="B485" s="9" t="n"/>
      <c r="C485" s="9" t="n"/>
    </row>
    <row r="486" ht="15.75" customHeight="1" s="496">
      <c r="A486" s="9" t="n"/>
      <c r="B486" s="9" t="n"/>
      <c r="C486" s="9" t="n"/>
    </row>
    <row r="487" ht="15.75" customHeight="1" s="496">
      <c r="A487" s="9" t="n"/>
      <c r="B487" s="9" t="n"/>
      <c r="C487" s="9" t="n"/>
    </row>
    <row r="488" ht="15.75" customHeight="1" s="496">
      <c r="A488" s="9" t="n"/>
      <c r="B488" s="9" t="n"/>
      <c r="C488" s="9" t="n"/>
    </row>
    <row r="489" ht="15.75" customHeight="1" s="496">
      <c r="A489" s="9" t="n"/>
      <c r="B489" s="9" t="n"/>
      <c r="C489" s="9" t="n"/>
    </row>
    <row r="490" ht="15.75" customHeight="1" s="496">
      <c r="A490" s="9" t="n"/>
      <c r="B490" s="9" t="n"/>
      <c r="C490" s="9" t="n"/>
    </row>
    <row r="491" ht="15.75" customHeight="1" s="496">
      <c r="A491" s="9" t="n"/>
      <c r="B491" s="9" t="n"/>
      <c r="C491" s="9" t="n"/>
    </row>
    <row r="492" ht="15.75" customHeight="1" s="496">
      <c r="A492" s="9" t="n"/>
      <c r="B492" s="9" t="n"/>
      <c r="C492" s="9" t="n"/>
    </row>
    <row r="493" ht="15.75" customHeight="1" s="496">
      <c r="A493" s="9" t="n"/>
      <c r="B493" s="9" t="n"/>
      <c r="C493" s="9" t="n"/>
    </row>
    <row r="494" ht="15.75" customHeight="1" s="496">
      <c r="A494" s="9" t="n"/>
      <c r="B494" s="9" t="n"/>
      <c r="C494" s="9" t="n"/>
    </row>
    <row r="495" ht="15.75" customHeight="1" s="496">
      <c r="A495" s="9" t="n"/>
      <c r="B495" s="9" t="n"/>
      <c r="C495" s="9" t="n"/>
    </row>
    <row r="496" ht="15.75" customHeight="1" s="496">
      <c r="A496" s="9" t="n"/>
      <c r="B496" s="9" t="n"/>
      <c r="C496" s="9" t="n"/>
    </row>
    <row r="497" ht="15.75" customHeight="1" s="496">
      <c r="A497" s="9" t="n"/>
      <c r="B497" s="9" t="n"/>
      <c r="C497" s="9" t="n"/>
    </row>
    <row r="498" ht="15.75" customHeight="1" s="496">
      <c r="A498" s="9" t="n"/>
      <c r="B498" s="9" t="n"/>
      <c r="C498" s="9" t="n"/>
    </row>
    <row r="499" ht="15.75" customHeight="1" s="496">
      <c r="A499" s="9" t="n"/>
      <c r="B499" s="9" t="n"/>
      <c r="C499" s="9" t="n"/>
    </row>
    <row r="500" ht="15.75" customHeight="1" s="496">
      <c r="A500" s="9" t="n"/>
      <c r="B500" s="9" t="n"/>
      <c r="C500" s="9" t="n"/>
    </row>
    <row r="501" ht="15.75" customHeight="1" s="496">
      <c r="A501" s="9" t="n"/>
      <c r="B501" s="9" t="n"/>
      <c r="C501" s="9" t="n"/>
    </row>
    <row r="502" ht="15.75" customHeight="1" s="496">
      <c r="A502" s="9" t="n"/>
      <c r="B502" s="9" t="n"/>
      <c r="C502" s="9" t="n"/>
    </row>
    <row r="503" ht="15.75" customHeight="1" s="496">
      <c r="A503" s="9" t="n"/>
      <c r="B503" s="9" t="n"/>
      <c r="C503" s="9" t="n"/>
    </row>
    <row r="504" ht="15.75" customHeight="1" s="496">
      <c r="A504" s="9" t="n"/>
      <c r="B504" s="9" t="n"/>
      <c r="C504" s="9" t="n"/>
    </row>
    <row r="505" ht="15.75" customHeight="1" s="496">
      <c r="A505" s="9" t="n"/>
      <c r="B505" s="9" t="n"/>
      <c r="C505" s="9" t="n"/>
    </row>
    <row r="506" ht="15.75" customHeight="1" s="496">
      <c r="A506" s="9" t="n"/>
      <c r="B506" s="9" t="n"/>
      <c r="C506" s="9" t="n"/>
    </row>
    <row r="507" ht="15.75" customHeight="1" s="496">
      <c r="A507" s="9" t="n"/>
      <c r="B507" s="9" t="n"/>
      <c r="C507" s="9" t="n"/>
    </row>
    <row r="508" ht="15.75" customHeight="1" s="496">
      <c r="A508" s="9" t="n"/>
      <c r="B508" s="9" t="n"/>
      <c r="C508" s="9" t="n"/>
    </row>
    <row r="509" ht="15.75" customHeight="1" s="496">
      <c r="A509" s="9" t="n"/>
      <c r="B509" s="9" t="n"/>
      <c r="C509" s="9" t="n"/>
    </row>
    <row r="510" ht="15.75" customHeight="1" s="496">
      <c r="A510" s="9" t="n"/>
      <c r="B510" s="9" t="n"/>
      <c r="C510" s="9" t="n"/>
    </row>
    <row r="511" ht="15.75" customHeight="1" s="496">
      <c r="A511" s="9" t="n"/>
      <c r="B511" s="9" t="n"/>
      <c r="C511" s="9" t="n"/>
    </row>
    <row r="512" ht="15.75" customHeight="1" s="496">
      <c r="A512" s="9" t="n"/>
      <c r="B512" s="9" t="n"/>
      <c r="C512" s="9" t="n"/>
    </row>
    <row r="513" ht="15.75" customHeight="1" s="496">
      <c r="A513" s="9" t="n"/>
      <c r="B513" s="9" t="n"/>
      <c r="C513" s="9" t="n"/>
    </row>
    <row r="514" ht="15.75" customHeight="1" s="496">
      <c r="A514" s="9" t="n"/>
      <c r="B514" s="9" t="n"/>
      <c r="C514" s="9" t="n"/>
    </row>
    <row r="515" ht="15.75" customHeight="1" s="496">
      <c r="A515" s="9" t="n"/>
      <c r="B515" s="9" t="n"/>
      <c r="C515" s="9" t="n"/>
    </row>
    <row r="516" ht="15.75" customHeight="1" s="496">
      <c r="A516" s="9" t="n"/>
      <c r="B516" s="9" t="n"/>
      <c r="C516" s="9" t="n"/>
    </row>
    <row r="517" ht="15.75" customHeight="1" s="496">
      <c r="A517" s="9" t="n"/>
      <c r="B517" s="9" t="n"/>
      <c r="C517" s="9" t="n"/>
    </row>
    <row r="518" ht="15.75" customHeight="1" s="496">
      <c r="A518" s="9" t="n"/>
      <c r="B518" s="9" t="n"/>
      <c r="C518" s="9" t="n"/>
    </row>
    <row r="519" ht="15.75" customHeight="1" s="496">
      <c r="A519" s="9" t="n"/>
      <c r="B519" s="9" t="n"/>
      <c r="C519" s="9" t="n"/>
    </row>
    <row r="520" ht="15.75" customHeight="1" s="496">
      <c r="A520" s="9" t="n"/>
      <c r="B520" s="9" t="n"/>
      <c r="C520" s="9" t="n"/>
    </row>
    <row r="521" ht="15.75" customHeight="1" s="496">
      <c r="A521" s="9" t="n"/>
      <c r="B521" s="9" t="n"/>
      <c r="C521" s="9" t="n"/>
    </row>
    <row r="522" ht="15.75" customHeight="1" s="496">
      <c r="A522" s="9" t="n"/>
      <c r="B522" s="9" t="n"/>
      <c r="C522" s="9" t="n"/>
    </row>
    <row r="523" ht="15.75" customHeight="1" s="496">
      <c r="A523" s="9" t="n"/>
      <c r="B523" s="9" t="n"/>
      <c r="C523" s="9" t="n"/>
    </row>
    <row r="524" ht="15.75" customHeight="1" s="496">
      <c r="A524" s="9" t="n"/>
      <c r="B524" s="9" t="n"/>
      <c r="C524" s="9" t="n"/>
    </row>
    <row r="525" ht="15.75" customHeight="1" s="496">
      <c r="A525" s="9" t="n"/>
      <c r="B525" s="9" t="n"/>
      <c r="C525" s="9" t="n"/>
    </row>
    <row r="526" ht="15.75" customHeight="1" s="496">
      <c r="A526" s="9" t="n"/>
      <c r="B526" s="9" t="n"/>
      <c r="C526" s="9" t="n"/>
    </row>
    <row r="527" ht="15.75" customHeight="1" s="496">
      <c r="A527" s="9" t="n"/>
      <c r="B527" s="9" t="n"/>
      <c r="C527" s="9" t="n"/>
    </row>
    <row r="528" ht="15.75" customHeight="1" s="496">
      <c r="A528" s="9" t="n"/>
      <c r="B528" s="9" t="n"/>
      <c r="C528" s="9" t="n"/>
    </row>
    <row r="529" ht="15.75" customHeight="1" s="496">
      <c r="A529" s="9" t="n"/>
      <c r="B529" s="9" t="n"/>
      <c r="C529" s="9" t="n"/>
    </row>
    <row r="530" ht="15.75" customHeight="1" s="496">
      <c r="A530" s="9" t="n"/>
      <c r="B530" s="9" t="n"/>
      <c r="C530" s="9" t="n"/>
    </row>
    <row r="531" ht="15.75" customHeight="1" s="496">
      <c r="A531" s="9" t="n"/>
      <c r="B531" s="9" t="n"/>
      <c r="C531" s="9" t="n"/>
    </row>
    <row r="532" ht="15.75" customHeight="1" s="496">
      <c r="A532" s="9" t="n"/>
      <c r="B532" s="9" t="n"/>
      <c r="C532" s="9" t="n"/>
    </row>
    <row r="533" ht="15.75" customHeight="1" s="496">
      <c r="A533" s="9" t="n"/>
      <c r="B533" s="9" t="n"/>
      <c r="C533" s="9" t="n"/>
    </row>
    <row r="534" ht="15.75" customHeight="1" s="496">
      <c r="A534" s="9" t="n"/>
      <c r="B534" s="9" t="n"/>
      <c r="C534" s="9" t="n"/>
    </row>
    <row r="535" ht="15.75" customHeight="1" s="496">
      <c r="A535" s="9" t="n"/>
      <c r="B535" s="9" t="n"/>
      <c r="C535" s="9" t="n"/>
    </row>
    <row r="536" ht="15.75" customHeight="1" s="496">
      <c r="A536" s="9" t="n"/>
      <c r="B536" s="9" t="n"/>
      <c r="C536" s="9" t="n"/>
    </row>
    <row r="537" ht="15.75" customHeight="1" s="496">
      <c r="A537" s="9" t="n"/>
      <c r="B537" s="9" t="n"/>
      <c r="C537" s="9" t="n"/>
    </row>
    <row r="538" ht="15.75" customHeight="1" s="496">
      <c r="A538" s="9" t="n"/>
      <c r="B538" s="9" t="n"/>
      <c r="C538" s="9" t="n"/>
    </row>
    <row r="539" ht="15.75" customHeight="1" s="496">
      <c r="A539" s="9" t="n"/>
      <c r="B539" s="9" t="n"/>
      <c r="C539" s="9" t="n"/>
    </row>
    <row r="540" ht="15.75" customHeight="1" s="496">
      <c r="A540" s="9" t="n"/>
      <c r="B540" s="9" t="n"/>
      <c r="C540" s="9" t="n"/>
    </row>
    <row r="541" ht="15.75" customHeight="1" s="496">
      <c r="A541" s="9" t="n"/>
      <c r="B541" s="9" t="n"/>
      <c r="C541" s="9" t="n"/>
    </row>
    <row r="542" ht="15.75" customHeight="1" s="496">
      <c r="A542" s="9" t="n"/>
      <c r="B542" s="9" t="n"/>
      <c r="C542" s="9" t="n"/>
    </row>
    <row r="543" ht="15.75" customHeight="1" s="496">
      <c r="A543" s="9" t="n"/>
      <c r="B543" s="9" t="n"/>
      <c r="C543" s="9" t="n"/>
    </row>
    <row r="544" ht="15.75" customHeight="1" s="496">
      <c r="A544" s="9" t="n"/>
      <c r="B544" s="9" t="n"/>
      <c r="C544" s="9" t="n"/>
    </row>
    <row r="545" ht="15.75" customHeight="1" s="496">
      <c r="A545" s="9" t="n"/>
      <c r="B545" s="9" t="n"/>
      <c r="C545" s="9" t="n"/>
    </row>
    <row r="546" ht="15.75" customHeight="1" s="496">
      <c r="A546" s="9" t="n"/>
      <c r="B546" s="9" t="n"/>
      <c r="C546" s="9" t="n"/>
    </row>
    <row r="547" ht="15.75" customHeight="1" s="496">
      <c r="A547" s="9" t="n"/>
      <c r="B547" s="9" t="n"/>
      <c r="C547" s="9" t="n"/>
    </row>
    <row r="548" ht="15.75" customHeight="1" s="496">
      <c r="A548" s="9" t="n"/>
      <c r="B548" s="9" t="n"/>
      <c r="C548" s="9" t="n"/>
    </row>
    <row r="549" ht="15.75" customHeight="1" s="496">
      <c r="A549" s="9" t="n"/>
      <c r="B549" s="9" t="n"/>
      <c r="C549" s="9" t="n"/>
    </row>
    <row r="550" ht="15.75" customHeight="1" s="496">
      <c r="A550" s="9" t="n"/>
      <c r="B550" s="9" t="n"/>
      <c r="C550" s="9" t="n"/>
    </row>
    <row r="551" ht="15.75" customHeight="1" s="496">
      <c r="A551" s="9" t="n"/>
      <c r="B551" s="9" t="n"/>
      <c r="C551" s="9" t="n"/>
    </row>
    <row r="552" ht="15.75" customHeight="1" s="496">
      <c r="A552" s="9" t="n"/>
      <c r="B552" s="9" t="n"/>
      <c r="C552" s="9" t="n"/>
    </row>
    <row r="553" ht="15.75" customHeight="1" s="496">
      <c r="A553" s="9" t="n"/>
      <c r="B553" s="9" t="n"/>
      <c r="C553" s="9" t="n"/>
    </row>
    <row r="554" ht="15.75" customHeight="1" s="496">
      <c r="A554" s="9" t="n"/>
      <c r="B554" s="9" t="n"/>
      <c r="C554" s="9" t="n"/>
    </row>
    <row r="555" ht="15.75" customHeight="1" s="496">
      <c r="A555" s="9" t="n"/>
      <c r="B555" s="9" t="n"/>
      <c r="C555" s="9" t="n"/>
    </row>
    <row r="556" ht="15.75" customHeight="1" s="496">
      <c r="A556" s="9" t="n"/>
      <c r="B556" s="9" t="n"/>
      <c r="C556" s="9" t="n"/>
    </row>
    <row r="557" ht="15.75" customHeight="1" s="496">
      <c r="A557" s="9" t="n"/>
      <c r="B557" s="9" t="n"/>
      <c r="C557" s="9" t="n"/>
    </row>
    <row r="558" ht="15.75" customHeight="1" s="496">
      <c r="A558" s="9" t="n"/>
      <c r="B558" s="9" t="n"/>
      <c r="C558" s="9" t="n"/>
    </row>
    <row r="559" ht="15.75" customHeight="1" s="496">
      <c r="A559" s="9" t="n"/>
      <c r="B559" s="9" t="n"/>
      <c r="C559" s="9" t="n"/>
    </row>
    <row r="560" ht="15.75" customHeight="1" s="496">
      <c r="A560" s="9" t="n"/>
      <c r="B560" s="9" t="n"/>
      <c r="C560" s="9" t="n"/>
    </row>
    <row r="561" ht="15.75" customHeight="1" s="496">
      <c r="A561" s="9" t="n"/>
      <c r="B561" s="9" t="n"/>
      <c r="C561" s="9" t="n"/>
    </row>
    <row r="562" ht="15.75" customHeight="1" s="496">
      <c r="A562" s="9" t="n"/>
      <c r="B562" s="9" t="n"/>
      <c r="C562" s="9" t="n"/>
    </row>
    <row r="563" ht="15.75" customHeight="1" s="496">
      <c r="A563" s="9" t="n"/>
      <c r="B563" s="9" t="n"/>
      <c r="C563" s="9" t="n"/>
    </row>
    <row r="564" ht="15.75" customHeight="1" s="496">
      <c r="A564" s="9" t="n"/>
      <c r="B564" s="9" t="n"/>
      <c r="C564" s="9" t="n"/>
    </row>
    <row r="565" ht="15.75" customHeight="1" s="496">
      <c r="A565" s="9" t="n"/>
      <c r="B565" s="9" t="n"/>
      <c r="C565" s="9" t="n"/>
    </row>
    <row r="566" ht="15.75" customHeight="1" s="496">
      <c r="A566" s="9" t="n"/>
      <c r="B566" s="9" t="n"/>
      <c r="C566" s="9" t="n"/>
    </row>
    <row r="567" ht="15.75" customHeight="1" s="496">
      <c r="A567" s="9" t="n"/>
      <c r="B567" s="9" t="n"/>
      <c r="C567" s="9" t="n"/>
    </row>
    <row r="568" ht="15.75" customHeight="1" s="496">
      <c r="A568" s="9" t="n"/>
      <c r="B568" s="9" t="n"/>
      <c r="C568" s="9" t="n"/>
    </row>
    <row r="569" ht="15.75" customHeight="1" s="496">
      <c r="A569" s="9" t="n"/>
      <c r="B569" s="9" t="n"/>
      <c r="C569" s="9" t="n"/>
    </row>
    <row r="570" ht="15.75" customHeight="1" s="496">
      <c r="A570" s="9" t="n"/>
      <c r="B570" s="9" t="n"/>
      <c r="C570" s="9" t="n"/>
    </row>
    <row r="571" ht="15.75" customHeight="1" s="496">
      <c r="A571" s="9" t="n"/>
      <c r="B571" s="9" t="n"/>
      <c r="C571" s="9" t="n"/>
    </row>
    <row r="572" ht="15.75" customHeight="1" s="496">
      <c r="A572" s="9" t="n"/>
      <c r="B572" s="9" t="n"/>
      <c r="C572" s="9" t="n"/>
    </row>
    <row r="573" ht="15.75" customHeight="1" s="496">
      <c r="A573" s="9" t="n"/>
      <c r="B573" s="9" t="n"/>
      <c r="C573" s="9" t="n"/>
    </row>
    <row r="574" ht="15.75" customHeight="1" s="496">
      <c r="A574" s="9" t="n"/>
      <c r="B574" s="9" t="n"/>
      <c r="C574" s="9" t="n"/>
    </row>
    <row r="575" ht="15.75" customHeight="1" s="496">
      <c r="A575" s="9" t="n"/>
      <c r="B575" s="9" t="n"/>
      <c r="C575" s="9" t="n"/>
    </row>
    <row r="576" ht="15.75" customHeight="1" s="496">
      <c r="A576" s="9" t="n"/>
      <c r="B576" s="9" t="n"/>
      <c r="C576" s="9" t="n"/>
    </row>
    <row r="577" ht="15.75" customHeight="1" s="496">
      <c r="A577" s="9" t="n"/>
      <c r="B577" s="9" t="n"/>
      <c r="C577" s="9" t="n"/>
    </row>
    <row r="578" ht="15.75" customHeight="1" s="496">
      <c r="A578" s="9" t="n"/>
      <c r="B578" s="9" t="n"/>
      <c r="C578" s="9" t="n"/>
    </row>
    <row r="579" ht="15.75" customHeight="1" s="496">
      <c r="A579" s="9" t="n"/>
      <c r="B579" s="9" t="n"/>
      <c r="C579" s="9" t="n"/>
    </row>
    <row r="580" ht="15.75" customHeight="1" s="496">
      <c r="A580" s="9" t="n"/>
      <c r="B580" s="9" t="n"/>
      <c r="C580" s="9" t="n"/>
    </row>
    <row r="581" ht="15.75" customHeight="1" s="496">
      <c r="A581" s="9" t="n"/>
      <c r="B581" s="9" t="n"/>
      <c r="C581" s="9" t="n"/>
    </row>
    <row r="582" ht="15.75" customHeight="1" s="496">
      <c r="A582" s="9" t="n"/>
      <c r="B582" s="9" t="n"/>
      <c r="C582" s="9" t="n"/>
    </row>
    <row r="583" ht="15.75" customHeight="1" s="496">
      <c r="A583" s="9" t="n"/>
      <c r="B583" s="9" t="n"/>
      <c r="C583" s="9" t="n"/>
    </row>
    <row r="584" ht="15.75" customHeight="1" s="496">
      <c r="A584" s="9" t="n"/>
      <c r="B584" s="9" t="n"/>
      <c r="C584" s="9" t="n"/>
    </row>
    <row r="585" ht="15.75" customHeight="1" s="496">
      <c r="A585" s="9" t="n"/>
      <c r="B585" s="9" t="n"/>
      <c r="C585" s="9" t="n"/>
    </row>
    <row r="586" ht="15.75" customHeight="1" s="496">
      <c r="A586" s="9" t="n"/>
      <c r="B586" s="9" t="n"/>
      <c r="C586" s="9" t="n"/>
    </row>
    <row r="587" ht="15.75" customHeight="1" s="496">
      <c r="A587" s="9" t="n"/>
      <c r="B587" s="9" t="n"/>
      <c r="C587" s="9" t="n"/>
    </row>
    <row r="588" ht="15.75" customHeight="1" s="496">
      <c r="A588" s="9" t="n"/>
      <c r="B588" s="9" t="n"/>
      <c r="C588" s="9" t="n"/>
    </row>
    <row r="589" ht="15.75" customHeight="1" s="496">
      <c r="A589" s="9" t="n"/>
      <c r="B589" s="9" t="n"/>
      <c r="C589" s="9" t="n"/>
    </row>
    <row r="590" ht="15.75" customHeight="1" s="496">
      <c r="A590" s="9" t="n"/>
      <c r="B590" s="9" t="n"/>
      <c r="C590" s="9" t="n"/>
    </row>
    <row r="591" ht="15.75" customHeight="1" s="496">
      <c r="A591" s="9" t="n"/>
      <c r="B591" s="9" t="n"/>
      <c r="C591" s="9" t="n"/>
    </row>
    <row r="592" ht="15.75" customHeight="1" s="496">
      <c r="A592" s="9" t="n"/>
      <c r="B592" s="9" t="n"/>
      <c r="C592" s="9" t="n"/>
    </row>
    <row r="593" ht="15.75" customHeight="1" s="496">
      <c r="A593" s="9" t="n"/>
      <c r="B593" s="9" t="n"/>
      <c r="C593" s="9" t="n"/>
    </row>
    <row r="594" ht="15.75" customHeight="1" s="496">
      <c r="A594" s="9" t="n"/>
      <c r="B594" s="9" t="n"/>
      <c r="C594" s="9" t="n"/>
    </row>
    <row r="595" ht="15.75" customHeight="1" s="496">
      <c r="A595" s="9" t="n"/>
      <c r="B595" s="9" t="n"/>
      <c r="C595" s="9" t="n"/>
    </row>
    <row r="596" ht="15.75" customHeight="1" s="496">
      <c r="A596" s="9" t="n"/>
      <c r="B596" s="9" t="n"/>
      <c r="C596" s="9" t="n"/>
    </row>
    <row r="597" ht="15.75" customHeight="1" s="496">
      <c r="A597" s="9" t="n"/>
      <c r="B597" s="9" t="n"/>
      <c r="C597" s="9" t="n"/>
    </row>
    <row r="598" ht="15.75" customHeight="1" s="496">
      <c r="A598" s="9" t="n"/>
      <c r="B598" s="9" t="n"/>
      <c r="C598" s="9" t="n"/>
    </row>
    <row r="599" ht="15.75" customHeight="1" s="496">
      <c r="A599" s="9" t="n"/>
      <c r="B599" s="9" t="n"/>
      <c r="C599" s="9" t="n"/>
    </row>
    <row r="600" ht="15.75" customHeight="1" s="496">
      <c r="A600" s="9" t="n"/>
      <c r="B600" s="9" t="n"/>
      <c r="C600" s="9" t="n"/>
    </row>
    <row r="601" ht="15.75" customHeight="1" s="496">
      <c r="A601" s="9" t="n"/>
      <c r="B601" s="9" t="n"/>
      <c r="C601" s="9" t="n"/>
    </row>
    <row r="602" ht="15.75" customHeight="1" s="496">
      <c r="A602" s="9" t="n"/>
      <c r="B602" s="9" t="n"/>
      <c r="C602" s="9" t="n"/>
    </row>
    <row r="603" ht="15.75" customHeight="1" s="496">
      <c r="A603" s="9" t="n"/>
      <c r="B603" s="9" t="n"/>
      <c r="C603" s="9" t="n"/>
    </row>
    <row r="604" ht="15.75" customHeight="1" s="496">
      <c r="A604" s="9" t="n"/>
      <c r="B604" s="9" t="n"/>
      <c r="C604" s="9" t="n"/>
    </row>
    <row r="605" ht="15.75" customHeight="1" s="496">
      <c r="A605" s="9" t="n"/>
      <c r="B605" s="9" t="n"/>
      <c r="C605" s="9" t="n"/>
    </row>
    <row r="606" ht="15.75" customHeight="1" s="496">
      <c r="A606" s="9" t="n"/>
      <c r="B606" s="9" t="n"/>
      <c r="C606" s="9" t="n"/>
    </row>
    <row r="607" ht="15.75" customHeight="1" s="496">
      <c r="A607" s="9" t="n"/>
      <c r="B607" s="9" t="n"/>
      <c r="C607" s="9" t="n"/>
    </row>
    <row r="608" ht="15.75" customHeight="1" s="496">
      <c r="A608" s="9" t="n"/>
      <c r="B608" s="9" t="n"/>
      <c r="C608" s="9" t="n"/>
    </row>
    <row r="609" ht="15.75" customHeight="1" s="496">
      <c r="A609" s="9" t="n"/>
      <c r="B609" s="9" t="n"/>
      <c r="C609" s="9" t="n"/>
    </row>
    <row r="610" ht="15.75" customHeight="1" s="496">
      <c r="A610" s="9" t="n"/>
      <c r="B610" s="9" t="n"/>
      <c r="C610" s="9" t="n"/>
    </row>
    <row r="611" ht="15.75" customHeight="1" s="496">
      <c r="A611" s="9" t="n"/>
      <c r="B611" s="9" t="n"/>
      <c r="C611" s="9" t="n"/>
    </row>
    <row r="612" ht="15.75" customHeight="1" s="496">
      <c r="A612" s="9" t="n"/>
      <c r="B612" s="9" t="n"/>
      <c r="C612" s="9" t="n"/>
    </row>
    <row r="613" ht="15.75" customHeight="1" s="496">
      <c r="A613" s="9" t="n"/>
      <c r="B613" s="9" t="n"/>
      <c r="C613" s="9" t="n"/>
    </row>
    <row r="614" ht="15.75" customHeight="1" s="496">
      <c r="A614" s="9" t="n"/>
      <c r="B614" s="9" t="n"/>
      <c r="C614" s="9" t="n"/>
    </row>
    <row r="615" ht="15.75" customHeight="1" s="496">
      <c r="A615" s="9" t="n"/>
      <c r="B615" s="9" t="n"/>
      <c r="C615" s="9" t="n"/>
    </row>
    <row r="616" ht="15.75" customHeight="1" s="496">
      <c r="A616" s="9" t="n"/>
      <c r="B616" s="9" t="n"/>
      <c r="C616" s="9" t="n"/>
    </row>
    <row r="617" ht="15.75" customHeight="1" s="496">
      <c r="A617" s="9" t="n"/>
      <c r="B617" s="9" t="n"/>
      <c r="C617" s="9" t="n"/>
    </row>
    <row r="618" ht="15.75" customHeight="1" s="496">
      <c r="A618" s="9" t="n"/>
      <c r="B618" s="9" t="n"/>
      <c r="C618" s="9" t="n"/>
    </row>
    <row r="619" ht="15.75" customHeight="1" s="496">
      <c r="A619" s="9" t="n"/>
      <c r="B619" s="9" t="n"/>
      <c r="C619" s="9" t="n"/>
    </row>
    <row r="620" ht="15.75" customHeight="1" s="496">
      <c r="A620" s="9" t="n"/>
      <c r="B620" s="9" t="n"/>
      <c r="C620" s="9" t="n"/>
    </row>
    <row r="621" ht="15.75" customHeight="1" s="496">
      <c r="A621" s="9" t="n"/>
      <c r="B621" s="9" t="n"/>
      <c r="C621" s="9" t="n"/>
    </row>
    <row r="622" ht="15.75" customHeight="1" s="496">
      <c r="A622" s="9" t="n"/>
      <c r="B622" s="9" t="n"/>
      <c r="C622" s="9" t="n"/>
    </row>
    <row r="623" ht="15.75" customHeight="1" s="496">
      <c r="A623" s="9" t="n"/>
      <c r="B623" s="9" t="n"/>
      <c r="C623" s="9" t="n"/>
    </row>
    <row r="624" ht="15.75" customHeight="1" s="496">
      <c r="A624" s="9" t="n"/>
      <c r="B624" s="9" t="n"/>
      <c r="C624" s="9" t="n"/>
    </row>
    <row r="625" ht="15.75" customHeight="1" s="496">
      <c r="A625" s="9" t="n"/>
      <c r="B625" s="9" t="n"/>
      <c r="C625" s="9" t="n"/>
    </row>
    <row r="626" ht="15.75" customHeight="1" s="496">
      <c r="A626" s="9" t="n"/>
      <c r="B626" s="9" t="n"/>
      <c r="C626" s="9" t="n"/>
    </row>
    <row r="627" ht="15.75" customHeight="1" s="496">
      <c r="A627" s="9" t="n"/>
      <c r="B627" s="9" t="n"/>
      <c r="C627" s="9" t="n"/>
    </row>
    <row r="628" ht="15.75" customHeight="1" s="496">
      <c r="A628" s="9" t="n"/>
      <c r="B628" s="9" t="n"/>
      <c r="C628" s="9" t="n"/>
    </row>
    <row r="629" ht="15.75" customHeight="1" s="496">
      <c r="A629" s="9" t="n"/>
      <c r="B629" s="9" t="n"/>
      <c r="C629" s="9" t="n"/>
    </row>
    <row r="630" ht="15.75" customHeight="1" s="496">
      <c r="A630" s="9" t="n"/>
      <c r="B630" s="9" t="n"/>
      <c r="C630" s="9" t="n"/>
    </row>
    <row r="631" ht="15.75" customHeight="1" s="496">
      <c r="A631" s="9" t="n"/>
      <c r="B631" s="9" t="n"/>
      <c r="C631" s="9" t="n"/>
    </row>
    <row r="632" ht="15.75" customHeight="1" s="496">
      <c r="A632" s="9" t="n"/>
      <c r="B632" s="9" t="n"/>
      <c r="C632" s="9" t="n"/>
    </row>
    <row r="633" ht="15.75" customHeight="1" s="496">
      <c r="A633" s="9" t="n"/>
      <c r="B633" s="9" t="n"/>
      <c r="C633" s="9" t="n"/>
    </row>
    <row r="634" ht="15.75" customHeight="1" s="496">
      <c r="A634" s="9" t="n"/>
      <c r="B634" s="9" t="n"/>
      <c r="C634" s="9" t="n"/>
    </row>
    <row r="635" ht="15.75" customHeight="1" s="496">
      <c r="A635" s="9" t="n"/>
      <c r="B635" s="9" t="n"/>
      <c r="C635" s="9" t="n"/>
    </row>
    <row r="636" ht="15.75" customHeight="1" s="496">
      <c r="A636" s="9" t="n"/>
      <c r="B636" s="9" t="n"/>
      <c r="C636" s="9" t="n"/>
    </row>
    <row r="637" ht="15.75" customHeight="1" s="496">
      <c r="A637" s="9" t="n"/>
      <c r="B637" s="9" t="n"/>
      <c r="C637" s="9" t="n"/>
    </row>
    <row r="638" ht="15.75" customHeight="1" s="496">
      <c r="A638" s="9" t="n"/>
      <c r="B638" s="9" t="n"/>
      <c r="C638" s="9" t="n"/>
    </row>
    <row r="639" ht="15.75" customHeight="1" s="496">
      <c r="A639" s="9" t="n"/>
      <c r="B639" s="9" t="n"/>
      <c r="C639" s="9" t="n"/>
    </row>
    <row r="640" ht="15.75" customHeight="1" s="496">
      <c r="A640" s="9" t="n"/>
      <c r="B640" s="9" t="n"/>
      <c r="C640" s="9" t="n"/>
    </row>
    <row r="641" ht="15.75" customHeight="1" s="496">
      <c r="A641" s="9" t="n"/>
      <c r="B641" s="9" t="n"/>
      <c r="C641" s="9" t="n"/>
    </row>
    <row r="642" ht="15.75" customHeight="1" s="496">
      <c r="A642" s="9" t="n"/>
      <c r="B642" s="9" t="n"/>
      <c r="C642" s="9" t="n"/>
    </row>
    <row r="643" ht="15.75" customHeight="1" s="496">
      <c r="A643" s="9" t="n"/>
      <c r="B643" s="9" t="n"/>
      <c r="C643" s="9" t="n"/>
    </row>
    <row r="644" ht="15.75" customHeight="1" s="496">
      <c r="A644" s="9" t="n"/>
      <c r="B644" s="9" t="n"/>
      <c r="C644" s="9" t="n"/>
    </row>
    <row r="645" ht="15.75" customHeight="1" s="496">
      <c r="A645" s="9" t="n"/>
      <c r="B645" s="9" t="n"/>
      <c r="C645" s="9" t="n"/>
    </row>
    <row r="646" ht="15.75" customHeight="1" s="496">
      <c r="A646" s="9" t="n"/>
      <c r="B646" s="9" t="n"/>
      <c r="C646" s="9" t="n"/>
    </row>
    <row r="647" ht="15.75" customHeight="1" s="496">
      <c r="A647" s="9" t="n"/>
      <c r="B647" s="9" t="n"/>
      <c r="C647" s="9" t="n"/>
    </row>
    <row r="648" ht="15.75" customHeight="1" s="496">
      <c r="A648" s="9" t="n"/>
      <c r="B648" s="9" t="n"/>
      <c r="C648" s="9" t="n"/>
    </row>
    <row r="649" ht="15.75" customHeight="1" s="496">
      <c r="A649" s="9" t="n"/>
      <c r="B649" s="9" t="n"/>
      <c r="C649" s="9" t="n"/>
    </row>
    <row r="650" ht="15.75" customHeight="1" s="496">
      <c r="A650" s="9" t="n"/>
      <c r="B650" s="9" t="n"/>
      <c r="C650" s="9" t="n"/>
    </row>
    <row r="651" ht="15.75" customHeight="1" s="496">
      <c r="A651" s="9" t="n"/>
      <c r="B651" s="9" t="n"/>
      <c r="C651" s="9" t="n"/>
    </row>
    <row r="652" ht="15.75" customHeight="1" s="496">
      <c r="A652" s="9" t="n"/>
      <c r="B652" s="9" t="n"/>
      <c r="C652" s="9" t="n"/>
    </row>
    <row r="653" ht="15.75" customHeight="1" s="496">
      <c r="A653" s="9" t="n"/>
      <c r="B653" s="9" t="n"/>
      <c r="C653" s="9" t="n"/>
    </row>
    <row r="654" ht="15.75" customHeight="1" s="496">
      <c r="A654" s="9" t="n"/>
      <c r="B654" s="9" t="n"/>
      <c r="C654" s="9" t="n"/>
    </row>
    <row r="655" ht="15.75" customHeight="1" s="496">
      <c r="A655" s="9" t="n"/>
      <c r="B655" s="9" t="n"/>
      <c r="C655" s="9" t="n"/>
    </row>
    <row r="656" ht="15.75" customHeight="1" s="496">
      <c r="A656" s="9" t="n"/>
      <c r="B656" s="9" t="n"/>
      <c r="C656" s="9" t="n"/>
    </row>
    <row r="657" ht="15.75" customHeight="1" s="496">
      <c r="A657" s="9" t="n"/>
      <c r="B657" s="9" t="n"/>
      <c r="C657" s="9" t="n"/>
    </row>
    <row r="658" ht="15.75" customHeight="1" s="496">
      <c r="A658" s="9" t="n"/>
      <c r="B658" s="9" t="n"/>
      <c r="C658" s="9" t="n"/>
    </row>
    <row r="659" ht="15.75" customHeight="1" s="496">
      <c r="A659" s="9" t="n"/>
      <c r="B659" s="9" t="n"/>
      <c r="C659" s="9" t="n"/>
    </row>
    <row r="660" ht="15.75" customHeight="1" s="496">
      <c r="A660" s="9" t="n"/>
      <c r="B660" s="9" t="n"/>
      <c r="C660" s="9" t="n"/>
    </row>
    <row r="661" ht="15.75" customHeight="1" s="496">
      <c r="A661" s="9" t="n"/>
      <c r="B661" s="9" t="n"/>
      <c r="C661" s="9" t="n"/>
    </row>
    <row r="662" ht="15.75" customHeight="1" s="496">
      <c r="A662" s="9" t="n"/>
      <c r="B662" s="9" t="n"/>
      <c r="C662" s="9" t="n"/>
    </row>
    <row r="663" ht="15.75" customHeight="1" s="496">
      <c r="A663" s="9" t="n"/>
      <c r="B663" s="9" t="n"/>
      <c r="C663" s="9" t="n"/>
    </row>
    <row r="664" ht="15.75" customHeight="1" s="496">
      <c r="A664" s="9" t="n"/>
      <c r="B664" s="9" t="n"/>
      <c r="C664" s="9" t="n"/>
    </row>
    <row r="665" ht="15.75" customHeight="1" s="496">
      <c r="A665" s="9" t="n"/>
      <c r="B665" s="9" t="n"/>
      <c r="C665" s="9" t="n"/>
    </row>
    <row r="666" ht="15.75" customHeight="1" s="496">
      <c r="A666" s="9" t="n"/>
      <c r="B666" s="9" t="n"/>
      <c r="C666" s="9" t="n"/>
    </row>
    <row r="667" ht="15.75" customHeight="1" s="496">
      <c r="A667" s="9" t="n"/>
      <c r="B667" s="9" t="n"/>
      <c r="C667" s="9" t="n"/>
    </row>
    <row r="668" ht="15.75" customHeight="1" s="496">
      <c r="A668" s="9" t="n"/>
      <c r="B668" s="9" t="n"/>
      <c r="C668" s="9" t="n"/>
    </row>
    <row r="669" ht="15.75" customHeight="1" s="496">
      <c r="A669" s="9" t="n"/>
      <c r="B669" s="9" t="n"/>
      <c r="C669" s="9" t="n"/>
    </row>
    <row r="670" ht="15.75" customHeight="1" s="496">
      <c r="A670" s="9" t="n"/>
      <c r="B670" s="9" t="n"/>
      <c r="C670" s="9" t="n"/>
    </row>
    <row r="671" ht="15.75" customHeight="1" s="496">
      <c r="A671" s="9" t="n"/>
      <c r="B671" s="9" t="n"/>
      <c r="C671" s="9" t="n"/>
    </row>
    <row r="672" ht="15.75" customHeight="1" s="496">
      <c r="A672" s="9" t="n"/>
      <c r="B672" s="9" t="n"/>
      <c r="C672" s="9" t="n"/>
    </row>
    <row r="673" ht="15.75" customHeight="1" s="496">
      <c r="A673" s="9" t="n"/>
      <c r="B673" s="9" t="n"/>
      <c r="C673" s="9" t="n"/>
    </row>
    <row r="674" ht="15.75" customHeight="1" s="496">
      <c r="A674" s="9" t="n"/>
      <c r="B674" s="9" t="n"/>
      <c r="C674" s="9" t="n"/>
    </row>
    <row r="675" ht="15.75" customHeight="1" s="496">
      <c r="A675" s="9" t="n"/>
      <c r="B675" s="9" t="n"/>
      <c r="C675" s="9" t="n"/>
    </row>
    <row r="676" ht="15.75" customHeight="1" s="496">
      <c r="A676" s="9" t="n"/>
      <c r="B676" s="9" t="n"/>
      <c r="C676" s="9" t="n"/>
    </row>
    <row r="677" ht="15.75" customHeight="1" s="496">
      <c r="A677" s="9" t="n"/>
      <c r="B677" s="9" t="n"/>
      <c r="C677" s="9" t="n"/>
    </row>
    <row r="678" ht="15.75" customHeight="1" s="496">
      <c r="A678" s="9" t="n"/>
      <c r="B678" s="9" t="n"/>
      <c r="C678" s="9" t="n"/>
    </row>
    <row r="679" ht="15.75" customHeight="1" s="496">
      <c r="A679" s="9" t="n"/>
      <c r="B679" s="9" t="n"/>
      <c r="C679" s="9" t="n"/>
    </row>
    <row r="680" ht="15.75" customHeight="1" s="496">
      <c r="A680" s="9" t="n"/>
      <c r="B680" s="9" t="n"/>
      <c r="C680" s="9" t="n"/>
    </row>
    <row r="681" ht="15.75" customHeight="1" s="496">
      <c r="A681" s="9" t="n"/>
      <c r="B681" s="9" t="n"/>
      <c r="C681" s="9" t="n"/>
    </row>
    <row r="682" ht="15.75" customHeight="1" s="496">
      <c r="A682" s="9" t="n"/>
      <c r="B682" s="9" t="n"/>
      <c r="C682" s="9" t="n"/>
    </row>
    <row r="683" ht="15.75" customHeight="1" s="496">
      <c r="A683" s="9" t="n"/>
      <c r="B683" s="9" t="n"/>
      <c r="C683" s="9" t="n"/>
    </row>
    <row r="684" ht="15.75" customHeight="1" s="496">
      <c r="A684" s="9" t="n"/>
      <c r="B684" s="9" t="n"/>
      <c r="C684" s="9" t="n"/>
    </row>
    <row r="685" ht="15.75" customHeight="1" s="496">
      <c r="A685" s="9" t="n"/>
      <c r="B685" s="9" t="n"/>
      <c r="C685" s="9" t="n"/>
    </row>
    <row r="686" ht="15.75" customHeight="1" s="496">
      <c r="A686" s="9" t="n"/>
      <c r="B686" s="9" t="n"/>
      <c r="C686" s="9" t="n"/>
    </row>
    <row r="687" ht="15.75" customHeight="1" s="496">
      <c r="A687" s="9" t="n"/>
      <c r="B687" s="9" t="n"/>
      <c r="C687" s="9" t="n"/>
    </row>
    <row r="688" ht="15.75" customHeight="1" s="496">
      <c r="A688" s="9" t="n"/>
      <c r="B688" s="9" t="n"/>
      <c r="C688" s="9" t="n"/>
    </row>
    <row r="689" ht="15.75" customHeight="1" s="496">
      <c r="A689" s="9" t="n"/>
      <c r="B689" s="9" t="n"/>
      <c r="C689" s="9" t="n"/>
    </row>
    <row r="690" ht="15.75" customHeight="1" s="496">
      <c r="A690" s="9" t="n"/>
      <c r="B690" s="9" t="n"/>
      <c r="C690" s="9" t="n"/>
    </row>
    <row r="691" ht="15.75" customHeight="1" s="496">
      <c r="A691" s="9" t="n"/>
      <c r="B691" s="9" t="n"/>
      <c r="C691" s="9" t="n"/>
    </row>
    <row r="692" ht="15.75" customHeight="1" s="496">
      <c r="A692" s="9" t="n"/>
      <c r="B692" s="9" t="n"/>
      <c r="C692" s="9" t="n"/>
    </row>
    <row r="693" ht="15.75" customHeight="1" s="496">
      <c r="A693" s="9" t="n"/>
      <c r="B693" s="9" t="n"/>
      <c r="C693" s="9" t="n"/>
    </row>
    <row r="694" ht="15.75" customHeight="1" s="496">
      <c r="A694" s="9" t="n"/>
      <c r="B694" s="9" t="n"/>
      <c r="C694" s="9" t="n"/>
    </row>
    <row r="695" ht="15.75" customHeight="1" s="496">
      <c r="A695" s="9" t="n"/>
      <c r="B695" s="9" t="n"/>
      <c r="C695" s="9" t="n"/>
    </row>
    <row r="696" ht="15.75" customHeight="1" s="496">
      <c r="A696" s="9" t="n"/>
      <c r="B696" s="9" t="n"/>
      <c r="C696" s="9" t="n"/>
    </row>
    <row r="697" ht="15.75" customHeight="1" s="496">
      <c r="A697" s="9" t="n"/>
      <c r="B697" s="9" t="n"/>
      <c r="C697" s="9" t="n"/>
    </row>
    <row r="698" ht="15.75" customHeight="1" s="496">
      <c r="A698" s="9" t="n"/>
      <c r="B698" s="9" t="n"/>
      <c r="C698" s="9" t="n"/>
    </row>
    <row r="699" ht="15.75" customHeight="1" s="496">
      <c r="A699" s="9" t="n"/>
      <c r="B699" s="9" t="n"/>
      <c r="C699" s="9" t="n"/>
    </row>
    <row r="700" ht="15.75" customHeight="1" s="496">
      <c r="A700" s="9" t="n"/>
      <c r="B700" s="9" t="n"/>
      <c r="C700" s="9" t="n"/>
    </row>
    <row r="701" ht="15.75" customHeight="1" s="496">
      <c r="A701" s="9" t="n"/>
      <c r="B701" s="9" t="n"/>
      <c r="C701" s="9" t="n"/>
    </row>
    <row r="702" ht="15.75" customHeight="1" s="496">
      <c r="A702" s="9" t="n"/>
      <c r="B702" s="9" t="n"/>
      <c r="C702" s="9" t="n"/>
    </row>
    <row r="703" ht="15.75" customHeight="1" s="496">
      <c r="A703" s="9" t="n"/>
      <c r="B703" s="9" t="n"/>
      <c r="C703" s="9" t="n"/>
    </row>
    <row r="704" ht="15.75" customHeight="1" s="496">
      <c r="A704" s="9" t="n"/>
      <c r="B704" s="9" t="n"/>
      <c r="C704" s="9" t="n"/>
    </row>
    <row r="705" ht="15.75" customHeight="1" s="496">
      <c r="A705" s="9" t="n"/>
      <c r="B705" s="9" t="n"/>
      <c r="C705" s="9" t="n"/>
    </row>
    <row r="706" ht="15.75" customHeight="1" s="496">
      <c r="A706" s="9" t="n"/>
      <c r="B706" s="9" t="n"/>
      <c r="C706" s="9" t="n"/>
    </row>
    <row r="707" ht="15.75" customHeight="1" s="496">
      <c r="A707" s="9" t="n"/>
      <c r="B707" s="9" t="n"/>
      <c r="C707" s="9" t="n"/>
    </row>
    <row r="708" ht="15.75" customHeight="1" s="496">
      <c r="A708" s="9" t="n"/>
      <c r="B708" s="9" t="n"/>
      <c r="C708" s="9" t="n"/>
    </row>
    <row r="709" ht="15.75" customHeight="1" s="496">
      <c r="A709" s="9" t="n"/>
      <c r="B709" s="9" t="n"/>
      <c r="C709" s="9" t="n"/>
    </row>
    <row r="710" ht="15.75" customHeight="1" s="496">
      <c r="A710" s="9" t="n"/>
      <c r="B710" s="9" t="n"/>
      <c r="C710" s="9" t="n"/>
    </row>
    <row r="711" ht="15.75" customHeight="1" s="496">
      <c r="A711" s="9" t="n"/>
      <c r="B711" s="9" t="n"/>
      <c r="C711" s="9" t="n"/>
    </row>
    <row r="712" ht="15.75" customHeight="1" s="496">
      <c r="A712" s="9" t="n"/>
      <c r="B712" s="9" t="n"/>
      <c r="C712" s="9" t="n"/>
    </row>
    <row r="713" ht="15.75" customHeight="1" s="496">
      <c r="A713" s="9" t="n"/>
      <c r="B713" s="9" t="n"/>
      <c r="C713" s="9" t="n"/>
    </row>
    <row r="714" ht="15.75" customHeight="1" s="496">
      <c r="A714" s="9" t="n"/>
      <c r="B714" s="9" t="n"/>
      <c r="C714" s="9" t="n"/>
    </row>
    <row r="715" ht="15.75" customHeight="1" s="496">
      <c r="A715" s="9" t="n"/>
      <c r="B715" s="9" t="n"/>
      <c r="C715" s="9" t="n"/>
    </row>
    <row r="716" ht="15.75" customHeight="1" s="496">
      <c r="A716" s="9" t="n"/>
      <c r="B716" s="9" t="n"/>
      <c r="C716" s="9" t="n"/>
    </row>
    <row r="717" ht="15.75" customHeight="1" s="496">
      <c r="A717" s="9" t="n"/>
      <c r="B717" s="9" t="n"/>
      <c r="C717" s="9" t="n"/>
    </row>
    <row r="718" ht="15.75" customHeight="1" s="496">
      <c r="A718" s="9" t="n"/>
      <c r="B718" s="9" t="n"/>
      <c r="C718" s="9" t="n"/>
    </row>
    <row r="719" ht="15.75" customHeight="1" s="496">
      <c r="A719" s="9" t="n"/>
      <c r="B719" s="9" t="n"/>
      <c r="C719" s="9" t="n"/>
    </row>
    <row r="720" ht="15.75" customHeight="1" s="496">
      <c r="A720" s="9" t="n"/>
      <c r="B720" s="9" t="n"/>
      <c r="C720" s="9" t="n"/>
    </row>
    <row r="721" ht="15.75" customHeight="1" s="496">
      <c r="A721" s="9" t="n"/>
      <c r="B721" s="9" t="n"/>
      <c r="C721" s="9" t="n"/>
    </row>
    <row r="722" ht="15.75" customHeight="1" s="496">
      <c r="A722" s="9" t="n"/>
      <c r="B722" s="9" t="n"/>
      <c r="C722" s="9" t="n"/>
    </row>
    <row r="723" ht="15.75" customHeight="1" s="496">
      <c r="A723" s="9" t="n"/>
      <c r="B723" s="9" t="n"/>
      <c r="C723" s="9" t="n"/>
    </row>
    <row r="724" ht="15.75" customHeight="1" s="496">
      <c r="A724" s="9" t="n"/>
      <c r="B724" s="9" t="n"/>
      <c r="C724" s="9" t="n"/>
    </row>
    <row r="725" ht="15.75" customHeight="1" s="496">
      <c r="A725" s="9" t="n"/>
      <c r="B725" s="9" t="n"/>
      <c r="C725" s="9" t="n"/>
    </row>
    <row r="726" ht="15.75" customHeight="1" s="496">
      <c r="A726" s="9" t="n"/>
      <c r="B726" s="9" t="n"/>
      <c r="C726" s="9" t="n"/>
    </row>
    <row r="727" ht="15.75" customHeight="1" s="496">
      <c r="A727" s="9" t="n"/>
      <c r="B727" s="9" t="n"/>
      <c r="C727" s="9" t="n"/>
    </row>
    <row r="728" ht="15.75" customHeight="1" s="496">
      <c r="A728" s="9" t="n"/>
      <c r="B728" s="9" t="n"/>
      <c r="C728" s="9" t="n"/>
    </row>
    <row r="729" ht="15.75" customHeight="1" s="496">
      <c r="A729" s="9" t="n"/>
      <c r="B729" s="9" t="n"/>
      <c r="C729" s="9" t="n"/>
    </row>
    <row r="730" ht="15.75" customHeight="1" s="496">
      <c r="A730" s="9" t="n"/>
      <c r="B730" s="9" t="n"/>
      <c r="C730" s="9" t="n"/>
    </row>
    <row r="731" ht="15.75" customHeight="1" s="496">
      <c r="A731" s="9" t="n"/>
      <c r="B731" s="9" t="n"/>
      <c r="C731" s="9" t="n"/>
    </row>
    <row r="732" ht="15.75" customHeight="1" s="496">
      <c r="A732" s="9" t="n"/>
      <c r="B732" s="9" t="n"/>
      <c r="C732" s="9" t="n"/>
    </row>
    <row r="733" ht="15.75" customHeight="1" s="496">
      <c r="A733" s="9" t="n"/>
      <c r="B733" s="9" t="n"/>
      <c r="C733" s="9" t="n"/>
    </row>
    <row r="734" ht="15.75" customHeight="1" s="496">
      <c r="A734" s="9" t="n"/>
      <c r="B734" s="9" t="n"/>
      <c r="C734" s="9" t="n"/>
    </row>
    <row r="735" ht="15.75" customHeight="1" s="496">
      <c r="A735" s="9" t="n"/>
      <c r="B735" s="9" t="n"/>
      <c r="C735" s="9" t="n"/>
    </row>
    <row r="736" ht="15.75" customHeight="1" s="496">
      <c r="A736" s="9" t="n"/>
      <c r="B736" s="9" t="n"/>
      <c r="C736" s="9" t="n"/>
    </row>
    <row r="737" ht="15.75" customHeight="1" s="496">
      <c r="A737" s="9" t="n"/>
      <c r="B737" s="9" t="n"/>
      <c r="C737" s="9" t="n"/>
    </row>
    <row r="738" ht="15.75" customHeight="1" s="496">
      <c r="A738" s="9" t="n"/>
      <c r="B738" s="9" t="n"/>
      <c r="C738" s="9" t="n"/>
    </row>
    <row r="739" ht="15.75" customHeight="1" s="496">
      <c r="A739" s="9" t="n"/>
      <c r="B739" s="9" t="n"/>
      <c r="C739" s="9" t="n"/>
    </row>
    <row r="740" ht="15.75" customHeight="1" s="496">
      <c r="A740" s="9" t="n"/>
      <c r="B740" s="9" t="n"/>
      <c r="C740" s="9" t="n"/>
    </row>
    <row r="741" ht="15.75" customHeight="1" s="496">
      <c r="A741" s="9" t="n"/>
      <c r="B741" s="9" t="n"/>
      <c r="C741" s="9" t="n"/>
    </row>
    <row r="742" ht="15.75" customHeight="1" s="496">
      <c r="A742" s="9" t="n"/>
      <c r="B742" s="9" t="n"/>
      <c r="C742" s="9" t="n"/>
    </row>
    <row r="743" ht="15.75" customHeight="1" s="496">
      <c r="A743" s="9" t="n"/>
      <c r="B743" s="9" t="n"/>
      <c r="C743" s="9" t="n"/>
    </row>
    <row r="744" ht="15.75" customHeight="1" s="496">
      <c r="A744" s="9" t="n"/>
      <c r="B744" s="9" t="n"/>
      <c r="C744" s="9" t="n"/>
    </row>
    <row r="745" ht="15.75" customHeight="1" s="496">
      <c r="A745" s="9" t="n"/>
      <c r="B745" s="9" t="n"/>
      <c r="C745" s="9" t="n"/>
    </row>
    <row r="746" ht="15.75" customHeight="1" s="496">
      <c r="A746" s="9" t="n"/>
      <c r="B746" s="9" t="n"/>
      <c r="C746" s="9" t="n"/>
    </row>
    <row r="747" ht="15.75" customHeight="1" s="496">
      <c r="A747" s="9" t="n"/>
      <c r="B747" s="9" t="n"/>
      <c r="C747" s="9" t="n"/>
    </row>
    <row r="748" ht="15.75" customHeight="1" s="496">
      <c r="A748" s="9" t="n"/>
      <c r="B748" s="9" t="n"/>
      <c r="C748" s="9" t="n"/>
    </row>
    <row r="749" ht="15.75" customHeight="1" s="496">
      <c r="A749" s="9" t="n"/>
      <c r="B749" s="9" t="n"/>
      <c r="C749" s="9" t="n"/>
    </row>
    <row r="750" ht="15.75" customHeight="1" s="496">
      <c r="A750" s="9" t="n"/>
      <c r="B750" s="9" t="n"/>
      <c r="C750" s="9" t="n"/>
    </row>
    <row r="751" ht="15.75" customHeight="1" s="496">
      <c r="A751" s="9" t="n"/>
      <c r="B751" s="9" t="n"/>
      <c r="C751" s="9" t="n"/>
    </row>
    <row r="752" ht="15.75" customHeight="1" s="496">
      <c r="A752" s="9" t="n"/>
      <c r="B752" s="9" t="n"/>
      <c r="C752" s="9" t="n"/>
    </row>
    <row r="753" ht="15.75" customHeight="1" s="496">
      <c r="A753" s="9" t="n"/>
      <c r="B753" s="9" t="n"/>
      <c r="C753" s="9" t="n"/>
    </row>
    <row r="754" ht="15.75" customHeight="1" s="496">
      <c r="A754" s="9" t="n"/>
      <c r="B754" s="9" t="n"/>
      <c r="C754" s="9" t="n"/>
    </row>
    <row r="755" ht="15.75" customHeight="1" s="496">
      <c r="A755" s="9" t="n"/>
      <c r="B755" s="9" t="n"/>
      <c r="C755" s="9" t="n"/>
    </row>
    <row r="756" ht="15.75" customHeight="1" s="496">
      <c r="A756" s="9" t="n"/>
      <c r="B756" s="9" t="n"/>
      <c r="C756" s="9" t="n"/>
    </row>
    <row r="757" ht="15.75" customHeight="1" s="496">
      <c r="A757" s="9" t="n"/>
      <c r="B757" s="9" t="n"/>
      <c r="C757" s="9" t="n"/>
    </row>
    <row r="758" ht="15.75" customHeight="1" s="496">
      <c r="A758" s="9" t="n"/>
      <c r="B758" s="9" t="n"/>
      <c r="C758" s="9" t="n"/>
    </row>
    <row r="759" ht="15.75" customHeight="1" s="496">
      <c r="A759" s="9" t="n"/>
      <c r="B759" s="9" t="n"/>
      <c r="C759" s="9" t="n"/>
    </row>
    <row r="760" ht="15.75" customHeight="1" s="496">
      <c r="A760" s="9" t="n"/>
      <c r="B760" s="9" t="n"/>
      <c r="C760" s="9" t="n"/>
    </row>
    <row r="761" ht="15.75" customHeight="1" s="496">
      <c r="A761" s="9" t="n"/>
      <c r="B761" s="9" t="n"/>
      <c r="C761" s="9" t="n"/>
    </row>
    <row r="762" ht="15.75" customHeight="1" s="496">
      <c r="A762" s="9" t="n"/>
      <c r="B762" s="9" t="n"/>
      <c r="C762" s="9" t="n"/>
    </row>
    <row r="763" ht="15.75" customHeight="1" s="496">
      <c r="A763" s="9" t="n"/>
      <c r="B763" s="9" t="n"/>
      <c r="C763" s="9" t="n"/>
    </row>
    <row r="764" ht="15.75" customHeight="1" s="496">
      <c r="A764" s="9" t="n"/>
      <c r="B764" s="9" t="n"/>
      <c r="C764" s="9" t="n"/>
    </row>
    <row r="765" ht="15.75" customHeight="1" s="496">
      <c r="A765" s="9" t="n"/>
      <c r="B765" s="9" t="n"/>
      <c r="C765" s="9" t="n"/>
    </row>
    <row r="766" ht="15.75" customHeight="1" s="496">
      <c r="A766" s="9" t="n"/>
      <c r="B766" s="9" t="n"/>
      <c r="C766" s="9" t="n"/>
    </row>
    <row r="767" ht="15.75" customHeight="1" s="496">
      <c r="A767" s="9" t="n"/>
      <c r="B767" s="9" t="n"/>
      <c r="C767" s="9" t="n"/>
    </row>
    <row r="768" ht="15.75" customHeight="1" s="496">
      <c r="A768" s="9" t="n"/>
      <c r="B768" s="9" t="n"/>
      <c r="C768" s="9" t="n"/>
    </row>
    <row r="769" ht="15.75" customHeight="1" s="496">
      <c r="A769" s="9" t="n"/>
      <c r="B769" s="9" t="n"/>
      <c r="C769" s="9" t="n"/>
    </row>
    <row r="770" ht="15.75" customHeight="1" s="496">
      <c r="A770" s="9" t="n"/>
      <c r="B770" s="9" t="n"/>
      <c r="C770" s="9" t="n"/>
    </row>
    <row r="771" ht="15.75" customHeight="1" s="496">
      <c r="A771" s="9" t="n"/>
      <c r="B771" s="9" t="n"/>
      <c r="C771" s="9" t="n"/>
    </row>
    <row r="772" ht="15.75" customHeight="1" s="496">
      <c r="A772" s="9" t="n"/>
      <c r="B772" s="9" t="n"/>
      <c r="C772" s="9" t="n"/>
    </row>
    <row r="773" ht="15.75" customHeight="1" s="496">
      <c r="A773" s="9" t="n"/>
      <c r="B773" s="9" t="n"/>
      <c r="C773" s="9" t="n"/>
    </row>
    <row r="774" ht="15.75" customHeight="1" s="496">
      <c r="A774" s="9" t="n"/>
      <c r="B774" s="9" t="n"/>
      <c r="C774" s="9" t="n"/>
    </row>
    <row r="775" ht="15.75" customHeight="1" s="496">
      <c r="A775" s="9" t="n"/>
      <c r="B775" s="9" t="n"/>
      <c r="C775" s="9" t="n"/>
    </row>
    <row r="776" ht="15.75" customHeight="1" s="496">
      <c r="A776" s="9" t="n"/>
      <c r="B776" s="9" t="n"/>
      <c r="C776" s="9" t="n"/>
    </row>
    <row r="777" ht="15.75" customHeight="1" s="496">
      <c r="A777" s="9" t="n"/>
      <c r="B777" s="9" t="n"/>
      <c r="C777" s="9" t="n"/>
    </row>
    <row r="778" ht="15.75" customHeight="1" s="496">
      <c r="A778" s="9" t="n"/>
      <c r="B778" s="9" t="n"/>
      <c r="C778" s="9" t="n"/>
    </row>
    <row r="779" ht="15.75" customHeight="1" s="496">
      <c r="A779" s="9" t="n"/>
      <c r="B779" s="9" t="n"/>
      <c r="C779" s="9" t="n"/>
    </row>
    <row r="780" ht="15.75" customHeight="1" s="496">
      <c r="A780" s="9" t="n"/>
      <c r="B780" s="9" t="n"/>
      <c r="C780" s="9" t="n"/>
    </row>
    <row r="781" ht="15.75" customHeight="1" s="496">
      <c r="A781" s="9" t="n"/>
      <c r="B781" s="9" t="n"/>
      <c r="C781" s="9" t="n"/>
    </row>
    <row r="782" ht="15.75" customHeight="1" s="496">
      <c r="A782" s="9" t="n"/>
      <c r="B782" s="9" t="n"/>
      <c r="C782" s="9" t="n"/>
    </row>
    <row r="783" ht="15.75" customHeight="1" s="496">
      <c r="A783" s="9" t="n"/>
      <c r="B783" s="9" t="n"/>
      <c r="C783" s="9" t="n"/>
    </row>
    <row r="784" ht="15.75" customHeight="1" s="496">
      <c r="A784" s="9" t="n"/>
      <c r="B784" s="9" t="n"/>
      <c r="C784" s="9" t="n"/>
    </row>
    <row r="785" ht="15.75" customHeight="1" s="496">
      <c r="A785" s="9" t="n"/>
      <c r="B785" s="9" t="n"/>
      <c r="C785" s="9" t="n"/>
    </row>
    <row r="786" ht="15.75" customHeight="1" s="496">
      <c r="A786" s="9" t="n"/>
      <c r="B786" s="9" t="n"/>
      <c r="C786" s="9" t="n"/>
    </row>
    <row r="787" ht="15.75" customHeight="1" s="496">
      <c r="A787" s="9" t="n"/>
      <c r="B787" s="9" t="n"/>
      <c r="C787" s="9" t="n"/>
    </row>
    <row r="788" ht="15.75" customHeight="1" s="496">
      <c r="A788" s="9" t="n"/>
      <c r="B788" s="9" t="n"/>
      <c r="C788" s="9" t="n"/>
    </row>
    <row r="789" ht="15.75" customHeight="1" s="496">
      <c r="A789" s="9" t="n"/>
      <c r="B789" s="9" t="n"/>
      <c r="C789" s="9" t="n"/>
    </row>
    <row r="790" ht="15.75" customHeight="1" s="496">
      <c r="A790" s="9" t="n"/>
      <c r="B790" s="9" t="n"/>
      <c r="C790" s="9" t="n"/>
    </row>
    <row r="791" ht="15.75" customHeight="1" s="496">
      <c r="A791" s="9" t="n"/>
      <c r="B791" s="9" t="n"/>
      <c r="C791" s="9" t="n"/>
    </row>
    <row r="792" ht="15.75" customHeight="1" s="496">
      <c r="A792" s="9" t="n"/>
      <c r="B792" s="9" t="n"/>
      <c r="C792" s="9" t="n"/>
    </row>
    <row r="793" ht="15.75" customHeight="1" s="496">
      <c r="A793" s="9" t="n"/>
      <c r="B793" s="9" t="n"/>
      <c r="C793" s="9" t="n"/>
    </row>
    <row r="794" ht="15.75" customHeight="1" s="496">
      <c r="A794" s="9" t="n"/>
      <c r="B794" s="9" t="n"/>
      <c r="C794" s="9" t="n"/>
    </row>
    <row r="795" ht="15.75" customHeight="1" s="496">
      <c r="A795" s="9" t="n"/>
      <c r="B795" s="9" t="n"/>
      <c r="C795" s="9" t="n"/>
    </row>
    <row r="796" ht="15.75" customHeight="1" s="496">
      <c r="A796" s="9" t="n"/>
      <c r="B796" s="9" t="n"/>
      <c r="C796" s="9" t="n"/>
    </row>
    <row r="797" ht="15.75" customHeight="1" s="496">
      <c r="A797" s="9" t="n"/>
      <c r="B797" s="9" t="n"/>
      <c r="C797" s="9" t="n"/>
    </row>
    <row r="798" ht="15.75" customHeight="1" s="496">
      <c r="A798" s="9" t="n"/>
      <c r="B798" s="9" t="n"/>
      <c r="C798" s="9" t="n"/>
    </row>
    <row r="799" ht="15.75" customHeight="1" s="496">
      <c r="A799" s="9" t="n"/>
      <c r="B799" s="9" t="n"/>
      <c r="C799" s="9" t="n"/>
    </row>
    <row r="800" ht="15.75" customHeight="1" s="496">
      <c r="A800" s="9" t="n"/>
      <c r="B800" s="9" t="n"/>
      <c r="C800" s="9" t="n"/>
    </row>
    <row r="801" ht="15.75" customHeight="1" s="496">
      <c r="A801" s="9" t="n"/>
      <c r="B801" s="9" t="n"/>
      <c r="C801" s="9" t="n"/>
    </row>
    <row r="802" ht="15.75" customHeight="1" s="496">
      <c r="A802" s="9" t="n"/>
      <c r="B802" s="9" t="n"/>
      <c r="C802" s="9" t="n"/>
    </row>
    <row r="803" ht="15.75" customHeight="1" s="496">
      <c r="A803" s="9" t="n"/>
      <c r="B803" s="9" t="n"/>
      <c r="C803" s="9" t="n"/>
    </row>
    <row r="804" ht="15.75" customHeight="1" s="496">
      <c r="A804" s="9" t="n"/>
      <c r="B804" s="9" t="n"/>
      <c r="C804" s="9" t="n"/>
    </row>
    <row r="805" ht="15.75" customHeight="1" s="496">
      <c r="A805" s="9" t="n"/>
      <c r="B805" s="9" t="n"/>
      <c r="C805" s="9" t="n"/>
    </row>
    <row r="806" ht="15.75" customHeight="1" s="496">
      <c r="A806" s="9" t="n"/>
      <c r="B806" s="9" t="n"/>
      <c r="C806" s="9" t="n"/>
    </row>
    <row r="807" ht="15.75" customHeight="1" s="496">
      <c r="A807" s="9" t="n"/>
      <c r="B807" s="9" t="n"/>
      <c r="C807" s="9" t="n"/>
    </row>
    <row r="808" ht="15.75" customHeight="1" s="496">
      <c r="A808" s="9" t="n"/>
      <c r="B808" s="9" t="n"/>
      <c r="C808" s="9" t="n"/>
    </row>
    <row r="809" ht="15.75" customHeight="1" s="496">
      <c r="A809" s="9" t="n"/>
      <c r="B809" s="9" t="n"/>
      <c r="C809" s="9" t="n"/>
    </row>
    <row r="810" ht="15.75" customHeight="1" s="496">
      <c r="A810" s="9" t="n"/>
      <c r="B810" s="9" t="n"/>
      <c r="C810" s="9" t="n"/>
    </row>
    <row r="811" ht="15.75" customHeight="1" s="496">
      <c r="A811" s="9" t="n"/>
      <c r="B811" s="9" t="n"/>
      <c r="C811" s="9" t="n"/>
    </row>
    <row r="812" ht="15.75" customHeight="1" s="496">
      <c r="A812" s="9" t="n"/>
      <c r="B812" s="9" t="n"/>
      <c r="C812" s="9" t="n"/>
    </row>
    <row r="813" ht="15.75" customHeight="1" s="496">
      <c r="A813" s="9" t="n"/>
      <c r="B813" s="9" t="n"/>
      <c r="C813" s="9" t="n"/>
    </row>
    <row r="814" ht="15.75" customHeight="1" s="496">
      <c r="A814" s="9" t="n"/>
      <c r="B814" s="9" t="n"/>
      <c r="C814" s="9" t="n"/>
    </row>
    <row r="815" ht="15.75" customHeight="1" s="496">
      <c r="A815" s="9" t="n"/>
      <c r="B815" s="9" t="n"/>
      <c r="C815" s="9" t="n"/>
    </row>
    <row r="816" ht="15.75" customHeight="1" s="496">
      <c r="A816" s="9" t="n"/>
      <c r="B816" s="9" t="n"/>
      <c r="C816" s="9" t="n"/>
    </row>
    <row r="817" ht="15.75" customHeight="1" s="496">
      <c r="A817" s="9" t="n"/>
      <c r="B817" s="9" t="n"/>
      <c r="C817" s="9" t="n"/>
    </row>
    <row r="818" ht="15.75" customHeight="1" s="496">
      <c r="A818" s="9" t="n"/>
      <c r="B818" s="9" t="n"/>
      <c r="C818" s="9" t="n"/>
    </row>
    <row r="819" ht="15.75" customHeight="1" s="496">
      <c r="A819" s="9" t="n"/>
      <c r="B819" s="9" t="n"/>
      <c r="C819" s="9" t="n"/>
    </row>
    <row r="820" ht="15.75" customHeight="1" s="496">
      <c r="A820" s="9" t="n"/>
      <c r="B820" s="9" t="n"/>
      <c r="C820" s="9" t="n"/>
    </row>
    <row r="821" ht="15.75" customHeight="1" s="496">
      <c r="A821" s="9" t="n"/>
      <c r="B821" s="9" t="n"/>
      <c r="C821" s="9" t="n"/>
    </row>
    <row r="822" ht="15.75" customHeight="1" s="496">
      <c r="A822" s="9" t="n"/>
      <c r="B822" s="9" t="n"/>
      <c r="C822" s="9" t="n"/>
    </row>
    <row r="823" ht="15.75" customHeight="1" s="496">
      <c r="A823" s="9" t="n"/>
      <c r="B823" s="9" t="n"/>
      <c r="C823" s="9" t="n"/>
    </row>
    <row r="824" ht="15.75" customHeight="1" s="496">
      <c r="A824" s="9" t="n"/>
      <c r="B824" s="9" t="n"/>
      <c r="C824" s="9" t="n"/>
    </row>
    <row r="825" ht="15.75" customHeight="1" s="496">
      <c r="A825" s="9" t="n"/>
      <c r="B825" s="9" t="n"/>
      <c r="C825" s="9" t="n"/>
    </row>
    <row r="826" ht="15.75" customHeight="1" s="496">
      <c r="A826" s="9" t="n"/>
      <c r="B826" s="9" t="n"/>
      <c r="C826" s="9" t="n"/>
    </row>
    <row r="827" ht="15.75" customHeight="1" s="496">
      <c r="A827" s="9" t="n"/>
      <c r="B827" s="9" t="n"/>
      <c r="C827" s="9" t="n"/>
    </row>
    <row r="828" ht="15.75" customHeight="1" s="496">
      <c r="A828" s="9" t="n"/>
      <c r="B828" s="9" t="n"/>
      <c r="C828" s="9" t="n"/>
    </row>
    <row r="829" ht="15.75" customHeight="1" s="496">
      <c r="A829" s="9" t="n"/>
      <c r="B829" s="9" t="n"/>
      <c r="C829" s="9" t="n"/>
    </row>
    <row r="830" ht="15.75" customHeight="1" s="496">
      <c r="A830" s="9" t="n"/>
      <c r="B830" s="9" t="n"/>
      <c r="C830" s="9" t="n"/>
    </row>
    <row r="831" ht="15.75" customHeight="1" s="496">
      <c r="A831" s="9" t="n"/>
      <c r="B831" s="9" t="n"/>
      <c r="C831" s="9" t="n"/>
    </row>
    <row r="832" ht="15.75" customHeight="1" s="496">
      <c r="A832" s="9" t="n"/>
      <c r="B832" s="9" t="n"/>
      <c r="C832" s="9" t="n"/>
    </row>
    <row r="833" ht="15.75" customHeight="1" s="496">
      <c r="A833" s="9" t="n"/>
      <c r="B833" s="9" t="n"/>
      <c r="C833" s="9" t="n"/>
    </row>
    <row r="834" ht="15.75" customHeight="1" s="496">
      <c r="A834" s="9" t="n"/>
      <c r="B834" s="9" t="n"/>
      <c r="C834" s="9" t="n"/>
    </row>
    <row r="835" ht="15.75" customHeight="1" s="496">
      <c r="A835" s="9" t="n"/>
      <c r="B835" s="9" t="n"/>
      <c r="C835" s="9" t="n"/>
    </row>
    <row r="836" ht="15.75" customHeight="1" s="496">
      <c r="A836" s="9" t="n"/>
      <c r="B836" s="9" t="n"/>
      <c r="C836" s="9" t="n"/>
    </row>
    <row r="837" ht="15.75" customHeight="1" s="496">
      <c r="A837" s="9" t="n"/>
      <c r="B837" s="9" t="n"/>
      <c r="C837" s="9" t="n"/>
    </row>
    <row r="838" ht="15.75" customHeight="1" s="496">
      <c r="A838" s="9" t="n"/>
      <c r="B838" s="9" t="n"/>
      <c r="C838" s="9" t="n"/>
    </row>
    <row r="839" ht="15.75" customHeight="1" s="496">
      <c r="A839" s="9" t="n"/>
      <c r="B839" s="9" t="n"/>
      <c r="C839" s="9" t="n"/>
    </row>
    <row r="840" ht="15.75" customHeight="1" s="496">
      <c r="A840" s="9" t="n"/>
      <c r="B840" s="9" t="n"/>
      <c r="C840" s="9" t="n"/>
    </row>
    <row r="841" ht="15.75" customHeight="1" s="496">
      <c r="A841" s="9" t="n"/>
      <c r="B841" s="9" t="n"/>
      <c r="C841" s="9" t="n"/>
    </row>
    <row r="842" ht="15.75" customHeight="1" s="496">
      <c r="A842" s="9" t="n"/>
      <c r="B842" s="9" t="n"/>
      <c r="C842" s="9" t="n"/>
    </row>
    <row r="843" ht="15.75" customHeight="1" s="496">
      <c r="A843" s="9" t="n"/>
      <c r="B843" s="9" t="n"/>
      <c r="C843" s="9" t="n"/>
    </row>
    <row r="844" ht="15.75" customHeight="1" s="496">
      <c r="A844" s="9" t="n"/>
      <c r="B844" s="9" t="n"/>
      <c r="C844" s="9" t="n"/>
    </row>
    <row r="845" ht="15.75" customHeight="1" s="496">
      <c r="A845" s="9" t="n"/>
      <c r="B845" s="9" t="n"/>
      <c r="C845" s="9" t="n"/>
    </row>
    <row r="846" ht="15.75" customHeight="1" s="496">
      <c r="A846" s="9" t="n"/>
      <c r="B846" s="9" t="n"/>
      <c r="C846" s="9" t="n"/>
    </row>
    <row r="847" ht="15.75" customHeight="1" s="496">
      <c r="A847" s="9" t="n"/>
      <c r="B847" s="9" t="n"/>
      <c r="C847" s="9" t="n"/>
    </row>
    <row r="848" ht="15.75" customHeight="1" s="496">
      <c r="A848" s="9" t="n"/>
      <c r="B848" s="9" t="n"/>
      <c r="C848" s="9" t="n"/>
    </row>
    <row r="849" ht="15.75" customHeight="1" s="496">
      <c r="A849" s="9" t="n"/>
      <c r="B849" s="9" t="n"/>
      <c r="C849" s="9" t="n"/>
    </row>
    <row r="850" ht="15.75" customHeight="1" s="496">
      <c r="A850" s="9" t="n"/>
      <c r="B850" s="9" t="n"/>
      <c r="C850" s="9" t="n"/>
    </row>
    <row r="851" ht="15.75" customHeight="1" s="496">
      <c r="A851" s="9" t="n"/>
      <c r="B851" s="9" t="n"/>
      <c r="C851" s="9" t="n"/>
    </row>
    <row r="852" ht="15.75" customHeight="1" s="496">
      <c r="A852" s="9" t="n"/>
      <c r="B852" s="9" t="n"/>
      <c r="C852" s="9" t="n"/>
    </row>
    <row r="853" ht="15.75" customHeight="1" s="496">
      <c r="A853" s="9" t="n"/>
      <c r="B853" s="9" t="n"/>
      <c r="C853" s="9" t="n"/>
    </row>
    <row r="854" ht="15.75" customHeight="1" s="496">
      <c r="A854" s="9" t="n"/>
      <c r="B854" s="9" t="n"/>
      <c r="C854" s="9" t="n"/>
    </row>
    <row r="855" ht="15.75" customHeight="1" s="496">
      <c r="A855" s="9" t="n"/>
      <c r="B855" s="9" t="n"/>
      <c r="C855" s="9" t="n"/>
    </row>
    <row r="856" ht="15.75" customHeight="1" s="496">
      <c r="A856" s="9" t="n"/>
      <c r="B856" s="9" t="n"/>
      <c r="C856" s="9" t="n"/>
    </row>
    <row r="857" ht="15.75" customHeight="1" s="496">
      <c r="A857" s="9" t="n"/>
      <c r="B857" s="9" t="n"/>
      <c r="C857" s="9" t="n"/>
    </row>
    <row r="858" ht="15.75" customHeight="1" s="496">
      <c r="A858" s="9" t="n"/>
      <c r="B858" s="9" t="n"/>
      <c r="C858" s="9" t="n"/>
    </row>
    <row r="859" ht="15.75" customHeight="1" s="496">
      <c r="A859" s="9" t="n"/>
      <c r="B859" s="9" t="n"/>
      <c r="C859" s="9" t="n"/>
    </row>
    <row r="860" ht="15.75" customHeight="1" s="496">
      <c r="A860" s="9" t="n"/>
      <c r="B860" s="9" t="n"/>
      <c r="C860" s="9" t="n"/>
    </row>
    <row r="861" ht="15.75" customHeight="1" s="496">
      <c r="A861" s="9" t="n"/>
      <c r="B861" s="9" t="n"/>
      <c r="C861" s="9" t="n"/>
    </row>
    <row r="862" ht="15.75" customHeight="1" s="496">
      <c r="A862" s="9" t="n"/>
      <c r="B862" s="9" t="n"/>
      <c r="C862" s="9" t="n"/>
    </row>
    <row r="863" ht="15.75" customHeight="1" s="496">
      <c r="A863" s="9" t="n"/>
      <c r="B863" s="9" t="n"/>
      <c r="C863" s="9" t="n"/>
    </row>
    <row r="864" ht="15.75" customHeight="1" s="496">
      <c r="A864" s="9" t="n"/>
      <c r="B864" s="9" t="n"/>
      <c r="C864" s="9" t="n"/>
    </row>
    <row r="865" ht="15.75" customHeight="1" s="496">
      <c r="A865" s="9" t="n"/>
      <c r="B865" s="9" t="n"/>
      <c r="C865" s="9" t="n"/>
    </row>
    <row r="866" ht="15.75" customHeight="1" s="496">
      <c r="A866" s="9" t="n"/>
      <c r="B866" s="9" t="n"/>
      <c r="C866" s="9" t="n"/>
    </row>
    <row r="867" ht="15.75" customHeight="1" s="496">
      <c r="A867" s="9" t="n"/>
      <c r="B867" s="9" t="n"/>
      <c r="C867" s="9" t="n"/>
    </row>
    <row r="868" ht="15.75" customHeight="1" s="496">
      <c r="A868" s="9" t="n"/>
      <c r="B868" s="9" t="n"/>
      <c r="C868" s="9" t="n"/>
    </row>
    <row r="869" ht="15.75" customHeight="1" s="496">
      <c r="A869" s="9" t="n"/>
      <c r="B869" s="9" t="n"/>
      <c r="C869" s="9" t="n"/>
    </row>
    <row r="870" ht="15.75" customHeight="1" s="496">
      <c r="A870" s="9" t="n"/>
      <c r="B870" s="9" t="n"/>
      <c r="C870" s="9" t="n"/>
    </row>
    <row r="871" ht="15.75" customHeight="1" s="496">
      <c r="A871" s="9" t="n"/>
      <c r="B871" s="9" t="n"/>
      <c r="C871" s="9" t="n"/>
    </row>
    <row r="872" ht="15.75" customHeight="1" s="496">
      <c r="A872" s="9" t="n"/>
      <c r="B872" s="9" t="n"/>
      <c r="C872" s="9" t="n"/>
    </row>
    <row r="873" ht="15.75" customHeight="1" s="496">
      <c r="A873" s="9" t="n"/>
      <c r="B873" s="9" t="n"/>
      <c r="C873" s="9" t="n"/>
    </row>
    <row r="874" ht="15.75" customHeight="1" s="496">
      <c r="A874" s="9" t="n"/>
      <c r="B874" s="9" t="n"/>
      <c r="C874" s="9" t="n"/>
    </row>
    <row r="875" ht="15.75" customHeight="1" s="496">
      <c r="A875" s="9" t="n"/>
      <c r="B875" s="9" t="n"/>
      <c r="C875" s="9" t="n"/>
    </row>
    <row r="876" ht="15.75" customHeight="1" s="496">
      <c r="A876" s="9" t="n"/>
      <c r="B876" s="9" t="n"/>
      <c r="C876" s="9" t="n"/>
    </row>
    <row r="877" ht="15.75" customHeight="1" s="496">
      <c r="A877" s="9" t="n"/>
      <c r="B877" s="9" t="n"/>
      <c r="C877" s="9" t="n"/>
    </row>
    <row r="878" ht="15.75" customHeight="1" s="496">
      <c r="A878" s="9" t="n"/>
      <c r="B878" s="9" t="n"/>
      <c r="C878" s="9" t="n"/>
    </row>
    <row r="879" ht="15.75" customHeight="1" s="496">
      <c r="A879" s="9" t="n"/>
      <c r="B879" s="9" t="n"/>
      <c r="C879" s="9" t="n"/>
    </row>
    <row r="880" ht="15.75" customHeight="1" s="496">
      <c r="A880" s="9" t="n"/>
      <c r="B880" s="9" t="n"/>
      <c r="C880" s="9" t="n"/>
    </row>
    <row r="881" ht="15.75" customHeight="1" s="496">
      <c r="A881" s="9" t="n"/>
      <c r="B881" s="9" t="n"/>
      <c r="C881" s="9" t="n"/>
    </row>
    <row r="882" ht="15.75" customHeight="1" s="496">
      <c r="A882" s="9" t="n"/>
      <c r="B882" s="9" t="n"/>
      <c r="C882" s="9" t="n"/>
    </row>
    <row r="883" ht="15.75" customHeight="1" s="496">
      <c r="A883" s="9" t="n"/>
      <c r="B883" s="9" t="n"/>
      <c r="C883" s="9" t="n"/>
    </row>
    <row r="884" ht="15.75" customHeight="1" s="496">
      <c r="A884" s="9" t="n"/>
      <c r="B884" s="9" t="n"/>
      <c r="C884" s="9" t="n"/>
    </row>
    <row r="885" ht="15.75" customHeight="1" s="496">
      <c r="A885" s="9" t="n"/>
      <c r="B885" s="9" t="n"/>
      <c r="C885" s="9" t="n"/>
    </row>
    <row r="886" ht="15.75" customHeight="1" s="496">
      <c r="A886" s="9" t="n"/>
      <c r="B886" s="9" t="n"/>
      <c r="C886" s="9" t="n"/>
    </row>
    <row r="887" ht="15.75" customHeight="1" s="496">
      <c r="A887" s="9" t="n"/>
      <c r="B887" s="9" t="n"/>
      <c r="C887" s="9" t="n"/>
    </row>
    <row r="888" ht="15.75" customHeight="1" s="496">
      <c r="A888" s="9" t="n"/>
      <c r="B888" s="9" t="n"/>
      <c r="C888" s="9" t="n"/>
    </row>
    <row r="889" ht="15.75" customHeight="1" s="496">
      <c r="A889" s="9" t="n"/>
      <c r="B889" s="9" t="n"/>
      <c r="C889" s="9" t="n"/>
    </row>
    <row r="890" ht="15.75" customHeight="1" s="496">
      <c r="A890" s="9" t="n"/>
      <c r="B890" s="9" t="n"/>
      <c r="C890" s="9" t="n"/>
    </row>
    <row r="891" ht="15.75" customHeight="1" s="496">
      <c r="A891" s="9" t="n"/>
      <c r="B891" s="9" t="n"/>
      <c r="C891" s="9" t="n"/>
    </row>
    <row r="892" ht="15.75" customHeight="1" s="496">
      <c r="A892" s="9" t="n"/>
      <c r="B892" s="9" t="n"/>
      <c r="C892" s="9" t="n"/>
    </row>
    <row r="893" ht="15.75" customHeight="1" s="496">
      <c r="A893" s="9" t="n"/>
      <c r="B893" s="9" t="n"/>
      <c r="C893" s="9" t="n"/>
    </row>
    <row r="894" ht="15.75" customHeight="1" s="496">
      <c r="A894" s="9" t="n"/>
      <c r="B894" s="9" t="n"/>
      <c r="C894" s="9" t="n"/>
    </row>
    <row r="895" ht="15.75" customHeight="1" s="496">
      <c r="A895" s="9" t="n"/>
      <c r="B895" s="9" t="n"/>
      <c r="C895" s="9" t="n"/>
    </row>
    <row r="896" ht="15.75" customHeight="1" s="496">
      <c r="A896" s="9" t="n"/>
      <c r="B896" s="9" t="n"/>
      <c r="C896" s="9" t="n"/>
    </row>
    <row r="897" ht="15.75" customHeight="1" s="496">
      <c r="A897" s="9" t="n"/>
      <c r="B897" s="9" t="n"/>
      <c r="C897" s="9" t="n"/>
    </row>
    <row r="898" ht="15.75" customHeight="1" s="496">
      <c r="A898" s="9" t="n"/>
      <c r="B898" s="9" t="n"/>
      <c r="C898" s="9" t="n"/>
    </row>
    <row r="899" ht="15.75" customHeight="1" s="496">
      <c r="A899" s="9" t="n"/>
      <c r="B899" s="9" t="n"/>
      <c r="C899" s="9" t="n"/>
    </row>
    <row r="900" ht="15.75" customHeight="1" s="496">
      <c r="A900" s="9" t="n"/>
      <c r="B900" s="9" t="n"/>
      <c r="C900" s="9" t="n"/>
    </row>
    <row r="901" ht="15.75" customHeight="1" s="496">
      <c r="A901" s="9" t="n"/>
      <c r="B901" s="9" t="n"/>
      <c r="C901" s="9" t="n"/>
    </row>
    <row r="902" ht="15.75" customHeight="1" s="496">
      <c r="A902" s="9" t="n"/>
      <c r="B902" s="9" t="n"/>
      <c r="C902" s="9" t="n"/>
    </row>
    <row r="903" ht="15.75" customHeight="1" s="496">
      <c r="A903" s="9" t="n"/>
      <c r="B903" s="9" t="n"/>
      <c r="C903" s="9" t="n"/>
    </row>
    <row r="904" ht="15.75" customHeight="1" s="496">
      <c r="A904" s="9" t="n"/>
      <c r="B904" s="9" t="n"/>
      <c r="C904" s="9" t="n"/>
    </row>
    <row r="905" ht="15.75" customHeight="1" s="496">
      <c r="A905" s="9" t="n"/>
      <c r="B905" s="9" t="n"/>
      <c r="C905" s="9" t="n"/>
    </row>
    <row r="906" ht="15.75" customHeight="1" s="496">
      <c r="A906" s="9" t="n"/>
      <c r="B906" s="9" t="n"/>
      <c r="C906" s="9" t="n"/>
    </row>
    <row r="907" ht="15.75" customHeight="1" s="496">
      <c r="A907" s="9" t="n"/>
      <c r="B907" s="9" t="n"/>
      <c r="C907" s="9" t="n"/>
    </row>
    <row r="908" ht="15.75" customHeight="1" s="496">
      <c r="A908" s="9" t="n"/>
      <c r="B908" s="9" t="n"/>
      <c r="C908" s="9" t="n"/>
    </row>
    <row r="909" ht="15.75" customHeight="1" s="496">
      <c r="A909" s="9" t="n"/>
      <c r="B909" s="9" t="n"/>
      <c r="C909" s="9" t="n"/>
    </row>
    <row r="910" ht="15.75" customHeight="1" s="496">
      <c r="A910" s="9" t="n"/>
      <c r="B910" s="9" t="n"/>
      <c r="C910" s="9" t="n"/>
    </row>
    <row r="911" ht="15.75" customHeight="1" s="496">
      <c r="A911" s="9" t="n"/>
      <c r="B911" s="9" t="n"/>
      <c r="C911" s="9" t="n"/>
    </row>
    <row r="912" ht="15.75" customHeight="1" s="496">
      <c r="A912" s="9" t="n"/>
      <c r="B912" s="9" t="n"/>
      <c r="C912" s="9" t="n"/>
    </row>
    <row r="913" ht="15.75" customHeight="1" s="496">
      <c r="A913" s="9" t="n"/>
      <c r="B913" s="9" t="n"/>
      <c r="C913" s="9" t="n"/>
    </row>
    <row r="914" ht="15.75" customHeight="1" s="496">
      <c r="A914" s="9" t="n"/>
      <c r="B914" s="9" t="n"/>
      <c r="C914" s="9" t="n"/>
    </row>
    <row r="915" ht="15.75" customHeight="1" s="496">
      <c r="A915" s="9" t="n"/>
      <c r="B915" s="9" t="n"/>
      <c r="C915" s="9" t="n"/>
    </row>
    <row r="916" ht="15.75" customHeight="1" s="496">
      <c r="A916" s="9" t="n"/>
      <c r="B916" s="9" t="n"/>
      <c r="C916" s="9" t="n"/>
    </row>
    <row r="917" ht="15.75" customHeight="1" s="496">
      <c r="A917" s="9" t="n"/>
      <c r="B917" s="9" t="n"/>
      <c r="C917" s="9" t="n"/>
    </row>
    <row r="918" ht="15.75" customHeight="1" s="496">
      <c r="A918" s="9" t="n"/>
      <c r="B918" s="9" t="n"/>
      <c r="C918" s="9" t="n"/>
    </row>
    <row r="919" ht="15.75" customHeight="1" s="496">
      <c r="A919" s="9" t="n"/>
      <c r="B919" s="9" t="n"/>
      <c r="C919" s="9" t="n"/>
    </row>
    <row r="920" ht="15.75" customHeight="1" s="496">
      <c r="A920" s="9" t="n"/>
      <c r="B920" s="9" t="n"/>
      <c r="C920" s="9" t="n"/>
    </row>
    <row r="921" ht="15.75" customHeight="1" s="496">
      <c r="A921" s="9" t="n"/>
      <c r="B921" s="9" t="n"/>
      <c r="C921" s="9" t="n"/>
    </row>
    <row r="922" ht="15.75" customHeight="1" s="496">
      <c r="A922" s="9" t="n"/>
      <c r="B922" s="9" t="n"/>
      <c r="C922" s="9" t="n"/>
    </row>
    <row r="923" ht="15.75" customHeight="1" s="496">
      <c r="A923" s="9" t="n"/>
      <c r="B923" s="9" t="n"/>
      <c r="C923" s="9" t="n"/>
    </row>
    <row r="924" ht="15.75" customHeight="1" s="496">
      <c r="A924" s="9" t="n"/>
      <c r="B924" s="9" t="n"/>
      <c r="C924" s="9" t="n"/>
    </row>
    <row r="925" ht="15.75" customHeight="1" s="496">
      <c r="A925" s="9" t="n"/>
      <c r="B925" s="9" t="n"/>
      <c r="C925" s="9" t="n"/>
    </row>
    <row r="926" ht="15.75" customHeight="1" s="496">
      <c r="A926" s="9" t="n"/>
      <c r="B926" s="9" t="n"/>
      <c r="C926" s="9" t="n"/>
    </row>
    <row r="927" ht="15.75" customHeight="1" s="496">
      <c r="A927" s="9" t="n"/>
      <c r="B927" s="9" t="n"/>
      <c r="C927" s="9" t="n"/>
    </row>
    <row r="928" ht="15.75" customHeight="1" s="496">
      <c r="A928" s="9" t="n"/>
      <c r="B928" s="9" t="n"/>
      <c r="C928" s="9" t="n"/>
    </row>
    <row r="929" ht="15.75" customHeight="1" s="496">
      <c r="A929" s="9" t="n"/>
      <c r="B929" s="9" t="n"/>
      <c r="C929" s="9" t="n"/>
    </row>
    <row r="930" ht="15.75" customHeight="1" s="496">
      <c r="A930" s="9" t="n"/>
      <c r="B930" s="9" t="n"/>
      <c r="C930" s="9" t="n"/>
    </row>
    <row r="931" ht="15.75" customHeight="1" s="496">
      <c r="A931" s="9" t="n"/>
      <c r="B931" s="9" t="n"/>
      <c r="C931" s="9" t="n"/>
    </row>
    <row r="932" ht="15.75" customHeight="1" s="496">
      <c r="A932" s="9" t="n"/>
      <c r="B932" s="9" t="n"/>
      <c r="C932" s="9" t="n"/>
    </row>
    <row r="933" ht="15.75" customHeight="1" s="496">
      <c r="A933" s="9" t="n"/>
      <c r="B933" s="9" t="n"/>
      <c r="C933" s="9" t="n"/>
    </row>
    <row r="934" ht="15.75" customHeight="1" s="496">
      <c r="A934" s="9" t="n"/>
      <c r="B934" s="9" t="n"/>
      <c r="C934" s="9" t="n"/>
    </row>
    <row r="935" ht="15.75" customHeight="1" s="496">
      <c r="A935" s="9" t="n"/>
      <c r="B935" s="9" t="n"/>
      <c r="C935" s="9" t="n"/>
    </row>
    <row r="936" ht="15.75" customHeight="1" s="496">
      <c r="A936" s="9" t="n"/>
      <c r="B936" s="9" t="n"/>
      <c r="C936" s="9" t="n"/>
    </row>
    <row r="937" ht="15.75" customHeight="1" s="496">
      <c r="A937" s="9" t="n"/>
      <c r="B937" s="9" t="n"/>
      <c r="C937" s="9" t="n"/>
    </row>
    <row r="938" ht="15.75" customHeight="1" s="496">
      <c r="A938" s="9" t="n"/>
      <c r="B938" s="9" t="n"/>
      <c r="C938" s="9" t="n"/>
    </row>
    <row r="939" ht="15.75" customHeight="1" s="496">
      <c r="A939" s="9" t="n"/>
      <c r="B939" s="9" t="n"/>
      <c r="C939" s="9" t="n"/>
    </row>
    <row r="940" ht="15.75" customHeight="1" s="496">
      <c r="A940" s="9" t="n"/>
      <c r="B940" s="9" t="n"/>
      <c r="C940" s="9" t="n"/>
    </row>
    <row r="941" ht="15.75" customHeight="1" s="496">
      <c r="A941" s="9" t="n"/>
      <c r="B941" s="9" t="n"/>
      <c r="C941" s="9" t="n"/>
    </row>
    <row r="942" ht="15.75" customHeight="1" s="496">
      <c r="A942" s="9" t="n"/>
      <c r="B942" s="9" t="n"/>
      <c r="C942" s="9" t="n"/>
    </row>
    <row r="943" ht="15.75" customHeight="1" s="496">
      <c r="A943" s="9" t="n"/>
      <c r="B943" s="9" t="n"/>
      <c r="C943" s="9" t="n"/>
    </row>
    <row r="944" ht="15.75" customHeight="1" s="496">
      <c r="A944" s="9" t="n"/>
      <c r="B944" s="9" t="n"/>
      <c r="C944" s="9" t="n"/>
    </row>
    <row r="945" ht="15.75" customHeight="1" s="496">
      <c r="A945" s="9" t="n"/>
      <c r="B945" s="9" t="n"/>
      <c r="C945" s="9" t="n"/>
    </row>
    <row r="946" ht="15.75" customHeight="1" s="496">
      <c r="A946" s="9" t="n"/>
      <c r="B946" s="9" t="n"/>
      <c r="C946" s="9" t="n"/>
    </row>
    <row r="947" ht="15.75" customHeight="1" s="496">
      <c r="A947" s="9" t="n"/>
      <c r="B947" s="9" t="n"/>
      <c r="C947" s="9" t="n"/>
    </row>
    <row r="948" ht="15.75" customHeight="1" s="496">
      <c r="A948" s="9" t="n"/>
      <c r="B948" s="9" t="n"/>
      <c r="C948" s="9" t="n"/>
    </row>
    <row r="949" ht="15.75" customHeight="1" s="496">
      <c r="A949" s="9" t="n"/>
      <c r="B949" s="9" t="n"/>
      <c r="C949" s="9" t="n"/>
    </row>
    <row r="950" ht="15.75" customHeight="1" s="496">
      <c r="A950" s="9" t="n"/>
      <c r="B950" s="9" t="n"/>
      <c r="C950" s="9" t="n"/>
    </row>
    <row r="951" ht="15.75" customHeight="1" s="496">
      <c r="A951" s="9" t="n"/>
      <c r="B951" s="9" t="n"/>
      <c r="C951" s="9" t="n"/>
    </row>
    <row r="952" ht="15.75" customHeight="1" s="496">
      <c r="A952" s="9" t="n"/>
      <c r="B952" s="9" t="n"/>
      <c r="C952" s="9" t="n"/>
    </row>
    <row r="953" ht="15.75" customHeight="1" s="496">
      <c r="A953" s="9" t="n"/>
      <c r="B953" s="9" t="n"/>
      <c r="C953" s="9" t="n"/>
    </row>
    <row r="954" ht="15.75" customHeight="1" s="496">
      <c r="A954" s="9" t="n"/>
      <c r="B954" s="9" t="n"/>
      <c r="C954" s="9" t="n"/>
    </row>
    <row r="955" ht="15.75" customHeight="1" s="496">
      <c r="A955" s="9" t="n"/>
      <c r="B955" s="9" t="n"/>
      <c r="C955" s="9" t="n"/>
    </row>
    <row r="956" ht="15.75" customHeight="1" s="496">
      <c r="A956" s="9" t="n"/>
      <c r="B956" s="9" t="n"/>
      <c r="C956" s="9" t="n"/>
    </row>
    <row r="957" ht="15.75" customHeight="1" s="496">
      <c r="A957" s="9" t="n"/>
      <c r="B957" s="9" t="n"/>
      <c r="C957" s="9" t="n"/>
    </row>
    <row r="958" ht="15.75" customHeight="1" s="496">
      <c r="A958" s="9" t="n"/>
      <c r="B958" s="9" t="n"/>
      <c r="C958" s="9" t="n"/>
    </row>
    <row r="959" ht="15.75" customHeight="1" s="496">
      <c r="A959" s="9" t="n"/>
      <c r="B959" s="9" t="n"/>
      <c r="C959" s="9" t="n"/>
    </row>
    <row r="960" ht="15.75" customHeight="1" s="496">
      <c r="A960" s="9" t="n"/>
      <c r="B960" s="9" t="n"/>
      <c r="C960" s="9" t="n"/>
    </row>
    <row r="961" ht="15.75" customHeight="1" s="496">
      <c r="A961" s="9" t="n"/>
      <c r="B961" s="9" t="n"/>
      <c r="C961" s="9" t="n"/>
    </row>
    <row r="962" ht="15.75" customHeight="1" s="496">
      <c r="A962" s="9" t="n"/>
      <c r="B962" s="9" t="n"/>
      <c r="C962" s="9" t="n"/>
    </row>
    <row r="963" ht="15.75" customHeight="1" s="496">
      <c r="A963" s="9" t="n"/>
      <c r="B963" s="9" t="n"/>
      <c r="C963" s="9" t="n"/>
    </row>
    <row r="964" ht="15.75" customHeight="1" s="496">
      <c r="A964" s="9" t="n"/>
      <c r="B964" s="9" t="n"/>
      <c r="C964" s="9" t="n"/>
    </row>
    <row r="965" ht="15.75" customHeight="1" s="496">
      <c r="A965" s="9" t="n"/>
      <c r="B965" s="9" t="n"/>
      <c r="C965" s="9" t="n"/>
    </row>
    <row r="966" ht="15.75" customHeight="1" s="496">
      <c r="A966" s="9" t="n"/>
      <c r="B966" s="9" t="n"/>
      <c r="C966" s="9" t="n"/>
    </row>
    <row r="967" ht="15.75" customHeight="1" s="496">
      <c r="A967" s="9" t="n"/>
      <c r="B967" s="9" t="n"/>
      <c r="C967" s="9" t="n"/>
    </row>
    <row r="968" ht="15.75" customHeight="1" s="496">
      <c r="A968" s="9" t="n"/>
      <c r="B968" s="9" t="n"/>
      <c r="C968" s="9" t="n"/>
    </row>
    <row r="969" ht="15.75" customHeight="1" s="496">
      <c r="A969" s="9" t="n"/>
      <c r="B969" s="9" t="n"/>
      <c r="C969" s="9" t="n"/>
    </row>
    <row r="970" ht="15.75" customHeight="1" s="496">
      <c r="A970" s="9" t="n"/>
      <c r="B970" s="9" t="n"/>
      <c r="C970" s="9" t="n"/>
    </row>
    <row r="971" ht="15.75" customHeight="1" s="496">
      <c r="A971" s="9" t="n"/>
      <c r="B971" s="9" t="n"/>
      <c r="C971" s="9" t="n"/>
    </row>
    <row r="972" ht="15.75" customHeight="1" s="496">
      <c r="A972" s="9" t="n"/>
      <c r="B972" s="9" t="n"/>
      <c r="C972" s="9" t="n"/>
    </row>
    <row r="973" ht="15.75" customHeight="1" s="496">
      <c r="A973" s="9" t="n"/>
      <c r="B973" s="9" t="n"/>
      <c r="C973" s="9" t="n"/>
    </row>
    <row r="974" ht="15.75" customHeight="1" s="496">
      <c r="A974" s="9" t="n"/>
      <c r="B974" s="9" t="n"/>
      <c r="C974" s="9" t="n"/>
    </row>
    <row r="975" ht="15.75" customHeight="1" s="496">
      <c r="A975" s="9" t="n"/>
      <c r="B975" s="9" t="n"/>
      <c r="C975" s="9" t="n"/>
    </row>
    <row r="976" ht="15.75" customHeight="1" s="496">
      <c r="A976" s="9" t="n"/>
      <c r="B976" s="9" t="n"/>
      <c r="C976" s="9" t="n"/>
    </row>
    <row r="977" ht="15.75" customHeight="1" s="496">
      <c r="A977" s="9" t="n"/>
      <c r="B977" s="9" t="n"/>
      <c r="C977" s="9" t="n"/>
    </row>
    <row r="978" ht="15.75" customHeight="1" s="496">
      <c r="A978" s="9" t="n"/>
      <c r="B978" s="9" t="n"/>
      <c r="C978" s="9" t="n"/>
    </row>
    <row r="979" ht="15.75" customHeight="1" s="496">
      <c r="A979" s="9" t="n"/>
      <c r="B979" s="9" t="n"/>
      <c r="C979" s="9" t="n"/>
    </row>
    <row r="980" ht="15.75" customHeight="1" s="496">
      <c r="A980" s="9" t="n"/>
      <c r="B980" s="9" t="n"/>
      <c r="C980" s="9" t="n"/>
    </row>
    <row r="981" ht="15.75" customHeight="1" s="496">
      <c r="A981" s="9" t="n"/>
      <c r="B981" s="9" t="n"/>
      <c r="C981" s="9" t="n"/>
    </row>
    <row r="982" ht="15.75" customHeight="1" s="496">
      <c r="A982" s="9" t="n"/>
      <c r="B982" s="9" t="n"/>
      <c r="C982" s="9" t="n"/>
    </row>
    <row r="983" ht="15.75" customHeight="1" s="496">
      <c r="A983" s="9" t="n"/>
      <c r="B983" s="9" t="n"/>
      <c r="C983" s="9" t="n"/>
    </row>
    <row r="984" ht="15.75" customHeight="1" s="496">
      <c r="A984" s="9" t="n"/>
      <c r="B984" s="9" t="n"/>
      <c r="C984" s="9" t="n"/>
    </row>
    <row r="985" ht="15.75" customHeight="1" s="496">
      <c r="A985" s="9" t="n"/>
      <c r="B985" s="9" t="n"/>
      <c r="C985" s="9" t="n"/>
    </row>
    <row r="986" ht="15.75" customHeight="1" s="496">
      <c r="A986" s="9" t="n"/>
      <c r="B986" s="9" t="n"/>
      <c r="C986" s="9" t="n"/>
    </row>
    <row r="987" ht="15.75" customHeight="1" s="496">
      <c r="A987" s="9" t="n"/>
      <c r="B987" s="9" t="n"/>
      <c r="C987" s="9" t="n"/>
    </row>
    <row r="988" ht="15.75" customHeight="1" s="496">
      <c r="A988" s="9" t="n"/>
      <c r="B988" s="9" t="n"/>
      <c r="C988" s="9" t="n"/>
    </row>
    <row r="989" ht="15.75" customHeight="1" s="496">
      <c r="A989" s="9" t="n"/>
      <c r="B989" s="9" t="n"/>
      <c r="C989" s="9" t="n"/>
    </row>
    <row r="990" ht="15.75" customHeight="1" s="496">
      <c r="A990" s="9" t="n"/>
      <c r="B990" s="9" t="n"/>
      <c r="C990" s="9" t="n"/>
    </row>
    <row r="991" ht="15.75" customHeight="1" s="496">
      <c r="A991" s="9" t="n"/>
      <c r="B991" s="9" t="n"/>
      <c r="C991" s="9" t="n"/>
    </row>
    <row r="992" ht="15.75" customHeight="1" s="496">
      <c r="A992" s="9" t="n"/>
      <c r="B992" s="9" t="n"/>
      <c r="C992" s="9" t="n"/>
    </row>
    <row r="993" ht="15.75" customHeight="1" s="496">
      <c r="A993" s="9" t="n"/>
      <c r="B993" s="9" t="n"/>
      <c r="C993" s="9" t="n"/>
    </row>
    <row r="994" ht="15.75" customHeight="1" s="496">
      <c r="A994" s="9" t="n"/>
      <c r="B994" s="9" t="n"/>
      <c r="C994" s="9" t="n"/>
    </row>
    <row r="995" ht="15.75" customHeight="1" s="496">
      <c r="A995" s="9" t="n"/>
      <c r="B995" s="9" t="n"/>
      <c r="C995" s="9" t="n"/>
    </row>
    <row r="996" ht="15.75" customHeight="1" s="496">
      <c r="A996" s="9" t="n"/>
      <c r="B996" s="9" t="n"/>
      <c r="C996" s="9" t="n"/>
    </row>
    <row r="997" ht="15.75" customHeight="1" s="496">
      <c r="A997" s="9" t="n"/>
      <c r="B997" s="9" t="n"/>
      <c r="C997" s="9" t="n"/>
    </row>
    <row r="998" ht="15.75" customHeight="1" s="496">
      <c r="A998" s="9" t="n"/>
      <c r="B998" s="9" t="n"/>
      <c r="C998" s="9" t="n"/>
    </row>
    <row r="999" ht="15.75" customHeight="1" s="496">
      <c r="A999" s="9" t="n"/>
      <c r="B999" s="9" t="n"/>
      <c r="C999" s="9" t="n"/>
    </row>
    <row r="1000" ht="15.75" customHeight="1" s="496">
      <c r="A1000" s="9" t="n"/>
      <c r="B1000" s="9" t="n"/>
      <c r="C1000" s="9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1:Y998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496" min="1" max="1"/>
    <col width="22.63" customWidth="1" style="496" min="2" max="2"/>
    <col width="26.5" customWidth="1" style="496" min="3" max="3"/>
    <col width="37.5" customWidth="1" style="496" min="4" max="4"/>
    <col width="18" customWidth="1" style="496" min="5" max="5"/>
    <col width="20.63" customWidth="1" style="496" min="6" max="6"/>
    <col width="18" customWidth="1" style="496" min="7" max="7"/>
    <col width="21" customWidth="1" style="496" min="8" max="10"/>
    <col width="22.88" customWidth="1" style="496" min="11" max="11"/>
    <col width="76.88" customWidth="1" style="496" min="13" max="13"/>
  </cols>
  <sheetData>
    <row r="1" ht="15.75" customHeight="1" s="496">
      <c r="A1" s="79" t="n"/>
      <c r="B1" s="79" t="n"/>
      <c r="C1" s="79" t="n"/>
      <c r="D1" s="80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  <c r="N1" s="79" t="n"/>
      <c r="O1" s="79" t="n"/>
      <c r="P1" s="79" t="n"/>
      <c r="Q1" s="79" t="n"/>
      <c r="R1" s="79" t="n"/>
      <c r="S1" s="79" t="n"/>
      <c r="T1" s="79" t="n"/>
      <c r="U1" s="79" t="n"/>
      <c r="V1" s="79" t="n"/>
      <c r="W1" s="79" t="n"/>
      <c r="X1" s="79" t="n"/>
      <c r="Y1" s="79" t="n"/>
    </row>
    <row r="2" ht="15.75" customHeight="1" s="496">
      <c r="A2" s="79" t="n"/>
      <c r="B2" s="81" t="inlineStr">
        <is>
          <t>CICLO DE VIDA</t>
        </is>
      </c>
      <c r="C2" s="82" t="inlineStr">
        <is>
          <t>FUNCIONAMENTO</t>
        </is>
      </c>
      <c r="D2" s="82" t="inlineStr">
        <is>
          <t>ERGONOMIA E SEGURANÇA</t>
        </is>
      </c>
      <c r="E2" s="82" t="inlineStr">
        <is>
          <t>EFICIÊNCIA OPERACIONAL</t>
        </is>
      </c>
      <c r="F2" s="82" t="inlineStr">
        <is>
          <t>DURABILIDADE E ROBUSTEZ</t>
        </is>
      </c>
      <c r="G2" s="82" t="inlineStr">
        <is>
          <t>CONFIABILIDADE</t>
        </is>
      </c>
      <c r="H2" s="83" t="inlineStr">
        <is>
          <t>ECONÔMICO</t>
        </is>
      </c>
      <c r="I2" s="83" t="inlineStr">
        <is>
          <t>MODULARIDADE</t>
        </is>
      </c>
      <c r="J2" s="83" t="inlineStr">
        <is>
          <t>SUSTENTABILIDADE E CONFORMIDADE</t>
        </is>
      </c>
      <c r="K2" s="79" t="n"/>
      <c r="L2" s="79" t="n"/>
      <c r="M2" s="79" t="n"/>
      <c r="N2" s="79" t="n"/>
      <c r="O2" s="79" t="n"/>
      <c r="P2" s="79" t="n"/>
      <c r="Q2" s="79" t="n"/>
      <c r="R2" s="79" t="n"/>
      <c r="S2" s="79" t="n"/>
      <c r="T2" s="79" t="n"/>
      <c r="U2" s="79" t="n"/>
      <c r="V2" s="79" t="n"/>
      <c r="W2" s="79" t="n"/>
      <c r="X2" s="79" t="n"/>
      <c r="Y2" s="79" t="n"/>
    </row>
    <row r="3" ht="15.75" customHeight="1" s="496">
      <c r="A3" s="79" t="n"/>
      <c r="B3" s="84" t="inlineStr">
        <is>
          <t>Projeto</t>
        </is>
      </c>
      <c r="C3" s="85" t="inlineStr">
        <is>
          <t>Ser adaptável às variações de louça (4)</t>
        </is>
      </c>
      <c r="D3" s="86" t="n"/>
      <c r="E3" s="86" t="n"/>
      <c r="F3" s="86" t="n"/>
      <c r="G3" s="86" t="n"/>
      <c r="H3" s="87" t="n"/>
      <c r="I3" s="87" t="inlineStr">
        <is>
          <t>Ter peças modulares (1)
Ter semelhança entre as peças (2)
Ter poucos tipos de componentes (3)</t>
        </is>
      </c>
      <c r="J3" s="87" t="n"/>
      <c r="K3" s="79" t="n"/>
      <c r="L3" s="79" t="n"/>
      <c r="M3" s="79" t="n"/>
      <c r="N3" s="79" t="n"/>
      <c r="O3" s="79" t="n"/>
      <c r="P3" s="79" t="n"/>
      <c r="Q3" s="79" t="n"/>
      <c r="R3" s="79" t="n"/>
      <c r="S3" s="79" t="n"/>
      <c r="T3" s="79" t="n"/>
      <c r="U3" s="79" t="n"/>
      <c r="V3" s="79" t="n"/>
      <c r="W3" s="79" t="n"/>
      <c r="X3" s="79" t="n"/>
      <c r="Y3" s="79" t="n"/>
    </row>
    <row r="4" ht="15.75" customHeight="1" s="496">
      <c r="A4" s="79" t="n"/>
      <c r="B4" s="88" t="inlineStr">
        <is>
          <t>Fabricação</t>
        </is>
      </c>
      <c r="C4" s="85" t="n"/>
      <c r="D4" s="89" t="n"/>
      <c r="E4" s="89" t="inlineStr">
        <is>
          <t>Ter geometria simples de fabricar (6)</t>
        </is>
      </c>
      <c r="F4" s="89" t="n"/>
      <c r="G4" s="89" t="inlineStr">
        <is>
          <t>Ter dimensões e tolerâncias repetíveis entre lotes (7)</t>
        </is>
      </c>
      <c r="H4" s="90" t="inlineStr">
        <is>
          <t>Ter matéria-prima acessível no mercado local (5)</t>
        </is>
      </c>
      <c r="I4" s="90" t="n"/>
      <c r="J4" s="90" t="n"/>
      <c r="K4" s="79" t="n"/>
      <c r="L4" s="79" t="n"/>
      <c r="M4" s="79" t="n"/>
      <c r="N4" s="79" t="n"/>
      <c r="O4" s="79" t="n"/>
      <c r="P4" s="79" t="n"/>
      <c r="Q4" s="79" t="n"/>
      <c r="R4" s="79" t="n"/>
      <c r="S4" s="79" t="n"/>
      <c r="T4" s="79" t="n"/>
      <c r="U4" s="79" t="n"/>
      <c r="V4" s="79" t="n"/>
      <c r="W4" s="79" t="n"/>
      <c r="X4" s="79" t="n"/>
      <c r="Y4" s="79" t="n"/>
    </row>
    <row r="5" ht="15.75" customHeight="1" s="496">
      <c r="A5" s="79" t="n"/>
      <c r="B5" s="88" t="inlineStr">
        <is>
          <t>Armazenagem de peças</t>
        </is>
      </c>
      <c r="C5" s="86" t="n"/>
      <c r="D5" s="86" t="n"/>
      <c r="E5" s="86" t="inlineStr">
        <is>
          <t>Ter peças empilháveis (10)</t>
        </is>
      </c>
      <c r="F5" s="86" t="inlineStr">
        <is>
          <t>Ser resistente à umidade e à corrosão no estoque (9)</t>
        </is>
      </c>
      <c r="G5" s="86" t="inlineStr">
        <is>
          <t>Ter peças identificáveis visualmente (8)</t>
        </is>
      </c>
      <c r="H5" s="91" t="n"/>
      <c r="I5" s="91" t="n"/>
      <c r="J5" s="91" t="n"/>
      <c r="K5" s="79" t="n"/>
      <c r="L5" s="79" t="n"/>
      <c r="M5" s="79" t="n"/>
      <c r="N5" s="79" t="n"/>
      <c r="O5" s="79" t="n"/>
      <c r="P5" s="79" t="n"/>
      <c r="Q5" s="79" t="n"/>
      <c r="R5" s="79" t="n"/>
      <c r="S5" s="79" t="n"/>
      <c r="T5" s="79" t="n"/>
      <c r="U5" s="79" t="n"/>
      <c r="V5" s="79" t="n"/>
      <c r="W5" s="79" t="n"/>
      <c r="X5" s="79" t="n"/>
      <c r="Y5" s="79" t="n"/>
    </row>
    <row r="6" ht="15.75" customHeight="1" s="496">
      <c r="A6" s="79" t="n"/>
      <c r="B6" s="88" t="inlineStr">
        <is>
          <t>Montagem</t>
        </is>
      </c>
      <c r="C6" s="85" t="inlineStr">
        <is>
          <t>Ter indicação visual de montagem correta (14)</t>
        </is>
      </c>
      <c r="D6" s="89" t="inlineStr">
        <is>
          <t>Dispensar ferramenta especial para montar (13)</t>
        </is>
      </c>
      <c r="E6" s="89" t="inlineStr">
        <is>
          <t>Ter montagem em poucas etapas (12)</t>
        </is>
      </c>
      <c r="F6" s="89" t="n"/>
      <c r="G6" s="89" t="n"/>
      <c r="H6" s="90" t="n"/>
      <c r="I6" s="90" t="inlineStr">
        <is>
          <t>Ter encaixes intuitivos (11)</t>
        </is>
      </c>
      <c r="J6" s="90" t="n"/>
      <c r="K6" s="79" t="n"/>
      <c r="L6" s="79" t="n"/>
      <c r="M6" s="79" t="n"/>
      <c r="N6" s="79" t="n"/>
      <c r="O6" s="79" t="n"/>
      <c r="P6" s="79" t="n"/>
      <c r="Q6" s="79" t="n"/>
      <c r="R6" s="79" t="n"/>
      <c r="S6" s="79" t="n"/>
      <c r="T6" s="79" t="n"/>
      <c r="U6" s="79" t="n"/>
      <c r="V6" s="79" t="n"/>
      <c r="W6" s="79" t="n"/>
      <c r="X6" s="79" t="n"/>
      <c r="Y6" s="79" t="n"/>
    </row>
    <row r="7" ht="15.75" customHeight="1" s="496">
      <c r="A7" s="79" t="n"/>
      <c r="B7" s="88" t="inlineStr">
        <is>
          <t>Armazenagem do produto</t>
        </is>
      </c>
      <c r="C7" s="85" t="n"/>
      <c r="D7" s="86" t="n"/>
      <c r="E7" s="86" t="inlineStr">
        <is>
          <t>Ser compacto quando vazio (15)
Ser empilhável e estável (16)</t>
        </is>
      </c>
      <c r="F7" s="85" t="inlineStr">
        <is>
          <t>Resistir às intempéries de estocagem (17)</t>
        </is>
      </c>
      <c r="G7" s="86" t="n"/>
      <c r="H7" s="92" t="n"/>
      <c r="I7" s="92" t="n"/>
      <c r="J7" s="92" t="n"/>
      <c r="K7" s="79" t="n"/>
      <c r="L7" s="79" t="n"/>
      <c r="M7" s="79" t="n"/>
      <c r="N7" s="79" t="n"/>
      <c r="O7" s="79" t="n"/>
      <c r="P7" s="79" t="n"/>
      <c r="Q7" s="79" t="n"/>
      <c r="R7" s="79" t="n"/>
      <c r="S7" s="79" t="n"/>
      <c r="T7" s="79" t="n"/>
      <c r="U7" s="79" t="n"/>
      <c r="V7" s="79" t="n"/>
      <c r="W7" s="79" t="n"/>
      <c r="X7" s="79" t="n"/>
      <c r="Y7" s="79" t="n"/>
    </row>
    <row r="8" ht="15.75" customHeight="1" s="496">
      <c r="A8" s="79" t="n"/>
      <c r="B8" s="88" t="inlineStr">
        <is>
          <t>Venda</t>
        </is>
      </c>
      <c r="C8" s="89" t="n"/>
      <c r="D8" s="89" t="n"/>
      <c r="E8" s="89" t="n"/>
      <c r="F8" s="85" t="n"/>
      <c r="G8" s="89" t="inlineStr">
        <is>
          <t>Ter vida útil declarada em número de ciclos (20)</t>
        </is>
      </c>
      <c r="H8" s="90" t="inlineStr">
        <is>
          <t>Ter custo por ciclo inferior ao da avaria evitada (18)</t>
        </is>
      </c>
      <c r="I8" s="90" t="inlineStr">
        <is>
          <t>Ter configurações padronizadas (19)</t>
        </is>
      </c>
      <c r="J8" s="90" t="n"/>
      <c r="K8" s="79" t="n"/>
      <c r="L8" s="79" t="n"/>
      <c r="M8" s="79" t="n"/>
      <c r="N8" s="79" t="n"/>
      <c r="O8" s="79" t="n"/>
      <c r="P8" s="79" t="n"/>
      <c r="Q8" s="79" t="n"/>
      <c r="R8" s="79" t="n"/>
      <c r="S8" s="79" t="n"/>
      <c r="T8" s="79" t="n"/>
      <c r="U8" s="79" t="n"/>
      <c r="V8" s="79" t="n"/>
      <c r="W8" s="79" t="n"/>
      <c r="X8" s="79" t="n"/>
      <c r="Y8" s="79" t="n"/>
    </row>
    <row r="9" ht="15.75" customHeight="1" s="496">
      <c r="A9" s="79" t="n"/>
      <c r="B9" s="88" t="inlineStr">
        <is>
          <t>Distribuição</t>
        </is>
      </c>
      <c r="C9" s="86" t="inlineStr">
        <is>
          <t>Ser compatível com o veículo, a unitização e a amarração (21)</t>
        </is>
      </c>
      <c r="D9" s="86" t="n"/>
      <c r="E9" s="86" t="inlineStr">
        <is>
          <t>Ocupar pouco espaço no transporte (22)</t>
        </is>
      </c>
      <c r="F9" s="86" t="inlineStr">
        <is>
          <t>Proteger o próprio produto até o distribuidor (23)</t>
        </is>
      </c>
      <c r="G9" s="86" t="n"/>
      <c r="H9" s="92" t="n"/>
      <c r="I9" s="92" t="n"/>
      <c r="J9" s="92" t="n"/>
      <c r="K9" s="79" t="n"/>
      <c r="L9" s="79" t="n"/>
      <c r="M9" s="79" t="n"/>
      <c r="N9" s="79" t="n"/>
      <c r="O9" s="79" t="n"/>
      <c r="P9" s="79" t="n"/>
      <c r="Q9" s="79" t="n"/>
      <c r="R9" s="79" t="n"/>
      <c r="S9" s="79" t="n"/>
      <c r="T9" s="79" t="n"/>
      <c r="U9" s="79" t="n"/>
      <c r="V9" s="79" t="n"/>
      <c r="W9" s="79" t="n"/>
      <c r="X9" s="79" t="n"/>
      <c r="Y9" s="79" t="n"/>
    </row>
    <row r="10" ht="15.75" customHeight="1" s="496">
      <c r="A10" s="79" t="n"/>
      <c r="B10" s="88" t="inlineStr">
        <is>
          <t>Uso no distribuidor</t>
        </is>
      </c>
      <c r="C10" s="85" t="inlineStr">
        <is>
          <t>Acomodar as variações de louça do distribuidor (26)</t>
        </is>
      </c>
      <c r="D10" s="85" t="inlineStr">
        <is>
          <t>Ser de uso intuitivo, sem treinamento formal (24)
Ter pontos de pega definidos (25)</t>
        </is>
      </c>
      <c r="E10" s="89" t="n"/>
      <c r="F10" s="89" t="n"/>
      <c r="G10" s="89" t="inlineStr">
        <is>
          <t>Ter indicação visual de fechamento correto (27)</t>
        </is>
      </c>
      <c r="H10" s="91" t="n"/>
      <c r="I10" s="91" t="n"/>
      <c r="J10" s="91" t="n"/>
      <c r="K10" s="79" t="n"/>
      <c r="L10" s="79" t="n"/>
      <c r="M10" s="79" t="n"/>
      <c r="N10" s="79" t="n"/>
      <c r="O10" s="79" t="n"/>
      <c r="P10" s="79" t="n"/>
      <c r="Q10" s="79" t="n"/>
      <c r="R10" s="79" t="n"/>
      <c r="S10" s="79" t="n"/>
      <c r="T10" s="79" t="n"/>
      <c r="U10" s="79" t="n"/>
      <c r="V10" s="79" t="n"/>
      <c r="W10" s="79" t="n"/>
      <c r="X10" s="79" t="n"/>
      <c r="Y10" s="79" t="n"/>
    </row>
    <row r="11" ht="15.75" customHeight="1" s="496">
      <c r="A11" s="79" t="n"/>
      <c r="B11" s="88" t="inlineStr">
        <is>
          <t>Função</t>
        </is>
      </c>
      <c r="C11" s="85" t="inlineStr">
        <is>
          <t>Amortecer impacto e vibração (28)
Imobilizar a louça (29)
Evitar atrito entre a louça e o produto (30)
Permitir conferir a integridade da louça sem abrir (31)</t>
        </is>
      </c>
      <c r="D11" s="86" t="n"/>
      <c r="E11" s="86" t="n"/>
      <c r="F11" s="86" t="n"/>
      <c r="G11" s="86" t="n"/>
      <c r="H11" s="92" t="n"/>
      <c r="I11" s="92" t="n"/>
      <c r="J11" s="92" t="n"/>
      <c r="K11" s="79" t="n"/>
      <c r="L11" s="79" t="n"/>
      <c r="M11" s="79" t="n"/>
      <c r="N11" s="79" t="n"/>
      <c r="O11" s="79" t="n"/>
      <c r="P11" s="79" t="n"/>
      <c r="Q11" s="79" t="n"/>
      <c r="R11" s="79" t="n"/>
      <c r="S11" s="79" t="n"/>
      <c r="T11" s="79" t="n"/>
      <c r="U11" s="79" t="n"/>
      <c r="V11" s="79" t="n"/>
      <c r="W11" s="79" t="n"/>
      <c r="X11" s="79" t="n"/>
      <c r="Y11" s="79" t="n"/>
    </row>
    <row r="12" ht="15.75" customHeight="1" s="496">
      <c r="A12" s="79" t="n"/>
      <c r="B12" s="88" t="inlineStr">
        <is>
          <t>Movimentação na obra</t>
        </is>
      </c>
      <c r="C12" s="89" t="n"/>
      <c r="D12" s="85" t="inlineStr">
        <is>
          <t>Ter dimensões compatíveis com portas e corredores (32)
Ter peso compatível com o transporte por duas pessoas (33)
Permitir retirar a louça sem contato com aresta cortante (34)</t>
        </is>
      </c>
      <c r="E12" s="89" t="inlineStr">
        <is>
          <t>Ser estável quando apoiado no canteiro (35)</t>
        </is>
      </c>
      <c r="F12" s="89" t="n"/>
      <c r="G12" s="89" t="n"/>
      <c r="H12" s="91" t="n"/>
      <c r="I12" s="91" t="n"/>
      <c r="J12" s="91" t="n"/>
      <c r="K12" s="79" t="n"/>
      <c r="L12" s="79" t="n"/>
      <c r="M12" s="79" t="n"/>
      <c r="N12" s="79" t="n"/>
      <c r="O12" s="79" t="n"/>
      <c r="P12" s="79" t="n"/>
      <c r="Q12" s="79" t="n"/>
      <c r="R12" s="79" t="n"/>
      <c r="S12" s="79" t="n"/>
      <c r="T12" s="79" t="n"/>
      <c r="U12" s="79" t="n"/>
      <c r="V12" s="79" t="n"/>
      <c r="W12" s="79" t="n"/>
      <c r="X12" s="79" t="n"/>
      <c r="Y12" s="79" t="n"/>
    </row>
    <row r="13" ht="15.75" customHeight="1" s="496">
      <c r="A13" s="79" t="n"/>
      <c r="B13" s="93" t="inlineStr">
        <is>
          <t>Manutenção</t>
        </is>
      </c>
      <c r="C13" s="94" t="n"/>
      <c r="D13" s="95" t="inlineStr">
        <is>
          <t>Ser de fácil limpeza (38)</t>
        </is>
      </c>
      <c r="E13" s="94" t="n"/>
      <c r="F13" s="94" t="n"/>
      <c r="G13" s="95" t="n"/>
      <c r="H13" s="96" t="inlineStr">
        <is>
          <t>Ter peça de reposição de baixo custo (37)</t>
        </is>
      </c>
      <c r="I13" s="96" t="inlineStr">
        <is>
          <t>Ter peças substituíveis individualmente (36)</t>
        </is>
      </c>
      <c r="J13" s="96" t="n"/>
      <c r="K13" s="79" t="n"/>
      <c r="L13" s="79" t="n"/>
      <c r="M13" s="79" t="n"/>
      <c r="N13" s="79" t="n"/>
      <c r="O13" s="79" t="n"/>
      <c r="P13" s="79" t="n"/>
      <c r="Q13" s="79" t="n"/>
      <c r="R13" s="79" t="n"/>
      <c r="S13" s="79" t="n"/>
      <c r="T13" s="79" t="n"/>
      <c r="U13" s="79" t="n"/>
      <c r="V13" s="79" t="n"/>
      <c r="W13" s="79" t="n"/>
      <c r="X13" s="79" t="n"/>
      <c r="Y13" s="79" t="n"/>
    </row>
    <row r="14" ht="15.75" customHeight="1" s="496">
      <c r="A14" s="79" t="n"/>
      <c r="B14" s="93" t="inlineStr">
        <is>
          <t>Retorno</t>
        </is>
      </c>
      <c r="C14" s="94" t="n"/>
      <c r="D14" s="95" t="n"/>
      <c r="E14" s="94" t="inlineStr">
        <is>
          <t>Ser dobrável ou desmontável para o retorno (39)</t>
        </is>
      </c>
      <c r="F14" s="94" t="inlineStr">
        <is>
          <t>Suportar ciclos repetidos de uso (40)</t>
        </is>
      </c>
      <c r="G14" s="95" t="n"/>
      <c r="H14" s="96" t="n"/>
      <c r="I14" s="96" t="n"/>
      <c r="J14" s="96" t="inlineStr">
        <is>
          <t>Ter identificação para rastreio do retorno (41)</t>
        </is>
      </c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79" t="n"/>
      <c r="X14" s="79" t="n"/>
      <c r="Y14" s="79" t="n"/>
    </row>
    <row r="15" ht="15.75" customHeight="1" s="496">
      <c r="A15" s="79" t="n"/>
      <c r="B15" s="93" t="inlineStr">
        <is>
          <t>Descarte</t>
        </is>
      </c>
      <c r="C15" s="94" t="n"/>
      <c r="D15" s="95" t="n"/>
      <c r="E15" s="94" t="n"/>
      <c r="F15" s="94" t="n"/>
      <c r="G15" s="95" t="n"/>
      <c r="H15" s="96" t="n"/>
      <c r="I15" s="96" t="n"/>
      <c r="J15" s="96" t="inlineStr">
        <is>
          <t>Ter materiais identificados (42)
Ser de fácil desmontagem (43)
Ter materiais recicláveis (44)</t>
        </is>
      </c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</row>
    <row r="16" ht="15.75" customHeight="1" s="496">
      <c r="A16" s="79" t="n"/>
      <c r="B16" s="106" t="inlineStr">
        <is>
          <t>Etapa do Ciclo de Vida</t>
        </is>
      </c>
      <c r="C16" s="106" t="inlineStr">
        <is>
          <t>ID</t>
        </is>
      </c>
      <c r="D16" s="98" t="inlineStr">
        <is>
          <t>Necessidade do Cliente</t>
        </is>
      </c>
      <c r="E16" s="511" t="inlineStr">
        <is>
          <t>Categoria</t>
        </is>
      </c>
      <c r="F16" s="511" t="inlineStr">
        <is>
          <t>Sim ou não</t>
        </is>
      </c>
      <c r="G16" s="79">
        <f>COUNTIF(F17:F60,"True")</f>
        <v/>
      </c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79" t="n"/>
      <c r="X16" s="79" t="n"/>
      <c r="Y16" s="79" t="n"/>
    </row>
    <row r="17" ht="15.75" customHeight="1" s="496">
      <c r="A17" s="79" t="n"/>
      <c r="B17" s="106" t="inlineStr">
        <is>
          <t>Projeto</t>
        </is>
      </c>
      <c r="C17" s="106" t="n">
        <v>1</v>
      </c>
      <c r="D17" s="98" t="inlineStr">
        <is>
          <t>Ter peças modulares</t>
        </is>
      </c>
      <c r="E17" s="512" t="inlineStr">
        <is>
          <t>Interno</t>
        </is>
      </c>
      <c r="F17" s="512" t="inlineStr">
        <is>
          <t>True</t>
        </is>
      </c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79" t="n"/>
      <c r="X17" s="79" t="n"/>
      <c r="Y17" s="79" t="n"/>
    </row>
    <row r="18" ht="15.75" customHeight="1" s="496">
      <c r="A18" s="79" t="n"/>
      <c r="B18" s="106" t="inlineStr">
        <is>
          <t>Projeto</t>
        </is>
      </c>
      <c r="C18" s="106" t="n">
        <v>2</v>
      </c>
      <c r="D18" s="98" t="inlineStr">
        <is>
          <t>Ter semelhança entre as peças</t>
        </is>
      </c>
      <c r="E18" s="512" t="inlineStr">
        <is>
          <t>Interno</t>
        </is>
      </c>
      <c r="F18" s="512" t="inlineStr">
        <is>
          <t>True</t>
        </is>
      </c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79" t="n"/>
      <c r="X18" s="79" t="n"/>
      <c r="Y18" s="79" t="n"/>
    </row>
    <row r="19" ht="15.75" customHeight="1" s="496">
      <c r="A19" s="79" t="n"/>
      <c r="B19" s="106" t="inlineStr">
        <is>
          <t>Projeto</t>
        </is>
      </c>
      <c r="C19" s="106" t="n">
        <v>3</v>
      </c>
      <c r="D19" s="98" t="inlineStr">
        <is>
          <t>Ter poucos tipos de componentes</t>
        </is>
      </c>
      <c r="E19" s="512" t="inlineStr">
        <is>
          <t>Interno</t>
        </is>
      </c>
      <c r="F19" s="512" t="inlineStr">
        <is>
          <t>True</t>
        </is>
      </c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79" t="n"/>
      <c r="X19" s="79" t="n"/>
      <c r="Y19" s="79" t="n"/>
    </row>
    <row r="20" ht="15.75" customHeight="1" s="496">
      <c r="A20" s="79" t="n"/>
      <c r="B20" s="106" t="inlineStr">
        <is>
          <t>Projeto</t>
        </is>
      </c>
      <c r="C20" s="106" t="n">
        <v>4</v>
      </c>
      <c r="D20" s="98" t="inlineStr">
        <is>
          <t>Ser adaptável às variações de louça</t>
        </is>
      </c>
      <c r="E20" s="512" t="inlineStr">
        <is>
          <t>Interno</t>
        </is>
      </c>
      <c r="F20" s="512" t="inlineStr">
        <is>
          <t>True</t>
        </is>
      </c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79" t="n"/>
      <c r="X20" s="79" t="n"/>
      <c r="Y20" s="79" t="n"/>
    </row>
    <row r="21" ht="15.75" customHeight="1" s="496">
      <c r="A21" s="79" t="n"/>
      <c r="B21" s="106" t="inlineStr">
        <is>
          <t>Fabricação</t>
        </is>
      </c>
      <c r="C21" s="106" t="n">
        <v>5</v>
      </c>
      <c r="D21" s="98" t="inlineStr">
        <is>
          <t>Ter matéria-prima acessível no mercado local</t>
        </is>
      </c>
      <c r="E21" s="512" t="inlineStr">
        <is>
          <t>Interno</t>
        </is>
      </c>
      <c r="F21" s="512" t="inlineStr">
        <is>
          <t>True</t>
        </is>
      </c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79" t="n"/>
      <c r="X21" s="79" t="n"/>
      <c r="Y21" s="79" t="n"/>
    </row>
    <row r="22" ht="15.75" customHeight="1" s="496">
      <c r="A22" s="79" t="n"/>
      <c r="B22" s="106" t="inlineStr">
        <is>
          <t>Fabricação</t>
        </is>
      </c>
      <c r="C22" s="106" t="n">
        <v>6</v>
      </c>
      <c r="D22" s="98" t="inlineStr">
        <is>
          <t>Ter geometria simples de fabricar</t>
        </is>
      </c>
      <c r="E22" s="512" t="inlineStr">
        <is>
          <t>Interno</t>
        </is>
      </c>
      <c r="F22" s="512" t="inlineStr">
        <is>
          <t>True</t>
        </is>
      </c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</row>
    <row r="23" ht="15.75" customHeight="1" s="496">
      <c r="A23" s="79" t="n"/>
      <c r="B23" s="106" t="inlineStr">
        <is>
          <t>Fabricação</t>
        </is>
      </c>
      <c r="C23" s="106" t="n">
        <v>7</v>
      </c>
      <c r="D23" s="98" t="inlineStr">
        <is>
          <t>Ter geometria repetível entre lotes</t>
        </is>
      </c>
      <c r="E23" s="512" t="inlineStr">
        <is>
          <t>Interno</t>
        </is>
      </c>
      <c r="F23" s="512" t="inlineStr">
        <is>
          <t>True</t>
        </is>
      </c>
      <c r="G23" s="79" t="n"/>
      <c r="H23" s="79" t="n"/>
      <c r="I23" s="79" t="n"/>
      <c r="J23" s="79" t="n"/>
      <c r="K23" s="79" t="n"/>
      <c r="L23" s="79" t="n"/>
      <c r="M23" s="79" t="n"/>
      <c r="N23" s="79" t="n"/>
      <c r="O23" s="79" t="n"/>
      <c r="P23" s="79" t="n"/>
      <c r="Q23" s="79" t="n"/>
      <c r="R23" s="79" t="n"/>
      <c r="S23" s="79" t="n"/>
      <c r="T23" s="79" t="n"/>
      <c r="U23" s="79" t="n"/>
      <c r="V23" s="79" t="n"/>
      <c r="W23" s="79" t="n"/>
      <c r="X23" s="79" t="n"/>
      <c r="Y23" s="79" t="n"/>
    </row>
    <row r="24" ht="15.75" customHeight="1" s="496">
      <c r="A24" s="79" t="n"/>
      <c r="B24" s="106" t="inlineStr">
        <is>
          <t>Armazenagem de peças</t>
        </is>
      </c>
      <c r="C24" s="106" t="n">
        <v>8</v>
      </c>
      <c r="D24" s="98" t="inlineStr">
        <is>
          <t>Ter peças identificáveis visualmente</t>
        </is>
      </c>
      <c r="E24" s="512" t="inlineStr">
        <is>
          <t>Interno</t>
        </is>
      </c>
      <c r="F24" s="512" t="inlineStr">
        <is>
          <t>True</t>
        </is>
      </c>
      <c r="G24" s="79" t="n"/>
      <c r="H24" s="79" t="n"/>
      <c r="I24" s="79" t="n"/>
      <c r="J24" s="79" t="n"/>
      <c r="K24" s="79" t="n"/>
      <c r="L24" s="79" t="n"/>
      <c r="M24" s="79" t="n"/>
      <c r="N24" s="79" t="n"/>
      <c r="O24" s="79" t="n"/>
      <c r="P24" s="79" t="n"/>
      <c r="Q24" s="79" t="n"/>
      <c r="R24" s="79" t="n"/>
      <c r="S24" s="79" t="n"/>
      <c r="T24" s="79" t="n"/>
      <c r="U24" s="79" t="n"/>
      <c r="V24" s="79" t="n"/>
      <c r="W24" s="79" t="n"/>
      <c r="X24" s="79" t="n"/>
      <c r="Y24" s="79" t="n"/>
    </row>
    <row r="25" ht="15.75" customHeight="1" s="496">
      <c r="A25" s="79" t="n"/>
      <c r="B25" s="106" t="inlineStr">
        <is>
          <t>Armazenagem de peças</t>
        </is>
      </c>
      <c r="C25" s="106" t="n">
        <v>9</v>
      </c>
      <c r="D25" s="98" t="inlineStr">
        <is>
          <t>Resistir à degradação por umidade no estoque</t>
        </is>
      </c>
      <c r="E25" s="512" t="inlineStr">
        <is>
          <t>Interno</t>
        </is>
      </c>
      <c r="F25" s="512" t="inlineStr">
        <is>
          <t>True</t>
        </is>
      </c>
      <c r="G25" s="79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</row>
    <row r="26" ht="15.75" customHeight="1" s="496">
      <c r="A26" s="79" t="n"/>
      <c r="B26" s="106" t="inlineStr">
        <is>
          <t>Armazenagem de peças</t>
        </is>
      </c>
      <c r="C26" s="106" t="n">
        <v>10</v>
      </c>
      <c r="D26" s="98" t="inlineStr">
        <is>
          <t>Ter peças empilháveis</t>
        </is>
      </c>
      <c r="E26" s="512" t="inlineStr">
        <is>
          <t>Interno</t>
        </is>
      </c>
      <c r="F26" s="512" t="inlineStr">
        <is>
          <t>True</t>
        </is>
      </c>
      <c r="G26" s="79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</row>
    <row r="27" ht="15.75" customHeight="1" s="496">
      <c r="A27" s="79" t="n"/>
      <c r="B27" s="106" t="inlineStr">
        <is>
          <t>Montagem</t>
        </is>
      </c>
      <c r="C27" s="106" t="n">
        <v>11</v>
      </c>
      <c r="D27" s="98" t="inlineStr">
        <is>
          <t>Ter encaixes intuitivos</t>
        </is>
      </c>
      <c r="E27" s="512" t="inlineStr">
        <is>
          <t>Interno</t>
        </is>
      </c>
      <c r="F27" s="512" t="inlineStr">
        <is>
          <t>True</t>
        </is>
      </c>
      <c r="G27" s="79" t="n"/>
      <c r="H27" s="79" t="n"/>
      <c r="I27" s="79" t="n"/>
      <c r="J27" s="79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79" t="n"/>
      <c r="T27" s="79" t="n"/>
      <c r="U27" s="79" t="n"/>
      <c r="V27" s="79" t="n"/>
      <c r="W27" s="79" t="n"/>
      <c r="X27" s="79" t="n"/>
      <c r="Y27" s="79" t="n"/>
    </row>
    <row r="28" ht="15.75" customHeight="1" s="496">
      <c r="A28" s="79" t="n"/>
      <c r="B28" s="106" t="inlineStr">
        <is>
          <t>Montagem</t>
        </is>
      </c>
      <c r="C28" s="106" t="n">
        <v>12</v>
      </c>
      <c r="D28" s="98" t="inlineStr">
        <is>
          <t>Ter montagem em poucas etapas</t>
        </is>
      </c>
      <c r="E28" s="512" t="inlineStr">
        <is>
          <t>Interno</t>
        </is>
      </c>
      <c r="F28" s="512" t="inlineStr">
        <is>
          <t>True</t>
        </is>
      </c>
      <c r="G28" s="79" t="n"/>
      <c r="H28" s="79" t="n"/>
      <c r="I28" s="79" t="n"/>
      <c r="J28" s="79" t="n"/>
      <c r="K28" s="79" t="n"/>
      <c r="L28" s="79" t="n"/>
      <c r="M28" s="79" t="n"/>
      <c r="N28" s="79" t="n"/>
      <c r="O28" s="79" t="n"/>
      <c r="P28" s="79" t="n"/>
      <c r="Q28" s="79" t="n"/>
      <c r="R28" s="79" t="n"/>
      <c r="S28" s="79" t="n"/>
      <c r="T28" s="79" t="n"/>
      <c r="U28" s="79" t="n"/>
      <c r="V28" s="79" t="n"/>
      <c r="W28" s="79" t="n"/>
      <c r="X28" s="79" t="n"/>
      <c r="Y28" s="79" t="n"/>
    </row>
    <row r="29" ht="15.75" customHeight="1" s="496">
      <c r="A29" s="79" t="n"/>
      <c r="B29" s="106" t="inlineStr">
        <is>
          <t>Montagem</t>
        </is>
      </c>
      <c r="C29" s="106" t="n">
        <v>13</v>
      </c>
      <c r="D29" s="98" t="inlineStr">
        <is>
          <t>Dispensar ferramenta especial para montar</t>
        </is>
      </c>
      <c r="E29" s="512" t="inlineStr">
        <is>
          <t>Interno</t>
        </is>
      </c>
      <c r="F29" s="512" t="inlineStr">
        <is>
          <t>True</t>
        </is>
      </c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</row>
    <row r="30" ht="15.75" customHeight="1" s="496">
      <c r="A30" s="79" t="n"/>
      <c r="B30" s="106" t="inlineStr">
        <is>
          <t>Montagem</t>
        </is>
      </c>
      <c r="C30" s="106" t="n">
        <v>14</v>
      </c>
      <c r="D30" s="98" t="inlineStr">
        <is>
          <t>Ter indicação visual de montagem correta</t>
        </is>
      </c>
      <c r="E30" s="512" t="inlineStr">
        <is>
          <t>Interno</t>
        </is>
      </c>
      <c r="F30" s="512" t="inlineStr">
        <is>
          <t>True</t>
        </is>
      </c>
      <c r="G30" s="79" t="n"/>
      <c r="H30" s="79" t="n"/>
      <c r="I30" s="79" t="n"/>
      <c r="J30" s="79" t="n"/>
      <c r="K30" s="79" t="n"/>
      <c r="L30" s="79" t="n"/>
      <c r="M30" s="79" t="n"/>
      <c r="N30" s="79" t="n"/>
      <c r="O30" s="79" t="n"/>
      <c r="P30" s="79" t="n"/>
      <c r="Q30" s="79" t="n"/>
      <c r="R30" s="79" t="n"/>
      <c r="S30" s="79" t="n"/>
      <c r="T30" s="79" t="n"/>
      <c r="U30" s="79" t="n"/>
      <c r="V30" s="79" t="n"/>
      <c r="W30" s="79" t="n"/>
      <c r="X30" s="79" t="n"/>
      <c r="Y30" s="79" t="n"/>
    </row>
    <row r="31" ht="15.75" customHeight="1" s="496">
      <c r="A31" s="79" t="n"/>
      <c r="B31" s="106" t="inlineStr">
        <is>
          <t>Armazenagem do produto</t>
        </is>
      </c>
      <c r="C31" s="106" t="n">
        <v>15</v>
      </c>
      <c r="D31" s="98" t="inlineStr">
        <is>
          <t>Ser compacto quando vazio</t>
        </is>
      </c>
      <c r="E31" s="512" t="inlineStr">
        <is>
          <t>Interno</t>
        </is>
      </c>
      <c r="F31" s="512" t="inlineStr">
        <is>
          <t>True</t>
        </is>
      </c>
      <c r="G31" s="79" t="n"/>
      <c r="H31" s="79" t="n"/>
      <c r="I31" s="79" t="n"/>
      <c r="J31" s="79" t="n"/>
      <c r="K31" s="79" t="n"/>
      <c r="L31" s="79" t="n"/>
      <c r="M31" s="79" t="n"/>
      <c r="N31" s="79" t="n"/>
      <c r="O31" s="79" t="n"/>
      <c r="P31" s="79" t="n"/>
      <c r="Q31" s="79" t="n"/>
      <c r="R31" s="79" t="n"/>
      <c r="S31" s="79" t="n"/>
      <c r="T31" s="79" t="n"/>
      <c r="U31" s="79" t="n"/>
      <c r="V31" s="79" t="n"/>
      <c r="W31" s="79" t="n"/>
      <c r="X31" s="79" t="n"/>
      <c r="Y31" s="79" t="n"/>
    </row>
    <row r="32" ht="15.75" customHeight="1" s="496">
      <c r="A32" s="79" t="n"/>
      <c r="B32" s="106" t="inlineStr">
        <is>
          <t>Armazenagem do produto</t>
        </is>
      </c>
      <c r="C32" s="106" t="n">
        <v>16</v>
      </c>
      <c r="D32" s="98" t="inlineStr">
        <is>
          <t>Ser empilhável e estável</t>
        </is>
      </c>
      <c r="E32" s="512" t="inlineStr">
        <is>
          <t>Interno</t>
        </is>
      </c>
      <c r="F32" s="512" t="inlineStr">
        <is>
          <t>True</t>
        </is>
      </c>
      <c r="G32" s="79" t="n"/>
      <c r="H32" s="79" t="n"/>
      <c r="I32" s="79" t="n"/>
      <c r="J32" s="79" t="n"/>
      <c r="K32" s="79" t="n"/>
      <c r="L32" s="79" t="n"/>
      <c r="M32" s="79" t="n"/>
      <c r="N32" s="79" t="n"/>
      <c r="O32" s="79" t="n"/>
      <c r="P32" s="79" t="n"/>
      <c r="Q32" s="79" t="n"/>
      <c r="R32" s="79" t="n"/>
      <c r="S32" s="79" t="n"/>
      <c r="T32" s="79" t="n"/>
      <c r="U32" s="79" t="n"/>
      <c r="V32" s="79" t="n"/>
      <c r="W32" s="79" t="n"/>
      <c r="X32" s="79" t="n"/>
      <c r="Y32" s="79" t="n"/>
    </row>
    <row r="33" ht="15.75" customHeight="1" s="496">
      <c r="A33" s="79" t="n"/>
      <c r="B33" s="106" t="inlineStr">
        <is>
          <t>Armazenagem do produto</t>
        </is>
      </c>
      <c r="C33" s="106" t="n">
        <v>17</v>
      </c>
      <c r="D33" s="98" t="inlineStr">
        <is>
          <t>Resistir às intempéries de estocagem</t>
        </is>
      </c>
      <c r="E33" s="512" t="inlineStr">
        <is>
          <t>Interno</t>
        </is>
      </c>
      <c r="F33" s="512" t="inlineStr">
        <is>
          <t>True</t>
        </is>
      </c>
      <c r="G33" s="79" t="n"/>
      <c r="H33" s="79" t="n"/>
      <c r="I33" s="79" t="n"/>
      <c r="J33" s="79" t="n"/>
      <c r="K33" s="79" t="n"/>
      <c r="L33" s="79" t="n"/>
      <c r="M33" s="79" t="n"/>
      <c r="N33" s="79" t="n"/>
      <c r="O33" s="79" t="n"/>
      <c r="P33" s="79" t="n"/>
      <c r="Q33" s="79" t="n"/>
      <c r="R33" s="79" t="n"/>
      <c r="S33" s="79" t="n"/>
      <c r="T33" s="79" t="n"/>
      <c r="U33" s="79" t="n"/>
      <c r="V33" s="79" t="n"/>
      <c r="W33" s="79" t="n"/>
      <c r="X33" s="79" t="n"/>
      <c r="Y33" s="79" t="n"/>
    </row>
    <row r="34" ht="15.75" customHeight="1" s="496">
      <c r="A34" s="79" t="n"/>
      <c r="B34" s="106" t="inlineStr">
        <is>
          <t>Venda</t>
        </is>
      </c>
      <c r="C34" s="106" t="n">
        <v>18</v>
      </c>
      <c r="D34" s="98" t="inlineStr">
        <is>
          <t>Ter custo por ciclo inferior ao da avaria evitada</t>
        </is>
      </c>
      <c r="E34" s="512" t="inlineStr">
        <is>
          <t>Intermediário</t>
        </is>
      </c>
      <c r="F34" s="512" t="inlineStr">
        <is>
          <t>True</t>
        </is>
      </c>
      <c r="G34" s="79" t="n"/>
      <c r="H34" s="79" t="n"/>
      <c r="I34" s="79" t="n"/>
      <c r="J34" s="79" t="n"/>
      <c r="K34" s="79" t="n"/>
      <c r="L34" s="79" t="n"/>
      <c r="M34" s="79" t="n"/>
      <c r="N34" s="79" t="n"/>
      <c r="O34" s="79" t="n"/>
      <c r="P34" s="79" t="n"/>
      <c r="Q34" s="79" t="n"/>
      <c r="R34" s="79" t="n"/>
      <c r="S34" s="79" t="n"/>
      <c r="T34" s="79" t="n"/>
      <c r="U34" s="79" t="n"/>
      <c r="V34" s="79" t="n"/>
      <c r="W34" s="79" t="n"/>
      <c r="X34" s="79" t="n"/>
      <c r="Y34" s="79" t="n"/>
    </row>
    <row r="35" ht="15.75" customHeight="1" s="496">
      <c r="A35" s="79" t="n"/>
      <c r="B35" s="106" t="inlineStr">
        <is>
          <t>Venda</t>
        </is>
      </c>
      <c r="C35" s="106" t="n">
        <v>19</v>
      </c>
      <c r="D35" s="98" t="inlineStr">
        <is>
          <t>Ter configurações padronizadas</t>
        </is>
      </c>
      <c r="E35" s="512" t="inlineStr">
        <is>
          <t>Intermediário</t>
        </is>
      </c>
      <c r="F35" s="512" t="inlineStr">
        <is>
          <t>True</t>
        </is>
      </c>
      <c r="G35" s="79" t="n"/>
      <c r="H35" s="79" t="n"/>
      <c r="I35" s="79" t="n"/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9" t="n"/>
      <c r="T35" s="79" t="n"/>
      <c r="U35" s="79" t="n"/>
      <c r="V35" s="79" t="n"/>
      <c r="W35" s="79" t="n"/>
      <c r="X35" s="79" t="n"/>
      <c r="Y35" s="79" t="n"/>
    </row>
    <row r="36" ht="15.75" customHeight="1" s="496">
      <c r="A36" s="79" t="n"/>
      <c r="B36" s="106" t="inlineStr">
        <is>
          <t>Venda</t>
        </is>
      </c>
      <c r="C36" s="106" t="n">
        <v>20</v>
      </c>
      <c r="D36" s="98" t="inlineStr">
        <is>
          <t>Ter vida útil declarada em número de ciclos</t>
        </is>
      </c>
      <c r="E36" s="512" t="inlineStr">
        <is>
          <t>Intermediário</t>
        </is>
      </c>
      <c r="F36" s="512" t="inlineStr">
        <is>
          <t>True</t>
        </is>
      </c>
      <c r="G36" s="79" t="n"/>
      <c r="H36" s="79" t="n"/>
      <c r="I36" s="79" t="n"/>
      <c r="J36" s="79" t="n"/>
      <c r="K36" s="79" t="n"/>
      <c r="L36" s="79" t="n"/>
      <c r="M36" s="79" t="n"/>
      <c r="N36" s="79" t="n"/>
      <c r="O36" s="79" t="n"/>
      <c r="P36" s="79" t="n"/>
      <c r="Q36" s="79" t="n"/>
      <c r="R36" s="79" t="n"/>
      <c r="S36" s="79" t="n"/>
      <c r="T36" s="79" t="n"/>
      <c r="U36" s="79" t="n"/>
      <c r="V36" s="79" t="n"/>
      <c r="W36" s="79" t="n"/>
      <c r="X36" s="79" t="n"/>
      <c r="Y36" s="79" t="n"/>
    </row>
    <row r="37" ht="15.75" customHeight="1" s="496">
      <c r="A37" s="79" t="n"/>
      <c r="B37" s="106" t="inlineStr">
        <is>
          <t>Distribuição</t>
        </is>
      </c>
      <c r="C37" s="106" t="n">
        <v>21</v>
      </c>
      <c r="D37" s="98" t="inlineStr">
        <is>
          <t>Ser compatível com o arranjo de carga do veículo</t>
        </is>
      </c>
      <c r="E37" s="512" t="inlineStr">
        <is>
          <t>Intermediário</t>
        </is>
      </c>
      <c r="F37" s="512" t="inlineStr">
        <is>
          <t>True</t>
        </is>
      </c>
      <c r="G37" s="79" t="n"/>
      <c r="H37" s="79" t="n"/>
      <c r="I37" s="79" t="n"/>
      <c r="J37" s="79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9" t="n"/>
      <c r="T37" s="79" t="n"/>
      <c r="U37" s="79" t="n"/>
      <c r="V37" s="79" t="n"/>
      <c r="W37" s="79" t="n"/>
      <c r="X37" s="79" t="n"/>
      <c r="Y37" s="79" t="n"/>
    </row>
    <row r="38" ht="15.75" customHeight="1" s="496">
      <c r="A38" s="79" t="n"/>
      <c r="B38" s="106" t="inlineStr">
        <is>
          <t>Distribuição</t>
        </is>
      </c>
      <c r="C38" s="106" t="n">
        <v>22</v>
      </c>
      <c r="D38" s="98" t="inlineStr">
        <is>
          <t>Ocupar pouco espaço no transporte</t>
        </is>
      </c>
      <c r="E38" s="512" t="inlineStr">
        <is>
          <t>Intermediário</t>
        </is>
      </c>
      <c r="F38" s="512" t="inlineStr">
        <is>
          <t>True</t>
        </is>
      </c>
      <c r="G38" s="79" t="n"/>
      <c r="H38" s="79" t="n"/>
      <c r="I38" s="79" t="n"/>
      <c r="J38" s="79" t="n"/>
      <c r="K38" s="79" t="n"/>
      <c r="L38" s="79" t="n"/>
      <c r="M38" s="79" t="n"/>
      <c r="N38" s="79" t="n"/>
      <c r="O38" s="79" t="n"/>
      <c r="P38" s="79" t="n"/>
      <c r="Q38" s="79" t="n"/>
      <c r="R38" s="79" t="n"/>
      <c r="S38" s="79" t="n"/>
      <c r="T38" s="79" t="n"/>
      <c r="U38" s="79" t="n"/>
      <c r="V38" s="79" t="n"/>
      <c r="W38" s="79" t="n"/>
      <c r="X38" s="79" t="n"/>
      <c r="Y38" s="79" t="n"/>
    </row>
    <row r="39" ht="15.75" customHeight="1" s="496">
      <c r="A39" s="79" t="n"/>
      <c r="B39" s="106" t="inlineStr">
        <is>
          <t>Distribuição</t>
        </is>
      </c>
      <c r="C39" s="106" t="n">
        <v>23</v>
      </c>
      <c r="D39" s="98" t="inlineStr">
        <is>
          <t>Proteger o próprio produto até o distribuidor</t>
        </is>
      </c>
      <c r="E39" s="512" t="inlineStr">
        <is>
          <t>Intermediário</t>
        </is>
      </c>
      <c r="F39" s="512" t="inlineStr">
        <is>
          <t>True</t>
        </is>
      </c>
      <c r="G39" s="79" t="n"/>
      <c r="H39" s="79" t="n"/>
      <c r="I39" s="79" t="n"/>
      <c r="J39" s="79" t="n"/>
      <c r="K39" s="79" t="n"/>
      <c r="L39" s="79" t="n"/>
      <c r="M39" s="79" t="n"/>
      <c r="N39" s="79" t="n"/>
      <c r="O39" s="79" t="n"/>
      <c r="P39" s="79" t="n"/>
      <c r="Q39" s="79" t="n"/>
      <c r="R39" s="79" t="n"/>
      <c r="S39" s="79" t="n"/>
      <c r="T39" s="79" t="n"/>
      <c r="U39" s="79" t="n"/>
      <c r="V39" s="79" t="n"/>
      <c r="W39" s="79" t="n"/>
      <c r="X39" s="79" t="n"/>
      <c r="Y39" s="79" t="n"/>
    </row>
    <row r="40" ht="15.75" customHeight="1" s="496">
      <c r="A40" s="79" t="n"/>
      <c r="B40" s="106" t="inlineStr">
        <is>
          <t>Uso no distribuidor</t>
        </is>
      </c>
      <c r="C40" s="106" t="n">
        <v>24</v>
      </c>
      <c r="D40" s="98" t="inlineStr">
        <is>
          <t>Ser de uso intuitivo, sem treinamento formal</t>
        </is>
      </c>
      <c r="E40" s="512" t="inlineStr">
        <is>
          <t>Externo</t>
        </is>
      </c>
      <c r="F40" s="512" t="inlineStr">
        <is>
          <t>True</t>
        </is>
      </c>
      <c r="G40" s="79" t="n"/>
      <c r="H40" s="79" t="n"/>
      <c r="I40" s="9" t="n"/>
      <c r="J40" s="79" t="n"/>
      <c r="K40" s="79" t="n"/>
      <c r="L40" s="79" t="n"/>
      <c r="M40" s="79" t="n"/>
      <c r="N40" s="79" t="n"/>
      <c r="O40" s="79" t="n"/>
      <c r="P40" s="79" t="n"/>
      <c r="Q40" s="79" t="n"/>
      <c r="R40" s="79" t="n"/>
      <c r="S40" s="79" t="n"/>
      <c r="T40" s="79" t="n"/>
      <c r="U40" s="79" t="n"/>
      <c r="V40" s="79" t="n"/>
      <c r="W40" s="79" t="n"/>
      <c r="X40" s="79" t="n"/>
      <c r="Y40" s="79" t="n"/>
    </row>
    <row r="41" ht="15.75" customHeight="1" s="496">
      <c r="A41" s="79" t="n"/>
      <c r="B41" s="106" t="inlineStr">
        <is>
          <t>Uso no distribuidor</t>
        </is>
      </c>
      <c r="C41" s="106" t="n">
        <v>25</v>
      </c>
      <c r="D41" s="98" t="inlineStr">
        <is>
          <t>Ter pontos de pega definidos</t>
        </is>
      </c>
      <c r="E41" s="512" t="inlineStr">
        <is>
          <t>Externo</t>
        </is>
      </c>
      <c r="F41" s="512" t="inlineStr">
        <is>
          <t>True</t>
        </is>
      </c>
      <c r="G41" s="79" t="n"/>
      <c r="H41" s="79" t="n"/>
      <c r="I41" s="9" t="n"/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9" t="n"/>
      <c r="T41" s="79" t="n"/>
      <c r="U41" s="79" t="n"/>
      <c r="V41" s="79" t="n"/>
      <c r="W41" s="79" t="n"/>
      <c r="X41" s="79" t="n"/>
      <c r="Y41" s="79" t="n"/>
    </row>
    <row r="42" ht="15.75" customHeight="1" s="496">
      <c r="A42" s="79" t="n"/>
      <c r="B42" s="106" t="inlineStr">
        <is>
          <t>Uso no distribuidor</t>
        </is>
      </c>
      <c r="C42" s="106" t="n">
        <v>26</v>
      </c>
      <c r="D42" s="98" t="inlineStr">
        <is>
          <t>Acomodar as variações de louça do distribuidor</t>
        </is>
      </c>
      <c r="E42" s="512" t="inlineStr">
        <is>
          <t>Externo</t>
        </is>
      </c>
      <c r="F42" s="512" t="inlineStr">
        <is>
          <t>True</t>
        </is>
      </c>
      <c r="G42" s="79" t="n"/>
      <c r="H42" s="79" t="n"/>
      <c r="I42" s="9" t="n"/>
      <c r="J42" s="79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79" t="n"/>
      <c r="T42" s="79" t="n"/>
      <c r="U42" s="79" t="n"/>
      <c r="V42" s="79" t="n"/>
      <c r="W42" s="79" t="n"/>
      <c r="X42" s="79" t="n"/>
      <c r="Y42" s="79" t="n"/>
    </row>
    <row r="43" ht="15.75" customHeight="1" s="496">
      <c r="A43" s="79" t="n"/>
      <c r="B43" s="106" t="inlineStr">
        <is>
          <t>Uso no distribuidor</t>
        </is>
      </c>
      <c r="C43" s="106" t="n">
        <v>27</v>
      </c>
      <c r="D43" s="98" t="inlineStr">
        <is>
          <t>Ter indicação visual de fechamento correto</t>
        </is>
      </c>
      <c r="E43" s="512" t="inlineStr">
        <is>
          <t>Externo</t>
        </is>
      </c>
      <c r="F43" s="512" t="inlineStr">
        <is>
          <t>True</t>
        </is>
      </c>
      <c r="G43" s="79" t="n"/>
      <c r="H43" s="79" t="n"/>
      <c r="I43" s="9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9" t="n"/>
      <c r="T43" s="79" t="n"/>
      <c r="U43" s="79" t="n"/>
      <c r="V43" s="79" t="n"/>
      <c r="W43" s="79" t="n"/>
      <c r="X43" s="79" t="n"/>
      <c r="Y43" s="79" t="n"/>
    </row>
    <row r="44" ht="15.75" customHeight="1" s="496">
      <c r="A44" s="79" t="n"/>
      <c r="B44" s="106" t="inlineStr">
        <is>
          <t>Função</t>
        </is>
      </c>
      <c r="C44" s="106" t="n">
        <v>28</v>
      </c>
      <c r="D44" s="98" t="inlineStr">
        <is>
          <t>Amortecer impactos do transporte</t>
        </is>
      </c>
      <c r="E44" s="512" t="inlineStr">
        <is>
          <t>Externo</t>
        </is>
      </c>
      <c r="F44" s="512" t="inlineStr">
        <is>
          <t>True</t>
        </is>
      </c>
      <c r="G44" s="79" t="n"/>
      <c r="H44" s="79" t="n"/>
      <c r="I44" s="79" t="n"/>
      <c r="J44" s="79" t="n"/>
      <c r="K44" s="79" t="n"/>
      <c r="L44" s="79" t="n"/>
      <c r="M44" s="79" t="n"/>
      <c r="N44" s="79" t="n"/>
      <c r="O44" s="79" t="n"/>
      <c r="P44" s="79" t="n"/>
      <c r="Q44" s="79" t="n"/>
      <c r="R44" s="79" t="n"/>
      <c r="S44" s="79" t="n"/>
      <c r="T44" s="79" t="n"/>
      <c r="U44" s="79" t="n"/>
      <c r="V44" s="79" t="n"/>
      <c r="W44" s="79" t="n"/>
      <c r="X44" s="79" t="n"/>
      <c r="Y44" s="79" t="n"/>
    </row>
    <row r="45" ht="15.75" customHeight="1" s="496">
      <c r="A45" s="79" t="n"/>
      <c r="B45" s="106" t="inlineStr">
        <is>
          <t>Função</t>
        </is>
      </c>
      <c r="C45" s="106" t="n">
        <v>29</v>
      </c>
      <c r="D45" s="98" t="inlineStr">
        <is>
          <t>Imobilizar a louça</t>
        </is>
      </c>
      <c r="E45" s="512" t="inlineStr">
        <is>
          <t>Externo</t>
        </is>
      </c>
      <c r="F45" s="512" t="inlineStr">
        <is>
          <t>True</t>
        </is>
      </c>
      <c r="G45" s="79" t="n"/>
      <c r="H45" s="79" t="n"/>
      <c r="I45" s="79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9" t="n"/>
      <c r="T45" s="79" t="n"/>
      <c r="U45" s="79" t="n"/>
      <c r="V45" s="79" t="n"/>
      <c r="W45" s="79" t="n"/>
      <c r="X45" s="79" t="n"/>
      <c r="Y45" s="79" t="n"/>
    </row>
    <row r="46" ht="15.75" customHeight="1" s="496">
      <c r="A46" s="79" t="n"/>
      <c r="B46" s="106" t="inlineStr">
        <is>
          <t>Função</t>
        </is>
      </c>
      <c r="C46" s="106" t="n">
        <v>30</v>
      </c>
      <c r="D46" s="98" t="inlineStr">
        <is>
          <t>Evitar atrito entre a louça e o produto</t>
        </is>
      </c>
      <c r="E46" s="512" t="inlineStr">
        <is>
          <t>Externo</t>
        </is>
      </c>
      <c r="F46" s="512" t="inlineStr">
        <is>
          <t>True</t>
        </is>
      </c>
      <c r="G46" s="79" t="n"/>
      <c r="H46" s="79" t="n"/>
      <c r="I46" s="79" t="n"/>
      <c r="J46" s="79" t="n"/>
      <c r="K46" s="79" t="n"/>
      <c r="L46" s="79" t="n"/>
      <c r="M46" s="79" t="n"/>
      <c r="N46" s="79" t="n"/>
      <c r="O46" s="79" t="n"/>
      <c r="P46" s="79" t="n"/>
      <c r="Q46" s="79" t="n"/>
      <c r="R46" s="79" t="n"/>
      <c r="S46" s="79" t="n"/>
      <c r="T46" s="79" t="n"/>
      <c r="U46" s="79" t="n"/>
      <c r="V46" s="79" t="n"/>
      <c r="W46" s="79" t="n"/>
      <c r="X46" s="79" t="n"/>
      <c r="Y46" s="79" t="n"/>
    </row>
    <row r="47" ht="15.75" customHeight="1" s="496">
      <c r="A47" s="79" t="n"/>
      <c r="B47" s="106" t="inlineStr">
        <is>
          <t>Função</t>
        </is>
      </c>
      <c r="C47" s="106" t="n">
        <v>31</v>
      </c>
      <c r="D47" s="98" t="inlineStr">
        <is>
          <t>Permitir conferir a integridade da louça sem abrir</t>
        </is>
      </c>
      <c r="E47" s="512" t="inlineStr">
        <is>
          <t>Externo</t>
        </is>
      </c>
      <c r="F47" s="512" t="inlineStr">
        <is>
          <t>True</t>
        </is>
      </c>
      <c r="G47" s="79" t="n"/>
      <c r="H47" s="79" t="n"/>
      <c r="I47" s="79" t="n"/>
      <c r="J47" s="79" t="n"/>
      <c r="K47" s="79" t="n"/>
      <c r="L47" s="79" t="n"/>
      <c r="M47" s="79" t="n"/>
      <c r="N47" s="79" t="n"/>
      <c r="O47" s="79" t="n"/>
      <c r="P47" s="79" t="n"/>
      <c r="Q47" s="79" t="n"/>
      <c r="R47" s="79" t="n"/>
      <c r="S47" s="79" t="n"/>
      <c r="T47" s="79" t="n"/>
      <c r="U47" s="79" t="n"/>
      <c r="V47" s="79" t="n"/>
      <c r="W47" s="79" t="n"/>
      <c r="X47" s="79" t="n"/>
      <c r="Y47" s="79" t="n"/>
    </row>
    <row r="48" ht="15.75" customHeight="1" s="496">
      <c r="A48" s="79" t="n"/>
      <c r="B48" s="106" t="inlineStr">
        <is>
          <t>Movimentação na obra</t>
        </is>
      </c>
      <c r="C48" s="106" t="n">
        <v>32</v>
      </c>
      <c r="D48" s="98" t="inlineStr">
        <is>
          <t>Ter dimensões compatíveis com as passagens da obra</t>
        </is>
      </c>
      <c r="E48" s="512" t="inlineStr">
        <is>
          <t>Externo</t>
        </is>
      </c>
      <c r="F48" s="512" t="inlineStr">
        <is>
          <t>True</t>
        </is>
      </c>
      <c r="G48" s="79" t="n"/>
      <c r="H48" s="79" t="n"/>
      <c r="I48" s="79" t="n"/>
      <c r="J48" s="79" t="n"/>
      <c r="K48" s="79" t="n"/>
      <c r="L48" s="79" t="n"/>
      <c r="M48" s="79" t="n"/>
      <c r="N48" s="79" t="n"/>
      <c r="O48" s="79" t="n"/>
      <c r="P48" s="79" t="n"/>
      <c r="Q48" s="79" t="n"/>
      <c r="R48" s="79" t="n"/>
      <c r="S48" s="79" t="n"/>
      <c r="T48" s="79" t="n"/>
      <c r="U48" s="79" t="n"/>
      <c r="V48" s="79" t="n"/>
      <c r="W48" s="79" t="n"/>
      <c r="X48" s="79" t="n"/>
      <c r="Y48" s="79" t="n"/>
    </row>
    <row r="49" ht="15.75" customHeight="1" s="496">
      <c r="A49" s="79" t="n"/>
      <c r="B49" s="106" t="inlineStr">
        <is>
          <t>Movimentação na obra</t>
        </is>
      </c>
      <c r="C49" s="106" t="n">
        <v>33</v>
      </c>
      <c r="D49" s="98" t="inlineStr">
        <is>
          <t>Ter peso compatível com o transporte por duas pessoas</t>
        </is>
      </c>
      <c r="E49" s="512" t="inlineStr">
        <is>
          <t>Externo</t>
        </is>
      </c>
      <c r="F49" s="512" t="inlineStr">
        <is>
          <t>True</t>
        </is>
      </c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79" t="n"/>
      <c r="V49" s="79" t="n"/>
      <c r="W49" s="79" t="n"/>
      <c r="X49" s="79" t="n"/>
      <c r="Y49" s="79" t="n"/>
    </row>
    <row r="50" ht="15.75" customHeight="1" s="496">
      <c r="A50" s="79" t="n"/>
      <c r="B50" s="106" t="inlineStr">
        <is>
          <t>Movimentação na obra</t>
        </is>
      </c>
      <c r="C50" s="106" t="n">
        <v>34</v>
      </c>
      <c r="D50" s="98" t="inlineStr">
        <is>
          <t>Permitir retirar a louça sem contato com aresta cortante</t>
        </is>
      </c>
      <c r="E50" s="512" t="inlineStr">
        <is>
          <t>Externo</t>
        </is>
      </c>
      <c r="F50" s="512" t="inlineStr">
        <is>
          <t>True</t>
        </is>
      </c>
      <c r="G50" s="79" t="n"/>
      <c r="H50" s="79" t="n"/>
      <c r="I50" s="79" t="n"/>
      <c r="J50" s="79" t="n"/>
      <c r="K50" s="79" t="n"/>
      <c r="L50" s="79" t="n"/>
      <c r="M50" s="79" t="n"/>
      <c r="N50" s="79" t="n"/>
      <c r="O50" s="79" t="n"/>
      <c r="P50" s="79" t="n"/>
      <c r="Q50" s="79" t="n"/>
      <c r="R50" s="79" t="n"/>
      <c r="S50" s="79" t="n"/>
      <c r="T50" s="79" t="n"/>
      <c r="U50" s="79" t="n"/>
      <c r="V50" s="79" t="n"/>
      <c r="W50" s="79" t="n"/>
      <c r="X50" s="79" t="n"/>
      <c r="Y50" s="79" t="n"/>
    </row>
    <row r="51" ht="15.75" customHeight="1" s="496">
      <c r="A51" s="79" t="n"/>
      <c r="B51" s="106" t="inlineStr">
        <is>
          <t>Movimentação na obra</t>
        </is>
      </c>
      <c r="C51" s="106" t="n">
        <v>35</v>
      </c>
      <c r="D51" s="98" t="inlineStr">
        <is>
          <t>Ser estável quando apoiado no canteiro</t>
        </is>
      </c>
      <c r="E51" s="512" t="inlineStr">
        <is>
          <t>Externo</t>
        </is>
      </c>
      <c r="F51" s="512" t="inlineStr">
        <is>
          <t>True</t>
        </is>
      </c>
      <c r="G51" s="79" t="n"/>
      <c r="H51" s="79" t="n"/>
      <c r="I51" s="79" t="n"/>
      <c r="J51" s="79" t="n"/>
      <c r="K51" s="79" t="n"/>
      <c r="L51" s="79" t="n"/>
      <c r="M51" s="79" t="n"/>
      <c r="N51" s="79" t="n"/>
      <c r="O51" s="79" t="n"/>
      <c r="P51" s="79" t="n"/>
      <c r="Q51" s="79" t="n"/>
      <c r="R51" s="79" t="n"/>
      <c r="S51" s="79" t="n"/>
      <c r="T51" s="79" t="n"/>
      <c r="U51" s="79" t="n"/>
      <c r="V51" s="79" t="n"/>
      <c r="W51" s="79" t="n"/>
      <c r="X51" s="79" t="n"/>
      <c r="Y51" s="79" t="n"/>
    </row>
    <row r="52" ht="15.75" customHeight="1" s="496">
      <c r="A52" s="79" t="n"/>
      <c r="B52" s="106" t="inlineStr">
        <is>
          <t>Manutenção</t>
        </is>
      </c>
      <c r="C52" s="106" t="n">
        <v>36</v>
      </c>
      <c r="D52" s="98" t="inlineStr">
        <is>
          <t>Ter peças substituíveis individualmente</t>
        </is>
      </c>
      <c r="E52" s="512" t="inlineStr">
        <is>
          <t>Externo</t>
        </is>
      </c>
      <c r="F52" s="512" t="inlineStr">
        <is>
          <t>True</t>
        </is>
      </c>
      <c r="G52" s="79" t="n"/>
      <c r="H52" s="79" t="n"/>
      <c r="I52" s="79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9" t="n"/>
      <c r="T52" s="79" t="n"/>
      <c r="U52" s="79" t="n"/>
      <c r="V52" s="79" t="n"/>
      <c r="W52" s="79" t="n"/>
      <c r="X52" s="79" t="n"/>
      <c r="Y52" s="79" t="n"/>
    </row>
    <row r="53" ht="15.75" customHeight="1" s="496">
      <c r="A53" s="79" t="n"/>
      <c r="B53" s="106" t="inlineStr">
        <is>
          <t>Manutenção</t>
        </is>
      </c>
      <c r="C53" s="106" t="n">
        <v>37</v>
      </c>
      <c r="D53" s="98" t="inlineStr">
        <is>
          <t>Ter peça de reposição de baixo custo</t>
        </is>
      </c>
      <c r="E53" s="512" t="inlineStr">
        <is>
          <t>Externo</t>
        </is>
      </c>
      <c r="F53" s="512" t="inlineStr">
        <is>
          <t>True</t>
        </is>
      </c>
      <c r="G53" s="79" t="n"/>
      <c r="H53" s="79" t="n"/>
      <c r="I53" s="79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9" t="n"/>
      <c r="T53" s="79" t="n"/>
      <c r="U53" s="79" t="n"/>
      <c r="V53" s="79" t="n"/>
      <c r="W53" s="79" t="n"/>
      <c r="X53" s="79" t="n"/>
      <c r="Y53" s="79" t="n"/>
    </row>
    <row r="54" ht="15.75" customHeight="1" s="496">
      <c r="A54" s="79" t="n"/>
      <c r="B54" s="106" t="inlineStr">
        <is>
          <t>Manutenção</t>
        </is>
      </c>
      <c r="C54" s="106" t="n">
        <v>38</v>
      </c>
      <c r="D54" s="98" t="inlineStr">
        <is>
          <t>Ser de fácil limpeza</t>
        </is>
      </c>
      <c r="E54" s="512" t="inlineStr">
        <is>
          <t>Externo</t>
        </is>
      </c>
      <c r="F54" s="512" t="inlineStr">
        <is>
          <t>True</t>
        </is>
      </c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79" t="n"/>
      <c r="V54" s="79" t="n"/>
      <c r="W54" s="79" t="n"/>
      <c r="X54" s="79" t="n"/>
      <c r="Y54" s="79" t="n"/>
    </row>
    <row r="55" ht="15.75" customHeight="1" s="496">
      <c r="A55" s="79" t="n"/>
      <c r="B55" s="106" t="inlineStr">
        <is>
          <t>Retorno</t>
        </is>
      </c>
      <c r="C55" s="106" t="n">
        <v>39</v>
      </c>
      <c r="D55" s="98" t="inlineStr">
        <is>
          <t>Ser dobrável ou desmontável para o retorno</t>
        </is>
      </c>
      <c r="E55" s="512" t="inlineStr">
        <is>
          <t>Externo</t>
        </is>
      </c>
      <c r="F55" s="512" t="inlineStr">
        <is>
          <t>True</t>
        </is>
      </c>
      <c r="G55" s="79" t="n"/>
      <c r="H55" s="79" t="n"/>
      <c r="I55" s="79" t="n"/>
      <c r="J55" s="79" t="n"/>
      <c r="K55" s="79" t="n"/>
      <c r="L55" s="79" t="n"/>
      <c r="M55" s="79" t="n"/>
      <c r="N55" s="79" t="n"/>
      <c r="O55" s="79" t="n"/>
      <c r="P55" s="79" t="n"/>
      <c r="Q55" s="79" t="n"/>
      <c r="R55" s="79" t="n"/>
      <c r="S55" s="79" t="n"/>
      <c r="T55" s="79" t="n"/>
      <c r="U55" s="79" t="n"/>
      <c r="V55" s="79" t="n"/>
      <c r="W55" s="79" t="n"/>
      <c r="X55" s="79" t="n"/>
      <c r="Y55" s="79" t="n"/>
    </row>
    <row r="56" ht="15.75" customHeight="1" s="496">
      <c r="A56" s="79" t="n"/>
      <c r="B56" s="106" t="inlineStr">
        <is>
          <t>Retorno</t>
        </is>
      </c>
      <c r="C56" s="106" t="n">
        <v>40</v>
      </c>
      <c r="D56" s="98" t="inlineStr">
        <is>
          <t>Suportar ciclos repetidos de uso</t>
        </is>
      </c>
      <c r="E56" s="512" t="inlineStr">
        <is>
          <t>Externo</t>
        </is>
      </c>
      <c r="F56" s="512" t="inlineStr">
        <is>
          <t>True</t>
        </is>
      </c>
      <c r="G56" s="79" t="n"/>
      <c r="H56" s="79" t="n"/>
      <c r="I56" s="9" t="n"/>
      <c r="J56" s="79" t="n"/>
      <c r="K56" s="79" t="n"/>
      <c r="L56" s="79" t="n"/>
      <c r="M56" s="79" t="n"/>
      <c r="N56" s="79" t="n"/>
      <c r="O56" s="79" t="n"/>
      <c r="P56" s="79" t="n"/>
      <c r="Q56" s="79" t="n"/>
      <c r="R56" s="79" t="n"/>
      <c r="S56" s="79" t="n"/>
      <c r="T56" s="79" t="n"/>
      <c r="U56" s="79" t="n"/>
      <c r="V56" s="79" t="n"/>
      <c r="W56" s="79" t="n"/>
      <c r="X56" s="79" t="n"/>
      <c r="Y56" s="79" t="n"/>
    </row>
    <row r="57" ht="15.75" customHeight="1" s="496">
      <c r="A57" s="79" t="n"/>
      <c r="B57" s="106" t="inlineStr">
        <is>
          <t>Retorno</t>
        </is>
      </c>
      <c r="C57" s="106" t="n">
        <v>41</v>
      </c>
      <c r="D57" s="98" t="inlineStr">
        <is>
          <t>Ter identificação para rastreio do retorno</t>
        </is>
      </c>
      <c r="E57" s="512" t="inlineStr">
        <is>
          <t>Externo</t>
        </is>
      </c>
      <c r="F57" s="512" t="inlineStr">
        <is>
          <t>True</t>
        </is>
      </c>
      <c r="G57" s="79" t="n"/>
      <c r="H57" s="79" t="n"/>
      <c r="I57" s="9" t="n"/>
      <c r="J57" s="79" t="n"/>
      <c r="K57" s="79" t="n"/>
      <c r="L57" s="79" t="n"/>
      <c r="M57" s="79" t="n"/>
      <c r="N57" s="79" t="n"/>
      <c r="O57" s="79" t="n"/>
      <c r="P57" s="79" t="n"/>
      <c r="Q57" s="79" t="n"/>
      <c r="R57" s="79" t="n"/>
      <c r="S57" s="79" t="n"/>
      <c r="T57" s="79" t="n"/>
      <c r="U57" s="79" t="n"/>
      <c r="V57" s="79" t="n"/>
      <c r="W57" s="79" t="n"/>
      <c r="X57" s="79" t="n"/>
      <c r="Y57" s="79" t="n"/>
    </row>
    <row r="58" ht="15.75" customHeight="1" s="496">
      <c r="A58" s="79" t="n"/>
      <c r="B58" s="106" t="inlineStr">
        <is>
          <t>Descarte</t>
        </is>
      </c>
      <c r="C58" s="106" t="n">
        <v>42</v>
      </c>
      <c r="D58" s="98" t="inlineStr">
        <is>
          <t>Ter materiais identificados</t>
        </is>
      </c>
      <c r="E58" s="512" t="inlineStr">
        <is>
          <t>Externo</t>
        </is>
      </c>
      <c r="F58" s="512" t="inlineStr">
        <is>
          <t>True</t>
        </is>
      </c>
      <c r="G58" s="79" t="n"/>
      <c r="H58" s="79" t="n"/>
      <c r="I58" s="9" t="n"/>
      <c r="J58" s="79" t="n"/>
      <c r="K58" s="79" t="n"/>
      <c r="L58" s="79" t="n"/>
      <c r="M58" s="79" t="n"/>
      <c r="N58" s="79" t="n"/>
      <c r="O58" s="79" t="n"/>
      <c r="P58" s="79" t="n"/>
      <c r="Q58" s="79" t="n"/>
      <c r="R58" s="79" t="n"/>
      <c r="S58" s="79" t="n"/>
      <c r="T58" s="79" t="n"/>
      <c r="U58" s="79" t="n"/>
      <c r="V58" s="79" t="n"/>
      <c r="W58" s="79" t="n"/>
      <c r="X58" s="79" t="n"/>
      <c r="Y58" s="79" t="n"/>
    </row>
    <row r="59" ht="15.75" customHeight="1" s="496">
      <c r="A59" s="79" t="n"/>
      <c r="B59" s="106" t="inlineStr">
        <is>
          <t>Descarte</t>
        </is>
      </c>
      <c r="C59" s="106" t="n">
        <v>43</v>
      </c>
      <c r="D59" s="98" t="inlineStr">
        <is>
          <t>Ser de fácil desmontagem</t>
        </is>
      </c>
      <c r="E59" s="512" t="inlineStr">
        <is>
          <t>Externo</t>
        </is>
      </c>
      <c r="F59" s="512" t="inlineStr">
        <is>
          <t>True</t>
        </is>
      </c>
      <c r="G59" s="79" t="n"/>
      <c r="H59" s="79" t="n"/>
      <c r="I59" s="9" t="n"/>
      <c r="J59" s="79" t="n"/>
      <c r="K59" s="79" t="n"/>
      <c r="L59" s="79" t="n"/>
      <c r="M59" s="79" t="n"/>
      <c r="N59" s="79" t="n"/>
      <c r="O59" s="79" t="n"/>
      <c r="P59" s="79" t="n"/>
      <c r="Q59" s="79" t="n"/>
      <c r="R59" s="79" t="n"/>
      <c r="S59" s="79" t="n"/>
      <c r="T59" s="79" t="n"/>
      <c r="U59" s="79" t="n"/>
      <c r="V59" s="79" t="n"/>
      <c r="W59" s="79" t="n"/>
      <c r="X59" s="79" t="n"/>
      <c r="Y59" s="79" t="n"/>
    </row>
    <row r="60" ht="15.75" customHeight="1" s="496">
      <c r="A60" s="79" t="n"/>
      <c r="B60" s="106" t="inlineStr">
        <is>
          <t>Descarte</t>
        </is>
      </c>
      <c r="C60" s="106" t="n">
        <v>44</v>
      </c>
      <c r="D60" s="98" t="inlineStr">
        <is>
          <t>Ter materiais recicláveis</t>
        </is>
      </c>
      <c r="E60" s="512" t="inlineStr">
        <is>
          <t>Externo</t>
        </is>
      </c>
      <c r="F60" s="512" t="inlineStr">
        <is>
          <t>True</t>
        </is>
      </c>
      <c r="G60" s="79" t="n"/>
      <c r="H60" s="79" t="n"/>
      <c r="I60" s="9" t="n"/>
      <c r="J60" s="79" t="n"/>
      <c r="K60" s="79" t="n"/>
      <c r="L60" s="79" t="n"/>
      <c r="M60" s="79" t="n"/>
      <c r="N60" s="79" t="n"/>
      <c r="O60" s="79" t="n"/>
      <c r="P60" s="79" t="n"/>
      <c r="Q60" s="79" t="n"/>
      <c r="R60" s="79" t="n"/>
      <c r="S60" s="79" t="n"/>
      <c r="T60" s="79" t="n"/>
      <c r="U60" s="79" t="n"/>
      <c r="V60" s="79" t="n"/>
      <c r="W60" s="79" t="n"/>
      <c r="X60" s="79" t="n"/>
      <c r="Y60" s="79" t="n"/>
    </row>
    <row r="61" ht="15.75" customHeight="1" s="496">
      <c r="A61" s="79" t="n"/>
      <c r="B61" s="9" t="n"/>
      <c r="C61" s="9" t="n"/>
      <c r="D61" s="80" t="n"/>
      <c r="E61" s="79" t="n"/>
      <c r="F61" s="79" t="n"/>
      <c r="G61" s="79" t="n"/>
      <c r="H61" s="79" t="n"/>
      <c r="I61" s="9" t="n"/>
      <c r="J61" s="79" t="n"/>
      <c r="K61" s="79" t="n"/>
      <c r="L61" s="79" t="n"/>
      <c r="M61" s="79" t="n"/>
      <c r="N61" s="79" t="n"/>
      <c r="O61" s="79" t="n"/>
      <c r="P61" s="79" t="n"/>
      <c r="Q61" s="79" t="n"/>
      <c r="R61" s="79" t="n"/>
      <c r="S61" s="79" t="n"/>
      <c r="T61" s="79" t="n"/>
      <c r="U61" s="79" t="n"/>
      <c r="V61" s="79" t="n"/>
      <c r="W61" s="79" t="n"/>
      <c r="X61" s="79" t="n"/>
      <c r="Y61" s="79" t="n"/>
    </row>
    <row r="62" ht="15.75" customHeight="1" s="496">
      <c r="A62" s="79" t="n"/>
      <c r="B62" s="9" t="n"/>
      <c r="C62" s="9" t="n"/>
      <c r="D62" s="80" t="n"/>
      <c r="E62" s="79" t="n"/>
      <c r="F62" s="79" t="n"/>
      <c r="G62" s="79" t="n"/>
      <c r="H62" s="79" t="n"/>
      <c r="I62" s="9" t="n"/>
      <c r="J62" s="79" t="n"/>
      <c r="K62" s="79" t="n"/>
      <c r="L62" s="79" t="n"/>
      <c r="M62" s="79" t="n"/>
      <c r="N62" s="79" t="n"/>
      <c r="O62" s="79" t="n"/>
      <c r="P62" s="79" t="n"/>
      <c r="Q62" s="79" t="n"/>
      <c r="R62" s="79" t="n"/>
      <c r="S62" s="79" t="n"/>
      <c r="T62" s="79" t="n"/>
      <c r="U62" s="79" t="n"/>
      <c r="V62" s="79" t="n"/>
      <c r="W62" s="79" t="n"/>
      <c r="X62" s="79" t="n"/>
      <c r="Y62" s="79" t="n"/>
    </row>
    <row r="63" ht="15.75" customHeight="1" s="496">
      <c r="A63" s="79" t="n"/>
      <c r="B63" s="9" t="n"/>
      <c r="C63" s="9" t="n"/>
      <c r="D63" s="80" t="n"/>
      <c r="E63" s="79" t="n"/>
      <c r="F63" s="79" t="n"/>
      <c r="G63" s="79" t="n"/>
      <c r="H63" s="79" t="n"/>
      <c r="I63" s="9" t="n"/>
      <c r="J63" s="79" t="n"/>
      <c r="K63" s="79" t="n"/>
      <c r="L63" s="79" t="n"/>
      <c r="M63" s="79" t="n"/>
      <c r="N63" s="79" t="n"/>
      <c r="O63" s="79" t="n"/>
      <c r="P63" s="79" t="n"/>
      <c r="Q63" s="79" t="n"/>
      <c r="R63" s="79" t="n"/>
      <c r="S63" s="79" t="n"/>
      <c r="T63" s="79" t="n"/>
      <c r="U63" s="79" t="n"/>
      <c r="V63" s="79" t="n"/>
      <c r="W63" s="79" t="n"/>
      <c r="X63" s="79" t="n"/>
      <c r="Y63" s="79" t="n"/>
    </row>
    <row r="64" ht="15.75" customHeight="1" s="496">
      <c r="A64" s="79" t="n"/>
      <c r="B64" s="9" t="n"/>
      <c r="C64" s="9" t="n"/>
      <c r="D64" s="80" t="n"/>
      <c r="E64" s="79" t="n"/>
      <c r="F64" s="79" t="n"/>
      <c r="G64" s="79" t="n"/>
      <c r="H64" s="79" t="n"/>
      <c r="I64" s="79" t="n"/>
      <c r="J64" s="79" t="n"/>
      <c r="K64" s="79" t="n"/>
      <c r="L64" s="79" t="n"/>
      <c r="M64" s="79" t="n"/>
      <c r="N64" s="79" t="n"/>
      <c r="O64" s="79" t="n"/>
      <c r="P64" s="79" t="n"/>
      <c r="Q64" s="79" t="n"/>
      <c r="R64" s="79" t="n"/>
      <c r="S64" s="79" t="n"/>
      <c r="T64" s="79" t="n"/>
      <c r="U64" s="79" t="n"/>
      <c r="V64" s="79" t="n"/>
      <c r="W64" s="79" t="n"/>
      <c r="X64" s="79" t="n"/>
      <c r="Y64" s="79" t="n"/>
    </row>
    <row r="65" ht="15.75" customHeight="1" s="496">
      <c r="A65" s="79" t="n"/>
      <c r="B65" s="79" t="n"/>
      <c r="C65" s="99" t="n"/>
      <c r="D65" s="80" t="n"/>
      <c r="E65" s="79" t="n"/>
      <c r="F65" s="79" t="n"/>
      <c r="G65" s="79" t="n"/>
      <c r="H65" s="79" t="n"/>
      <c r="I65" s="79" t="n"/>
      <c r="J65" s="79" t="n"/>
      <c r="K65" s="79" t="n"/>
      <c r="L65" s="79" t="n"/>
      <c r="M65" s="79" t="n"/>
      <c r="N65" s="79" t="n"/>
      <c r="O65" s="79" t="n"/>
      <c r="P65" s="79" t="n"/>
      <c r="Q65" s="79" t="n"/>
      <c r="R65" s="79" t="n"/>
      <c r="S65" s="79" t="n"/>
      <c r="T65" s="79" t="n"/>
      <c r="U65" s="79" t="n"/>
      <c r="V65" s="79" t="n"/>
      <c r="W65" s="79" t="n"/>
      <c r="X65" s="79" t="n"/>
      <c r="Y65" s="79" t="n"/>
    </row>
    <row r="66" ht="15.75" customHeight="1" s="496">
      <c r="A66" s="79" t="n"/>
      <c r="B66" s="9" t="n"/>
      <c r="C66" s="9" t="n"/>
      <c r="D66" s="80" t="n"/>
      <c r="E66" s="79" t="n"/>
      <c r="F66" s="79" t="n"/>
      <c r="G66" s="79" t="n"/>
      <c r="H66" s="79" t="n"/>
      <c r="I66" s="79" t="n"/>
      <c r="J66" s="79" t="n"/>
      <c r="K66" s="79" t="n"/>
      <c r="L66" s="79" t="n"/>
      <c r="M66" s="79" t="n"/>
      <c r="N66" s="79" t="n"/>
      <c r="O66" s="79" t="n"/>
      <c r="P66" s="79" t="n"/>
      <c r="Q66" s="79" t="n"/>
      <c r="R66" s="79" t="n"/>
      <c r="S66" s="79" t="n"/>
      <c r="T66" s="79" t="n"/>
      <c r="U66" s="79" t="n"/>
      <c r="V66" s="79" t="n"/>
      <c r="W66" s="79" t="n"/>
      <c r="X66" s="79" t="n"/>
      <c r="Y66" s="79" t="n"/>
    </row>
    <row r="67" ht="15.75" customHeight="1" s="496">
      <c r="A67" s="79" t="n"/>
      <c r="B67" s="9" t="n"/>
      <c r="C67" s="9" t="n"/>
      <c r="D67" s="80" t="n"/>
      <c r="E67" s="79" t="n"/>
      <c r="F67" s="79" t="n"/>
      <c r="G67" s="79" t="n"/>
      <c r="H67" s="79" t="n"/>
      <c r="I67" s="9" t="n"/>
      <c r="J67" s="79" t="n"/>
      <c r="K67" s="79" t="n"/>
      <c r="L67" s="79" t="n"/>
      <c r="M67" s="79" t="n"/>
      <c r="N67" s="79" t="n"/>
      <c r="O67" s="79" t="n"/>
      <c r="P67" s="79" t="n"/>
      <c r="Q67" s="79" t="n"/>
      <c r="R67" s="79" t="n"/>
      <c r="S67" s="79" t="n"/>
      <c r="T67" s="79" t="n"/>
      <c r="U67" s="79" t="n"/>
      <c r="V67" s="79" t="n"/>
      <c r="W67" s="79" t="n"/>
      <c r="X67" s="79" t="n"/>
      <c r="Y67" s="79" t="n"/>
    </row>
    <row r="68" ht="15.75" customHeight="1" s="496">
      <c r="A68" s="79" t="n"/>
      <c r="B68" s="79" t="n"/>
      <c r="C68" s="9" t="n"/>
      <c r="D68" s="80" t="n"/>
      <c r="E68" s="79" t="n"/>
      <c r="F68" s="79" t="n"/>
      <c r="G68" s="79" t="n"/>
      <c r="H68" s="79" t="n"/>
      <c r="I68" s="9" t="n"/>
      <c r="J68" s="79" t="n"/>
      <c r="K68" s="79" t="n"/>
      <c r="L68" s="79" t="n"/>
      <c r="M68" s="79" t="n"/>
      <c r="N68" s="79" t="n"/>
      <c r="O68" s="79" t="n"/>
      <c r="P68" s="79" t="n"/>
      <c r="Q68" s="79" t="n"/>
      <c r="R68" s="79" t="n"/>
      <c r="S68" s="79" t="n"/>
      <c r="T68" s="79" t="n"/>
      <c r="U68" s="79" t="n"/>
      <c r="V68" s="79" t="n"/>
      <c r="W68" s="79" t="n"/>
      <c r="X68" s="79" t="n"/>
      <c r="Y68" s="79" t="n"/>
    </row>
    <row r="69" ht="15.75" customHeight="1" s="496">
      <c r="A69" s="79" t="n"/>
      <c r="B69" s="79" t="n"/>
      <c r="C69" s="9" t="n"/>
      <c r="D69" s="80" t="n"/>
      <c r="E69" s="79" t="n"/>
      <c r="F69" s="79" t="n"/>
      <c r="G69" s="79" t="n"/>
      <c r="H69" s="79" t="n"/>
      <c r="I69" s="79" t="n"/>
      <c r="J69" s="79" t="n"/>
      <c r="K69" s="79" t="n"/>
      <c r="L69" s="79" t="n"/>
      <c r="M69" s="79" t="n"/>
      <c r="N69" s="79" t="n"/>
      <c r="O69" s="79" t="n"/>
      <c r="P69" s="79" t="n"/>
      <c r="Q69" s="79" t="n"/>
      <c r="R69" s="79" t="n"/>
      <c r="S69" s="79" t="n"/>
      <c r="T69" s="79" t="n"/>
      <c r="U69" s="79" t="n"/>
      <c r="V69" s="79" t="n"/>
      <c r="W69" s="79" t="n"/>
      <c r="X69" s="79" t="n"/>
      <c r="Y69" s="79" t="n"/>
    </row>
    <row r="70" ht="15.75" customHeight="1" s="496">
      <c r="A70" s="79" t="n"/>
      <c r="B70" s="79" t="n"/>
      <c r="C70" s="9" t="n"/>
      <c r="D70" s="80" t="n"/>
      <c r="E70" s="79" t="n"/>
      <c r="F70" s="79" t="n"/>
      <c r="G70" s="79" t="n"/>
      <c r="H70" s="79" t="n"/>
      <c r="I70" s="79" t="n"/>
      <c r="J70" s="79" t="n"/>
      <c r="K70" s="79" t="n"/>
      <c r="L70" s="79" t="n"/>
      <c r="M70" s="79" t="n"/>
      <c r="N70" s="79" t="n"/>
      <c r="O70" s="79" t="n"/>
      <c r="P70" s="79" t="n"/>
      <c r="Q70" s="79" t="n"/>
      <c r="R70" s="79" t="n"/>
      <c r="S70" s="79" t="n"/>
      <c r="T70" s="79" t="n"/>
      <c r="U70" s="79" t="n"/>
      <c r="V70" s="79" t="n"/>
      <c r="W70" s="79" t="n"/>
      <c r="X70" s="79" t="n"/>
      <c r="Y70" s="79" t="n"/>
    </row>
    <row r="71" ht="15.75" customHeight="1" s="496">
      <c r="A71" s="79" t="n"/>
      <c r="B71" s="79" t="n"/>
      <c r="C71" s="9" t="n"/>
      <c r="D71" s="80" t="n"/>
      <c r="E71" s="79" t="n"/>
      <c r="F71" s="79" t="n"/>
      <c r="G71" s="79" t="n"/>
      <c r="H71" s="79" t="n"/>
      <c r="I71" s="79" t="n"/>
      <c r="J71" s="79" t="n"/>
      <c r="K71" s="79" t="n"/>
      <c r="L71" s="79" t="n"/>
      <c r="M71" s="79" t="n"/>
      <c r="N71" s="79" t="n"/>
      <c r="O71" s="79" t="n"/>
      <c r="P71" s="79" t="n"/>
      <c r="Q71" s="79" t="n"/>
      <c r="R71" s="79" t="n"/>
      <c r="S71" s="79" t="n"/>
      <c r="T71" s="79" t="n"/>
      <c r="U71" s="79" t="n"/>
      <c r="V71" s="79" t="n"/>
      <c r="W71" s="79" t="n"/>
      <c r="X71" s="79" t="n"/>
      <c r="Y71" s="79" t="n"/>
    </row>
    <row r="72" ht="15.75" customHeight="1" s="496">
      <c r="A72" s="79" t="n"/>
      <c r="B72" s="79" t="n"/>
      <c r="C72" s="9" t="n"/>
      <c r="D72" s="80" t="n"/>
      <c r="E72" s="79" t="n"/>
      <c r="F72" s="79" t="n"/>
      <c r="G72" s="79" t="n"/>
      <c r="H72" s="79" t="n"/>
      <c r="I72" s="9" t="n"/>
      <c r="J72" s="79" t="n"/>
      <c r="K72" s="79" t="n"/>
      <c r="L72" s="79" t="n"/>
      <c r="M72" s="79" t="n"/>
      <c r="N72" s="79" t="n"/>
      <c r="O72" s="79" t="n"/>
      <c r="P72" s="79" t="n"/>
      <c r="Q72" s="79" t="n"/>
      <c r="R72" s="79" t="n"/>
      <c r="S72" s="79" t="n"/>
      <c r="T72" s="79" t="n"/>
      <c r="U72" s="79" t="n"/>
      <c r="V72" s="79" t="n"/>
      <c r="W72" s="79" t="n"/>
      <c r="X72" s="79" t="n"/>
      <c r="Y72" s="79" t="n"/>
    </row>
    <row r="73" ht="15.75" customHeight="1" s="496">
      <c r="A73" s="79" t="n"/>
      <c r="B73" s="79" t="n"/>
      <c r="C73" s="9" t="n"/>
      <c r="D73" s="80" t="n"/>
      <c r="E73" s="79" t="n"/>
      <c r="F73" s="79" t="n"/>
      <c r="G73" s="79" t="n"/>
      <c r="H73" s="79" t="n"/>
      <c r="I73" s="79" t="n"/>
      <c r="J73" s="79" t="n"/>
      <c r="K73" s="79" t="n"/>
      <c r="L73" s="79" t="n"/>
      <c r="M73" s="79" t="n"/>
      <c r="N73" s="79" t="n"/>
      <c r="O73" s="79" t="n"/>
      <c r="P73" s="79" t="n"/>
      <c r="Q73" s="79" t="n"/>
      <c r="R73" s="79" t="n"/>
      <c r="S73" s="79" t="n"/>
      <c r="T73" s="79" t="n"/>
      <c r="U73" s="79" t="n"/>
      <c r="V73" s="79" t="n"/>
      <c r="W73" s="79" t="n"/>
      <c r="X73" s="79" t="n"/>
      <c r="Y73" s="79" t="n"/>
    </row>
    <row r="74" ht="15.75" customHeight="1" s="496">
      <c r="A74" s="79" t="n"/>
      <c r="B74" s="79" t="n"/>
      <c r="C74" s="9" t="n"/>
      <c r="D74" s="80" t="n"/>
      <c r="E74" s="79" t="n"/>
      <c r="F74" s="79" t="n"/>
      <c r="G74" s="79" t="n"/>
      <c r="H74" s="79" t="n"/>
      <c r="I74" s="79" t="n"/>
      <c r="J74" s="79" t="n"/>
      <c r="K74" s="79" t="n"/>
      <c r="L74" s="79" t="n"/>
      <c r="M74" s="79" t="n"/>
      <c r="N74" s="79" t="n"/>
      <c r="O74" s="79" t="n"/>
      <c r="P74" s="79" t="n"/>
      <c r="Q74" s="79" t="n"/>
      <c r="R74" s="79" t="n"/>
      <c r="S74" s="79" t="n"/>
      <c r="T74" s="79" t="n"/>
      <c r="U74" s="79" t="n"/>
      <c r="V74" s="79" t="n"/>
      <c r="W74" s="79" t="n"/>
      <c r="X74" s="79" t="n"/>
      <c r="Y74" s="79" t="n"/>
    </row>
    <row r="75" ht="15.75" customHeight="1" s="496">
      <c r="A75" s="79" t="n"/>
      <c r="B75" s="79" t="n"/>
      <c r="C75" s="9" t="n"/>
      <c r="D75" s="80" t="n"/>
      <c r="E75" s="79" t="n"/>
      <c r="F75" s="79" t="n"/>
      <c r="G75" s="79" t="n"/>
      <c r="H75" s="79" t="n"/>
      <c r="I75" s="79" t="n"/>
      <c r="J75" s="79" t="n"/>
      <c r="K75" s="79" t="n"/>
      <c r="L75" s="79" t="n"/>
      <c r="M75" s="79" t="n"/>
      <c r="N75" s="79" t="n"/>
      <c r="O75" s="79" t="n"/>
      <c r="P75" s="79" t="n"/>
      <c r="Q75" s="79" t="n"/>
      <c r="R75" s="79" t="n"/>
      <c r="S75" s="79" t="n"/>
      <c r="T75" s="79" t="n"/>
      <c r="U75" s="79" t="n"/>
      <c r="V75" s="79" t="n"/>
      <c r="W75" s="79" t="n"/>
      <c r="X75" s="79" t="n"/>
      <c r="Y75" s="79" t="n"/>
    </row>
    <row r="76" ht="15.75" customHeight="1" s="496">
      <c r="A76" s="79" t="n"/>
      <c r="B76" s="79" t="n"/>
      <c r="C76" s="9" t="n"/>
      <c r="D76" s="80" t="n"/>
      <c r="E76" s="79" t="n"/>
      <c r="F76" s="79" t="n"/>
      <c r="G76" s="79" t="n"/>
      <c r="H76" s="79" t="n"/>
      <c r="I76" s="79" t="n"/>
      <c r="J76" s="79" t="n"/>
      <c r="K76" s="79" t="n"/>
      <c r="L76" s="79" t="n"/>
      <c r="M76" s="79" t="n"/>
      <c r="N76" s="79" t="n"/>
      <c r="O76" s="79" t="n"/>
      <c r="P76" s="79" t="n"/>
      <c r="Q76" s="79" t="n"/>
      <c r="R76" s="79" t="n"/>
      <c r="S76" s="79" t="n"/>
      <c r="T76" s="79" t="n"/>
      <c r="U76" s="79" t="n"/>
      <c r="V76" s="79" t="n"/>
      <c r="W76" s="79" t="n"/>
      <c r="X76" s="79" t="n"/>
      <c r="Y76" s="79" t="n"/>
    </row>
    <row r="77" ht="15.75" customHeight="1" s="496">
      <c r="A77" s="79" t="n"/>
      <c r="B77" s="79" t="n"/>
      <c r="C77" s="9" t="n"/>
      <c r="D77" s="80" t="n"/>
      <c r="E77" s="79" t="n"/>
      <c r="F77" s="79" t="n"/>
      <c r="G77" s="79" t="n"/>
      <c r="H77" s="79" t="n"/>
      <c r="I77" s="79" t="n"/>
      <c r="J77" s="79" t="n"/>
      <c r="K77" s="79" t="n"/>
      <c r="L77" s="79" t="n"/>
      <c r="M77" s="79" t="n"/>
      <c r="N77" s="79" t="n"/>
      <c r="O77" s="79" t="n"/>
      <c r="P77" s="79" t="n"/>
      <c r="Q77" s="79" t="n"/>
      <c r="R77" s="79" t="n"/>
      <c r="S77" s="79" t="n"/>
      <c r="T77" s="79" t="n"/>
      <c r="U77" s="79" t="n"/>
      <c r="V77" s="79" t="n"/>
      <c r="W77" s="79" t="n"/>
      <c r="X77" s="79" t="n"/>
      <c r="Y77" s="79" t="n"/>
    </row>
    <row r="78" ht="15.75" customHeight="1" s="496">
      <c r="A78" s="79" t="n"/>
      <c r="B78" s="79" t="n"/>
      <c r="C78" s="79" t="n"/>
      <c r="D78" s="80" t="n"/>
      <c r="E78" s="79" t="n"/>
      <c r="F78" s="79" t="n"/>
      <c r="G78" s="79" t="n"/>
      <c r="H78" s="79" t="n"/>
      <c r="I78" s="79" t="n"/>
      <c r="J78" s="79" t="n"/>
      <c r="K78" s="79" t="n"/>
      <c r="L78" s="79" t="n"/>
      <c r="M78" s="79" t="n"/>
      <c r="N78" s="79" t="n"/>
      <c r="O78" s="79" t="n"/>
      <c r="P78" s="79" t="n"/>
      <c r="Q78" s="79" t="n"/>
      <c r="R78" s="79" t="n"/>
      <c r="S78" s="79" t="n"/>
      <c r="T78" s="79" t="n"/>
      <c r="U78" s="79" t="n"/>
      <c r="V78" s="79" t="n"/>
      <c r="W78" s="79" t="n"/>
      <c r="X78" s="79" t="n"/>
      <c r="Y78" s="79" t="n"/>
    </row>
    <row r="79" ht="15.75" customHeight="1" s="496">
      <c r="A79" s="79" t="n"/>
      <c r="B79" s="79" t="n"/>
      <c r="C79" s="79" t="n"/>
      <c r="D79" s="80" t="n"/>
      <c r="E79" s="79" t="n"/>
      <c r="F79" s="79" t="n"/>
      <c r="G79" s="79" t="n"/>
      <c r="H79" s="79" t="n"/>
      <c r="I79" s="79" t="n"/>
      <c r="J79" s="79" t="n"/>
      <c r="K79" s="79" t="n"/>
      <c r="L79" s="79" t="n"/>
      <c r="M79" s="79" t="n"/>
      <c r="N79" s="79" t="n"/>
      <c r="O79" s="79" t="n"/>
      <c r="P79" s="79" t="n"/>
      <c r="Q79" s="79" t="n"/>
      <c r="R79" s="79" t="n"/>
      <c r="S79" s="79" t="n"/>
      <c r="T79" s="79" t="n"/>
      <c r="U79" s="79" t="n"/>
      <c r="V79" s="79" t="n"/>
      <c r="W79" s="79" t="n"/>
      <c r="X79" s="79" t="n"/>
      <c r="Y79" s="79" t="n"/>
    </row>
    <row r="80" ht="15.75" customHeight="1" s="496">
      <c r="A80" s="79" t="n"/>
      <c r="B80" s="79" t="n"/>
      <c r="C80" s="79" t="n"/>
      <c r="D80" s="80" t="n"/>
      <c r="E80" s="79" t="n"/>
      <c r="F80" s="79" t="n"/>
      <c r="G80" s="79" t="n"/>
      <c r="H80" s="79" t="n"/>
      <c r="I80" s="79" t="n"/>
      <c r="J80" s="79" t="n"/>
      <c r="K80" s="79" t="n"/>
      <c r="L80" s="79" t="n"/>
      <c r="M80" s="79" t="n"/>
      <c r="N80" s="79" t="n"/>
      <c r="O80" s="79" t="n"/>
      <c r="P80" s="79" t="n"/>
      <c r="Q80" s="79" t="n"/>
      <c r="R80" s="79" t="n"/>
      <c r="S80" s="79" t="n"/>
      <c r="T80" s="79" t="n"/>
      <c r="U80" s="79" t="n"/>
      <c r="V80" s="79" t="n"/>
      <c r="W80" s="79" t="n"/>
      <c r="X80" s="79" t="n"/>
      <c r="Y80" s="79" t="n"/>
    </row>
    <row r="81" ht="15.75" customHeight="1" s="496">
      <c r="A81" s="79" t="n"/>
      <c r="B81" s="79" t="n"/>
      <c r="C81" s="79" t="n"/>
      <c r="D81" s="80" t="n"/>
      <c r="E81" s="79" t="n"/>
      <c r="F81" s="79" t="n"/>
      <c r="G81" s="79" t="n"/>
      <c r="H81" s="79" t="n"/>
      <c r="I81" s="79" t="n"/>
      <c r="J81" s="79" t="n"/>
      <c r="K81" s="79" t="n"/>
      <c r="L81" s="79" t="n"/>
      <c r="M81" s="79" t="n"/>
      <c r="N81" s="79" t="n"/>
      <c r="O81" s="79" t="n"/>
      <c r="P81" s="79" t="n"/>
      <c r="Q81" s="79" t="n"/>
      <c r="R81" s="79" t="n"/>
      <c r="S81" s="79" t="n"/>
      <c r="T81" s="79" t="n"/>
      <c r="U81" s="79" t="n"/>
      <c r="V81" s="79" t="n"/>
      <c r="W81" s="79" t="n"/>
      <c r="X81" s="79" t="n"/>
      <c r="Y81" s="79" t="n"/>
    </row>
    <row r="82" ht="15.75" customHeight="1" s="496">
      <c r="A82" s="79" t="n"/>
      <c r="B82" s="79" t="n"/>
      <c r="C82" s="79" t="n"/>
      <c r="D82" s="80" t="n"/>
      <c r="E82" s="79" t="n"/>
      <c r="F82" s="79" t="n"/>
      <c r="G82" s="79" t="n"/>
      <c r="H82" s="79" t="n"/>
      <c r="I82" s="79" t="n"/>
      <c r="J82" s="79" t="n"/>
      <c r="K82" s="79" t="n"/>
      <c r="L82" s="79" t="n"/>
      <c r="M82" s="79" t="n"/>
      <c r="N82" s="79" t="n"/>
      <c r="O82" s="79" t="n"/>
      <c r="P82" s="79" t="n"/>
      <c r="Q82" s="79" t="n"/>
      <c r="R82" s="79" t="n"/>
      <c r="S82" s="79" t="n"/>
      <c r="T82" s="79" t="n"/>
      <c r="U82" s="79" t="n"/>
      <c r="V82" s="79" t="n"/>
      <c r="W82" s="79" t="n"/>
      <c r="X82" s="79" t="n"/>
      <c r="Y82" s="79" t="n"/>
    </row>
    <row r="83" ht="15.75" customHeight="1" s="496">
      <c r="A83" s="79" t="n"/>
      <c r="B83" s="79" t="n"/>
      <c r="C83" s="79" t="n"/>
      <c r="D83" s="80" t="n"/>
      <c r="E83" s="79" t="n"/>
      <c r="F83" s="79" t="n"/>
      <c r="G83" s="79" t="n"/>
      <c r="H83" s="79" t="n"/>
      <c r="I83" s="79" t="n"/>
      <c r="J83" s="79" t="n"/>
      <c r="K83" s="79" t="n"/>
      <c r="L83" s="79" t="n"/>
      <c r="M83" s="79" t="n"/>
      <c r="N83" s="79" t="n"/>
      <c r="O83" s="79" t="n"/>
      <c r="P83" s="79" t="n"/>
      <c r="Q83" s="79" t="n"/>
      <c r="R83" s="79" t="n"/>
      <c r="S83" s="79" t="n"/>
      <c r="T83" s="79" t="n"/>
      <c r="U83" s="79" t="n"/>
      <c r="V83" s="79" t="n"/>
      <c r="W83" s="79" t="n"/>
      <c r="X83" s="79" t="n"/>
      <c r="Y83" s="79" t="n"/>
    </row>
    <row r="84" ht="15.75" customHeight="1" s="496">
      <c r="A84" s="79" t="n"/>
      <c r="B84" s="79" t="n"/>
      <c r="C84" s="79" t="n"/>
      <c r="D84" s="80" t="n"/>
      <c r="E84" s="79" t="n"/>
      <c r="F84" s="79" t="n"/>
      <c r="G84" s="79" t="n"/>
      <c r="H84" s="79" t="n"/>
      <c r="I84" s="79" t="n"/>
      <c r="J84" s="79" t="n"/>
      <c r="K84" s="79" t="n"/>
      <c r="L84" s="79" t="n"/>
      <c r="M84" s="79" t="n"/>
      <c r="N84" s="79" t="n"/>
      <c r="O84" s="79" t="n"/>
      <c r="P84" s="79" t="n"/>
      <c r="Q84" s="79" t="n"/>
      <c r="R84" s="79" t="n"/>
      <c r="S84" s="79" t="n"/>
      <c r="T84" s="79" t="n"/>
      <c r="U84" s="79" t="n"/>
      <c r="V84" s="79" t="n"/>
      <c r="W84" s="79" t="n"/>
      <c r="X84" s="79" t="n"/>
      <c r="Y84" s="79" t="n"/>
    </row>
    <row r="85" ht="15.75" customHeight="1" s="496">
      <c r="A85" s="79" t="n"/>
      <c r="B85" s="79" t="n"/>
      <c r="C85" s="79" t="n"/>
      <c r="D85" s="80" t="n"/>
      <c r="E85" s="79" t="n"/>
      <c r="F85" s="79" t="n"/>
      <c r="G85" s="79" t="n"/>
      <c r="H85" s="79" t="n"/>
      <c r="I85" s="79" t="n"/>
      <c r="J85" s="79" t="n"/>
      <c r="K85" s="79" t="n"/>
      <c r="L85" s="79" t="n"/>
      <c r="M85" s="79" t="n"/>
      <c r="N85" s="79" t="n"/>
      <c r="O85" s="79" t="n"/>
      <c r="P85" s="79" t="n"/>
      <c r="Q85" s="79" t="n"/>
      <c r="R85" s="79" t="n"/>
      <c r="S85" s="79" t="n"/>
      <c r="T85" s="79" t="n"/>
      <c r="U85" s="79" t="n"/>
      <c r="V85" s="79" t="n"/>
      <c r="W85" s="79" t="n"/>
      <c r="X85" s="79" t="n"/>
      <c r="Y85" s="79" t="n"/>
    </row>
    <row r="86" ht="15.75" customHeight="1" s="496">
      <c r="A86" s="79" t="n"/>
      <c r="B86" s="79" t="n"/>
      <c r="C86" s="79" t="n"/>
      <c r="D86" s="80" t="n"/>
      <c r="E86" s="79" t="n"/>
      <c r="F86" s="79" t="n"/>
      <c r="G86" s="79" t="n"/>
      <c r="H86" s="79" t="n"/>
      <c r="I86" s="79" t="n"/>
      <c r="J86" s="79" t="n"/>
      <c r="K86" s="79" t="n"/>
      <c r="L86" s="79" t="n"/>
      <c r="M86" s="79" t="n"/>
      <c r="N86" s="79" t="n"/>
      <c r="O86" s="79" t="n"/>
      <c r="P86" s="79" t="n"/>
      <c r="Q86" s="79" t="n"/>
      <c r="R86" s="79" t="n"/>
      <c r="S86" s="79" t="n"/>
      <c r="T86" s="79" t="n"/>
      <c r="U86" s="79" t="n"/>
      <c r="V86" s="79" t="n"/>
      <c r="W86" s="79" t="n"/>
      <c r="X86" s="79" t="n"/>
      <c r="Y86" s="79" t="n"/>
    </row>
    <row r="87" ht="15.75" customHeight="1" s="496">
      <c r="A87" s="79" t="n"/>
      <c r="B87" s="79" t="n"/>
      <c r="C87" s="79" t="n"/>
      <c r="D87" s="80" t="n"/>
      <c r="E87" s="79" t="n"/>
      <c r="F87" s="79" t="n"/>
      <c r="G87" s="79" t="n"/>
      <c r="H87" s="79" t="n"/>
      <c r="I87" s="79" t="n"/>
      <c r="J87" s="79" t="n"/>
      <c r="K87" s="79" t="n"/>
      <c r="L87" s="79" t="n"/>
      <c r="M87" s="79" t="n"/>
      <c r="N87" s="79" t="n"/>
      <c r="O87" s="79" t="n"/>
      <c r="P87" s="79" t="n"/>
      <c r="Q87" s="79" t="n"/>
      <c r="R87" s="79" t="n"/>
      <c r="S87" s="79" t="n"/>
      <c r="T87" s="79" t="n"/>
      <c r="U87" s="79" t="n"/>
      <c r="V87" s="79" t="n"/>
      <c r="W87" s="79" t="n"/>
      <c r="X87" s="79" t="n"/>
      <c r="Y87" s="79" t="n"/>
    </row>
    <row r="88" ht="15.75" customHeight="1" s="496">
      <c r="A88" s="79" t="n"/>
      <c r="B88" s="79" t="n"/>
      <c r="C88" s="79" t="n"/>
      <c r="D88" s="80" t="n"/>
      <c r="E88" s="79" t="n"/>
      <c r="F88" s="79" t="n"/>
      <c r="G88" s="79" t="n"/>
      <c r="H88" s="79" t="n"/>
      <c r="I88" s="79" t="n"/>
      <c r="J88" s="79" t="n"/>
      <c r="K88" s="79" t="n"/>
      <c r="L88" s="79" t="n"/>
      <c r="M88" s="79" t="n"/>
      <c r="N88" s="79" t="n"/>
      <c r="O88" s="79" t="n"/>
      <c r="P88" s="79" t="n"/>
      <c r="Q88" s="79" t="n"/>
      <c r="R88" s="79" t="n"/>
      <c r="S88" s="79" t="n"/>
      <c r="T88" s="79" t="n"/>
      <c r="U88" s="79" t="n"/>
      <c r="V88" s="79" t="n"/>
      <c r="W88" s="79" t="n"/>
      <c r="X88" s="79" t="n"/>
      <c r="Y88" s="79" t="n"/>
    </row>
    <row r="89" ht="15.75" customHeight="1" s="496">
      <c r="A89" s="79" t="n"/>
      <c r="B89" s="79" t="n"/>
      <c r="C89" s="79" t="n"/>
      <c r="D89" s="80" t="n"/>
      <c r="E89" s="79" t="n"/>
      <c r="F89" s="79" t="n"/>
      <c r="G89" s="79" t="n"/>
      <c r="H89" s="79" t="n"/>
      <c r="I89" s="79" t="n"/>
      <c r="J89" s="79" t="n"/>
      <c r="K89" s="79" t="n"/>
      <c r="L89" s="79" t="n"/>
      <c r="M89" s="79" t="n"/>
      <c r="N89" s="79" t="n"/>
      <c r="O89" s="79" t="n"/>
      <c r="P89" s="79" t="n"/>
      <c r="Q89" s="79" t="n"/>
      <c r="R89" s="79" t="n"/>
      <c r="S89" s="79" t="n"/>
      <c r="T89" s="79" t="n"/>
      <c r="U89" s="79" t="n"/>
      <c r="V89" s="79" t="n"/>
      <c r="W89" s="79" t="n"/>
      <c r="X89" s="79" t="n"/>
      <c r="Y89" s="79" t="n"/>
    </row>
    <row r="90" ht="15.75" customHeight="1" s="496">
      <c r="A90" s="79" t="n"/>
      <c r="B90" s="79" t="n"/>
      <c r="C90" s="79" t="n"/>
      <c r="D90" s="80" t="n"/>
      <c r="E90" s="79" t="n"/>
      <c r="F90" s="79" t="n"/>
      <c r="G90" s="79" t="n"/>
      <c r="H90" s="79" t="n"/>
      <c r="I90" s="79" t="n"/>
      <c r="J90" s="79" t="n"/>
      <c r="K90" s="79" t="n"/>
      <c r="L90" s="79" t="n"/>
      <c r="M90" s="79" t="n"/>
      <c r="N90" s="79" t="n"/>
      <c r="O90" s="79" t="n"/>
      <c r="P90" s="79" t="n"/>
      <c r="Q90" s="79" t="n"/>
      <c r="R90" s="79" t="n"/>
      <c r="S90" s="79" t="n"/>
      <c r="T90" s="79" t="n"/>
      <c r="U90" s="79" t="n"/>
      <c r="V90" s="79" t="n"/>
      <c r="W90" s="79" t="n"/>
      <c r="X90" s="79" t="n"/>
      <c r="Y90" s="79" t="n"/>
    </row>
    <row r="91" ht="15.75" customHeight="1" s="496">
      <c r="A91" s="79" t="n"/>
      <c r="B91" s="79" t="n"/>
      <c r="C91" s="79" t="n"/>
      <c r="D91" s="80" t="n"/>
      <c r="E91" s="79" t="n"/>
      <c r="F91" s="79" t="n"/>
      <c r="G91" s="79" t="n"/>
      <c r="H91" s="79" t="n"/>
      <c r="I91" s="79" t="n"/>
      <c r="J91" s="79" t="n"/>
      <c r="K91" s="79" t="n"/>
      <c r="L91" s="79" t="n"/>
      <c r="M91" s="79" t="n"/>
      <c r="N91" s="79" t="n"/>
      <c r="O91" s="79" t="n"/>
      <c r="P91" s="79" t="n"/>
      <c r="Q91" s="79" t="n"/>
      <c r="R91" s="79" t="n"/>
      <c r="S91" s="79" t="n"/>
      <c r="T91" s="79" t="n"/>
      <c r="U91" s="79" t="n"/>
      <c r="V91" s="79" t="n"/>
      <c r="W91" s="79" t="n"/>
      <c r="X91" s="79" t="n"/>
      <c r="Y91" s="79" t="n"/>
    </row>
    <row r="92" ht="15.75" customHeight="1" s="496">
      <c r="A92" s="79" t="n"/>
      <c r="B92" s="79" t="n"/>
      <c r="C92" s="79" t="n"/>
      <c r="D92" s="80" t="n"/>
      <c r="E92" s="79" t="n"/>
      <c r="F92" s="79" t="n"/>
      <c r="G92" s="79" t="n"/>
      <c r="H92" s="79" t="n"/>
      <c r="I92" s="79" t="n"/>
      <c r="J92" s="79" t="n"/>
      <c r="K92" s="79" t="n"/>
      <c r="L92" s="79" t="n"/>
      <c r="M92" s="79" t="n"/>
      <c r="N92" s="79" t="n"/>
      <c r="O92" s="79" t="n"/>
      <c r="P92" s="79" t="n"/>
      <c r="Q92" s="79" t="n"/>
      <c r="R92" s="79" t="n"/>
      <c r="S92" s="79" t="n"/>
      <c r="T92" s="79" t="n"/>
      <c r="U92" s="79" t="n"/>
      <c r="V92" s="79" t="n"/>
      <c r="W92" s="79" t="n"/>
      <c r="X92" s="79" t="n"/>
      <c r="Y92" s="79" t="n"/>
    </row>
    <row r="93" ht="15.75" customHeight="1" s="496">
      <c r="A93" s="79" t="n"/>
      <c r="B93" s="79" t="n"/>
      <c r="C93" s="79" t="n"/>
      <c r="D93" s="80" t="n"/>
      <c r="E93" s="79" t="n"/>
      <c r="F93" s="79" t="n"/>
      <c r="G93" s="79" t="n"/>
      <c r="H93" s="79" t="n"/>
      <c r="I93" s="79" t="n"/>
      <c r="J93" s="79" t="n"/>
      <c r="K93" s="79" t="n"/>
      <c r="L93" s="79" t="n"/>
      <c r="M93" s="79" t="n"/>
      <c r="N93" s="79" t="n"/>
      <c r="O93" s="79" t="n"/>
      <c r="P93" s="79" t="n"/>
      <c r="Q93" s="79" t="n"/>
      <c r="R93" s="79" t="n"/>
      <c r="S93" s="79" t="n"/>
      <c r="T93" s="79" t="n"/>
      <c r="U93" s="79" t="n"/>
      <c r="V93" s="79" t="n"/>
      <c r="W93" s="79" t="n"/>
      <c r="X93" s="79" t="n"/>
      <c r="Y93" s="79" t="n"/>
    </row>
    <row r="94" ht="15.75" customHeight="1" s="496">
      <c r="A94" s="79" t="n"/>
      <c r="B94" s="79" t="n"/>
      <c r="C94" s="79" t="n"/>
      <c r="D94" s="80" t="n"/>
      <c r="E94" s="79" t="n"/>
      <c r="F94" s="79" t="n"/>
      <c r="G94" s="79" t="n"/>
      <c r="H94" s="79" t="n"/>
      <c r="I94" s="79" t="n"/>
      <c r="J94" s="79" t="n"/>
      <c r="K94" s="79" t="n"/>
      <c r="L94" s="79" t="n"/>
      <c r="M94" s="79" t="n"/>
      <c r="N94" s="79" t="n"/>
      <c r="O94" s="79" t="n"/>
      <c r="P94" s="79" t="n"/>
      <c r="Q94" s="79" t="n"/>
      <c r="R94" s="79" t="n"/>
      <c r="S94" s="79" t="n"/>
      <c r="T94" s="79" t="n"/>
      <c r="U94" s="79" t="n"/>
      <c r="V94" s="79" t="n"/>
      <c r="W94" s="79" t="n"/>
      <c r="X94" s="79" t="n"/>
      <c r="Y94" s="79" t="n"/>
    </row>
    <row r="95" ht="15.75" customHeight="1" s="496">
      <c r="A95" s="79" t="n"/>
      <c r="B95" s="79" t="n"/>
      <c r="C95" s="79" t="n"/>
      <c r="D95" s="80" t="n"/>
      <c r="E95" s="79" t="n"/>
      <c r="F95" s="79" t="n"/>
      <c r="G95" s="79" t="n"/>
      <c r="H95" s="79" t="n"/>
      <c r="I95" s="79" t="n"/>
      <c r="J95" s="79" t="n"/>
      <c r="K95" s="79" t="n"/>
      <c r="L95" s="79" t="n"/>
      <c r="M95" s="79" t="n"/>
      <c r="N95" s="79" t="n"/>
      <c r="O95" s="79" t="n"/>
      <c r="P95" s="79" t="n"/>
      <c r="Q95" s="79" t="n"/>
      <c r="R95" s="79" t="n"/>
      <c r="S95" s="79" t="n"/>
      <c r="T95" s="79" t="n"/>
      <c r="U95" s="79" t="n"/>
      <c r="V95" s="79" t="n"/>
      <c r="W95" s="79" t="n"/>
      <c r="X95" s="79" t="n"/>
      <c r="Y95" s="79" t="n"/>
    </row>
    <row r="96" ht="15.75" customHeight="1" s="496">
      <c r="A96" s="79" t="n"/>
      <c r="B96" s="79" t="n"/>
      <c r="C96" s="79" t="n"/>
      <c r="D96" s="80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  <c r="N96" s="79" t="n"/>
      <c r="O96" s="79" t="n"/>
      <c r="P96" s="79" t="n"/>
      <c r="Q96" s="79" t="n"/>
      <c r="R96" s="79" t="n"/>
      <c r="S96" s="79" t="n"/>
      <c r="T96" s="79" t="n"/>
      <c r="U96" s="79" t="n"/>
      <c r="V96" s="79" t="n"/>
      <c r="W96" s="79" t="n"/>
      <c r="X96" s="79" t="n"/>
      <c r="Y96" s="79" t="n"/>
    </row>
    <row r="97" ht="15.75" customHeight="1" s="496">
      <c r="A97" s="79" t="n"/>
      <c r="B97" s="79" t="n"/>
      <c r="C97" s="79" t="n"/>
      <c r="D97" s="80" t="n"/>
      <c r="E97" s="79" t="n"/>
      <c r="F97" s="79" t="n"/>
      <c r="G97" s="79" t="n"/>
      <c r="H97" s="79" t="n"/>
      <c r="I97" s="79" t="n"/>
      <c r="J97" s="79" t="n"/>
      <c r="K97" s="79" t="n"/>
      <c r="L97" s="79" t="n"/>
      <c r="M97" s="79" t="n"/>
      <c r="N97" s="79" t="n"/>
      <c r="O97" s="79" t="n"/>
      <c r="P97" s="79" t="n"/>
      <c r="Q97" s="79" t="n"/>
      <c r="R97" s="79" t="n"/>
      <c r="S97" s="79" t="n"/>
      <c r="T97" s="79" t="n"/>
      <c r="U97" s="79" t="n"/>
      <c r="V97" s="79" t="n"/>
      <c r="W97" s="79" t="n"/>
      <c r="X97" s="79" t="n"/>
      <c r="Y97" s="79" t="n"/>
    </row>
    <row r="98" ht="15.75" customHeight="1" s="496">
      <c r="A98" s="79" t="n"/>
      <c r="B98" s="79" t="n"/>
      <c r="C98" s="79" t="n"/>
      <c r="D98" s="80" t="n"/>
      <c r="E98" s="79" t="n"/>
      <c r="F98" s="79" t="n"/>
      <c r="G98" s="79" t="n"/>
      <c r="H98" s="79" t="n"/>
      <c r="I98" s="79" t="n"/>
      <c r="J98" s="79" t="n"/>
      <c r="K98" s="79" t="n"/>
      <c r="L98" s="79" t="n"/>
      <c r="M98" s="79" t="n"/>
      <c r="N98" s="79" t="n"/>
      <c r="O98" s="79" t="n"/>
      <c r="P98" s="79" t="n"/>
      <c r="Q98" s="79" t="n"/>
      <c r="R98" s="79" t="n"/>
      <c r="S98" s="79" t="n"/>
      <c r="T98" s="79" t="n"/>
      <c r="U98" s="79" t="n"/>
      <c r="V98" s="79" t="n"/>
      <c r="W98" s="79" t="n"/>
      <c r="X98" s="79" t="n"/>
      <c r="Y98" s="79" t="n"/>
    </row>
    <row r="99" ht="15.75" customHeight="1" s="496">
      <c r="A99" s="79" t="n"/>
      <c r="B99" s="79" t="n"/>
      <c r="C99" s="79" t="n"/>
      <c r="D99" s="80" t="n"/>
      <c r="E99" s="79" t="n"/>
      <c r="F99" s="79" t="n"/>
      <c r="G99" s="79" t="n"/>
      <c r="H99" s="79" t="n"/>
      <c r="I99" s="79" t="n"/>
      <c r="J99" s="79" t="n"/>
      <c r="K99" s="79" t="n"/>
      <c r="L99" s="79" t="n"/>
      <c r="M99" s="79" t="n"/>
      <c r="N99" s="79" t="n"/>
      <c r="O99" s="79" t="n"/>
      <c r="P99" s="79" t="n"/>
      <c r="Q99" s="79" t="n"/>
      <c r="R99" s="79" t="n"/>
      <c r="S99" s="79" t="n"/>
      <c r="T99" s="79" t="n"/>
      <c r="U99" s="79" t="n"/>
      <c r="V99" s="79" t="n"/>
      <c r="W99" s="79" t="n"/>
      <c r="X99" s="79" t="n"/>
      <c r="Y99" s="79" t="n"/>
    </row>
    <row r="100" ht="15.75" customHeight="1" s="496">
      <c r="A100" s="79" t="n"/>
      <c r="B100" s="79" t="n"/>
      <c r="C100" s="79" t="n"/>
      <c r="D100" s="80" t="n"/>
      <c r="E100" s="79" t="n"/>
      <c r="F100" s="79" t="n"/>
      <c r="G100" s="79" t="n"/>
      <c r="H100" s="79" t="n"/>
      <c r="I100" s="79" t="n"/>
      <c r="J100" s="79" t="n"/>
      <c r="K100" s="79" t="n"/>
      <c r="L100" s="79" t="n"/>
      <c r="M100" s="79" t="n"/>
      <c r="N100" s="79" t="n"/>
      <c r="O100" s="79" t="n"/>
      <c r="P100" s="79" t="n"/>
      <c r="Q100" s="79" t="n"/>
      <c r="R100" s="79" t="n"/>
      <c r="S100" s="79" t="n"/>
      <c r="T100" s="79" t="n"/>
      <c r="U100" s="79" t="n"/>
      <c r="V100" s="79" t="n"/>
      <c r="W100" s="79" t="n"/>
      <c r="X100" s="79" t="n"/>
      <c r="Y100" s="79" t="n"/>
    </row>
    <row r="101" ht="15.75" customHeight="1" s="496">
      <c r="A101" s="79" t="n"/>
      <c r="B101" s="79" t="n"/>
      <c r="C101" s="79" t="n"/>
      <c r="D101" s="80" t="n"/>
      <c r="E101" s="79" t="n"/>
      <c r="F101" s="79" t="n"/>
      <c r="G101" s="79" t="n"/>
      <c r="H101" s="79" t="n"/>
      <c r="I101" s="79" t="n"/>
      <c r="J101" s="79" t="n"/>
      <c r="K101" s="79" t="n"/>
      <c r="L101" s="79" t="n"/>
      <c r="M101" s="79" t="n"/>
      <c r="N101" s="79" t="n"/>
      <c r="O101" s="79" t="n"/>
      <c r="P101" s="79" t="n"/>
      <c r="Q101" s="79" t="n"/>
      <c r="R101" s="79" t="n"/>
      <c r="S101" s="79" t="n"/>
      <c r="T101" s="79" t="n"/>
      <c r="U101" s="79" t="n"/>
      <c r="V101" s="79" t="n"/>
      <c r="W101" s="79" t="n"/>
      <c r="X101" s="79" t="n"/>
      <c r="Y101" s="79" t="n"/>
    </row>
    <row r="102" ht="15.75" customHeight="1" s="496">
      <c r="A102" s="79" t="n"/>
      <c r="B102" s="79" t="n"/>
      <c r="C102" s="79" t="n"/>
      <c r="D102" s="80" t="n"/>
      <c r="E102" s="79" t="n"/>
      <c r="F102" s="79" t="n"/>
      <c r="G102" s="79" t="n"/>
      <c r="H102" s="79" t="n"/>
      <c r="I102" s="79" t="n"/>
      <c r="J102" s="79" t="n"/>
      <c r="K102" s="79" t="n"/>
      <c r="L102" s="79" t="n"/>
      <c r="M102" s="79" t="n"/>
      <c r="N102" s="79" t="n"/>
      <c r="O102" s="79" t="n"/>
      <c r="P102" s="79" t="n"/>
      <c r="Q102" s="79" t="n"/>
      <c r="R102" s="79" t="n"/>
      <c r="S102" s="79" t="n"/>
      <c r="T102" s="79" t="n"/>
      <c r="U102" s="79" t="n"/>
      <c r="V102" s="79" t="n"/>
      <c r="W102" s="79" t="n"/>
      <c r="X102" s="79" t="n"/>
      <c r="Y102" s="79" t="n"/>
    </row>
    <row r="103" ht="15.75" customHeight="1" s="496">
      <c r="A103" s="79" t="n"/>
      <c r="B103" s="79" t="n"/>
      <c r="C103" s="79" t="n"/>
      <c r="D103" s="80" t="n"/>
      <c r="E103" s="79" t="n"/>
      <c r="F103" s="79" t="n"/>
      <c r="G103" s="79" t="n"/>
      <c r="H103" s="79" t="n"/>
      <c r="I103" s="79" t="n"/>
      <c r="J103" s="79" t="n"/>
      <c r="K103" s="79" t="n"/>
      <c r="L103" s="79" t="n"/>
      <c r="M103" s="79" t="n"/>
      <c r="N103" s="79" t="n"/>
      <c r="O103" s="79" t="n"/>
      <c r="P103" s="79" t="n"/>
      <c r="Q103" s="79" t="n"/>
      <c r="R103" s="79" t="n"/>
      <c r="S103" s="79" t="n"/>
      <c r="T103" s="79" t="n"/>
      <c r="U103" s="79" t="n"/>
      <c r="V103" s="79" t="n"/>
      <c r="W103" s="79" t="n"/>
      <c r="X103" s="79" t="n"/>
      <c r="Y103" s="79" t="n"/>
    </row>
    <row r="104" ht="15.75" customHeight="1" s="496">
      <c r="A104" s="79" t="n"/>
      <c r="B104" s="79" t="n"/>
      <c r="C104" s="79" t="n"/>
      <c r="D104" s="80" t="n"/>
      <c r="E104" s="79" t="n"/>
      <c r="F104" s="79" t="n"/>
      <c r="G104" s="79" t="n"/>
      <c r="H104" s="79" t="n"/>
      <c r="I104" s="79" t="n"/>
      <c r="J104" s="79" t="n"/>
      <c r="K104" s="79" t="n"/>
      <c r="L104" s="79" t="n"/>
      <c r="M104" s="79" t="n"/>
      <c r="N104" s="79" t="n"/>
      <c r="O104" s="79" t="n"/>
      <c r="P104" s="79" t="n"/>
      <c r="Q104" s="79" t="n"/>
      <c r="R104" s="79" t="n"/>
      <c r="S104" s="79" t="n"/>
      <c r="T104" s="79" t="n"/>
      <c r="U104" s="79" t="n"/>
      <c r="V104" s="79" t="n"/>
      <c r="W104" s="79" t="n"/>
      <c r="X104" s="79" t="n"/>
      <c r="Y104" s="79" t="n"/>
    </row>
    <row r="105" ht="15.75" customHeight="1" s="496">
      <c r="A105" s="79" t="n"/>
      <c r="B105" s="79" t="n"/>
      <c r="C105" s="79" t="n"/>
      <c r="D105" s="80" t="n"/>
      <c r="E105" s="79" t="n"/>
      <c r="F105" s="79" t="n"/>
      <c r="G105" s="79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</row>
    <row r="106" ht="15.75" customHeight="1" s="496">
      <c r="A106" s="79" t="n"/>
      <c r="B106" s="79" t="n"/>
      <c r="C106" s="79" t="n"/>
      <c r="D106" s="80" t="n"/>
      <c r="E106" s="79" t="n"/>
      <c r="F106" s="79" t="n"/>
      <c r="G106" s="79" t="n"/>
      <c r="H106" s="79" t="n"/>
      <c r="I106" s="79" t="n"/>
      <c r="J106" s="79" t="n"/>
      <c r="K106" s="79" t="n"/>
      <c r="L106" s="79" t="n"/>
      <c r="M106" s="79" t="n"/>
      <c r="N106" s="79" t="n"/>
      <c r="O106" s="79" t="n"/>
      <c r="P106" s="79" t="n"/>
      <c r="Q106" s="79" t="n"/>
      <c r="R106" s="79" t="n"/>
      <c r="S106" s="79" t="n"/>
      <c r="T106" s="79" t="n"/>
      <c r="U106" s="79" t="n"/>
      <c r="V106" s="79" t="n"/>
      <c r="W106" s="79" t="n"/>
      <c r="X106" s="79" t="n"/>
      <c r="Y106" s="79" t="n"/>
    </row>
    <row r="107" ht="15.75" customHeight="1" s="496">
      <c r="A107" s="79" t="n"/>
      <c r="B107" s="79" t="n"/>
      <c r="C107" s="79" t="n"/>
      <c r="D107" s="80" t="n"/>
      <c r="E107" s="79" t="n"/>
      <c r="F107" s="79" t="n"/>
      <c r="G107" s="79" t="n"/>
      <c r="H107" s="79" t="n"/>
      <c r="I107" s="79" t="n"/>
      <c r="J107" s="79" t="n"/>
      <c r="K107" s="79" t="n"/>
      <c r="L107" s="79" t="n"/>
      <c r="M107" s="79" t="n"/>
      <c r="N107" s="79" t="n"/>
      <c r="O107" s="79" t="n"/>
      <c r="P107" s="79" t="n"/>
      <c r="Q107" s="79" t="n"/>
      <c r="R107" s="79" t="n"/>
      <c r="S107" s="79" t="n"/>
      <c r="T107" s="79" t="n"/>
      <c r="U107" s="79" t="n"/>
      <c r="V107" s="79" t="n"/>
      <c r="W107" s="79" t="n"/>
      <c r="X107" s="79" t="n"/>
      <c r="Y107" s="79" t="n"/>
    </row>
    <row r="108" ht="15.75" customHeight="1" s="496">
      <c r="A108" s="79" t="n"/>
      <c r="B108" s="79" t="n"/>
      <c r="C108" s="79" t="n"/>
      <c r="D108" s="80" t="n"/>
      <c r="E108" s="79" t="n"/>
      <c r="F108" s="79" t="n"/>
      <c r="G108" s="79" t="n"/>
      <c r="H108" s="79" t="n"/>
      <c r="I108" s="79" t="n"/>
      <c r="J108" s="79" t="n"/>
      <c r="K108" s="79" t="n"/>
      <c r="L108" s="79" t="n"/>
      <c r="M108" s="79" t="n"/>
      <c r="N108" s="79" t="n"/>
      <c r="O108" s="79" t="n"/>
      <c r="P108" s="79" t="n"/>
      <c r="Q108" s="79" t="n"/>
      <c r="R108" s="79" t="n"/>
      <c r="S108" s="79" t="n"/>
      <c r="T108" s="79" t="n"/>
      <c r="U108" s="79" t="n"/>
      <c r="V108" s="79" t="n"/>
      <c r="W108" s="79" t="n"/>
      <c r="X108" s="79" t="n"/>
      <c r="Y108" s="79" t="n"/>
    </row>
    <row r="109" ht="15.75" customHeight="1" s="496">
      <c r="A109" s="79" t="n"/>
      <c r="B109" s="79" t="n"/>
      <c r="C109" s="79" t="n"/>
      <c r="D109" s="80" t="n"/>
      <c r="E109" s="79" t="n"/>
      <c r="F109" s="79" t="n"/>
      <c r="G109" s="79" t="n"/>
      <c r="H109" s="79" t="n"/>
      <c r="I109" s="79" t="n"/>
      <c r="J109" s="79" t="n"/>
      <c r="K109" s="79" t="n"/>
      <c r="L109" s="79" t="n"/>
      <c r="M109" s="79" t="n"/>
      <c r="N109" s="79" t="n"/>
      <c r="O109" s="79" t="n"/>
      <c r="P109" s="79" t="n"/>
      <c r="Q109" s="79" t="n"/>
      <c r="R109" s="79" t="n"/>
      <c r="S109" s="79" t="n"/>
      <c r="T109" s="79" t="n"/>
      <c r="U109" s="79" t="n"/>
      <c r="V109" s="79" t="n"/>
      <c r="W109" s="79" t="n"/>
      <c r="X109" s="79" t="n"/>
      <c r="Y109" s="79" t="n"/>
    </row>
    <row r="110" ht="15.75" customHeight="1" s="496">
      <c r="A110" s="79" t="n"/>
      <c r="B110" s="79" t="n"/>
      <c r="C110" s="79" t="n"/>
      <c r="D110" s="80" t="n"/>
      <c r="E110" s="79" t="n"/>
      <c r="F110" s="79" t="n"/>
      <c r="G110" s="79" t="n"/>
      <c r="H110" s="79" t="n"/>
      <c r="I110" s="79" t="n"/>
      <c r="J110" s="79" t="n"/>
      <c r="K110" s="79" t="n"/>
      <c r="L110" s="79" t="n"/>
      <c r="M110" s="79" t="n"/>
      <c r="N110" s="79" t="n"/>
      <c r="O110" s="79" t="n"/>
      <c r="P110" s="79" t="n"/>
      <c r="Q110" s="79" t="n"/>
      <c r="R110" s="79" t="n"/>
      <c r="S110" s="79" t="n"/>
      <c r="T110" s="79" t="n"/>
      <c r="U110" s="79" t="n"/>
      <c r="V110" s="79" t="n"/>
      <c r="W110" s="79" t="n"/>
      <c r="X110" s="79" t="n"/>
      <c r="Y110" s="79" t="n"/>
    </row>
    <row r="111" ht="15.75" customHeight="1" s="496">
      <c r="A111" s="79" t="n"/>
      <c r="B111" s="79" t="n"/>
      <c r="C111" s="79" t="n"/>
      <c r="D111" s="80" t="n"/>
      <c r="E111" s="79" t="n"/>
      <c r="F111" s="79" t="n"/>
      <c r="G111" s="79" t="n"/>
      <c r="H111" s="79" t="n"/>
      <c r="I111" s="79" t="n"/>
      <c r="J111" s="79" t="n"/>
      <c r="K111" s="79" t="n"/>
      <c r="L111" s="79" t="n"/>
      <c r="M111" s="79" t="n"/>
      <c r="N111" s="79" t="n"/>
      <c r="O111" s="79" t="n"/>
      <c r="P111" s="79" t="n"/>
      <c r="Q111" s="79" t="n"/>
      <c r="R111" s="79" t="n"/>
      <c r="S111" s="79" t="n"/>
      <c r="T111" s="79" t="n"/>
      <c r="U111" s="79" t="n"/>
      <c r="V111" s="79" t="n"/>
      <c r="W111" s="79" t="n"/>
      <c r="X111" s="79" t="n"/>
      <c r="Y111" s="79" t="n"/>
    </row>
    <row r="112" ht="15.75" customHeight="1" s="496">
      <c r="A112" s="79" t="n"/>
      <c r="B112" s="79" t="n"/>
      <c r="C112" s="79" t="n"/>
      <c r="D112" s="80" t="n"/>
      <c r="E112" s="79" t="n"/>
      <c r="F112" s="79" t="n"/>
      <c r="G112" s="79" t="n"/>
      <c r="H112" s="79" t="n"/>
      <c r="I112" s="79" t="n"/>
      <c r="J112" s="79" t="n"/>
      <c r="K112" s="79" t="n"/>
      <c r="L112" s="79" t="n"/>
      <c r="M112" s="79" t="n"/>
      <c r="N112" s="79" t="n"/>
      <c r="O112" s="79" t="n"/>
      <c r="P112" s="79" t="n"/>
      <c r="Q112" s="79" t="n"/>
      <c r="R112" s="79" t="n"/>
      <c r="S112" s="79" t="n"/>
      <c r="T112" s="79" t="n"/>
      <c r="U112" s="79" t="n"/>
      <c r="V112" s="79" t="n"/>
      <c r="W112" s="79" t="n"/>
      <c r="X112" s="79" t="n"/>
      <c r="Y112" s="79" t="n"/>
    </row>
    <row r="113" ht="15.75" customHeight="1" s="496">
      <c r="A113" s="79" t="n"/>
      <c r="B113" s="79" t="n"/>
      <c r="C113" s="79" t="n"/>
      <c r="D113" s="80" t="n"/>
      <c r="E113" s="79" t="n"/>
      <c r="F113" s="79" t="n"/>
      <c r="G113" s="79" t="n"/>
      <c r="H113" s="79" t="n"/>
      <c r="I113" s="79" t="n"/>
      <c r="J113" s="79" t="n"/>
      <c r="K113" s="79" t="n"/>
      <c r="L113" s="79" t="n"/>
      <c r="M113" s="79" t="n"/>
      <c r="N113" s="79" t="n"/>
      <c r="O113" s="79" t="n"/>
      <c r="P113" s="79" t="n"/>
      <c r="Q113" s="79" t="n"/>
      <c r="R113" s="79" t="n"/>
      <c r="S113" s="79" t="n"/>
      <c r="T113" s="79" t="n"/>
      <c r="U113" s="79" t="n"/>
      <c r="V113" s="79" t="n"/>
      <c r="W113" s="79" t="n"/>
      <c r="X113" s="79" t="n"/>
      <c r="Y113" s="79" t="n"/>
    </row>
    <row r="114" ht="15.75" customHeight="1" s="496">
      <c r="A114" s="79" t="n"/>
      <c r="B114" s="79" t="n"/>
      <c r="C114" s="79" t="n"/>
      <c r="D114" s="80" t="n"/>
      <c r="E114" s="79" t="n"/>
      <c r="F114" s="79" t="n"/>
      <c r="G114" s="79" t="n"/>
      <c r="H114" s="79" t="n"/>
      <c r="I114" s="79" t="n"/>
      <c r="J114" s="79" t="n"/>
      <c r="K114" s="79" t="n"/>
      <c r="L114" s="79" t="n"/>
      <c r="M114" s="79" t="n"/>
      <c r="N114" s="79" t="n"/>
      <c r="O114" s="79" t="n"/>
      <c r="P114" s="79" t="n"/>
      <c r="Q114" s="79" t="n"/>
      <c r="R114" s="79" t="n"/>
      <c r="S114" s="79" t="n"/>
      <c r="T114" s="79" t="n"/>
      <c r="U114" s="79" t="n"/>
      <c r="V114" s="79" t="n"/>
      <c r="W114" s="79" t="n"/>
      <c r="X114" s="79" t="n"/>
      <c r="Y114" s="79" t="n"/>
    </row>
    <row r="115" ht="15.75" customHeight="1" s="496">
      <c r="A115" s="79" t="n"/>
      <c r="B115" s="79" t="n"/>
      <c r="C115" s="79" t="n"/>
      <c r="D115" s="80" t="n"/>
      <c r="E115" s="79" t="n"/>
      <c r="F115" s="79" t="n"/>
      <c r="G115" s="79" t="n"/>
      <c r="H115" s="79" t="n"/>
      <c r="I115" s="79" t="n"/>
      <c r="J115" s="79" t="n"/>
      <c r="K115" s="79" t="n"/>
      <c r="L115" s="79" t="n"/>
      <c r="M115" s="79" t="n"/>
      <c r="N115" s="79" t="n"/>
      <c r="O115" s="79" t="n"/>
      <c r="P115" s="79" t="n"/>
      <c r="Q115" s="79" t="n"/>
      <c r="R115" s="79" t="n"/>
      <c r="S115" s="79" t="n"/>
      <c r="T115" s="79" t="n"/>
      <c r="U115" s="79" t="n"/>
      <c r="V115" s="79" t="n"/>
      <c r="W115" s="79" t="n"/>
      <c r="X115" s="79" t="n"/>
      <c r="Y115" s="79" t="n"/>
    </row>
    <row r="116" ht="15.75" customHeight="1" s="496">
      <c r="A116" s="79" t="n"/>
      <c r="B116" s="79" t="n"/>
      <c r="C116" s="79" t="n"/>
      <c r="D116" s="80" t="n"/>
      <c r="E116" s="79" t="n"/>
      <c r="F116" s="79" t="n"/>
      <c r="G116" s="79" t="n"/>
      <c r="H116" s="79" t="n"/>
      <c r="I116" s="79" t="n"/>
      <c r="J116" s="79" t="n"/>
      <c r="K116" s="79" t="n"/>
      <c r="L116" s="79" t="n"/>
      <c r="M116" s="79" t="n"/>
      <c r="N116" s="79" t="n"/>
      <c r="O116" s="79" t="n"/>
      <c r="P116" s="79" t="n"/>
      <c r="Q116" s="79" t="n"/>
      <c r="R116" s="79" t="n"/>
      <c r="S116" s="79" t="n"/>
      <c r="T116" s="79" t="n"/>
      <c r="U116" s="79" t="n"/>
      <c r="V116" s="79" t="n"/>
      <c r="W116" s="79" t="n"/>
      <c r="X116" s="79" t="n"/>
      <c r="Y116" s="79" t="n"/>
    </row>
    <row r="117" ht="15.75" customHeight="1" s="496">
      <c r="A117" s="79" t="n"/>
      <c r="B117" s="79" t="n"/>
      <c r="C117" s="79" t="n"/>
      <c r="D117" s="80" t="n"/>
      <c r="E117" s="79" t="n"/>
      <c r="F117" s="79" t="n"/>
      <c r="G117" s="79" t="n"/>
      <c r="H117" s="79" t="n"/>
      <c r="I117" s="79" t="n"/>
      <c r="J117" s="79" t="n"/>
      <c r="K117" s="79" t="n"/>
      <c r="L117" s="79" t="n"/>
      <c r="M117" s="79" t="n"/>
      <c r="N117" s="79" t="n"/>
      <c r="O117" s="79" t="n"/>
      <c r="P117" s="79" t="n"/>
      <c r="Q117" s="79" t="n"/>
      <c r="R117" s="79" t="n"/>
      <c r="S117" s="79" t="n"/>
      <c r="T117" s="79" t="n"/>
      <c r="U117" s="79" t="n"/>
      <c r="V117" s="79" t="n"/>
      <c r="W117" s="79" t="n"/>
      <c r="X117" s="79" t="n"/>
      <c r="Y117" s="79" t="n"/>
    </row>
    <row r="118" ht="15.75" customHeight="1" s="496">
      <c r="A118" s="79" t="n"/>
      <c r="B118" s="79" t="n"/>
      <c r="C118" s="79" t="n"/>
      <c r="D118" s="80" t="n"/>
      <c r="E118" s="79" t="n"/>
      <c r="F118" s="79" t="n"/>
      <c r="G118" s="79" t="n"/>
      <c r="H118" s="79" t="n"/>
      <c r="I118" s="79" t="n"/>
      <c r="J118" s="79" t="n"/>
      <c r="K118" s="79" t="n"/>
      <c r="L118" s="79" t="n"/>
      <c r="M118" s="79" t="n"/>
      <c r="N118" s="79" t="n"/>
      <c r="O118" s="79" t="n"/>
      <c r="P118" s="79" t="n"/>
      <c r="Q118" s="79" t="n"/>
      <c r="R118" s="79" t="n"/>
      <c r="S118" s="79" t="n"/>
      <c r="T118" s="79" t="n"/>
      <c r="U118" s="79" t="n"/>
      <c r="V118" s="79" t="n"/>
      <c r="W118" s="79" t="n"/>
      <c r="X118" s="79" t="n"/>
      <c r="Y118" s="79" t="n"/>
    </row>
    <row r="119" ht="15.75" customHeight="1" s="496">
      <c r="A119" s="79" t="n"/>
      <c r="B119" s="79" t="n"/>
      <c r="C119" s="79" t="n"/>
      <c r="D119" s="80" t="n"/>
      <c r="E119" s="79" t="n"/>
      <c r="F119" s="79" t="n"/>
      <c r="G119" s="79" t="n"/>
      <c r="H119" s="79" t="n"/>
      <c r="I119" s="79" t="n"/>
      <c r="J119" s="79" t="n"/>
      <c r="K119" s="79" t="n"/>
      <c r="L119" s="79" t="n"/>
      <c r="M119" s="79" t="n"/>
      <c r="N119" s="79" t="n"/>
      <c r="O119" s="79" t="n"/>
      <c r="P119" s="79" t="n"/>
      <c r="Q119" s="79" t="n"/>
      <c r="R119" s="79" t="n"/>
      <c r="S119" s="79" t="n"/>
      <c r="T119" s="79" t="n"/>
      <c r="U119" s="79" t="n"/>
      <c r="V119" s="79" t="n"/>
      <c r="W119" s="79" t="n"/>
      <c r="X119" s="79" t="n"/>
      <c r="Y119" s="79" t="n"/>
    </row>
    <row r="120" ht="15.75" customHeight="1" s="496">
      <c r="A120" s="79" t="n"/>
      <c r="B120" s="79" t="n"/>
      <c r="C120" s="79" t="n"/>
      <c r="D120" s="80" t="n"/>
      <c r="E120" s="79" t="n"/>
      <c r="F120" s="79" t="n"/>
      <c r="G120" s="79" t="n"/>
      <c r="H120" s="79" t="n"/>
      <c r="I120" s="79" t="n"/>
      <c r="J120" s="79" t="n"/>
      <c r="K120" s="79" t="n"/>
      <c r="L120" s="79" t="n"/>
      <c r="M120" s="79" t="n"/>
      <c r="N120" s="79" t="n"/>
      <c r="O120" s="79" t="n"/>
      <c r="P120" s="79" t="n"/>
      <c r="Q120" s="79" t="n"/>
      <c r="R120" s="79" t="n"/>
      <c r="S120" s="79" t="n"/>
      <c r="T120" s="79" t="n"/>
      <c r="U120" s="79" t="n"/>
      <c r="V120" s="79" t="n"/>
      <c r="W120" s="79" t="n"/>
      <c r="X120" s="79" t="n"/>
      <c r="Y120" s="79" t="n"/>
    </row>
    <row r="121" ht="15.75" customHeight="1" s="496">
      <c r="A121" s="79" t="n"/>
      <c r="B121" s="79" t="n"/>
      <c r="C121" s="79" t="n"/>
      <c r="D121" s="80" t="n"/>
      <c r="E121" s="79" t="n"/>
      <c r="F121" s="79" t="n"/>
      <c r="G121" s="79" t="n"/>
      <c r="H121" s="79" t="n"/>
      <c r="I121" s="79" t="n"/>
      <c r="J121" s="79" t="n"/>
      <c r="K121" s="79" t="n"/>
      <c r="L121" s="79" t="n"/>
      <c r="M121" s="79" t="n"/>
      <c r="N121" s="79" t="n"/>
      <c r="O121" s="79" t="n"/>
      <c r="P121" s="79" t="n"/>
      <c r="Q121" s="79" t="n"/>
      <c r="R121" s="79" t="n"/>
      <c r="S121" s="79" t="n"/>
      <c r="T121" s="79" t="n"/>
      <c r="U121" s="79" t="n"/>
      <c r="V121" s="79" t="n"/>
      <c r="W121" s="79" t="n"/>
      <c r="X121" s="79" t="n"/>
      <c r="Y121" s="79" t="n"/>
    </row>
    <row r="122" ht="15.75" customHeight="1" s="496">
      <c r="A122" s="79" t="n"/>
      <c r="B122" s="79" t="n"/>
      <c r="C122" s="79" t="n"/>
      <c r="D122" s="80" t="n"/>
      <c r="E122" s="79" t="n"/>
      <c r="F122" s="79" t="n"/>
      <c r="G122" s="79" t="n"/>
      <c r="H122" s="79" t="n"/>
      <c r="I122" s="79" t="n"/>
      <c r="J122" s="79" t="n"/>
      <c r="K122" s="79" t="n"/>
      <c r="L122" s="79" t="n"/>
      <c r="M122" s="79" t="n"/>
      <c r="N122" s="79" t="n"/>
      <c r="O122" s="79" t="n"/>
      <c r="P122" s="79" t="n"/>
      <c r="Q122" s="79" t="n"/>
      <c r="R122" s="79" t="n"/>
      <c r="S122" s="79" t="n"/>
      <c r="T122" s="79" t="n"/>
      <c r="U122" s="79" t="n"/>
      <c r="V122" s="79" t="n"/>
      <c r="W122" s="79" t="n"/>
      <c r="X122" s="79" t="n"/>
      <c r="Y122" s="79" t="n"/>
    </row>
    <row r="123" ht="15.75" customHeight="1" s="496">
      <c r="A123" s="79" t="n"/>
      <c r="B123" s="79" t="n"/>
      <c r="C123" s="79" t="n"/>
      <c r="D123" s="80" t="n"/>
      <c r="E123" s="79" t="n"/>
      <c r="F123" s="79" t="n"/>
      <c r="G123" s="79" t="n"/>
      <c r="H123" s="79" t="n"/>
      <c r="I123" s="79" t="n"/>
      <c r="J123" s="79" t="n"/>
      <c r="K123" s="79" t="n"/>
      <c r="L123" s="79" t="n"/>
      <c r="M123" s="79" t="n"/>
      <c r="N123" s="79" t="n"/>
      <c r="O123" s="79" t="n"/>
      <c r="P123" s="79" t="n"/>
      <c r="Q123" s="79" t="n"/>
      <c r="R123" s="79" t="n"/>
      <c r="S123" s="79" t="n"/>
      <c r="T123" s="79" t="n"/>
      <c r="U123" s="79" t="n"/>
      <c r="V123" s="79" t="n"/>
      <c r="W123" s="79" t="n"/>
      <c r="X123" s="79" t="n"/>
      <c r="Y123" s="79" t="n"/>
    </row>
    <row r="124" ht="15.75" customHeight="1" s="496">
      <c r="A124" s="79" t="n"/>
      <c r="B124" s="79" t="n"/>
      <c r="C124" s="79" t="n"/>
      <c r="D124" s="80" t="n"/>
      <c r="E124" s="79" t="n"/>
      <c r="F124" s="79" t="n"/>
      <c r="G124" s="79" t="n"/>
      <c r="H124" s="79" t="n"/>
      <c r="I124" s="79" t="n"/>
      <c r="J124" s="79" t="n"/>
      <c r="K124" s="79" t="n"/>
      <c r="L124" s="79" t="n"/>
      <c r="M124" s="79" t="n"/>
      <c r="N124" s="79" t="n"/>
      <c r="O124" s="79" t="n"/>
      <c r="P124" s="79" t="n"/>
      <c r="Q124" s="79" t="n"/>
      <c r="R124" s="79" t="n"/>
      <c r="S124" s="79" t="n"/>
      <c r="T124" s="79" t="n"/>
      <c r="U124" s="79" t="n"/>
      <c r="V124" s="79" t="n"/>
      <c r="W124" s="79" t="n"/>
      <c r="X124" s="79" t="n"/>
      <c r="Y124" s="79" t="n"/>
    </row>
    <row r="125" ht="15.75" customHeight="1" s="496">
      <c r="A125" s="79" t="n"/>
      <c r="B125" s="79" t="n"/>
      <c r="C125" s="79" t="n"/>
      <c r="D125" s="80" t="n"/>
      <c r="E125" s="79" t="n"/>
      <c r="F125" s="79" t="n"/>
      <c r="G125" s="79" t="n"/>
      <c r="H125" s="79" t="n"/>
      <c r="I125" s="79" t="n"/>
      <c r="J125" s="79" t="n"/>
      <c r="K125" s="79" t="n"/>
      <c r="L125" s="79" t="n"/>
      <c r="M125" s="79" t="n"/>
      <c r="N125" s="79" t="n"/>
      <c r="O125" s="79" t="n"/>
      <c r="P125" s="79" t="n"/>
      <c r="Q125" s="79" t="n"/>
      <c r="R125" s="79" t="n"/>
      <c r="S125" s="79" t="n"/>
      <c r="T125" s="79" t="n"/>
      <c r="U125" s="79" t="n"/>
      <c r="V125" s="79" t="n"/>
      <c r="W125" s="79" t="n"/>
      <c r="X125" s="79" t="n"/>
      <c r="Y125" s="79" t="n"/>
    </row>
    <row r="126" ht="15.75" customHeight="1" s="496">
      <c r="A126" s="79" t="n"/>
      <c r="B126" s="79" t="n"/>
      <c r="C126" s="79" t="n"/>
      <c r="D126" s="80" t="n"/>
      <c r="E126" s="79" t="n"/>
      <c r="F126" s="79" t="n"/>
      <c r="G126" s="79" t="n"/>
      <c r="H126" s="79" t="n"/>
      <c r="I126" s="79" t="n"/>
      <c r="J126" s="79" t="n"/>
      <c r="K126" s="79" t="n"/>
      <c r="L126" s="79" t="n"/>
      <c r="M126" s="79" t="n"/>
      <c r="N126" s="79" t="n"/>
      <c r="O126" s="79" t="n"/>
      <c r="P126" s="79" t="n"/>
      <c r="Q126" s="79" t="n"/>
      <c r="R126" s="79" t="n"/>
      <c r="S126" s="79" t="n"/>
      <c r="T126" s="79" t="n"/>
      <c r="U126" s="79" t="n"/>
      <c r="V126" s="79" t="n"/>
      <c r="W126" s="79" t="n"/>
      <c r="X126" s="79" t="n"/>
      <c r="Y126" s="79" t="n"/>
    </row>
    <row r="127" ht="15.75" customHeight="1" s="496">
      <c r="A127" s="79" t="n"/>
      <c r="B127" s="79" t="n"/>
      <c r="C127" s="79" t="n"/>
      <c r="D127" s="80" t="n"/>
      <c r="E127" s="79" t="n"/>
      <c r="F127" s="79" t="n"/>
      <c r="G127" s="79" t="n"/>
      <c r="H127" s="79" t="n"/>
      <c r="I127" s="79" t="n"/>
      <c r="J127" s="79" t="n"/>
      <c r="K127" s="79" t="n"/>
      <c r="L127" s="79" t="n"/>
      <c r="M127" s="79" t="n"/>
      <c r="N127" s="79" t="n"/>
      <c r="O127" s="79" t="n"/>
      <c r="P127" s="79" t="n"/>
      <c r="Q127" s="79" t="n"/>
      <c r="R127" s="79" t="n"/>
      <c r="S127" s="79" t="n"/>
      <c r="T127" s="79" t="n"/>
      <c r="U127" s="79" t="n"/>
      <c r="V127" s="79" t="n"/>
      <c r="W127" s="79" t="n"/>
      <c r="X127" s="79" t="n"/>
      <c r="Y127" s="79" t="n"/>
    </row>
    <row r="128" ht="15.75" customHeight="1" s="496">
      <c r="A128" s="79" t="n"/>
      <c r="B128" s="79" t="n"/>
      <c r="C128" s="79" t="n"/>
      <c r="D128" s="80" t="n"/>
      <c r="E128" s="79" t="n"/>
      <c r="F128" s="79" t="n"/>
      <c r="G128" s="79" t="n"/>
      <c r="H128" s="79" t="n"/>
      <c r="I128" s="79" t="n"/>
      <c r="J128" s="79" t="n"/>
      <c r="K128" s="79" t="n"/>
      <c r="L128" s="79" t="n"/>
      <c r="M128" s="79" t="n"/>
      <c r="N128" s="79" t="n"/>
      <c r="O128" s="79" t="n"/>
      <c r="P128" s="79" t="n"/>
      <c r="Q128" s="79" t="n"/>
      <c r="R128" s="79" t="n"/>
      <c r="S128" s="79" t="n"/>
      <c r="T128" s="79" t="n"/>
      <c r="U128" s="79" t="n"/>
      <c r="V128" s="79" t="n"/>
      <c r="W128" s="79" t="n"/>
      <c r="X128" s="79" t="n"/>
      <c r="Y128" s="79" t="n"/>
    </row>
    <row r="129" ht="15.75" customHeight="1" s="496">
      <c r="A129" s="79" t="n"/>
      <c r="B129" s="79" t="n"/>
      <c r="C129" s="79" t="n"/>
      <c r="D129" s="80" t="n"/>
      <c r="E129" s="79" t="n"/>
      <c r="F129" s="79" t="n"/>
      <c r="G129" s="79" t="n"/>
      <c r="H129" s="79" t="n"/>
      <c r="I129" s="79" t="n"/>
      <c r="J129" s="79" t="n"/>
      <c r="K129" s="79" t="n"/>
      <c r="L129" s="79" t="n"/>
      <c r="M129" s="79" t="n"/>
      <c r="N129" s="79" t="n"/>
      <c r="O129" s="79" t="n"/>
      <c r="P129" s="79" t="n"/>
      <c r="Q129" s="79" t="n"/>
      <c r="R129" s="79" t="n"/>
      <c r="S129" s="79" t="n"/>
      <c r="T129" s="79" t="n"/>
      <c r="U129" s="79" t="n"/>
      <c r="V129" s="79" t="n"/>
      <c r="W129" s="79" t="n"/>
      <c r="X129" s="79" t="n"/>
      <c r="Y129" s="79" t="n"/>
    </row>
    <row r="130" ht="15.75" customHeight="1" s="496">
      <c r="A130" s="79" t="n"/>
      <c r="B130" s="79" t="n"/>
      <c r="C130" s="79" t="n"/>
      <c r="D130" s="80" t="n"/>
      <c r="E130" s="79" t="n"/>
      <c r="F130" s="79" t="n"/>
      <c r="G130" s="79" t="n"/>
      <c r="H130" s="79" t="n"/>
      <c r="I130" s="79" t="n"/>
      <c r="J130" s="79" t="n"/>
      <c r="K130" s="79" t="n"/>
      <c r="L130" s="79" t="n"/>
      <c r="M130" s="79" t="n"/>
      <c r="N130" s="79" t="n"/>
      <c r="O130" s="79" t="n"/>
      <c r="P130" s="79" t="n"/>
      <c r="Q130" s="79" t="n"/>
      <c r="R130" s="79" t="n"/>
      <c r="S130" s="79" t="n"/>
      <c r="T130" s="79" t="n"/>
      <c r="U130" s="79" t="n"/>
      <c r="V130" s="79" t="n"/>
      <c r="W130" s="79" t="n"/>
      <c r="X130" s="79" t="n"/>
      <c r="Y130" s="79" t="n"/>
    </row>
    <row r="131" ht="15.75" customHeight="1" s="496">
      <c r="A131" s="79" t="n"/>
      <c r="B131" s="79" t="n"/>
      <c r="C131" s="79" t="n"/>
      <c r="D131" s="80" t="n"/>
      <c r="E131" s="79" t="n"/>
      <c r="F131" s="79" t="n"/>
      <c r="G131" s="79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</row>
    <row r="132" ht="15.75" customHeight="1" s="496">
      <c r="A132" s="79" t="n"/>
      <c r="B132" s="79" t="n"/>
      <c r="C132" s="79" t="n"/>
      <c r="D132" s="80" t="n"/>
      <c r="E132" s="79" t="n"/>
      <c r="F132" s="79" t="n"/>
      <c r="G132" s="79" t="n"/>
      <c r="H132" s="79" t="n"/>
      <c r="I132" s="79" t="n"/>
      <c r="J132" s="79" t="n"/>
      <c r="K132" s="79" t="n"/>
      <c r="L132" s="79" t="n"/>
      <c r="M132" s="79" t="n"/>
      <c r="N132" s="79" t="n"/>
      <c r="O132" s="79" t="n"/>
      <c r="P132" s="79" t="n"/>
      <c r="Q132" s="79" t="n"/>
      <c r="R132" s="79" t="n"/>
      <c r="S132" s="79" t="n"/>
      <c r="T132" s="79" t="n"/>
      <c r="U132" s="79" t="n"/>
      <c r="V132" s="79" t="n"/>
      <c r="W132" s="79" t="n"/>
      <c r="X132" s="79" t="n"/>
      <c r="Y132" s="79" t="n"/>
    </row>
    <row r="133" ht="15.75" customHeight="1" s="496">
      <c r="A133" s="79" t="n"/>
      <c r="B133" s="79" t="n"/>
      <c r="C133" s="79" t="n"/>
      <c r="D133" s="80" t="n"/>
      <c r="E133" s="79" t="n"/>
      <c r="F133" s="79" t="n"/>
      <c r="G133" s="79" t="n"/>
      <c r="H133" s="79" t="n"/>
      <c r="I133" s="79" t="n"/>
      <c r="J133" s="79" t="n"/>
      <c r="K133" s="79" t="n"/>
      <c r="L133" s="79" t="n"/>
      <c r="M133" s="79" t="n"/>
      <c r="N133" s="79" t="n"/>
      <c r="O133" s="79" t="n"/>
      <c r="P133" s="79" t="n"/>
      <c r="Q133" s="79" t="n"/>
      <c r="R133" s="79" t="n"/>
      <c r="S133" s="79" t="n"/>
      <c r="T133" s="79" t="n"/>
      <c r="U133" s="79" t="n"/>
      <c r="V133" s="79" t="n"/>
      <c r="W133" s="79" t="n"/>
      <c r="X133" s="79" t="n"/>
      <c r="Y133" s="79" t="n"/>
    </row>
    <row r="134" ht="15.75" customHeight="1" s="496">
      <c r="A134" s="79" t="n"/>
      <c r="B134" s="79" t="n"/>
      <c r="C134" s="79" t="n"/>
      <c r="D134" s="80" t="n"/>
      <c r="E134" s="79" t="n"/>
      <c r="F134" s="79" t="n"/>
      <c r="G134" s="79" t="n"/>
      <c r="H134" s="79" t="n"/>
      <c r="I134" s="79" t="n"/>
      <c r="J134" s="79" t="n"/>
      <c r="K134" s="79" t="n"/>
      <c r="L134" s="79" t="n"/>
      <c r="M134" s="79" t="n"/>
      <c r="N134" s="79" t="n"/>
      <c r="O134" s="79" t="n"/>
      <c r="P134" s="79" t="n"/>
      <c r="Q134" s="79" t="n"/>
      <c r="R134" s="79" t="n"/>
      <c r="S134" s="79" t="n"/>
      <c r="T134" s="79" t="n"/>
      <c r="U134" s="79" t="n"/>
      <c r="V134" s="79" t="n"/>
      <c r="W134" s="79" t="n"/>
      <c r="X134" s="79" t="n"/>
      <c r="Y134" s="79" t="n"/>
    </row>
    <row r="135" ht="15.75" customHeight="1" s="496">
      <c r="A135" s="79" t="n"/>
      <c r="B135" s="79" t="n"/>
      <c r="C135" s="79" t="n"/>
      <c r="D135" s="80" t="n"/>
      <c r="E135" s="79" t="n"/>
      <c r="F135" s="79" t="n"/>
      <c r="G135" s="79" t="n"/>
      <c r="H135" s="79" t="n"/>
      <c r="I135" s="79" t="n"/>
      <c r="J135" s="79" t="n"/>
      <c r="K135" s="79" t="n"/>
      <c r="L135" s="79" t="n"/>
      <c r="M135" s="79" t="n"/>
      <c r="N135" s="79" t="n"/>
      <c r="O135" s="79" t="n"/>
      <c r="P135" s="79" t="n"/>
      <c r="Q135" s="79" t="n"/>
      <c r="R135" s="79" t="n"/>
      <c r="S135" s="79" t="n"/>
      <c r="T135" s="79" t="n"/>
      <c r="U135" s="79" t="n"/>
      <c r="V135" s="79" t="n"/>
      <c r="W135" s="79" t="n"/>
      <c r="X135" s="79" t="n"/>
      <c r="Y135" s="79" t="n"/>
    </row>
    <row r="136" ht="15.75" customHeight="1" s="496">
      <c r="A136" s="79" t="n"/>
      <c r="B136" s="79" t="n"/>
      <c r="C136" s="79" t="n"/>
      <c r="D136" s="80" t="n"/>
      <c r="E136" s="79" t="n"/>
      <c r="F136" s="79" t="n"/>
      <c r="G136" s="79" t="n"/>
      <c r="H136" s="79" t="n"/>
      <c r="I136" s="79" t="n"/>
      <c r="J136" s="79" t="n"/>
      <c r="K136" s="79" t="n"/>
      <c r="L136" s="79" t="n"/>
      <c r="M136" s="79" t="n"/>
      <c r="N136" s="79" t="n"/>
      <c r="O136" s="79" t="n"/>
      <c r="P136" s="79" t="n"/>
      <c r="Q136" s="79" t="n"/>
      <c r="R136" s="79" t="n"/>
      <c r="S136" s="79" t="n"/>
      <c r="T136" s="79" t="n"/>
      <c r="U136" s="79" t="n"/>
      <c r="V136" s="79" t="n"/>
      <c r="W136" s="79" t="n"/>
      <c r="X136" s="79" t="n"/>
      <c r="Y136" s="79" t="n"/>
    </row>
    <row r="137" ht="15.75" customHeight="1" s="496">
      <c r="A137" s="79" t="n"/>
      <c r="B137" s="79" t="n"/>
      <c r="C137" s="79" t="n"/>
      <c r="D137" s="80" t="n"/>
      <c r="E137" s="79" t="n"/>
      <c r="F137" s="79" t="n"/>
      <c r="G137" s="79" t="n"/>
      <c r="H137" s="79" t="n"/>
      <c r="I137" s="79" t="n"/>
      <c r="J137" s="79" t="n"/>
      <c r="K137" s="79" t="n"/>
      <c r="L137" s="79" t="n"/>
      <c r="M137" s="79" t="n"/>
      <c r="N137" s="79" t="n"/>
      <c r="O137" s="79" t="n"/>
      <c r="P137" s="79" t="n"/>
      <c r="Q137" s="79" t="n"/>
      <c r="R137" s="79" t="n"/>
      <c r="S137" s="79" t="n"/>
      <c r="T137" s="79" t="n"/>
      <c r="U137" s="79" t="n"/>
      <c r="V137" s="79" t="n"/>
      <c r="W137" s="79" t="n"/>
      <c r="X137" s="79" t="n"/>
      <c r="Y137" s="79" t="n"/>
    </row>
    <row r="138" ht="15.75" customHeight="1" s="496">
      <c r="A138" s="79" t="n"/>
      <c r="B138" s="79" t="n"/>
      <c r="C138" s="79" t="n"/>
      <c r="D138" s="80" t="n"/>
      <c r="E138" s="79" t="n"/>
      <c r="F138" s="79" t="n"/>
      <c r="G138" s="79" t="n"/>
      <c r="H138" s="79" t="n"/>
      <c r="I138" s="79" t="n"/>
      <c r="J138" s="79" t="n"/>
      <c r="K138" s="79" t="n"/>
      <c r="L138" s="79" t="n"/>
      <c r="M138" s="79" t="n"/>
      <c r="N138" s="79" t="n"/>
      <c r="O138" s="79" t="n"/>
      <c r="P138" s="79" t="n"/>
      <c r="Q138" s="79" t="n"/>
      <c r="R138" s="79" t="n"/>
      <c r="S138" s="79" t="n"/>
      <c r="T138" s="79" t="n"/>
      <c r="U138" s="79" t="n"/>
      <c r="V138" s="79" t="n"/>
      <c r="W138" s="79" t="n"/>
      <c r="X138" s="79" t="n"/>
      <c r="Y138" s="79" t="n"/>
    </row>
    <row r="139" ht="15.75" customHeight="1" s="496">
      <c r="A139" s="79" t="n"/>
      <c r="B139" s="79" t="n"/>
      <c r="C139" s="79" t="n"/>
      <c r="D139" s="80" t="n"/>
      <c r="E139" s="79" t="n"/>
      <c r="F139" s="79" t="n"/>
      <c r="G139" s="79" t="n"/>
      <c r="H139" s="79" t="n"/>
      <c r="I139" s="79" t="n"/>
      <c r="J139" s="79" t="n"/>
      <c r="K139" s="79" t="n"/>
      <c r="L139" s="79" t="n"/>
      <c r="M139" s="79" t="n"/>
      <c r="N139" s="79" t="n"/>
      <c r="O139" s="79" t="n"/>
      <c r="P139" s="79" t="n"/>
      <c r="Q139" s="79" t="n"/>
      <c r="R139" s="79" t="n"/>
      <c r="S139" s="79" t="n"/>
      <c r="T139" s="79" t="n"/>
      <c r="U139" s="79" t="n"/>
      <c r="V139" s="79" t="n"/>
      <c r="W139" s="79" t="n"/>
      <c r="X139" s="79" t="n"/>
      <c r="Y139" s="79" t="n"/>
    </row>
    <row r="140" ht="15.75" customHeight="1" s="496">
      <c r="A140" s="79" t="n"/>
      <c r="B140" s="79" t="n"/>
      <c r="C140" s="79" t="n"/>
      <c r="D140" s="80" t="n"/>
      <c r="E140" s="79" t="n"/>
      <c r="F140" s="79" t="n"/>
      <c r="G140" s="79" t="n"/>
      <c r="H140" s="79" t="n"/>
      <c r="I140" s="79" t="n"/>
      <c r="J140" s="79" t="n"/>
      <c r="K140" s="79" t="n"/>
      <c r="L140" s="79" t="n"/>
      <c r="M140" s="79" t="n"/>
      <c r="N140" s="79" t="n"/>
      <c r="O140" s="79" t="n"/>
      <c r="P140" s="79" t="n"/>
      <c r="Q140" s="79" t="n"/>
      <c r="R140" s="79" t="n"/>
      <c r="S140" s="79" t="n"/>
      <c r="T140" s="79" t="n"/>
      <c r="U140" s="79" t="n"/>
      <c r="V140" s="79" t="n"/>
      <c r="W140" s="79" t="n"/>
      <c r="X140" s="79" t="n"/>
      <c r="Y140" s="79" t="n"/>
    </row>
    <row r="141" ht="15.75" customHeight="1" s="496">
      <c r="A141" s="79" t="n"/>
      <c r="B141" s="79" t="n"/>
      <c r="C141" s="79" t="n"/>
      <c r="D141" s="80" t="n"/>
      <c r="E141" s="79" t="n"/>
      <c r="F141" s="79" t="n"/>
      <c r="G141" s="79" t="n"/>
      <c r="H141" s="79" t="n"/>
      <c r="I141" s="79" t="n"/>
      <c r="J141" s="79" t="n"/>
      <c r="K141" s="79" t="n"/>
      <c r="L141" s="79" t="n"/>
      <c r="M141" s="79" t="n"/>
      <c r="N141" s="79" t="n"/>
      <c r="O141" s="79" t="n"/>
      <c r="P141" s="79" t="n"/>
      <c r="Q141" s="79" t="n"/>
      <c r="R141" s="79" t="n"/>
      <c r="S141" s="79" t="n"/>
      <c r="T141" s="79" t="n"/>
      <c r="U141" s="79" t="n"/>
      <c r="V141" s="79" t="n"/>
      <c r="W141" s="79" t="n"/>
      <c r="X141" s="79" t="n"/>
      <c r="Y141" s="79" t="n"/>
    </row>
    <row r="142" ht="15.75" customHeight="1" s="496">
      <c r="A142" s="79" t="n"/>
      <c r="B142" s="79" t="n"/>
      <c r="C142" s="79" t="n"/>
      <c r="D142" s="80" t="n"/>
      <c r="E142" s="79" t="n"/>
      <c r="F142" s="79" t="n"/>
      <c r="G142" s="79" t="n"/>
      <c r="H142" s="79" t="n"/>
      <c r="I142" s="79" t="n"/>
      <c r="J142" s="79" t="n"/>
      <c r="K142" s="79" t="n"/>
      <c r="L142" s="79" t="n"/>
      <c r="M142" s="79" t="n"/>
      <c r="N142" s="79" t="n"/>
      <c r="O142" s="79" t="n"/>
      <c r="P142" s="79" t="n"/>
      <c r="Q142" s="79" t="n"/>
      <c r="R142" s="79" t="n"/>
      <c r="S142" s="79" t="n"/>
      <c r="T142" s="79" t="n"/>
      <c r="U142" s="79" t="n"/>
      <c r="V142" s="79" t="n"/>
      <c r="W142" s="79" t="n"/>
      <c r="X142" s="79" t="n"/>
      <c r="Y142" s="79" t="n"/>
    </row>
    <row r="143" ht="15.75" customHeight="1" s="496">
      <c r="A143" s="79" t="n"/>
      <c r="B143" s="79" t="n"/>
      <c r="C143" s="79" t="n"/>
      <c r="D143" s="80" t="n"/>
      <c r="E143" s="79" t="n"/>
      <c r="F143" s="79" t="n"/>
      <c r="G143" s="79" t="n"/>
      <c r="H143" s="79" t="n"/>
      <c r="I143" s="79" t="n"/>
      <c r="J143" s="79" t="n"/>
      <c r="K143" s="79" t="n"/>
      <c r="L143" s="79" t="n"/>
      <c r="M143" s="79" t="n"/>
      <c r="N143" s="79" t="n"/>
      <c r="O143" s="79" t="n"/>
      <c r="P143" s="79" t="n"/>
      <c r="Q143" s="79" t="n"/>
      <c r="R143" s="79" t="n"/>
      <c r="S143" s="79" t="n"/>
      <c r="T143" s="79" t="n"/>
      <c r="U143" s="79" t="n"/>
      <c r="V143" s="79" t="n"/>
      <c r="W143" s="79" t="n"/>
      <c r="X143" s="79" t="n"/>
      <c r="Y143" s="79" t="n"/>
    </row>
    <row r="144" ht="15.75" customHeight="1" s="496">
      <c r="A144" s="79" t="n"/>
      <c r="B144" s="79" t="n"/>
      <c r="C144" s="79" t="n"/>
      <c r="D144" s="80" t="n"/>
      <c r="E144" s="79" t="n"/>
      <c r="F144" s="79" t="n"/>
      <c r="G144" s="79" t="n"/>
      <c r="H144" s="79" t="n"/>
      <c r="I144" s="79" t="n"/>
      <c r="J144" s="79" t="n"/>
      <c r="K144" s="79" t="n"/>
      <c r="L144" s="79" t="n"/>
      <c r="M144" s="79" t="n"/>
      <c r="N144" s="79" t="n"/>
      <c r="O144" s="79" t="n"/>
      <c r="P144" s="79" t="n"/>
      <c r="Q144" s="79" t="n"/>
      <c r="R144" s="79" t="n"/>
      <c r="S144" s="79" t="n"/>
      <c r="T144" s="79" t="n"/>
      <c r="U144" s="79" t="n"/>
      <c r="V144" s="79" t="n"/>
      <c r="W144" s="79" t="n"/>
      <c r="X144" s="79" t="n"/>
      <c r="Y144" s="79" t="n"/>
    </row>
    <row r="145" ht="15.75" customHeight="1" s="496">
      <c r="A145" s="79" t="n"/>
      <c r="B145" s="79" t="n"/>
      <c r="C145" s="79" t="n"/>
      <c r="D145" s="80" t="n"/>
      <c r="E145" s="79" t="n"/>
      <c r="F145" s="79" t="n"/>
      <c r="G145" s="79" t="n"/>
      <c r="H145" s="79" t="n"/>
      <c r="I145" s="79" t="n"/>
      <c r="J145" s="79" t="n"/>
      <c r="K145" s="79" t="n"/>
      <c r="L145" s="79" t="n"/>
      <c r="M145" s="79" t="n"/>
      <c r="N145" s="79" t="n"/>
      <c r="O145" s="79" t="n"/>
      <c r="P145" s="79" t="n"/>
      <c r="Q145" s="79" t="n"/>
      <c r="R145" s="79" t="n"/>
      <c r="S145" s="79" t="n"/>
      <c r="T145" s="79" t="n"/>
      <c r="U145" s="79" t="n"/>
      <c r="V145" s="79" t="n"/>
      <c r="W145" s="79" t="n"/>
      <c r="X145" s="79" t="n"/>
      <c r="Y145" s="79" t="n"/>
    </row>
    <row r="146" ht="15.75" customHeight="1" s="496">
      <c r="A146" s="79" t="n"/>
      <c r="B146" s="79" t="n"/>
      <c r="C146" s="79" t="n"/>
      <c r="D146" s="80" t="n"/>
      <c r="E146" s="79" t="n"/>
      <c r="F146" s="79" t="n"/>
      <c r="G146" s="79" t="n"/>
      <c r="H146" s="79" t="n"/>
      <c r="I146" s="79" t="n"/>
      <c r="J146" s="79" t="n"/>
      <c r="K146" s="79" t="n"/>
      <c r="L146" s="79" t="n"/>
      <c r="M146" s="79" t="n"/>
      <c r="N146" s="79" t="n"/>
      <c r="O146" s="79" t="n"/>
      <c r="P146" s="79" t="n"/>
      <c r="Q146" s="79" t="n"/>
      <c r="R146" s="79" t="n"/>
      <c r="S146" s="79" t="n"/>
      <c r="T146" s="79" t="n"/>
      <c r="U146" s="79" t="n"/>
      <c r="V146" s="79" t="n"/>
      <c r="W146" s="79" t="n"/>
      <c r="X146" s="79" t="n"/>
      <c r="Y146" s="79" t="n"/>
    </row>
    <row r="147" ht="15.75" customHeight="1" s="496">
      <c r="A147" s="79" t="n"/>
      <c r="B147" s="79" t="n"/>
      <c r="C147" s="79" t="n"/>
      <c r="D147" s="80" t="n"/>
      <c r="E147" s="79" t="n"/>
      <c r="F147" s="79" t="n"/>
      <c r="G147" s="79" t="n"/>
      <c r="H147" s="79" t="n"/>
      <c r="I147" s="79" t="n"/>
      <c r="J147" s="79" t="n"/>
      <c r="K147" s="79" t="n"/>
      <c r="L147" s="79" t="n"/>
      <c r="M147" s="79" t="n"/>
      <c r="N147" s="79" t="n"/>
      <c r="O147" s="79" t="n"/>
      <c r="P147" s="79" t="n"/>
      <c r="Q147" s="79" t="n"/>
      <c r="R147" s="79" t="n"/>
      <c r="S147" s="79" t="n"/>
      <c r="T147" s="79" t="n"/>
      <c r="U147" s="79" t="n"/>
      <c r="V147" s="79" t="n"/>
      <c r="W147" s="79" t="n"/>
      <c r="X147" s="79" t="n"/>
      <c r="Y147" s="79" t="n"/>
    </row>
    <row r="148" ht="15.75" customHeight="1" s="496">
      <c r="A148" s="79" t="n"/>
      <c r="B148" s="79" t="n"/>
      <c r="C148" s="79" t="n"/>
      <c r="D148" s="80" t="n"/>
      <c r="E148" s="79" t="n"/>
      <c r="F148" s="79" t="n"/>
      <c r="G148" s="79" t="n"/>
      <c r="H148" s="79" t="n"/>
      <c r="I148" s="79" t="n"/>
      <c r="J148" s="79" t="n"/>
      <c r="K148" s="79" t="n"/>
      <c r="L148" s="79" t="n"/>
      <c r="M148" s="79" t="n"/>
      <c r="N148" s="79" t="n"/>
      <c r="O148" s="79" t="n"/>
      <c r="P148" s="79" t="n"/>
      <c r="Q148" s="79" t="n"/>
      <c r="R148" s="79" t="n"/>
      <c r="S148" s="79" t="n"/>
      <c r="T148" s="79" t="n"/>
      <c r="U148" s="79" t="n"/>
      <c r="V148" s="79" t="n"/>
      <c r="W148" s="79" t="n"/>
      <c r="X148" s="79" t="n"/>
      <c r="Y148" s="79" t="n"/>
    </row>
    <row r="149" ht="15.75" customHeight="1" s="496">
      <c r="A149" s="79" t="n"/>
      <c r="B149" s="79" t="n"/>
      <c r="C149" s="79" t="n"/>
      <c r="D149" s="80" t="n"/>
      <c r="E149" s="79" t="n"/>
      <c r="F149" s="79" t="n"/>
      <c r="G149" s="79" t="n"/>
      <c r="H149" s="79" t="n"/>
      <c r="I149" s="79" t="n"/>
      <c r="J149" s="79" t="n"/>
      <c r="K149" s="79" t="n"/>
      <c r="L149" s="79" t="n"/>
      <c r="M149" s="79" t="n"/>
      <c r="N149" s="79" t="n"/>
      <c r="O149" s="79" t="n"/>
      <c r="P149" s="79" t="n"/>
      <c r="Q149" s="79" t="n"/>
      <c r="R149" s="79" t="n"/>
      <c r="S149" s="79" t="n"/>
      <c r="T149" s="79" t="n"/>
      <c r="U149" s="79" t="n"/>
      <c r="V149" s="79" t="n"/>
      <c r="W149" s="79" t="n"/>
      <c r="X149" s="79" t="n"/>
      <c r="Y149" s="79" t="n"/>
    </row>
    <row r="150" ht="15.75" customHeight="1" s="496">
      <c r="A150" s="79" t="n"/>
      <c r="B150" s="79" t="n"/>
      <c r="C150" s="79" t="n"/>
      <c r="D150" s="80" t="n"/>
      <c r="E150" s="79" t="n"/>
      <c r="F150" s="79" t="n"/>
      <c r="G150" s="79" t="n"/>
      <c r="H150" s="79" t="n"/>
      <c r="I150" s="79" t="n"/>
      <c r="J150" s="79" t="n"/>
      <c r="K150" s="79" t="n"/>
      <c r="L150" s="79" t="n"/>
      <c r="M150" s="79" t="n"/>
      <c r="N150" s="79" t="n"/>
      <c r="O150" s="79" t="n"/>
      <c r="P150" s="79" t="n"/>
      <c r="Q150" s="79" t="n"/>
      <c r="R150" s="79" t="n"/>
      <c r="S150" s="79" t="n"/>
      <c r="T150" s="79" t="n"/>
      <c r="U150" s="79" t="n"/>
      <c r="V150" s="79" t="n"/>
      <c r="W150" s="79" t="n"/>
      <c r="X150" s="79" t="n"/>
      <c r="Y150" s="79" t="n"/>
    </row>
    <row r="151" ht="15.75" customHeight="1" s="496">
      <c r="A151" s="79" t="n"/>
      <c r="B151" s="79" t="n"/>
      <c r="C151" s="79" t="n"/>
      <c r="D151" s="80" t="n"/>
      <c r="E151" s="79" t="n"/>
      <c r="F151" s="79" t="n"/>
      <c r="G151" s="79" t="n"/>
      <c r="H151" s="79" t="n"/>
      <c r="I151" s="79" t="n"/>
      <c r="J151" s="79" t="n"/>
      <c r="K151" s="79" t="n"/>
      <c r="L151" s="79" t="n"/>
      <c r="M151" s="79" t="n"/>
      <c r="N151" s="79" t="n"/>
      <c r="O151" s="79" t="n"/>
      <c r="P151" s="79" t="n"/>
      <c r="Q151" s="79" t="n"/>
      <c r="R151" s="79" t="n"/>
      <c r="S151" s="79" t="n"/>
      <c r="T151" s="79" t="n"/>
      <c r="U151" s="79" t="n"/>
      <c r="V151" s="79" t="n"/>
      <c r="W151" s="79" t="n"/>
      <c r="X151" s="79" t="n"/>
      <c r="Y151" s="79" t="n"/>
    </row>
    <row r="152" ht="15.75" customHeight="1" s="496">
      <c r="A152" s="79" t="n"/>
      <c r="B152" s="79" t="n"/>
      <c r="C152" s="79" t="n"/>
      <c r="D152" s="80" t="n"/>
      <c r="E152" s="79" t="n"/>
      <c r="F152" s="79" t="n"/>
      <c r="G152" s="79" t="n"/>
      <c r="H152" s="79" t="n"/>
      <c r="I152" s="79" t="n"/>
      <c r="J152" s="79" t="n"/>
      <c r="K152" s="79" t="n"/>
      <c r="L152" s="79" t="n"/>
      <c r="M152" s="79" t="n"/>
      <c r="N152" s="79" t="n"/>
      <c r="O152" s="79" t="n"/>
      <c r="P152" s="79" t="n"/>
      <c r="Q152" s="79" t="n"/>
      <c r="R152" s="79" t="n"/>
      <c r="S152" s="79" t="n"/>
      <c r="T152" s="79" t="n"/>
      <c r="U152" s="79" t="n"/>
      <c r="V152" s="79" t="n"/>
      <c r="W152" s="79" t="n"/>
      <c r="X152" s="79" t="n"/>
      <c r="Y152" s="79" t="n"/>
    </row>
    <row r="153" ht="15.75" customHeight="1" s="496">
      <c r="A153" s="79" t="n"/>
      <c r="B153" s="79" t="n"/>
      <c r="C153" s="79" t="n"/>
      <c r="D153" s="80" t="n"/>
      <c r="E153" s="79" t="n"/>
      <c r="F153" s="79" t="n"/>
      <c r="G153" s="79" t="n"/>
      <c r="H153" s="79" t="n"/>
      <c r="I153" s="79" t="n"/>
      <c r="J153" s="79" t="n"/>
      <c r="K153" s="79" t="n"/>
      <c r="L153" s="79" t="n"/>
      <c r="M153" s="79" t="n"/>
      <c r="N153" s="79" t="n"/>
      <c r="O153" s="79" t="n"/>
      <c r="P153" s="79" t="n"/>
      <c r="Q153" s="79" t="n"/>
      <c r="R153" s="79" t="n"/>
      <c r="S153" s="79" t="n"/>
      <c r="T153" s="79" t="n"/>
      <c r="U153" s="79" t="n"/>
      <c r="V153" s="79" t="n"/>
      <c r="W153" s="79" t="n"/>
      <c r="X153" s="79" t="n"/>
      <c r="Y153" s="79" t="n"/>
    </row>
    <row r="154" ht="15.75" customHeight="1" s="496">
      <c r="A154" s="79" t="n"/>
      <c r="B154" s="79" t="n"/>
      <c r="C154" s="79" t="n"/>
      <c r="D154" s="80" t="n"/>
      <c r="E154" s="79" t="n"/>
      <c r="F154" s="79" t="n"/>
      <c r="G154" s="79" t="n"/>
      <c r="H154" s="79" t="n"/>
      <c r="I154" s="79" t="n"/>
      <c r="J154" s="79" t="n"/>
      <c r="K154" s="79" t="n"/>
      <c r="L154" s="79" t="n"/>
      <c r="M154" s="79" t="n"/>
      <c r="N154" s="79" t="n"/>
      <c r="O154" s="79" t="n"/>
      <c r="P154" s="79" t="n"/>
      <c r="Q154" s="79" t="n"/>
      <c r="R154" s="79" t="n"/>
      <c r="S154" s="79" t="n"/>
      <c r="T154" s="79" t="n"/>
      <c r="U154" s="79" t="n"/>
      <c r="V154" s="79" t="n"/>
      <c r="W154" s="79" t="n"/>
      <c r="X154" s="79" t="n"/>
      <c r="Y154" s="79" t="n"/>
    </row>
    <row r="155" ht="15.75" customHeight="1" s="496">
      <c r="A155" s="79" t="n"/>
      <c r="B155" s="79" t="n"/>
      <c r="C155" s="79" t="n"/>
      <c r="D155" s="80" t="n"/>
      <c r="E155" s="79" t="n"/>
      <c r="F155" s="79" t="n"/>
      <c r="G155" s="79" t="n"/>
      <c r="H155" s="79" t="n"/>
      <c r="I155" s="79" t="n"/>
      <c r="J155" s="79" t="n"/>
      <c r="K155" s="79" t="n"/>
      <c r="L155" s="79" t="n"/>
      <c r="M155" s="79" t="n"/>
      <c r="N155" s="79" t="n"/>
      <c r="O155" s="79" t="n"/>
      <c r="P155" s="79" t="n"/>
      <c r="Q155" s="79" t="n"/>
      <c r="R155" s="79" t="n"/>
      <c r="S155" s="79" t="n"/>
      <c r="T155" s="79" t="n"/>
      <c r="U155" s="79" t="n"/>
      <c r="V155" s="79" t="n"/>
      <c r="W155" s="79" t="n"/>
      <c r="X155" s="79" t="n"/>
      <c r="Y155" s="79" t="n"/>
    </row>
    <row r="156" ht="15.75" customHeight="1" s="496">
      <c r="A156" s="79" t="n"/>
      <c r="B156" s="79" t="n"/>
      <c r="C156" s="79" t="n"/>
      <c r="D156" s="80" t="n"/>
      <c r="E156" s="79" t="n"/>
      <c r="F156" s="79" t="n"/>
      <c r="G156" s="79" t="n"/>
      <c r="H156" s="79" t="n"/>
      <c r="I156" s="79" t="n"/>
      <c r="J156" s="79" t="n"/>
      <c r="K156" s="79" t="n"/>
      <c r="L156" s="79" t="n"/>
      <c r="M156" s="79" t="n"/>
      <c r="N156" s="79" t="n"/>
      <c r="O156" s="79" t="n"/>
      <c r="P156" s="79" t="n"/>
      <c r="Q156" s="79" t="n"/>
      <c r="R156" s="79" t="n"/>
      <c r="S156" s="79" t="n"/>
      <c r="T156" s="79" t="n"/>
      <c r="U156" s="79" t="n"/>
      <c r="V156" s="79" t="n"/>
      <c r="W156" s="79" t="n"/>
      <c r="X156" s="79" t="n"/>
      <c r="Y156" s="79" t="n"/>
    </row>
    <row r="157" ht="15.75" customHeight="1" s="496">
      <c r="A157" s="79" t="n"/>
      <c r="B157" s="79" t="n"/>
      <c r="C157" s="79" t="n"/>
      <c r="D157" s="80" t="n"/>
      <c r="E157" s="79" t="n"/>
      <c r="F157" s="79" t="n"/>
      <c r="G157" s="79" t="n"/>
      <c r="H157" s="79" t="n"/>
      <c r="I157" s="79" t="n"/>
      <c r="J157" s="79" t="n"/>
      <c r="K157" s="79" t="n"/>
      <c r="L157" s="79" t="n"/>
      <c r="M157" s="79" t="n"/>
      <c r="N157" s="79" t="n"/>
      <c r="O157" s="79" t="n"/>
      <c r="P157" s="79" t="n"/>
      <c r="Q157" s="79" t="n"/>
      <c r="R157" s="79" t="n"/>
      <c r="S157" s="79" t="n"/>
      <c r="T157" s="79" t="n"/>
      <c r="U157" s="79" t="n"/>
      <c r="V157" s="79" t="n"/>
      <c r="W157" s="79" t="n"/>
      <c r="X157" s="79" t="n"/>
      <c r="Y157" s="79" t="n"/>
    </row>
    <row r="158" ht="15.75" customHeight="1" s="496">
      <c r="A158" s="79" t="n"/>
      <c r="B158" s="79" t="n"/>
      <c r="C158" s="79" t="n"/>
      <c r="D158" s="80" t="n"/>
      <c r="E158" s="79" t="n"/>
      <c r="F158" s="79" t="n"/>
      <c r="G158" s="79" t="n"/>
      <c r="H158" s="79" t="n"/>
      <c r="I158" s="79" t="n"/>
      <c r="J158" s="79" t="n"/>
      <c r="K158" s="79" t="n"/>
      <c r="L158" s="79" t="n"/>
      <c r="M158" s="79" t="n"/>
      <c r="N158" s="79" t="n"/>
      <c r="O158" s="79" t="n"/>
      <c r="P158" s="79" t="n"/>
      <c r="Q158" s="79" t="n"/>
      <c r="R158" s="79" t="n"/>
      <c r="S158" s="79" t="n"/>
      <c r="T158" s="79" t="n"/>
      <c r="U158" s="79" t="n"/>
      <c r="V158" s="79" t="n"/>
      <c r="W158" s="79" t="n"/>
      <c r="X158" s="79" t="n"/>
      <c r="Y158" s="79" t="n"/>
    </row>
    <row r="159" ht="15.75" customHeight="1" s="496">
      <c r="A159" s="79" t="n"/>
      <c r="B159" s="79" t="n"/>
      <c r="C159" s="79" t="n"/>
      <c r="D159" s="80" t="n"/>
      <c r="E159" s="79" t="n"/>
      <c r="F159" s="79" t="n"/>
      <c r="G159" s="79" t="n"/>
      <c r="H159" s="79" t="n"/>
      <c r="I159" s="79" t="n"/>
      <c r="J159" s="79" t="n"/>
      <c r="K159" s="79" t="n"/>
      <c r="L159" s="79" t="n"/>
      <c r="M159" s="79" t="n"/>
      <c r="N159" s="79" t="n"/>
      <c r="O159" s="79" t="n"/>
      <c r="P159" s="79" t="n"/>
      <c r="Q159" s="79" t="n"/>
      <c r="R159" s="79" t="n"/>
      <c r="S159" s="79" t="n"/>
      <c r="T159" s="79" t="n"/>
      <c r="U159" s="79" t="n"/>
      <c r="V159" s="79" t="n"/>
      <c r="W159" s="79" t="n"/>
      <c r="X159" s="79" t="n"/>
      <c r="Y159" s="79" t="n"/>
    </row>
    <row r="160" ht="15.75" customHeight="1" s="496">
      <c r="A160" s="79" t="n"/>
      <c r="B160" s="79" t="n"/>
      <c r="C160" s="79" t="n"/>
      <c r="D160" s="80" t="n"/>
      <c r="E160" s="79" t="n"/>
      <c r="F160" s="79" t="n"/>
      <c r="G160" s="79" t="n"/>
      <c r="H160" s="79" t="n"/>
      <c r="I160" s="79" t="n"/>
      <c r="J160" s="79" t="n"/>
      <c r="K160" s="79" t="n"/>
      <c r="L160" s="79" t="n"/>
      <c r="M160" s="79" t="n"/>
      <c r="N160" s="79" t="n"/>
      <c r="O160" s="79" t="n"/>
      <c r="P160" s="79" t="n"/>
      <c r="Q160" s="79" t="n"/>
      <c r="R160" s="79" t="n"/>
      <c r="S160" s="79" t="n"/>
      <c r="T160" s="79" t="n"/>
      <c r="U160" s="79" t="n"/>
      <c r="V160" s="79" t="n"/>
      <c r="W160" s="79" t="n"/>
      <c r="X160" s="79" t="n"/>
      <c r="Y160" s="79" t="n"/>
    </row>
    <row r="161" ht="15.75" customHeight="1" s="496">
      <c r="A161" s="79" t="n"/>
      <c r="B161" s="79" t="n"/>
      <c r="C161" s="79" t="n"/>
      <c r="D161" s="80" t="n"/>
      <c r="E161" s="79" t="n"/>
      <c r="F161" s="79" t="n"/>
      <c r="G161" s="79" t="n"/>
      <c r="H161" s="79" t="n"/>
      <c r="I161" s="79" t="n"/>
      <c r="J161" s="79" t="n"/>
      <c r="K161" s="79" t="n"/>
      <c r="L161" s="79" t="n"/>
      <c r="M161" s="79" t="n"/>
      <c r="N161" s="79" t="n"/>
      <c r="O161" s="79" t="n"/>
      <c r="P161" s="79" t="n"/>
      <c r="Q161" s="79" t="n"/>
      <c r="R161" s="79" t="n"/>
      <c r="S161" s="79" t="n"/>
      <c r="T161" s="79" t="n"/>
      <c r="U161" s="79" t="n"/>
      <c r="V161" s="79" t="n"/>
      <c r="W161" s="79" t="n"/>
      <c r="X161" s="79" t="n"/>
      <c r="Y161" s="79" t="n"/>
    </row>
    <row r="162" ht="15.75" customHeight="1" s="496">
      <c r="A162" s="79" t="n"/>
      <c r="B162" s="79" t="n"/>
      <c r="C162" s="79" t="n"/>
      <c r="D162" s="80" t="n"/>
      <c r="E162" s="79" t="n"/>
      <c r="F162" s="79" t="n"/>
      <c r="G162" s="79" t="n"/>
      <c r="H162" s="79" t="n"/>
      <c r="I162" s="79" t="n"/>
      <c r="J162" s="79" t="n"/>
      <c r="K162" s="79" t="n"/>
      <c r="L162" s="79" t="n"/>
      <c r="M162" s="79" t="n"/>
      <c r="N162" s="79" t="n"/>
      <c r="O162" s="79" t="n"/>
      <c r="P162" s="79" t="n"/>
      <c r="Q162" s="79" t="n"/>
      <c r="R162" s="79" t="n"/>
      <c r="S162" s="79" t="n"/>
      <c r="T162" s="79" t="n"/>
      <c r="U162" s="79" t="n"/>
      <c r="V162" s="79" t="n"/>
      <c r="W162" s="79" t="n"/>
      <c r="X162" s="79" t="n"/>
      <c r="Y162" s="79" t="n"/>
    </row>
    <row r="163" ht="15.75" customHeight="1" s="496">
      <c r="A163" s="79" t="n"/>
      <c r="B163" s="79" t="n"/>
      <c r="C163" s="79" t="n"/>
      <c r="D163" s="80" t="n"/>
      <c r="E163" s="79" t="n"/>
      <c r="F163" s="79" t="n"/>
      <c r="G163" s="79" t="n"/>
      <c r="H163" s="79" t="n"/>
      <c r="I163" s="79" t="n"/>
      <c r="J163" s="79" t="n"/>
      <c r="K163" s="79" t="n"/>
      <c r="L163" s="79" t="n"/>
      <c r="M163" s="79" t="n"/>
      <c r="N163" s="79" t="n"/>
      <c r="O163" s="79" t="n"/>
      <c r="P163" s="79" t="n"/>
      <c r="Q163" s="79" t="n"/>
      <c r="R163" s="79" t="n"/>
      <c r="S163" s="79" t="n"/>
      <c r="T163" s="79" t="n"/>
      <c r="U163" s="79" t="n"/>
      <c r="V163" s="79" t="n"/>
      <c r="W163" s="79" t="n"/>
      <c r="X163" s="79" t="n"/>
      <c r="Y163" s="79" t="n"/>
    </row>
    <row r="164" ht="15.75" customHeight="1" s="496">
      <c r="A164" s="79" t="n"/>
      <c r="B164" s="79" t="n"/>
      <c r="C164" s="79" t="n"/>
      <c r="D164" s="80" t="n"/>
      <c r="E164" s="79" t="n"/>
      <c r="F164" s="79" t="n"/>
      <c r="G164" s="79" t="n"/>
      <c r="H164" s="79" t="n"/>
      <c r="I164" s="79" t="n"/>
      <c r="J164" s="79" t="n"/>
      <c r="K164" s="79" t="n"/>
      <c r="L164" s="79" t="n"/>
      <c r="M164" s="79" t="n"/>
      <c r="N164" s="79" t="n"/>
      <c r="O164" s="79" t="n"/>
      <c r="P164" s="79" t="n"/>
      <c r="Q164" s="79" t="n"/>
      <c r="R164" s="79" t="n"/>
      <c r="S164" s="79" t="n"/>
      <c r="T164" s="79" t="n"/>
      <c r="U164" s="79" t="n"/>
      <c r="V164" s="79" t="n"/>
      <c r="W164" s="79" t="n"/>
      <c r="X164" s="79" t="n"/>
      <c r="Y164" s="79" t="n"/>
    </row>
    <row r="165" ht="15.75" customHeight="1" s="496">
      <c r="A165" s="79" t="n"/>
      <c r="B165" s="79" t="n"/>
      <c r="C165" s="79" t="n"/>
      <c r="D165" s="80" t="n"/>
      <c r="E165" s="79" t="n"/>
      <c r="F165" s="79" t="n"/>
      <c r="G165" s="79" t="n"/>
      <c r="H165" s="79" t="n"/>
      <c r="I165" s="79" t="n"/>
      <c r="J165" s="79" t="n"/>
      <c r="K165" s="79" t="n"/>
      <c r="L165" s="79" t="n"/>
      <c r="M165" s="79" t="n"/>
      <c r="N165" s="79" t="n"/>
      <c r="O165" s="79" t="n"/>
      <c r="P165" s="79" t="n"/>
      <c r="Q165" s="79" t="n"/>
      <c r="R165" s="79" t="n"/>
      <c r="S165" s="79" t="n"/>
      <c r="T165" s="79" t="n"/>
      <c r="U165" s="79" t="n"/>
      <c r="V165" s="79" t="n"/>
      <c r="W165" s="79" t="n"/>
      <c r="X165" s="79" t="n"/>
      <c r="Y165" s="79" t="n"/>
    </row>
    <row r="166" ht="15.75" customHeight="1" s="496">
      <c r="A166" s="79" t="n"/>
      <c r="B166" s="79" t="n"/>
      <c r="C166" s="79" t="n"/>
      <c r="D166" s="80" t="n"/>
      <c r="E166" s="79" t="n"/>
      <c r="F166" s="79" t="n"/>
      <c r="G166" s="79" t="n"/>
      <c r="H166" s="79" t="n"/>
      <c r="I166" s="79" t="n"/>
      <c r="J166" s="79" t="n"/>
      <c r="K166" s="79" t="n"/>
      <c r="L166" s="79" t="n"/>
      <c r="M166" s="79" t="n"/>
      <c r="N166" s="79" t="n"/>
      <c r="O166" s="79" t="n"/>
      <c r="P166" s="79" t="n"/>
      <c r="Q166" s="79" t="n"/>
      <c r="R166" s="79" t="n"/>
      <c r="S166" s="79" t="n"/>
      <c r="T166" s="79" t="n"/>
      <c r="U166" s="79" t="n"/>
      <c r="V166" s="79" t="n"/>
      <c r="W166" s="79" t="n"/>
      <c r="X166" s="79" t="n"/>
      <c r="Y166" s="79" t="n"/>
    </row>
    <row r="167" ht="15.75" customHeight="1" s="496">
      <c r="A167" s="79" t="n"/>
      <c r="B167" s="79" t="n"/>
      <c r="C167" s="79" t="n"/>
      <c r="D167" s="80" t="n"/>
      <c r="E167" s="79" t="n"/>
      <c r="F167" s="79" t="n"/>
      <c r="G167" s="79" t="n"/>
      <c r="H167" s="79" t="n"/>
      <c r="I167" s="79" t="n"/>
      <c r="J167" s="79" t="n"/>
      <c r="K167" s="79" t="n"/>
      <c r="L167" s="79" t="n"/>
      <c r="M167" s="79" t="n"/>
      <c r="N167" s="79" t="n"/>
      <c r="O167" s="79" t="n"/>
      <c r="P167" s="79" t="n"/>
      <c r="Q167" s="79" t="n"/>
      <c r="R167" s="79" t="n"/>
      <c r="S167" s="79" t="n"/>
      <c r="T167" s="79" t="n"/>
      <c r="U167" s="79" t="n"/>
      <c r="V167" s="79" t="n"/>
      <c r="W167" s="79" t="n"/>
      <c r="X167" s="79" t="n"/>
      <c r="Y167" s="79" t="n"/>
    </row>
    <row r="168" ht="15.75" customHeight="1" s="496">
      <c r="A168" s="79" t="n"/>
      <c r="B168" s="79" t="n"/>
      <c r="C168" s="79" t="n"/>
      <c r="D168" s="80" t="n"/>
      <c r="E168" s="79" t="n"/>
      <c r="F168" s="79" t="n"/>
      <c r="G168" s="79" t="n"/>
      <c r="H168" s="79" t="n"/>
      <c r="I168" s="79" t="n"/>
      <c r="J168" s="79" t="n"/>
      <c r="K168" s="79" t="n"/>
      <c r="L168" s="79" t="n"/>
      <c r="M168" s="79" t="n"/>
      <c r="N168" s="79" t="n"/>
      <c r="O168" s="79" t="n"/>
      <c r="P168" s="79" t="n"/>
      <c r="Q168" s="79" t="n"/>
      <c r="R168" s="79" t="n"/>
      <c r="S168" s="79" t="n"/>
      <c r="T168" s="79" t="n"/>
      <c r="U168" s="79" t="n"/>
      <c r="V168" s="79" t="n"/>
      <c r="W168" s="79" t="n"/>
      <c r="X168" s="79" t="n"/>
      <c r="Y168" s="79" t="n"/>
    </row>
    <row r="169" ht="15.75" customHeight="1" s="496">
      <c r="A169" s="79" t="n"/>
      <c r="B169" s="79" t="n"/>
      <c r="C169" s="79" t="n"/>
      <c r="D169" s="80" t="n"/>
      <c r="E169" s="79" t="n"/>
      <c r="F169" s="79" t="n"/>
      <c r="G169" s="79" t="n"/>
      <c r="H169" s="79" t="n"/>
      <c r="I169" s="79" t="n"/>
      <c r="J169" s="79" t="n"/>
      <c r="K169" s="79" t="n"/>
      <c r="L169" s="79" t="n"/>
      <c r="M169" s="79" t="n"/>
      <c r="N169" s="79" t="n"/>
      <c r="O169" s="79" t="n"/>
      <c r="P169" s="79" t="n"/>
      <c r="Q169" s="79" t="n"/>
      <c r="R169" s="79" t="n"/>
      <c r="S169" s="79" t="n"/>
      <c r="T169" s="79" t="n"/>
      <c r="U169" s="79" t="n"/>
      <c r="V169" s="79" t="n"/>
      <c r="W169" s="79" t="n"/>
      <c r="X169" s="79" t="n"/>
      <c r="Y169" s="79" t="n"/>
    </row>
    <row r="170" ht="15.75" customHeight="1" s="496">
      <c r="A170" s="79" t="n"/>
      <c r="B170" s="79" t="n"/>
      <c r="C170" s="79" t="n"/>
      <c r="D170" s="80" t="n"/>
      <c r="E170" s="79" t="n"/>
      <c r="F170" s="79" t="n"/>
      <c r="G170" s="79" t="n"/>
      <c r="H170" s="79" t="n"/>
      <c r="I170" s="79" t="n"/>
      <c r="J170" s="79" t="n"/>
      <c r="K170" s="79" t="n"/>
      <c r="L170" s="79" t="n"/>
      <c r="M170" s="79" t="n"/>
      <c r="N170" s="79" t="n"/>
      <c r="O170" s="79" t="n"/>
      <c r="P170" s="79" t="n"/>
      <c r="Q170" s="79" t="n"/>
      <c r="R170" s="79" t="n"/>
      <c r="S170" s="79" t="n"/>
      <c r="T170" s="79" t="n"/>
      <c r="U170" s="79" t="n"/>
      <c r="V170" s="79" t="n"/>
      <c r="W170" s="79" t="n"/>
      <c r="X170" s="79" t="n"/>
      <c r="Y170" s="79" t="n"/>
    </row>
    <row r="171" ht="15.75" customHeight="1" s="496">
      <c r="A171" s="79" t="n"/>
      <c r="B171" s="79" t="n"/>
      <c r="C171" s="79" t="n"/>
      <c r="D171" s="80" t="n"/>
      <c r="E171" s="79" t="n"/>
      <c r="F171" s="79" t="n"/>
      <c r="G171" s="79" t="n"/>
      <c r="H171" s="79" t="n"/>
      <c r="I171" s="79" t="n"/>
      <c r="J171" s="79" t="n"/>
      <c r="K171" s="79" t="n"/>
      <c r="L171" s="79" t="n"/>
      <c r="M171" s="79" t="n"/>
      <c r="N171" s="79" t="n"/>
      <c r="O171" s="79" t="n"/>
      <c r="P171" s="79" t="n"/>
      <c r="Q171" s="79" t="n"/>
      <c r="R171" s="79" t="n"/>
      <c r="S171" s="79" t="n"/>
      <c r="T171" s="79" t="n"/>
      <c r="U171" s="79" t="n"/>
      <c r="V171" s="79" t="n"/>
      <c r="W171" s="79" t="n"/>
      <c r="X171" s="79" t="n"/>
      <c r="Y171" s="79" t="n"/>
    </row>
    <row r="172" ht="15.75" customHeight="1" s="496">
      <c r="A172" s="79" t="n"/>
      <c r="B172" s="79" t="n"/>
      <c r="C172" s="79" t="n"/>
      <c r="D172" s="80" t="n"/>
      <c r="E172" s="79" t="n"/>
      <c r="F172" s="79" t="n"/>
      <c r="G172" s="79" t="n"/>
      <c r="H172" s="79" t="n"/>
      <c r="I172" s="79" t="n"/>
      <c r="J172" s="79" t="n"/>
      <c r="K172" s="79" t="n"/>
      <c r="L172" s="79" t="n"/>
      <c r="M172" s="79" t="n"/>
      <c r="N172" s="79" t="n"/>
      <c r="O172" s="79" t="n"/>
      <c r="P172" s="79" t="n"/>
      <c r="Q172" s="79" t="n"/>
      <c r="R172" s="79" t="n"/>
      <c r="S172" s="79" t="n"/>
      <c r="T172" s="79" t="n"/>
      <c r="U172" s="79" t="n"/>
      <c r="V172" s="79" t="n"/>
      <c r="W172" s="79" t="n"/>
      <c r="X172" s="79" t="n"/>
      <c r="Y172" s="79" t="n"/>
    </row>
    <row r="173" ht="15.75" customHeight="1" s="496">
      <c r="A173" s="79" t="n"/>
      <c r="B173" s="79" t="n"/>
      <c r="C173" s="79" t="n"/>
      <c r="D173" s="80" t="n"/>
      <c r="E173" s="79" t="n"/>
      <c r="F173" s="79" t="n"/>
      <c r="G173" s="79" t="n"/>
      <c r="H173" s="79" t="n"/>
      <c r="I173" s="79" t="n"/>
      <c r="J173" s="79" t="n"/>
      <c r="K173" s="79" t="n"/>
      <c r="L173" s="79" t="n"/>
      <c r="M173" s="79" t="n"/>
      <c r="N173" s="79" t="n"/>
      <c r="O173" s="79" t="n"/>
      <c r="P173" s="79" t="n"/>
      <c r="Q173" s="79" t="n"/>
      <c r="R173" s="79" t="n"/>
      <c r="S173" s="79" t="n"/>
      <c r="T173" s="79" t="n"/>
      <c r="U173" s="79" t="n"/>
      <c r="V173" s="79" t="n"/>
      <c r="W173" s="79" t="n"/>
      <c r="X173" s="79" t="n"/>
      <c r="Y173" s="79" t="n"/>
    </row>
    <row r="174" ht="15.75" customHeight="1" s="496">
      <c r="A174" s="79" t="n"/>
      <c r="B174" s="79" t="n"/>
      <c r="C174" s="79" t="n"/>
      <c r="D174" s="80" t="n"/>
      <c r="E174" s="79" t="n"/>
      <c r="F174" s="79" t="n"/>
      <c r="G174" s="79" t="n"/>
      <c r="H174" s="79" t="n"/>
      <c r="I174" s="79" t="n"/>
      <c r="J174" s="79" t="n"/>
      <c r="K174" s="79" t="n"/>
      <c r="L174" s="79" t="n"/>
      <c r="M174" s="79" t="n"/>
      <c r="N174" s="79" t="n"/>
      <c r="O174" s="79" t="n"/>
      <c r="P174" s="79" t="n"/>
      <c r="Q174" s="79" t="n"/>
      <c r="R174" s="79" t="n"/>
      <c r="S174" s="79" t="n"/>
      <c r="T174" s="79" t="n"/>
      <c r="U174" s="79" t="n"/>
      <c r="V174" s="79" t="n"/>
      <c r="W174" s="79" t="n"/>
      <c r="X174" s="79" t="n"/>
      <c r="Y174" s="79" t="n"/>
    </row>
    <row r="175" ht="15.75" customHeight="1" s="496">
      <c r="A175" s="79" t="n"/>
      <c r="B175" s="79" t="n"/>
      <c r="C175" s="79" t="n"/>
      <c r="D175" s="80" t="n"/>
      <c r="E175" s="79" t="n"/>
      <c r="F175" s="79" t="n"/>
      <c r="G175" s="79" t="n"/>
      <c r="H175" s="79" t="n"/>
      <c r="I175" s="79" t="n"/>
      <c r="J175" s="79" t="n"/>
      <c r="K175" s="79" t="n"/>
      <c r="L175" s="79" t="n"/>
      <c r="M175" s="79" t="n"/>
      <c r="N175" s="79" t="n"/>
      <c r="O175" s="79" t="n"/>
      <c r="P175" s="79" t="n"/>
      <c r="Q175" s="79" t="n"/>
      <c r="R175" s="79" t="n"/>
      <c r="S175" s="79" t="n"/>
      <c r="T175" s="79" t="n"/>
      <c r="U175" s="79" t="n"/>
      <c r="V175" s="79" t="n"/>
      <c r="W175" s="79" t="n"/>
      <c r="X175" s="79" t="n"/>
      <c r="Y175" s="79" t="n"/>
    </row>
    <row r="176" ht="15.75" customHeight="1" s="496">
      <c r="A176" s="79" t="n"/>
      <c r="B176" s="79" t="n"/>
      <c r="C176" s="79" t="n"/>
      <c r="D176" s="80" t="n"/>
      <c r="E176" s="79" t="n"/>
      <c r="F176" s="79" t="n"/>
      <c r="G176" s="79" t="n"/>
      <c r="H176" s="79" t="n"/>
      <c r="I176" s="79" t="n"/>
      <c r="J176" s="79" t="n"/>
      <c r="K176" s="79" t="n"/>
      <c r="L176" s="79" t="n"/>
      <c r="M176" s="79" t="n"/>
      <c r="N176" s="79" t="n"/>
      <c r="O176" s="79" t="n"/>
      <c r="P176" s="79" t="n"/>
      <c r="Q176" s="79" t="n"/>
      <c r="R176" s="79" t="n"/>
      <c r="S176" s="79" t="n"/>
      <c r="T176" s="79" t="n"/>
      <c r="U176" s="79" t="n"/>
      <c r="V176" s="79" t="n"/>
      <c r="W176" s="79" t="n"/>
      <c r="X176" s="79" t="n"/>
      <c r="Y176" s="79" t="n"/>
    </row>
    <row r="177" ht="15.75" customHeight="1" s="496">
      <c r="A177" s="79" t="n"/>
      <c r="B177" s="79" t="n"/>
      <c r="C177" s="79" t="n"/>
      <c r="D177" s="80" t="n"/>
      <c r="E177" s="79" t="n"/>
      <c r="F177" s="79" t="n"/>
      <c r="G177" s="79" t="n"/>
      <c r="H177" s="79" t="n"/>
      <c r="I177" s="79" t="n"/>
      <c r="J177" s="79" t="n"/>
      <c r="K177" s="79" t="n"/>
      <c r="L177" s="79" t="n"/>
      <c r="M177" s="79" t="n"/>
      <c r="N177" s="79" t="n"/>
      <c r="O177" s="79" t="n"/>
      <c r="P177" s="79" t="n"/>
      <c r="Q177" s="79" t="n"/>
      <c r="R177" s="79" t="n"/>
      <c r="S177" s="79" t="n"/>
      <c r="T177" s="79" t="n"/>
      <c r="U177" s="79" t="n"/>
      <c r="V177" s="79" t="n"/>
      <c r="W177" s="79" t="n"/>
      <c r="X177" s="79" t="n"/>
      <c r="Y177" s="79" t="n"/>
    </row>
    <row r="178" ht="15.75" customHeight="1" s="496">
      <c r="A178" s="79" t="n"/>
      <c r="B178" s="79" t="n"/>
      <c r="C178" s="79" t="n"/>
      <c r="D178" s="80" t="n"/>
      <c r="E178" s="79" t="n"/>
      <c r="F178" s="79" t="n"/>
      <c r="G178" s="79" t="n"/>
      <c r="H178" s="79" t="n"/>
      <c r="I178" s="79" t="n"/>
      <c r="J178" s="79" t="n"/>
      <c r="K178" s="79" t="n"/>
      <c r="L178" s="79" t="n"/>
      <c r="M178" s="79" t="n"/>
      <c r="N178" s="79" t="n"/>
      <c r="O178" s="79" t="n"/>
      <c r="P178" s="79" t="n"/>
      <c r="Q178" s="79" t="n"/>
      <c r="R178" s="79" t="n"/>
      <c r="S178" s="79" t="n"/>
      <c r="T178" s="79" t="n"/>
      <c r="U178" s="79" t="n"/>
      <c r="V178" s="79" t="n"/>
      <c r="W178" s="79" t="n"/>
      <c r="X178" s="79" t="n"/>
      <c r="Y178" s="79" t="n"/>
    </row>
    <row r="179" ht="15.75" customHeight="1" s="496">
      <c r="A179" s="79" t="n"/>
      <c r="B179" s="79" t="n"/>
      <c r="C179" s="79" t="n"/>
      <c r="D179" s="80" t="n"/>
      <c r="E179" s="79" t="n"/>
      <c r="F179" s="79" t="n"/>
      <c r="G179" s="79" t="n"/>
      <c r="H179" s="79" t="n"/>
      <c r="I179" s="79" t="n"/>
      <c r="J179" s="79" t="n"/>
      <c r="K179" s="79" t="n"/>
      <c r="L179" s="79" t="n"/>
      <c r="M179" s="79" t="n"/>
      <c r="N179" s="79" t="n"/>
      <c r="O179" s="79" t="n"/>
      <c r="P179" s="79" t="n"/>
      <c r="Q179" s="79" t="n"/>
      <c r="R179" s="79" t="n"/>
      <c r="S179" s="79" t="n"/>
      <c r="T179" s="79" t="n"/>
      <c r="U179" s="79" t="n"/>
      <c r="V179" s="79" t="n"/>
      <c r="W179" s="79" t="n"/>
      <c r="X179" s="79" t="n"/>
      <c r="Y179" s="79" t="n"/>
    </row>
    <row r="180" ht="15.75" customHeight="1" s="496">
      <c r="A180" s="79" t="n"/>
      <c r="B180" s="79" t="n"/>
      <c r="C180" s="79" t="n"/>
      <c r="D180" s="80" t="n"/>
      <c r="E180" s="79" t="n"/>
      <c r="F180" s="79" t="n"/>
      <c r="G180" s="79" t="n"/>
      <c r="H180" s="79" t="n"/>
      <c r="I180" s="79" t="n"/>
      <c r="J180" s="79" t="n"/>
      <c r="K180" s="79" t="n"/>
      <c r="L180" s="79" t="n"/>
      <c r="M180" s="79" t="n"/>
      <c r="N180" s="79" t="n"/>
      <c r="O180" s="79" t="n"/>
      <c r="P180" s="79" t="n"/>
      <c r="Q180" s="79" t="n"/>
      <c r="R180" s="79" t="n"/>
      <c r="S180" s="79" t="n"/>
      <c r="T180" s="79" t="n"/>
      <c r="U180" s="79" t="n"/>
      <c r="V180" s="79" t="n"/>
      <c r="W180" s="79" t="n"/>
      <c r="X180" s="79" t="n"/>
      <c r="Y180" s="79" t="n"/>
    </row>
    <row r="181" ht="15.75" customHeight="1" s="496">
      <c r="A181" s="79" t="n"/>
      <c r="B181" s="79" t="n"/>
      <c r="C181" s="79" t="n"/>
      <c r="D181" s="80" t="n"/>
      <c r="E181" s="79" t="n"/>
      <c r="F181" s="79" t="n"/>
      <c r="G181" s="79" t="n"/>
      <c r="H181" s="79" t="n"/>
      <c r="I181" s="79" t="n"/>
      <c r="J181" s="79" t="n"/>
      <c r="K181" s="79" t="n"/>
      <c r="L181" s="79" t="n"/>
      <c r="M181" s="79" t="n"/>
      <c r="N181" s="79" t="n"/>
      <c r="O181" s="79" t="n"/>
      <c r="P181" s="79" t="n"/>
      <c r="Q181" s="79" t="n"/>
      <c r="R181" s="79" t="n"/>
      <c r="S181" s="79" t="n"/>
      <c r="T181" s="79" t="n"/>
      <c r="U181" s="79" t="n"/>
      <c r="V181" s="79" t="n"/>
      <c r="W181" s="79" t="n"/>
      <c r="X181" s="79" t="n"/>
      <c r="Y181" s="79" t="n"/>
    </row>
    <row r="182" ht="15.75" customHeight="1" s="496">
      <c r="A182" s="79" t="n"/>
      <c r="B182" s="79" t="n"/>
      <c r="C182" s="79" t="n"/>
      <c r="D182" s="80" t="n"/>
      <c r="E182" s="79" t="n"/>
      <c r="F182" s="79" t="n"/>
      <c r="G182" s="79" t="n"/>
      <c r="H182" s="79" t="n"/>
      <c r="I182" s="79" t="n"/>
      <c r="J182" s="79" t="n"/>
      <c r="K182" s="79" t="n"/>
      <c r="L182" s="79" t="n"/>
      <c r="M182" s="79" t="n"/>
      <c r="N182" s="79" t="n"/>
      <c r="O182" s="79" t="n"/>
      <c r="P182" s="79" t="n"/>
      <c r="Q182" s="79" t="n"/>
      <c r="R182" s="79" t="n"/>
      <c r="S182" s="79" t="n"/>
      <c r="T182" s="79" t="n"/>
      <c r="U182" s="79" t="n"/>
      <c r="V182" s="79" t="n"/>
      <c r="W182" s="79" t="n"/>
      <c r="X182" s="79" t="n"/>
      <c r="Y182" s="79" t="n"/>
    </row>
    <row r="183" ht="15.75" customHeight="1" s="496">
      <c r="A183" s="79" t="n"/>
      <c r="B183" s="79" t="n"/>
      <c r="C183" s="79" t="n"/>
      <c r="D183" s="80" t="n"/>
      <c r="E183" s="79" t="n"/>
      <c r="F183" s="79" t="n"/>
      <c r="G183" s="79" t="n"/>
      <c r="H183" s="79" t="n"/>
      <c r="I183" s="79" t="n"/>
      <c r="J183" s="79" t="n"/>
      <c r="K183" s="79" t="n"/>
      <c r="L183" s="79" t="n"/>
      <c r="M183" s="79" t="n"/>
      <c r="N183" s="79" t="n"/>
      <c r="O183" s="79" t="n"/>
      <c r="P183" s="79" t="n"/>
      <c r="Q183" s="79" t="n"/>
      <c r="R183" s="79" t="n"/>
      <c r="S183" s="79" t="n"/>
      <c r="T183" s="79" t="n"/>
      <c r="U183" s="79" t="n"/>
      <c r="V183" s="79" t="n"/>
      <c r="W183" s="79" t="n"/>
      <c r="X183" s="79" t="n"/>
      <c r="Y183" s="79" t="n"/>
    </row>
    <row r="184" ht="15.75" customHeight="1" s="496">
      <c r="A184" s="79" t="n"/>
      <c r="B184" s="79" t="n"/>
      <c r="C184" s="79" t="n"/>
      <c r="D184" s="80" t="n"/>
      <c r="E184" s="79" t="n"/>
      <c r="F184" s="79" t="n"/>
      <c r="G184" s="79" t="n"/>
      <c r="H184" s="79" t="n"/>
      <c r="I184" s="79" t="n"/>
      <c r="J184" s="79" t="n"/>
      <c r="K184" s="79" t="n"/>
      <c r="L184" s="79" t="n"/>
      <c r="M184" s="79" t="n"/>
      <c r="N184" s="79" t="n"/>
      <c r="O184" s="79" t="n"/>
      <c r="P184" s="79" t="n"/>
      <c r="Q184" s="79" t="n"/>
      <c r="R184" s="79" t="n"/>
      <c r="S184" s="79" t="n"/>
      <c r="T184" s="79" t="n"/>
      <c r="U184" s="79" t="n"/>
      <c r="V184" s="79" t="n"/>
      <c r="W184" s="79" t="n"/>
      <c r="X184" s="79" t="n"/>
      <c r="Y184" s="79" t="n"/>
    </row>
    <row r="185" ht="15.75" customHeight="1" s="496">
      <c r="A185" s="79" t="n"/>
      <c r="B185" s="79" t="n"/>
      <c r="C185" s="79" t="n"/>
      <c r="D185" s="80" t="n"/>
      <c r="E185" s="79" t="n"/>
      <c r="F185" s="79" t="n"/>
      <c r="G185" s="79" t="n"/>
      <c r="H185" s="79" t="n"/>
      <c r="I185" s="79" t="n"/>
      <c r="J185" s="79" t="n"/>
      <c r="K185" s="79" t="n"/>
      <c r="L185" s="79" t="n"/>
      <c r="M185" s="79" t="n"/>
      <c r="N185" s="79" t="n"/>
      <c r="O185" s="79" t="n"/>
      <c r="P185" s="79" t="n"/>
      <c r="Q185" s="79" t="n"/>
      <c r="R185" s="79" t="n"/>
      <c r="S185" s="79" t="n"/>
      <c r="T185" s="79" t="n"/>
      <c r="U185" s="79" t="n"/>
      <c r="V185" s="79" t="n"/>
      <c r="W185" s="79" t="n"/>
      <c r="X185" s="79" t="n"/>
      <c r="Y185" s="79" t="n"/>
    </row>
    <row r="186" ht="15.75" customHeight="1" s="496">
      <c r="A186" s="79" t="n"/>
      <c r="B186" s="79" t="n"/>
      <c r="C186" s="79" t="n"/>
      <c r="D186" s="80" t="n"/>
      <c r="E186" s="79" t="n"/>
      <c r="F186" s="79" t="n"/>
      <c r="G186" s="79" t="n"/>
      <c r="H186" s="79" t="n"/>
      <c r="I186" s="79" t="n"/>
      <c r="J186" s="79" t="n"/>
      <c r="K186" s="79" t="n"/>
      <c r="L186" s="79" t="n"/>
      <c r="M186" s="79" t="n"/>
      <c r="N186" s="79" t="n"/>
      <c r="O186" s="79" t="n"/>
      <c r="P186" s="79" t="n"/>
      <c r="Q186" s="79" t="n"/>
      <c r="R186" s="79" t="n"/>
      <c r="S186" s="79" t="n"/>
      <c r="T186" s="79" t="n"/>
      <c r="U186" s="79" t="n"/>
      <c r="V186" s="79" t="n"/>
      <c r="W186" s="79" t="n"/>
      <c r="X186" s="79" t="n"/>
      <c r="Y186" s="79" t="n"/>
    </row>
    <row r="187" ht="15.75" customHeight="1" s="496">
      <c r="A187" s="79" t="n"/>
      <c r="B187" s="79" t="n"/>
      <c r="C187" s="79" t="n"/>
      <c r="D187" s="80" t="n"/>
      <c r="E187" s="79" t="n"/>
      <c r="F187" s="79" t="n"/>
      <c r="G187" s="79" t="n"/>
      <c r="H187" s="79" t="n"/>
      <c r="I187" s="79" t="n"/>
      <c r="J187" s="79" t="n"/>
      <c r="K187" s="79" t="n"/>
      <c r="L187" s="79" t="n"/>
      <c r="M187" s="79" t="n"/>
      <c r="N187" s="79" t="n"/>
      <c r="O187" s="79" t="n"/>
      <c r="P187" s="79" t="n"/>
      <c r="Q187" s="79" t="n"/>
      <c r="R187" s="79" t="n"/>
      <c r="S187" s="79" t="n"/>
      <c r="T187" s="79" t="n"/>
      <c r="U187" s="79" t="n"/>
      <c r="V187" s="79" t="n"/>
      <c r="W187" s="79" t="n"/>
      <c r="X187" s="79" t="n"/>
      <c r="Y187" s="79" t="n"/>
    </row>
    <row r="188" ht="15.75" customHeight="1" s="496">
      <c r="A188" s="79" t="n"/>
      <c r="B188" s="79" t="n"/>
      <c r="C188" s="79" t="n"/>
      <c r="D188" s="80" t="n"/>
      <c r="E188" s="79" t="n"/>
      <c r="F188" s="79" t="n"/>
      <c r="G188" s="79" t="n"/>
      <c r="H188" s="79" t="n"/>
      <c r="I188" s="79" t="n"/>
      <c r="J188" s="79" t="n"/>
      <c r="K188" s="79" t="n"/>
      <c r="L188" s="79" t="n"/>
      <c r="M188" s="79" t="n"/>
      <c r="N188" s="79" t="n"/>
      <c r="O188" s="79" t="n"/>
      <c r="P188" s="79" t="n"/>
      <c r="Q188" s="79" t="n"/>
      <c r="R188" s="79" t="n"/>
      <c r="S188" s="79" t="n"/>
      <c r="T188" s="79" t="n"/>
      <c r="U188" s="79" t="n"/>
      <c r="V188" s="79" t="n"/>
      <c r="W188" s="79" t="n"/>
      <c r="X188" s="79" t="n"/>
      <c r="Y188" s="79" t="n"/>
    </row>
    <row r="189" ht="15.75" customHeight="1" s="496">
      <c r="A189" s="79" t="n"/>
      <c r="B189" s="79" t="n"/>
      <c r="C189" s="79" t="n"/>
      <c r="D189" s="80" t="n"/>
      <c r="E189" s="79" t="n"/>
      <c r="F189" s="79" t="n"/>
      <c r="G189" s="79" t="n"/>
      <c r="H189" s="79" t="n"/>
      <c r="I189" s="79" t="n"/>
      <c r="J189" s="79" t="n"/>
      <c r="K189" s="79" t="n"/>
      <c r="L189" s="79" t="n"/>
      <c r="M189" s="79" t="n"/>
      <c r="N189" s="79" t="n"/>
      <c r="O189" s="79" t="n"/>
      <c r="P189" s="79" t="n"/>
      <c r="Q189" s="79" t="n"/>
      <c r="R189" s="79" t="n"/>
      <c r="S189" s="79" t="n"/>
      <c r="T189" s="79" t="n"/>
      <c r="U189" s="79" t="n"/>
      <c r="V189" s="79" t="n"/>
      <c r="W189" s="79" t="n"/>
      <c r="X189" s="79" t="n"/>
      <c r="Y189" s="79" t="n"/>
    </row>
    <row r="190" ht="15.75" customHeight="1" s="496">
      <c r="A190" s="79" t="n"/>
      <c r="B190" s="79" t="n"/>
      <c r="C190" s="79" t="n"/>
      <c r="D190" s="80" t="n"/>
      <c r="E190" s="79" t="n"/>
      <c r="F190" s="79" t="n"/>
      <c r="G190" s="79" t="n"/>
      <c r="H190" s="79" t="n"/>
      <c r="I190" s="79" t="n"/>
      <c r="J190" s="79" t="n"/>
      <c r="K190" s="79" t="n"/>
      <c r="L190" s="79" t="n"/>
      <c r="M190" s="79" t="n"/>
      <c r="N190" s="79" t="n"/>
      <c r="O190" s="79" t="n"/>
      <c r="P190" s="79" t="n"/>
      <c r="Q190" s="79" t="n"/>
      <c r="R190" s="79" t="n"/>
      <c r="S190" s="79" t="n"/>
      <c r="T190" s="79" t="n"/>
      <c r="U190" s="79" t="n"/>
      <c r="V190" s="79" t="n"/>
      <c r="W190" s="79" t="n"/>
      <c r="X190" s="79" t="n"/>
      <c r="Y190" s="79" t="n"/>
    </row>
    <row r="191" ht="15.75" customHeight="1" s="496">
      <c r="A191" s="79" t="n"/>
      <c r="B191" s="79" t="n"/>
      <c r="C191" s="79" t="n"/>
      <c r="D191" s="80" t="n"/>
      <c r="E191" s="79" t="n"/>
      <c r="F191" s="79" t="n"/>
      <c r="G191" s="79" t="n"/>
      <c r="H191" s="79" t="n"/>
      <c r="I191" s="79" t="n"/>
      <c r="J191" s="79" t="n"/>
      <c r="K191" s="79" t="n"/>
      <c r="L191" s="79" t="n"/>
      <c r="M191" s="79" t="n"/>
      <c r="N191" s="79" t="n"/>
      <c r="O191" s="79" t="n"/>
      <c r="P191" s="79" t="n"/>
      <c r="Q191" s="79" t="n"/>
      <c r="R191" s="79" t="n"/>
      <c r="S191" s="79" t="n"/>
      <c r="T191" s="79" t="n"/>
      <c r="U191" s="79" t="n"/>
      <c r="V191" s="79" t="n"/>
      <c r="W191" s="79" t="n"/>
      <c r="X191" s="79" t="n"/>
      <c r="Y191" s="79" t="n"/>
    </row>
    <row r="192" ht="15.75" customHeight="1" s="496">
      <c r="A192" s="79" t="n"/>
      <c r="B192" s="79" t="n"/>
      <c r="C192" s="79" t="n"/>
      <c r="D192" s="80" t="n"/>
      <c r="E192" s="79" t="n"/>
      <c r="F192" s="79" t="n"/>
      <c r="G192" s="79" t="n"/>
      <c r="H192" s="79" t="n"/>
      <c r="I192" s="79" t="n"/>
      <c r="J192" s="79" t="n"/>
      <c r="K192" s="79" t="n"/>
      <c r="L192" s="79" t="n"/>
      <c r="M192" s="79" t="n"/>
      <c r="N192" s="79" t="n"/>
      <c r="O192" s="79" t="n"/>
      <c r="P192" s="79" t="n"/>
      <c r="Q192" s="79" t="n"/>
      <c r="R192" s="79" t="n"/>
      <c r="S192" s="79" t="n"/>
      <c r="T192" s="79" t="n"/>
      <c r="U192" s="79" t="n"/>
      <c r="V192" s="79" t="n"/>
      <c r="W192" s="79" t="n"/>
      <c r="X192" s="79" t="n"/>
      <c r="Y192" s="79" t="n"/>
    </row>
    <row r="193" ht="15.75" customHeight="1" s="496">
      <c r="A193" s="79" t="n"/>
      <c r="B193" s="79" t="n"/>
      <c r="C193" s="79" t="n"/>
      <c r="D193" s="80" t="n"/>
      <c r="E193" s="79" t="n"/>
      <c r="F193" s="79" t="n"/>
      <c r="G193" s="79" t="n"/>
      <c r="H193" s="79" t="n"/>
      <c r="I193" s="79" t="n"/>
      <c r="J193" s="79" t="n"/>
      <c r="K193" s="79" t="n"/>
      <c r="L193" s="79" t="n"/>
      <c r="M193" s="79" t="n"/>
      <c r="N193" s="79" t="n"/>
      <c r="O193" s="79" t="n"/>
      <c r="P193" s="79" t="n"/>
      <c r="Q193" s="79" t="n"/>
      <c r="R193" s="79" t="n"/>
      <c r="S193" s="79" t="n"/>
      <c r="T193" s="79" t="n"/>
      <c r="U193" s="79" t="n"/>
      <c r="V193" s="79" t="n"/>
      <c r="W193" s="79" t="n"/>
      <c r="X193" s="79" t="n"/>
      <c r="Y193" s="79" t="n"/>
    </row>
    <row r="194" ht="15.75" customHeight="1" s="496">
      <c r="A194" s="79" t="n"/>
      <c r="B194" s="79" t="n"/>
      <c r="C194" s="79" t="n"/>
      <c r="D194" s="80" t="n"/>
      <c r="E194" s="79" t="n"/>
      <c r="F194" s="79" t="n"/>
      <c r="G194" s="79" t="n"/>
      <c r="H194" s="79" t="n"/>
      <c r="I194" s="79" t="n"/>
      <c r="J194" s="79" t="n"/>
      <c r="K194" s="79" t="n"/>
      <c r="L194" s="79" t="n"/>
      <c r="M194" s="79" t="n"/>
      <c r="N194" s="79" t="n"/>
      <c r="O194" s="79" t="n"/>
      <c r="P194" s="79" t="n"/>
      <c r="Q194" s="79" t="n"/>
      <c r="R194" s="79" t="n"/>
      <c r="S194" s="79" t="n"/>
      <c r="T194" s="79" t="n"/>
      <c r="U194" s="79" t="n"/>
      <c r="V194" s="79" t="n"/>
      <c r="W194" s="79" t="n"/>
      <c r="X194" s="79" t="n"/>
      <c r="Y194" s="79" t="n"/>
    </row>
    <row r="195" ht="15.75" customHeight="1" s="496">
      <c r="A195" s="79" t="n"/>
      <c r="B195" s="79" t="n"/>
      <c r="C195" s="79" t="n"/>
      <c r="D195" s="80" t="n"/>
      <c r="E195" s="79" t="n"/>
      <c r="F195" s="79" t="n"/>
      <c r="G195" s="79" t="n"/>
      <c r="H195" s="79" t="n"/>
      <c r="I195" s="79" t="n"/>
      <c r="J195" s="79" t="n"/>
      <c r="K195" s="79" t="n"/>
      <c r="L195" s="79" t="n"/>
      <c r="M195" s="79" t="n"/>
      <c r="N195" s="79" t="n"/>
      <c r="O195" s="79" t="n"/>
      <c r="P195" s="79" t="n"/>
      <c r="Q195" s="79" t="n"/>
      <c r="R195" s="79" t="n"/>
      <c r="S195" s="79" t="n"/>
      <c r="T195" s="79" t="n"/>
      <c r="U195" s="79" t="n"/>
      <c r="V195" s="79" t="n"/>
      <c r="W195" s="79" t="n"/>
      <c r="X195" s="79" t="n"/>
      <c r="Y195" s="79" t="n"/>
    </row>
    <row r="196" ht="15.75" customHeight="1" s="496">
      <c r="A196" s="79" t="n"/>
      <c r="B196" s="79" t="n"/>
      <c r="C196" s="79" t="n"/>
      <c r="D196" s="80" t="n"/>
      <c r="E196" s="79" t="n"/>
      <c r="F196" s="79" t="n"/>
      <c r="G196" s="79" t="n"/>
      <c r="H196" s="79" t="n"/>
      <c r="I196" s="79" t="n"/>
      <c r="J196" s="79" t="n"/>
      <c r="K196" s="79" t="n"/>
      <c r="L196" s="79" t="n"/>
      <c r="M196" s="79" t="n"/>
      <c r="N196" s="79" t="n"/>
      <c r="O196" s="79" t="n"/>
      <c r="P196" s="79" t="n"/>
      <c r="Q196" s="79" t="n"/>
      <c r="R196" s="79" t="n"/>
      <c r="S196" s="79" t="n"/>
      <c r="T196" s="79" t="n"/>
      <c r="U196" s="79" t="n"/>
      <c r="V196" s="79" t="n"/>
      <c r="W196" s="79" t="n"/>
      <c r="X196" s="79" t="n"/>
      <c r="Y196" s="79" t="n"/>
    </row>
    <row r="197" ht="15.75" customHeight="1" s="496">
      <c r="A197" s="79" t="n"/>
      <c r="B197" s="79" t="n"/>
      <c r="C197" s="79" t="n"/>
      <c r="D197" s="80" t="n"/>
      <c r="E197" s="79" t="n"/>
      <c r="F197" s="79" t="n"/>
      <c r="G197" s="79" t="n"/>
      <c r="H197" s="79" t="n"/>
      <c r="I197" s="79" t="n"/>
      <c r="J197" s="79" t="n"/>
      <c r="K197" s="79" t="n"/>
      <c r="L197" s="79" t="n"/>
      <c r="M197" s="79" t="n"/>
      <c r="N197" s="79" t="n"/>
      <c r="O197" s="79" t="n"/>
      <c r="P197" s="79" t="n"/>
      <c r="Q197" s="79" t="n"/>
      <c r="R197" s="79" t="n"/>
      <c r="S197" s="79" t="n"/>
      <c r="T197" s="79" t="n"/>
      <c r="U197" s="79" t="n"/>
      <c r="V197" s="79" t="n"/>
      <c r="W197" s="79" t="n"/>
      <c r="X197" s="79" t="n"/>
      <c r="Y197" s="79" t="n"/>
    </row>
    <row r="198" ht="15.75" customHeight="1" s="496">
      <c r="A198" s="79" t="n"/>
      <c r="B198" s="79" t="n"/>
      <c r="C198" s="79" t="n"/>
      <c r="D198" s="80" t="n"/>
      <c r="E198" s="79" t="n"/>
      <c r="F198" s="79" t="n"/>
      <c r="G198" s="79" t="n"/>
      <c r="H198" s="79" t="n"/>
      <c r="I198" s="79" t="n"/>
      <c r="J198" s="79" t="n"/>
      <c r="K198" s="79" t="n"/>
      <c r="L198" s="79" t="n"/>
      <c r="M198" s="79" t="n"/>
      <c r="N198" s="79" t="n"/>
      <c r="O198" s="79" t="n"/>
      <c r="P198" s="79" t="n"/>
      <c r="Q198" s="79" t="n"/>
      <c r="R198" s="79" t="n"/>
      <c r="S198" s="79" t="n"/>
      <c r="T198" s="79" t="n"/>
      <c r="U198" s="79" t="n"/>
      <c r="V198" s="79" t="n"/>
      <c r="W198" s="79" t="n"/>
      <c r="X198" s="79" t="n"/>
      <c r="Y198" s="79" t="n"/>
    </row>
    <row r="199" ht="15.75" customHeight="1" s="496">
      <c r="A199" s="79" t="n"/>
      <c r="B199" s="79" t="n"/>
      <c r="C199" s="79" t="n"/>
      <c r="D199" s="80" t="n"/>
      <c r="E199" s="79" t="n"/>
      <c r="F199" s="79" t="n"/>
      <c r="G199" s="79" t="n"/>
      <c r="H199" s="79" t="n"/>
      <c r="I199" s="79" t="n"/>
      <c r="J199" s="79" t="n"/>
      <c r="K199" s="79" t="n"/>
      <c r="L199" s="79" t="n"/>
      <c r="M199" s="79" t="n"/>
      <c r="N199" s="79" t="n"/>
      <c r="O199" s="79" t="n"/>
      <c r="P199" s="79" t="n"/>
      <c r="Q199" s="79" t="n"/>
      <c r="R199" s="79" t="n"/>
      <c r="S199" s="79" t="n"/>
      <c r="T199" s="79" t="n"/>
      <c r="U199" s="79" t="n"/>
      <c r="V199" s="79" t="n"/>
      <c r="W199" s="79" t="n"/>
      <c r="X199" s="79" t="n"/>
      <c r="Y199" s="79" t="n"/>
    </row>
    <row r="200" ht="15.75" customHeight="1" s="496">
      <c r="A200" s="79" t="n"/>
      <c r="B200" s="79" t="n"/>
      <c r="C200" s="79" t="n"/>
      <c r="D200" s="80" t="n"/>
      <c r="E200" s="79" t="n"/>
      <c r="F200" s="79" t="n"/>
      <c r="G200" s="79" t="n"/>
      <c r="H200" s="79" t="n"/>
      <c r="I200" s="79" t="n"/>
      <c r="J200" s="79" t="n"/>
      <c r="K200" s="79" t="n"/>
      <c r="L200" s="79" t="n"/>
      <c r="M200" s="79" t="n"/>
      <c r="N200" s="79" t="n"/>
      <c r="O200" s="79" t="n"/>
      <c r="P200" s="79" t="n"/>
      <c r="Q200" s="79" t="n"/>
      <c r="R200" s="79" t="n"/>
      <c r="S200" s="79" t="n"/>
      <c r="T200" s="79" t="n"/>
      <c r="U200" s="79" t="n"/>
      <c r="V200" s="79" t="n"/>
      <c r="W200" s="79" t="n"/>
      <c r="X200" s="79" t="n"/>
      <c r="Y200" s="79" t="n"/>
    </row>
    <row r="201" ht="15.75" customHeight="1" s="496">
      <c r="A201" s="79" t="n"/>
      <c r="B201" s="79" t="n"/>
      <c r="C201" s="79" t="n"/>
      <c r="D201" s="80" t="n"/>
      <c r="E201" s="79" t="n"/>
      <c r="F201" s="79" t="n"/>
      <c r="G201" s="79" t="n"/>
      <c r="H201" s="79" t="n"/>
      <c r="I201" s="79" t="n"/>
      <c r="J201" s="79" t="n"/>
      <c r="K201" s="79" t="n"/>
      <c r="L201" s="79" t="n"/>
      <c r="M201" s="79" t="n"/>
      <c r="N201" s="79" t="n"/>
      <c r="O201" s="79" t="n"/>
      <c r="P201" s="79" t="n"/>
      <c r="Q201" s="79" t="n"/>
      <c r="R201" s="79" t="n"/>
      <c r="S201" s="79" t="n"/>
      <c r="T201" s="79" t="n"/>
      <c r="U201" s="79" t="n"/>
      <c r="V201" s="79" t="n"/>
      <c r="W201" s="79" t="n"/>
      <c r="X201" s="79" t="n"/>
      <c r="Y201" s="79" t="n"/>
    </row>
    <row r="202" ht="15.75" customHeight="1" s="496">
      <c r="A202" s="79" t="n"/>
      <c r="B202" s="79" t="n"/>
      <c r="C202" s="79" t="n"/>
      <c r="D202" s="80" t="n"/>
      <c r="E202" s="79" t="n"/>
      <c r="F202" s="79" t="n"/>
      <c r="G202" s="79" t="n"/>
      <c r="H202" s="79" t="n"/>
      <c r="I202" s="79" t="n"/>
      <c r="J202" s="79" t="n"/>
      <c r="K202" s="79" t="n"/>
      <c r="L202" s="79" t="n"/>
      <c r="M202" s="79" t="n"/>
      <c r="N202" s="79" t="n"/>
      <c r="O202" s="79" t="n"/>
      <c r="P202" s="79" t="n"/>
      <c r="Q202" s="79" t="n"/>
      <c r="R202" s="79" t="n"/>
      <c r="S202" s="79" t="n"/>
      <c r="T202" s="79" t="n"/>
      <c r="U202" s="79" t="n"/>
      <c r="V202" s="79" t="n"/>
      <c r="W202" s="79" t="n"/>
      <c r="X202" s="79" t="n"/>
      <c r="Y202" s="79" t="n"/>
    </row>
    <row r="203" ht="15.75" customHeight="1" s="496">
      <c r="A203" s="79" t="n"/>
      <c r="B203" s="79" t="n"/>
      <c r="C203" s="79" t="n"/>
      <c r="D203" s="80" t="n"/>
      <c r="E203" s="79" t="n"/>
      <c r="F203" s="79" t="n"/>
      <c r="G203" s="79" t="n"/>
      <c r="H203" s="79" t="n"/>
      <c r="I203" s="79" t="n"/>
      <c r="J203" s="79" t="n"/>
      <c r="K203" s="79" t="n"/>
      <c r="L203" s="79" t="n"/>
      <c r="M203" s="79" t="n"/>
      <c r="N203" s="79" t="n"/>
      <c r="O203" s="79" t="n"/>
      <c r="P203" s="79" t="n"/>
      <c r="Q203" s="79" t="n"/>
      <c r="R203" s="79" t="n"/>
      <c r="S203" s="79" t="n"/>
      <c r="T203" s="79" t="n"/>
      <c r="U203" s="79" t="n"/>
      <c r="V203" s="79" t="n"/>
      <c r="W203" s="79" t="n"/>
      <c r="X203" s="79" t="n"/>
      <c r="Y203" s="79" t="n"/>
    </row>
    <row r="204" ht="15.75" customHeight="1" s="496">
      <c r="A204" s="79" t="n"/>
      <c r="B204" s="79" t="n"/>
      <c r="C204" s="79" t="n"/>
      <c r="D204" s="80" t="n"/>
      <c r="E204" s="79" t="n"/>
      <c r="F204" s="79" t="n"/>
      <c r="G204" s="79" t="n"/>
      <c r="H204" s="79" t="n"/>
      <c r="I204" s="79" t="n"/>
      <c r="J204" s="79" t="n"/>
      <c r="K204" s="79" t="n"/>
      <c r="L204" s="79" t="n"/>
      <c r="M204" s="79" t="n"/>
      <c r="N204" s="79" t="n"/>
      <c r="O204" s="79" t="n"/>
      <c r="P204" s="79" t="n"/>
      <c r="Q204" s="79" t="n"/>
      <c r="R204" s="79" t="n"/>
      <c r="S204" s="79" t="n"/>
      <c r="T204" s="79" t="n"/>
      <c r="U204" s="79" t="n"/>
      <c r="V204" s="79" t="n"/>
      <c r="W204" s="79" t="n"/>
      <c r="X204" s="79" t="n"/>
      <c r="Y204" s="79" t="n"/>
    </row>
    <row r="205" ht="15.75" customHeight="1" s="496">
      <c r="A205" s="79" t="n"/>
      <c r="B205" s="79" t="n"/>
      <c r="C205" s="79" t="n"/>
      <c r="D205" s="80" t="n"/>
      <c r="E205" s="79" t="n"/>
      <c r="F205" s="79" t="n"/>
      <c r="G205" s="79" t="n"/>
      <c r="H205" s="79" t="n"/>
      <c r="I205" s="79" t="n"/>
      <c r="J205" s="79" t="n"/>
      <c r="K205" s="79" t="n"/>
      <c r="L205" s="79" t="n"/>
      <c r="M205" s="79" t="n"/>
      <c r="N205" s="79" t="n"/>
      <c r="O205" s="79" t="n"/>
      <c r="P205" s="79" t="n"/>
      <c r="Q205" s="79" t="n"/>
      <c r="R205" s="79" t="n"/>
      <c r="S205" s="79" t="n"/>
      <c r="T205" s="79" t="n"/>
      <c r="U205" s="79" t="n"/>
      <c r="V205" s="79" t="n"/>
      <c r="W205" s="79" t="n"/>
      <c r="X205" s="79" t="n"/>
      <c r="Y205" s="79" t="n"/>
    </row>
    <row r="206" ht="15.75" customHeight="1" s="496">
      <c r="A206" s="79" t="n"/>
      <c r="B206" s="79" t="n"/>
      <c r="C206" s="79" t="n"/>
      <c r="D206" s="80" t="n"/>
      <c r="E206" s="79" t="n"/>
      <c r="F206" s="79" t="n"/>
      <c r="G206" s="79" t="n"/>
      <c r="H206" s="79" t="n"/>
      <c r="I206" s="79" t="n"/>
      <c r="J206" s="79" t="n"/>
      <c r="K206" s="79" t="n"/>
      <c r="L206" s="79" t="n"/>
      <c r="M206" s="79" t="n"/>
      <c r="N206" s="79" t="n"/>
      <c r="O206" s="79" t="n"/>
      <c r="P206" s="79" t="n"/>
      <c r="Q206" s="79" t="n"/>
      <c r="R206" s="79" t="n"/>
      <c r="S206" s="79" t="n"/>
      <c r="T206" s="79" t="n"/>
      <c r="U206" s="79" t="n"/>
      <c r="V206" s="79" t="n"/>
      <c r="W206" s="79" t="n"/>
      <c r="X206" s="79" t="n"/>
      <c r="Y206" s="79" t="n"/>
    </row>
    <row r="207" ht="15.75" customHeight="1" s="496">
      <c r="A207" s="79" t="n"/>
      <c r="B207" s="79" t="n"/>
      <c r="C207" s="79" t="n"/>
      <c r="D207" s="80" t="n"/>
      <c r="E207" s="79" t="n"/>
      <c r="F207" s="79" t="n"/>
      <c r="G207" s="79" t="n"/>
      <c r="H207" s="79" t="n"/>
      <c r="I207" s="79" t="n"/>
      <c r="J207" s="79" t="n"/>
      <c r="K207" s="79" t="n"/>
      <c r="L207" s="79" t="n"/>
      <c r="M207" s="79" t="n"/>
      <c r="N207" s="79" t="n"/>
      <c r="O207" s="79" t="n"/>
      <c r="P207" s="79" t="n"/>
      <c r="Q207" s="79" t="n"/>
      <c r="R207" s="79" t="n"/>
      <c r="S207" s="79" t="n"/>
      <c r="T207" s="79" t="n"/>
      <c r="U207" s="79" t="n"/>
      <c r="V207" s="79" t="n"/>
      <c r="W207" s="79" t="n"/>
      <c r="X207" s="79" t="n"/>
      <c r="Y207" s="79" t="n"/>
    </row>
    <row r="208" ht="15.75" customHeight="1" s="496">
      <c r="A208" s="79" t="n"/>
      <c r="B208" s="79" t="n"/>
      <c r="C208" s="79" t="n"/>
      <c r="D208" s="80" t="n"/>
      <c r="E208" s="79" t="n"/>
      <c r="F208" s="79" t="n"/>
      <c r="G208" s="79" t="n"/>
      <c r="H208" s="79" t="n"/>
      <c r="I208" s="79" t="n"/>
      <c r="J208" s="79" t="n"/>
      <c r="K208" s="79" t="n"/>
      <c r="L208" s="79" t="n"/>
      <c r="M208" s="79" t="n"/>
      <c r="N208" s="79" t="n"/>
      <c r="O208" s="79" t="n"/>
      <c r="P208" s="79" t="n"/>
      <c r="Q208" s="79" t="n"/>
      <c r="R208" s="79" t="n"/>
      <c r="S208" s="79" t="n"/>
      <c r="T208" s="79" t="n"/>
      <c r="U208" s="79" t="n"/>
      <c r="V208" s="79" t="n"/>
      <c r="W208" s="79" t="n"/>
      <c r="X208" s="79" t="n"/>
      <c r="Y208" s="79" t="n"/>
    </row>
    <row r="209" ht="15.75" customHeight="1" s="496">
      <c r="A209" s="79" t="n"/>
      <c r="B209" s="79" t="n"/>
      <c r="C209" s="79" t="n"/>
      <c r="D209" s="80" t="n"/>
      <c r="E209" s="79" t="n"/>
      <c r="F209" s="79" t="n"/>
      <c r="G209" s="79" t="n"/>
      <c r="H209" s="79" t="n"/>
      <c r="I209" s="79" t="n"/>
      <c r="J209" s="79" t="n"/>
      <c r="K209" s="79" t="n"/>
      <c r="L209" s="79" t="n"/>
      <c r="M209" s="79" t="n"/>
      <c r="N209" s="79" t="n"/>
      <c r="O209" s="79" t="n"/>
      <c r="P209" s="79" t="n"/>
      <c r="Q209" s="79" t="n"/>
      <c r="R209" s="79" t="n"/>
      <c r="S209" s="79" t="n"/>
      <c r="T209" s="79" t="n"/>
      <c r="U209" s="79" t="n"/>
      <c r="V209" s="79" t="n"/>
      <c r="W209" s="79" t="n"/>
      <c r="X209" s="79" t="n"/>
      <c r="Y209" s="79" t="n"/>
    </row>
    <row r="210" ht="15.75" customHeight="1" s="496">
      <c r="A210" s="79" t="n"/>
      <c r="B210" s="79" t="n"/>
      <c r="C210" s="79" t="n"/>
      <c r="D210" s="80" t="n"/>
      <c r="E210" s="79" t="n"/>
      <c r="F210" s="79" t="n"/>
      <c r="G210" s="79" t="n"/>
      <c r="H210" s="79" t="n"/>
      <c r="I210" s="79" t="n"/>
      <c r="J210" s="79" t="n"/>
      <c r="K210" s="79" t="n"/>
      <c r="L210" s="79" t="n"/>
      <c r="M210" s="79" t="n"/>
      <c r="N210" s="79" t="n"/>
      <c r="O210" s="79" t="n"/>
      <c r="P210" s="79" t="n"/>
      <c r="Q210" s="79" t="n"/>
      <c r="R210" s="79" t="n"/>
      <c r="S210" s="79" t="n"/>
      <c r="T210" s="79" t="n"/>
      <c r="U210" s="79" t="n"/>
      <c r="V210" s="79" t="n"/>
      <c r="W210" s="79" t="n"/>
      <c r="X210" s="79" t="n"/>
      <c r="Y210" s="79" t="n"/>
    </row>
    <row r="211" ht="15.75" customHeight="1" s="496">
      <c r="A211" s="79" t="n"/>
      <c r="B211" s="79" t="n"/>
      <c r="C211" s="79" t="n"/>
      <c r="D211" s="80" t="n"/>
      <c r="E211" s="79" t="n"/>
      <c r="F211" s="79" t="n"/>
      <c r="G211" s="79" t="n"/>
      <c r="H211" s="79" t="n"/>
      <c r="I211" s="79" t="n"/>
      <c r="J211" s="79" t="n"/>
      <c r="K211" s="79" t="n"/>
      <c r="L211" s="79" t="n"/>
      <c r="M211" s="79" t="n"/>
      <c r="N211" s="79" t="n"/>
      <c r="O211" s="79" t="n"/>
      <c r="P211" s="79" t="n"/>
      <c r="Q211" s="79" t="n"/>
      <c r="R211" s="79" t="n"/>
      <c r="S211" s="79" t="n"/>
      <c r="T211" s="79" t="n"/>
      <c r="U211" s="79" t="n"/>
      <c r="V211" s="79" t="n"/>
      <c r="W211" s="79" t="n"/>
      <c r="X211" s="79" t="n"/>
      <c r="Y211" s="79" t="n"/>
    </row>
    <row r="212" ht="15.75" customHeight="1" s="496">
      <c r="A212" s="79" t="n"/>
      <c r="B212" s="79" t="n"/>
      <c r="C212" s="79" t="n"/>
      <c r="D212" s="80" t="n"/>
      <c r="E212" s="79" t="n"/>
      <c r="F212" s="79" t="n"/>
      <c r="G212" s="79" t="n"/>
      <c r="H212" s="79" t="n"/>
      <c r="I212" s="79" t="n"/>
      <c r="J212" s="79" t="n"/>
      <c r="K212" s="79" t="n"/>
      <c r="L212" s="79" t="n"/>
      <c r="M212" s="79" t="n"/>
      <c r="N212" s="79" t="n"/>
      <c r="O212" s="79" t="n"/>
      <c r="P212" s="79" t="n"/>
      <c r="Q212" s="79" t="n"/>
      <c r="R212" s="79" t="n"/>
      <c r="S212" s="79" t="n"/>
      <c r="T212" s="79" t="n"/>
      <c r="U212" s="79" t="n"/>
      <c r="V212" s="79" t="n"/>
      <c r="W212" s="79" t="n"/>
      <c r="X212" s="79" t="n"/>
      <c r="Y212" s="79" t="n"/>
    </row>
    <row r="213" ht="15.75" customHeight="1" s="496">
      <c r="A213" s="79" t="n"/>
      <c r="B213" s="79" t="n"/>
      <c r="C213" s="79" t="n"/>
      <c r="D213" s="80" t="n"/>
      <c r="E213" s="79" t="n"/>
      <c r="F213" s="79" t="n"/>
      <c r="G213" s="79" t="n"/>
      <c r="H213" s="79" t="n"/>
      <c r="I213" s="79" t="n"/>
      <c r="J213" s="79" t="n"/>
      <c r="K213" s="79" t="n"/>
      <c r="L213" s="79" t="n"/>
      <c r="M213" s="79" t="n"/>
      <c r="N213" s="79" t="n"/>
      <c r="O213" s="79" t="n"/>
      <c r="P213" s="79" t="n"/>
      <c r="Q213" s="79" t="n"/>
      <c r="R213" s="79" t="n"/>
      <c r="S213" s="79" t="n"/>
      <c r="T213" s="79" t="n"/>
      <c r="U213" s="79" t="n"/>
      <c r="V213" s="79" t="n"/>
      <c r="W213" s="79" t="n"/>
      <c r="X213" s="79" t="n"/>
      <c r="Y213" s="79" t="n"/>
    </row>
    <row r="214" ht="15.75" customHeight="1" s="496">
      <c r="A214" s="79" t="n"/>
      <c r="B214" s="79" t="n"/>
      <c r="C214" s="79" t="n"/>
      <c r="D214" s="80" t="n"/>
      <c r="E214" s="79" t="n"/>
      <c r="F214" s="79" t="n"/>
      <c r="G214" s="79" t="n"/>
      <c r="H214" s="79" t="n"/>
      <c r="I214" s="79" t="n"/>
      <c r="J214" s="79" t="n"/>
      <c r="K214" s="79" t="n"/>
      <c r="L214" s="79" t="n"/>
      <c r="M214" s="79" t="n"/>
      <c r="N214" s="79" t="n"/>
      <c r="O214" s="79" t="n"/>
      <c r="P214" s="79" t="n"/>
      <c r="Q214" s="79" t="n"/>
      <c r="R214" s="79" t="n"/>
      <c r="S214" s="79" t="n"/>
      <c r="T214" s="79" t="n"/>
      <c r="U214" s="79" t="n"/>
      <c r="V214" s="79" t="n"/>
      <c r="W214" s="79" t="n"/>
      <c r="X214" s="79" t="n"/>
      <c r="Y214" s="79" t="n"/>
    </row>
    <row r="215" ht="15.75" customHeight="1" s="496">
      <c r="A215" s="79" t="n"/>
      <c r="B215" s="79" t="n"/>
      <c r="C215" s="79" t="n"/>
      <c r="D215" s="80" t="n"/>
      <c r="E215" s="79" t="n"/>
      <c r="F215" s="79" t="n"/>
      <c r="G215" s="79" t="n"/>
      <c r="H215" s="79" t="n"/>
      <c r="I215" s="79" t="n"/>
      <c r="J215" s="79" t="n"/>
      <c r="K215" s="79" t="n"/>
      <c r="L215" s="79" t="n"/>
      <c r="M215" s="79" t="n"/>
      <c r="N215" s="79" t="n"/>
      <c r="O215" s="79" t="n"/>
      <c r="P215" s="79" t="n"/>
      <c r="Q215" s="79" t="n"/>
      <c r="R215" s="79" t="n"/>
      <c r="S215" s="79" t="n"/>
      <c r="T215" s="79" t="n"/>
      <c r="U215" s="79" t="n"/>
      <c r="V215" s="79" t="n"/>
      <c r="W215" s="79" t="n"/>
      <c r="X215" s="79" t="n"/>
      <c r="Y215" s="79" t="n"/>
    </row>
    <row r="216" ht="15.75" customHeight="1" s="496">
      <c r="A216" s="79" t="n"/>
      <c r="B216" s="79" t="n"/>
      <c r="C216" s="79" t="n"/>
      <c r="D216" s="80" t="n"/>
      <c r="E216" s="9" t="n"/>
      <c r="F216" s="9" t="n"/>
      <c r="G216" s="79" t="n"/>
      <c r="H216" s="79" t="n"/>
      <c r="I216" s="79" t="n"/>
      <c r="J216" s="79" t="n"/>
      <c r="K216" s="79" t="n"/>
      <c r="L216" s="79" t="n"/>
      <c r="M216" s="79" t="n"/>
      <c r="N216" s="79" t="n"/>
      <c r="O216" s="79" t="n"/>
      <c r="P216" s="79" t="n"/>
      <c r="Q216" s="79" t="n"/>
      <c r="R216" s="79" t="n"/>
      <c r="S216" s="79" t="n"/>
      <c r="T216" s="79" t="n"/>
      <c r="U216" s="79" t="n"/>
      <c r="V216" s="79" t="n"/>
      <c r="W216" s="79" t="n"/>
      <c r="X216" s="79" t="n"/>
      <c r="Y216" s="79" t="n"/>
    </row>
    <row r="217" ht="15.75" customHeight="1" s="496">
      <c r="A217" s="79" t="n"/>
      <c r="B217" s="79" t="n"/>
      <c r="C217" s="79" t="n"/>
      <c r="D217" s="80" t="n"/>
      <c r="E217" s="9" t="n"/>
      <c r="F217" s="9" t="n"/>
      <c r="G217" s="79" t="n"/>
      <c r="H217" s="79" t="n"/>
      <c r="I217" s="79" t="n"/>
      <c r="J217" s="79" t="n"/>
      <c r="K217" s="79" t="n"/>
      <c r="L217" s="79" t="n"/>
      <c r="M217" s="79" t="n"/>
      <c r="N217" s="79" t="n"/>
      <c r="O217" s="79" t="n"/>
      <c r="P217" s="79" t="n"/>
      <c r="Q217" s="79" t="n"/>
      <c r="R217" s="79" t="n"/>
      <c r="S217" s="79" t="n"/>
      <c r="T217" s="79" t="n"/>
      <c r="U217" s="79" t="n"/>
      <c r="V217" s="79" t="n"/>
      <c r="W217" s="79" t="n"/>
      <c r="X217" s="79" t="n"/>
      <c r="Y217" s="79" t="n"/>
    </row>
    <row r="218" ht="15.75" customHeight="1" s="496">
      <c r="A218" s="79" t="n"/>
      <c r="B218" s="79" t="n"/>
      <c r="C218" s="79" t="n"/>
      <c r="D218" s="80" t="n"/>
      <c r="E218" s="9" t="n"/>
      <c r="F218" s="9" t="n"/>
      <c r="G218" s="79" t="n"/>
      <c r="H218" s="79" t="n"/>
      <c r="I218" s="79" t="n"/>
      <c r="J218" s="79" t="n"/>
      <c r="K218" s="79" t="n"/>
      <c r="L218" s="79" t="n"/>
      <c r="M218" s="79" t="n"/>
      <c r="N218" s="79" t="n"/>
      <c r="O218" s="79" t="n"/>
      <c r="P218" s="79" t="n"/>
      <c r="Q218" s="79" t="n"/>
      <c r="R218" s="79" t="n"/>
      <c r="S218" s="79" t="n"/>
      <c r="T218" s="79" t="n"/>
      <c r="U218" s="79" t="n"/>
      <c r="V218" s="79" t="n"/>
      <c r="W218" s="79" t="n"/>
      <c r="X218" s="79" t="n"/>
      <c r="Y218" s="79" t="n"/>
    </row>
    <row r="219" ht="15.75" customHeight="1" s="496">
      <c r="A219" s="79" t="n"/>
      <c r="B219" s="79" t="n"/>
      <c r="C219" s="79" t="n"/>
      <c r="D219" s="80" t="n"/>
      <c r="E219" s="9" t="n"/>
      <c r="F219" s="9" t="n"/>
      <c r="G219" s="79" t="n"/>
      <c r="H219" s="79" t="n"/>
      <c r="I219" s="79" t="n"/>
      <c r="J219" s="79" t="n"/>
      <c r="K219" s="79" t="n"/>
      <c r="L219" s="79" t="n"/>
      <c r="M219" s="79" t="n"/>
      <c r="N219" s="79" t="n"/>
      <c r="O219" s="79" t="n"/>
      <c r="P219" s="79" t="n"/>
      <c r="Q219" s="79" t="n"/>
      <c r="R219" s="79" t="n"/>
      <c r="S219" s="79" t="n"/>
      <c r="T219" s="79" t="n"/>
      <c r="U219" s="79" t="n"/>
      <c r="V219" s="79" t="n"/>
      <c r="W219" s="79" t="n"/>
      <c r="X219" s="79" t="n"/>
      <c r="Y219" s="79" t="n"/>
    </row>
    <row r="220" ht="15.75" customHeight="1" s="496">
      <c r="A220" s="79" t="n"/>
      <c r="B220" s="79" t="n"/>
      <c r="C220" s="79" t="n"/>
      <c r="D220" s="80" t="n"/>
      <c r="E220" s="9" t="n"/>
      <c r="F220" s="9" t="n"/>
      <c r="G220" s="79" t="n"/>
      <c r="H220" s="79" t="n"/>
      <c r="I220" s="79" t="n"/>
      <c r="J220" s="79" t="n"/>
      <c r="K220" s="79" t="n"/>
      <c r="L220" s="79" t="n"/>
      <c r="M220" s="79" t="n"/>
      <c r="N220" s="79" t="n"/>
      <c r="O220" s="79" t="n"/>
      <c r="P220" s="79" t="n"/>
      <c r="Q220" s="79" t="n"/>
      <c r="R220" s="79" t="n"/>
      <c r="S220" s="79" t="n"/>
      <c r="T220" s="79" t="n"/>
      <c r="U220" s="79" t="n"/>
      <c r="V220" s="79" t="n"/>
      <c r="W220" s="79" t="n"/>
      <c r="X220" s="79" t="n"/>
      <c r="Y220" s="79" t="n"/>
    </row>
    <row r="221" ht="15.75" customHeight="1" s="496">
      <c r="A221" s="79" t="n"/>
      <c r="B221" s="79" t="n"/>
      <c r="C221" s="79" t="n"/>
      <c r="D221" s="80" t="n"/>
      <c r="E221" s="9" t="n"/>
      <c r="F221" s="9" t="n"/>
      <c r="G221" s="79" t="n"/>
      <c r="H221" s="79" t="n"/>
      <c r="I221" s="79" t="n"/>
      <c r="J221" s="79" t="n"/>
      <c r="K221" s="79" t="n"/>
      <c r="L221" s="79" t="n"/>
      <c r="M221" s="79" t="n"/>
      <c r="N221" s="79" t="n"/>
      <c r="O221" s="79" t="n"/>
      <c r="P221" s="79" t="n"/>
      <c r="Q221" s="79" t="n"/>
      <c r="R221" s="79" t="n"/>
      <c r="S221" s="79" t="n"/>
      <c r="T221" s="79" t="n"/>
      <c r="U221" s="79" t="n"/>
      <c r="V221" s="79" t="n"/>
      <c r="W221" s="79" t="n"/>
      <c r="X221" s="79" t="n"/>
      <c r="Y221" s="79" t="n"/>
    </row>
    <row r="222" ht="15.75" customHeight="1" s="496">
      <c r="A222" s="79" t="n"/>
      <c r="B222" s="79" t="n"/>
      <c r="C222" s="79" t="n"/>
      <c r="D222" s="80" t="n"/>
      <c r="E222" s="9" t="n"/>
      <c r="F222" s="9" t="n"/>
      <c r="G222" s="79" t="n"/>
      <c r="H222" s="79" t="n"/>
      <c r="I222" s="79" t="n"/>
      <c r="J222" s="79" t="n"/>
      <c r="K222" s="79" t="n"/>
      <c r="L222" s="79" t="n"/>
      <c r="M222" s="79" t="n"/>
      <c r="N222" s="79" t="n"/>
      <c r="O222" s="79" t="n"/>
      <c r="P222" s="79" t="n"/>
      <c r="Q222" s="79" t="n"/>
      <c r="R222" s="79" t="n"/>
      <c r="S222" s="79" t="n"/>
      <c r="T222" s="79" t="n"/>
      <c r="U222" s="79" t="n"/>
      <c r="V222" s="79" t="n"/>
      <c r="W222" s="79" t="n"/>
      <c r="X222" s="79" t="n"/>
      <c r="Y222" s="79" t="n"/>
    </row>
    <row r="223" ht="15.75" customHeight="1" s="496">
      <c r="A223" s="79" t="n"/>
      <c r="B223" s="79" t="n"/>
      <c r="C223" s="79" t="n"/>
      <c r="D223" s="80" t="n"/>
      <c r="E223" s="9" t="n"/>
      <c r="F223" s="9" t="n"/>
      <c r="G223" s="79" t="n"/>
      <c r="H223" s="79" t="n"/>
      <c r="I223" s="79" t="n"/>
      <c r="J223" s="79" t="n"/>
      <c r="K223" s="79" t="n"/>
      <c r="L223" s="79" t="n"/>
      <c r="M223" s="79" t="n"/>
      <c r="N223" s="79" t="n"/>
      <c r="O223" s="79" t="n"/>
      <c r="P223" s="79" t="n"/>
      <c r="Q223" s="79" t="n"/>
      <c r="R223" s="79" t="n"/>
      <c r="S223" s="79" t="n"/>
      <c r="T223" s="79" t="n"/>
      <c r="U223" s="79" t="n"/>
      <c r="V223" s="79" t="n"/>
      <c r="W223" s="79" t="n"/>
      <c r="X223" s="79" t="n"/>
      <c r="Y223" s="79" t="n"/>
    </row>
    <row r="224" ht="15.75" customHeight="1" s="496">
      <c r="A224" s="79" t="n"/>
      <c r="B224" s="79" t="n"/>
      <c r="C224" s="79" t="n"/>
      <c r="D224" s="80" t="n"/>
      <c r="E224" s="9" t="n"/>
      <c r="F224" s="9" t="n"/>
      <c r="G224" s="79" t="n"/>
      <c r="H224" s="79" t="n"/>
      <c r="I224" s="79" t="n"/>
      <c r="J224" s="79" t="n"/>
      <c r="K224" s="79" t="n"/>
      <c r="L224" s="79" t="n"/>
      <c r="M224" s="79" t="n"/>
      <c r="N224" s="79" t="n"/>
      <c r="O224" s="79" t="n"/>
      <c r="P224" s="79" t="n"/>
      <c r="Q224" s="79" t="n"/>
      <c r="R224" s="79" t="n"/>
      <c r="S224" s="79" t="n"/>
      <c r="T224" s="79" t="n"/>
      <c r="U224" s="79" t="n"/>
      <c r="V224" s="79" t="n"/>
      <c r="W224" s="79" t="n"/>
      <c r="X224" s="79" t="n"/>
      <c r="Y224" s="79" t="n"/>
    </row>
    <row r="225" ht="15.75" customHeight="1" s="496">
      <c r="A225" s="79" t="n"/>
      <c r="B225" s="79" t="n"/>
      <c r="C225" s="79" t="n"/>
      <c r="D225" s="80" t="n"/>
      <c r="E225" s="9" t="n"/>
      <c r="F225" s="9" t="n"/>
      <c r="G225" s="79" t="n"/>
      <c r="H225" s="79" t="n"/>
      <c r="I225" s="79" t="n"/>
      <c r="J225" s="79" t="n"/>
      <c r="K225" s="79" t="n"/>
      <c r="L225" s="79" t="n"/>
      <c r="M225" s="79" t="n"/>
      <c r="N225" s="79" t="n"/>
      <c r="O225" s="79" t="n"/>
      <c r="P225" s="79" t="n"/>
      <c r="Q225" s="79" t="n"/>
      <c r="R225" s="79" t="n"/>
      <c r="S225" s="79" t="n"/>
      <c r="T225" s="79" t="n"/>
      <c r="U225" s="79" t="n"/>
      <c r="V225" s="79" t="n"/>
      <c r="W225" s="79" t="n"/>
      <c r="X225" s="79" t="n"/>
      <c r="Y225" s="79" t="n"/>
    </row>
    <row r="226" ht="15.75" customHeight="1" s="496">
      <c r="A226" s="79" t="n"/>
      <c r="B226" s="79" t="n"/>
      <c r="C226" s="79" t="n"/>
      <c r="D226" s="80" t="n"/>
      <c r="E226" s="9" t="n"/>
      <c r="F226" s="9" t="n"/>
      <c r="G226" s="79" t="n"/>
      <c r="H226" s="79" t="n"/>
      <c r="I226" s="79" t="n"/>
      <c r="J226" s="79" t="n"/>
      <c r="K226" s="79" t="n"/>
      <c r="L226" s="79" t="n"/>
      <c r="M226" s="79" t="n"/>
      <c r="N226" s="79" t="n"/>
      <c r="O226" s="79" t="n"/>
      <c r="P226" s="79" t="n"/>
      <c r="Q226" s="79" t="n"/>
      <c r="R226" s="79" t="n"/>
      <c r="S226" s="79" t="n"/>
      <c r="T226" s="79" t="n"/>
      <c r="U226" s="79" t="n"/>
      <c r="V226" s="79" t="n"/>
      <c r="W226" s="79" t="n"/>
      <c r="X226" s="79" t="n"/>
      <c r="Y226" s="79" t="n"/>
    </row>
    <row r="227" ht="15.75" customHeight="1" s="496">
      <c r="A227" s="79" t="n"/>
      <c r="B227" s="79" t="n"/>
      <c r="C227" s="79" t="n"/>
      <c r="D227" s="80" t="n"/>
      <c r="E227" s="9" t="n"/>
      <c r="F227" s="9" t="n"/>
      <c r="G227" s="79" t="n"/>
      <c r="H227" s="79" t="n"/>
      <c r="I227" s="79" t="n"/>
      <c r="J227" s="79" t="n"/>
      <c r="K227" s="79" t="n"/>
      <c r="L227" s="79" t="n"/>
      <c r="M227" s="79" t="n"/>
      <c r="N227" s="79" t="n"/>
      <c r="O227" s="79" t="n"/>
      <c r="P227" s="79" t="n"/>
      <c r="Q227" s="79" t="n"/>
      <c r="R227" s="79" t="n"/>
      <c r="S227" s="79" t="n"/>
      <c r="T227" s="79" t="n"/>
      <c r="U227" s="79" t="n"/>
      <c r="V227" s="79" t="n"/>
      <c r="W227" s="79" t="n"/>
      <c r="X227" s="79" t="n"/>
      <c r="Y227" s="79" t="n"/>
    </row>
    <row r="228" ht="15.75" customHeight="1" s="496">
      <c r="A228" s="79" t="n"/>
      <c r="B228" s="79" t="n"/>
      <c r="C228" s="79" t="n"/>
      <c r="D228" s="80" t="n"/>
      <c r="E228" s="9" t="n"/>
      <c r="F228" s="9" t="n"/>
      <c r="G228" s="79" t="n"/>
      <c r="H228" s="79" t="n"/>
      <c r="I228" s="79" t="n"/>
      <c r="J228" s="79" t="n"/>
      <c r="K228" s="79" t="n"/>
      <c r="L228" s="79" t="n"/>
      <c r="M228" s="79" t="n"/>
      <c r="N228" s="79" t="n"/>
      <c r="O228" s="79" t="n"/>
      <c r="P228" s="79" t="n"/>
      <c r="Q228" s="79" t="n"/>
      <c r="R228" s="79" t="n"/>
      <c r="S228" s="79" t="n"/>
      <c r="T228" s="79" t="n"/>
      <c r="U228" s="79" t="n"/>
      <c r="V228" s="79" t="n"/>
      <c r="W228" s="79" t="n"/>
      <c r="X228" s="79" t="n"/>
      <c r="Y228" s="79" t="n"/>
    </row>
    <row r="229" ht="15.75" customHeight="1" s="496">
      <c r="A229" s="79" t="n"/>
      <c r="B229" s="79" t="n"/>
      <c r="C229" s="79" t="n"/>
      <c r="D229" s="80" t="n"/>
      <c r="E229" s="9" t="n"/>
      <c r="F229" s="9" t="n"/>
      <c r="G229" s="79" t="n"/>
      <c r="H229" s="79" t="n"/>
      <c r="I229" s="79" t="n"/>
      <c r="J229" s="79" t="n"/>
      <c r="K229" s="79" t="n"/>
      <c r="L229" s="79" t="n"/>
      <c r="M229" s="79" t="n"/>
      <c r="N229" s="79" t="n"/>
      <c r="O229" s="79" t="n"/>
      <c r="P229" s="79" t="n"/>
      <c r="Q229" s="79" t="n"/>
      <c r="R229" s="79" t="n"/>
      <c r="S229" s="79" t="n"/>
      <c r="T229" s="79" t="n"/>
      <c r="U229" s="79" t="n"/>
      <c r="V229" s="79" t="n"/>
      <c r="W229" s="79" t="n"/>
      <c r="X229" s="79" t="n"/>
      <c r="Y229" s="79" t="n"/>
    </row>
    <row r="230" ht="15.75" customHeight="1" s="496">
      <c r="A230" s="79" t="n"/>
      <c r="B230" s="79" t="n"/>
      <c r="C230" s="79" t="n"/>
      <c r="D230" s="80" t="n"/>
      <c r="E230" s="9" t="n"/>
      <c r="F230" s="9" t="n"/>
      <c r="G230" s="79" t="n"/>
      <c r="H230" s="79" t="n"/>
      <c r="I230" s="79" t="n"/>
      <c r="J230" s="79" t="n"/>
      <c r="K230" s="79" t="n"/>
      <c r="L230" s="79" t="n"/>
      <c r="M230" s="79" t="n"/>
      <c r="N230" s="79" t="n"/>
      <c r="O230" s="79" t="n"/>
      <c r="P230" s="79" t="n"/>
      <c r="Q230" s="79" t="n"/>
      <c r="R230" s="79" t="n"/>
      <c r="S230" s="79" t="n"/>
      <c r="T230" s="79" t="n"/>
      <c r="U230" s="79" t="n"/>
      <c r="V230" s="79" t="n"/>
      <c r="W230" s="79" t="n"/>
      <c r="X230" s="79" t="n"/>
      <c r="Y230" s="79" t="n"/>
    </row>
    <row r="231" ht="15.75" customHeight="1" s="496">
      <c r="A231" s="79" t="n"/>
      <c r="B231" s="79" t="n"/>
      <c r="C231" s="79" t="n"/>
      <c r="D231" s="80" t="n"/>
      <c r="E231" s="9" t="n"/>
      <c r="F231" s="9" t="n"/>
      <c r="G231" s="79" t="n"/>
      <c r="H231" s="79" t="n"/>
      <c r="I231" s="79" t="n"/>
      <c r="J231" s="79" t="n"/>
      <c r="K231" s="79" t="n"/>
      <c r="L231" s="79" t="n"/>
      <c r="M231" s="79" t="n"/>
      <c r="N231" s="79" t="n"/>
      <c r="O231" s="79" t="n"/>
      <c r="P231" s="79" t="n"/>
      <c r="Q231" s="79" t="n"/>
      <c r="R231" s="79" t="n"/>
      <c r="S231" s="79" t="n"/>
      <c r="T231" s="79" t="n"/>
      <c r="U231" s="79" t="n"/>
      <c r="V231" s="79" t="n"/>
      <c r="W231" s="79" t="n"/>
      <c r="X231" s="79" t="n"/>
      <c r="Y231" s="79" t="n"/>
    </row>
    <row r="232" ht="15.75" customHeight="1" s="496">
      <c r="A232" s="79" t="n"/>
      <c r="B232" s="79" t="n"/>
      <c r="C232" s="79" t="n"/>
      <c r="D232" s="80" t="n"/>
      <c r="E232" s="9" t="n"/>
      <c r="F232" s="9" t="n"/>
      <c r="G232" s="79" t="n"/>
      <c r="H232" s="79" t="n"/>
      <c r="I232" s="79" t="n"/>
      <c r="J232" s="79" t="n"/>
      <c r="K232" s="79" t="n"/>
      <c r="L232" s="79" t="n"/>
      <c r="M232" s="79" t="n"/>
      <c r="N232" s="79" t="n"/>
      <c r="O232" s="79" t="n"/>
      <c r="P232" s="79" t="n"/>
      <c r="Q232" s="79" t="n"/>
      <c r="R232" s="79" t="n"/>
      <c r="S232" s="79" t="n"/>
      <c r="T232" s="79" t="n"/>
      <c r="U232" s="79" t="n"/>
      <c r="V232" s="79" t="n"/>
      <c r="W232" s="79" t="n"/>
      <c r="X232" s="79" t="n"/>
      <c r="Y232" s="79" t="n"/>
    </row>
    <row r="233" ht="15.75" customHeight="1" s="496">
      <c r="A233" s="79" t="n"/>
      <c r="B233" s="79" t="n"/>
      <c r="C233" s="79" t="n"/>
      <c r="D233" s="80" t="n"/>
      <c r="E233" s="9" t="n"/>
      <c r="F233" s="9" t="n"/>
      <c r="G233" s="79" t="n"/>
      <c r="H233" s="79" t="n"/>
      <c r="I233" s="79" t="n"/>
      <c r="J233" s="79" t="n"/>
      <c r="K233" s="79" t="n"/>
      <c r="L233" s="79" t="n"/>
      <c r="M233" s="79" t="n"/>
      <c r="N233" s="79" t="n"/>
      <c r="O233" s="79" t="n"/>
      <c r="P233" s="79" t="n"/>
      <c r="Q233" s="79" t="n"/>
      <c r="R233" s="79" t="n"/>
      <c r="S233" s="79" t="n"/>
      <c r="T233" s="79" t="n"/>
      <c r="U233" s="79" t="n"/>
      <c r="V233" s="79" t="n"/>
      <c r="W233" s="79" t="n"/>
      <c r="X233" s="79" t="n"/>
      <c r="Y233" s="79" t="n"/>
    </row>
    <row r="234" ht="15.75" customHeight="1" s="496">
      <c r="A234" s="79" t="n"/>
      <c r="B234" s="79" t="n"/>
      <c r="C234" s="79" t="n"/>
      <c r="D234" s="80" t="n"/>
      <c r="E234" s="9" t="n"/>
      <c r="F234" s="9" t="n"/>
      <c r="G234" s="79" t="n"/>
      <c r="H234" s="79" t="n"/>
      <c r="I234" s="79" t="n"/>
      <c r="J234" s="79" t="n"/>
      <c r="K234" s="79" t="n"/>
      <c r="L234" s="79" t="n"/>
      <c r="M234" s="79" t="n"/>
      <c r="N234" s="79" t="n"/>
      <c r="O234" s="79" t="n"/>
      <c r="P234" s="79" t="n"/>
      <c r="Q234" s="79" t="n"/>
      <c r="R234" s="79" t="n"/>
      <c r="S234" s="79" t="n"/>
      <c r="T234" s="79" t="n"/>
      <c r="U234" s="79" t="n"/>
      <c r="V234" s="79" t="n"/>
      <c r="W234" s="79" t="n"/>
      <c r="X234" s="79" t="n"/>
      <c r="Y234" s="79" t="n"/>
    </row>
    <row r="235" ht="15.75" customHeight="1" s="496">
      <c r="A235" s="79" t="n"/>
      <c r="B235" s="79" t="n"/>
      <c r="C235" s="79" t="n"/>
      <c r="D235" s="80" t="n"/>
      <c r="E235" s="9" t="n"/>
      <c r="F235" s="9" t="n"/>
      <c r="G235" s="79" t="n"/>
      <c r="H235" s="79" t="n"/>
      <c r="I235" s="79" t="n"/>
      <c r="J235" s="79" t="n"/>
      <c r="K235" s="79" t="n"/>
      <c r="L235" s="79" t="n"/>
      <c r="M235" s="79" t="n"/>
      <c r="N235" s="79" t="n"/>
      <c r="O235" s="79" t="n"/>
      <c r="P235" s="79" t="n"/>
      <c r="Q235" s="79" t="n"/>
      <c r="R235" s="79" t="n"/>
      <c r="S235" s="79" t="n"/>
      <c r="T235" s="79" t="n"/>
      <c r="U235" s="79" t="n"/>
      <c r="V235" s="79" t="n"/>
      <c r="W235" s="79" t="n"/>
      <c r="X235" s="79" t="n"/>
      <c r="Y235" s="79" t="n"/>
    </row>
    <row r="236" ht="15.75" customHeight="1" s="496">
      <c r="A236" s="79" t="n"/>
      <c r="B236" s="79" t="n"/>
      <c r="C236" s="79" t="n"/>
      <c r="D236" s="80" t="n"/>
      <c r="E236" s="9" t="n"/>
      <c r="F236" s="9" t="n"/>
      <c r="G236" s="79" t="n"/>
      <c r="H236" s="79" t="n"/>
      <c r="I236" s="79" t="n"/>
      <c r="J236" s="79" t="n"/>
      <c r="K236" s="79" t="n"/>
      <c r="L236" s="79" t="n"/>
      <c r="M236" s="79" t="n"/>
      <c r="N236" s="79" t="n"/>
      <c r="O236" s="79" t="n"/>
      <c r="P236" s="79" t="n"/>
      <c r="Q236" s="79" t="n"/>
      <c r="R236" s="79" t="n"/>
      <c r="S236" s="79" t="n"/>
      <c r="T236" s="79" t="n"/>
      <c r="U236" s="79" t="n"/>
      <c r="V236" s="79" t="n"/>
      <c r="W236" s="79" t="n"/>
      <c r="X236" s="79" t="n"/>
      <c r="Y236" s="79" t="n"/>
    </row>
    <row r="237" ht="15.75" customHeight="1" s="496">
      <c r="A237" s="79" t="n"/>
      <c r="B237" s="79" t="n"/>
      <c r="C237" s="79" t="n"/>
      <c r="D237" s="80" t="n"/>
      <c r="E237" s="9" t="n"/>
      <c r="F237" s="9" t="n"/>
      <c r="G237" s="79" t="n"/>
      <c r="H237" s="79" t="n"/>
      <c r="I237" s="79" t="n"/>
      <c r="J237" s="79" t="n"/>
      <c r="K237" s="79" t="n"/>
      <c r="L237" s="79" t="n"/>
      <c r="M237" s="79" t="n"/>
      <c r="N237" s="79" t="n"/>
      <c r="O237" s="79" t="n"/>
      <c r="P237" s="79" t="n"/>
      <c r="Q237" s="79" t="n"/>
      <c r="R237" s="79" t="n"/>
      <c r="S237" s="79" t="n"/>
      <c r="T237" s="79" t="n"/>
      <c r="U237" s="79" t="n"/>
      <c r="V237" s="79" t="n"/>
      <c r="W237" s="79" t="n"/>
      <c r="X237" s="79" t="n"/>
      <c r="Y237" s="79" t="n"/>
    </row>
    <row r="238" ht="15.75" customHeight="1" s="496">
      <c r="A238" s="79" t="n"/>
      <c r="B238" s="79" t="n"/>
      <c r="C238" s="79" t="n"/>
      <c r="D238" s="80" t="n"/>
      <c r="E238" s="9" t="n"/>
      <c r="F238" s="9" t="n"/>
      <c r="G238" s="79" t="n"/>
      <c r="H238" s="79" t="n"/>
      <c r="I238" s="79" t="n"/>
      <c r="J238" s="79" t="n"/>
      <c r="K238" s="79" t="n"/>
      <c r="L238" s="79" t="n"/>
      <c r="M238" s="79" t="n"/>
      <c r="N238" s="79" t="n"/>
      <c r="O238" s="79" t="n"/>
      <c r="P238" s="79" t="n"/>
      <c r="Q238" s="79" t="n"/>
      <c r="R238" s="79" t="n"/>
      <c r="S238" s="79" t="n"/>
      <c r="T238" s="79" t="n"/>
      <c r="U238" s="79" t="n"/>
      <c r="V238" s="79" t="n"/>
      <c r="W238" s="79" t="n"/>
      <c r="X238" s="79" t="n"/>
      <c r="Y238" s="79" t="n"/>
    </row>
    <row r="239" ht="15.75" customHeight="1" s="496">
      <c r="A239" s="79" t="n"/>
      <c r="B239" s="79" t="n"/>
      <c r="C239" s="79" t="n"/>
      <c r="D239" s="80" t="n"/>
      <c r="E239" s="9" t="n"/>
      <c r="F239" s="9" t="n"/>
      <c r="G239" s="79" t="n"/>
      <c r="H239" s="79" t="n"/>
      <c r="I239" s="79" t="n"/>
      <c r="J239" s="79" t="n"/>
      <c r="K239" s="79" t="n"/>
      <c r="L239" s="79" t="n"/>
      <c r="M239" s="79" t="n"/>
      <c r="N239" s="79" t="n"/>
      <c r="O239" s="79" t="n"/>
      <c r="P239" s="79" t="n"/>
      <c r="Q239" s="79" t="n"/>
      <c r="R239" s="79" t="n"/>
      <c r="S239" s="79" t="n"/>
      <c r="T239" s="79" t="n"/>
      <c r="U239" s="79" t="n"/>
      <c r="V239" s="79" t="n"/>
      <c r="W239" s="79" t="n"/>
      <c r="X239" s="79" t="n"/>
      <c r="Y239" s="79" t="n"/>
    </row>
    <row r="240" ht="15.75" customHeight="1" s="496">
      <c r="A240" s="79" t="n"/>
      <c r="B240" s="79" t="n"/>
      <c r="C240" s="79" t="n"/>
      <c r="D240" s="80" t="n"/>
      <c r="E240" s="9" t="n"/>
      <c r="F240" s="9" t="n"/>
      <c r="G240" s="79" t="n"/>
      <c r="H240" s="79" t="n"/>
      <c r="I240" s="79" t="n"/>
      <c r="J240" s="79" t="n"/>
      <c r="K240" s="79" t="n"/>
      <c r="L240" s="79" t="n"/>
      <c r="M240" s="79" t="n"/>
      <c r="N240" s="79" t="n"/>
      <c r="O240" s="79" t="n"/>
      <c r="P240" s="79" t="n"/>
      <c r="Q240" s="79" t="n"/>
      <c r="R240" s="79" t="n"/>
      <c r="S240" s="79" t="n"/>
      <c r="T240" s="79" t="n"/>
      <c r="U240" s="79" t="n"/>
      <c r="V240" s="79" t="n"/>
      <c r="W240" s="79" t="n"/>
      <c r="X240" s="79" t="n"/>
      <c r="Y240" s="79" t="n"/>
    </row>
    <row r="241" ht="15.75" customHeight="1" s="496">
      <c r="A241" s="79" t="n"/>
      <c r="B241" s="79" t="n"/>
      <c r="C241" s="79" t="n"/>
      <c r="D241" s="80" t="n"/>
      <c r="E241" s="9" t="n"/>
      <c r="F241" s="9" t="n"/>
      <c r="G241" s="79" t="n"/>
      <c r="H241" s="79" t="n"/>
      <c r="I241" s="79" t="n"/>
      <c r="J241" s="79" t="n"/>
      <c r="K241" s="79" t="n"/>
      <c r="L241" s="79" t="n"/>
      <c r="M241" s="79" t="n"/>
      <c r="N241" s="79" t="n"/>
      <c r="O241" s="79" t="n"/>
      <c r="P241" s="79" t="n"/>
      <c r="Q241" s="79" t="n"/>
      <c r="R241" s="79" t="n"/>
      <c r="S241" s="79" t="n"/>
      <c r="T241" s="79" t="n"/>
      <c r="U241" s="79" t="n"/>
      <c r="V241" s="79" t="n"/>
      <c r="W241" s="79" t="n"/>
      <c r="X241" s="79" t="n"/>
      <c r="Y241" s="79" t="n"/>
    </row>
    <row r="242" ht="15.75" customHeight="1" s="496">
      <c r="A242" s="79" t="n"/>
      <c r="B242" s="79" t="n"/>
      <c r="C242" s="79" t="n"/>
      <c r="D242" s="80" t="n"/>
      <c r="E242" s="9" t="n"/>
      <c r="F242" s="9" t="n"/>
      <c r="G242" s="79" t="n"/>
      <c r="H242" s="79" t="n"/>
      <c r="I242" s="79" t="n"/>
      <c r="J242" s="79" t="n"/>
      <c r="K242" s="79" t="n"/>
      <c r="L242" s="79" t="n"/>
      <c r="M242" s="79" t="n"/>
      <c r="N242" s="79" t="n"/>
      <c r="O242" s="79" t="n"/>
      <c r="P242" s="79" t="n"/>
      <c r="Q242" s="79" t="n"/>
      <c r="R242" s="79" t="n"/>
      <c r="S242" s="79" t="n"/>
      <c r="T242" s="79" t="n"/>
      <c r="U242" s="79" t="n"/>
      <c r="V242" s="79" t="n"/>
      <c r="W242" s="79" t="n"/>
      <c r="X242" s="79" t="n"/>
      <c r="Y242" s="79" t="n"/>
    </row>
    <row r="243" ht="15.75" customHeight="1" s="496">
      <c r="A243" s="79" t="n"/>
      <c r="B243" s="79" t="n"/>
      <c r="C243" s="79" t="n"/>
      <c r="D243" s="80" t="n"/>
      <c r="E243" s="9" t="n"/>
      <c r="F243" s="9" t="n"/>
      <c r="G243" s="79" t="n"/>
      <c r="H243" s="79" t="n"/>
      <c r="I243" s="79" t="n"/>
      <c r="J243" s="79" t="n"/>
      <c r="K243" s="79" t="n"/>
      <c r="L243" s="79" t="n"/>
      <c r="M243" s="79" t="n"/>
      <c r="N243" s="79" t="n"/>
      <c r="O243" s="79" t="n"/>
      <c r="P243" s="79" t="n"/>
      <c r="Q243" s="79" t="n"/>
      <c r="R243" s="79" t="n"/>
      <c r="S243" s="79" t="n"/>
      <c r="T243" s="79" t="n"/>
      <c r="U243" s="79" t="n"/>
      <c r="V243" s="79" t="n"/>
      <c r="W243" s="79" t="n"/>
      <c r="X243" s="79" t="n"/>
      <c r="Y243" s="79" t="n"/>
    </row>
    <row r="244" ht="15.75" customHeight="1" s="496">
      <c r="A244" s="79" t="n"/>
      <c r="B244" s="79" t="n"/>
      <c r="C244" s="79" t="n"/>
      <c r="D244" s="80" t="n"/>
      <c r="E244" s="9" t="n"/>
      <c r="F244" s="9" t="n"/>
      <c r="G244" s="79" t="n"/>
      <c r="H244" s="79" t="n"/>
      <c r="I244" s="79" t="n"/>
      <c r="J244" s="79" t="n"/>
      <c r="K244" s="79" t="n"/>
      <c r="L244" s="79" t="n"/>
      <c r="M244" s="79" t="n"/>
      <c r="N244" s="79" t="n"/>
      <c r="O244" s="79" t="n"/>
      <c r="P244" s="79" t="n"/>
      <c r="Q244" s="79" t="n"/>
      <c r="R244" s="79" t="n"/>
      <c r="S244" s="79" t="n"/>
      <c r="T244" s="79" t="n"/>
      <c r="U244" s="79" t="n"/>
      <c r="V244" s="79" t="n"/>
      <c r="W244" s="79" t="n"/>
      <c r="X244" s="79" t="n"/>
      <c r="Y244" s="79" t="n"/>
    </row>
    <row r="245" ht="15.75" customHeight="1" s="496">
      <c r="A245" s="79" t="n"/>
      <c r="B245" s="79" t="n"/>
      <c r="C245" s="79" t="n"/>
      <c r="D245" s="80" t="n"/>
      <c r="E245" s="9" t="n"/>
      <c r="F245" s="9" t="n"/>
      <c r="G245" s="79" t="n"/>
      <c r="H245" s="79" t="n"/>
      <c r="I245" s="79" t="n"/>
      <c r="J245" s="79" t="n"/>
      <c r="K245" s="79" t="n"/>
      <c r="L245" s="79" t="n"/>
      <c r="M245" s="79" t="n"/>
      <c r="N245" s="79" t="n"/>
      <c r="O245" s="79" t="n"/>
      <c r="P245" s="79" t="n"/>
      <c r="Q245" s="79" t="n"/>
      <c r="R245" s="79" t="n"/>
      <c r="S245" s="79" t="n"/>
      <c r="T245" s="79" t="n"/>
      <c r="U245" s="79" t="n"/>
      <c r="V245" s="79" t="n"/>
      <c r="W245" s="79" t="n"/>
      <c r="X245" s="79" t="n"/>
      <c r="Y245" s="79" t="n"/>
    </row>
    <row r="246" ht="15.75" customHeight="1" s="496">
      <c r="A246" s="79" t="n"/>
      <c r="B246" s="79" t="n"/>
      <c r="C246" s="79" t="n"/>
      <c r="D246" s="80" t="n"/>
      <c r="E246" s="9" t="n"/>
      <c r="F246" s="9" t="n"/>
      <c r="G246" s="79" t="n"/>
      <c r="H246" s="79" t="n"/>
      <c r="I246" s="79" t="n"/>
      <c r="J246" s="79" t="n"/>
      <c r="K246" s="79" t="n"/>
      <c r="L246" s="79" t="n"/>
      <c r="M246" s="79" t="n"/>
      <c r="N246" s="79" t="n"/>
      <c r="O246" s="79" t="n"/>
      <c r="P246" s="79" t="n"/>
      <c r="Q246" s="79" t="n"/>
      <c r="R246" s="79" t="n"/>
      <c r="S246" s="79" t="n"/>
      <c r="T246" s="79" t="n"/>
      <c r="U246" s="79" t="n"/>
      <c r="V246" s="79" t="n"/>
      <c r="W246" s="79" t="n"/>
      <c r="X246" s="79" t="n"/>
      <c r="Y246" s="79" t="n"/>
    </row>
    <row r="247" ht="15.75" customHeight="1" s="496">
      <c r="A247" s="79" t="n"/>
      <c r="B247" s="79" t="n"/>
      <c r="C247" s="79" t="n"/>
      <c r="D247" s="80" t="n"/>
      <c r="E247" s="9" t="n"/>
      <c r="F247" s="9" t="n"/>
      <c r="G247" s="79" t="n"/>
      <c r="H247" s="79" t="n"/>
      <c r="I247" s="79" t="n"/>
      <c r="J247" s="79" t="n"/>
      <c r="K247" s="79" t="n"/>
      <c r="L247" s="79" t="n"/>
      <c r="M247" s="79" t="n"/>
      <c r="N247" s="79" t="n"/>
      <c r="O247" s="79" t="n"/>
      <c r="P247" s="79" t="n"/>
      <c r="Q247" s="79" t="n"/>
      <c r="R247" s="79" t="n"/>
      <c r="S247" s="79" t="n"/>
      <c r="T247" s="79" t="n"/>
      <c r="U247" s="79" t="n"/>
      <c r="V247" s="79" t="n"/>
      <c r="W247" s="79" t="n"/>
      <c r="X247" s="79" t="n"/>
      <c r="Y247" s="79" t="n"/>
    </row>
    <row r="248" ht="15.75" customHeight="1" s="496">
      <c r="A248" s="79" t="n"/>
      <c r="B248" s="79" t="n"/>
      <c r="C248" s="79" t="n"/>
      <c r="D248" s="80" t="n"/>
      <c r="E248" s="9" t="n"/>
      <c r="F248" s="9" t="n"/>
      <c r="G248" s="79" t="n"/>
      <c r="H248" s="79" t="n"/>
      <c r="I248" s="79" t="n"/>
      <c r="J248" s="79" t="n"/>
      <c r="K248" s="79" t="n"/>
      <c r="L248" s="79" t="n"/>
      <c r="M248" s="79" t="n"/>
      <c r="N248" s="79" t="n"/>
      <c r="O248" s="79" t="n"/>
      <c r="P248" s="79" t="n"/>
      <c r="Q248" s="79" t="n"/>
      <c r="R248" s="79" t="n"/>
      <c r="S248" s="79" t="n"/>
      <c r="T248" s="79" t="n"/>
      <c r="U248" s="79" t="n"/>
      <c r="V248" s="79" t="n"/>
      <c r="W248" s="79" t="n"/>
      <c r="X248" s="79" t="n"/>
      <c r="Y248" s="79" t="n"/>
    </row>
    <row r="249" ht="15.75" customHeight="1" s="496">
      <c r="A249" s="79" t="n"/>
      <c r="B249" s="79" t="n"/>
      <c r="C249" s="79" t="n"/>
      <c r="D249" s="80" t="n"/>
      <c r="E249" s="9" t="n"/>
      <c r="F249" s="9" t="n"/>
      <c r="G249" s="79" t="n"/>
      <c r="H249" s="79" t="n"/>
      <c r="I249" s="79" t="n"/>
      <c r="J249" s="79" t="n"/>
      <c r="K249" s="79" t="n"/>
      <c r="L249" s="79" t="n"/>
      <c r="M249" s="79" t="n"/>
      <c r="N249" s="79" t="n"/>
      <c r="O249" s="79" t="n"/>
      <c r="P249" s="79" t="n"/>
      <c r="Q249" s="79" t="n"/>
      <c r="R249" s="79" t="n"/>
      <c r="S249" s="79" t="n"/>
      <c r="T249" s="79" t="n"/>
      <c r="U249" s="79" t="n"/>
      <c r="V249" s="79" t="n"/>
      <c r="W249" s="79" t="n"/>
      <c r="X249" s="79" t="n"/>
      <c r="Y249" s="79" t="n"/>
    </row>
    <row r="250" ht="15.75" customHeight="1" s="496">
      <c r="A250" s="79" t="n"/>
      <c r="B250" s="79" t="n"/>
      <c r="C250" s="79" t="n"/>
      <c r="D250" s="80" t="n"/>
      <c r="E250" s="9" t="n"/>
      <c r="F250" s="9" t="n"/>
      <c r="G250" s="79" t="n"/>
      <c r="H250" s="79" t="n"/>
      <c r="I250" s="79" t="n"/>
      <c r="J250" s="79" t="n"/>
      <c r="K250" s="79" t="n"/>
      <c r="L250" s="79" t="n"/>
      <c r="M250" s="79" t="n"/>
      <c r="N250" s="79" t="n"/>
      <c r="O250" s="79" t="n"/>
      <c r="P250" s="79" t="n"/>
      <c r="Q250" s="79" t="n"/>
      <c r="R250" s="79" t="n"/>
      <c r="S250" s="79" t="n"/>
      <c r="T250" s="79" t="n"/>
      <c r="U250" s="79" t="n"/>
      <c r="V250" s="79" t="n"/>
      <c r="W250" s="79" t="n"/>
      <c r="X250" s="79" t="n"/>
      <c r="Y250" s="79" t="n"/>
    </row>
    <row r="251" ht="15.75" customHeight="1" s="496">
      <c r="A251" s="79" t="n"/>
      <c r="B251" s="79" t="n"/>
      <c r="C251" s="79" t="n"/>
      <c r="D251" s="80" t="n"/>
      <c r="E251" s="9" t="n"/>
      <c r="F251" s="9" t="n"/>
      <c r="G251" s="79" t="n"/>
      <c r="H251" s="79" t="n"/>
      <c r="I251" s="79" t="n"/>
      <c r="J251" s="79" t="n"/>
      <c r="K251" s="79" t="n"/>
      <c r="L251" s="79" t="n"/>
      <c r="M251" s="79" t="n"/>
      <c r="N251" s="79" t="n"/>
      <c r="O251" s="79" t="n"/>
      <c r="P251" s="79" t="n"/>
      <c r="Q251" s="79" t="n"/>
      <c r="R251" s="79" t="n"/>
      <c r="S251" s="79" t="n"/>
      <c r="T251" s="79" t="n"/>
      <c r="U251" s="79" t="n"/>
      <c r="V251" s="79" t="n"/>
      <c r="W251" s="79" t="n"/>
      <c r="X251" s="79" t="n"/>
      <c r="Y251" s="79" t="n"/>
    </row>
    <row r="252" ht="15.75" customHeight="1" s="496">
      <c r="A252" s="79" t="n"/>
      <c r="B252" s="79" t="n"/>
      <c r="C252" s="79" t="n"/>
      <c r="D252" s="80" t="n"/>
      <c r="E252" s="9" t="n"/>
      <c r="F252" s="9" t="n"/>
      <c r="G252" s="79" t="n"/>
      <c r="H252" s="79" t="n"/>
      <c r="I252" s="79" t="n"/>
      <c r="J252" s="79" t="n"/>
      <c r="K252" s="79" t="n"/>
      <c r="L252" s="79" t="n"/>
      <c r="M252" s="79" t="n"/>
      <c r="N252" s="79" t="n"/>
      <c r="O252" s="79" t="n"/>
      <c r="P252" s="79" t="n"/>
      <c r="Q252" s="79" t="n"/>
      <c r="R252" s="79" t="n"/>
      <c r="S252" s="79" t="n"/>
      <c r="T252" s="79" t="n"/>
      <c r="U252" s="79" t="n"/>
      <c r="V252" s="79" t="n"/>
      <c r="W252" s="79" t="n"/>
      <c r="X252" s="79" t="n"/>
      <c r="Y252" s="79" t="n"/>
    </row>
    <row r="253" ht="15.75" customHeight="1" s="496">
      <c r="A253" s="79" t="n"/>
      <c r="B253" s="79" t="n"/>
      <c r="C253" s="79" t="n"/>
      <c r="D253" s="80" t="n"/>
      <c r="E253" s="9" t="n"/>
      <c r="F253" s="9" t="n"/>
      <c r="G253" s="79" t="n"/>
      <c r="H253" s="79" t="n"/>
      <c r="I253" s="79" t="n"/>
      <c r="J253" s="79" t="n"/>
      <c r="K253" s="79" t="n"/>
      <c r="L253" s="79" t="n"/>
      <c r="M253" s="79" t="n"/>
      <c r="N253" s="79" t="n"/>
      <c r="O253" s="79" t="n"/>
      <c r="P253" s="79" t="n"/>
      <c r="Q253" s="79" t="n"/>
      <c r="R253" s="79" t="n"/>
      <c r="S253" s="79" t="n"/>
      <c r="T253" s="79" t="n"/>
      <c r="U253" s="79" t="n"/>
      <c r="V253" s="79" t="n"/>
      <c r="W253" s="79" t="n"/>
      <c r="X253" s="79" t="n"/>
      <c r="Y253" s="79" t="n"/>
    </row>
    <row r="254" ht="15.75" customHeight="1" s="496">
      <c r="A254" s="79" t="n"/>
      <c r="B254" s="79" t="n"/>
      <c r="C254" s="79" t="n"/>
      <c r="D254" s="80" t="n"/>
      <c r="E254" s="9" t="n"/>
      <c r="F254" s="9" t="n"/>
      <c r="G254" s="79" t="n"/>
      <c r="H254" s="79" t="n"/>
      <c r="I254" s="79" t="n"/>
      <c r="J254" s="79" t="n"/>
      <c r="K254" s="79" t="n"/>
      <c r="L254" s="79" t="n"/>
      <c r="M254" s="79" t="n"/>
      <c r="N254" s="79" t="n"/>
      <c r="O254" s="79" t="n"/>
      <c r="P254" s="79" t="n"/>
      <c r="Q254" s="79" t="n"/>
      <c r="R254" s="79" t="n"/>
      <c r="S254" s="79" t="n"/>
      <c r="T254" s="79" t="n"/>
      <c r="U254" s="79" t="n"/>
      <c r="V254" s="79" t="n"/>
      <c r="W254" s="79" t="n"/>
      <c r="X254" s="79" t="n"/>
      <c r="Y254" s="79" t="n"/>
    </row>
    <row r="255" ht="15.75" customHeight="1" s="496">
      <c r="A255" s="79" t="n"/>
      <c r="B255" s="79" t="n"/>
      <c r="C255" s="79" t="n"/>
      <c r="D255" s="80" t="n"/>
      <c r="E255" s="9" t="n"/>
      <c r="F255" s="9" t="n"/>
      <c r="G255" s="79" t="n"/>
      <c r="H255" s="79" t="n"/>
      <c r="I255" s="79" t="n"/>
      <c r="J255" s="79" t="n"/>
      <c r="K255" s="79" t="n"/>
      <c r="L255" s="79" t="n"/>
      <c r="M255" s="79" t="n"/>
      <c r="N255" s="79" t="n"/>
      <c r="O255" s="79" t="n"/>
      <c r="P255" s="79" t="n"/>
      <c r="Q255" s="79" t="n"/>
      <c r="R255" s="79" t="n"/>
      <c r="S255" s="79" t="n"/>
      <c r="T255" s="79" t="n"/>
      <c r="U255" s="79" t="n"/>
      <c r="V255" s="79" t="n"/>
      <c r="W255" s="79" t="n"/>
      <c r="X255" s="79" t="n"/>
      <c r="Y255" s="79" t="n"/>
    </row>
    <row r="256" ht="15.75" customHeight="1" s="496">
      <c r="A256" s="79" t="n"/>
      <c r="B256" s="79" t="n"/>
      <c r="C256" s="79" t="n"/>
      <c r="D256" s="80" t="n"/>
      <c r="E256" s="9" t="n"/>
      <c r="F256" s="9" t="n"/>
      <c r="G256" s="79" t="n"/>
      <c r="H256" s="79" t="n"/>
      <c r="I256" s="79" t="n"/>
      <c r="J256" s="79" t="n"/>
      <c r="K256" s="79" t="n"/>
      <c r="L256" s="79" t="n"/>
      <c r="M256" s="79" t="n"/>
      <c r="N256" s="79" t="n"/>
      <c r="O256" s="79" t="n"/>
      <c r="P256" s="79" t="n"/>
      <c r="Q256" s="79" t="n"/>
      <c r="R256" s="79" t="n"/>
      <c r="S256" s="79" t="n"/>
      <c r="T256" s="79" t="n"/>
      <c r="U256" s="79" t="n"/>
      <c r="V256" s="79" t="n"/>
      <c r="W256" s="79" t="n"/>
      <c r="X256" s="79" t="n"/>
      <c r="Y256" s="79" t="n"/>
    </row>
    <row r="257" ht="15.75" customHeight="1" s="496">
      <c r="A257" s="79" t="n"/>
      <c r="B257" s="79" t="n"/>
      <c r="C257" s="79" t="n"/>
      <c r="D257" s="80" t="n"/>
      <c r="E257" s="9" t="n"/>
      <c r="F257" s="9" t="n"/>
      <c r="G257" s="79" t="n"/>
      <c r="H257" s="79" t="n"/>
      <c r="I257" s="79" t="n"/>
      <c r="J257" s="79" t="n"/>
      <c r="K257" s="79" t="n"/>
      <c r="L257" s="79" t="n"/>
      <c r="M257" s="79" t="n"/>
      <c r="N257" s="79" t="n"/>
      <c r="O257" s="79" t="n"/>
      <c r="P257" s="79" t="n"/>
      <c r="Q257" s="79" t="n"/>
      <c r="R257" s="79" t="n"/>
      <c r="S257" s="79" t="n"/>
      <c r="T257" s="79" t="n"/>
      <c r="U257" s="79" t="n"/>
      <c r="V257" s="79" t="n"/>
      <c r="W257" s="79" t="n"/>
      <c r="X257" s="79" t="n"/>
      <c r="Y257" s="79" t="n"/>
    </row>
    <row r="258" ht="15.75" customHeight="1" s="496">
      <c r="A258" s="79" t="n"/>
      <c r="B258" s="79" t="n"/>
      <c r="C258" s="79" t="n"/>
      <c r="D258" s="80" t="n"/>
      <c r="E258" s="9" t="n"/>
      <c r="F258" s="9" t="n"/>
      <c r="G258" s="79" t="n"/>
      <c r="H258" s="79" t="n"/>
      <c r="I258" s="79" t="n"/>
      <c r="J258" s="79" t="n"/>
      <c r="K258" s="79" t="n"/>
      <c r="L258" s="79" t="n"/>
      <c r="M258" s="79" t="n"/>
      <c r="N258" s="79" t="n"/>
      <c r="O258" s="79" t="n"/>
      <c r="P258" s="79" t="n"/>
      <c r="Q258" s="79" t="n"/>
      <c r="R258" s="79" t="n"/>
      <c r="S258" s="79" t="n"/>
      <c r="T258" s="79" t="n"/>
      <c r="U258" s="79" t="n"/>
      <c r="V258" s="79" t="n"/>
      <c r="W258" s="79" t="n"/>
      <c r="X258" s="79" t="n"/>
      <c r="Y258" s="79" t="n"/>
    </row>
    <row r="259" ht="15.75" customHeight="1" s="496">
      <c r="A259" s="79" t="n"/>
      <c r="B259" s="79" t="n"/>
      <c r="C259" s="79" t="n"/>
      <c r="D259" s="80" t="n"/>
      <c r="E259" s="9" t="n"/>
      <c r="F259" s="9" t="n"/>
      <c r="G259" s="79" t="n"/>
      <c r="H259" s="79" t="n"/>
      <c r="I259" s="79" t="n"/>
      <c r="J259" s="79" t="n"/>
      <c r="K259" s="79" t="n"/>
      <c r="L259" s="79" t="n"/>
      <c r="M259" s="79" t="n"/>
      <c r="N259" s="79" t="n"/>
      <c r="O259" s="79" t="n"/>
      <c r="P259" s="79" t="n"/>
      <c r="Q259" s="79" t="n"/>
      <c r="R259" s="79" t="n"/>
      <c r="S259" s="79" t="n"/>
      <c r="T259" s="79" t="n"/>
      <c r="U259" s="79" t="n"/>
      <c r="V259" s="79" t="n"/>
      <c r="W259" s="79" t="n"/>
      <c r="X259" s="79" t="n"/>
      <c r="Y259" s="79" t="n"/>
    </row>
    <row r="260" ht="15.75" customHeight="1" s="496">
      <c r="A260" s="79" t="n"/>
      <c r="B260" s="79" t="n"/>
      <c r="C260" s="79" t="n"/>
      <c r="D260" s="80" t="n"/>
      <c r="E260" s="9" t="n"/>
      <c r="F260" s="9" t="n"/>
      <c r="G260" s="79" t="n"/>
      <c r="H260" s="79" t="n"/>
      <c r="I260" s="79" t="n"/>
      <c r="J260" s="79" t="n"/>
      <c r="K260" s="79" t="n"/>
      <c r="L260" s="79" t="n"/>
      <c r="M260" s="79" t="n"/>
      <c r="N260" s="79" t="n"/>
      <c r="O260" s="79" t="n"/>
      <c r="P260" s="79" t="n"/>
      <c r="Q260" s="79" t="n"/>
      <c r="R260" s="79" t="n"/>
      <c r="S260" s="79" t="n"/>
      <c r="T260" s="79" t="n"/>
      <c r="U260" s="79" t="n"/>
      <c r="V260" s="79" t="n"/>
      <c r="W260" s="79" t="n"/>
      <c r="X260" s="79" t="n"/>
      <c r="Y260" s="79" t="n"/>
    </row>
    <row r="261" ht="15.75" customHeight="1" s="496"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M261" s="9" t="n"/>
    </row>
    <row r="262" ht="15.75" customHeight="1" s="496"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M262" s="9" t="n"/>
    </row>
    <row r="263" ht="15.75" customHeight="1" s="496"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M263" s="9" t="n"/>
    </row>
    <row r="264" ht="15.75" customHeight="1" s="496"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M264" s="9" t="n"/>
    </row>
    <row r="265" ht="15.75" customHeight="1" s="496"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M265" s="9" t="n"/>
    </row>
    <row r="266" ht="15.75" customHeight="1" s="496"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M266" s="9" t="n"/>
    </row>
    <row r="267" ht="15.75" customHeight="1" s="496"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M267" s="9" t="n"/>
    </row>
    <row r="268" ht="15.75" customHeight="1" s="496"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M268" s="9" t="n"/>
    </row>
    <row r="269" ht="15.75" customHeight="1" s="496"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M269" s="9" t="n"/>
    </row>
    <row r="270" ht="15.75" customHeight="1" s="496"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M270" s="9" t="n"/>
    </row>
    <row r="271" ht="15.75" customHeight="1" s="496"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M271" s="9" t="n"/>
    </row>
    <row r="272" ht="15.75" customHeight="1" s="496"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M272" s="9" t="n"/>
    </row>
    <row r="273" ht="15.75" customHeight="1" s="496"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M273" s="9" t="n"/>
    </row>
    <row r="274" ht="15.75" customHeight="1" s="496"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M274" s="9" t="n"/>
    </row>
    <row r="275" ht="15.75" customHeight="1" s="496"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M275" s="9" t="n"/>
    </row>
    <row r="276" ht="15.75" customHeight="1" s="496"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M276" s="9" t="n"/>
    </row>
    <row r="277" ht="15.75" customHeight="1" s="496"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M277" s="9" t="n"/>
    </row>
    <row r="278" ht="15.75" customHeight="1" s="496"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M278" s="9" t="n"/>
    </row>
    <row r="279" ht="15.75" customHeight="1" s="496"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M279" s="9" t="n"/>
    </row>
    <row r="280" ht="15.75" customHeight="1" s="496"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M280" s="9" t="n"/>
    </row>
    <row r="281" ht="15.75" customHeight="1" s="496"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M281" s="9" t="n"/>
    </row>
    <row r="282" ht="15.75" customHeight="1" s="496"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M282" s="9" t="n"/>
    </row>
    <row r="283" ht="15.75" customHeight="1" s="496"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M283" s="9" t="n"/>
    </row>
    <row r="284" ht="15.75" customHeight="1" s="496"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M284" s="9" t="n"/>
    </row>
    <row r="285" ht="15.75" customHeight="1" s="496"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M285" s="9" t="n"/>
    </row>
    <row r="286" ht="15.75" customHeight="1" s="496"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M286" s="9" t="n"/>
    </row>
    <row r="287" ht="15.75" customHeight="1" s="496"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M287" s="9" t="n"/>
    </row>
    <row r="288" ht="15.75" customHeight="1" s="496"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M288" s="9" t="n"/>
    </row>
    <row r="289" ht="15.75" customHeight="1" s="496"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M289" s="9" t="n"/>
    </row>
    <row r="290" ht="15.75" customHeight="1" s="496"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M290" s="9" t="n"/>
    </row>
    <row r="291" ht="15.75" customHeight="1" s="496"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M291" s="9" t="n"/>
    </row>
    <row r="292" ht="15.75" customHeight="1" s="496"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M292" s="9" t="n"/>
    </row>
    <row r="293" ht="15.75" customHeight="1" s="496"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M293" s="9" t="n"/>
    </row>
    <row r="294" ht="15.75" customHeight="1" s="496"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M294" s="9" t="n"/>
    </row>
    <row r="295" ht="15.75" customHeight="1" s="496"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M295" s="9" t="n"/>
    </row>
    <row r="296" ht="15.75" customHeight="1" s="496"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M296" s="9" t="n"/>
    </row>
    <row r="297" ht="15.75" customHeight="1" s="496"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M297" s="9" t="n"/>
    </row>
    <row r="298" ht="15.75" customHeight="1" s="496"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M298" s="9" t="n"/>
    </row>
    <row r="299" ht="15.75" customHeight="1" s="496"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M299" s="9" t="n"/>
    </row>
    <row r="300" ht="15.75" customHeight="1" s="496"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M300" s="9" t="n"/>
    </row>
    <row r="301" ht="15.75" customHeight="1" s="496"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M301" s="9" t="n"/>
    </row>
    <row r="302" ht="15.75" customHeight="1" s="496"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M302" s="9" t="n"/>
    </row>
    <row r="303" ht="15.75" customHeight="1" s="496"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M303" s="9" t="n"/>
    </row>
    <row r="304" ht="15.75" customHeight="1" s="496"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M304" s="9" t="n"/>
    </row>
    <row r="305" ht="15.75" customHeight="1" s="496"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M305" s="9" t="n"/>
    </row>
    <row r="306" ht="15.75" customHeight="1" s="496"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M306" s="9" t="n"/>
    </row>
    <row r="307" ht="15.75" customHeight="1" s="496"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M307" s="9" t="n"/>
    </row>
    <row r="308" ht="15.75" customHeight="1" s="496"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M308" s="9" t="n"/>
    </row>
    <row r="309" ht="15.75" customHeight="1" s="496"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M309" s="9" t="n"/>
    </row>
    <row r="310" ht="15.75" customHeight="1" s="496"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M310" s="9" t="n"/>
    </row>
    <row r="311" ht="15.75" customHeight="1" s="496"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M311" s="9" t="n"/>
    </row>
    <row r="312" ht="15.75" customHeight="1" s="496"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M312" s="9" t="n"/>
    </row>
    <row r="313" ht="15.75" customHeight="1" s="496"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M313" s="9" t="n"/>
    </row>
    <row r="314" ht="15.75" customHeight="1" s="496"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M314" s="9" t="n"/>
    </row>
    <row r="315" ht="15.75" customHeight="1" s="496"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M315" s="9" t="n"/>
    </row>
    <row r="316" ht="15.75" customHeight="1" s="496"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M316" s="9" t="n"/>
    </row>
    <row r="317" ht="15.75" customHeight="1" s="496"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M317" s="9" t="n"/>
    </row>
    <row r="318" ht="15.75" customHeight="1" s="496"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M318" s="9" t="n"/>
    </row>
    <row r="319" ht="15.75" customHeight="1" s="496"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M319" s="9" t="n"/>
    </row>
    <row r="320" ht="15.75" customHeight="1" s="496"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M320" s="9" t="n"/>
    </row>
    <row r="321" ht="15.75" customHeight="1" s="496"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M321" s="9" t="n"/>
    </row>
    <row r="322" ht="15.75" customHeight="1" s="496"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M322" s="9" t="n"/>
    </row>
    <row r="323" ht="15.75" customHeight="1" s="496"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M323" s="9" t="n"/>
    </row>
    <row r="324" ht="15.75" customHeight="1" s="496"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M324" s="9" t="n"/>
    </row>
    <row r="325" ht="15.75" customHeight="1" s="496"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M325" s="9" t="n"/>
    </row>
    <row r="326" ht="15.75" customHeight="1" s="496"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M326" s="9" t="n"/>
    </row>
    <row r="327" ht="15.75" customHeight="1" s="496"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M327" s="9" t="n"/>
    </row>
    <row r="328" ht="15.75" customHeight="1" s="496"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M328" s="9" t="n"/>
    </row>
    <row r="329" ht="15.75" customHeight="1" s="496"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M329" s="9" t="n"/>
    </row>
    <row r="330" ht="15.75" customHeight="1" s="496"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M330" s="9" t="n"/>
    </row>
    <row r="331" ht="15.75" customHeight="1" s="496"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M331" s="9" t="n"/>
    </row>
    <row r="332" ht="15.75" customHeight="1" s="496"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M332" s="9" t="n"/>
    </row>
    <row r="333" ht="15.75" customHeight="1" s="496"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M333" s="9" t="n"/>
    </row>
    <row r="334" ht="15.75" customHeight="1" s="496"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M334" s="9" t="n"/>
    </row>
    <row r="335" ht="15.75" customHeight="1" s="496"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M335" s="9" t="n"/>
    </row>
    <row r="336" ht="15.75" customHeight="1" s="496"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M336" s="9" t="n"/>
    </row>
    <row r="337" ht="15.75" customHeight="1" s="496"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M337" s="9" t="n"/>
    </row>
    <row r="338" ht="15.75" customHeight="1" s="496"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M338" s="9" t="n"/>
    </row>
    <row r="339" ht="15.75" customHeight="1" s="496"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M339" s="9" t="n"/>
    </row>
    <row r="340" ht="15.75" customHeight="1" s="496"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M340" s="9" t="n"/>
    </row>
    <row r="341" ht="15.75" customHeight="1" s="496"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M341" s="9" t="n"/>
    </row>
    <row r="342" ht="15.75" customHeight="1" s="496"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M342" s="9" t="n"/>
    </row>
    <row r="343" ht="15.75" customHeight="1" s="496"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M343" s="9" t="n"/>
    </row>
    <row r="344" ht="15.75" customHeight="1" s="496"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M344" s="9" t="n"/>
    </row>
    <row r="345" ht="15.75" customHeight="1" s="496"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M345" s="9" t="n"/>
    </row>
    <row r="346" ht="15.75" customHeight="1" s="496"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M346" s="9" t="n"/>
    </row>
    <row r="347" ht="15.75" customHeight="1" s="496"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M347" s="9" t="n"/>
    </row>
    <row r="348" ht="15.75" customHeight="1" s="496"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M348" s="9" t="n"/>
    </row>
    <row r="349" ht="15.75" customHeight="1" s="496"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M349" s="9" t="n"/>
    </row>
    <row r="350" ht="15.75" customHeight="1" s="496"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M350" s="9" t="n"/>
    </row>
    <row r="351" ht="15.75" customHeight="1" s="496"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M351" s="9" t="n"/>
    </row>
    <row r="352" ht="15.75" customHeight="1" s="496"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M352" s="9" t="n"/>
    </row>
    <row r="353" ht="15.75" customHeight="1" s="496"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M353" s="9" t="n"/>
    </row>
    <row r="354" ht="15.75" customHeight="1" s="496"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M354" s="9" t="n"/>
    </row>
    <row r="355" ht="15.75" customHeight="1" s="496"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M355" s="9" t="n"/>
    </row>
    <row r="356" ht="15.75" customHeight="1" s="496"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M356" s="9" t="n"/>
    </row>
    <row r="357" ht="15.75" customHeight="1" s="496"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M357" s="9" t="n"/>
    </row>
    <row r="358" ht="15.75" customHeight="1" s="496"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M358" s="9" t="n"/>
    </row>
    <row r="359" ht="15.75" customHeight="1" s="496"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M359" s="9" t="n"/>
    </row>
    <row r="360" ht="15.75" customHeight="1" s="496"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M360" s="9" t="n"/>
    </row>
    <row r="361" ht="15.75" customHeight="1" s="496"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M361" s="9" t="n"/>
    </row>
    <row r="362" ht="15.75" customHeight="1" s="496"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M362" s="9" t="n"/>
    </row>
    <row r="363" ht="15.75" customHeight="1" s="496"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M363" s="9" t="n"/>
    </row>
    <row r="364" ht="15.75" customHeight="1" s="496"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M364" s="9" t="n"/>
    </row>
    <row r="365" ht="15.75" customHeight="1" s="496"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M365" s="9" t="n"/>
    </row>
    <row r="366" ht="15.75" customHeight="1" s="496"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M366" s="9" t="n"/>
    </row>
    <row r="367" ht="15.75" customHeight="1" s="496"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M367" s="9" t="n"/>
    </row>
    <row r="368" ht="15.75" customHeight="1" s="496"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M368" s="9" t="n"/>
    </row>
    <row r="369" ht="15.75" customHeight="1" s="496"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M369" s="9" t="n"/>
    </row>
    <row r="370" ht="15.75" customHeight="1" s="496"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M370" s="9" t="n"/>
    </row>
    <row r="371" ht="15.75" customHeight="1" s="496"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M371" s="9" t="n"/>
    </row>
    <row r="372" ht="15.75" customHeight="1" s="496"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M372" s="9" t="n"/>
    </row>
    <row r="373" ht="15.75" customHeight="1" s="496"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M373" s="9" t="n"/>
    </row>
    <row r="374" ht="15.75" customHeight="1" s="496"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M374" s="9" t="n"/>
    </row>
    <row r="375" ht="15.75" customHeight="1" s="496"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M375" s="9" t="n"/>
    </row>
    <row r="376" ht="15.75" customHeight="1" s="496"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M376" s="9" t="n"/>
    </row>
    <row r="377" ht="15.75" customHeight="1" s="496"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M377" s="9" t="n"/>
    </row>
    <row r="378" ht="15.75" customHeight="1" s="496"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M378" s="9" t="n"/>
    </row>
    <row r="379" ht="15.75" customHeight="1" s="496"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M379" s="9" t="n"/>
    </row>
    <row r="380" ht="15.75" customHeight="1" s="496"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M380" s="9" t="n"/>
    </row>
    <row r="381" ht="15.75" customHeight="1" s="496"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M381" s="9" t="n"/>
    </row>
    <row r="382" ht="15.75" customHeight="1" s="496"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M382" s="9" t="n"/>
    </row>
    <row r="383" ht="15.75" customHeight="1" s="496"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M383" s="9" t="n"/>
    </row>
    <row r="384" ht="15.75" customHeight="1" s="496"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M384" s="9" t="n"/>
    </row>
    <row r="385" ht="15.75" customHeight="1" s="496"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M385" s="9" t="n"/>
    </row>
    <row r="386" ht="15.75" customHeight="1" s="496"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M386" s="9" t="n"/>
    </row>
    <row r="387" ht="15.75" customHeight="1" s="496"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M387" s="9" t="n"/>
    </row>
    <row r="388" ht="15.75" customHeight="1" s="496"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M388" s="9" t="n"/>
    </row>
    <row r="389" ht="15.75" customHeight="1" s="496"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M389" s="9" t="n"/>
    </row>
    <row r="390" ht="15.75" customHeight="1" s="496"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M390" s="9" t="n"/>
    </row>
    <row r="391" ht="15.75" customHeight="1" s="496"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M391" s="9" t="n"/>
    </row>
    <row r="392" ht="15.75" customHeight="1" s="496"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M392" s="9" t="n"/>
    </row>
    <row r="393" ht="15.75" customHeight="1" s="496"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M393" s="9" t="n"/>
    </row>
    <row r="394" ht="15.75" customHeight="1" s="496"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M394" s="9" t="n"/>
    </row>
    <row r="395" ht="15.75" customHeight="1" s="496"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M395" s="9" t="n"/>
    </row>
    <row r="396" ht="15.75" customHeight="1" s="496"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M396" s="9" t="n"/>
    </row>
    <row r="397" ht="15.75" customHeight="1" s="496"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M397" s="9" t="n"/>
    </row>
    <row r="398" ht="15.75" customHeight="1" s="496"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M398" s="9" t="n"/>
    </row>
    <row r="399" ht="15.75" customHeight="1" s="496"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M399" s="9" t="n"/>
    </row>
    <row r="400" ht="15.75" customHeight="1" s="496"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M400" s="9" t="n"/>
    </row>
    <row r="401" ht="15.75" customHeight="1" s="496"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M401" s="9" t="n"/>
    </row>
    <row r="402" ht="15.75" customHeight="1" s="496"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M402" s="9" t="n"/>
    </row>
    <row r="403" ht="15.75" customHeight="1" s="496"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M403" s="9" t="n"/>
    </row>
    <row r="404" ht="15.75" customHeight="1" s="496"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M404" s="9" t="n"/>
    </row>
    <row r="405" ht="15.75" customHeight="1" s="496"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M405" s="9" t="n"/>
    </row>
    <row r="406" ht="15.75" customHeight="1" s="496"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M406" s="9" t="n"/>
    </row>
    <row r="407" ht="15.75" customHeight="1" s="496"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M407" s="9" t="n"/>
    </row>
    <row r="408" ht="15.75" customHeight="1" s="496"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M408" s="9" t="n"/>
    </row>
    <row r="409" ht="15.75" customHeight="1" s="496"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M409" s="9" t="n"/>
    </row>
    <row r="410" ht="15.75" customHeight="1" s="496"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M410" s="9" t="n"/>
    </row>
    <row r="411" ht="15.75" customHeight="1" s="496"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M411" s="9" t="n"/>
    </row>
    <row r="412" ht="15.75" customHeight="1" s="496"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M412" s="9" t="n"/>
    </row>
    <row r="413" ht="15.75" customHeight="1" s="496"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M413" s="9" t="n"/>
    </row>
    <row r="414" ht="15.75" customHeight="1" s="496"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M414" s="9" t="n"/>
    </row>
    <row r="415" ht="15.75" customHeight="1" s="496"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M415" s="9" t="n"/>
    </row>
    <row r="416" ht="15.75" customHeight="1" s="496"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M416" s="9" t="n"/>
    </row>
    <row r="417" ht="15.75" customHeight="1" s="496"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M417" s="9" t="n"/>
    </row>
    <row r="418" ht="15.75" customHeight="1" s="496"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M418" s="9" t="n"/>
    </row>
    <row r="419" ht="15.75" customHeight="1" s="496"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M419" s="9" t="n"/>
    </row>
    <row r="420" ht="15.75" customHeight="1" s="496"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M420" s="9" t="n"/>
    </row>
    <row r="421" ht="15.75" customHeight="1" s="496"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M421" s="9" t="n"/>
    </row>
    <row r="422" ht="15.75" customHeight="1" s="496"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M422" s="9" t="n"/>
    </row>
    <row r="423" ht="15.75" customHeight="1" s="496"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M423" s="9" t="n"/>
    </row>
    <row r="424" ht="15.75" customHeight="1" s="496"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M424" s="9" t="n"/>
    </row>
    <row r="425" ht="15.75" customHeight="1" s="496"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M425" s="9" t="n"/>
    </row>
    <row r="426" ht="15.75" customHeight="1" s="496"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M426" s="9" t="n"/>
    </row>
    <row r="427" ht="15.75" customHeight="1" s="496"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M427" s="9" t="n"/>
    </row>
    <row r="428" ht="15.75" customHeight="1" s="496"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M428" s="9" t="n"/>
    </row>
    <row r="429" ht="15.75" customHeight="1" s="496"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M429" s="9" t="n"/>
    </row>
    <row r="430" ht="15.75" customHeight="1" s="496"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M430" s="9" t="n"/>
    </row>
    <row r="431" ht="15.75" customHeight="1" s="496"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M431" s="9" t="n"/>
    </row>
    <row r="432" ht="15.75" customHeight="1" s="496"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M432" s="9" t="n"/>
    </row>
    <row r="433" ht="15.75" customHeight="1" s="496"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M433" s="9" t="n"/>
    </row>
    <row r="434" ht="15.75" customHeight="1" s="496"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M434" s="9" t="n"/>
    </row>
    <row r="435" ht="15.75" customHeight="1" s="496"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M435" s="9" t="n"/>
    </row>
    <row r="436" ht="15.75" customHeight="1" s="496"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M436" s="9" t="n"/>
    </row>
    <row r="437" ht="15.75" customHeight="1" s="496"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M437" s="9" t="n"/>
    </row>
    <row r="438" ht="15.75" customHeight="1" s="496"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M438" s="9" t="n"/>
    </row>
    <row r="439" ht="15.75" customHeight="1" s="496"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M439" s="9" t="n"/>
    </row>
    <row r="440" ht="15.75" customHeight="1" s="496"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M440" s="9" t="n"/>
    </row>
    <row r="441" ht="15.75" customHeight="1" s="496"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M441" s="9" t="n"/>
    </row>
    <row r="442" ht="15.75" customHeight="1" s="496"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M442" s="9" t="n"/>
    </row>
    <row r="443" ht="15.75" customHeight="1" s="496"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M443" s="9" t="n"/>
    </row>
    <row r="444" ht="15.75" customHeight="1" s="496"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M444" s="9" t="n"/>
    </row>
    <row r="445" ht="15.75" customHeight="1" s="496"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M445" s="9" t="n"/>
    </row>
    <row r="446" ht="15.75" customHeight="1" s="496"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M446" s="9" t="n"/>
    </row>
    <row r="447" ht="15.75" customHeight="1" s="496"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M447" s="9" t="n"/>
    </row>
    <row r="448" ht="15.75" customHeight="1" s="496"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M448" s="9" t="n"/>
    </row>
    <row r="449" ht="15.75" customHeight="1" s="496"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M449" s="9" t="n"/>
    </row>
    <row r="450" ht="15.75" customHeight="1" s="496"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M450" s="9" t="n"/>
    </row>
    <row r="451" ht="15.75" customHeight="1" s="496"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M451" s="9" t="n"/>
    </row>
    <row r="452" ht="15.75" customHeight="1" s="496"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M452" s="9" t="n"/>
    </row>
    <row r="453" ht="15.75" customHeight="1" s="496"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M453" s="9" t="n"/>
    </row>
    <row r="454" ht="15.75" customHeight="1" s="496"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M454" s="9" t="n"/>
    </row>
    <row r="455" ht="15.75" customHeight="1" s="496"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M455" s="9" t="n"/>
    </row>
    <row r="456" ht="15.75" customHeight="1" s="496"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M456" s="9" t="n"/>
    </row>
    <row r="457" ht="15.75" customHeight="1" s="496"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M457" s="9" t="n"/>
    </row>
    <row r="458" ht="15.75" customHeight="1" s="496"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M458" s="9" t="n"/>
    </row>
    <row r="459" ht="15.75" customHeight="1" s="496"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M459" s="9" t="n"/>
    </row>
    <row r="460" ht="15.75" customHeight="1" s="496"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M460" s="9" t="n"/>
    </row>
    <row r="461" ht="15.75" customHeight="1" s="496"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M461" s="9" t="n"/>
    </row>
    <row r="462" ht="15.75" customHeight="1" s="496"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M462" s="9" t="n"/>
    </row>
    <row r="463" ht="15.75" customHeight="1" s="496"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M463" s="9" t="n"/>
    </row>
    <row r="464" ht="15.75" customHeight="1" s="496"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M464" s="9" t="n"/>
    </row>
    <row r="465" ht="15.75" customHeight="1" s="496"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M465" s="9" t="n"/>
    </row>
    <row r="466" ht="15.75" customHeight="1" s="496"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M466" s="9" t="n"/>
    </row>
    <row r="467" ht="15.75" customHeight="1" s="496"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M467" s="9" t="n"/>
    </row>
    <row r="468" ht="15.75" customHeight="1" s="496"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M468" s="9" t="n"/>
    </row>
    <row r="469" ht="15.75" customHeight="1" s="496"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M469" s="9" t="n"/>
    </row>
    <row r="470" ht="15.75" customHeight="1" s="496"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M470" s="9" t="n"/>
    </row>
    <row r="471" ht="15.75" customHeight="1" s="496"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M471" s="9" t="n"/>
    </row>
    <row r="472" ht="15.75" customHeight="1" s="496"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M472" s="9" t="n"/>
    </row>
    <row r="473" ht="15.75" customHeight="1" s="496"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M473" s="9" t="n"/>
    </row>
    <row r="474" ht="15.75" customHeight="1" s="496"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M474" s="9" t="n"/>
    </row>
    <row r="475" ht="15.75" customHeight="1" s="496"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M475" s="9" t="n"/>
    </row>
    <row r="476" ht="15.75" customHeight="1" s="496"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M476" s="9" t="n"/>
    </row>
    <row r="477" ht="15.75" customHeight="1" s="496"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M477" s="9" t="n"/>
    </row>
    <row r="478" ht="15.75" customHeight="1" s="496"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M478" s="9" t="n"/>
    </row>
    <row r="479" ht="15.75" customHeight="1" s="496"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M479" s="9" t="n"/>
    </row>
    <row r="480" ht="15.75" customHeight="1" s="496"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M480" s="9" t="n"/>
    </row>
    <row r="481" ht="15.75" customHeight="1" s="496"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M481" s="9" t="n"/>
    </row>
    <row r="482" ht="15.75" customHeight="1" s="496"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M482" s="9" t="n"/>
    </row>
    <row r="483" ht="15.75" customHeight="1" s="496"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M483" s="9" t="n"/>
    </row>
    <row r="484" ht="15.75" customHeight="1" s="496"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M484" s="9" t="n"/>
    </row>
    <row r="485" ht="15.75" customHeight="1" s="496"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M485" s="9" t="n"/>
    </row>
    <row r="486" ht="15.75" customHeight="1" s="496"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M486" s="9" t="n"/>
    </row>
    <row r="487" ht="15.75" customHeight="1" s="496"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M487" s="9" t="n"/>
    </row>
    <row r="488" ht="15.75" customHeight="1" s="496"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M488" s="9" t="n"/>
    </row>
    <row r="489" ht="15.75" customHeight="1" s="496"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M489" s="9" t="n"/>
    </row>
    <row r="490" ht="15.75" customHeight="1" s="496"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M490" s="9" t="n"/>
    </row>
    <row r="491" ht="15.75" customHeight="1" s="496"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M491" s="9" t="n"/>
    </row>
    <row r="492" ht="15.75" customHeight="1" s="496"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M492" s="9" t="n"/>
    </row>
    <row r="493" ht="15.75" customHeight="1" s="496"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M493" s="9" t="n"/>
    </row>
    <row r="494" ht="15.75" customHeight="1" s="496"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M494" s="9" t="n"/>
    </row>
    <row r="495" ht="15.75" customHeight="1" s="496"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M495" s="9" t="n"/>
    </row>
    <row r="496" ht="15.75" customHeight="1" s="496"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M496" s="9" t="n"/>
    </row>
    <row r="497" ht="15.75" customHeight="1" s="496"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M497" s="9" t="n"/>
    </row>
    <row r="498" ht="15.75" customHeight="1" s="496"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M498" s="9" t="n"/>
    </row>
    <row r="499" ht="15.75" customHeight="1" s="496"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M499" s="9" t="n"/>
    </row>
    <row r="500" ht="15.75" customHeight="1" s="496"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M500" s="9" t="n"/>
    </row>
    <row r="501" ht="15.75" customHeight="1" s="496"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M501" s="9" t="n"/>
    </row>
    <row r="502" ht="15.75" customHeight="1" s="496"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M502" s="9" t="n"/>
    </row>
    <row r="503" ht="15.75" customHeight="1" s="496"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M503" s="9" t="n"/>
    </row>
    <row r="504" ht="15.75" customHeight="1" s="496"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M504" s="9" t="n"/>
    </row>
    <row r="505" ht="15.75" customHeight="1" s="496"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M505" s="9" t="n"/>
    </row>
    <row r="506" ht="15.75" customHeight="1" s="496"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M506" s="9" t="n"/>
    </row>
    <row r="507" ht="15.75" customHeight="1" s="496"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M507" s="9" t="n"/>
    </row>
    <row r="508" ht="15.75" customHeight="1" s="496"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M508" s="9" t="n"/>
    </row>
    <row r="509" ht="15.75" customHeight="1" s="496"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M509" s="9" t="n"/>
    </row>
    <row r="510" ht="15.75" customHeight="1" s="496"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M510" s="9" t="n"/>
    </row>
    <row r="511" ht="15.75" customHeight="1" s="496"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M511" s="9" t="n"/>
    </row>
    <row r="512" ht="15.75" customHeight="1" s="496"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M512" s="9" t="n"/>
    </row>
    <row r="513" ht="15.75" customHeight="1" s="496"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M513" s="9" t="n"/>
    </row>
    <row r="514" ht="15.75" customHeight="1" s="496"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M514" s="9" t="n"/>
    </row>
    <row r="515" ht="15.75" customHeight="1" s="496"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M515" s="9" t="n"/>
    </row>
    <row r="516" ht="15.75" customHeight="1" s="496"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M516" s="9" t="n"/>
    </row>
    <row r="517" ht="15.75" customHeight="1" s="496"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M517" s="9" t="n"/>
    </row>
    <row r="518" ht="15.75" customHeight="1" s="496"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M518" s="9" t="n"/>
    </row>
    <row r="519" ht="15.75" customHeight="1" s="496"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M519" s="9" t="n"/>
    </row>
    <row r="520" ht="15.75" customHeight="1" s="496"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M520" s="9" t="n"/>
    </row>
    <row r="521" ht="15.75" customHeight="1" s="496"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M521" s="9" t="n"/>
    </row>
    <row r="522" ht="15.75" customHeight="1" s="496"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M522" s="9" t="n"/>
    </row>
    <row r="523" ht="15.75" customHeight="1" s="496"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M523" s="9" t="n"/>
    </row>
    <row r="524" ht="15.75" customHeight="1" s="496"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M524" s="9" t="n"/>
    </row>
    <row r="525" ht="15.75" customHeight="1" s="496"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M525" s="9" t="n"/>
    </row>
    <row r="526" ht="15.75" customHeight="1" s="496"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M526" s="9" t="n"/>
    </row>
    <row r="527" ht="15.75" customHeight="1" s="496"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M527" s="9" t="n"/>
    </row>
    <row r="528" ht="15.75" customHeight="1" s="496"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M528" s="9" t="n"/>
    </row>
    <row r="529" ht="15.75" customHeight="1" s="496"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M529" s="9" t="n"/>
    </row>
    <row r="530" ht="15.75" customHeight="1" s="496"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M530" s="9" t="n"/>
    </row>
    <row r="531" ht="15.75" customHeight="1" s="496"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M531" s="9" t="n"/>
    </row>
    <row r="532" ht="15.75" customHeight="1" s="496"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M532" s="9" t="n"/>
    </row>
    <row r="533" ht="15.75" customHeight="1" s="496"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M533" s="9" t="n"/>
    </row>
    <row r="534" ht="15.75" customHeight="1" s="496"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M534" s="9" t="n"/>
    </row>
    <row r="535" ht="15.75" customHeight="1" s="496"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M535" s="9" t="n"/>
    </row>
    <row r="536" ht="15.75" customHeight="1" s="496"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M536" s="9" t="n"/>
    </row>
    <row r="537" ht="15.75" customHeight="1" s="496"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M537" s="9" t="n"/>
    </row>
    <row r="538" ht="15.75" customHeight="1" s="496"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M538" s="9" t="n"/>
    </row>
    <row r="539" ht="15.75" customHeight="1" s="496"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M539" s="9" t="n"/>
    </row>
    <row r="540" ht="15.75" customHeight="1" s="496"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M540" s="9" t="n"/>
    </row>
    <row r="541" ht="15.75" customHeight="1" s="496"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M541" s="9" t="n"/>
    </row>
    <row r="542" ht="15.75" customHeight="1" s="496"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M542" s="9" t="n"/>
    </row>
    <row r="543" ht="15.75" customHeight="1" s="496"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M543" s="9" t="n"/>
    </row>
    <row r="544" ht="15.75" customHeight="1" s="496"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M544" s="9" t="n"/>
    </row>
    <row r="545" ht="15.75" customHeight="1" s="496"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M545" s="9" t="n"/>
    </row>
    <row r="546" ht="15.75" customHeight="1" s="496"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M546" s="9" t="n"/>
    </row>
    <row r="547" ht="15.75" customHeight="1" s="496"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M547" s="9" t="n"/>
    </row>
    <row r="548" ht="15.75" customHeight="1" s="496"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M548" s="9" t="n"/>
    </row>
    <row r="549" ht="15.75" customHeight="1" s="496"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M549" s="9" t="n"/>
    </row>
    <row r="550" ht="15.75" customHeight="1" s="496"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M550" s="9" t="n"/>
    </row>
    <row r="551" ht="15.75" customHeight="1" s="496"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M551" s="9" t="n"/>
    </row>
    <row r="552" ht="15.75" customHeight="1" s="496"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M552" s="9" t="n"/>
    </row>
    <row r="553" ht="15.75" customHeight="1" s="496"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M553" s="9" t="n"/>
    </row>
    <row r="554" ht="15.75" customHeight="1" s="496"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M554" s="9" t="n"/>
    </row>
    <row r="555" ht="15.75" customHeight="1" s="496"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M555" s="9" t="n"/>
    </row>
    <row r="556" ht="15.75" customHeight="1" s="496"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M556" s="9" t="n"/>
    </row>
    <row r="557" ht="15.75" customHeight="1" s="496"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M557" s="9" t="n"/>
    </row>
    <row r="558" ht="15.75" customHeight="1" s="496"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M558" s="9" t="n"/>
    </row>
    <row r="559" ht="15.75" customHeight="1" s="496"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M559" s="9" t="n"/>
    </row>
    <row r="560" ht="15.75" customHeight="1" s="496"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M560" s="9" t="n"/>
    </row>
    <row r="561" ht="15.75" customHeight="1" s="496"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M561" s="9" t="n"/>
    </row>
    <row r="562" ht="15.75" customHeight="1" s="496"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M562" s="9" t="n"/>
    </row>
    <row r="563" ht="15.75" customHeight="1" s="496"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M563" s="9" t="n"/>
    </row>
    <row r="564" ht="15.75" customHeight="1" s="496"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M564" s="9" t="n"/>
    </row>
    <row r="565" ht="15.75" customHeight="1" s="496"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M565" s="9" t="n"/>
    </row>
    <row r="566" ht="15.75" customHeight="1" s="496"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M566" s="9" t="n"/>
    </row>
    <row r="567" ht="15.75" customHeight="1" s="496"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M567" s="9" t="n"/>
    </row>
    <row r="568" ht="15.75" customHeight="1" s="496"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M568" s="9" t="n"/>
    </row>
    <row r="569" ht="15.75" customHeight="1" s="496"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M569" s="9" t="n"/>
    </row>
    <row r="570" ht="15.75" customHeight="1" s="496"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M570" s="9" t="n"/>
    </row>
    <row r="571" ht="15.75" customHeight="1" s="496"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M571" s="9" t="n"/>
    </row>
    <row r="572" ht="15.75" customHeight="1" s="496"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M572" s="9" t="n"/>
    </row>
    <row r="573" ht="15.75" customHeight="1" s="496"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M573" s="9" t="n"/>
    </row>
    <row r="574" ht="15.75" customHeight="1" s="496"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M574" s="9" t="n"/>
    </row>
    <row r="575" ht="15.75" customHeight="1" s="496"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M575" s="9" t="n"/>
    </row>
    <row r="576" ht="15.75" customHeight="1" s="496"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M576" s="9" t="n"/>
    </row>
    <row r="577" ht="15.75" customHeight="1" s="496"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M577" s="9" t="n"/>
    </row>
    <row r="578" ht="15.75" customHeight="1" s="496"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M578" s="9" t="n"/>
    </row>
    <row r="579" ht="15.75" customHeight="1" s="496"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M579" s="9" t="n"/>
    </row>
    <row r="580" ht="15.75" customHeight="1" s="496"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M580" s="9" t="n"/>
    </row>
    <row r="581" ht="15.75" customHeight="1" s="496"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M581" s="9" t="n"/>
    </row>
    <row r="582" ht="15.75" customHeight="1" s="496"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M582" s="9" t="n"/>
    </row>
    <row r="583" ht="15.75" customHeight="1" s="496"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M583" s="9" t="n"/>
    </row>
    <row r="584" ht="15.75" customHeight="1" s="496"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M584" s="9" t="n"/>
    </row>
    <row r="585" ht="15.75" customHeight="1" s="496"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M585" s="9" t="n"/>
    </row>
    <row r="586" ht="15.75" customHeight="1" s="496"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M586" s="9" t="n"/>
    </row>
    <row r="587" ht="15.75" customHeight="1" s="496"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M587" s="9" t="n"/>
    </row>
    <row r="588" ht="15.75" customHeight="1" s="496"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M588" s="9" t="n"/>
    </row>
    <row r="589" ht="15.75" customHeight="1" s="496"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M589" s="9" t="n"/>
    </row>
    <row r="590" ht="15.75" customHeight="1" s="496"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M590" s="9" t="n"/>
    </row>
    <row r="591" ht="15.75" customHeight="1" s="496"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M591" s="9" t="n"/>
    </row>
    <row r="592" ht="15.75" customHeight="1" s="496"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M592" s="9" t="n"/>
    </row>
    <row r="593" ht="15.75" customHeight="1" s="496"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M593" s="9" t="n"/>
    </row>
    <row r="594" ht="15.75" customHeight="1" s="496"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M594" s="9" t="n"/>
    </row>
    <row r="595" ht="15.75" customHeight="1" s="496"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M595" s="9" t="n"/>
    </row>
    <row r="596" ht="15.75" customHeight="1" s="496"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M596" s="9" t="n"/>
    </row>
    <row r="597" ht="15.75" customHeight="1" s="496"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M597" s="9" t="n"/>
    </row>
    <row r="598" ht="15.75" customHeight="1" s="496"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M598" s="9" t="n"/>
    </row>
    <row r="599" ht="15.75" customHeight="1" s="496"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M599" s="9" t="n"/>
    </row>
    <row r="600" ht="15.75" customHeight="1" s="496"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M600" s="9" t="n"/>
    </row>
    <row r="601" ht="15.75" customHeight="1" s="496"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M601" s="9" t="n"/>
    </row>
    <row r="602" ht="15.75" customHeight="1" s="496"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M602" s="9" t="n"/>
    </row>
    <row r="603" ht="15.75" customHeight="1" s="496"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M603" s="9" t="n"/>
    </row>
    <row r="604" ht="15.75" customHeight="1" s="496"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M604" s="9" t="n"/>
    </row>
    <row r="605" ht="15.75" customHeight="1" s="496"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M605" s="9" t="n"/>
    </row>
    <row r="606" ht="15.75" customHeight="1" s="496"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M606" s="9" t="n"/>
    </row>
    <row r="607" ht="15.75" customHeight="1" s="496"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M607" s="9" t="n"/>
    </row>
    <row r="608" ht="15.75" customHeight="1" s="496"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M608" s="9" t="n"/>
    </row>
    <row r="609" ht="15.75" customHeight="1" s="496"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M609" s="9" t="n"/>
    </row>
    <row r="610" ht="15.75" customHeight="1" s="496"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M610" s="9" t="n"/>
    </row>
    <row r="611" ht="15.75" customHeight="1" s="496"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M611" s="9" t="n"/>
    </row>
    <row r="612" ht="15.75" customHeight="1" s="496"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M612" s="9" t="n"/>
    </row>
    <row r="613" ht="15.75" customHeight="1" s="496"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M613" s="9" t="n"/>
    </row>
    <row r="614" ht="15.75" customHeight="1" s="496"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M614" s="9" t="n"/>
    </row>
    <row r="615" ht="15.75" customHeight="1" s="496"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M615" s="9" t="n"/>
    </row>
    <row r="616" ht="15.75" customHeight="1" s="496"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M616" s="9" t="n"/>
    </row>
    <row r="617" ht="15.75" customHeight="1" s="496"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M617" s="9" t="n"/>
    </row>
    <row r="618" ht="15.75" customHeight="1" s="496"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M618" s="9" t="n"/>
    </row>
    <row r="619" ht="15.75" customHeight="1" s="496"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M619" s="9" t="n"/>
    </row>
    <row r="620" ht="15.75" customHeight="1" s="496"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M620" s="9" t="n"/>
    </row>
    <row r="621" ht="15.75" customHeight="1" s="496"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M621" s="9" t="n"/>
    </row>
    <row r="622" ht="15.75" customHeight="1" s="496"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M622" s="9" t="n"/>
    </row>
    <row r="623" ht="15.75" customHeight="1" s="496"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M623" s="9" t="n"/>
    </row>
    <row r="624" ht="15.75" customHeight="1" s="496"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M624" s="9" t="n"/>
    </row>
    <row r="625" ht="15.75" customHeight="1" s="496"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M625" s="9" t="n"/>
    </row>
    <row r="626" ht="15.75" customHeight="1" s="496"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M626" s="9" t="n"/>
    </row>
    <row r="627" ht="15.75" customHeight="1" s="496"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M627" s="9" t="n"/>
    </row>
    <row r="628" ht="15.75" customHeight="1" s="496"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M628" s="9" t="n"/>
    </row>
    <row r="629" ht="15.75" customHeight="1" s="496"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M629" s="9" t="n"/>
    </row>
    <row r="630" ht="15.75" customHeight="1" s="496"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M630" s="9" t="n"/>
    </row>
    <row r="631" ht="15.75" customHeight="1" s="496"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M631" s="9" t="n"/>
    </row>
    <row r="632" ht="15.75" customHeight="1" s="496"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M632" s="9" t="n"/>
    </row>
    <row r="633" ht="15.75" customHeight="1" s="496"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M633" s="9" t="n"/>
    </row>
    <row r="634" ht="15.75" customHeight="1" s="496"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M634" s="9" t="n"/>
    </row>
    <row r="635" ht="15.75" customHeight="1" s="496"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M635" s="9" t="n"/>
    </row>
    <row r="636" ht="15.75" customHeight="1" s="496"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M636" s="9" t="n"/>
    </row>
    <row r="637" ht="15.75" customHeight="1" s="496"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M637" s="9" t="n"/>
    </row>
    <row r="638" ht="15.75" customHeight="1" s="496"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M638" s="9" t="n"/>
    </row>
    <row r="639" ht="15.75" customHeight="1" s="496"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M639" s="9" t="n"/>
    </row>
    <row r="640" ht="15.75" customHeight="1" s="496"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M640" s="9" t="n"/>
    </row>
    <row r="641" ht="15.75" customHeight="1" s="496"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M641" s="9" t="n"/>
    </row>
    <row r="642" ht="15.75" customHeight="1" s="496"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M642" s="9" t="n"/>
    </row>
    <row r="643" ht="15.75" customHeight="1" s="496"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M643" s="9" t="n"/>
    </row>
    <row r="644" ht="15.75" customHeight="1" s="496"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M644" s="9" t="n"/>
    </row>
    <row r="645" ht="15.75" customHeight="1" s="496"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M645" s="9" t="n"/>
    </row>
    <row r="646" ht="15.75" customHeight="1" s="496"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M646" s="9" t="n"/>
    </row>
    <row r="647" ht="15.75" customHeight="1" s="496"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M647" s="9" t="n"/>
    </row>
    <row r="648" ht="15.75" customHeight="1" s="496"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M648" s="9" t="n"/>
    </row>
    <row r="649" ht="15.75" customHeight="1" s="496"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M649" s="9" t="n"/>
    </row>
    <row r="650" ht="15.75" customHeight="1" s="496"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M650" s="9" t="n"/>
    </row>
    <row r="651" ht="15.75" customHeight="1" s="496"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M651" s="9" t="n"/>
    </row>
    <row r="652" ht="15.75" customHeight="1" s="496"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M652" s="9" t="n"/>
    </row>
    <row r="653" ht="15.75" customHeight="1" s="496"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M653" s="9" t="n"/>
    </row>
    <row r="654" ht="15.75" customHeight="1" s="496"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M654" s="9" t="n"/>
    </row>
    <row r="655" ht="15.75" customHeight="1" s="496"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M655" s="9" t="n"/>
    </row>
    <row r="656" ht="15.75" customHeight="1" s="496"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M656" s="9" t="n"/>
    </row>
    <row r="657" ht="15.75" customHeight="1" s="496"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M657" s="9" t="n"/>
    </row>
    <row r="658" ht="15.75" customHeight="1" s="496"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M658" s="9" t="n"/>
    </row>
    <row r="659" ht="15.75" customHeight="1" s="496"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M659" s="9" t="n"/>
    </row>
    <row r="660" ht="15.75" customHeight="1" s="496"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M660" s="9" t="n"/>
    </row>
    <row r="661" ht="15.75" customHeight="1" s="496"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M661" s="9" t="n"/>
    </row>
    <row r="662" ht="15.75" customHeight="1" s="496"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M662" s="9" t="n"/>
    </row>
    <row r="663" ht="15.75" customHeight="1" s="496"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M663" s="9" t="n"/>
    </row>
    <row r="664" ht="15.75" customHeight="1" s="496"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M664" s="9" t="n"/>
    </row>
    <row r="665" ht="15.75" customHeight="1" s="496"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M665" s="9" t="n"/>
    </row>
    <row r="666" ht="15.75" customHeight="1" s="496"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M666" s="9" t="n"/>
    </row>
    <row r="667" ht="15.75" customHeight="1" s="496"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M667" s="9" t="n"/>
    </row>
    <row r="668" ht="15.75" customHeight="1" s="496"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M668" s="9" t="n"/>
    </row>
    <row r="669" ht="15.75" customHeight="1" s="496"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M669" s="9" t="n"/>
    </row>
    <row r="670" ht="15.75" customHeight="1" s="496"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M670" s="9" t="n"/>
    </row>
    <row r="671" ht="15.75" customHeight="1" s="496"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M671" s="9" t="n"/>
    </row>
    <row r="672" ht="15.75" customHeight="1" s="496"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M672" s="9" t="n"/>
    </row>
    <row r="673" ht="15.75" customHeight="1" s="496"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M673" s="9" t="n"/>
    </row>
    <row r="674" ht="15.75" customHeight="1" s="496"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M674" s="9" t="n"/>
    </row>
    <row r="675" ht="15.75" customHeight="1" s="496"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M675" s="9" t="n"/>
    </row>
    <row r="676" ht="15.75" customHeight="1" s="496"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M676" s="9" t="n"/>
    </row>
    <row r="677" ht="15.75" customHeight="1" s="496"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M677" s="9" t="n"/>
    </row>
    <row r="678" ht="15.75" customHeight="1" s="496"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M678" s="9" t="n"/>
    </row>
    <row r="679" ht="15.75" customHeight="1" s="496"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M679" s="9" t="n"/>
    </row>
    <row r="680" ht="15.75" customHeight="1" s="496"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M680" s="9" t="n"/>
    </row>
    <row r="681" ht="15.75" customHeight="1" s="496"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M681" s="9" t="n"/>
    </row>
    <row r="682" ht="15.75" customHeight="1" s="496"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M682" s="9" t="n"/>
    </row>
    <row r="683" ht="15.75" customHeight="1" s="496"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M683" s="9" t="n"/>
    </row>
    <row r="684" ht="15.75" customHeight="1" s="496"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M684" s="9" t="n"/>
    </row>
    <row r="685" ht="15.75" customHeight="1" s="496"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M685" s="9" t="n"/>
    </row>
    <row r="686" ht="15.75" customHeight="1" s="496"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M686" s="9" t="n"/>
    </row>
    <row r="687" ht="15.75" customHeight="1" s="496"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M687" s="9" t="n"/>
    </row>
    <row r="688" ht="15.75" customHeight="1" s="496"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M688" s="9" t="n"/>
    </row>
    <row r="689" ht="15.75" customHeight="1" s="496"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M689" s="9" t="n"/>
    </row>
    <row r="690" ht="15.75" customHeight="1" s="496"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M690" s="9" t="n"/>
    </row>
    <row r="691" ht="15.75" customHeight="1" s="496"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M691" s="9" t="n"/>
    </row>
    <row r="692" ht="15.75" customHeight="1" s="496"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M692" s="9" t="n"/>
    </row>
    <row r="693" ht="15.75" customHeight="1" s="496"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M693" s="9" t="n"/>
    </row>
    <row r="694" ht="15.75" customHeight="1" s="496"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M694" s="9" t="n"/>
    </row>
    <row r="695" ht="15.75" customHeight="1" s="496"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M695" s="9" t="n"/>
    </row>
    <row r="696" ht="15.75" customHeight="1" s="496"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M696" s="9" t="n"/>
    </row>
    <row r="697" ht="15.75" customHeight="1" s="496"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M697" s="9" t="n"/>
    </row>
    <row r="698" ht="15.75" customHeight="1" s="496"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M698" s="9" t="n"/>
    </row>
    <row r="699" ht="15.75" customHeight="1" s="496"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M699" s="9" t="n"/>
    </row>
    <row r="700" ht="15.75" customHeight="1" s="496"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M700" s="9" t="n"/>
    </row>
    <row r="701" ht="15.75" customHeight="1" s="496"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M701" s="9" t="n"/>
    </row>
    <row r="702" ht="15.75" customHeight="1" s="496"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M702" s="9" t="n"/>
    </row>
    <row r="703" ht="15.75" customHeight="1" s="496"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M703" s="9" t="n"/>
    </row>
    <row r="704" ht="15.75" customHeight="1" s="496"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M704" s="9" t="n"/>
    </row>
    <row r="705" ht="15.75" customHeight="1" s="496"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M705" s="9" t="n"/>
    </row>
    <row r="706" ht="15.75" customHeight="1" s="496"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M706" s="9" t="n"/>
    </row>
    <row r="707" ht="15.75" customHeight="1" s="496"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M707" s="9" t="n"/>
    </row>
    <row r="708" ht="15.75" customHeight="1" s="496"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M708" s="9" t="n"/>
    </row>
    <row r="709" ht="15.75" customHeight="1" s="496"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M709" s="9" t="n"/>
    </row>
    <row r="710" ht="15.75" customHeight="1" s="496"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M710" s="9" t="n"/>
    </row>
    <row r="711" ht="15.75" customHeight="1" s="496"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M711" s="9" t="n"/>
    </row>
    <row r="712" ht="15.75" customHeight="1" s="496"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M712" s="9" t="n"/>
    </row>
    <row r="713" ht="15.75" customHeight="1" s="496"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M713" s="9" t="n"/>
    </row>
    <row r="714" ht="15.75" customHeight="1" s="496"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M714" s="9" t="n"/>
    </row>
    <row r="715" ht="15.75" customHeight="1" s="496"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M715" s="9" t="n"/>
    </row>
    <row r="716" ht="15.75" customHeight="1" s="496"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M716" s="9" t="n"/>
    </row>
    <row r="717" ht="15.75" customHeight="1" s="496"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M717" s="9" t="n"/>
    </row>
    <row r="718" ht="15.75" customHeight="1" s="496"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M718" s="9" t="n"/>
    </row>
    <row r="719" ht="15.75" customHeight="1" s="496"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M719" s="9" t="n"/>
    </row>
    <row r="720" ht="15.75" customHeight="1" s="496"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M720" s="9" t="n"/>
    </row>
    <row r="721" ht="15.75" customHeight="1" s="496"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M721" s="9" t="n"/>
    </row>
    <row r="722" ht="15.75" customHeight="1" s="496"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M722" s="9" t="n"/>
    </row>
    <row r="723" ht="15.75" customHeight="1" s="496"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M723" s="9" t="n"/>
    </row>
    <row r="724" ht="15.75" customHeight="1" s="496"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M724" s="9" t="n"/>
    </row>
    <row r="725" ht="15.75" customHeight="1" s="496"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M725" s="9" t="n"/>
    </row>
    <row r="726" ht="15.75" customHeight="1" s="496"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M726" s="9" t="n"/>
    </row>
    <row r="727" ht="15.75" customHeight="1" s="496"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M727" s="9" t="n"/>
    </row>
    <row r="728" ht="15.75" customHeight="1" s="496"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M728" s="9" t="n"/>
    </row>
    <row r="729" ht="15.75" customHeight="1" s="496"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M729" s="9" t="n"/>
    </row>
    <row r="730" ht="15.75" customHeight="1" s="496"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M730" s="9" t="n"/>
    </row>
    <row r="731" ht="15.75" customHeight="1" s="496"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M731" s="9" t="n"/>
    </row>
    <row r="732" ht="15.75" customHeight="1" s="496"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M732" s="9" t="n"/>
    </row>
    <row r="733" ht="15.75" customHeight="1" s="496"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M733" s="9" t="n"/>
    </row>
    <row r="734" ht="15.75" customHeight="1" s="496"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M734" s="9" t="n"/>
    </row>
    <row r="735" ht="15.75" customHeight="1" s="496"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M735" s="9" t="n"/>
    </row>
    <row r="736" ht="15.75" customHeight="1" s="496"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M736" s="9" t="n"/>
    </row>
    <row r="737" ht="15.75" customHeight="1" s="496"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M737" s="9" t="n"/>
    </row>
    <row r="738" ht="15.75" customHeight="1" s="496"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M738" s="9" t="n"/>
    </row>
    <row r="739" ht="15.75" customHeight="1" s="496"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M739" s="9" t="n"/>
    </row>
    <row r="740" ht="15.75" customHeight="1" s="496"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M740" s="9" t="n"/>
    </row>
    <row r="741" ht="15.75" customHeight="1" s="496"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M741" s="9" t="n"/>
    </row>
    <row r="742" ht="15.75" customHeight="1" s="496"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M742" s="9" t="n"/>
    </row>
    <row r="743" ht="15.75" customHeight="1" s="496"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M743" s="9" t="n"/>
    </row>
    <row r="744" ht="15.75" customHeight="1" s="496"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M744" s="9" t="n"/>
    </row>
    <row r="745" ht="15.75" customHeight="1" s="496"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M745" s="9" t="n"/>
    </row>
    <row r="746" ht="15.75" customHeight="1" s="496"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M746" s="9" t="n"/>
    </row>
    <row r="747" ht="15.75" customHeight="1" s="496"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M747" s="9" t="n"/>
    </row>
    <row r="748" ht="15.75" customHeight="1" s="496"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M748" s="9" t="n"/>
    </row>
    <row r="749" ht="15.75" customHeight="1" s="496"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M749" s="9" t="n"/>
    </row>
    <row r="750" ht="15.75" customHeight="1" s="496"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M750" s="9" t="n"/>
    </row>
    <row r="751" ht="15.75" customHeight="1" s="496"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M751" s="9" t="n"/>
    </row>
    <row r="752" ht="15.75" customHeight="1" s="496"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M752" s="9" t="n"/>
    </row>
    <row r="753" ht="15.75" customHeight="1" s="496"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M753" s="9" t="n"/>
    </row>
    <row r="754" ht="15.75" customHeight="1" s="496"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M754" s="9" t="n"/>
    </row>
    <row r="755" ht="15.75" customHeight="1" s="496"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M755" s="9" t="n"/>
    </row>
    <row r="756" ht="15.75" customHeight="1" s="496"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M756" s="9" t="n"/>
    </row>
    <row r="757" ht="15.75" customHeight="1" s="496"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M757" s="9" t="n"/>
    </row>
    <row r="758" ht="15.75" customHeight="1" s="496"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M758" s="9" t="n"/>
    </row>
    <row r="759" ht="15.75" customHeight="1" s="496"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M759" s="9" t="n"/>
    </row>
    <row r="760" ht="15.75" customHeight="1" s="496"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M760" s="9" t="n"/>
    </row>
    <row r="761" ht="15.75" customHeight="1" s="496"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M761" s="9" t="n"/>
    </row>
    <row r="762" ht="15.75" customHeight="1" s="496"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M762" s="9" t="n"/>
    </row>
    <row r="763" ht="15.75" customHeight="1" s="496"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M763" s="9" t="n"/>
    </row>
    <row r="764" ht="15.75" customHeight="1" s="496"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M764" s="9" t="n"/>
    </row>
    <row r="765" ht="15.75" customHeight="1" s="496"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M765" s="9" t="n"/>
    </row>
    <row r="766" ht="15.75" customHeight="1" s="496"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M766" s="9" t="n"/>
    </row>
    <row r="767" ht="15.75" customHeight="1" s="496"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M767" s="9" t="n"/>
    </row>
    <row r="768" ht="15.75" customHeight="1" s="496"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M768" s="9" t="n"/>
    </row>
    <row r="769" ht="15.75" customHeight="1" s="496"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M769" s="9" t="n"/>
    </row>
    <row r="770" ht="15.75" customHeight="1" s="496"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M770" s="9" t="n"/>
    </row>
    <row r="771" ht="15.75" customHeight="1" s="496"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M771" s="9" t="n"/>
    </row>
    <row r="772" ht="15.75" customHeight="1" s="496"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M772" s="9" t="n"/>
    </row>
    <row r="773" ht="15.75" customHeight="1" s="496"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M773" s="9" t="n"/>
    </row>
    <row r="774" ht="15.75" customHeight="1" s="496"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M774" s="9" t="n"/>
    </row>
    <row r="775" ht="15.75" customHeight="1" s="496"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M775" s="9" t="n"/>
    </row>
    <row r="776" ht="15.75" customHeight="1" s="496"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M776" s="9" t="n"/>
    </row>
    <row r="777" ht="15.75" customHeight="1" s="496"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M777" s="9" t="n"/>
    </row>
    <row r="778" ht="15.75" customHeight="1" s="496"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M778" s="9" t="n"/>
    </row>
    <row r="779" ht="15.75" customHeight="1" s="496"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M779" s="9" t="n"/>
    </row>
    <row r="780" ht="15.75" customHeight="1" s="496"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M780" s="9" t="n"/>
    </row>
    <row r="781" ht="15.75" customHeight="1" s="496"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M781" s="9" t="n"/>
    </row>
    <row r="782" ht="15.75" customHeight="1" s="496"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M782" s="9" t="n"/>
    </row>
    <row r="783" ht="15.75" customHeight="1" s="496"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M783" s="9" t="n"/>
    </row>
    <row r="784" ht="15.75" customHeight="1" s="496"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M784" s="9" t="n"/>
    </row>
    <row r="785" ht="15.75" customHeight="1" s="496"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M785" s="9" t="n"/>
    </row>
    <row r="786" ht="15.75" customHeight="1" s="496"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M786" s="9" t="n"/>
    </row>
    <row r="787" ht="15.75" customHeight="1" s="496"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M787" s="9" t="n"/>
    </row>
    <row r="788" ht="15.75" customHeight="1" s="496"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M788" s="9" t="n"/>
    </row>
    <row r="789" ht="15.75" customHeight="1" s="496"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M789" s="9" t="n"/>
    </row>
    <row r="790" ht="15.75" customHeight="1" s="496"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M790" s="9" t="n"/>
    </row>
    <row r="791" ht="15.75" customHeight="1" s="496"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M791" s="9" t="n"/>
    </row>
    <row r="792" ht="15.75" customHeight="1" s="496"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M792" s="9" t="n"/>
    </row>
    <row r="793" ht="15.75" customHeight="1" s="496"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M793" s="9" t="n"/>
    </row>
    <row r="794" ht="15.75" customHeight="1" s="496"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M794" s="9" t="n"/>
    </row>
    <row r="795" ht="15.75" customHeight="1" s="496"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M795" s="9" t="n"/>
    </row>
    <row r="796" ht="15.75" customHeight="1" s="496"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M796" s="9" t="n"/>
    </row>
    <row r="797" ht="15.75" customHeight="1" s="496"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M797" s="9" t="n"/>
    </row>
    <row r="798" ht="15.75" customHeight="1" s="496"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M798" s="9" t="n"/>
    </row>
    <row r="799" ht="15.75" customHeight="1" s="496"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M799" s="9" t="n"/>
    </row>
    <row r="800" ht="15.75" customHeight="1" s="496"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M800" s="9" t="n"/>
    </row>
    <row r="801" ht="15.75" customHeight="1" s="496"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M801" s="9" t="n"/>
    </row>
    <row r="802" ht="15.75" customHeight="1" s="496"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M802" s="9" t="n"/>
    </row>
    <row r="803" ht="15.75" customHeight="1" s="496"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M803" s="9" t="n"/>
    </row>
    <row r="804" ht="15.75" customHeight="1" s="496"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M804" s="9" t="n"/>
    </row>
    <row r="805" ht="15.75" customHeight="1" s="496"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M805" s="9" t="n"/>
    </row>
    <row r="806" ht="15.75" customHeight="1" s="496"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M806" s="9" t="n"/>
    </row>
    <row r="807" ht="15.75" customHeight="1" s="496"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M807" s="9" t="n"/>
    </row>
    <row r="808" ht="15.75" customHeight="1" s="496"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M808" s="9" t="n"/>
    </row>
    <row r="809" ht="15.75" customHeight="1" s="496"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M809" s="9" t="n"/>
    </row>
    <row r="810" ht="15.75" customHeight="1" s="496"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M810" s="9" t="n"/>
    </row>
    <row r="811" ht="15.75" customHeight="1" s="496"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M811" s="9" t="n"/>
    </row>
    <row r="812" ht="15.75" customHeight="1" s="496"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M812" s="9" t="n"/>
    </row>
    <row r="813" ht="15.75" customHeight="1" s="496"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M813" s="9" t="n"/>
    </row>
    <row r="814" ht="15.75" customHeight="1" s="496"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M814" s="9" t="n"/>
    </row>
    <row r="815" ht="15.75" customHeight="1" s="496"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M815" s="9" t="n"/>
    </row>
    <row r="816" ht="15.75" customHeight="1" s="496"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M816" s="9" t="n"/>
    </row>
    <row r="817" ht="15.75" customHeight="1" s="496"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M817" s="9" t="n"/>
    </row>
    <row r="818" ht="15.75" customHeight="1" s="496"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M818" s="9" t="n"/>
    </row>
    <row r="819" ht="15.75" customHeight="1" s="496"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M819" s="9" t="n"/>
    </row>
    <row r="820" ht="15.75" customHeight="1" s="496"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M820" s="9" t="n"/>
    </row>
    <row r="821" ht="15.75" customHeight="1" s="496"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M821" s="9" t="n"/>
    </row>
    <row r="822" ht="15.75" customHeight="1" s="496"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M822" s="9" t="n"/>
    </row>
    <row r="823" ht="15.75" customHeight="1" s="496"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M823" s="9" t="n"/>
    </row>
    <row r="824" ht="15.75" customHeight="1" s="496"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M824" s="9" t="n"/>
    </row>
    <row r="825" ht="15.75" customHeight="1" s="496"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M825" s="9" t="n"/>
    </row>
    <row r="826" ht="15.75" customHeight="1" s="496"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M826" s="9" t="n"/>
    </row>
    <row r="827" ht="15.75" customHeight="1" s="496"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M827" s="9" t="n"/>
    </row>
    <row r="828" ht="15.75" customHeight="1" s="496"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M828" s="9" t="n"/>
    </row>
    <row r="829" ht="15.75" customHeight="1" s="496"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M829" s="9" t="n"/>
    </row>
    <row r="830" ht="15.75" customHeight="1" s="496"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M830" s="9" t="n"/>
    </row>
    <row r="831" ht="15.75" customHeight="1" s="496"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M831" s="9" t="n"/>
    </row>
    <row r="832" ht="15.75" customHeight="1" s="496"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M832" s="9" t="n"/>
    </row>
    <row r="833" ht="15.75" customHeight="1" s="496"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M833" s="9" t="n"/>
    </row>
    <row r="834" ht="15.75" customHeight="1" s="496"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M834" s="9" t="n"/>
    </row>
    <row r="835" ht="15.75" customHeight="1" s="496"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M835" s="9" t="n"/>
    </row>
    <row r="836" ht="15.75" customHeight="1" s="496"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M836" s="9" t="n"/>
    </row>
    <row r="837" ht="15.75" customHeight="1" s="496"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M837" s="9" t="n"/>
    </row>
    <row r="838" ht="15.75" customHeight="1" s="496"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M838" s="9" t="n"/>
    </row>
    <row r="839" ht="15.75" customHeight="1" s="496"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M839" s="9" t="n"/>
    </row>
    <row r="840" ht="15.75" customHeight="1" s="496"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M840" s="9" t="n"/>
    </row>
    <row r="841" ht="15.75" customHeight="1" s="496"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M841" s="9" t="n"/>
    </row>
    <row r="842" ht="15.75" customHeight="1" s="496"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M842" s="9" t="n"/>
    </row>
    <row r="843" ht="15.75" customHeight="1" s="496"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M843" s="9" t="n"/>
    </row>
    <row r="844" ht="15.75" customHeight="1" s="496"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M844" s="9" t="n"/>
    </row>
    <row r="845" ht="15.75" customHeight="1" s="496"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M845" s="9" t="n"/>
    </row>
    <row r="846" ht="15.75" customHeight="1" s="496"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M846" s="9" t="n"/>
    </row>
    <row r="847" ht="15.75" customHeight="1" s="496"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M847" s="9" t="n"/>
    </row>
    <row r="848" ht="15.75" customHeight="1" s="496"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M848" s="9" t="n"/>
    </row>
    <row r="849" ht="15.75" customHeight="1" s="496"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M849" s="9" t="n"/>
    </row>
    <row r="850" ht="15.75" customHeight="1" s="496"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M850" s="9" t="n"/>
    </row>
    <row r="851" ht="15.75" customHeight="1" s="496"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M851" s="9" t="n"/>
    </row>
    <row r="852" ht="15.75" customHeight="1" s="496"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M852" s="9" t="n"/>
    </row>
    <row r="853" ht="15.75" customHeight="1" s="496"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M853" s="9" t="n"/>
    </row>
    <row r="854" ht="15.75" customHeight="1" s="496"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M854" s="9" t="n"/>
    </row>
    <row r="855" ht="15.75" customHeight="1" s="496"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M855" s="9" t="n"/>
    </row>
    <row r="856" ht="15.75" customHeight="1" s="496"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M856" s="9" t="n"/>
    </row>
    <row r="857" ht="15.75" customHeight="1" s="496"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M857" s="9" t="n"/>
    </row>
    <row r="858" ht="15.75" customHeight="1" s="496"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M858" s="9" t="n"/>
    </row>
    <row r="859" ht="15.75" customHeight="1" s="496"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M859" s="9" t="n"/>
    </row>
    <row r="860" ht="15.75" customHeight="1" s="496"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M860" s="9" t="n"/>
    </row>
    <row r="861" ht="15.75" customHeight="1" s="496"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M861" s="9" t="n"/>
    </row>
    <row r="862" ht="15.75" customHeight="1" s="496"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M862" s="9" t="n"/>
    </row>
    <row r="863" ht="15.75" customHeight="1" s="496"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M863" s="9" t="n"/>
    </row>
    <row r="864" ht="15.75" customHeight="1" s="496"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M864" s="9" t="n"/>
    </row>
    <row r="865" ht="15.75" customHeight="1" s="496"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M865" s="9" t="n"/>
    </row>
    <row r="866" ht="15.75" customHeight="1" s="496"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M866" s="9" t="n"/>
    </row>
    <row r="867" ht="15.75" customHeight="1" s="496"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M867" s="9" t="n"/>
    </row>
    <row r="868" ht="15.75" customHeight="1" s="496"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M868" s="9" t="n"/>
    </row>
    <row r="869" ht="15.75" customHeight="1" s="496"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M869" s="9" t="n"/>
    </row>
    <row r="870" ht="15.75" customHeight="1" s="496"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M870" s="9" t="n"/>
    </row>
    <row r="871" ht="15.75" customHeight="1" s="496"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M871" s="9" t="n"/>
    </row>
    <row r="872" ht="15.75" customHeight="1" s="496"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M872" s="9" t="n"/>
    </row>
    <row r="873" ht="15.75" customHeight="1" s="496"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M873" s="9" t="n"/>
    </row>
    <row r="874" ht="15.75" customHeight="1" s="496"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M874" s="9" t="n"/>
    </row>
    <row r="875" ht="15.75" customHeight="1" s="496"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M875" s="9" t="n"/>
    </row>
    <row r="876" ht="15.75" customHeight="1" s="496"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M876" s="9" t="n"/>
    </row>
    <row r="877" ht="15.75" customHeight="1" s="496"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M877" s="9" t="n"/>
    </row>
    <row r="878" ht="15.75" customHeight="1" s="496"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M878" s="9" t="n"/>
    </row>
    <row r="879" ht="15.75" customHeight="1" s="496"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M879" s="9" t="n"/>
    </row>
    <row r="880" ht="15.75" customHeight="1" s="496"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M880" s="9" t="n"/>
    </row>
    <row r="881" ht="15.75" customHeight="1" s="496"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M881" s="9" t="n"/>
    </row>
    <row r="882" ht="15.75" customHeight="1" s="496"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M882" s="9" t="n"/>
    </row>
    <row r="883" ht="15.75" customHeight="1" s="496"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M883" s="9" t="n"/>
    </row>
    <row r="884" ht="15.75" customHeight="1" s="496"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M884" s="9" t="n"/>
    </row>
    <row r="885" ht="15.75" customHeight="1" s="496"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M885" s="9" t="n"/>
    </row>
    <row r="886" ht="15.75" customHeight="1" s="496"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M886" s="9" t="n"/>
    </row>
    <row r="887" ht="15.75" customHeight="1" s="496"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M887" s="9" t="n"/>
    </row>
    <row r="888" ht="15.75" customHeight="1" s="496"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M888" s="9" t="n"/>
    </row>
    <row r="889" ht="15.75" customHeight="1" s="496"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M889" s="9" t="n"/>
    </row>
    <row r="890" ht="15.75" customHeight="1" s="496"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M890" s="9" t="n"/>
    </row>
    <row r="891" ht="15.75" customHeight="1" s="496"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M891" s="9" t="n"/>
    </row>
    <row r="892" ht="15.75" customHeight="1" s="496"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M892" s="9" t="n"/>
    </row>
    <row r="893" ht="15.75" customHeight="1" s="496"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M893" s="9" t="n"/>
    </row>
    <row r="894" ht="15.75" customHeight="1" s="496"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M894" s="9" t="n"/>
    </row>
    <row r="895" ht="15.75" customHeight="1" s="496"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M895" s="9" t="n"/>
    </row>
    <row r="896" ht="15.75" customHeight="1" s="496"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M896" s="9" t="n"/>
    </row>
    <row r="897" ht="15.75" customHeight="1" s="496"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M897" s="9" t="n"/>
    </row>
    <row r="898" ht="15.75" customHeight="1" s="496"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M898" s="9" t="n"/>
    </row>
    <row r="899" ht="15.75" customHeight="1" s="496"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M899" s="9" t="n"/>
    </row>
    <row r="900" ht="15.75" customHeight="1" s="496"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M900" s="9" t="n"/>
    </row>
    <row r="901" ht="15.75" customHeight="1" s="496"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M901" s="9" t="n"/>
    </row>
    <row r="902" ht="15.75" customHeight="1" s="496"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M902" s="9" t="n"/>
    </row>
    <row r="903" ht="15.75" customHeight="1" s="496"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M903" s="9" t="n"/>
    </row>
    <row r="904" ht="15.75" customHeight="1" s="496"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M904" s="9" t="n"/>
    </row>
    <row r="905" ht="15.75" customHeight="1" s="496"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M905" s="9" t="n"/>
    </row>
    <row r="906" ht="15.75" customHeight="1" s="496"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M906" s="9" t="n"/>
    </row>
    <row r="907" ht="15.75" customHeight="1" s="496"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M907" s="9" t="n"/>
    </row>
    <row r="908" ht="15.75" customHeight="1" s="496"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M908" s="9" t="n"/>
    </row>
    <row r="909" ht="15.75" customHeight="1" s="496"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M909" s="9" t="n"/>
    </row>
    <row r="910" ht="15.75" customHeight="1" s="496"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M910" s="9" t="n"/>
    </row>
    <row r="911" ht="15.75" customHeight="1" s="496"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M911" s="9" t="n"/>
    </row>
    <row r="912" ht="15.75" customHeight="1" s="496"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M912" s="9" t="n"/>
    </row>
    <row r="913" ht="15.75" customHeight="1" s="496"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M913" s="9" t="n"/>
    </row>
    <row r="914" ht="15.75" customHeight="1" s="496"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M914" s="9" t="n"/>
    </row>
    <row r="915" ht="15.75" customHeight="1" s="496"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M915" s="9" t="n"/>
    </row>
    <row r="916" ht="15.75" customHeight="1" s="496"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M916" s="9" t="n"/>
    </row>
    <row r="917" ht="15.75" customHeight="1" s="496"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M917" s="9" t="n"/>
    </row>
    <row r="918" ht="15.75" customHeight="1" s="496"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M918" s="9" t="n"/>
    </row>
    <row r="919" ht="15.75" customHeight="1" s="496"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M919" s="9" t="n"/>
    </row>
    <row r="920" ht="15.75" customHeight="1" s="496"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M920" s="9" t="n"/>
    </row>
    <row r="921" ht="15.75" customHeight="1" s="496"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M921" s="9" t="n"/>
    </row>
    <row r="922" ht="15.75" customHeight="1" s="496"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M922" s="9" t="n"/>
    </row>
    <row r="923" ht="15.75" customHeight="1" s="496"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M923" s="9" t="n"/>
    </row>
    <row r="924" ht="15.75" customHeight="1" s="496"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M924" s="9" t="n"/>
    </row>
    <row r="925" ht="15.75" customHeight="1" s="496"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M925" s="9" t="n"/>
    </row>
    <row r="926" ht="15.75" customHeight="1" s="496"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M926" s="9" t="n"/>
    </row>
    <row r="927" ht="15.75" customHeight="1" s="496"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M927" s="9" t="n"/>
    </row>
    <row r="928" ht="15.75" customHeight="1" s="496"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M928" s="9" t="n"/>
    </row>
    <row r="929" ht="15.75" customHeight="1" s="496"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M929" s="9" t="n"/>
    </row>
    <row r="930" ht="15.75" customHeight="1" s="496"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M930" s="9" t="n"/>
    </row>
    <row r="931" ht="15.75" customHeight="1" s="496"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M931" s="9" t="n"/>
    </row>
    <row r="932" ht="15.75" customHeight="1" s="496"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M932" s="9" t="n"/>
    </row>
    <row r="933" ht="15.75" customHeight="1" s="496"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M933" s="9" t="n"/>
    </row>
    <row r="934" ht="15.75" customHeight="1" s="496"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M934" s="9" t="n"/>
    </row>
    <row r="935" ht="15.75" customHeight="1" s="496"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M935" s="9" t="n"/>
    </row>
    <row r="936" ht="15.75" customHeight="1" s="496"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M936" s="9" t="n"/>
    </row>
    <row r="937" ht="15.75" customHeight="1" s="496"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M937" s="9" t="n"/>
    </row>
    <row r="938" ht="15.75" customHeight="1" s="496"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M938" s="9" t="n"/>
    </row>
    <row r="939" ht="15.75" customHeight="1" s="496"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M939" s="9" t="n"/>
    </row>
    <row r="940" ht="15.75" customHeight="1" s="496"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M940" s="9" t="n"/>
    </row>
    <row r="941" ht="15.75" customHeight="1" s="496"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M941" s="9" t="n"/>
    </row>
    <row r="942" ht="15.75" customHeight="1" s="496"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M942" s="9" t="n"/>
    </row>
    <row r="943" ht="15.75" customHeight="1" s="496"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M943" s="9" t="n"/>
    </row>
    <row r="944" ht="15.75" customHeight="1" s="496"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M944" s="9" t="n"/>
    </row>
    <row r="945" ht="15.75" customHeight="1" s="496"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M945" s="9" t="n"/>
    </row>
    <row r="946" ht="15.75" customHeight="1" s="496"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M946" s="9" t="n"/>
    </row>
    <row r="947" ht="15.75" customHeight="1" s="496"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M947" s="9" t="n"/>
    </row>
    <row r="948" ht="15.75" customHeight="1" s="496"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M948" s="9" t="n"/>
    </row>
    <row r="949" ht="15.75" customHeight="1" s="496"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M949" s="9" t="n"/>
    </row>
    <row r="950" ht="15.75" customHeight="1" s="496"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M950" s="9" t="n"/>
    </row>
    <row r="951" ht="15.75" customHeight="1" s="496"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M951" s="9" t="n"/>
    </row>
    <row r="952" ht="15.75" customHeight="1" s="496"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M952" s="9" t="n"/>
    </row>
    <row r="953" ht="15.75" customHeight="1" s="496"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M953" s="9" t="n"/>
    </row>
    <row r="954" ht="15.75" customHeight="1" s="496">
      <c r="B954" s="9" t="n"/>
      <c r="C954" s="9" t="n"/>
      <c r="D954" s="9" t="n"/>
      <c r="G954" s="9" t="n"/>
      <c r="H954" s="9" t="n"/>
      <c r="I954" s="9" t="n"/>
      <c r="J954" s="9" t="n"/>
      <c r="K954" s="9" t="n"/>
      <c r="M954" s="9" t="n"/>
    </row>
    <row r="955" ht="15.75" customHeight="1" s="496">
      <c r="B955" s="9" t="n"/>
      <c r="C955" s="9" t="n"/>
      <c r="D955" s="9" t="n"/>
      <c r="G955" s="9" t="n"/>
      <c r="H955" s="9" t="n"/>
      <c r="I955" s="9" t="n"/>
      <c r="J955" s="9" t="n"/>
      <c r="K955" s="9" t="n"/>
      <c r="M955" s="9" t="n"/>
    </row>
    <row r="956" ht="15.75" customHeight="1" s="496">
      <c r="B956" s="9" t="n"/>
      <c r="C956" s="9" t="n"/>
      <c r="D956" s="9" t="n"/>
      <c r="G956" s="9" t="n"/>
      <c r="H956" s="9" t="n"/>
      <c r="I956" s="9" t="n"/>
      <c r="J956" s="9" t="n"/>
      <c r="K956" s="9" t="n"/>
      <c r="M956" s="9" t="n"/>
    </row>
    <row r="957" ht="15.75" customHeight="1" s="496">
      <c r="B957" s="9" t="n"/>
      <c r="C957" s="9" t="n"/>
      <c r="D957" s="9" t="n"/>
      <c r="G957" s="9" t="n"/>
      <c r="H957" s="9" t="n"/>
      <c r="I957" s="9" t="n"/>
      <c r="J957" s="9" t="n"/>
      <c r="K957" s="9" t="n"/>
      <c r="M957" s="9" t="n"/>
    </row>
    <row r="958" ht="15.75" customHeight="1" s="496">
      <c r="B958" s="9" t="n"/>
      <c r="C958" s="9" t="n"/>
      <c r="D958" s="9" t="n"/>
      <c r="G958" s="9" t="n"/>
      <c r="H958" s="9" t="n"/>
      <c r="I958" s="9" t="n"/>
      <c r="J958" s="9" t="n"/>
      <c r="K958" s="9" t="n"/>
      <c r="M958" s="9" t="n"/>
    </row>
    <row r="959" ht="15.75" customHeight="1" s="496">
      <c r="B959" s="9" t="n"/>
      <c r="C959" s="9" t="n"/>
      <c r="D959" s="9" t="n"/>
      <c r="G959" s="9" t="n"/>
      <c r="H959" s="9" t="n"/>
      <c r="I959" s="9" t="n"/>
      <c r="J959" s="9" t="n"/>
      <c r="K959" s="9" t="n"/>
      <c r="M959" s="9" t="n"/>
    </row>
    <row r="960" ht="15.75" customHeight="1" s="496">
      <c r="B960" s="9" t="n"/>
      <c r="C960" s="9" t="n"/>
      <c r="D960" s="9" t="n"/>
      <c r="G960" s="9" t="n"/>
      <c r="H960" s="9" t="n"/>
      <c r="I960" s="9" t="n"/>
      <c r="J960" s="9" t="n"/>
      <c r="K960" s="9" t="n"/>
      <c r="M960" s="9" t="n"/>
    </row>
    <row r="961" ht="15.75" customHeight="1" s="496">
      <c r="B961" s="9" t="n"/>
      <c r="C961" s="9" t="n"/>
      <c r="D961" s="9" t="n"/>
      <c r="G961" s="9" t="n"/>
      <c r="H961" s="9" t="n"/>
      <c r="I961" s="9" t="n"/>
      <c r="J961" s="9" t="n"/>
      <c r="K961" s="9" t="n"/>
      <c r="M961" s="9" t="n"/>
    </row>
    <row r="962" ht="15.75" customHeight="1" s="496">
      <c r="B962" s="9" t="n"/>
      <c r="C962" s="9" t="n"/>
      <c r="D962" s="9" t="n"/>
      <c r="G962" s="9" t="n"/>
      <c r="H962" s="9" t="n"/>
      <c r="I962" s="9" t="n"/>
      <c r="J962" s="9" t="n"/>
      <c r="K962" s="9" t="n"/>
      <c r="M962" s="9" t="n"/>
    </row>
    <row r="963" ht="15.75" customHeight="1" s="496">
      <c r="B963" s="9" t="n"/>
      <c r="C963" s="9" t="n"/>
      <c r="D963" s="9" t="n"/>
      <c r="G963" s="9" t="n"/>
      <c r="H963" s="9" t="n"/>
      <c r="I963" s="9" t="n"/>
      <c r="J963" s="9" t="n"/>
      <c r="K963" s="9" t="n"/>
      <c r="M963" s="9" t="n"/>
    </row>
    <row r="964" ht="15.75" customHeight="1" s="496">
      <c r="B964" s="9" t="n"/>
      <c r="C964" s="9" t="n"/>
      <c r="D964" s="9" t="n"/>
      <c r="G964" s="9" t="n"/>
      <c r="H964" s="9" t="n"/>
      <c r="I964" s="9" t="n"/>
      <c r="J964" s="9" t="n"/>
      <c r="K964" s="9" t="n"/>
      <c r="M964" s="9" t="n"/>
    </row>
    <row r="965" ht="15.75" customHeight="1" s="496">
      <c r="B965" s="9" t="n"/>
      <c r="C965" s="9" t="n"/>
      <c r="D965" s="9" t="n"/>
      <c r="G965" s="9" t="n"/>
      <c r="H965" s="9" t="n"/>
      <c r="I965" s="9" t="n"/>
      <c r="J965" s="9" t="n"/>
      <c r="K965" s="9" t="n"/>
      <c r="M965" s="9" t="n"/>
    </row>
    <row r="966" ht="15.75" customHeight="1" s="496">
      <c r="B966" s="9" t="n"/>
      <c r="C966" s="9" t="n"/>
      <c r="D966" s="9" t="n"/>
      <c r="G966" s="9" t="n"/>
      <c r="H966" s="9" t="n"/>
      <c r="I966" s="9" t="n"/>
      <c r="J966" s="9" t="n"/>
      <c r="K966" s="9" t="n"/>
      <c r="M966" s="9" t="n"/>
    </row>
    <row r="967" ht="15.75" customHeight="1" s="496">
      <c r="B967" s="9" t="n"/>
      <c r="C967" s="9" t="n"/>
      <c r="D967" s="9" t="n"/>
      <c r="G967" s="9" t="n"/>
      <c r="H967" s="9" t="n"/>
      <c r="I967" s="9" t="n"/>
      <c r="J967" s="9" t="n"/>
      <c r="K967" s="9" t="n"/>
      <c r="M967" s="9" t="n"/>
    </row>
    <row r="968" ht="15.75" customHeight="1" s="496">
      <c r="B968" s="9" t="n"/>
      <c r="C968" s="9" t="n"/>
      <c r="D968" s="9" t="n"/>
      <c r="G968" s="9" t="n"/>
      <c r="H968" s="9" t="n"/>
      <c r="I968" s="9" t="n"/>
      <c r="J968" s="9" t="n"/>
      <c r="K968" s="9" t="n"/>
      <c r="M968" s="9" t="n"/>
    </row>
    <row r="969" ht="15.75" customHeight="1" s="496">
      <c r="B969" s="9" t="n"/>
      <c r="C969" s="9" t="n"/>
      <c r="D969" s="9" t="n"/>
      <c r="G969" s="9" t="n"/>
      <c r="H969" s="9" t="n"/>
      <c r="I969" s="9" t="n"/>
      <c r="J969" s="9" t="n"/>
      <c r="K969" s="9" t="n"/>
      <c r="M969" s="9" t="n"/>
    </row>
    <row r="970" ht="15.75" customHeight="1" s="496">
      <c r="B970" s="9" t="n"/>
      <c r="C970" s="9" t="n"/>
      <c r="D970" s="9" t="n"/>
      <c r="G970" s="9" t="n"/>
      <c r="H970" s="9" t="n"/>
      <c r="I970" s="9" t="n"/>
      <c r="J970" s="9" t="n"/>
      <c r="K970" s="9" t="n"/>
      <c r="M970" s="9" t="n"/>
    </row>
    <row r="971" ht="15.75" customHeight="1" s="496">
      <c r="B971" s="9" t="n"/>
      <c r="C971" s="9" t="n"/>
      <c r="D971" s="9" t="n"/>
      <c r="G971" s="9" t="n"/>
      <c r="H971" s="9" t="n"/>
      <c r="I971" s="9" t="n"/>
      <c r="J971" s="9" t="n"/>
      <c r="K971" s="9" t="n"/>
      <c r="M971" s="9" t="n"/>
    </row>
    <row r="972" ht="15.75" customHeight="1" s="496">
      <c r="B972" s="9" t="n"/>
      <c r="C972" s="9" t="n"/>
      <c r="D972" s="9" t="n"/>
      <c r="G972" s="9" t="n"/>
      <c r="H972" s="9" t="n"/>
      <c r="I972" s="9" t="n"/>
      <c r="J972" s="9" t="n"/>
      <c r="K972" s="9" t="n"/>
      <c r="M972" s="9" t="n"/>
    </row>
    <row r="973" ht="15.75" customHeight="1" s="496">
      <c r="B973" s="9" t="n"/>
      <c r="C973" s="9" t="n"/>
      <c r="D973" s="9" t="n"/>
      <c r="G973" s="9" t="n"/>
      <c r="H973" s="9" t="n"/>
      <c r="I973" s="9" t="n"/>
      <c r="J973" s="9" t="n"/>
      <c r="K973" s="9" t="n"/>
      <c r="M973" s="9" t="n"/>
    </row>
    <row r="974" ht="15.75" customHeight="1" s="496">
      <c r="B974" s="9" t="n"/>
      <c r="C974" s="9" t="n"/>
      <c r="D974" s="9" t="n"/>
      <c r="G974" s="9" t="n"/>
      <c r="H974" s="9" t="n"/>
      <c r="I974" s="9" t="n"/>
      <c r="J974" s="9" t="n"/>
      <c r="K974" s="9" t="n"/>
      <c r="M974" s="9" t="n"/>
    </row>
    <row r="975" ht="15.75" customHeight="1" s="496">
      <c r="B975" s="9" t="n"/>
      <c r="C975" s="9" t="n"/>
      <c r="D975" s="9" t="n"/>
      <c r="G975" s="9" t="n"/>
      <c r="H975" s="9" t="n"/>
      <c r="I975" s="9" t="n"/>
      <c r="J975" s="9" t="n"/>
      <c r="K975" s="9" t="n"/>
      <c r="M975" s="9" t="n"/>
    </row>
    <row r="976" ht="15.75" customHeight="1" s="496">
      <c r="B976" s="9" t="n"/>
      <c r="C976" s="9" t="n"/>
      <c r="D976" s="9" t="n"/>
      <c r="G976" s="9" t="n"/>
      <c r="H976" s="9" t="n"/>
      <c r="I976" s="9" t="n"/>
      <c r="J976" s="9" t="n"/>
      <c r="K976" s="9" t="n"/>
      <c r="M976" s="9" t="n"/>
    </row>
    <row r="977" ht="15.75" customHeight="1" s="496">
      <c r="B977" s="9" t="n"/>
      <c r="C977" s="9" t="n"/>
      <c r="D977" s="9" t="n"/>
      <c r="G977" s="9" t="n"/>
      <c r="H977" s="9" t="n"/>
      <c r="I977" s="9" t="n"/>
      <c r="J977" s="9" t="n"/>
      <c r="K977" s="9" t="n"/>
      <c r="M977" s="9" t="n"/>
    </row>
    <row r="978" ht="15.75" customHeight="1" s="496">
      <c r="B978" s="9" t="n"/>
      <c r="C978" s="9" t="n"/>
      <c r="D978" s="9" t="n"/>
      <c r="G978" s="9" t="n"/>
      <c r="H978" s="9" t="n"/>
      <c r="I978" s="9" t="n"/>
      <c r="J978" s="9" t="n"/>
      <c r="K978" s="9" t="n"/>
      <c r="M978" s="9" t="n"/>
    </row>
    <row r="979" ht="15.75" customHeight="1" s="496">
      <c r="B979" s="9" t="n"/>
      <c r="C979" s="9" t="n"/>
      <c r="D979" s="9" t="n"/>
      <c r="G979" s="9" t="n"/>
      <c r="H979" s="9" t="n"/>
      <c r="I979" s="9" t="n"/>
      <c r="J979" s="9" t="n"/>
      <c r="K979" s="9" t="n"/>
      <c r="M979" s="9" t="n"/>
    </row>
    <row r="980" ht="15.75" customHeight="1" s="496">
      <c r="B980" s="9" t="n"/>
      <c r="C980" s="9" t="n"/>
      <c r="D980" s="9" t="n"/>
      <c r="G980" s="9" t="n"/>
      <c r="H980" s="9" t="n"/>
      <c r="I980" s="9" t="n"/>
      <c r="J980" s="9" t="n"/>
      <c r="K980" s="9" t="n"/>
      <c r="M980" s="9" t="n"/>
    </row>
    <row r="981" ht="15.75" customHeight="1" s="496">
      <c r="B981" s="9" t="n"/>
      <c r="C981" s="9" t="n"/>
      <c r="D981" s="9" t="n"/>
      <c r="G981" s="9" t="n"/>
      <c r="H981" s="9" t="n"/>
      <c r="I981" s="9" t="n"/>
      <c r="J981" s="9" t="n"/>
      <c r="K981" s="9" t="n"/>
      <c r="M981" s="9" t="n"/>
    </row>
    <row r="982" ht="15.75" customHeight="1" s="496">
      <c r="B982" s="9" t="n"/>
      <c r="C982" s="9" t="n"/>
      <c r="D982" s="9" t="n"/>
      <c r="G982" s="9" t="n"/>
      <c r="H982" s="9" t="n"/>
      <c r="I982" s="9" t="n"/>
      <c r="J982" s="9" t="n"/>
      <c r="K982" s="9" t="n"/>
      <c r="M982" s="9" t="n"/>
    </row>
    <row r="983" ht="15.75" customHeight="1" s="496">
      <c r="B983" s="9" t="n"/>
      <c r="C983" s="9" t="n"/>
      <c r="D983" s="9" t="n"/>
      <c r="G983" s="9" t="n"/>
      <c r="H983" s="9" t="n"/>
      <c r="I983" s="9" t="n"/>
      <c r="J983" s="9" t="n"/>
      <c r="K983" s="9" t="n"/>
      <c r="M983" s="9" t="n"/>
    </row>
    <row r="984" ht="15.75" customHeight="1" s="496">
      <c r="B984" s="9" t="n"/>
      <c r="C984" s="9" t="n"/>
      <c r="D984" s="9" t="n"/>
      <c r="G984" s="9" t="n"/>
      <c r="H984" s="9" t="n"/>
      <c r="I984" s="9" t="n"/>
      <c r="J984" s="9" t="n"/>
      <c r="K984" s="9" t="n"/>
      <c r="M984" s="9" t="n"/>
    </row>
    <row r="985" ht="15.75" customHeight="1" s="496">
      <c r="B985" s="9" t="n"/>
      <c r="C985" s="9" t="n"/>
      <c r="D985" s="9" t="n"/>
      <c r="G985" s="9" t="n"/>
      <c r="H985" s="9" t="n"/>
      <c r="I985" s="9" t="n"/>
      <c r="J985" s="9" t="n"/>
      <c r="K985" s="9" t="n"/>
      <c r="M985" s="9" t="n"/>
    </row>
    <row r="986" ht="15.75" customHeight="1" s="496">
      <c r="B986" s="9" t="n"/>
      <c r="C986" s="9" t="n"/>
      <c r="D986" s="9" t="n"/>
      <c r="G986" s="9" t="n"/>
      <c r="H986" s="9" t="n"/>
      <c r="I986" s="9" t="n"/>
      <c r="J986" s="9" t="n"/>
      <c r="K986" s="9" t="n"/>
      <c r="M986" s="9" t="n"/>
    </row>
    <row r="987" ht="15.75" customHeight="1" s="496">
      <c r="B987" s="9" t="n"/>
      <c r="C987" s="9" t="n"/>
      <c r="D987" s="9" t="n"/>
      <c r="G987" s="9" t="n"/>
      <c r="H987" s="9" t="n"/>
      <c r="I987" s="9" t="n"/>
      <c r="J987" s="9" t="n"/>
      <c r="K987" s="9" t="n"/>
      <c r="M987" s="9" t="n"/>
    </row>
    <row r="988" ht="15.75" customHeight="1" s="496">
      <c r="B988" s="9" t="n"/>
      <c r="C988" s="9" t="n"/>
      <c r="D988" s="9" t="n"/>
      <c r="G988" s="9" t="n"/>
      <c r="H988" s="9" t="n"/>
      <c r="I988" s="9" t="n"/>
      <c r="J988" s="9" t="n"/>
      <c r="K988" s="9" t="n"/>
      <c r="M988" s="9" t="n"/>
    </row>
    <row r="989" ht="15.75" customHeight="1" s="496">
      <c r="B989" s="9" t="n"/>
      <c r="C989" s="9" t="n"/>
      <c r="D989" s="9" t="n"/>
      <c r="G989" s="9" t="n"/>
      <c r="H989" s="9" t="n"/>
      <c r="I989" s="9" t="n"/>
      <c r="J989" s="9" t="n"/>
      <c r="K989" s="9" t="n"/>
      <c r="M989" s="9" t="n"/>
    </row>
    <row r="990" ht="15.75" customHeight="1" s="496">
      <c r="B990" s="9" t="n"/>
      <c r="C990" s="9" t="n"/>
      <c r="D990" s="9" t="n"/>
      <c r="G990" s="9" t="n"/>
      <c r="H990" s="9" t="n"/>
      <c r="I990" s="9" t="n"/>
      <c r="J990" s="9" t="n"/>
      <c r="K990" s="9" t="n"/>
      <c r="M990" s="9" t="n"/>
    </row>
    <row r="991" ht="15.75" customHeight="1" s="496">
      <c r="B991" s="9" t="n"/>
      <c r="C991" s="9" t="n"/>
      <c r="D991" s="9" t="n"/>
      <c r="G991" s="9" t="n"/>
      <c r="H991" s="9" t="n"/>
      <c r="I991" s="9" t="n"/>
      <c r="J991" s="9" t="n"/>
      <c r="K991" s="9" t="n"/>
      <c r="M991" s="9" t="n"/>
    </row>
    <row r="992" ht="15.75" customHeight="1" s="496">
      <c r="B992" s="9" t="n"/>
      <c r="C992" s="9" t="n"/>
      <c r="D992" s="9" t="n"/>
      <c r="G992" s="9" t="n"/>
      <c r="H992" s="9" t="n"/>
      <c r="I992" s="9" t="n"/>
      <c r="J992" s="9" t="n"/>
      <c r="K992" s="9" t="n"/>
      <c r="M992" s="9" t="n"/>
    </row>
    <row r="993" ht="15.75" customHeight="1" s="496">
      <c r="B993" s="9" t="n"/>
      <c r="C993" s="9" t="n"/>
      <c r="D993" s="9" t="n"/>
      <c r="G993" s="9" t="n"/>
      <c r="H993" s="9" t="n"/>
      <c r="I993" s="9" t="n"/>
      <c r="J993" s="9" t="n"/>
      <c r="K993" s="9" t="n"/>
      <c r="M993" s="9" t="n"/>
    </row>
    <row r="994" ht="15.75" customHeight="1" s="496">
      <c r="B994" s="9" t="n"/>
      <c r="C994" s="9" t="n"/>
      <c r="D994" s="9" t="n"/>
      <c r="G994" s="9" t="n"/>
      <c r="H994" s="9" t="n"/>
      <c r="I994" s="9" t="n"/>
      <c r="J994" s="9" t="n"/>
      <c r="K994" s="9" t="n"/>
      <c r="M994" s="9" t="n"/>
    </row>
    <row r="995" ht="15.75" customHeight="1" s="496">
      <c r="B995" s="9" t="n"/>
      <c r="C995" s="9" t="n"/>
      <c r="D995" s="9" t="n"/>
      <c r="G995" s="9" t="n"/>
      <c r="H995" s="9" t="n"/>
      <c r="I995" s="9" t="n"/>
      <c r="J995" s="9" t="n"/>
      <c r="K995" s="9" t="n"/>
      <c r="M995" s="9" t="n"/>
    </row>
    <row r="996" ht="15.75" customHeight="1" s="496">
      <c r="B996" s="9" t="n"/>
      <c r="C996" s="9" t="n"/>
      <c r="D996" s="9" t="n"/>
      <c r="G996" s="9" t="n"/>
      <c r="H996" s="9" t="n"/>
      <c r="I996" s="9" t="n"/>
      <c r="J996" s="9" t="n"/>
      <c r="K996" s="9" t="n"/>
      <c r="M996" s="9" t="n"/>
    </row>
    <row r="997" ht="15.75" customHeight="1" s="496">
      <c r="B997" s="9" t="n"/>
      <c r="C997" s="9" t="n"/>
      <c r="D997" s="9" t="n"/>
      <c r="G997" s="9" t="n"/>
      <c r="H997" s="9" t="n"/>
      <c r="I997" s="9" t="n"/>
      <c r="J997" s="9" t="n"/>
      <c r="K997" s="9" t="n"/>
      <c r="M997" s="9" t="n"/>
    </row>
    <row r="998" ht="15.75" customHeight="1" s="496">
      <c r="B998" s="9" t="n"/>
      <c r="C998" s="9" t="n"/>
      <c r="D998" s="9" t="n"/>
      <c r="G998" s="9" t="n"/>
      <c r="H998" s="9" t="n"/>
      <c r="I998" s="9" t="n"/>
      <c r="J998" s="9" t="n"/>
      <c r="K998" s="9" t="n"/>
      <c r="M998" s="9" t="n"/>
    </row>
  </sheetData>
  <printOptions horizontalCentered="1"/>
  <pageMargins left="0.7" right="0.7" top="0.75" bottom="0.75" header="0" footer="0"/>
  <pageSetup orientation="landscape" paperSize="9" fitToHeight="0" pageOrder="overThenDown" cellComments="atEnd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99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8" customWidth="1" style="496" min="1" max="1"/>
    <col width="24" customWidth="1" style="496" min="2" max="2"/>
    <col width="46" customWidth="1" style="496" min="3" max="3"/>
    <col width="26" customWidth="1" style="496" min="4" max="4"/>
    <col width="7" customWidth="1" style="496" min="5" max="5"/>
    <col width="34" customWidth="1" style="496" min="6" max="6"/>
    <col width="22" customWidth="1" style="496" min="7" max="7"/>
    <col width="8.630000000000001" customWidth="1" style="496" min="8" max="26"/>
  </cols>
  <sheetData>
    <row r="1">
      <c r="A1" s="32" t="inlineStr">
        <is>
          <t>ID</t>
        </is>
      </c>
      <c r="B1" s="32" t="inlineStr">
        <is>
          <t>Etapa do ciclo de vida</t>
        </is>
      </c>
      <c r="C1" s="32" t="inlineStr">
        <is>
          <t>Necessidade (característica do produto)</t>
        </is>
      </c>
      <c r="D1" s="32" t="inlineStr">
        <is>
          <t>Atributo</t>
        </is>
      </c>
      <c r="E1" s="32" t="inlineStr">
        <is>
          <t>Letra</t>
        </is>
      </c>
      <c r="F1" s="32" t="inlineStr">
        <is>
          <t>Requisito do cliente</t>
        </is>
      </c>
      <c r="G1" s="32" t="inlineStr">
        <is>
          <t>Aspecto</t>
        </is>
      </c>
    </row>
    <row r="2">
      <c r="A2" s="38" t="inlineStr">
        <is>
          <t>N-28</t>
        </is>
      </c>
      <c r="B2" s="38" t="inlineStr">
        <is>
          <t>Função</t>
        </is>
      </c>
      <c r="C2" s="38" t="inlineStr">
        <is>
          <t>Amortecer impactos do transporte</t>
        </is>
      </c>
      <c r="D2" s="38" t="inlineStr">
        <is>
          <t>Funcionamento</t>
        </is>
      </c>
      <c r="E2" s="100" t="inlineStr">
        <is>
          <t>A</t>
        </is>
      </c>
      <c r="F2" s="100" t="inlineStr">
        <is>
          <t>Amortecer impactos do transporte</t>
        </is>
      </c>
      <c r="G2" s="100" t="inlineStr">
        <is>
          <t>Desempenho funcional</t>
        </is>
      </c>
    </row>
    <row r="3">
      <c r="A3" s="38" t="inlineStr">
        <is>
          <t>N-29</t>
        </is>
      </c>
      <c r="B3" s="38" t="inlineStr">
        <is>
          <t>Função</t>
        </is>
      </c>
      <c r="C3" s="38" t="inlineStr">
        <is>
          <t>Imobilizar a louça</t>
        </is>
      </c>
      <c r="D3" s="38" t="inlineStr">
        <is>
          <t>Funcionamento</t>
        </is>
      </c>
      <c r="E3" s="100" t="inlineStr">
        <is>
          <t>B</t>
        </is>
      </c>
      <c r="F3" s="100" t="inlineStr">
        <is>
          <t>Imobilizar a louça</t>
        </is>
      </c>
      <c r="G3" s="100" t="inlineStr">
        <is>
          <t>Desempenho funcional</t>
        </is>
      </c>
    </row>
    <row r="4">
      <c r="A4" s="38" t="inlineStr">
        <is>
          <t>N-30</t>
        </is>
      </c>
      <c r="B4" s="38" t="inlineStr">
        <is>
          <t>Função</t>
        </is>
      </c>
      <c r="C4" s="38" t="inlineStr">
        <is>
          <t>Evitar atrito entre a louça e o produto</t>
        </is>
      </c>
      <c r="D4" s="38" t="inlineStr">
        <is>
          <t>Funcionamento</t>
        </is>
      </c>
      <c r="E4" s="101" t="inlineStr">
        <is>
          <t>B</t>
        </is>
      </c>
      <c r="F4" s="101" t="inlineStr">
        <is>
          <t>Imobilizar a louça</t>
        </is>
      </c>
      <c r="G4" s="101" t="inlineStr">
        <is>
          <t>Desempenho funcional</t>
        </is>
      </c>
    </row>
    <row r="5">
      <c r="A5" s="38" t="inlineStr">
        <is>
          <t>N-31</t>
        </is>
      </c>
      <c r="B5" s="38" t="inlineStr">
        <is>
          <t>Função</t>
        </is>
      </c>
      <c r="C5" s="38" t="inlineStr">
        <is>
          <t>Permitir conferir a integridade da louça sem abrir</t>
        </is>
      </c>
      <c r="D5" s="38" t="inlineStr">
        <is>
          <t>Funcionamento</t>
        </is>
      </c>
      <c r="E5" s="100" t="inlineStr">
        <is>
          <t>C</t>
        </is>
      </c>
      <c r="F5" s="100" t="inlineStr">
        <is>
          <t>Permitir conferência sem abrir</t>
        </is>
      </c>
      <c r="G5" s="100" t="inlineStr">
        <is>
          <t>Desempenho funcional</t>
        </is>
      </c>
    </row>
    <row r="6">
      <c r="A6" s="38" t="inlineStr">
        <is>
          <t>N-04</t>
        </is>
      </c>
      <c r="B6" s="38" t="inlineStr">
        <is>
          <t>Projeto</t>
        </is>
      </c>
      <c r="C6" s="38" t="inlineStr">
        <is>
          <t>Ser adaptável às variações de louça</t>
        </is>
      </c>
      <c r="D6" s="38" t="inlineStr">
        <is>
          <t>Funcionamento</t>
        </is>
      </c>
      <c r="E6" s="100" t="inlineStr">
        <is>
          <t>D</t>
        </is>
      </c>
      <c r="F6" s="100" t="inlineStr">
        <is>
          <t>Ser ajustável a diferentes louças</t>
        </is>
      </c>
      <c r="G6" s="100" t="inlineStr">
        <is>
          <t>Desempenho funcional</t>
        </is>
      </c>
    </row>
    <row r="7">
      <c r="A7" s="38" t="inlineStr">
        <is>
          <t>N-26</t>
        </is>
      </c>
      <c r="B7" s="38" t="inlineStr">
        <is>
          <t>Uso no distribuidor</t>
        </is>
      </c>
      <c r="C7" s="38" t="inlineStr">
        <is>
          <t>Acomodar as variações de louça do distribuidor</t>
        </is>
      </c>
      <c r="D7" s="38" t="inlineStr">
        <is>
          <t>Funcionamento</t>
        </is>
      </c>
      <c r="E7" s="101" t="inlineStr">
        <is>
          <t>D</t>
        </is>
      </c>
      <c r="F7" s="101" t="inlineStr">
        <is>
          <t>Ser ajustável a diferentes louças</t>
        </is>
      </c>
      <c r="G7" s="101" t="inlineStr">
        <is>
          <t>Desempenho funcional</t>
        </is>
      </c>
    </row>
    <row r="8">
      <c r="A8" s="38" t="inlineStr">
        <is>
          <t>N-21</t>
        </is>
      </c>
      <c r="B8" s="38" t="inlineStr">
        <is>
          <t>Distribuição</t>
        </is>
      </c>
      <c r="C8" s="38" t="inlineStr">
        <is>
          <t>Ser compatível com o arranjo de carga do veículo</t>
        </is>
      </c>
      <c r="D8" s="38" t="inlineStr">
        <is>
          <t>Funcionamento</t>
        </is>
      </c>
      <c r="E8" s="100" t="inlineStr">
        <is>
          <t>E</t>
        </is>
      </c>
      <c r="F8" s="100" t="inlineStr">
        <is>
          <t>Ser compatível com o veículo</t>
        </is>
      </c>
      <c r="G8" s="100" t="inlineStr">
        <is>
          <t>Desempenho funcional</t>
        </is>
      </c>
    </row>
    <row r="9">
      <c r="A9" s="38" t="inlineStr">
        <is>
          <t>N-32</t>
        </is>
      </c>
      <c r="B9" s="38" t="inlineStr">
        <is>
          <t>Movimentação na obra</t>
        </is>
      </c>
      <c r="C9" s="38" t="inlineStr">
        <is>
          <t>Ter dimensões compatíveis com as passagens da obra</t>
        </is>
      </c>
      <c r="D9" s="38" t="inlineStr">
        <is>
          <t>Ergonomia e segurança</t>
        </is>
      </c>
      <c r="E9" s="100" t="inlineStr">
        <is>
          <t>F</t>
        </is>
      </c>
      <c r="F9" s="100" t="inlineStr">
        <is>
          <t>Ser de fácil movimentação</t>
        </is>
      </c>
      <c r="G9" s="100" t="inlineStr">
        <is>
          <t>Fatores humanos</t>
        </is>
      </c>
    </row>
    <row r="10">
      <c r="A10" s="38" t="inlineStr">
        <is>
          <t>N-33</t>
        </is>
      </c>
      <c r="B10" s="38" t="inlineStr">
        <is>
          <t>Movimentação na obra</t>
        </is>
      </c>
      <c r="C10" s="38" t="inlineStr">
        <is>
          <t>Ter peso compatível com o transporte por duas pessoas</t>
        </is>
      </c>
      <c r="D10" s="38" t="inlineStr">
        <is>
          <t>Ergonomia e segurança</t>
        </is>
      </c>
      <c r="E10" s="101" t="inlineStr">
        <is>
          <t>F</t>
        </is>
      </c>
      <c r="F10" s="101" t="inlineStr">
        <is>
          <t>Ser de fácil movimentação</t>
        </is>
      </c>
      <c r="G10" s="101" t="inlineStr">
        <is>
          <t>Fatores humanos</t>
        </is>
      </c>
    </row>
    <row r="11">
      <c r="A11" s="38" t="inlineStr">
        <is>
          <t>N-25</t>
        </is>
      </c>
      <c r="B11" s="38" t="inlineStr">
        <is>
          <t>Uso no distribuidor</t>
        </is>
      </c>
      <c r="C11" s="38" t="inlineStr">
        <is>
          <t>Ter pontos de pega definidos</t>
        </is>
      </c>
      <c r="D11" s="38" t="inlineStr">
        <is>
          <t>Ergonomia e segurança</t>
        </is>
      </c>
      <c r="E11" s="100" t="inlineStr">
        <is>
          <t>G</t>
        </is>
      </c>
      <c r="F11" s="100" t="inlineStr">
        <is>
          <t>Ter pontos de pega definidos</t>
        </is>
      </c>
      <c r="G11" s="100" t="inlineStr">
        <is>
          <t>Fatores humanos</t>
        </is>
      </c>
    </row>
    <row r="12">
      <c r="A12" s="38" t="inlineStr">
        <is>
          <t>N-34</t>
        </is>
      </c>
      <c r="B12" s="38" t="inlineStr">
        <is>
          <t>Movimentação na obra</t>
        </is>
      </c>
      <c r="C12" s="38" t="inlineStr">
        <is>
          <t>Permitir retirar a louça sem contato com aresta cortante</t>
        </is>
      </c>
      <c r="D12" s="38" t="inlineStr">
        <is>
          <t>Ergonomia e segurança</t>
        </is>
      </c>
      <c r="E12" s="100" t="inlineStr">
        <is>
          <t>H</t>
        </is>
      </c>
      <c r="F12" s="100" t="inlineStr">
        <is>
          <t>Ter retirada segura da louça</t>
        </is>
      </c>
      <c r="G12" s="100" t="inlineStr">
        <is>
          <t>Fatores humanos</t>
        </is>
      </c>
    </row>
    <row r="13">
      <c r="A13" s="38" t="inlineStr">
        <is>
          <t>N-24</t>
        </is>
      </c>
      <c r="B13" s="38" t="inlineStr">
        <is>
          <t>Uso no distribuidor</t>
        </is>
      </c>
      <c r="C13" s="38" t="inlineStr">
        <is>
          <t>Ser de uso intuitivo, sem treinamento formal</t>
        </is>
      </c>
      <c r="D13" s="38" t="inlineStr">
        <is>
          <t>Ergonomia e segurança</t>
        </is>
      </c>
      <c r="E13" s="100" t="inlineStr">
        <is>
          <t>I</t>
        </is>
      </c>
      <c r="F13" s="100" t="inlineStr">
        <is>
          <t>Ser de uso intuitivo</t>
        </is>
      </c>
      <c r="G13" s="100" t="inlineStr">
        <is>
          <t>Fatores humanos</t>
        </is>
      </c>
    </row>
    <row r="14">
      <c r="A14" s="38" t="inlineStr">
        <is>
          <t>N-15</t>
        </is>
      </c>
      <c r="B14" s="38" t="inlineStr">
        <is>
          <t>Armazenagem do produto</t>
        </is>
      </c>
      <c r="C14" s="38" t="inlineStr">
        <is>
          <t>Ser compacto quando vazio</t>
        </is>
      </c>
      <c r="D14" s="38" t="inlineStr">
        <is>
          <t>Eficiência operacional</t>
        </is>
      </c>
      <c r="E14" s="100" t="inlineStr">
        <is>
          <t>J</t>
        </is>
      </c>
      <c r="F14" s="100" t="inlineStr">
        <is>
          <t>Ser compacto</t>
        </is>
      </c>
      <c r="G14" s="100" t="inlineStr">
        <is>
          <t>Propriedades e espaço</t>
        </is>
      </c>
    </row>
    <row r="15">
      <c r="A15" s="38" t="inlineStr">
        <is>
          <t>N-22</t>
        </is>
      </c>
      <c r="B15" s="38" t="inlineStr">
        <is>
          <t>Distribuição</t>
        </is>
      </c>
      <c r="C15" s="38" t="inlineStr">
        <is>
          <t>Ocupar pouco espaço no transporte</t>
        </is>
      </c>
      <c r="D15" s="38" t="inlineStr">
        <is>
          <t>Eficiência operacional</t>
        </is>
      </c>
      <c r="E15" s="101" t="inlineStr">
        <is>
          <t>J</t>
        </is>
      </c>
      <c r="F15" s="101" t="inlineStr">
        <is>
          <t>Ser compacto</t>
        </is>
      </c>
      <c r="G15" s="101" t="inlineStr">
        <is>
          <t>Propriedades e espaço</t>
        </is>
      </c>
    </row>
    <row r="16">
      <c r="A16" s="38" t="inlineStr">
        <is>
          <t>N-39</t>
        </is>
      </c>
      <c r="B16" s="38" t="inlineStr">
        <is>
          <t>Retorno</t>
        </is>
      </c>
      <c r="C16" s="38" t="inlineStr">
        <is>
          <t>Ser dobrável ou desmontável para o retorno</t>
        </is>
      </c>
      <c r="D16" s="38" t="inlineStr">
        <is>
          <t>Eficiência operacional</t>
        </is>
      </c>
      <c r="E16" s="101" t="inlineStr">
        <is>
          <t>J</t>
        </is>
      </c>
      <c r="F16" s="101" t="inlineStr">
        <is>
          <t>Ser compacto</t>
        </is>
      </c>
      <c r="G16" s="101" t="inlineStr">
        <is>
          <t>Propriedades e espaço</t>
        </is>
      </c>
    </row>
    <row r="17">
      <c r="A17" s="38" t="inlineStr">
        <is>
          <t>N-10</t>
        </is>
      </c>
      <c r="B17" s="38" t="inlineStr">
        <is>
          <t>Armazenagem de peças</t>
        </is>
      </c>
      <c r="C17" s="38" t="inlineStr">
        <is>
          <t>Ter peças empilháveis</t>
        </is>
      </c>
      <c r="D17" s="38" t="inlineStr">
        <is>
          <t>Eficiência operacional</t>
        </is>
      </c>
      <c r="E17" s="100" t="inlineStr">
        <is>
          <t>K</t>
        </is>
      </c>
      <c r="F17" s="100" t="inlineStr">
        <is>
          <t>Ser empilhável</t>
        </is>
      </c>
      <c r="G17" s="100" t="inlineStr">
        <is>
          <t>Propriedades e espaço</t>
        </is>
      </c>
    </row>
    <row r="18">
      <c r="A18" s="38" t="inlineStr">
        <is>
          <t>N-16</t>
        </is>
      </c>
      <c r="B18" s="38" t="inlineStr">
        <is>
          <t>Armazenagem do produto</t>
        </is>
      </c>
      <c r="C18" s="38" t="inlineStr">
        <is>
          <t>Ser empilhável no estoque</t>
        </is>
      </c>
      <c r="D18" s="38" t="inlineStr">
        <is>
          <t>Eficiência operacional</t>
        </is>
      </c>
      <c r="E18" s="101" t="inlineStr">
        <is>
          <t>K</t>
        </is>
      </c>
      <c r="F18" s="101" t="inlineStr">
        <is>
          <t>Ser empilhável</t>
        </is>
      </c>
      <c r="G18" s="101" t="inlineStr">
        <is>
          <t>Propriedades e espaço</t>
        </is>
      </c>
    </row>
    <row r="19">
      <c r="A19" s="38" t="inlineStr">
        <is>
          <t>N-35</t>
        </is>
      </c>
      <c r="B19" s="38" t="inlineStr">
        <is>
          <t>Movimentação na obra</t>
        </is>
      </c>
      <c r="C19" s="38" t="inlineStr">
        <is>
          <t>Ser estável quando apoiado no canteiro</t>
        </is>
      </c>
      <c r="D19" s="38" t="inlineStr">
        <is>
          <t>Eficiência operacional</t>
        </is>
      </c>
      <c r="E19" s="101" t="inlineStr">
        <is>
          <t>W</t>
        </is>
      </c>
      <c r="F19" s="101" t="inlineStr">
        <is>
          <t>Ser estável quando apoiado</t>
        </is>
      </c>
      <c r="G19" s="101" t="inlineStr">
        <is>
          <t>Propriedades e espaço</t>
        </is>
      </c>
    </row>
    <row r="20">
      <c r="A20" s="38" t="inlineStr">
        <is>
          <t>N-07</t>
        </is>
      </c>
      <c r="B20" s="38" t="inlineStr">
        <is>
          <t>Fabricação</t>
        </is>
      </c>
      <c r="C20" s="38" t="inlineStr">
        <is>
          <t>Ter geometria repetível entre lotes</t>
        </is>
      </c>
      <c r="D20" s="38" t="inlineStr">
        <is>
          <t>Confiabilidade</t>
        </is>
      </c>
      <c r="E20" s="100" t="inlineStr">
        <is>
          <t>L</t>
        </is>
      </c>
      <c r="F20" s="100" t="inlineStr">
        <is>
          <t>Ter desempenho uniforme</t>
        </is>
      </c>
      <c r="G20" s="100" t="inlineStr">
        <is>
          <t>Confiabilidade</t>
        </is>
      </c>
    </row>
    <row r="21" ht="15.75" customHeight="1" s="496">
      <c r="A21" s="38" t="inlineStr">
        <is>
          <t>N-14</t>
        </is>
      </c>
      <c r="B21" s="38" t="inlineStr">
        <is>
          <t>Montagem</t>
        </is>
      </c>
      <c r="C21" s="38" t="inlineStr">
        <is>
          <t>Ter indicação visual de montagem correta</t>
        </is>
      </c>
      <c r="D21" s="38" t="inlineStr">
        <is>
          <t>Funcionamento</t>
        </is>
      </c>
      <c r="E21" s="100" t="inlineStr">
        <is>
          <t>M</t>
        </is>
      </c>
      <c r="F21" s="100" t="inlineStr">
        <is>
          <t>Ter indicação visual de uso</t>
        </is>
      </c>
      <c r="G21" s="100" t="inlineStr">
        <is>
          <t>Confiabilidade</t>
        </is>
      </c>
    </row>
    <row r="22" ht="15.75" customHeight="1" s="496">
      <c r="A22" s="38" t="inlineStr">
        <is>
          <t>N-27</t>
        </is>
      </c>
      <c r="B22" s="38" t="inlineStr">
        <is>
          <t>Uso no distribuidor</t>
        </is>
      </c>
      <c r="C22" s="38" t="inlineStr">
        <is>
          <t>Ter indicação visual de fechamento correto</t>
        </is>
      </c>
      <c r="D22" s="38" t="inlineStr">
        <is>
          <t>Confiabilidade</t>
        </is>
      </c>
      <c r="E22" s="101" t="inlineStr">
        <is>
          <t>M</t>
        </is>
      </c>
      <c r="F22" s="101" t="inlineStr">
        <is>
          <t>Ter indicação visual de uso</t>
        </is>
      </c>
      <c r="G22" s="101" t="inlineStr">
        <is>
          <t>Confiabilidade</t>
        </is>
      </c>
    </row>
    <row r="23" ht="15.75" customHeight="1" s="496">
      <c r="A23" s="38" t="inlineStr">
        <is>
          <t>N-08</t>
        </is>
      </c>
      <c r="B23" s="38" t="inlineStr">
        <is>
          <t>Armazenagem de peças</t>
        </is>
      </c>
      <c r="C23" s="38" t="inlineStr">
        <is>
          <t>Ter peças identificáveis visualmente</t>
        </is>
      </c>
      <c r="D23" s="38" t="inlineStr">
        <is>
          <t>Confiabilidade</t>
        </is>
      </c>
      <c r="E23" s="100" t="inlineStr">
        <is>
          <t>N</t>
        </is>
      </c>
      <c r="F23" s="100" t="inlineStr">
        <is>
          <t>Ter identificação visível</t>
        </is>
      </c>
      <c r="G23" s="100" t="inlineStr">
        <is>
          <t>Confiabilidade</t>
        </is>
      </c>
    </row>
    <row r="24" ht="15.75" customHeight="1" s="496">
      <c r="A24" s="38" t="inlineStr">
        <is>
          <t>N-41</t>
        </is>
      </c>
      <c r="B24" s="38" t="inlineStr">
        <is>
          <t>Retorno</t>
        </is>
      </c>
      <c r="C24" s="38" t="inlineStr">
        <is>
          <t>Ter identificação para rastreio do retorno</t>
        </is>
      </c>
      <c r="D24" s="38" t="inlineStr">
        <is>
          <t>Sustentabilidade e conformidade</t>
        </is>
      </c>
      <c r="E24" s="101" t="inlineStr">
        <is>
          <t>N</t>
        </is>
      </c>
      <c r="F24" s="101" t="inlineStr">
        <is>
          <t>Ter identificação visível</t>
        </is>
      </c>
      <c r="G24" s="101" t="inlineStr">
        <is>
          <t>Confiabilidade</t>
        </is>
      </c>
    </row>
    <row r="25" ht="15.75" customHeight="1" s="496">
      <c r="A25" s="38" t="inlineStr">
        <is>
          <t>N-42</t>
        </is>
      </c>
      <c r="B25" s="38" t="inlineStr">
        <is>
          <t>Descarte</t>
        </is>
      </c>
      <c r="C25" s="38" t="inlineStr">
        <is>
          <t>Ter materiais identificados</t>
        </is>
      </c>
      <c r="D25" s="38" t="inlineStr">
        <is>
          <t>Sustentabilidade e conformidade</t>
        </is>
      </c>
      <c r="E25" s="101" t="inlineStr">
        <is>
          <t>N</t>
        </is>
      </c>
      <c r="F25" s="101" t="inlineStr">
        <is>
          <t>Ter identificação visível</t>
        </is>
      </c>
      <c r="G25" s="101" t="inlineStr">
        <is>
          <t>Confiabilidade</t>
        </is>
      </c>
    </row>
    <row r="26" ht="15.75" customHeight="1" s="496">
      <c r="A26" s="38" t="inlineStr">
        <is>
          <t>N-20</t>
        </is>
      </c>
      <c r="B26" s="38" t="inlineStr">
        <is>
          <t>Venda</t>
        </is>
      </c>
      <c r="C26" s="38" t="inlineStr">
        <is>
          <t>Ter vida útil declarada em número de ciclos</t>
        </is>
      </c>
      <c r="D26" s="38" t="inlineStr">
        <is>
          <t>Confiabilidade</t>
        </is>
      </c>
      <c r="E26" s="100" t="inlineStr">
        <is>
          <t>O</t>
        </is>
      </c>
      <c r="F26" s="100" t="inlineStr">
        <is>
          <t>Ser reutilizável</t>
        </is>
      </c>
      <c r="G26" s="100" t="inlineStr">
        <is>
          <t>Ciclo de vida</t>
        </is>
      </c>
    </row>
    <row r="27" ht="15.75" customHeight="1" s="496">
      <c r="A27" s="38" t="inlineStr">
        <is>
          <t>N-40</t>
        </is>
      </c>
      <c r="B27" s="38" t="inlineStr">
        <is>
          <t>Retorno</t>
        </is>
      </c>
      <c r="C27" s="38" t="inlineStr">
        <is>
          <t>Suportar ciclos repetidos de uso</t>
        </is>
      </c>
      <c r="D27" s="38" t="inlineStr">
        <is>
          <t>Durabilidade e robustez</t>
        </is>
      </c>
      <c r="E27" s="101" t="inlineStr">
        <is>
          <t>O</t>
        </is>
      </c>
      <c r="F27" s="101" t="inlineStr">
        <is>
          <t>Ser reutilizável</t>
        </is>
      </c>
      <c r="G27" s="101" t="inlineStr">
        <is>
          <t>Ciclo de vida</t>
        </is>
      </c>
    </row>
    <row r="28" ht="15.75" customHeight="1" s="496">
      <c r="A28" s="38" t="inlineStr">
        <is>
          <t>N-09</t>
        </is>
      </c>
      <c r="B28" s="38" t="inlineStr">
        <is>
          <t>Armazenagem de peças</t>
        </is>
      </c>
      <c r="C28" s="38" t="inlineStr">
        <is>
          <t>Resistir à degradação por umidade no estoque</t>
        </is>
      </c>
      <c r="D28" s="38" t="inlineStr">
        <is>
          <t>Durabilidade e robustez</t>
        </is>
      </c>
      <c r="E28" s="100" t="inlineStr">
        <is>
          <t>P</t>
        </is>
      </c>
      <c r="F28" s="100" t="inlineStr">
        <is>
          <t>Ser resistente a intempéries</t>
        </is>
      </c>
      <c r="G28" s="100" t="inlineStr">
        <is>
          <t>Ciclo de vida</t>
        </is>
      </c>
    </row>
    <row r="29" ht="15.75" customHeight="1" s="496">
      <c r="A29" s="38" t="inlineStr">
        <is>
          <t>N-17</t>
        </is>
      </c>
      <c r="B29" s="38" t="inlineStr">
        <is>
          <t>Armazenagem do produto</t>
        </is>
      </c>
      <c r="C29" s="38" t="inlineStr">
        <is>
          <t>Resistir às intempéries de estocagem</t>
        </is>
      </c>
      <c r="D29" s="38" t="inlineStr">
        <is>
          <t>Durabilidade e robustez</t>
        </is>
      </c>
      <c r="E29" s="101" t="inlineStr">
        <is>
          <t>P</t>
        </is>
      </c>
      <c r="F29" s="101" t="inlineStr">
        <is>
          <t>Ser resistente a intempéries</t>
        </is>
      </c>
      <c r="G29" s="101" t="inlineStr">
        <is>
          <t>Ciclo de vida</t>
        </is>
      </c>
    </row>
    <row r="30" ht="15.75" customHeight="1" s="496">
      <c r="A30" s="38" t="inlineStr">
        <is>
          <t>N-23</t>
        </is>
      </c>
      <c r="B30" s="38" t="inlineStr">
        <is>
          <t>Distribuição</t>
        </is>
      </c>
      <c r="C30" s="38" t="inlineStr">
        <is>
          <t>Proteger o próprio produto até o distribuidor</t>
        </is>
      </c>
      <c r="D30" s="38" t="inlineStr">
        <is>
          <t>Durabilidade e robustez</t>
        </is>
      </c>
      <c r="E30" s="101" t="inlineStr">
        <is>
          <t>P</t>
        </is>
      </c>
      <c r="F30" s="101" t="inlineStr">
        <is>
          <t>Ser resistente a intempéries</t>
        </is>
      </c>
      <c r="G30" s="101" t="inlineStr">
        <is>
          <t>Ciclo de vida</t>
        </is>
      </c>
    </row>
    <row r="31" ht="15.75" customHeight="1" s="496">
      <c r="A31" s="38" t="inlineStr">
        <is>
          <t>N-36</t>
        </is>
      </c>
      <c r="B31" s="38" t="inlineStr">
        <is>
          <t>Manutenção</t>
        </is>
      </c>
      <c r="C31" s="38" t="inlineStr">
        <is>
          <t>Ter peças substituíveis individualmente</t>
        </is>
      </c>
      <c r="D31" s="38" t="inlineStr">
        <is>
          <t>Modularidade</t>
        </is>
      </c>
      <c r="E31" s="100" t="inlineStr">
        <is>
          <t>Q</t>
        </is>
      </c>
      <c r="F31" s="100" t="inlineStr">
        <is>
          <t>Ter manutenção simples</t>
        </is>
      </c>
      <c r="G31" s="100" t="inlineStr">
        <is>
          <t>Ciclo de vida</t>
        </is>
      </c>
    </row>
    <row r="32" ht="15.75" customHeight="1" s="496">
      <c r="A32" s="38" t="inlineStr">
        <is>
          <t>N-38</t>
        </is>
      </c>
      <c r="B32" s="38" t="inlineStr">
        <is>
          <t>Manutenção</t>
        </is>
      </c>
      <c r="C32" s="38" t="inlineStr">
        <is>
          <t>Ser de fácil limpeza</t>
        </is>
      </c>
      <c r="D32" s="38" t="inlineStr">
        <is>
          <t>Ergonomia e segurança</t>
        </is>
      </c>
      <c r="E32" s="101" t="inlineStr">
        <is>
          <t>Q</t>
        </is>
      </c>
      <c r="F32" s="101" t="inlineStr">
        <is>
          <t>Ter manutenção simples</t>
        </is>
      </c>
      <c r="G32" s="101" t="inlineStr">
        <is>
          <t>Ciclo de vida</t>
        </is>
      </c>
    </row>
    <row r="33" ht="15.75" customHeight="1" s="496">
      <c r="A33" s="38" t="inlineStr">
        <is>
          <t>N-43</t>
        </is>
      </c>
      <c r="B33" s="38" t="inlineStr">
        <is>
          <t>Descarte</t>
        </is>
      </c>
      <c r="C33" s="38" t="inlineStr">
        <is>
          <t>Ser de fácil desmontagem</t>
        </is>
      </c>
      <c r="D33" s="38" t="inlineStr">
        <is>
          <t>Sustentabilidade e conformidade</t>
        </is>
      </c>
      <c r="E33" s="100" t="inlineStr">
        <is>
          <t>R</t>
        </is>
      </c>
      <c r="F33" s="100" t="inlineStr">
        <is>
          <t>Ser de fácil desmontagem</t>
        </is>
      </c>
      <c r="G33" s="100" t="inlineStr">
        <is>
          <t>Ciclo de vida</t>
        </is>
      </c>
    </row>
    <row r="34" ht="15.75" customHeight="1" s="496">
      <c r="A34" s="38" t="inlineStr">
        <is>
          <t>N-44</t>
        </is>
      </c>
      <c r="B34" s="38" t="inlineStr">
        <is>
          <t>Descarte</t>
        </is>
      </c>
      <c r="C34" s="38" t="inlineStr">
        <is>
          <t>Ter materiais recicláveis</t>
        </is>
      </c>
      <c r="D34" s="38" t="inlineStr">
        <is>
          <t>Sustentabilidade e conformidade</t>
        </is>
      </c>
      <c r="E34" s="100" t="inlineStr">
        <is>
          <t>S</t>
        </is>
      </c>
      <c r="F34" s="100" t="inlineStr">
        <is>
          <t>Ter materiais recicláveis</t>
        </is>
      </c>
      <c r="G34" s="100" t="inlineStr">
        <is>
          <t>Ciclo de vida</t>
        </is>
      </c>
    </row>
    <row r="35" ht="15.75" customHeight="1" s="496">
      <c r="A35" s="38" t="inlineStr">
        <is>
          <t>N-01</t>
        </is>
      </c>
      <c r="B35" s="38" t="inlineStr">
        <is>
          <t>Projeto</t>
        </is>
      </c>
      <c r="C35" s="38" t="inlineStr">
        <is>
          <t>Ter peças modulares</t>
        </is>
      </c>
      <c r="D35" s="38" t="inlineStr">
        <is>
          <t>Modularidade</t>
        </is>
      </c>
      <c r="E35" s="100" t="inlineStr">
        <is>
          <t>T</t>
        </is>
      </c>
      <c r="F35" s="100" t="inlineStr">
        <is>
          <t>Ter peças modulares</t>
        </is>
      </c>
      <c r="G35" s="100" t="inlineStr">
        <is>
          <t>Recursos e manufatura</t>
        </is>
      </c>
    </row>
    <row r="36" ht="15.75" customHeight="1" s="496">
      <c r="A36" s="38" t="inlineStr">
        <is>
          <t>N-02</t>
        </is>
      </c>
      <c r="B36" s="38" t="inlineStr">
        <is>
          <t>Projeto</t>
        </is>
      </c>
      <c r="C36" s="38" t="inlineStr">
        <is>
          <t>Ter semelhança entre as peças</t>
        </is>
      </c>
      <c r="D36" s="38" t="inlineStr">
        <is>
          <t>Modularidade</t>
        </is>
      </c>
      <c r="E36" s="101" t="inlineStr">
        <is>
          <t>T</t>
        </is>
      </c>
      <c r="F36" s="101" t="inlineStr">
        <is>
          <t>Ter peças modulares</t>
        </is>
      </c>
      <c r="G36" s="101" t="inlineStr">
        <is>
          <t>Recursos e manufatura</t>
        </is>
      </c>
    </row>
    <row r="37" ht="15.75" customHeight="1" s="496">
      <c r="A37" s="38" t="inlineStr">
        <is>
          <t>N-03</t>
        </is>
      </c>
      <c r="B37" s="38" t="inlineStr">
        <is>
          <t>Projeto</t>
        </is>
      </c>
      <c r="C37" s="38" t="inlineStr">
        <is>
          <t>Ter poucos tipos de componentes</t>
        </is>
      </c>
      <c r="D37" s="38" t="inlineStr">
        <is>
          <t>Modularidade</t>
        </is>
      </c>
      <c r="E37" s="101" t="inlineStr">
        <is>
          <t>T</t>
        </is>
      </c>
      <c r="F37" s="101" t="inlineStr">
        <is>
          <t>Ter peças modulares</t>
        </is>
      </c>
      <c r="G37" s="101" t="inlineStr">
        <is>
          <t>Recursos e manufatura</t>
        </is>
      </c>
    </row>
    <row r="38" ht="15.75" customHeight="1" s="496">
      <c r="A38" s="38" t="inlineStr">
        <is>
          <t>N-19</t>
        </is>
      </c>
      <c r="B38" s="38" t="inlineStr">
        <is>
          <t>Venda</t>
        </is>
      </c>
      <c r="C38" s="38" t="inlineStr">
        <is>
          <t>Ter configurações padronizadas</t>
        </is>
      </c>
      <c r="D38" s="38" t="inlineStr">
        <is>
          <t>Modularidade</t>
        </is>
      </c>
      <c r="E38" s="101" t="inlineStr">
        <is>
          <t>T</t>
        </is>
      </c>
      <c r="F38" s="101" t="inlineStr">
        <is>
          <t>Ter peças modulares</t>
        </is>
      </c>
      <c r="G38" s="101" t="inlineStr">
        <is>
          <t>Recursos e manufatura</t>
        </is>
      </c>
    </row>
    <row r="39" ht="15.75" customHeight="1" s="496">
      <c r="A39" s="38" t="inlineStr">
        <is>
          <t>N-11</t>
        </is>
      </c>
      <c r="B39" s="38" t="inlineStr">
        <is>
          <t>Montagem</t>
        </is>
      </c>
      <c r="C39" s="38" t="inlineStr">
        <is>
          <t>Ter encaixes intuitivos</t>
        </is>
      </c>
      <c r="D39" s="38" t="inlineStr">
        <is>
          <t>Modularidade</t>
        </is>
      </c>
      <c r="E39" s="100" t="inlineStr">
        <is>
          <t>U</t>
        </is>
      </c>
      <c r="F39" s="100" t="inlineStr">
        <is>
          <t>Ter montagem em poucas etapas</t>
        </is>
      </c>
      <c r="G39" s="100" t="inlineStr">
        <is>
          <t>Recursos e manufatura</t>
        </is>
      </c>
    </row>
    <row r="40" ht="15.75" customHeight="1" s="496">
      <c r="A40" s="38" t="inlineStr">
        <is>
          <t>N-12</t>
        </is>
      </c>
      <c r="B40" s="38" t="inlineStr">
        <is>
          <t>Montagem</t>
        </is>
      </c>
      <c r="C40" s="38" t="inlineStr">
        <is>
          <t>Ter montagem em poucas etapas</t>
        </is>
      </c>
      <c r="D40" s="38" t="inlineStr">
        <is>
          <t>Eficiência operacional</t>
        </is>
      </c>
      <c r="E40" s="101" t="inlineStr">
        <is>
          <t>U</t>
        </is>
      </c>
      <c r="F40" s="101" t="inlineStr">
        <is>
          <t>Ter montagem em poucas etapas</t>
        </is>
      </c>
      <c r="G40" s="101" t="inlineStr">
        <is>
          <t>Recursos e manufatura</t>
        </is>
      </c>
    </row>
    <row r="41" ht="15.75" customHeight="1" s="496">
      <c r="A41" s="38" t="inlineStr">
        <is>
          <t>N-13</t>
        </is>
      </c>
      <c r="B41" s="38" t="inlineStr">
        <is>
          <t>Montagem</t>
        </is>
      </c>
      <c r="C41" s="38" t="inlineStr">
        <is>
          <t>Dispensar ferramenta especial para montar</t>
        </is>
      </c>
      <c r="D41" s="38" t="inlineStr">
        <is>
          <t>Ergonomia e segurança</t>
        </is>
      </c>
      <c r="E41" s="101" t="inlineStr">
        <is>
          <t>U</t>
        </is>
      </c>
      <c r="F41" s="101" t="inlineStr">
        <is>
          <t>Ter montagem em poucas etapas</t>
        </is>
      </c>
      <c r="G41" s="101" t="inlineStr">
        <is>
          <t>Recursos e manufatura</t>
        </is>
      </c>
    </row>
    <row r="42" ht="15.75" customHeight="1" s="496">
      <c r="A42" s="38" t="inlineStr">
        <is>
          <t>N-05</t>
        </is>
      </c>
      <c r="B42" s="38" t="inlineStr">
        <is>
          <t>Fabricação</t>
        </is>
      </c>
      <c r="C42" s="38" t="inlineStr">
        <is>
          <t>Ter matéria-prima acessível no mercado local</t>
        </is>
      </c>
      <c r="D42" s="38" t="inlineStr">
        <is>
          <t>Econômico</t>
        </is>
      </c>
      <c r="E42" s="100" t="inlineStr">
        <is>
          <t>V</t>
        </is>
      </c>
      <c r="F42" s="100" t="inlineStr">
        <is>
          <t>Ter baixo custo por ciclo de uso</t>
        </is>
      </c>
      <c r="G42" s="100" t="inlineStr">
        <is>
          <t>Recursos e manufatura</t>
        </is>
      </c>
    </row>
    <row r="43" ht="15.75" customHeight="1" s="496">
      <c r="A43" s="38" t="inlineStr">
        <is>
          <t>N-06</t>
        </is>
      </c>
      <c r="B43" s="38" t="inlineStr">
        <is>
          <t>Fabricação</t>
        </is>
      </c>
      <c r="C43" s="38" t="inlineStr">
        <is>
          <t>Ter geometria simples de fabricar</t>
        </is>
      </c>
      <c r="D43" s="38" t="inlineStr">
        <is>
          <t>Eficiência operacional</t>
        </is>
      </c>
      <c r="E43" s="101" t="inlineStr">
        <is>
          <t>V</t>
        </is>
      </c>
      <c r="F43" s="101" t="inlineStr">
        <is>
          <t>Ter baixo custo por ciclo de uso</t>
        </is>
      </c>
      <c r="G43" s="101" t="inlineStr">
        <is>
          <t>Recursos e manufatura</t>
        </is>
      </c>
    </row>
    <row r="44" ht="15.75" customHeight="1" s="496">
      <c r="A44" s="38" t="inlineStr">
        <is>
          <t>N-18</t>
        </is>
      </c>
      <c r="B44" s="38" t="inlineStr">
        <is>
          <t>Venda</t>
        </is>
      </c>
      <c r="C44" s="38" t="inlineStr">
        <is>
          <t>Ter custo por ciclo inferior ao da avaria evitada</t>
        </is>
      </c>
      <c r="D44" s="38" t="inlineStr">
        <is>
          <t>Econômico</t>
        </is>
      </c>
      <c r="E44" s="101" t="inlineStr">
        <is>
          <t>V</t>
        </is>
      </c>
      <c r="F44" s="101" t="inlineStr">
        <is>
          <t>Ter baixo custo por ciclo de uso</t>
        </is>
      </c>
      <c r="G44" s="101" t="inlineStr">
        <is>
          <t>Recursos e manufatura</t>
        </is>
      </c>
    </row>
    <row r="45" ht="15.75" customHeight="1" s="496">
      <c r="A45" s="38" t="inlineStr">
        <is>
          <t>N-37</t>
        </is>
      </c>
      <c r="B45" s="38" t="inlineStr">
        <is>
          <t>Manutenção</t>
        </is>
      </c>
      <c r="C45" s="38" t="inlineStr">
        <is>
          <t>Ter peça de reposição de baixo custo</t>
        </is>
      </c>
      <c r="D45" s="38" t="inlineStr">
        <is>
          <t>Econômico</t>
        </is>
      </c>
      <c r="E45" s="101" t="inlineStr">
        <is>
          <t>V</t>
        </is>
      </c>
      <c r="F45" s="101" t="inlineStr">
        <is>
          <t>Ter baixo custo por ciclo de uso</t>
        </is>
      </c>
      <c r="G45" s="101" t="inlineStr">
        <is>
          <t>Recursos e manufatura</t>
        </is>
      </c>
    </row>
    <row r="46" ht="15.75" customHeight="1" s="496">
      <c r="A46" s="9" t="n"/>
      <c r="B46" s="9" t="n"/>
      <c r="C46" s="9" t="n"/>
      <c r="D46" s="9" t="n"/>
      <c r="E46" s="9" t="n"/>
      <c r="F46" s="9" t="n"/>
      <c r="G46" s="9" t="n"/>
    </row>
    <row r="47" ht="15.75" customHeight="1" s="496">
      <c r="A47" s="102" t="inlineStr">
        <is>
          <t>44 necessidades geraram 22 requisitos em 44 ligações. Verificado nos dois sentidos: todo requisito tem necessidade de origem e toda necessidade aparece em algum requisito. O agrupamento é o que a matriz de atributos realiza: necessidades de fases diferentes que caem no mesmo atributo viram um requisito só.</t>
        </is>
      </c>
    </row>
    <row r="48" ht="15.75" customHeight="1" s="496">
      <c r="A48" s="9" t="n"/>
      <c r="B48" s="9" t="n"/>
      <c r="C48" s="9" t="n"/>
      <c r="D48" s="9" t="n"/>
      <c r="E48" s="9" t="n"/>
      <c r="F48" s="9" t="n"/>
      <c r="G48" s="9" t="n"/>
    </row>
    <row r="49" ht="15.75" customHeight="1" s="496">
      <c r="A49" s="9" t="n"/>
      <c r="B49" s="9" t="n"/>
      <c r="C49" s="9" t="n"/>
      <c r="D49" s="9" t="n"/>
      <c r="E49" s="9" t="n"/>
      <c r="F49" s="9" t="n"/>
      <c r="G49" s="9" t="n"/>
    </row>
    <row r="50" ht="15.75" customHeight="1" s="496">
      <c r="A50" s="9" t="n"/>
      <c r="B50" s="9" t="n"/>
      <c r="C50" s="9" t="n"/>
      <c r="D50" s="9" t="n"/>
      <c r="E50" s="9" t="n"/>
      <c r="F50" s="9" t="n"/>
      <c r="G50" s="9" t="n"/>
    </row>
    <row r="51" ht="15.75" customHeight="1" s="496">
      <c r="A51" s="9" t="n"/>
      <c r="B51" s="9" t="n"/>
      <c r="C51" s="9" t="n"/>
      <c r="D51" s="9" t="n"/>
      <c r="E51" s="9" t="n"/>
      <c r="F51" s="9" t="n"/>
      <c r="G51" s="9" t="n"/>
    </row>
    <row r="52" ht="15.75" customHeight="1" s="496">
      <c r="A52" s="9" t="n"/>
      <c r="B52" s="9" t="n"/>
      <c r="C52" s="9" t="n"/>
      <c r="D52" s="9" t="n"/>
      <c r="E52" s="9" t="n"/>
      <c r="F52" s="9" t="n"/>
      <c r="G52" s="9" t="n"/>
    </row>
    <row r="53" ht="15.75" customHeight="1" s="496">
      <c r="A53" s="9" t="n"/>
      <c r="B53" s="9" t="n"/>
      <c r="C53" s="9" t="n"/>
      <c r="D53" s="9" t="n"/>
      <c r="E53" s="9" t="n"/>
      <c r="F53" s="9" t="n"/>
      <c r="G53" s="9" t="n"/>
    </row>
    <row r="54" ht="15.75" customHeight="1" s="496">
      <c r="A54" s="9" t="n"/>
      <c r="B54" s="9" t="n"/>
      <c r="C54" s="9" t="n"/>
      <c r="D54" s="9" t="n"/>
      <c r="E54" s="9" t="n"/>
      <c r="F54" s="9" t="n"/>
      <c r="G54" s="9" t="n"/>
    </row>
    <row r="55" ht="15.75" customHeight="1" s="496">
      <c r="A55" s="9" t="n"/>
      <c r="B55" s="9" t="n"/>
      <c r="C55" s="9" t="n"/>
      <c r="D55" s="9" t="n"/>
      <c r="E55" s="9" t="n"/>
      <c r="F55" s="9" t="n"/>
      <c r="G55" s="9" t="n"/>
    </row>
    <row r="56" ht="15.75" customHeight="1" s="496">
      <c r="A56" s="9" t="n"/>
      <c r="B56" s="9" t="n"/>
      <c r="C56" s="9" t="n"/>
      <c r="D56" s="9" t="n"/>
      <c r="E56" s="9" t="n"/>
      <c r="F56" s="9" t="n"/>
      <c r="G56" s="9" t="n"/>
    </row>
    <row r="57" ht="15.75" customHeight="1" s="496">
      <c r="A57" s="9" t="n"/>
      <c r="B57" s="9" t="n"/>
      <c r="C57" s="9" t="n"/>
      <c r="D57" s="9" t="n"/>
      <c r="E57" s="9" t="n"/>
      <c r="F57" s="9" t="n"/>
      <c r="G57" s="9" t="n"/>
    </row>
    <row r="58" ht="15.75" customHeight="1" s="496">
      <c r="A58" s="9" t="n"/>
      <c r="B58" s="9" t="n"/>
      <c r="C58" s="9" t="n"/>
      <c r="D58" s="9" t="n"/>
      <c r="E58" s="9" t="n"/>
      <c r="F58" s="9" t="n"/>
      <c r="G58" s="9" t="n"/>
    </row>
    <row r="59" ht="15.75" customHeight="1" s="496">
      <c r="A59" s="9" t="n"/>
      <c r="B59" s="9" t="n"/>
      <c r="C59" s="9" t="n"/>
      <c r="D59" s="9" t="n"/>
      <c r="E59" s="9" t="n"/>
      <c r="F59" s="9" t="n"/>
      <c r="G59" s="9" t="n"/>
    </row>
    <row r="60" ht="15.75" customHeight="1" s="496">
      <c r="A60" s="9" t="n"/>
      <c r="B60" s="9" t="n"/>
      <c r="C60" s="9" t="n"/>
      <c r="D60" s="9" t="n"/>
      <c r="E60" s="9" t="n"/>
      <c r="F60" s="9" t="n"/>
      <c r="G60" s="9" t="n"/>
    </row>
    <row r="61" ht="15.75" customHeight="1" s="496">
      <c r="A61" s="9" t="n"/>
      <c r="B61" s="9" t="n"/>
      <c r="C61" s="9" t="n"/>
      <c r="D61" s="9" t="n"/>
      <c r="E61" s="9" t="n"/>
      <c r="F61" s="9" t="n"/>
      <c r="G61" s="9" t="n"/>
    </row>
    <row r="62" ht="15.75" customHeight="1" s="496">
      <c r="A62" s="9" t="n"/>
      <c r="B62" s="9" t="n"/>
      <c r="C62" s="9" t="n"/>
      <c r="D62" s="9" t="n"/>
      <c r="E62" s="9" t="n"/>
      <c r="F62" s="9" t="n"/>
      <c r="G62" s="9" t="n"/>
    </row>
    <row r="63" ht="15.75" customHeight="1" s="496">
      <c r="A63" s="9" t="n"/>
      <c r="B63" s="9" t="n"/>
      <c r="C63" s="9" t="n"/>
      <c r="D63" s="9" t="n"/>
      <c r="E63" s="9" t="n"/>
      <c r="F63" s="9" t="n"/>
      <c r="G63" s="9" t="n"/>
    </row>
    <row r="64" ht="15.75" customHeight="1" s="496">
      <c r="A64" s="9" t="n"/>
      <c r="B64" s="9" t="n"/>
      <c r="C64" s="9" t="n"/>
      <c r="D64" s="9" t="n"/>
      <c r="E64" s="9" t="n"/>
      <c r="F64" s="9" t="n"/>
      <c r="G64" s="9" t="n"/>
    </row>
    <row r="65" ht="15.75" customHeight="1" s="496">
      <c r="A65" s="9" t="n"/>
      <c r="B65" s="9" t="n"/>
      <c r="C65" s="9" t="n"/>
      <c r="D65" s="9" t="n"/>
      <c r="E65" s="9" t="n"/>
      <c r="F65" s="9" t="n"/>
      <c r="G65" s="9" t="n"/>
    </row>
    <row r="66" ht="15.75" customHeight="1" s="496">
      <c r="A66" s="9" t="n"/>
      <c r="B66" s="9" t="n"/>
      <c r="C66" s="9" t="n"/>
      <c r="D66" s="9" t="n"/>
      <c r="E66" s="9" t="n"/>
      <c r="F66" s="9" t="n"/>
      <c r="G66" s="9" t="n"/>
    </row>
    <row r="67" ht="15.75" customHeight="1" s="496">
      <c r="A67" s="9" t="n"/>
      <c r="B67" s="9" t="n"/>
      <c r="C67" s="9" t="n"/>
      <c r="D67" s="9" t="n"/>
      <c r="E67" s="9" t="n"/>
      <c r="F67" s="9" t="n"/>
      <c r="G67" s="9" t="n"/>
    </row>
    <row r="68" ht="15.75" customHeight="1" s="496">
      <c r="A68" s="9" t="n"/>
      <c r="B68" s="9" t="n"/>
      <c r="C68" s="9" t="n"/>
      <c r="D68" s="9" t="n"/>
      <c r="E68" s="9" t="n"/>
      <c r="F68" s="9" t="n"/>
      <c r="G68" s="9" t="n"/>
    </row>
    <row r="69" ht="15.75" customHeight="1" s="496">
      <c r="A69" s="9" t="n"/>
      <c r="B69" s="9" t="n"/>
      <c r="C69" s="9" t="n"/>
      <c r="D69" s="9" t="n"/>
      <c r="E69" s="9" t="n"/>
      <c r="F69" s="9" t="n"/>
      <c r="G69" s="9" t="n"/>
    </row>
    <row r="70" ht="15.75" customHeight="1" s="496">
      <c r="A70" s="9" t="n"/>
      <c r="B70" s="9" t="n"/>
      <c r="C70" s="9" t="n"/>
      <c r="D70" s="9" t="n"/>
      <c r="E70" s="9" t="n"/>
      <c r="F70" s="9" t="n"/>
      <c r="G70" s="9" t="n"/>
    </row>
    <row r="71" ht="15.75" customHeight="1" s="496">
      <c r="A71" s="9" t="n"/>
      <c r="B71" s="9" t="n"/>
      <c r="C71" s="9" t="n"/>
      <c r="D71" s="9" t="n"/>
      <c r="E71" s="9" t="n"/>
      <c r="F71" s="9" t="n"/>
      <c r="G71" s="9" t="n"/>
    </row>
    <row r="72" ht="15.75" customHeight="1" s="496">
      <c r="A72" s="9" t="n"/>
      <c r="B72" s="9" t="n"/>
      <c r="C72" s="9" t="n"/>
      <c r="D72" s="9" t="n"/>
      <c r="E72" s="9" t="n"/>
      <c r="F72" s="9" t="n"/>
      <c r="G72" s="9" t="n"/>
    </row>
    <row r="73" ht="15.75" customHeight="1" s="496">
      <c r="A73" s="9" t="n"/>
      <c r="B73" s="9" t="n"/>
      <c r="C73" s="9" t="n"/>
      <c r="D73" s="9" t="n"/>
      <c r="E73" s="9" t="n"/>
      <c r="F73" s="9" t="n"/>
      <c r="G73" s="9" t="n"/>
    </row>
    <row r="74" ht="15.75" customHeight="1" s="496">
      <c r="A74" s="9" t="n"/>
      <c r="B74" s="9" t="n"/>
      <c r="C74" s="9" t="n"/>
      <c r="D74" s="9" t="n"/>
      <c r="E74" s="9" t="n"/>
      <c r="F74" s="9" t="n"/>
      <c r="G74" s="9" t="n"/>
    </row>
    <row r="75" ht="15.75" customHeight="1" s="496">
      <c r="A75" s="9" t="n"/>
      <c r="B75" s="9" t="n"/>
      <c r="C75" s="9" t="n"/>
      <c r="D75" s="9" t="n"/>
      <c r="E75" s="9" t="n"/>
      <c r="F75" s="9" t="n"/>
      <c r="G75" s="9" t="n"/>
    </row>
    <row r="76" ht="15.75" customHeight="1" s="496">
      <c r="A76" s="9" t="n"/>
      <c r="B76" s="9" t="n"/>
      <c r="C76" s="9" t="n"/>
      <c r="D76" s="9" t="n"/>
      <c r="E76" s="9" t="n"/>
      <c r="F76" s="9" t="n"/>
      <c r="G76" s="9" t="n"/>
    </row>
    <row r="77" ht="15.75" customHeight="1" s="496">
      <c r="A77" s="9" t="n"/>
      <c r="B77" s="9" t="n"/>
      <c r="C77" s="9" t="n"/>
      <c r="D77" s="9" t="n"/>
      <c r="E77" s="9" t="n"/>
      <c r="F77" s="9" t="n"/>
      <c r="G77" s="9" t="n"/>
    </row>
    <row r="78" ht="15.75" customHeight="1" s="496">
      <c r="A78" s="9" t="n"/>
      <c r="B78" s="9" t="n"/>
      <c r="C78" s="9" t="n"/>
      <c r="D78" s="9" t="n"/>
      <c r="E78" s="9" t="n"/>
      <c r="F78" s="9" t="n"/>
      <c r="G78" s="9" t="n"/>
    </row>
    <row r="79" ht="15.75" customHeight="1" s="496">
      <c r="A79" s="9" t="n"/>
      <c r="B79" s="9" t="n"/>
      <c r="C79" s="9" t="n"/>
      <c r="D79" s="9" t="n"/>
      <c r="E79" s="9" t="n"/>
      <c r="F79" s="9" t="n"/>
      <c r="G79" s="9" t="n"/>
    </row>
    <row r="80" ht="15.75" customHeight="1" s="496">
      <c r="A80" s="9" t="n"/>
      <c r="B80" s="9" t="n"/>
      <c r="C80" s="9" t="n"/>
      <c r="D80" s="9" t="n"/>
      <c r="E80" s="9" t="n"/>
      <c r="F80" s="9" t="n"/>
      <c r="G80" s="9" t="n"/>
    </row>
    <row r="81" ht="15.75" customHeight="1" s="496">
      <c r="A81" s="9" t="n"/>
      <c r="B81" s="9" t="n"/>
      <c r="C81" s="9" t="n"/>
      <c r="D81" s="9" t="n"/>
      <c r="E81" s="9" t="n"/>
      <c r="F81" s="9" t="n"/>
      <c r="G81" s="9" t="n"/>
    </row>
    <row r="82" ht="15.75" customHeight="1" s="496">
      <c r="A82" s="9" t="n"/>
      <c r="B82" s="9" t="n"/>
      <c r="C82" s="9" t="n"/>
      <c r="D82" s="9" t="n"/>
      <c r="E82" s="9" t="n"/>
      <c r="F82" s="9" t="n"/>
      <c r="G82" s="9" t="n"/>
    </row>
    <row r="83" ht="15.75" customHeight="1" s="496">
      <c r="A83" s="9" t="n"/>
      <c r="B83" s="9" t="n"/>
      <c r="C83" s="9" t="n"/>
      <c r="D83" s="9" t="n"/>
      <c r="E83" s="9" t="n"/>
      <c r="F83" s="9" t="n"/>
      <c r="G83" s="9" t="n"/>
    </row>
    <row r="84" ht="15.75" customHeight="1" s="496">
      <c r="A84" s="9" t="n"/>
      <c r="B84" s="9" t="n"/>
      <c r="C84" s="9" t="n"/>
      <c r="D84" s="9" t="n"/>
      <c r="E84" s="9" t="n"/>
      <c r="F84" s="9" t="n"/>
      <c r="G84" s="9" t="n"/>
    </row>
    <row r="85" ht="15.75" customHeight="1" s="496">
      <c r="A85" s="9" t="n"/>
      <c r="B85" s="9" t="n"/>
      <c r="C85" s="9" t="n"/>
      <c r="D85" s="9" t="n"/>
      <c r="E85" s="9" t="n"/>
      <c r="F85" s="9" t="n"/>
      <c r="G85" s="9" t="n"/>
    </row>
    <row r="86" ht="15.75" customHeight="1" s="496">
      <c r="A86" s="9" t="n"/>
      <c r="B86" s="9" t="n"/>
      <c r="C86" s="9" t="n"/>
      <c r="D86" s="9" t="n"/>
      <c r="E86" s="9" t="n"/>
      <c r="F86" s="9" t="n"/>
      <c r="G86" s="9" t="n"/>
    </row>
    <row r="87" ht="15.75" customHeight="1" s="496">
      <c r="A87" s="9" t="n"/>
      <c r="B87" s="9" t="n"/>
      <c r="C87" s="9" t="n"/>
      <c r="D87" s="9" t="n"/>
      <c r="E87" s="9" t="n"/>
      <c r="F87" s="9" t="n"/>
      <c r="G87" s="9" t="n"/>
    </row>
    <row r="88" ht="15.75" customHeight="1" s="496">
      <c r="A88" s="9" t="n"/>
      <c r="B88" s="9" t="n"/>
      <c r="C88" s="9" t="n"/>
      <c r="D88" s="9" t="n"/>
      <c r="E88" s="9" t="n"/>
      <c r="F88" s="9" t="n"/>
      <c r="G88" s="9" t="n"/>
    </row>
    <row r="89" ht="15.75" customHeight="1" s="496">
      <c r="A89" s="9" t="n"/>
      <c r="B89" s="9" t="n"/>
      <c r="C89" s="9" t="n"/>
      <c r="D89" s="9" t="n"/>
      <c r="E89" s="9" t="n"/>
      <c r="F89" s="9" t="n"/>
      <c r="G89" s="9" t="n"/>
    </row>
    <row r="90" ht="15.75" customHeight="1" s="496">
      <c r="A90" s="9" t="n"/>
      <c r="B90" s="9" t="n"/>
      <c r="C90" s="9" t="n"/>
      <c r="D90" s="9" t="n"/>
      <c r="E90" s="9" t="n"/>
      <c r="F90" s="9" t="n"/>
      <c r="G90" s="9" t="n"/>
    </row>
    <row r="91" ht="15.75" customHeight="1" s="496">
      <c r="A91" s="9" t="n"/>
      <c r="B91" s="9" t="n"/>
      <c r="C91" s="9" t="n"/>
      <c r="D91" s="9" t="n"/>
      <c r="E91" s="9" t="n"/>
      <c r="F91" s="9" t="n"/>
      <c r="G91" s="9" t="n"/>
    </row>
    <row r="92" ht="15.75" customHeight="1" s="496">
      <c r="A92" s="9" t="n"/>
      <c r="B92" s="9" t="n"/>
      <c r="C92" s="9" t="n"/>
      <c r="D92" s="9" t="n"/>
      <c r="E92" s="9" t="n"/>
      <c r="F92" s="9" t="n"/>
      <c r="G92" s="9" t="n"/>
    </row>
    <row r="93" ht="15.75" customHeight="1" s="496">
      <c r="A93" s="9" t="n"/>
      <c r="B93" s="9" t="n"/>
      <c r="C93" s="9" t="n"/>
      <c r="D93" s="9" t="n"/>
      <c r="E93" s="9" t="n"/>
      <c r="F93" s="9" t="n"/>
      <c r="G93" s="9" t="n"/>
    </row>
    <row r="94" ht="15.75" customHeight="1" s="496">
      <c r="A94" s="9" t="n"/>
      <c r="B94" s="9" t="n"/>
      <c r="C94" s="9" t="n"/>
      <c r="D94" s="9" t="n"/>
      <c r="E94" s="9" t="n"/>
      <c r="F94" s="9" t="n"/>
      <c r="G94" s="9" t="n"/>
    </row>
    <row r="95" ht="15.75" customHeight="1" s="496">
      <c r="A95" s="9" t="n"/>
      <c r="B95" s="9" t="n"/>
      <c r="C95" s="9" t="n"/>
      <c r="D95" s="9" t="n"/>
      <c r="E95" s="9" t="n"/>
      <c r="F95" s="9" t="n"/>
      <c r="G95" s="9" t="n"/>
    </row>
    <row r="96" ht="15.75" customHeight="1" s="496">
      <c r="A96" s="9" t="n"/>
      <c r="B96" s="9" t="n"/>
      <c r="C96" s="9" t="n"/>
      <c r="D96" s="9" t="n"/>
      <c r="E96" s="9" t="n"/>
      <c r="F96" s="9" t="n"/>
      <c r="G96" s="9" t="n"/>
    </row>
    <row r="97" ht="15.75" customHeight="1" s="496">
      <c r="A97" s="9" t="n"/>
      <c r="B97" s="9" t="n"/>
      <c r="C97" s="9" t="n"/>
      <c r="D97" s="9" t="n"/>
      <c r="E97" s="9" t="n"/>
      <c r="F97" s="9" t="n"/>
      <c r="G97" s="9" t="n"/>
    </row>
    <row r="98" ht="15.75" customHeight="1" s="496">
      <c r="A98" s="9" t="n"/>
      <c r="B98" s="9" t="n"/>
      <c r="C98" s="9" t="n"/>
      <c r="D98" s="9" t="n"/>
      <c r="E98" s="9" t="n"/>
      <c r="F98" s="9" t="n"/>
      <c r="G98" s="9" t="n"/>
    </row>
    <row r="99" ht="15.75" customHeight="1" s="496">
      <c r="A99" s="9" t="n"/>
      <c r="B99" s="9" t="n"/>
      <c r="C99" s="9" t="n"/>
      <c r="D99" s="9" t="n"/>
      <c r="E99" s="9" t="n"/>
      <c r="F99" s="9" t="n"/>
      <c r="G99" s="9" t="n"/>
    </row>
    <row r="100" ht="15.75" customHeight="1" s="496">
      <c r="A100" s="9" t="n"/>
      <c r="B100" s="9" t="n"/>
      <c r="C100" s="9" t="n"/>
      <c r="D100" s="9" t="n"/>
      <c r="E100" s="9" t="n"/>
      <c r="F100" s="9" t="n"/>
      <c r="G100" s="9" t="n"/>
    </row>
    <row r="101" ht="15.75" customHeight="1" s="496">
      <c r="A101" s="9" t="n"/>
      <c r="B101" s="9" t="n"/>
      <c r="C101" s="9" t="n"/>
      <c r="D101" s="9" t="n"/>
      <c r="E101" s="9" t="n"/>
      <c r="F101" s="9" t="n"/>
      <c r="G101" s="9" t="n"/>
    </row>
    <row r="102" ht="15.75" customHeight="1" s="496">
      <c r="A102" s="9" t="n"/>
      <c r="B102" s="9" t="n"/>
      <c r="C102" s="9" t="n"/>
      <c r="D102" s="9" t="n"/>
      <c r="E102" s="9" t="n"/>
      <c r="F102" s="9" t="n"/>
      <c r="G102" s="9" t="n"/>
    </row>
    <row r="103" ht="15.75" customHeight="1" s="496">
      <c r="A103" s="9" t="n"/>
      <c r="B103" s="9" t="n"/>
      <c r="C103" s="9" t="n"/>
      <c r="D103" s="9" t="n"/>
      <c r="E103" s="9" t="n"/>
      <c r="F103" s="9" t="n"/>
      <c r="G103" s="9" t="n"/>
    </row>
    <row r="104" ht="15.75" customHeight="1" s="496">
      <c r="A104" s="9" t="n"/>
      <c r="B104" s="9" t="n"/>
      <c r="C104" s="9" t="n"/>
      <c r="D104" s="9" t="n"/>
      <c r="E104" s="9" t="n"/>
      <c r="F104" s="9" t="n"/>
      <c r="G104" s="9" t="n"/>
    </row>
    <row r="105" ht="15.75" customHeight="1" s="496">
      <c r="A105" s="9" t="n"/>
      <c r="B105" s="9" t="n"/>
      <c r="C105" s="9" t="n"/>
      <c r="D105" s="9" t="n"/>
      <c r="E105" s="9" t="n"/>
      <c r="F105" s="9" t="n"/>
      <c r="G105" s="9" t="n"/>
    </row>
    <row r="106" ht="15.75" customHeight="1" s="496">
      <c r="A106" s="9" t="n"/>
      <c r="B106" s="9" t="n"/>
      <c r="C106" s="9" t="n"/>
      <c r="D106" s="9" t="n"/>
      <c r="E106" s="9" t="n"/>
      <c r="F106" s="9" t="n"/>
      <c r="G106" s="9" t="n"/>
    </row>
    <row r="107" ht="15.75" customHeight="1" s="496">
      <c r="A107" s="9" t="n"/>
      <c r="B107" s="9" t="n"/>
      <c r="C107" s="9" t="n"/>
      <c r="D107" s="9" t="n"/>
      <c r="E107" s="9" t="n"/>
      <c r="F107" s="9" t="n"/>
      <c r="G107" s="9" t="n"/>
    </row>
    <row r="108" ht="15.75" customHeight="1" s="496">
      <c r="A108" s="9" t="n"/>
      <c r="B108" s="9" t="n"/>
      <c r="C108" s="9" t="n"/>
      <c r="D108" s="9" t="n"/>
      <c r="E108" s="9" t="n"/>
      <c r="F108" s="9" t="n"/>
      <c r="G108" s="9" t="n"/>
    </row>
    <row r="109" ht="15.75" customHeight="1" s="496">
      <c r="A109" s="9" t="n"/>
      <c r="B109" s="9" t="n"/>
      <c r="C109" s="9" t="n"/>
      <c r="D109" s="9" t="n"/>
      <c r="E109" s="9" t="n"/>
      <c r="F109" s="9" t="n"/>
      <c r="G109" s="9" t="n"/>
    </row>
    <row r="110" ht="15.75" customHeight="1" s="496">
      <c r="A110" s="9" t="n"/>
      <c r="B110" s="9" t="n"/>
      <c r="C110" s="9" t="n"/>
      <c r="D110" s="9" t="n"/>
      <c r="E110" s="9" t="n"/>
      <c r="F110" s="9" t="n"/>
      <c r="G110" s="9" t="n"/>
    </row>
    <row r="111" ht="15.75" customHeight="1" s="496">
      <c r="A111" s="9" t="n"/>
      <c r="B111" s="9" t="n"/>
      <c r="C111" s="9" t="n"/>
      <c r="D111" s="9" t="n"/>
      <c r="E111" s="9" t="n"/>
      <c r="F111" s="9" t="n"/>
      <c r="G111" s="9" t="n"/>
    </row>
    <row r="112" ht="15.75" customHeight="1" s="496">
      <c r="A112" s="9" t="n"/>
      <c r="B112" s="9" t="n"/>
      <c r="C112" s="9" t="n"/>
      <c r="D112" s="9" t="n"/>
      <c r="E112" s="9" t="n"/>
      <c r="F112" s="9" t="n"/>
      <c r="G112" s="9" t="n"/>
    </row>
    <row r="113" ht="15.75" customHeight="1" s="496">
      <c r="A113" s="9" t="n"/>
      <c r="B113" s="9" t="n"/>
      <c r="C113" s="9" t="n"/>
      <c r="D113" s="9" t="n"/>
      <c r="E113" s="9" t="n"/>
      <c r="F113" s="9" t="n"/>
      <c r="G113" s="9" t="n"/>
    </row>
    <row r="114" ht="15.75" customHeight="1" s="496">
      <c r="A114" s="9" t="n"/>
      <c r="B114" s="9" t="n"/>
      <c r="C114" s="9" t="n"/>
      <c r="D114" s="9" t="n"/>
      <c r="E114" s="9" t="n"/>
      <c r="F114" s="9" t="n"/>
      <c r="G114" s="9" t="n"/>
    </row>
    <row r="115" ht="15.75" customHeight="1" s="496">
      <c r="A115" s="9" t="n"/>
      <c r="B115" s="9" t="n"/>
      <c r="C115" s="9" t="n"/>
      <c r="D115" s="9" t="n"/>
      <c r="E115" s="9" t="n"/>
      <c r="F115" s="9" t="n"/>
      <c r="G115" s="9" t="n"/>
    </row>
    <row r="116" ht="15.75" customHeight="1" s="496">
      <c r="A116" s="9" t="n"/>
      <c r="B116" s="9" t="n"/>
      <c r="C116" s="9" t="n"/>
      <c r="D116" s="9" t="n"/>
      <c r="E116" s="9" t="n"/>
      <c r="F116" s="9" t="n"/>
      <c r="G116" s="9" t="n"/>
    </row>
    <row r="117" ht="15.75" customHeight="1" s="496">
      <c r="A117" s="9" t="n"/>
      <c r="B117" s="9" t="n"/>
      <c r="C117" s="9" t="n"/>
      <c r="D117" s="9" t="n"/>
      <c r="E117" s="9" t="n"/>
      <c r="F117" s="9" t="n"/>
      <c r="G117" s="9" t="n"/>
    </row>
    <row r="118" ht="15.75" customHeight="1" s="496">
      <c r="A118" s="9" t="n"/>
      <c r="B118" s="9" t="n"/>
      <c r="C118" s="9" t="n"/>
      <c r="D118" s="9" t="n"/>
      <c r="E118" s="9" t="n"/>
      <c r="F118" s="9" t="n"/>
      <c r="G118" s="9" t="n"/>
    </row>
    <row r="119" ht="15.75" customHeight="1" s="496">
      <c r="A119" s="9" t="n"/>
      <c r="B119" s="9" t="n"/>
      <c r="C119" s="9" t="n"/>
      <c r="D119" s="9" t="n"/>
      <c r="E119" s="9" t="n"/>
      <c r="F119" s="9" t="n"/>
      <c r="G119" s="9" t="n"/>
    </row>
    <row r="120" ht="15.75" customHeight="1" s="496">
      <c r="A120" s="9" t="n"/>
      <c r="B120" s="9" t="n"/>
      <c r="C120" s="9" t="n"/>
      <c r="D120" s="9" t="n"/>
      <c r="E120" s="9" t="n"/>
      <c r="F120" s="9" t="n"/>
      <c r="G120" s="9" t="n"/>
    </row>
    <row r="121" ht="15.75" customHeight="1" s="496">
      <c r="A121" s="9" t="n"/>
      <c r="B121" s="9" t="n"/>
      <c r="C121" s="9" t="n"/>
      <c r="D121" s="9" t="n"/>
      <c r="E121" s="9" t="n"/>
      <c r="F121" s="9" t="n"/>
      <c r="G121" s="9" t="n"/>
    </row>
    <row r="122" ht="15.75" customHeight="1" s="496">
      <c r="A122" s="9" t="n"/>
      <c r="B122" s="9" t="n"/>
      <c r="C122" s="9" t="n"/>
      <c r="D122" s="9" t="n"/>
      <c r="E122" s="9" t="n"/>
      <c r="F122" s="9" t="n"/>
      <c r="G122" s="9" t="n"/>
    </row>
    <row r="123" ht="15.75" customHeight="1" s="496">
      <c r="A123" s="9" t="n"/>
      <c r="B123" s="9" t="n"/>
      <c r="C123" s="9" t="n"/>
      <c r="D123" s="9" t="n"/>
      <c r="E123" s="9" t="n"/>
      <c r="F123" s="9" t="n"/>
      <c r="G123" s="9" t="n"/>
    </row>
    <row r="124" ht="15.75" customHeight="1" s="496">
      <c r="A124" s="9" t="n"/>
      <c r="B124" s="9" t="n"/>
      <c r="C124" s="9" t="n"/>
      <c r="D124" s="9" t="n"/>
      <c r="E124" s="9" t="n"/>
      <c r="F124" s="9" t="n"/>
      <c r="G124" s="9" t="n"/>
    </row>
    <row r="125" ht="15.75" customHeight="1" s="496">
      <c r="A125" s="9" t="n"/>
      <c r="B125" s="9" t="n"/>
      <c r="C125" s="9" t="n"/>
      <c r="D125" s="9" t="n"/>
      <c r="E125" s="9" t="n"/>
      <c r="F125" s="9" t="n"/>
      <c r="G125" s="9" t="n"/>
    </row>
    <row r="126" ht="15.75" customHeight="1" s="496">
      <c r="A126" s="9" t="n"/>
      <c r="B126" s="9" t="n"/>
      <c r="C126" s="9" t="n"/>
      <c r="D126" s="9" t="n"/>
      <c r="E126" s="9" t="n"/>
      <c r="F126" s="9" t="n"/>
      <c r="G126" s="9" t="n"/>
    </row>
    <row r="127" ht="15.75" customHeight="1" s="496">
      <c r="A127" s="9" t="n"/>
      <c r="B127" s="9" t="n"/>
      <c r="C127" s="9" t="n"/>
      <c r="D127" s="9" t="n"/>
      <c r="E127" s="9" t="n"/>
      <c r="F127" s="9" t="n"/>
      <c r="G127" s="9" t="n"/>
    </row>
    <row r="128" ht="15.75" customHeight="1" s="496">
      <c r="A128" s="9" t="n"/>
      <c r="B128" s="9" t="n"/>
      <c r="C128" s="9" t="n"/>
      <c r="D128" s="9" t="n"/>
      <c r="E128" s="9" t="n"/>
      <c r="F128" s="9" t="n"/>
      <c r="G128" s="9" t="n"/>
    </row>
    <row r="129" ht="15.75" customHeight="1" s="496">
      <c r="A129" s="9" t="n"/>
      <c r="B129" s="9" t="n"/>
      <c r="C129" s="9" t="n"/>
      <c r="D129" s="9" t="n"/>
      <c r="E129" s="9" t="n"/>
      <c r="F129" s="9" t="n"/>
      <c r="G129" s="9" t="n"/>
    </row>
    <row r="130" ht="15.75" customHeight="1" s="496">
      <c r="A130" s="9" t="n"/>
      <c r="B130" s="9" t="n"/>
      <c r="C130" s="9" t="n"/>
      <c r="D130" s="9" t="n"/>
      <c r="E130" s="9" t="n"/>
      <c r="F130" s="9" t="n"/>
      <c r="G130" s="9" t="n"/>
    </row>
    <row r="131" ht="15.75" customHeight="1" s="496">
      <c r="A131" s="9" t="n"/>
      <c r="B131" s="9" t="n"/>
      <c r="C131" s="9" t="n"/>
      <c r="D131" s="9" t="n"/>
      <c r="E131" s="9" t="n"/>
      <c r="F131" s="9" t="n"/>
      <c r="G131" s="9" t="n"/>
    </row>
    <row r="132" ht="15.75" customHeight="1" s="496">
      <c r="A132" s="9" t="n"/>
      <c r="B132" s="9" t="n"/>
      <c r="C132" s="9" t="n"/>
      <c r="D132" s="9" t="n"/>
      <c r="E132" s="9" t="n"/>
      <c r="F132" s="9" t="n"/>
      <c r="G132" s="9" t="n"/>
    </row>
    <row r="133" ht="15.75" customHeight="1" s="496">
      <c r="A133" s="9" t="n"/>
      <c r="B133" s="9" t="n"/>
      <c r="C133" s="9" t="n"/>
      <c r="D133" s="9" t="n"/>
      <c r="E133" s="9" t="n"/>
      <c r="F133" s="9" t="n"/>
      <c r="G133" s="9" t="n"/>
    </row>
    <row r="134" ht="15.75" customHeight="1" s="496">
      <c r="A134" s="9" t="n"/>
      <c r="B134" s="9" t="n"/>
      <c r="C134" s="9" t="n"/>
      <c r="D134" s="9" t="n"/>
      <c r="E134" s="9" t="n"/>
      <c r="F134" s="9" t="n"/>
      <c r="G134" s="9" t="n"/>
    </row>
    <row r="135" ht="15.75" customHeight="1" s="496">
      <c r="A135" s="9" t="n"/>
      <c r="B135" s="9" t="n"/>
      <c r="C135" s="9" t="n"/>
      <c r="D135" s="9" t="n"/>
      <c r="E135" s="9" t="n"/>
      <c r="F135" s="9" t="n"/>
      <c r="G135" s="9" t="n"/>
    </row>
    <row r="136" ht="15.75" customHeight="1" s="496">
      <c r="A136" s="9" t="n"/>
      <c r="B136" s="9" t="n"/>
      <c r="C136" s="9" t="n"/>
      <c r="D136" s="9" t="n"/>
      <c r="E136" s="9" t="n"/>
      <c r="F136" s="9" t="n"/>
      <c r="G136" s="9" t="n"/>
    </row>
    <row r="137" ht="15.75" customHeight="1" s="496">
      <c r="A137" s="9" t="n"/>
      <c r="B137" s="9" t="n"/>
      <c r="C137" s="9" t="n"/>
      <c r="D137" s="9" t="n"/>
      <c r="E137" s="9" t="n"/>
      <c r="F137" s="9" t="n"/>
      <c r="G137" s="9" t="n"/>
    </row>
    <row r="138" ht="15.75" customHeight="1" s="496">
      <c r="A138" s="9" t="n"/>
      <c r="B138" s="9" t="n"/>
      <c r="C138" s="9" t="n"/>
      <c r="D138" s="9" t="n"/>
      <c r="E138" s="9" t="n"/>
      <c r="F138" s="9" t="n"/>
      <c r="G138" s="9" t="n"/>
    </row>
    <row r="139" ht="15.75" customHeight="1" s="496">
      <c r="A139" s="9" t="n"/>
      <c r="B139" s="9" t="n"/>
      <c r="C139" s="9" t="n"/>
      <c r="D139" s="9" t="n"/>
      <c r="E139" s="9" t="n"/>
      <c r="F139" s="9" t="n"/>
      <c r="G139" s="9" t="n"/>
    </row>
    <row r="140" ht="15.75" customHeight="1" s="496">
      <c r="A140" s="9" t="n"/>
      <c r="B140" s="9" t="n"/>
      <c r="C140" s="9" t="n"/>
      <c r="D140" s="9" t="n"/>
      <c r="E140" s="9" t="n"/>
      <c r="F140" s="9" t="n"/>
      <c r="G140" s="9" t="n"/>
    </row>
    <row r="141" ht="15.75" customHeight="1" s="496">
      <c r="A141" s="9" t="n"/>
      <c r="B141" s="9" t="n"/>
      <c r="C141" s="9" t="n"/>
      <c r="D141" s="9" t="n"/>
      <c r="E141" s="9" t="n"/>
      <c r="F141" s="9" t="n"/>
      <c r="G141" s="9" t="n"/>
    </row>
    <row r="142" ht="15.75" customHeight="1" s="496">
      <c r="A142" s="9" t="n"/>
      <c r="B142" s="9" t="n"/>
      <c r="C142" s="9" t="n"/>
      <c r="D142" s="9" t="n"/>
      <c r="E142" s="9" t="n"/>
      <c r="F142" s="9" t="n"/>
      <c r="G142" s="9" t="n"/>
    </row>
    <row r="143" ht="15.75" customHeight="1" s="496">
      <c r="A143" s="9" t="n"/>
      <c r="B143" s="9" t="n"/>
      <c r="C143" s="9" t="n"/>
      <c r="D143" s="9" t="n"/>
      <c r="E143" s="9" t="n"/>
      <c r="F143" s="9" t="n"/>
      <c r="G143" s="9" t="n"/>
    </row>
    <row r="144" ht="15.75" customHeight="1" s="496">
      <c r="A144" s="9" t="n"/>
      <c r="B144" s="9" t="n"/>
      <c r="C144" s="9" t="n"/>
      <c r="D144" s="9" t="n"/>
      <c r="E144" s="9" t="n"/>
      <c r="F144" s="9" t="n"/>
      <c r="G144" s="9" t="n"/>
    </row>
    <row r="145" ht="15.75" customHeight="1" s="496">
      <c r="A145" s="9" t="n"/>
      <c r="B145" s="9" t="n"/>
      <c r="C145" s="9" t="n"/>
      <c r="D145" s="9" t="n"/>
      <c r="E145" s="9" t="n"/>
      <c r="F145" s="9" t="n"/>
      <c r="G145" s="9" t="n"/>
    </row>
    <row r="146" ht="15.75" customHeight="1" s="496">
      <c r="A146" s="9" t="n"/>
      <c r="B146" s="9" t="n"/>
      <c r="C146" s="9" t="n"/>
      <c r="D146" s="9" t="n"/>
      <c r="E146" s="9" t="n"/>
      <c r="F146" s="9" t="n"/>
      <c r="G146" s="9" t="n"/>
    </row>
    <row r="147" ht="15.75" customHeight="1" s="496">
      <c r="A147" s="9" t="n"/>
      <c r="B147" s="9" t="n"/>
      <c r="C147" s="9" t="n"/>
      <c r="D147" s="9" t="n"/>
      <c r="E147" s="9" t="n"/>
      <c r="F147" s="9" t="n"/>
      <c r="G147" s="9" t="n"/>
    </row>
    <row r="148" ht="15.75" customHeight="1" s="496">
      <c r="A148" s="9" t="n"/>
      <c r="B148" s="9" t="n"/>
      <c r="C148" s="9" t="n"/>
      <c r="D148" s="9" t="n"/>
      <c r="E148" s="9" t="n"/>
      <c r="F148" s="9" t="n"/>
      <c r="G148" s="9" t="n"/>
    </row>
    <row r="149" ht="15.75" customHeight="1" s="496">
      <c r="A149" s="9" t="n"/>
      <c r="B149" s="9" t="n"/>
      <c r="C149" s="9" t="n"/>
      <c r="D149" s="9" t="n"/>
      <c r="E149" s="9" t="n"/>
      <c r="F149" s="9" t="n"/>
      <c r="G149" s="9" t="n"/>
    </row>
    <row r="150" ht="15.75" customHeight="1" s="496">
      <c r="A150" s="9" t="n"/>
      <c r="B150" s="9" t="n"/>
      <c r="C150" s="9" t="n"/>
      <c r="D150" s="9" t="n"/>
      <c r="E150" s="9" t="n"/>
      <c r="F150" s="9" t="n"/>
      <c r="G150" s="9" t="n"/>
    </row>
    <row r="151" ht="15.75" customHeight="1" s="496">
      <c r="A151" s="9" t="n"/>
      <c r="B151" s="9" t="n"/>
      <c r="C151" s="9" t="n"/>
      <c r="D151" s="9" t="n"/>
      <c r="E151" s="9" t="n"/>
      <c r="F151" s="9" t="n"/>
      <c r="G151" s="9" t="n"/>
    </row>
    <row r="152" ht="15.75" customHeight="1" s="496">
      <c r="A152" s="9" t="n"/>
      <c r="B152" s="9" t="n"/>
      <c r="C152" s="9" t="n"/>
      <c r="D152" s="9" t="n"/>
      <c r="E152" s="9" t="n"/>
      <c r="F152" s="9" t="n"/>
      <c r="G152" s="9" t="n"/>
    </row>
    <row r="153" ht="15.75" customHeight="1" s="496">
      <c r="A153" s="9" t="n"/>
      <c r="B153" s="9" t="n"/>
      <c r="C153" s="9" t="n"/>
      <c r="D153" s="9" t="n"/>
      <c r="E153" s="9" t="n"/>
      <c r="F153" s="9" t="n"/>
      <c r="G153" s="9" t="n"/>
    </row>
    <row r="154" ht="15.75" customHeight="1" s="496">
      <c r="A154" s="9" t="n"/>
      <c r="B154" s="9" t="n"/>
      <c r="C154" s="9" t="n"/>
      <c r="D154" s="9" t="n"/>
      <c r="E154" s="9" t="n"/>
      <c r="F154" s="9" t="n"/>
      <c r="G154" s="9" t="n"/>
    </row>
    <row r="155" ht="15.75" customHeight="1" s="496">
      <c r="A155" s="9" t="n"/>
      <c r="B155" s="9" t="n"/>
      <c r="C155" s="9" t="n"/>
      <c r="D155" s="9" t="n"/>
      <c r="E155" s="9" t="n"/>
      <c r="F155" s="9" t="n"/>
      <c r="G155" s="9" t="n"/>
    </row>
    <row r="156" ht="15.75" customHeight="1" s="496">
      <c r="A156" s="9" t="n"/>
      <c r="B156" s="9" t="n"/>
      <c r="C156" s="9" t="n"/>
      <c r="D156" s="9" t="n"/>
      <c r="E156" s="9" t="n"/>
      <c r="F156" s="9" t="n"/>
      <c r="G156" s="9" t="n"/>
    </row>
    <row r="157" ht="15.75" customHeight="1" s="496">
      <c r="A157" s="9" t="n"/>
      <c r="B157" s="9" t="n"/>
      <c r="C157" s="9" t="n"/>
      <c r="D157" s="9" t="n"/>
      <c r="E157" s="9" t="n"/>
      <c r="F157" s="9" t="n"/>
      <c r="G157" s="9" t="n"/>
    </row>
    <row r="158" ht="15.75" customHeight="1" s="496">
      <c r="A158" s="9" t="n"/>
      <c r="B158" s="9" t="n"/>
      <c r="C158" s="9" t="n"/>
      <c r="D158" s="9" t="n"/>
      <c r="E158" s="9" t="n"/>
      <c r="F158" s="9" t="n"/>
      <c r="G158" s="9" t="n"/>
    </row>
    <row r="159" ht="15.75" customHeight="1" s="496">
      <c r="A159" s="9" t="n"/>
      <c r="B159" s="9" t="n"/>
      <c r="C159" s="9" t="n"/>
      <c r="D159" s="9" t="n"/>
      <c r="E159" s="9" t="n"/>
      <c r="F159" s="9" t="n"/>
      <c r="G159" s="9" t="n"/>
    </row>
    <row r="160" ht="15.75" customHeight="1" s="496">
      <c r="A160" s="9" t="n"/>
      <c r="B160" s="9" t="n"/>
      <c r="C160" s="9" t="n"/>
      <c r="D160" s="9" t="n"/>
      <c r="E160" s="9" t="n"/>
      <c r="F160" s="9" t="n"/>
      <c r="G160" s="9" t="n"/>
    </row>
    <row r="161" ht="15.75" customHeight="1" s="496">
      <c r="A161" s="9" t="n"/>
      <c r="B161" s="9" t="n"/>
      <c r="C161" s="9" t="n"/>
      <c r="D161" s="9" t="n"/>
      <c r="E161" s="9" t="n"/>
      <c r="F161" s="9" t="n"/>
      <c r="G161" s="9" t="n"/>
    </row>
    <row r="162" ht="15.75" customHeight="1" s="496">
      <c r="A162" s="9" t="n"/>
      <c r="B162" s="9" t="n"/>
      <c r="C162" s="9" t="n"/>
      <c r="D162" s="9" t="n"/>
      <c r="E162" s="9" t="n"/>
      <c r="F162" s="9" t="n"/>
      <c r="G162" s="9" t="n"/>
    </row>
    <row r="163" ht="15.75" customHeight="1" s="496">
      <c r="A163" s="9" t="n"/>
      <c r="B163" s="9" t="n"/>
      <c r="C163" s="9" t="n"/>
      <c r="D163" s="9" t="n"/>
      <c r="E163" s="9" t="n"/>
      <c r="F163" s="9" t="n"/>
      <c r="G163" s="9" t="n"/>
    </row>
    <row r="164" ht="15.75" customHeight="1" s="496">
      <c r="A164" s="9" t="n"/>
      <c r="B164" s="9" t="n"/>
      <c r="C164" s="9" t="n"/>
      <c r="D164" s="9" t="n"/>
      <c r="E164" s="9" t="n"/>
      <c r="F164" s="9" t="n"/>
      <c r="G164" s="9" t="n"/>
    </row>
    <row r="165" ht="15.75" customHeight="1" s="496">
      <c r="A165" s="9" t="n"/>
      <c r="B165" s="9" t="n"/>
      <c r="C165" s="9" t="n"/>
      <c r="D165" s="9" t="n"/>
      <c r="E165" s="9" t="n"/>
      <c r="F165" s="9" t="n"/>
      <c r="G165" s="9" t="n"/>
    </row>
    <row r="166" ht="15.75" customHeight="1" s="496">
      <c r="A166" s="9" t="n"/>
      <c r="B166" s="9" t="n"/>
      <c r="C166" s="9" t="n"/>
      <c r="D166" s="9" t="n"/>
      <c r="E166" s="9" t="n"/>
      <c r="F166" s="9" t="n"/>
      <c r="G166" s="9" t="n"/>
    </row>
    <row r="167" ht="15.75" customHeight="1" s="496">
      <c r="A167" s="9" t="n"/>
      <c r="B167" s="9" t="n"/>
      <c r="C167" s="9" t="n"/>
      <c r="D167" s="9" t="n"/>
      <c r="E167" s="9" t="n"/>
      <c r="F167" s="9" t="n"/>
      <c r="G167" s="9" t="n"/>
    </row>
    <row r="168" ht="15.75" customHeight="1" s="496">
      <c r="A168" s="9" t="n"/>
      <c r="B168" s="9" t="n"/>
      <c r="C168" s="9" t="n"/>
      <c r="D168" s="9" t="n"/>
      <c r="E168" s="9" t="n"/>
      <c r="F168" s="9" t="n"/>
      <c r="G168" s="9" t="n"/>
    </row>
    <row r="169" ht="15.75" customHeight="1" s="496">
      <c r="A169" s="9" t="n"/>
      <c r="B169" s="9" t="n"/>
      <c r="C169" s="9" t="n"/>
      <c r="D169" s="9" t="n"/>
      <c r="E169" s="9" t="n"/>
      <c r="F169" s="9" t="n"/>
      <c r="G169" s="9" t="n"/>
    </row>
    <row r="170" ht="15.75" customHeight="1" s="496">
      <c r="A170" s="9" t="n"/>
      <c r="B170" s="9" t="n"/>
      <c r="C170" s="9" t="n"/>
      <c r="D170" s="9" t="n"/>
      <c r="E170" s="9" t="n"/>
      <c r="F170" s="9" t="n"/>
      <c r="G170" s="9" t="n"/>
    </row>
    <row r="171" ht="15.75" customHeight="1" s="496">
      <c r="A171" s="9" t="n"/>
      <c r="B171" s="9" t="n"/>
      <c r="C171" s="9" t="n"/>
      <c r="D171" s="9" t="n"/>
      <c r="E171" s="9" t="n"/>
      <c r="F171" s="9" t="n"/>
      <c r="G171" s="9" t="n"/>
    </row>
    <row r="172" ht="15.75" customHeight="1" s="496">
      <c r="A172" s="9" t="n"/>
      <c r="B172" s="9" t="n"/>
      <c r="C172" s="9" t="n"/>
      <c r="D172" s="9" t="n"/>
      <c r="E172" s="9" t="n"/>
      <c r="F172" s="9" t="n"/>
      <c r="G172" s="9" t="n"/>
    </row>
    <row r="173" ht="15.75" customHeight="1" s="496">
      <c r="A173" s="9" t="n"/>
      <c r="B173" s="9" t="n"/>
      <c r="C173" s="9" t="n"/>
      <c r="D173" s="9" t="n"/>
      <c r="E173" s="9" t="n"/>
      <c r="F173" s="9" t="n"/>
      <c r="G173" s="9" t="n"/>
    </row>
    <row r="174" ht="15.75" customHeight="1" s="496">
      <c r="A174" s="9" t="n"/>
      <c r="B174" s="9" t="n"/>
      <c r="C174" s="9" t="n"/>
      <c r="D174" s="9" t="n"/>
      <c r="E174" s="9" t="n"/>
      <c r="F174" s="9" t="n"/>
      <c r="G174" s="9" t="n"/>
    </row>
    <row r="175" ht="15.75" customHeight="1" s="496">
      <c r="A175" s="9" t="n"/>
      <c r="B175" s="9" t="n"/>
      <c r="C175" s="9" t="n"/>
      <c r="D175" s="9" t="n"/>
      <c r="E175" s="9" t="n"/>
      <c r="F175" s="9" t="n"/>
      <c r="G175" s="9" t="n"/>
    </row>
    <row r="176" ht="15.75" customHeight="1" s="496">
      <c r="A176" s="9" t="n"/>
      <c r="B176" s="9" t="n"/>
      <c r="C176" s="9" t="n"/>
      <c r="D176" s="9" t="n"/>
      <c r="E176" s="9" t="n"/>
      <c r="F176" s="9" t="n"/>
      <c r="G176" s="9" t="n"/>
    </row>
    <row r="177" ht="15.75" customHeight="1" s="496">
      <c r="A177" s="9" t="n"/>
      <c r="B177" s="9" t="n"/>
      <c r="C177" s="9" t="n"/>
      <c r="D177" s="9" t="n"/>
      <c r="E177" s="9" t="n"/>
      <c r="F177" s="9" t="n"/>
      <c r="G177" s="9" t="n"/>
    </row>
    <row r="178" ht="15.75" customHeight="1" s="496">
      <c r="A178" s="9" t="n"/>
      <c r="B178" s="9" t="n"/>
      <c r="C178" s="9" t="n"/>
      <c r="D178" s="9" t="n"/>
      <c r="E178" s="9" t="n"/>
      <c r="F178" s="9" t="n"/>
      <c r="G178" s="9" t="n"/>
    </row>
    <row r="179" ht="15.75" customHeight="1" s="496">
      <c r="A179" s="9" t="n"/>
      <c r="B179" s="9" t="n"/>
      <c r="C179" s="9" t="n"/>
      <c r="D179" s="9" t="n"/>
      <c r="E179" s="9" t="n"/>
      <c r="F179" s="9" t="n"/>
      <c r="G179" s="9" t="n"/>
    </row>
    <row r="180" ht="15.75" customHeight="1" s="496">
      <c r="A180" s="9" t="n"/>
      <c r="B180" s="9" t="n"/>
      <c r="C180" s="9" t="n"/>
      <c r="D180" s="9" t="n"/>
      <c r="E180" s="9" t="n"/>
      <c r="F180" s="9" t="n"/>
      <c r="G180" s="9" t="n"/>
    </row>
    <row r="181" ht="15.75" customHeight="1" s="496">
      <c r="A181" s="9" t="n"/>
      <c r="B181" s="9" t="n"/>
      <c r="C181" s="9" t="n"/>
      <c r="D181" s="9" t="n"/>
      <c r="E181" s="9" t="n"/>
      <c r="F181" s="9" t="n"/>
      <c r="G181" s="9" t="n"/>
    </row>
    <row r="182" ht="15.75" customHeight="1" s="496">
      <c r="A182" s="9" t="n"/>
      <c r="B182" s="9" t="n"/>
      <c r="C182" s="9" t="n"/>
      <c r="D182" s="9" t="n"/>
      <c r="E182" s="9" t="n"/>
      <c r="F182" s="9" t="n"/>
      <c r="G182" s="9" t="n"/>
    </row>
    <row r="183" ht="15.75" customHeight="1" s="496">
      <c r="A183" s="9" t="n"/>
      <c r="B183" s="9" t="n"/>
      <c r="C183" s="9" t="n"/>
      <c r="D183" s="9" t="n"/>
      <c r="E183" s="9" t="n"/>
      <c r="F183" s="9" t="n"/>
      <c r="G183" s="9" t="n"/>
    </row>
    <row r="184" ht="15.75" customHeight="1" s="496">
      <c r="A184" s="9" t="n"/>
      <c r="B184" s="9" t="n"/>
      <c r="C184" s="9" t="n"/>
      <c r="D184" s="9" t="n"/>
      <c r="E184" s="9" t="n"/>
      <c r="F184" s="9" t="n"/>
      <c r="G184" s="9" t="n"/>
    </row>
    <row r="185" ht="15.75" customHeight="1" s="496">
      <c r="A185" s="9" t="n"/>
      <c r="B185" s="9" t="n"/>
      <c r="C185" s="9" t="n"/>
      <c r="D185" s="9" t="n"/>
      <c r="E185" s="9" t="n"/>
      <c r="F185" s="9" t="n"/>
      <c r="G185" s="9" t="n"/>
    </row>
    <row r="186" ht="15.75" customHeight="1" s="496">
      <c r="A186" s="9" t="n"/>
      <c r="B186" s="9" t="n"/>
      <c r="C186" s="9" t="n"/>
      <c r="D186" s="9" t="n"/>
      <c r="E186" s="9" t="n"/>
      <c r="F186" s="9" t="n"/>
      <c r="G186" s="9" t="n"/>
    </row>
    <row r="187" ht="15.75" customHeight="1" s="496">
      <c r="A187" s="9" t="n"/>
      <c r="B187" s="9" t="n"/>
      <c r="C187" s="9" t="n"/>
      <c r="D187" s="9" t="n"/>
      <c r="E187" s="9" t="n"/>
      <c r="F187" s="9" t="n"/>
      <c r="G187" s="9" t="n"/>
    </row>
    <row r="188" ht="15.75" customHeight="1" s="496">
      <c r="A188" s="9" t="n"/>
      <c r="B188" s="9" t="n"/>
      <c r="C188" s="9" t="n"/>
      <c r="D188" s="9" t="n"/>
      <c r="E188" s="9" t="n"/>
      <c r="F188" s="9" t="n"/>
      <c r="G188" s="9" t="n"/>
    </row>
    <row r="189" ht="15.75" customHeight="1" s="496">
      <c r="A189" s="9" t="n"/>
      <c r="B189" s="9" t="n"/>
      <c r="C189" s="9" t="n"/>
      <c r="D189" s="9" t="n"/>
      <c r="E189" s="9" t="n"/>
      <c r="F189" s="9" t="n"/>
      <c r="G189" s="9" t="n"/>
    </row>
    <row r="190" ht="15.75" customHeight="1" s="496">
      <c r="A190" s="9" t="n"/>
      <c r="B190" s="9" t="n"/>
      <c r="C190" s="9" t="n"/>
      <c r="D190" s="9" t="n"/>
      <c r="E190" s="9" t="n"/>
      <c r="F190" s="9" t="n"/>
      <c r="G190" s="9" t="n"/>
    </row>
    <row r="191" ht="15.75" customHeight="1" s="496">
      <c r="A191" s="9" t="n"/>
      <c r="B191" s="9" t="n"/>
      <c r="C191" s="9" t="n"/>
      <c r="D191" s="9" t="n"/>
      <c r="E191" s="9" t="n"/>
      <c r="F191" s="9" t="n"/>
      <c r="G191" s="9" t="n"/>
    </row>
    <row r="192" ht="15.75" customHeight="1" s="496">
      <c r="A192" s="9" t="n"/>
      <c r="B192" s="9" t="n"/>
      <c r="C192" s="9" t="n"/>
      <c r="D192" s="9" t="n"/>
      <c r="E192" s="9" t="n"/>
      <c r="F192" s="9" t="n"/>
      <c r="G192" s="9" t="n"/>
    </row>
    <row r="193" ht="15.75" customHeight="1" s="496">
      <c r="A193" s="9" t="n"/>
      <c r="B193" s="9" t="n"/>
      <c r="C193" s="9" t="n"/>
      <c r="D193" s="9" t="n"/>
      <c r="E193" s="9" t="n"/>
      <c r="F193" s="9" t="n"/>
      <c r="G193" s="9" t="n"/>
    </row>
    <row r="194" ht="15.75" customHeight="1" s="496">
      <c r="A194" s="9" t="n"/>
      <c r="B194" s="9" t="n"/>
      <c r="C194" s="9" t="n"/>
      <c r="D194" s="9" t="n"/>
      <c r="E194" s="9" t="n"/>
      <c r="F194" s="9" t="n"/>
      <c r="G194" s="9" t="n"/>
    </row>
    <row r="195" ht="15.75" customHeight="1" s="496">
      <c r="A195" s="9" t="n"/>
      <c r="B195" s="9" t="n"/>
      <c r="C195" s="9" t="n"/>
      <c r="D195" s="9" t="n"/>
      <c r="E195" s="9" t="n"/>
      <c r="F195" s="9" t="n"/>
      <c r="G195" s="9" t="n"/>
    </row>
    <row r="196" ht="15.75" customHeight="1" s="496">
      <c r="A196" s="9" t="n"/>
      <c r="B196" s="9" t="n"/>
      <c r="C196" s="9" t="n"/>
      <c r="D196" s="9" t="n"/>
      <c r="E196" s="9" t="n"/>
      <c r="F196" s="9" t="n"/>
      <c r="G196" s="9" t="n"/>
    </row>
    <row r="197" ht="15.75" customHeight="1" s="496">
      <c r="A197" s="9" t="n"/>
      <c r="B197" s="9" t="n"/>
      <c r="C197" s="9" t="n"/>
      <c r="D197" s="9" t="n"/>
      <c r="E197" s="9" t="n"/>
      <c r="F197" s="9" t="n"/>
      <c r="G197" s="9" t="n"/>
    </row>
    <row r="198" ht="15.75" customHeight="1" s="496">
      <c r="A198" s="9" t="n"/>
      <c r="B198" s="9" t="n"/>
      <c r="C198" s="9" t="n"/>
      <c r="D198" s="9" t="n"/>
      <c r="E198" s="9" t="n"/>
      <c r="F198" s="9" t="n"/>
      <c r="G198" s="9" t="n"/>
    </row>
    <row r="199" ht="15.75" customHeight="1" s="496">
      <c r="A199" s="9" t="n"/>
      <c r="B199" s="9" t="n"/>
      <c r="C199" s="9" t="n"/>
      <c r="D199" s="9" t="n"/>
      <c r="E199" s="9" t="n"/>
      <c r="F199" s="9" t="n"/>
      <c r="G199" s="9" t="n"/>
    </row>
    <row r="200" ht="15.75" customHeight="1" s="496">
      <c r="A200" s="9" t="n"/>
      <c r="B200" s="9" t="n"/>
      <c r="C200" s="9" t="n"/>
      <c r="D200" s="9" t="n"/>
      <c r="E200" s="9" t="n"/>
      <c r="F200" s="9" t="n"/>
      <c r="G200" s="9" t="n"/>
    </row>
    <row r="201" ht="15.75" customHeight="1" s="496">
      <c r="A201" s="9" t="n"/>
      <c r="B201" s="9" t="n"/>
      <c r="C201" s="9" t="n"/>
      <c r="D201" s="9" t="n"/>
      <c r="E201" s="9" t="n"/>
      <c r="F201" s="9" t="n"/>
      <c r="G201" s="9" t="n"/>
    </row>
    <row r="202" ht="15.75" customHeight="1" s="496">
      <c r="A202" s="9" t="n"/>
      <c r="B202" s="9" t="n"/>
      <c r="C202" s="9" t="n"/>
      <c r="D202" s="9" t="n"/>
      <c r="E202" s="9" t="n"/>
      <c r="F202" s="9" t="n"/>
      <c r="G202" s="9" t="n"/>
    </row>
    <row r="203" ht="15.75" customHeight="1" s="496">
      <c r="A203" s="9" t="n"/>
      <c r="B203" s="9" t="n"/>
      <c r="C203" s="9" t="n"/>
      <c r="D203" s="9" t="n"/>
      <c r="E203" s="9" t="n"/>
      <c r="F203" s="9" t="n"/>
      <c r="G203" s="9" t="n"/>
    </row>
    <row r="204" ht="15.75" customHeight="1" s="496">
      <c r="A204" s="9" t="n"/>
      <c r="B204" s="9" t="n"/>
      <c r="C204" s="9" t="n"/>
      <c r="D204" s="9" t="n"/>
      <c r="E204" s="9" t="n"/>
      <c r="F204" s="9" t="n"/>
      <c r="G204" s="9" t="n"/>
    </row>
    <row r="205" ht="15.75" customHeight="1" s="496">
      <c r="A205" s="9" t="n"/>
      <c r="B205" s="9" t="n"/>
      <c r="C205" s="9" t="n"/>
      <c r="D205" s="9" t="n"/>
      <c r="E205" s="9" t="n"/>
      <c r="F205" s="9" t="n"/>
      <c r="G205" s="9" t="n"/>
    </row>
    <row r="206" ht="15.75" customHeight="1" s="496">
      <c r="A206" s="9" t="n"/>
      <c r="B206" s="9" t="n"/>
      <c r="C206" s="9" t="n"/>
      <c r="D206" s="9" t="n"/>
      <c r="E206" s="9" t="n"/>
      <c r="F206" s="9" t="n"/>
      <c r="G206" s="9" t="n"/>
    </row>
    <row r="207" ht="15.75" customHeight="1" s="496">
      <c r="A207" s="9" t="n"/>
      <c r="B207" s="9" t="n"/>
      <c r="C207" s="9" t="n"/>
      <c r="D207" s="9" t="n"/>
      <c r="E207" s="9" t="n"/>
      <c r="F207" s="9" t="n"/>
      <c r="G207" s="9" t="n"/>
    </row>
    <row r="208" ht="15.75" customHeight="1" s="496">
      <c r="A208" s="9" t="n"/>
      <c r="B208" s="9" t="n"/>
      <c r="C208" s="9" t="n"/>
      <c r="D208" s="9" t="n"/>
      <c r="E208" s="9" t="n"/>
      <c r="F208" s="9" t="n"/>
      <c r="G208" s="9" t="n"/>
    </row>
    <row r="209" ht="15.75" customHeight="1" s="496">
      <c r="A209" s="9" t="n"/>
      <c r="B209" s="9" t="n"/>
      <c r="C209" s="9" t="n"/>
      <c r="D209" s="9" t="n"/>
      <c r="E209" s="9" t="n"/>
      <c r="F209" s="9" t="n"/>
      <c r="G209" s="9" t="n"/>
    </row>
    <row r="210" ht="15.75" customHeight="1" s="496">
      <c r="A210" s="9" t="n"/>
      <c r="B210" s="9" t="n"/>
      <c r="C210" s="9" t="n"/>
      <c r="D210" s="9" t="n"/>
      <c r="E210" s="9" t="n"/>
      <c r="F210" s="9" t="n"/>
      <c r="G210" s="9" t="n"/>
    </row>
    <row r="211" ht="15.75" customHeight="1" s="496">
      <c r="A211" s="9" t="n"/>
      <c r="B211" s="9" t="n"/>
      <c r="C211" s="9" t="n"/>
      <c r="D211" s="9" t="n"/>
      <c r="E211" s="9" t="n"/>
      <c r="F211" s="9" t="n"/>
      <c r="G211" s="9" t="n"/>
    </row>
    <row r="212" ht="15.75" customHeight="1" s="496">
      <c r="A212" s="9" t="n"/>
      <c r="B212" s="9" t="n"/>
      <c r="C212" s="9" t="n"/>
      <c r="D212" s="9" t="n"/>
      <c r="E212" s="9" t="n"/>
      <c r="F212" s="9" t="n"/>
      <c r="G212" s="9" t="n"/>
    </row>
    <row r="213" ht="15.75" customHeight="1" s="496">
      <c r="A213" s="9" t="n"/>
      <c r="B213" s="9" t="n"/>
      <c r="C213" s="9" t="n"/>
      <c r="D213" s="9" t="n"/>
      <c r="E213" s="9" t="n"/>
      <c r="F213" s="9" t="n"/>
      <c r="G213" s="9" t="n"/>
    </row>
    <row r="214" ht="15.75" customHeight="1" s="496">
      <c r="A214" s="9" t="n"/>
      <c r="B214" s="9" t="n"/>
      <c r="C214" s="9" t="n"/>
      <c r="D214" s="9" t="n"/>
      <c r="E214" s="9" t="n"/>
      <c r="F214" s="9" t="n"/>
      <c r="G214" s="9" t="n"/>
    </row>
    <row r="215" ht="15.75" customHeight="1" s="496">
      <c r="A215" s="9" t="n"/>
      <c r="B215" s="9" t="n"/>
      <c r="C215" s="9" t="n"/>
      <c r="D215" s="9" t="n"/>
      <c r="E215" s="9" t="n"/>
      <c r="F215" s="9" t="n"/>
      <c r="G215" s="9" t="n"/>
    </row>
    <row r="216" ht="15.75" customHeight="1" s="496">
      <c r="A216" s="9" t="n"/>
      <c r="B216" s="9" t="n"/>
      <c r="C216" s="9" t="n"/>
      <c r="D216" s="9" t="n"/>
      <c r="E216" s="9" t="n"/>
      <c r="F216" s="9" t="n"/>
      <c r="G216" s="9" t="n"/>
    </row>
    <row r="217" ht="15.75" customHeight="1" s="496">
      <c r="A217" s="9" t="n"/>
      <c r="B217" s="9" t="n"/>
      <c r="C217" s="9" t="n"/>
      <c r="D217" s="9" t="n"/>
      <c r="E217" s="9" t="n"/>
      <c r="F217" s="9" t="n"/>
      <c r="G217" s="9" t="n"/>
    </row>
    <row r="218" ht="15.75" customHeight="1" s="496">
      <c r="A218" s="9" t="n"/>
      <c r="B218" s="9" t="n"/>
      <c r="C218" s="9" t="n"/>
      <c r="D218" s="9" t="n"/>
      <c r="E218" s="9" t="n"/>
      <c r="F218" s="9" t="n"/>
      <c r="G218" s="9" t="n"/>
    </row>
    <row r="219" ht="15.75" customHeight="1" s="496">
      <c r="A219" s="9" t="n"/>
      <c r="B219" s="9" t="n"/>
      <c r="C219" s="9" t="n"/>
      <c r="D219" s="9" t="n"/>
      <c r="E219" s="9" t="n"/>
      <c r="F219" s="9" t="n"/>
      <c r="G219" s="9" t="n"/>
    </row>
    <row r="220" ht="15.75" customHeight="1" s="496">
      <c r="A220" s="9" t="n"/>
      <c r="B220" s="9" t="n"/>
      <c r="C220" s="9" t="n"/>
      <c r="D220" s="9" t="n"/>
      <c r="E220" s="9" t="n"/>
      <c r="F220" s="9" t="n"/>
      <c r="G220" s="9" t="n"/>
    </row>
    <row r="221" ht="15.75" customHeight="1" s="496">
      <c r="A221" s="9" t="n"/>
      <c r="B221" s="9" t="n"/>
      <c r="C221" s="9" t="n"/>
      <c r="D221" s="9" t="n"/>
      <c r="E221" s="9" t="n"/>
      <c r="F221" s="9" t="n"/>
      <c r="G221" s="9" t="n"/>
    </row>
    <row r="222" ht="15.75" customHeight="1" s="496">
      <c r="A222" s="9" t="n"/>
      <c r="B222" s="9" t="n"/>
      <c r="C222" s="9" t="n"/>
      <c r="D222" s="9" t="n"/>
      <c r="E222" s="9" t="n"/>
      <c r="F222" s="9" t="n"/>
      <c r="G222" s="9" t="n"/>
    </row>
    <row r="223" ht="15.75" customHeight="1" s="496">
      <c r="A223" s="9" t="n"/>
      <c r="B223" s="9" t="n"/>
      <c r="C223" s="9" t="n"/>
      <c r="D223" s="9" t="n"/>
      <c r="E223" s="9" t="n"/>
      <c r="F223" s="9" t="n"/>
      <c r="G223" s="9" t="n"/>
    </row>
    <row r="224" ht="15.75" customHeight="1" s="496">
      <c r="A224" s="9" t="n"/>
      <c r="B224" s="9" t="n"/>
      <c r="C224" s="9" t="n"/>
      <c r="D224" s="9" t="n"/>
      <c r="E224" s="9" t="n"/>
      <c r="F224" s="9" t="n"/>
      <c r="G224" s="9" t="n"/>
    </row>
    <row r="225" ht="15.75" customHeight="1" s="496">
      <c r="A225" s="9" t="n"/>
      <c r="B225" s="9" t="n"/>
      <c r="C225" s="9" t="n"/>
      <c r="D225" s="9" t="n"/>
      <c r="E225" s="9" t="n"/>
      <c r="F225" s="9" t="n"/>
      <c r="G225" s="9" t="n"/>
    </row>
    <row r="226" ht="15.75" customHeight="1" s="496">
      <c r="A226" s="9" t="n"/>
      <c r="B226" s="9" t="n"/>
      <c r="C226" s="9" t="n"/>
      <c r="D226" s="9" t="n"/>
      <c r="E226" s="9" t="n"/>
      <c r="F226" s="9" t="n"/>
      <c r="G226" s="9" t="n"/>
    </row>
    <row r="227" ht="15.75" customHeight="1" s="496">
      <c r="A227" s="9" t="n"/>
      <c r="B227" s="9" t="n"/>
      <c r="C227" s="9" t="n"/>
      <c r="D227" s="9" t="n"/>
      <c r="E227" s="9" t="n"/>
      <c r="F227" s="9" t="n"/>
      <c r="G227" s="9" t="n"/>
    </row>
    <row r="228" ht="15.75" customHeight="1" s="496">
      <c r="A228" s="9" t="n"/>
      <c r="B228" s="9" t="n"/>
      <c r="C228" s="9" t="n"/>
      <c r="D228" s="9" t="n"/>
      <c r="E228" s="9" t="n"/>
      <c r="F228" s="9" t="n"/>
      <c r="G228" s="9" t="n"/>
    </row>
    <row r="229" ht="15.75" customHeight="1" s="496">
      <c r="A229" s="9" t="n"/>
      <c r="B229" s="9" t="n"/>
      <c r="C229" s="9" t="n"/>
      <c r="D229" s="9" t="n"/>
      <c r="E229" s="9" t="n"/>
      <c r="F229" s="9" t="n"/>
      <c r="G229" s="9" t="n"/>
    </row>
    <row r="230" ht="15.75" customHeight="1" s="496">
      <c r="A230" s="9" t="n"/>
      <c r="B230" s="9" t="n"/>
      <c r="C230" s="9" t="n"/>
      <c r="D230" s="9" t="n"/>
      <c r="E230" s="9" t="n"/>
      <c r="F230" s="9" t="n"/>
      <c r="G230" s="9" t="n"/>
    </row>
    <row r="231" ht="15.75" customHeight="1" s="496">
      <c r="A231" s="9" t="n"/>
      <c r="B231" s="9" t="n"/>
      <c r="C231" s="9" t="n"/>
      <c r="D231" s="9" t="n"/>
      <c r="E231" s="9" t="n"/>
      <c r="F231" s="9" t="n"/>
      <c r="G231" s="9" t="n"/>
    </row>
    <row r="232" ht="15.75" customHeight="1" s="496">
      <c r="A232" s="9" t="n"/>
      <c r="B232" s="9" t="n"/>
      <c r="C232" s="9" t="n"/>
      <c r="D232" s="9" t="n"/>
      <c r="E232" s="9" t="n"/>
      <c r="F232" s="9" t="n"/>
      <c r="G232" s="9" t="n"/>
    </row>
    <row r="233" ht="15.75" customHeight="1" s="496">
      <c r="A233" s="9" t="n"/>
      <c r="B233" s="9" t="n"/>
      <c r="C233" s="9" t="n"/>
      <c r="D233" s="9" t="n"/>
      <c r="E233" s="9" t="n"/>
      <c r="F233" s="9" t="n"/>
      <c r="G233" s="9" t="n"/>
    </row>
    <row r="234" ht="15.75" customHeight="1" s="496">
      <c r="A234" s="9" t="n"/>
      <c r="B234" s="9" t="n"/>
      <c r="C234" s="9" t="n"/>
      <c r="D234" s="9" t="n"/>
      <c r="E234" s="9" t="n"/>
      <c r="F234" s="9" t="n"/>
      <c r="G234" s="9" t="n"/>
    </row>
    <row r="235" ht="15.75" customHeight="1" s="496">
      <c r="A235" s="9" t="n"/>
      <c r="B235" s="9" t="n"/>
      <c r="C235" s="9" t="n"/>
      <c r="D235" s="9" t="n"/>
      <c r="E235" s="9" t="n"/>
      <c r="F235" s="9" t="n"/>
      <c r="G235" s="9" t="n"/>
    </row>
    <row r="236" ht="15.75" customHeight="1" s="496">
      <c r="A236" s="9" t="n"/>
      <c r="B236" s="9" t="n"/>
      <c r="C236" s="9" t="n"/>
      <c r="D236" s="9" t="n"/>
      <c r="E236" s="9" t="n"/>
      <c r="F236" s="9" t="n"/>
      <c r="G236" s="9" t="n"/>
    </row>
    <row r="237" ht="15.75" customHeight="1" s="496">
      <c r="A237" s="9" t="n"/>
      <c r="B237" s="9" t="n"/>
      <c r="C237" s="9" t="n"/>
      <c r="D237" s="9" t="n"/>
      <c r="E237" s="9" t="n"/>
      <c r="F237" s="9" t="n"/>
      <c r="G237" s="9" t="n"/>
    </row>
    <row r="238" ht="15.75" customHeight="1" s="496">
      <c r="A238" s="9" t="n"/>
      <c r="B238" s="9" t="n"/>
      <c r="C238" s="9" t="n"/>
      <c r="D238" s="9" t="n"/>
      <c r="E238" s="9" t="n"/>
      <c r="F238" s="9" t="n"/>
      <c r="G238" s="9" t="n"/>
    </row>
    <row r="239" ht="15.75" customHeight="1" s="496">
      <c r="A239" s="9" t="n"/>
      <c r="B239" s="9" t="n"/>
      <c r="C239" s="9" t="n"/>
      <c r="D239" s="9" t="n"/>
      <c r="E239" s="9" t="n"/>
      <c r="F239" s="9" t="n"/>
      <c r="G239" s="9" t="n"/>
    </row>
    <row r="240" ht="15.75" customHeight="1" s="496">
      <c r="A240" s="9" t="n"/>
      <c r="B240" s="9" t="n"/>
      <c r="C240" s="9" t="n"/>
      <c r="D240" s="9" t="n"/>
      <c r="E240" s="9" t="n"/>
      <c r="F240" s="9" t="n"/>
      <c r="G240" s="9" t="n"/>
    </row>
    <row r="241" ht="15.75" customHeight="1" s="496">
      <c r="A241" s="9" t="n"/>
      <c r="B241" s="9" t="n"/>
      <c r="C241" s="9" t="n"/>
      <c r="D241" s="9" t="n"/>
      <c r="E241" s="9" t="n"/>
      <c r="F241" s="9" t="n"/>
      <c r="G241" s="9" t="n"/>
    </row>
    <row r="242" ht="15.75" customHeight="1" s="496">
      <c r="A242" s="9" t="n"/>
      <c r="B242" s="9" t="n"/>
      <c r="C242" s="9" t="n"/>
      <c r="D242" s="9" t="n"/>
      <c r="E242" s="9" t="n"/>
      <c r="F242" s="9" t="n"/>
      <c r="G242" s="9" t="n"/>
    </row>
    <row r="243" ht="15.75" customHeight="1" s="496">
      <c r="A243" s="9" t="n"/>
      <c r="B243" s="9" t="n"/>
      <c r="C243" s="9" t="n"/>
      <c r="D243" s="9" t="n"/>
      <c r="E243" s="9" t="n"/>
      <c r="F243" s="9" t="n"/>
      <c r="G243" s="9" t="n"/>
    </row>
    <row r="244" ht="15.75" customHeight="1" s="496">
      <c r="A244" s="9" t="n"/>
      <c r="B244" s="9" t="n"/>
      <c r="C244" s="9" t="n"/>
      <c r="D244" s="9" t="n"/>
      <c r="E244" s="9" t="n"/>
      <c r="F244" s="9" t="n"/>
      <c r="G244" s="9" t="n"/>
    </row>
    <row r="245" ht="15.75" customHeight="1" s="496">
      <c r="A245" s="9" t="n"/>
      <c r="B245" s="9" t="n"/>
      <c r="C245" s="9" t="n"/>
      <c r="D245" s="9" t="n"/>
      <c r="E245" s="9" t="n"/>
      <c r="F245" s="9" t="n"/>
      <c r="G245" s="9" t="n"/>
    </row>
    <row r="246" ht="15.75" customHeight="1" s="496">
      <c r="A246" s="9" t="n"/>
      <c r="B246" s="9" t="n"/>
      <c r="C246" s="9" t="n"/>
      <c r="D246" s="9" t="n"/>
      <c r="E246" s="9" t="n"/>
      <c r="F246" s="9" t="n"/>
      <c r="G246" s="9" t="n"/>
    </row>
    <row r="247" ht="15.75" customHeight="1" s="496">
      <c r="A247" s="9" t="n"/>
      <c r="B247" s="9" t="n"/>
      <c r="C247" s="9" t="n"/>
      <c r="D247" s="9" t="n"/>
      <c r="E247" s="9" t="n"/>
      <c r="F247" s="9" t="n"/>
      <c r="G247" s="9" t="n"/>
    </row>
    <row r="248" ht="15.75" customHeight="1" s="496">
      <c r="A248" s="9" t="n"/>
      <c r="B248" s="9" t="n"/>
      <c r="C248" s="9" t="n"/>
      <c r="D248" s="9" t="n"/>
      <c r="E248" s="9" t="n"/>
      <c r="F248" s="9" t="n"/>
      <c r="G248" s="9" t="n"/>
    </row>
    <row r="249" ht="15.75" customHeight="1" s="496">
      <c r="A249" s="9" t="n"/>
      <c r="B249" s="9" t="n"/>
      <c r="C249" s="9" t="n"/>
      <c r="D249" s="9" t="n"/>
      <c r="E249" s="9" t="n"/>
      <c r="F249" s="9" t="n"/>
      <c r="G249" s="9" t="n"/>
    </row>
    <row r="250" ht="15.75" customHeight="1" s="496">
      <c r="A250" s="9" t="n"/>
      <c r="B250" s="9" t="n"/>
      <c r="C250" s="9" t="n"/>
      <c r="D250" s="9" t="n"/>
      <c r="E250" s="9" t="n"/>
      <c r="F250" s="9" t="n"/>
      <c r="G250" s="9" t="n"/>
    </row>
    <row r="251" ht="15.75" customHeight="1" s="496">
      <c r="A251" s="9" t="n"/>
      <c r="B251" s="9" t="n"/>
      <c r="C251" s="9" t="n"/>
      <c r="D251" s="9" t="n"/>
      <c r="E251" s="9" t="n"/>
      <c r="F251" s="9" t="n"/>
      <c r="G251" s="9" t="n"/>
    </row>
    <row r="252" ht="15.75" customHeight="1" s="496">
      <c r="A252" s="9" t="n"/>
      <c r="B252" s="9" t="n"/>
      <c r="C252" s="9" t="n"/>
      <c r="D252" s="9" t="n"/>
      <c r="E252" s="9" t="n"/>
      <c r="F252" s="9" t="n"/>
      <c r="G252" s="9" t="n"/>
    </row>
    <row r="253" ht="15.75" customHeight="1" s="496">
      <c r="A253" s="9" t="n"/>
      <c r="B253" s="9" t="n"/>
      <c r="C253" s="9" t="n"/>
      <c r="D253" s="9" t="n"/>
      <c r="E253" s="9" t="n"/>
      <c r="F253" s="9" t="n"/>
      <c r="G253" s="9" t="n"/>
    </row>
    <row r="254" ht="15.75" customHeight="1" s="496">
      <c r="A254" s="9" t="n"/>
      <c r="B254" s="9" t="n"/>
      <c r="C254" s="9" t="n"/>
      <c r="D254" s="9" t="n"/>
      <c r="E254" s="9" t="n"/>
      <c r="F254" s="9" t="n"/>
      <c r="G254" s="9" t="n"/>
    </row>
    <row r="255" ht="15.75" customHeight="1" s="496">
      <c r="A255" s="9" t="n"/>
      <c r="B255" s="9" t="n"/>
      <c r="C255" s="9" t="n"/>
      <c r="D255" s="9" t="n"/>
      <c r="E255" s="9" t="n"/>
      <c r="F255" s="9" t="n"/>
      <c r="G255" s="9" t="n"/>
    </row>
    <row r="256" ht="15.75" customHeight="1" s="496">
      <c r="A256" s="9" t="n"/>
      <c r="B256" s="9" t="n"/>
      <c r="C256" s="9" t="n"/>
      <c r="D256" s="9" t="n"/>
      <c r="E256" s="9" t="n"/>
      <c r="F256" s="9" t="n"/>
      <c r="G256" s="9" t="n"/>
    </row>
    <row r="257" ht="15.75" customHeight="1" s="496">
      <c r="A257" s="9" t="n"/>
      <c r="B257" s="9" t="n"/>
      <c r="C257" s="9" t="n"/>
      <c r="D257" s="9" t="n"/>
      <c r="E257" s="9" t="n"/>
      <c r="F257" s="9" t="n"/>
      <c r="G257" s="9" t="n"/>
    </row>
    <row r="258" ht="15.75" customHeight="1" s="496">
      <c r="A258" s="9" t="n"/>
      <c r="B258" s="9" t="n"/>
      <c r="C258" s="9" t="n"/>
      <c r="D258" s="9" t="n"/>
      <c r="E258" s="9" t="n"/>
      <c r="F258" s="9" t="n"/>
      <c r="G258" s="9" t="n"/>
    </row>
    <row r="259" ht="15.75" customHeight="1" s="496">
      <c r="A259" s="9" t="n"/>
      <c r="B259" s="9" t="n"/>
      <c r="C259" s="9" t="n"/>
      <c r="D259" s="9" t="n"/>
      <c r="E259" s="9" t="n"/>
      <c r="F259" s="9" t="n"/>
      <c r="G259" s="9" t="n"/>
    </row>
    <row r="260" ht="15.75" customHeight="1" s="496">
      <c r="A260" s="9" t="n"/>
      <c r="B260" s="9" t="n"/>
      <c r="C260" s="9" t="n"/>
      <c r="D260" s="9" t="n"/>
      <c r="E260" s="9" t="n"/>
      <c r="F260" s="9" t="n"/>
      <c r="G260" s="9" t="n"/>
    </row>
    <row r="261" ht="15.75" customHeight="1" s="496">
      <c r="A261" s="9" t="n"/>
      <c r="B261" s="9" t="n"/>
      <c r="C261" s="9" t="n"/>
      <c r="D261" s="9" t="n"/>
      <c r="E261" s="9" t="n"/>
      <c r="F261" s="9" t="n"/>
      <c r="G261" s="9" t="n"/>
    </row>
    <row r="262" ht="15.75" customHeight="1" s="496">
      <c r="A262" s="9" t="n"/>
      <c r="B262" s="9" t="n"/>
      <c r="C262" s="9" t="n"/>
      <c r="D262" s="9" t="n"/>
      <c r="E262" s="9" t="n"/>
      <c r="F262" s="9" t="n"/>
      <c r="G262" s="9" t="n"/>
    </row>
    <row r="263" ht="15.75" customHeight="1" s="496">
      <c r="A263" s="9" t="n"/>
      <c r="B263" s="9" t="n"/>
      <c r="C263" s="9" t="n"/>
      <c r="D263" s="9" t="n"/>
      <c r="E263" s="9" t="n"/>
      <c r="F263" s="9" t="n"/>
      <c r="G263" s="9" t="n"/>
    </row>
    <row r="264" ht="15.75" customHeight="1" s="496">
      <c r="A264" s="9" t="n"/>
      <c r="B264" s="9" t="n"/>
      <c r="C264" s="9" t="n"/>
      <c r="D264" s="9" t="n"/>
      <c r="E264" s="9" t="n"/>
      <c r="F264" s="9" t="n"/>
      <c r="G264" s="9" t="n"/>
    </row>
    <row r="265" ht="15.75" customHeight="1" s="496">
      <c r="A265" s="9" t="n"/>
      <c r="B265" s="9" t="n"/>
      <c r="C265" s="9" t="n"/>
      <c r="D265" s="9" t="n"/>
      <c r="E265" s="9" t="n"/>
      <c r="F265" s="9" t="n"/>
      <c r="G265" s="9" t="n"/>
    </row>
    <row r="266" ht="15.75" customHeight="1" s="496">
      <c r="A266" s="9" t="n"/>
      <c r="B266" s="9" t="n"/>
      <c r="C266" s="9" t="n"/>
      <c r="D266" s="9" t="n"/>
      <c r="E266" s="9" t="n"/>
      <c r="F266" s="9" t="n"/>
      <c r="G266" s="9" t="n"/>
    </row>
    <row r="267" ht="15.75" customHeight="1" s="496">
      <c r="A267" s="9" t="n"/>
      <c r="B267" s="9" t="n"/>
      <c r="C267" s="9" t="n"/>
      <c r="D267" s="9" t="n"/>
      <c r="E267" s="9" t="n"/>
      <c r="F267" s="9" t="n"/>
      <c r="G267" s="9" t="n"/>
    </row>
    <row r="268" ht="15.75" customHeight="1" s="496">
      <c r="A268" s="9" t="n"/>
      <c r="B268" s="9" t="n"/>
      <c r="C268" s="9" t="n"/>
      <c r="D268" s="9" t="n"/>
      <c r="E268" s="9" t="n"/>
      <c r="F268" s="9" t="n"/>
      <c r="G268" s="9" t="n"/>
    </row>
    <row r="269" ht="15.75" customHeight="1" s="496">
      <c r="A269" s="9" t="n"/>
      <c r="B269" s="9" t="n"/>
      <c r="C269" s="9" t="n"/>
      <c r="D269" s="9" t="n"/>
      <c r="E269" s="9" t="n"/>
      <c r="F269" s="9" t="n"/>
      <c r="G269" s="9" t="n"/>
    </row>
    <row r="270" ht="15.75" customHeight="1" s="496">
      <c r="A270" s="9" t="n"/>
      <c r="B270" s="9" t="n"/>
      <c r="C270" s="9" t="n"/>
      <c r="D270" s="9" t="n"/>
      <c r="E270" s="9" t="n"/>
      <c r="F270" s="9" t="n"/>
      <c r="G270" s="9" t="n"/>
    </row>
    <row r="271" ht="15.75" customHeight="1" s="496">
      <c r="A271" s="9" t="n"/>
      <c r="B271" s="9" t="n"/>
      <c r="C271" s="9" t="n"/>
      <c r="D271" s="9" t="n"/>
      <c r="E271" s="9" t="n"/>
      <c r="F271" s="9" t="n"/>
      <c r="G271" s="9" t="n"/>
    </row>
    <row r="272" ht="15.75" customHeight="1" s="496">
      <c r="A272" s="9" t="n"/>
      <c r="B272" s="9" t="n"/>
      <c r="C272" s="9" t="n"/>
      <c r="D272" s="9" t="n"/>
      <c r="E272" s="9" t="n"/>
      <c r="F272" s="9" t="n"/>
      <c r="G272" s="9" t="n"/>
    </row>
    <row r="273" ht="15.75" customHeight="1" s="496">
      <c r="A273" s="9" t="n"/>
      <c r="B273" s="9" t="n"/>
      <c r="C273" s="9" t="n"/>
      <c r="D273" s="9" t="n"/>
      <c r="E273" s="9" t="n"/>
      <c r="F273" s="9" t="n"/>
      <c r="G273" s="9" t="n"/>
    </row>
    <row r="274" ht="15.75" customHeight="1" s="496">
      <c r="A274" s="9" t="n"/>
      <c r="B274" s="9" t="n"/>
      <c r="C274" s="9" t="n"/>
      <c r="D274" s="9" t="n"/>
      <c r="E274" s="9" t="n"/>
      <c r="F274" s="9" t="n"/>
      <c r="G274" s="9" t="n"/>
    </row>
    <row r="275" ht="15.75" customHeight="1" s="496">
      <c r="A275" s="9" t="n"/>
      <c r="B275" s="9" t="n"/>
      <c r="C275" s="9" t="n"/>
      <c r="D275" s="9" t="n"/>
      <c r="E275" s="9" t="n"/>
      <c r="F275" s="9" t="n"/>
      <c r="G275" s="9" t="n"/>
    </row>
    <row r="276" ht="15.75" customHeight="1" s="496">
      <c r="A276" s="9" t="n"/>
      <c r="B276" s="9" t="n"/>
      <c r="C276" s="9" t="n"/>
      <c r="D276" s="9" t="n"/>
      <c r="E276" s="9" t="n"/>
      <c r="F276" s="9" t="n"/>
      <c r="G276" s="9" t="n"/>
    </row>
    <row r="277" ht="15.75" customHeight="1" s="496">
      <c r="A277" s="9" t="n"/>
      <c r="B277" s="9" t="n"/>
      <c r="C277" s="9" t="n"/>
      <c r="D277" s="9" t="n"/>
      <c r="E277" s="9" t="n"/>
      <c r="F277" s="9" t="n"/>
      <c r="G277" s="9" t="n"/>
    </row>
    <row r="278" ht="15.75" customHeight="1" s="496">
      <c r="A278" s="9" t="n"/>
      <c r="B278" s="9" t="n"/>
      <c r="C278" s="9" t="n"/>
      <c r="D278" s="9" t="n"/>
      <c r="E278" s="9" t="n"/>
      <c r="F278" s="9" t="n"/>
      <c r="G278" s="9" t="n"/>
    </row>
    <row r="279" ht="15.75" customHeight="1" s="496">
      <c r="A279" s="9" t="n"/>
      <c r="B279" s="9" t="n"/>
      <c r="C279" s="9" t="n"/>
      <c r="D279" s="9" t="n"/>
      <c r="E279" s="9" t="n"/>
      <c r="F279" s="9" t="n"/>
      <c r="G279" s="9" t="n"/>
    </row>
    <row r="280" ht="15.75" customHeight="1" s="496">
      <c r="A280" s="9" t="n"/>
      <c r="B280" s="9" t="n"/>
      <c r="C280" s="9" t="n"/>
      <c r="D280" s="9" t="n"/>
      <c r="E280" s="9" t="n"/>
      <c r="F280" s="9" t="n"/>
      <c r="G280" s="9" t="n"/>
    </row>
    <row r="281" ht="15.75" customHeight="1" s="496">
      <c r="A281" s="9" t="n"/>
      <c r="B281" s="9" t="n"/>
      <c r="C281" s="9" t="n"/>
      <c r="D281" s="9" t="n"/>
      <c r="E281" s="9" t="n"/>
      <c r="F281" s="9" t="n"/>
      <c r="G281" s="9" t="n"/>
    </row>
    <row r="282" ht="15.75" customHeight="1" s="496">
      <c r="A282" s="9" t="n"/>
      <c r="B282" s="9" t="n"/>
      <c r="C282" s="9" t="n"/>
      <c r="D282" s="9" t="n"/>
      <c r="E282" s="9" t="n"/>
      <c r="F282" s="9" t="n"/>
      <c r="G282" s="9" t="n"/>
    </row>
    <row r="283" ht="15.75" customHeight="1" s="496">
      <c r="A283" s="9" t="n"/>
      <c r="B283" s="9" t="n"/>
      <c r="C283" s="9" t="n"/>
      <c r="D283" s="9" t="n"/>
      <c r="E283" s="9" t="n"/>
      <c r="F283" s="9" t="n"/>
      <c r="G283" s="9" t="n"/>
    </row>
    <row r="284" ht="15.75" customHeight="1" s="496">
      <c r="A284" s="9" t="n"/>
      <c r="B284" s="9" t="n"/>
      <c r="C284" s="9" t="n"/>
      <c r="D284" s="9" t="n"/>
      <c r="E284" s="9" t="n"/>
      <c r="F284" s="9" t="n"/>
      <c r="G284" s="9" t="n"/>
    </row>
    <row r="285" ht="15.75" customHeight="1" s="496">
      <c r="A285" s="9" t="n"/>
      <c r="B285" s="9" t="n"/>
      <c r="C285" s="9" t="n"/>
      <c r="D285" s="9" t="n"/>
      <c r="E285" s="9" t="n"/>
      <c r="F285" s="9" t="n"/>
      <c r="G285" s="9" t="n"/>
    </row>
    <row r="286" ht="15.75" customHeight="1" s="496">
      <c r="A286" s="9" t="n"/>
      <c r="B286" s="9" t="n"/>
      <c r="C286" s="9" t="n"/>
      <c r="D286" s="9" t="n"/>
      <c r="E286" s="9" t="n"/>
      <c r="F286" s="9" t="n"/>
      <c r="G286" s="9" t="n"/>
    </row>
    <row r="287" ht="15.75" customHeight="1" s="496">
      <c r="A287" s="9" t="n"/>
      <c r="B287" s="9" t="n"/>
      <c r="C287" s="9" t="n"/>
      <c r="D287" s="9" t="n"/>
      <c r="E287" s="9" t="n"/>
      <c r="F287" s="9" t="n"/>
      <c r="G287" s="9" t="n"/>
    </row>
    <row r="288" ht="15.75" customHeight="1" s="496">
      <c r="A288" s="9" t="n"/>
      <c r="B288" s="9" t="n"/>
      <c r="C288" s="9" t="n"/>
      <c r="D288" s="9" t="n"/>
      <c r="E288" s="9" t="n"/>
      <c r="F288" s="9" t="n"/>
      <c r="G288" s="9" t="n"/>
    </row>
    <row r="289" ht="15.75" customHeight="1" s="496">
      <c r="A289" s="9" t="n"/>
      <c r="B289" s="9" t="n"/>
      <c r="C289" s="9" t="n"/>
      <c r="D289" s="9" t="n"/>
      <c r="E289" s="9" t="n"/>
      <c r="F289" s="9" t="n"/>
      <c r="G289" s="9" t="n"/>
    </row>
    <row r="290" ht="15.75" customHeight="1" s="496">
      <c r="A290" s="9" t="n"/>
      <c r="B290" s="9" t="n"/>
      <c r="C290" s="9" t="n"/>
      <c r="D290" s="9" t="n"/>
      <c r="E290" s="9" t="n"/>
      <c r="F290" s="9" t="n"/>
      <c r="G290" s="9" t="n"/>
    </row>
    <row r="291" ht="15.75" customHeight="1" s="496">
      <c r="A291" s="9" t="n"/>
      <c r="B291" s="9" t="n"/>
      <c r="C291" s="9" t="n"/>
      <c r="D291" s="9" t="n"/>
      <c r="E291" s="9" t="n"/>
      <c r="F291" s="9" t="n"/>
      <c r="G291" s="9" t="n"/>
    </row>
    <row r="292" ht="15.75" customHeight="1" s="496">
      <c r="A292" s="9" t="n"/>
      <c r="B292" s="9" t="n"/>
      <c r="C292" s="9" t="n"/>
      <c r="D292" s="9" t="n"/>
      <c r="E292" s="9" t="n"/>
      <c r="F292" s="9" t="n"/>
      <c r="G292" s="9" t="n"/>
    </row>
    <row r="293" ht="15.75" customHeight="1" s="496">
      <c r="A293" s="9" t="n"/>
      <c r="B293" s="9" t="n"/>
      <c r="C293" s="9" t="n"/>
      <c r="D293" s="9" t="n"/>
      <c r="E293" s="9" t="n"/>
      <c r="F293" s="9" t="n"/>
      <c r="G293" s="9" t="n"/>
    </row>
    <row r="294" ht="15.75" customHeight="1" s="496">
      <c r="A294" s="9" t="n"/>
      <c r="B294" s="9" t="n"/>
      <c r="C294" s="9" t="n"/>
      <c r="D294" s="9" t="n"/>
      <c r="E294" s="9" t="n"/>
      <c r="F294" s="9" t="n"/>
      <c r="G294" s="9" t="n"/>
    </row>
    <row r="295" ht="15.75" customHeight="1" s="496">
      <c r="A295" s="9" t="n"/>
      <c r="B295" s="9" t="n"/>
      <c r="C295" s="9" t="n"/>
      <c r="D295" s="9" t="n"/>
      <c r="E295" s="9" t="n"/>
      <c r="F295" s="9" t="n"/>
      <c r="G295" s="9" t="n"/>
    </row>
    <row r="296" ht="15.75" customHeight="1" s="496">
      <c r="A296" s="9" t="n"/>
      <c r="B296" s="9" t="n"/>
      <c r="C296" s="9" t="n"/>
      <c r="D296" s="9" t="n"/>
      <c r="E296" s="9" t="n"/>
      <c r="F296" s="9" t="n"/>
      <c r="G296" s="9" t="n"/>
    </row>
    <row r="297" ht="15.75" customHeight="1" s="496">
      <c r="A297" s="9" t="n"/>
      <c r="B297" s="9" t="n"/>
      <c r="C297" s="9" t="n"/>
      <c r="D297" s="9" t="n"/>
      <c r="E297" s="9" t="n"/>
      <c r="F297" s="9" t="n"/>
      <c r="G297" s="9" t="n"/>
    </row>
    <row r="298" ht="15.75" customHeight="1" s="496">
      <c r="A298" s="9" t="n"/>
      <c r="B298" s="9" t="n"/>
      <c r="C298" s="9" t="n"/>
      <c r="D298" s="9" t="n"/>
      <c r="E298" s="9" t="n"/>
      <c r="F298" s="9" t="n"/>
      <c r="G298" s="9" t="n"/>
    </row>
    <row r="299" ht="15.75" customHeight="1" s="496">
      <c r="A299" s="9" t="n"/>
      <c r="B299" s="9" t="n"/>
      <c r="C299" s="9" t="n"/>
      <c r="D299" s="9" t="n"/>
      <c r="E299" s="9" t="n"/>
      <c r="F299" s="9" t="n"/>
      <c r="G299" s="9" t="n"/>
    </row>
    <row r="300" ht="15.75" customHeight="1" s="496">
      <c r="A300" s="9" t="n"/>
      <c r="B300" s="9" t="n"/>
      <c r="C300" s="9" t="n"/>
      <c r="D300" s="9" t="n"/>
      <c r="E300" s="9" t="n"/>
      <c r="F300" s="9" t="n"/>
      <c r="G300" s="9" t="n"/>
    </row>
    <row r="301" ht="15.75" customHeight="1" s="496">
      <c r="A301" s="9" t="n"/>
      <c r="B301" s="9" t="n"/>
      <c r="C301" s="9" t="n"/>
      <c r="D301" s="9" t="n"/>
      <c r="E301" s="9" t="n"/>
      <c r="F301" s="9" t="n"/>
      <c r="G301" s="9" t="n"/>
    </row>
    <row r="302" ht="15.75" customHeight="1" s="496">
      <c r="A302" s="9" t="n"/>
      <c r="B302" s="9" t="n"/>
      <c r="C302" s="9" t="n"/>
      <c r="D302" s="9" t="n"/>
      <c r="E302" s="9" t="n"/>
      <c r="F302" s="9" t="n"/>
      <c r="G302" s="9" t="n"/>
    </row>
    <row r="303" ht="15.75" customHeight="1" s="496">
      <c r="A303" s="9" t="n"/>
      <c r="B303" s="9" t="n"/>
      <c r="C303" s="9" t="n"/>
      <c r="D303" s="9" t="n"/>
      <c r="E303" s="9" t="n"/>
      <c r="F303" s="9" t="n"/>
      <c r="G303" s="9" t="n"/>
    </row>
    <row r="304" ht="15.75" customHeight="1" s="496">
      <c r="A304" s="9" t="n"/>
      <c r="B304" s="9" t="n"/>
      <c r="C304" s="9" t="n"/>
      <c r="D304" s="9" t="n"/>
      <c r="E304" s="9" t="n"/>
      <c r="F304" s="9" t="n"/>
      <c r="G304" s="9" t="n"/>
    </row>
    <row r="305" ht="15.75" customHeight="1" s="496">
      <c r="A305" s="9" t="n"/>
      <c r="B305" s="9" t="n"/>
      <c r="C305" s="9" t="n"/>
      <c r="D305" s="9" t="n"/>
      <c r="E305" s="9" t="n"/>
      <c r="F305" s="9" t="n"/>
      <c r="G305" s="9" t="n"/>
    </row>
    <row r="306" ht="15.75" customHeight="1" s="496">
      <c r="A306" s="9" t="n"/>
      <c r="B306" s="9" t="n"/>
      <c r="C306" s="9" t="n"/>
      <c r="D306" s="9" t="n"/>
      <c r="E306" s="9" t="n"/>
      <c r="F306" s="9" t="n"/>
      <c r="G306" s="9" t="n"/>
    </row>
    <row r="307" ht="15.75" customHeight="1" s="496">
      <c r="A307" s="9" t="n"/>
      <c r="B307" s="9" t="n"/>
      <c r="C307" s="9" t="n"/>
      <c r="D307" s="9" t="n"/>
      <c r="E307" s="9" t="n"/>
      <c r="F307" s="9" t="n"/>
      <c r="G307" s="9" t="n"/>
    </row>
    <row r="308" ht="15.75" customHeight="1" s="496">
      <c r="A308" s="9" t="n"/>
      <c r="B308" s="9" t="n"/>
      <c r="C308" s="9" t="n"/>
      <c r="D308" s="9" t="n"/>
      <c r="E308" s="9" t="n"/>
      <c r="F308" s="9" t="n"/>
      <c r="G308" s="9" t="n"/>
    </row>
    <row r="309" ht="15.75" customHeight="1" s="496">
      <c r="A309" s="9" t="n"/>
      <c r="B309" s="9" t="n"/>
      <c r="C309" s="9" t="n"/>
      <c r="D309" s="9" t="n"/>
      <c r="E309" s="9" t="n"/>
      <c r="F309" s="9" t="n"/>
      <c r="G309" s="9" t="n"/>
    </row>
    <row r="310" ht="15.75" customHeight="1" s="496">
      <c r="A310" s="9" t="n"/>
      <c r="B310" s="9" t="n"/>
      <c r="C310" s="9" t="n"/>
      <c r="D310" s="9" t="n"/>
      <c r="E310" s="9" t="n"/>
      <c r="F310" s="9" t="n"/>
      <c r="G310" s="9" t="n"/>
    </row>
    <row r="311" ht="15.75" customHeight="1" s="496">
      <c r="A311" s="9" t="n"/>
      <c r="B311" s="9" t="n"/>
      <c r="C311" s="9" t="n"/>
      <c r="D311" s="9" t="n"/>
      <c r="E311" s="9" t="n"/>
      <c r="F311" s="9" t="n"/>
      <c r="G311" s="9" t="n"/>
    </row>
    <row r="312" ht="15.75" customHeight="1" s="496">
      <c r="A312" s="9" t="n"/>
      <c r="B312" s="9" t="n"/>
      <c r="C312" s="9" t="n"/>
      <c r="D312" s="9" t="n"/>
      <c r="E312" s="9" t="n"/>
      <c r="F312" s="9" t="n"/>
      <c r="G312" s="9" t="n"/>
    </row>
    <row r="313" ht="15.75" customHeight="1" s="496">
      <c r="A313" s="9" t="n"/>
      <c r="B313" s="9" t="n"/>
      <c r="C313" s="9" t="n"/>
      <c r="D313" s="9" t="n"/>
      <c r="E313" s="9" t="n"/>
      <c r="F313" s="9" t="n"/>
      <c r="G313" s="9" t="n"/>
    </row>
    <row r="314" ht="15.75" customHeight="1" s="496">
      <c r="A314" s="9" t="n"/>
      <c r="B314" s="9" t="n"/>
      <c r="C314" s="9" t="n"/>
      <c r="D314" s="9" t="n"/>
      <c r="E314" s="9" t="n"/>
      <c r="F314" s="9" t="n"/>
      <c r="G314" s="9" t="n"/>
    </row>
    <row r="315" ht="15.75" customHeight="1" s="496">
      <c r="A315" s="9" t="n"/>
      <c r="B315" s="9" t="n"/>
      <c r="C315" s="9" t="n"/>
      <c r="D315" s="9" t="n"/>
      <c r="E315" s="9" t="n"/>
      <c r="F315" s="9" t="n"/>
      <c r="G315" s="9" t="n"/>
    </row>
    <row r="316" ht="15.75" customHeight="1" s="496">
      <c r="A316" s="9" t="n"/>
      <c r="B316" s="9" t="n"/>
      <c r="C316" s="9" t="n"/>
      <c r="D316" s="9" t="n"/>
      <c r="E316" s="9" t="n"/>
      <c r="F316" s="9" t="n"/>
      <c r="G316" s="9" t="n"/>
    </row>
    <row r="317" ht="15.75" customHeight="1" s="496">
      <c r="A317" s="9" t="n"/>
      <c r="B317" s="9" t="n"/>
      <c r="C317" s="9" t="n"/>
      <c r="D317" s="9" t="n"/>
      <c r="E317" s="9" t="n"/>
      <c r="F317" s="9" t="n"/>
      <c r="G317" s="9" t="n"/>
    </row>
    <row r="318" ht="15.75" customHeight="1" s="496">
      <c r="A318" s="9" t="n"/>
      <c r="B318" s="9" t="n"/>
      <c r="C318" s="9" t="n"/>
      <c r="D318" s="9" t="n"/>
      <c r="E318" s="9" t="n"/>
      <c r="F318" s="9" t="n"/>
      <c r="G318" s="9" t="n"/>
    </row>
    <row r="319" ht="15.75" customHeight="1" s="496">
      <c r="A319" s="9" t="n"/>
      <c r="B319" s="9" t="n"/>
      <c r="C319" s="9" t="n"/>
      <c r="D319" s="9" t="n"/>
      <c r="E319" s="9" t="n"/>
      <c r="F319" s="9" t="n"/>
      <c r="G319" s="9" t="n"/>
    </row>
    <row r="320" ht="15.75" customHeight="1" s="496">
      <c r="A320" s="9" t="n"/>
      <c r="B320" s="9" t="n"/>
      <c r="C320" s="9" t="n"/>
      <c r="D320" s="9" t="n"/>
      <c r="E320" s="9" t="n"/>
      <c r="F320" s="9" t="n"/>
      <c r="G320" s="9" t="n"/>
    </row>
    <row r="321" ht="15.75" customHeight="1" s="496">
      <c r="A321" s="9" t="n"/>
      <c r="B321" s="9" t="n"/>
      <c r="C321" s="9" t="n"/>
      <c r="D321" s="9" t="n"/>
      <c r="E321" s="9" t="n"/>
      <c r="F321" s="9" t="n"/>
      <c r="G321" s="9" t="n"/>
    </row>
    <row r="322" ht="15.75" customHeight="1" s="496">
      <c r="A322" s="9" t="n"/>
      <c r="B322" s="9" t="n"/>
      <c r="C322" s="9" t="n"/>
      <c r="D322" s="9" t="n"/>
      <c r="E322" s="9" t="n"/>
      <c r="F322" s="9" t="n"/>
      <c r="G322" s="9" t="n"/>
    </row>
    <row r="323" ht="15.75" customHeight="1" s="496">
      <c r="A323" s="9" t="n"/>
      <c r="B323" s="9" t="n"/>
      <c r="C323" s="9" t="n"/>
      <c r="D323" s="9" t="n"/>
      <c r="E323" s="9" t="n"/>
      <c r="F323" s="9" t="n"/>
      <c r="G323" s="9" t="n"/>
    </row>
    <row r="324" ht="15.75" customHeight="1" s="496">
      <c r="A324" s="9" t="n"/>
      <c r="B324" s="9" t="n"/>
      <c r="C324" s="9" t="n"/>
      <c r="D324" s="9" t="n"/>
      <c r="E324" s="9" t="n"/>
      <c r="F324" s="9" t="n"/>
      <c r="G324" s="9" t="n"/>
    </row>
    <row r="325" ht="15.75" customHeight="1" s="496">
      <c r="A325" s="9" t="n"/>
      <c r="B325" s="9" t="n"/>
      <c r="C325" s="9" t="n"/>
      <c r="D325" s="9" t="n"/>
      <c r="E325" s="9" t="n"/>
      <c r="F325" s="9" t="n"/>
      <c r="G325" s="9" t="n"/>
    </row>
    <row r="326" ht="15.75" customHeight="1" s="496">
      <c r="A326" s="9" t="n"/>
      <c r="B326" s="9" t="n"/>
      <c r="C326" s="9" t="n"/>
      <c r="D326" s="9" t="n"/>
      <c r="E326" s="9" t="n"/>
      <c r="F326" s="9" t="n"/>
      <c r="G326" s="9" t="n"/>
    </row>
    <row r="327" ht="15.75" customHeight="1" s="496">
      <c r="A327" s="9" t="n"/>
      <c r="B327" s="9" t="n"/>
      <c r="C327" s="9" t="n"/>
      <c r="D327" s="9" t="n"/>
      <c r="E327" s="9" t="n"/>
      <c r="F327" s="9" t="n"/>
      <c r="G327" s="9" t="n"/>
    </row>
    <row r="328" ht="15.75" customHeight="1" s="496">
      <c r="A328" s="9" t="n"/>
      <c r="B328" s="9" t="n"/>
      <c r="C328" s="9" t="n"/>
      <c r="D328" s="9" t="n"/>
      <c r="E328" s="9" t="n"/>
      <c r="F328" s="9" t="n"/>
      <c r="G328" s="9" t="n"/>
    </row>
    <row r="329" ht="15.75" customHeight="1" s="496">
      <c r="A329" s="9" t="n"/>
      <c r="B329" s="9" t="n"/>
      <c r="C329" s="9" t="n"/>
      <c r="D329" s="9" t="n"/>
      <c r="E329" s="9" t="n"/>
      <c r="F329" s="9" t="n"/>
      <c r="G329" s="9" t="n"/>
    </row>
    <row r="330" ht="15.75" customHeight="1" s="496">
      <c r="A330" s="9" t="n"/>
      <c r="B330" s="9" t="n"/>
      <c r="C330" s="9" t="n"/>
      <c r="D330" s="9" t="n"/>
      <c r="E330" s="9" t="n"/>
      <c r="F330" s="9" t="n"/>
      <c r="G330" s="9" t="n"/>
    </row>
    <row r="331" ht="15.75" customHeight="1" s="496">
      <c r="A331" s="9" t="n"/>
      <c r="B331" s="9" t="n"/>
      <c r="C331" s="9" t="n"/>
      <c r="D331" s="9" t="n"/>
      <c r="E331" s="9" t="n"/>
      <c r="F331" s="9" t="n"/>
      <c r="G331" s="9" t="n"/>
    </row>
    <row r="332" ht="15.75" customHeight="1" s="496">
      <c r="A332" s="9" t="n"/>
      <c r="B332" s="9" t="n"/>
      <c r="C332" s="9" t="n"/>
      <c r="D332" s="9" t="n"/>
      <c r="E332" s="9" t="n"/>
      <c r="F332" s="9" t="n"/>
      <c r="G332" s="9" t="n"/>
    </row>
    <row r="333" ht="15.75" customHeight="1" s="496">
      <c r="A333" s="9" t="n"/>
      <c r="B333" s="9" t="n"/>
      <c r="C333" s="9" t="n"/>
      <c r="D333" s="9" t="n"/>
      <c r="E333" s="9" t="n"/>
      <c r="F333" s="9" t="n"/>
      <c r="G333" s="9" t="n"/>
    </row>
    <row r="334" ht="15.75" customHeight="1" s="496">
      <c r="A334" s="9" t="n"/>
      <c r="B334" s="9" t="n"/>
      <c r="C334" s="9" t="n"/>
      <c r="D334" s="9" t="n"/>
      <c r="E334" s="9" t="n"/>
      <c r="F334" s="9" t="n"/>
      <c r="G334" s="9" t="n"/>
    </row>
    <row r="335" ht="15.75" customHeight="1" s="496">
      <c r="A335" s="9" t="n"/>
      <c r="B335" s="9" t="n"/>
      <c r="C335" s="9" t="n"/>
      <c r="D335" s="9" t="n"/>
      <c r="E335" s="9" t="n"/>
      <c r="F335" s="9" t="n"/>
      <c r="G335" s="9" t="n"/>
    </row>
    <row r="336" ht="15.75" customHeight="1" s="496">
      <c r="A336" s="9" t="n"/>
      <c r="B336" s="9" t="n"/>
      <c r="C336" s="9" t="n"/>
      <c r="D336" s="9" t="n"/>
      <c r="E336" s="9" t="n"/>
      <c r="F336" s="9" t="n"/>
      <c r="G336" s="9" t="n"/>
    </row>
    <row r="337" ht="15.75" customHeight="1" s="496">
      <c r="A337" s="9" t="n"/>
      <c r="B337" s="9" t="n"/>
      <c r="C337" s="9" t="n"/>
      <c r="D337" s="9" t="n"/>
      <c r="E337" s="9" t="n"/>
      <c r="F337" s="9" t="n"/>
      <c r="G337" s="9" t="n"/>
    </row>
    <row r="338" ht="15.75" customHeight="1" s="496">
      <c r="A338" s="9" t="n"/>
      <c r="B338" s="9" t="n"/>
      <c r="C338" s="9" t="n"/>
      <c r="D338" s="9" t="n"/>
      <c r="E338" s="9" t="n"/>
      <c r="F338" s="9" t="n"/>
      <c r="G338" s="9" t="n"/>
    </row>
    <row r="339" ht="15.75" customHeight="1" s="496">
      <c r="A339" s="9" t="n"/>
      <c r="B339" s="9" t="n"/>
      <c r="C339" s="9" t="n"/>
      <c r="D339" s="9" t="n"/>
      <c r="E339" s="9" t="n"/>
      <c r="F339" s="9" t="n"/>
      <c r="G339" s="9" t="n"/>
    </row>
    <row r="340" ht="15.75" customHeight="1" s="496">
      <c r="A340" s="9" t="n"/>
      <c r="B340" s="9" t="n"/>
      <c r="C340" s="9" t="n"/>
      <c r="D340" s="9" t="n"/>
      <c r="E340" s="9" t="n"/>
      <c r="F340" s="9" t="n"/>
      <c r="G340" s="9" t="n"/>
    </row>
    <row r="341" ht="15.75" customHeight="1" s="496">
      <c r="A341" s="9" t="n"/>
      <c r="B341" s="9" t="n"/>
      <c r="C341" s="9" t="n"/>
      <c r="D341" s="9" t="n"/>
      <c r="E341" s="9" t="n"/>
      <c r="F341" s="9" t="n"/>
      <c r="G341" s="9" t="n"/>
    </row>
    <row r="342" ht="15.75" customHeight="1" s="496">
      <c r="A342" s="9" t="n"/>
      <c r="B342" s="9" t="n"/>
      <c r="C342" s="9" t="n"/>
      <c r="D342" s="9" t="n"/>
      <c r="E342" s="9" t="n"/>
      <c r="F342" s="9" t="n"/>
      <c r="G342" s="9" t="n"/>
    </row>
    <row r="343" ht="15.75" customHeight="1" s="496">
      <c r="A343" s="9" t="n"/>
      <c r="B343" s="9" t="n"/>
      <c r="C343" s="9" t="n"/>
      <c r="D343" s="9" t="n"/>
      <c r="E343" s="9" t="n"/>
      <c r="F343" s="9" t="n"/>
      <c r="G343" s="9" t="n"/>
    </row>
    <row r="344" ht="15.75" customHeight="1" s="496">
      <c r="A344" s="9" t="n"/>
      <c r="B344" s="9" t="n"/>
      <c r="C344" s="9" t="n"/>
      <c r="D344" s="9" t="n"/>
      <c r="E344" s="9" t="n"/>
      <c r="F344" s="9" t="n"/>
      <c r="G344" s="9" t="n"/>
    </row>
    <row r="345" ht="15.75" customHeight="1" s="496">
      <c r="A345" s="9" t="n"/>
      <c r="B345" s="9" t="n"/>
      <c r="C345" s="9" t="n"/>
      <c r="D345" s="9" t="n"/>
      <c r="E345" s="9" t="n"/>
      <c r="F345" s="9" t="n"/>
      <c r="G345" s="9" t="n"/>
    </row>
    <row r="346" ht="15.75" customHeight="1" s="496">
      <c r="A346" s="9" t="n"/>
      <c r="B346" s="9" t="n"/>
      <c r="C346" s="9" t="n"/>
      <c r="D346" s="9" t="n"/>
      <c r="E346" s="9" t="n"/>
      <c r="F346" s="9" t="n"/>
      <c r="G346" s="9" t="n"/>
    </row>
    <row r="347" ht="15.75" customHeight="1" s="496">
      <c r="A347" s="9" t="n"/>
      <c r="B347" s="9" t="n"/>
      <c r="C347" s="9" t="n"/>
      <c r="D347" s="9" t="n"/>
      <c r="E347" s="9" t="n"/>
      <c r="F347" s="9" t="n"/>
      <c r="G347" s="9" t="n"/>
    </row>
    <row r="348" ht="15.75" customHeight="1" s="496">
      <c r="A348" s="9" t="n"/>
      <c r="B348" s="9" t="n"/>
      <c r="C348" s="9" t="n"/>
      <c r="D348" s="9" t="n"/>
      <c r="E348" s="9" t="n"/>
      <c r="F348" s="9" t="n"/>
      <c r="G348" s="9" t="n"/>
    </row>
    <row r="349" ht="15.75" customHeight="1" s="496">
      <c r="A349" s="9" t="n"/>
      <c r="B349" s="9" t="n"/>
      <c r="C349" s="9" t="n"/>
      <c r="D349" s="9" t="n"/>
      <c r="E349" s="9" t="n"/>
      <c r="F349" s="9" t="n"/>
      <c r="G349" s="9" t="n"/>
    </row>
    <row r="350" ht="15.75" customHeight="1" s="496">
      <c r="A350" s="9" t="n"/>
      <c r="B350" s="9" t="n"/>
      <c r="C350" s="9" t="n"/>
      <c r="D350" s="9" t="n"/>
      <c r="E350" s="9" t="n"/>
      <c r="F350" s="9" t="n"/>
      <c r="G350" s="9" t="n"/>
    </row>
    <row r="351" ht="15.75" customHeight="1" s="496">
      <c r="A351" s="9" t="n"/>
      <c r="B351" s="9" t="n"/>
      <c r="C351" s="9" t="n"/>
      <c r="D351" s="9" t="n"/>
      <c r="E351" s="9" t="n"/>
      <c r="F351" s="9" t="n"/>
      <c r="G351" s="9" t="n"/>
    </row>
    <row r="352" ht="15.75" customHeight="1" s="496">
      <c r="A352" s="9" t="n"/>
      <c r="B352" s="9" t="n"/>
      <c r="C352" s="9" t="n"/>
      <c r="D352" s="9" t="n"/>
      <c r="E352" s="9" t="n"/>
      <c r="F352" s="9" t="n"/>
      <c r="G352" s="9" t="n"/>
    </row>
    <row r="353" ht="15.75" customHeight="1" s="496">
      <c r="A353" s="9" t="n"/>
      <c r="B353" s="9" t="n"/>
      <c r="C353" s="9" t="n"/>
      <c r="D353" s="9" t="n"/>
      <c r="E353" s="9" t="n"/>
      <c r="F353" s="9" t="n"/>
      <c r="G353" s="9" t="n"/>
    </row>
    <row r="354" ht="15.75" customHeight="1" s="496">
      <c r="A354" s="9" t="n"/>
      <c r="B354" s="9" t="n"/>
      <c r="C354" s="9" t="n"/>
      <c r="D354" s="9" t="n"/>
      <c r="E354" s="9" t="n"/>
      <c r="F354" s="9" t="n"/>
      <c r="G354" s="9" t="n"/>
    </row>
    <row r="355" ht="15.75" customHeight="1" s="496">
      <c r="A355" s="9" t="n"/>
      <c r="B355" s="9" t="n"/>
      <c r="C355" s="9" t="n"/>
      <c r="D355" s="9" t="n"/>
      <c r="E355" s="9" t="n"/>
      <c r="F355" s="9" t="n"/>
      <c r="G355" s="9" t="n"/>
    </row>
    <row r="356" ht="15.75" customHeight="1" s="496">
      <c r="A356" s="9" t="n"/>
      <c r="B356" s="9" t="n"/>
      <c r="C356" s="9" t="n"/>
      <c r="D356" s="9" t="n"/>
      <c r="E356" s="9" t="n"/>
      <c r="F356" s="9" t="n"/>
      <c r="G356" s="9" t="n"/>
    </row>
    <row r="357" ht="15.75" customHeight="1" s="496">
      <c r="A357" s="9" t="n"/>
      <c r="B357" s="9" t="n"/>
      <c r="C357" s="9" t="n"/>
      <c r="D357" s="9" t="n"/>
      <c r="E357" s="9" t="n"/>
      <c r="F357" s="9" t="n"/>
      <c r="G357" s="9" t="n"/>
    </row>
    <row r="358" ht="15.75" customHeight="1" s="496">
      <c r="A358" s="9" t="n"/>
      <c r="B358" s="9" t="n"/>
      <c r="C358" s="9" t="n"/>
      <c r="D358" s="9" t="n"/>
      <c r="E358" s="9" t="n"/>
      <c r="F358" s="9" t="n"/>
      <c r="G358" s="9" t="n"/>
    </row>
    <row r="359" ht="15.75" customHeight="1" s="496">
      <c r="A359" s="9" t="n"/>
      <c r="B359" s="9" t="n"/>
      <c r="C359" s="9" t="n"/>
      <c r="D359" s="9" t="n"/>
      <c r="E359" s="9" t="n"/>
      <c r="F359" s="9" t="n"/>
      <c r="G359" s="9" t="n"/>
    </row>
    <row r="360" ht="15.75" customHeight="1" s="496">
      <c r="A360" s="9" t="n"/>
      <c r="B360" s="9" t="n"/>
      <c r="C360" s="9" t="n"/>
      <c r="D360" s="9" t="n"/>
      <c r="E360" s="9" t="n"/>
      <c r="F360" s="9" t="n"/>
      <c r="G360" s="9" t="n"/>
    </row>
    <row r="361" ht="15.75" customHeight="1" s="496">
      <c r="A361" s="9" t="n"/>
      <c r="B361" s="9" t="n"/>
      <c r="C361" s="9" t="n"/>
      <c r="D361" s="9" t="n"/>
      <c r="E361" s="9" t="n"/>
      <c r="F361" s="9" t="n"/>
      <c r="G361" s="9" t="n"/>
    </row>
    <row r="362" ht="15.75" customHeight="1" s="496">
      <c r="A362" s="9" t="n"/>
      <c r="B362" s="9" t="n"/>
      <c r="C362" s="9" t="n"/>
      <c r="D362" s="9" t="n"/>
      <c r="E362" s="9" t="n"/>
      <c r="F362" s="9" t="n"/>
      <c r="G362" s="9" t="n"/>
    </row>
    <row r="363" ht="15.75" customHeight="1" s="496">
      <c r="A363" s="9" t="n"/>
      <c r="B363" s="9" t="n"/>
      <c r="C363" s="9" t="n"/>
      <c r="D363" s="9" t="n"/>
      <c r="E363" s="9" t="n"/>
      <c r="F363" s="9" t="n"/>
      <c r="G363" s="9" t="n"/>
    </row>
    <row r="364" ht="15.75" customHeight="1" s="496">
      <c r="A364" s="9" t="n"/>
      <c r="B364" s="9" t="n"/>
      <c r="C364" s="9" t="n"/>
      <c r="D364" s="9" t="n"/>
      <c r="E364" s="9" t="n"/>
      <c r="F364" s="9" t="n"/>
      <c r="G364" s="9" t="n"/>
    </row>
    <row r="365" ht="15.75" customHeight="1" s="496">
      <c r="A365" s="9" t="n"/>
      <c r="B365" s="9" t="n"/>
      <c r="C365" s="9" t="n"/>
      <c r="D365" s="9" t="n"/>
      <c r="E365" s="9" t="n"/>
      <c r="F365" s="9" t="n"/>
      <c r="G365" s="9" t="n"/>
    </row>
    <row r="366" ht="15.75" customHeight="1" s="496">
      <c r="A366" s="9" t="n"/>
      <c r="B366" s="9" t="n"/>
      <c r="C366" s="9" t="n"/>
      <c r="D366" s="9" t="n"/>
      <c r="E366" s="9" t="n"/>
      <c r="F366" s="9" t="n"/>
      <c r="G366" s="9" t="n"/>
    </row>
    <row r="367" ht="15.75" customHeight="1" s="496">
      <c r="A367" s="9" t="n"/>
      <c r="B367" s="9" t="n"/>
      <c r="C367" s="9" t="n"/>
      <c r="D367" s="9" t="n"/>
      <c r="E367" s="9" t="n"/>
      <c r="F367" s="9" t="n"/>
      <c r="G367" s="9" t="n"/>
    </row>
    <row r="368" ht="15.75" customHeight="1" s="496">
      <c r="A368" s="9" t="n"/>
      <c r="B368" s="9" t="n"/>
      <c r="C368" s="9" t="n"/>
      <c r="D368" s="9" t="n"/>
      <c r="E368" s="9" t="n"/>
      <c r="F368" s="9" t="n"/>
      <c r="G368" s="9" t="n"/>
    </row>
    <row r="369" ht="15.75" customHeight="1" s="496">
      <c r="A369" s="9" t="n"/>
      <c r="B369" s="9" t="n"/>
      <c r="C369" s="9" t="n"/>
      <c r="D369" s="9" t="n"/>
      <c r="E369" s="9" t="n"/>
      <c r="F369" s="9" t="n"/>
      <c r="G369" s="9" t="n"/>
    </row>
    <row r="370" ht="15.75" customHeight="1" s="496">
      <c r="A370" s="9" t="n"/>
      <c r="B370" s="9" t="n"/>
      <c r="C370" s="9" t="n"/>
      <c r="D370" s="9" t="n"/>
      <c r="E370" s="9" t="n"/>
      <c r="F370" s="9" t="n"/>
      <c r="G370" s="9" t="n"/>
    </row>
    <row r="371" ht="15.75" customHeight="1" s="496">
      <c r="A371" s="9" t="n"/>
      <c r="B371" s="9" t="n"/>
      <c r="C371" s="9" t="n"/>
      <c r="D371" s="9" t="n"/>
      <c r="E371" s="9" t="n"/>
      <c r="F371" s="9" t="n"/>
      <c r="G371" s="9" t="n"/>
    </row>
    <row r="372" ht="15.75" customHeight="1" s="496">
      <c r="A372" s="9" t="n"/>
      <c r="B372" s="9" t="n"/>
      <c r="C372" s="9" t="n"/>
      <c r="D372" s="9" t="n"/>
      <c r="E372" s="9" t="n"/>
      <c r="F372" s="9" t="n"/>
      <c r="G372" s="9" t="n"/>
    </row>
    <row r="373" ht="15.75" customHeight="1" s="496">
      <c r="A373" s="9" t="n"/>
      <c r="B373" s="9" t="n"/>
      <c r="C373" s="9" t="n"/>
      <c r="D373" s="9" t="n"/>
      <c r="E373" s="9" t="n"/>
      <c r="F373" s="9" t="n"/>
      <c r="G373" s="9" t="n"/>
    </row>
    <row r="374" ht="15.75" customHeight="1" s="496">
      <c r="A374" s="9" t="n"/>
      <c r="B374" s="9" t="n"/>
      <c r="C374" s="9" t="n"/>
      <c r="D374" s="9" t="n"/>
      <c r="E374" s="9" t="n"/>
      <c r="F374" s="9" t="n"/>
      <c r="G374" s="9" t="n"/>
    </row>
    <row r="375" ht="15.75" customHeight="1" s="496">
      <c r="A375" s="9" t="n"/>
      <c r="B375" s="9" t="n"/>
      <c r="C375" s="9" t="n"/>
      <c r="D375" s="9" t="n"/>
      <c r="E375" s="9" t="n"/>
      <c r="F375" s="9" t="n"/>
      <c r="G375" s="9" t="n"/>
    </row>
    <row r="376" ht="15.75" customHeight="1" s="496">
      <c r="A376" s="9" t="n"/>
      <c r="B376" s="9" t="n"/>
      <c r="C376" s="9" t="n"/>
      <c r="D376" s="9" t="n"/>
      <c r="E376" s="9" t="n"/>
      <c r="F376" s="9" t="n"/>
      <c r="G376" s="9" t="n"/>
    </row>
    <row r="377" ht="15.75" customHeight="1" s="496">
      <c r="A377" s="9" t="n"/>
      <c r="B377" s="9" t="n"/>
      <c r="C377" s="9" t="n"/>
      <c r="D377" s="9" t="n"/>
      <c r="E377" s="9" t="n"/>
      <c r="F377" s="9" t="n"/>
      <c r="G377" s="9" t="n"/>
    </row>
    <row r="378" ht="15.75" customHeight="1" s="496">
      <c r="A378" s="9" t="n"/>
      <c r="B378" s="9" t="n"/>
      <c r="C378" s="9" t="n"/>
      <c r="D378" s="9" t="n"/>
      <c r="E378" s="9" t="n"/>
      <c r="F378" s="9" t="n"/>
      <c r="G378" s="9" t="n"/>
    </row>
    <row r="379" ht="15.75" customHeight="1" s="496">
      <c r="A379" s="9" t="n"/>
      <c r="B379" s="9" t="n"/>
      <c r="C379" s="9" t="n"/>
      <c r="D379" s="9" t="n"/>
      <c r="E379" s="9" t="n"/>
      <c r="F379" s="9" t="n"/>
      <c r="G379" s="9" t="n"/>
    </row>
    <row r="380" ht="15.75" customHeight="1" s="496">
      <c r="A380" s="9" t="n"/>
      <c r="B380" s="9" t="n"/>
      <c r="C380" s="9" t="n"/>
      <c r="D380" s="9" t="n"/>
      <c r="E380" s="9" t="n"/>
      <c r="F380" s="9" t="n"/>
      <c r="G380" s="9" t="n"/>
    </row>
    <row r="381" ht="15.75" customHeight="1" s="496">
      <c r="A381" s="9" t="n"/>
      <c r="B381" s="9" t="n"/>
      <c r="C381" s="9" t="n"/>
      <c r="D381" s="9" t="n"/>
      <c r="E381" s="9" t="n"/>
      <c r="F381" s="9" t="n"/>
      <c r="G381" s="9" t="n"/>
    </row>
    <row r="382" ht="15.75" customHeight="1" s="496">
      <c r="A382" s="9" t="n"/>
      <c r="B382" s="9" t="n"/>
      <c r="C382" s="9" t="n"/>
      <c r="D382" s="9" t="n"/>
      <c r="E382" s="9" t="n"/>
      <c r="F382" s="9" t="n"/>
      <c r="G382" s="9" t="n"/>
    </row>
    <row r="383" ht="15.75" customHeight="1" s="496">
      <c r="A383" s="9" t="n"/>
      <c r="B383" s="9" t="n"/>
      <c r="C383" s="9" t="n"/>
      <c r="D383" s="9" t="n"/>
      <c r="E383" s="9" t="n"/>
      <c r="F383" s="9" t="n"/>
      <c r="G383" s="9" t="n"/>
    </row>
    <row r="384" ht="15.75" customHeight="1" s="496">
      <c r="A384" s="9" t="n"/>
      <c r="B384" s="9" t="n"/>
      <c r="C384" s="9" t="n"/>
      <c r="D384" s="9" t="n"/>
      <c r="E384" s="9" t="n"/>
      <c r="F384" s="9" t="n"/>
      <c r="G384" s="9" t="n"/>
    </row>
    <row r="385" ht="15.75" customHeight="1" s="496">
      <c r="A385" s="9" t="n"/>
      <c r="B385" s="9" t="n"/>
      <c r="C385" s="9" t="n"/>
      <c r="D385" s="9" t="n"/>
      <c r="E385" s="9" t="n"/>
      <c r="F385" s="9" t="n"/>
      <c r="G385" s="9" t="n"/>
    </row>
    <row r="386" ht="15.75" customHeight="1" s="496">
      <c r="A386" s="9" t="n"/>
      <c r="B386" s="9" t="n"/>
      <c r="C386" s="9" t="n"/>
      <c r="D386" s="9" t="n"/>
      <c r="E386" s="9" t="n"/>
      <c r="F386" s="9" t="n"/>
      <c r="G386" s="9" t="n"/>
    </row>
    <row r="387" ht="15.75" customHeight="1" s="496">
      <c r="A387" s="9" t="n"/>
      <c r="B387" s="9" t="n"/>
      <c r="C387" s="9" t="n"/>
      <c r="D387" s="9" t="n"/>
      <c r="E387" s="9" t="n"/>
      <c r="F387" s="9" t="n"/>
      <c r="G387" s="9" t="n"/>
    </row>
    <row r="388" ht="15.75" customHeight="1" s="496">
      <c r="A388" s="9" t="n"/>
      <c r="B388" s="9" t="n"/>
      <c r="C388" s="9" t="n"/>
      <c r="D388" s="9" t="n"/>
      <c r="E388" s="9" t="n"/>
      <c r="F388" s="9" t="n"/>
      <c r="G388" s="9" t="n"/>
    </row>
    <row r="389" ht="15.75" customHeight="1" s="496">
      <c r="A389" s="9" t="n"/>
      <c r="B389" s="9" t="n"/>
      <c r="C389" s="9" t="n"/>
      <c r="D389" s="9" t="n"/>
      <c r="E389" s="9" t="n"/>
      <c r="F389" s="9" t="n"/>
      <c r="G389" s="9" t="n"/>
    </row>
    <row r="390" ht="15.75" customHeight="1" s="496">
      <c r="A390" s="9" t="n"/>
      <c r="B390" s="9" t="n"/>
      <c r="C390" s="9" t="n"/>
      <c r="D390" s="9" t="n"/>
      <c r="E390" s="9" t="n"/>
      <c r="F390" s="9" t="n"/>
      <c r="G390" s="9" t="n"/>
    </row>
    <row r="391" ht="15.75" customHeight="1" s="496">
      <c r="A391" s="9" t="n"/>
      <c r="B391" s="9" t="n"/>
      <c r="C391" s="9" t="n"/>
      <c r="D391" s="9" t="n"/>
      <c r="E391" s="9" t="n"/>
      <c r="F391" s="9" t="n"/>
      <c r="G391" s="9" t="n"/>
    </row>
    <row r="392" ht="15.75" customHeight="1" s="496">
      <c r="A392" s="9" t="n"/>
      <c r="B392" s="9" t="n"/>
      <c r="C392" s="9" t="n"/>
      <c r="D392" s="9" t="n"/>
      <c r="E392" s="9" t="n"/>
      <c r="F392" s="9" t="n"/>
      <c r="G392" s="9" t="n"/>
    </row>
    <row r="393" ht="15.75" customHeight="1" s="496">
      <c r="A393" s="9" t="n"/>
      <c r="B393" s="9" t="n"/>
      <c r="C393" s="9" t="n"/>
      <c r="D393" s="9" t="n"/>
      <c r="E393" s="9" t="n"/>
      <c r="F393" s="9" t="n"/>
      <c r="G393" s="9" t="n"/>
    </row>
    <row r="394" ht="15.75" customHeight="1" s="496">
      <c r="A394" s="9" t="n"/>
      <c r="B394" s="9" t="n"/>
      <c r="C394" s="9" t="n"/>
      <c r="D394" s="9" t="n"/>
      <c r="E394" s="9" t="n"/>
      <c r="F394" s="9" t="n"/>
      <c r="G394" s="9" t="n"/>
    </row>
    <row r="395" ht="15.75" customHeight="1" s="496">
      <c r="A395" s="9" t="n"/>
      <c r="B395" s="9" t="n"/>
      <c r="C395" s="9" t="n"/>
      <c r="D395" s="9" t="n"/>
      <c r="E395" s="9" t="n"/>
      <c r="F395" s="9" t="n"/>
      <c r="G395" s="9" t="n"/>
    </row>
    <row r="396" ht="15.75" customHeight="1" s="496">
      <c r="A396" s="9" t="n"/>
      <c r="B396" s="9" t="n"/>
      <c r="C396" s="9" t="n"/>
      <c r="D396" s="9" t="n"/>
      <c r="E396" s="9" t="n"/>
      <c r="F396" s="9" t="n"/>
      <c r="G396" s="9" t="n"/>
    </row>
    <row r="397" ht="15.75" customHeight="1" s="496">
      <c r="A397" s="9" t="n"/>
      <c r="B397" s="9" t="n"/>
      <c r="C397" s="9" t="n"/>
      <c r="D397" s="9" t="n"/>
      <c r="E397" s="9" t="n"/>
      <c r="F397" s="9" t="n"/>
      <c r="G397" s="9" t="n"/>
    </row>
    <row r="398" ht="15.75" customHeight="1" s="496">
      <c r="A398" s="9" t="n"/>
      <c r="B398" s="9" t="n"/>
      <c r="C398" s="9" t="n"/>
      <c r="D398" s="9" t="n"/>
      <c r="E398" s="9" t="n"/>
      <c r="F398" s="9" t="n"/>
      <c r="G398" s="9" t="n"/>
    </row>
    <row r="399" ht="15.75" customHeight="1" s="496">
      <c r="A399" s="9" t="n"/>
      <c r="B399" s="9" t="n"/>
      <c r="C399" s="9" t="n"/>
      <c r="D399" s="9" t="n"/>
      <c r="E399" s="9" t="n"/>
      <c r="F399" s="9" t="n"/>
      <c r="G399" s="9" t="n"/>
    </row>
    <row r="400" ht="15.75" customHeight="1" s="496">
      <c r="A400" s="9" t="n"/>
      <c r="B400" s="9" t="n"/>
      <c r="C400" s="9" t="n"/>
      <c r="D400" s="9" t="n"/>
      <c r="E400" s="9" t="n"/>
      <c r="F400" s="9" t="n"/>
      <c r="G400" s="9" t="n"/>
    </row>
    <row r="401" ht="15.75" customHeight="1" s="496">
      <c r="A401" s="9" t="n"/>
      <c r="B401" s="9" t="n"/>
      <c r="C401" s="9" t="n"/>
      <c r="D401" s="9" t="n"/>
      <c r="E401" s="9" t="n"/>
      <c r="F401" s="9" t="n"/>
      <c r="G401" s="9" t="n"/>
    </row>
    <row r="402" ht="15.75" customHeight="1" s="496">
      <c r="A402" s="9" t="n"/>
      <c r="B402" s="9" t="n"/>
      <c r="C402" s="9" t="n"/>
      <c r="D402" s="9" t="n"/>
      <c r="E402" s="9" t="n"/>
      <c r="F402" s="9" t="n"/>
      <c r="G402" s="9" t="n"/>
    </row>
    <row r="403" ht="15.75" customHeight="1" s="496">
      <c r="A403" s="9" t="n"/>
      <c r="B403" s="9" t="n"/>
      <c r="C403" s="9" t="n"/>
      <c r="D403" s="9" t="n"/>
      <c r="E403" s="9" t="n"/>
      <c r="F403" s="9" t="n"/>
      <c r="G403" s="9" t="n"/>
    </row>
    <row r="404" ht="15.75" customHeight="1" s="496">
      <c r="A404" s="9" t="n"/>
      <c r="B404" s="9" t="n"/>
      <c r="C404" s="9" t="n"/>
      <c r="D404" s="9" t="n"/>
      <c r="E404" s="9" t="n"/>
      <c r="F404" s="9" t="n"/>
      <c r="G404" s="9" t="n"/>
    </row>
    <row r="405" ht="15.75" customHeight="1" s="496">
      <c r="A405" s="9" t="n"/>
      <c r="B405" s="9" t="n"/>
      <c r="C405" s="9" t="n"/>
      <c r="D405" s="9" t="n"/>
      <c r="E405" s="9" t="n"/>
      <c r="F405" s="9" t="n"/>
      <c r="G405" s="9" t="n"/>
    </row>
    <row r="406" ht="15.75" customHeight="1" s="496">
      <c r="A406" s="9" t="n"/>
      <c r="B406" s="9" t="n"/>
      <c r="C406" s="9" t="n"/>
      <c r="D406" s="9" t="n"/>
      <c r="E406" s="9" t="n"/>
      <c r="F406" s="9" t="n"/>
      <c r="G406" s="9" t="n"/>
    </row>
    <row r="407" ht="15.75" customHeight="1" s="496">
      <c r="A407" s="9" t="n"/>
      <c r="B407" s="9" t="n"/>
      <c r="C407" s="9" t="n"/>
      <c r="D407" s="9" t="n"/>
      <c r="E407" s="9" t="n"/>
      <c r="F407" s="9" t="n"/>
      <c r="G407" s="9" t="n"/>
    </row>
    <row r="408" ht="15.75" customHeight="1" s="496">
      <c r="A408" s="9" t="n"/>
      <c r="B408" s="9" t="n"/>
      <c r="C408" s="9" t="n"/>
      <c r="D408" s="9" t="n"/>
      <c r="E408" s="9" t="n"/>
      <c r="F408" s="9" t="n"/>
      <c r="G408" s="9" t="n"/>
    </row>
    <row r="409" ht="15.75" customHeight="1" s="496">
      <c r="A409" s="9" t="n"/>
      <c r="B409" s="9" t="n"/>
      <c r="C409" s="9" t="n"/>
      <c r="D409" s="9" t="n"/>
      <c r="E409" s="9" t="n"/>
      <c r="F409" s="9" t="n"/>
      <c r="G409" s="9" t="n"/>
    </row>
    <row r="410" ht="15.75" customHeight="1" s="496">
      <c r="A410" s="9" t="n"/>
      <c r="B410" s="9" t="n"/>
      <c r="C410" s="9" t="n"/>
      <c r="D410" s="9" t="n"/>
      <c r="E410" s="9" t="n"/>
      <c r="F410" s="9" t="n"/>
      <c r="G410" s="9" t="n"/>
    </row>
    <row r="411" ht="15.75" customHeight="1" s="496">
      <c r="A411" s="9" t="n"/>
      <c r="B411" s="9" t="n"/>
      <c r="C411" s="9" t="n"/>
      <c r="D411" s="9" t="n"/>
      <c r="E411" s="9" t="n"/>
      <c r="F411" s="9" t="n"/>
      <c r="G411" s="9" t="n"/>
    </row>
    <row r="412" ht="15.75" customHeight="1" s="496">
      <c r="A412" s="9" t="n"/>
      <c r="B412" s="9" t="n"/>
      <c r="C412" s="9" t="n"/>
      <c r="D412" s="9" t="n"/>
      <c r="E412" s="9" t="n"/>
      <c r="F412" s="9" t="n"/>
      <c r="G412" s="9" t="n"/>
    </row>
    <row r="413" ht="15.75" customHeight="1" s="496">
      <c r="A413" s="9" t="n"/>
      <c r="B413" s="9" t="n"/>
      <c r="C413" s="9" t="n"/>
      <c r="D413" s="9" t="n"/>
      <c r="E413" s="9" t="n"/>
      <c r="F413" s="9" t="n"/>
      <c r="G413" s="9" t="n"/>
    </row>
    <row r="414" ht="15.75" customHeight="1" s="496">
      <c r="A414" s="9" t="n"/>
      <c r="B414" s="9" t="n"/>
      <c r="C414" s="9" t="n"/>
      <c r="D414" s="9" t="n"/>
      <c r="E414" s="9" t="n"/>
      <c r="F414" s="9" t="n"/>
      <c r="G414" s="9" t="n"/>
    </row>
    <row r="415" ht="15.75" customHeight="1" s="496">
      <c r="A415" s="9" t="n"/>
      <c r="B415" s="9" t="n"/>
      <c r="C415" s="9" t="n"/>
      <c r="D415" s="9" t="n"/>
      <c r="E415" s="9" t="n"/>
      <c r="F415" s="9" t="n"/>
      <c r="G415" s="9" t="n"/>
    </row>
    <row r="416" ht="15.75" customHeight="1" s="496">
      <c r="A416" s="9" t="n"/>
      <c r="B416" s="9" t="n"/>
      <c r="C416" s="9" t="n"/>
      <c r="D416" s="9" t="n"/>
      <c r="E416" s="9" t="n"/>
      <c r="F416" s="9" t="n"/>
      <c r="G416" s="9" t="n"/>
    </row>
    <row r="417" ht="15.75" customHeight="1" s="496">
      <c r="A417" s="9" t="n"/>
      <c r="B417" s="9" t="n"/>
      <c r="C417" s="9" t="n"/>
      <c r="D417" s="9" t="n"/>
      <c r="E417" s="9" t="n"/>
      <c r="F417" s="9" t="n"/>
      <c r="G417" s="9" t="n"/>
    </row>
    <row r="418" ht="15.75" customHeight="1" s="496">
      <c r="A418" s="9" t="n"/>
      <c r="B418" s="9" t="n"/>
      <c r="C418" s="9" t="n"/>
      <c r="D418" s="9" t="n"/>
      <c r="E418" s="9" t="n"/>
      <c r="F418" s="9" t="n"/>
      <c r="G418" s="9" t="n"/>
    </row>
    <row r="419" ht="15.75" customHeight="1" s="496">
      <c r="A419" s="9" t="n"/>
      <c r="B419" s="9" t="n"/>
      <c r="C419" s="9" t="n"/>
      <c r="D419" s="9" t="n"/>
      <c r="E419" s="9" t="n"/>
      <c r="F419" s="9" t="n"/>
      <c r="G419" s="9" t="n"/>
    </row>
    <row r="420" ht="15.75" customHeight="1" s="496">
      <c r="A420" s="9" t="n"/>
      <c r="B420" s="9" t="n"/>
      <c r="C420" s="9" t="n"/>
      <c r="D420" s="9" t="n"/>
      <c r="E420" s="9" t="n"/>
      <c r="F420" s="9" t="n"/>
      <c r="G420" s="9" t="n"/>
    </row>
    <row r="421" ht="15.75" customHeight="1" s="496">
      <c r="A421" s="9" t="n"/>
      <c r="B421" s="9" t="n"/>
      <c r="C421" s="9" t="n"/>
      <c r="D421" s="9" t="n"/>
      <c r="E421" s="9" t="n"/>
      <c r="F421" s="9" t="n"/>
      <c r="G421" s="9" t="n"/>
    </row>
    <row r="422" ht="15.75" customHeight="1" s="496">
      <c r="A422" s="9" t="n"/>
      <c r="B422" s="9" t="n"/>
      <c r="C422" s="9" t="n"/>
      <c r="D422" s="9" t="n"/>
      <c r="E422" s="9" t="n"/>
      <c r="F422" s="9" t="n"/>
      <c r="G422" s="9" t="n"/>
    </row>
    <row r="423" ht="15.75" customHeight="1" s="496">
      <c r="A423" s="9" t="n"/>
      <c r="B423" s="9" t="n"/>
      <c r="C423" s="9" t="n"/>
      <c r="D423" s="9" t="n"/>
      <c r="E423" s="9" t="n"/>
      <c r="F423" s="9" t="n"/>
      <c r="G423" s="9" t="n"/>
    </row>
    <row r="424" ht="15.75" customHeight="1" s="496">
      <c r="A424" s="9" t="n"/>
      <c r="B424" s="9" t="n"/>
      <c r="C424" s="9" t="n"/>
      <c r="D424" s="9" t="n"/>
      <c r="E424" s="9" t="n"/>
      <c r="F424" s="9" t="n"/>
      <c r="G424" s="9" t="n"/>
    </row>
    <row r="425" ht="15.75" customHeight="1" s="496">
      <c r="A425" s="9" t="n"/>
      <c r="B425" s="9" t="n"/>
      <c r="C425" s="9" t="n"/>
      <c r="D425" s="9" t="n"/>
      <c r="E425" s="9" t="n"/>
      <c r="F425" s="9" t="n"/>
      <c r="G425" s="9" t="n"/>
    </row>
    <row r="426" ht="15.75" customHeight="1" s="496">
      <c r="A426" s="9" t="n"/>
      <c r="B426" s="9" t="n"/>
      <c r="C426" s="9" t="n"/>
      <c r="D426" s="9" t="n"/>
      <c r="E426" s="9" t="n"/>
      <c r="F426" s="9" t="n"/>
      <c r="G426" s="9" t="n"/>
    </row>
    <row r="427" ht="15.75" customHeight="1" s="496">
      <c r="A427" s="9" t="n"/>
      <c r="B427" s="9" t="n"/>
      <c r="C427" s="9" t="n"/>
      <c r="D427" s="9" t="n"/>
      <c r="E427" s="9" t="n"/>
      <c r="F427" s="9" t="n"/>
      <c r="G427" s="9" t="n"/>
    </row>
    <row r="428" ht="15.75" customHeight="1" s="496">
      <c r="A428" s="9" t="n"/>
      <c r="B428" s="9" t="n"/>
      <c r="C428" s="9" t="n"/>
      <c r="D428" s="9" t="n"/>
      <c r="E428" s="9" t="n"/>
      <c r="F428" s="9" t="n"/>
      <c r="G428" s="9" t="n"/>
    </row>
    <row r="429" ht="15.75" customHeight="1" s="496">
      <c r="A429" s="9" t="n"/>
      <c r="B429" s="9" t="n"/>
      <c r="C429" s="9" t="n"/>
      <c r="D429" s="9" t="n"/>
      <c r="E429" s="9" t="n"/>
      <c r="F429" s="9" t="n"/>
      <c r="G429" s="9" t="n"/>
    </row>
    <row r="430" ht="15.75" customHeight="1" s="496">
      <c r="A430" s="9" t="n"/>
      <c r="B430" s="9" t="n"/>
      <c r="C430" s="9" t="n"/>
      <c r="D430" s="9" t="n"/>
      <c r="E430" s="9" t="n"/>
      <c r="F430" s="9" t="n"/>
      <c r="G430" s="9" t="n"/>
    </row>
    <row r="431" ht="15.75" customHeight="1" s="496">
      <c r="A431" s="9" t="n"/>
      <c r="B431" s="9" t="n"/>
      <c r="C431" s="9" t="n"/>
      <c r="D431" s="9" t="n"/>
      <c r="E431" s="9" t="n"/>
      <c r="F431" s="9" t="n"/>
      <c r="G431" s="9" t="n"/>
    </row>
    <row r="432" ht="15.75" customHeight="1" s="496">
      <c r="A432" s="9" t="n"/>
      <c r="B432" s="9" t="n"/>
      <c r="C432" s="9" t="n"/>
      <c r="D432" s="9" t="n"/>
      <c r="E432" s="9" t="n"/>
      <c r="F432" s="9" t="n"/>
      <c r="G432" s="9" t="n"/>
    </row>
    <row r="433" ht="15.75" customHeight="1" s="496">
      <c r="A433" s="9" t="n"/>
      <c r="B433" s="9" t="n"/>
      <c r="C433" s="9" t="n"/>
      <c r="D433" s="9" t="n"/>
      <c r="E433" s="9" t="n"/>
      <c r="F433" s="9" t="n"/>
      <c r="G433" s="9" t="n"/>
    </row>
    <row r="434" ht="15.75" customHeight="1" s="496">
      <c r="A434" s="9" t="n"/>
      <c r="B434" s="9" t="n"/>
      <c r="C434" s="9" t="n"/>
      <c r="D434" s="9" t="n"/>
      <c r="E434" s="9" t="n"/>
      <c r="F434" s="9" t="n"/>
      <c r="G434" s="9" t="n"/>
    </row>
    <row r="435" ht="15.75" customHeight="1" s="496">
      <c r="A435" s="9" t="n"/>
      <c r="B435" s="9" t="n"/>
      <c r="C435" s="9" t="n"/>
      <c r="D435" s="9" t="n"/>
      <c r="E435" s="9" t="n"/>
      <c r="F435" s="9" t="n"/>
      <c r="G435" s="9" t="n"/>
    </row>
    <row r="436" ht="15.75" customHeight="1" s="496">
      <c r="A436" s="9" t="n"/>
      <c r="B436" s="9" t="n"/>
      <c r="C436" s="9" t="n"/>
      <c r="D436" s="9" t="n"/>
      <c r="E436" s="9" t="n"/>
      <c r="F436" s="9" t="n"/>
      <c r="G436" s="9" t="n"/>
    </row>
    <row r="437" ht="15.75" customHeight="1" s="496">
      <c r="A437" s="9" t="n"/>
      <c r="B437" s="9" t="n"/>
      <c r="C437" s="9" t="n"/>
      <c r="D437" s="9" t="n"/>
      <c r="E437" s="9" t="n"/>
      <c r="F437" s="9" t="n"/>
      <c r="G437" s="9" t="n"/>
    </row>
    <row r="438" ht="15.75" customHeight="1" s="496">
      <c r="A438" s="9" t="n"/>
      <c r="B438" s="9" t="n"/>
      <c r="C438" s="9" t="n"/>
      <c r="D438" s="9" t="n"/>
      <c r="E438" s="9" t="n"/>
      <c r="F438" s="9" t="n"/>
      <c r="G438" s="9" t="n"/>
    </row>
    <row r="439" ht="15.75" customHeight="1" s="496">
      <c r="A439" s="9" t="n"/>
      <c r="B439" s="9" t="n"/>
      <c r="C439" s="9" t="n"/>
      <c r="D439" s="9" t="n"/>
      <c r="E439" s="9" t="n"/>
      <c r="F439" s="9" t="n"/>
      <c r="G439" s="9" t="n"/>
    </row>
    <row r="440" ht="15.75" customHeight="1" s="496">
      <c r="A440" s="9" t="n"/>
      <c r="B440" s="9" t="n"/>
      <c r="C440" s="9" t="n"/>
      <c r="D440" s="9" t="n"/>
      <c r="E440" s="9" t="n"/>
      <c r="F440" s="9" t="n"/>
      <c r="G440" s="9" t="n"/>
    </row>
    <row r="441" ht="15.75" customHeight="1" s="496">
      <c r="A441" s="9" t="n"/>
      <c r="B441" s="9" t="n"/>
      <c r="C441" s="9" t="n"/>
      <c r="D441" s="9" t="n"/>
      <c r="E441" s="9" t="n"/>
      <c r="F441" s="9" t="n"/>
      <c r="G441" s="9" t="n"/>
    </row>
    <row r="442" ht="15.75" customHeight="1" s="496">
      <c r="A442" s="9" t="n"/>
      <c r="B442" s="9" t="n"/>
      <c r="C442" s="9" t="n"/>
      <c r="D442" s="9" t="n"/>
      <c r="E442" s="9" t="n"/>
      <c r="F442" s="9" t="n"/>
      <c r="G442" s="9" t="n"/>
    </row>
    <row r="443" ht="15.75" customHeight="1" s="496">
      <c r="A443" s="9" t="n"/>
      <c r="B443" s="9" t="n"/>
      <c r="C443" s="9" t="n"/>
      <c r="D443" s="9" t="n"/>
      <c r="E443" s="9" t="n"/>
      <c r="F443" s="9" t="n"/>
      <c r="G443" s="9" t="n"/>
    </row>
    <row r="444" ht="15.75" customHeight="1" s="496">
      <c r="A444" s="9" t="n"/>
      <c r="B444" s="9" t="n"/>
      <c r="C444" s="9" t="n"/>
      <c r="D444" s="9" t="n"/>
      <c r="E444" s="9" t="n"/>
      <c r="F444" s="9" t="n"/>
      <c r="G444" s="9" t="n"/>
    </row>
    <row r="445" ht="15.75" customHeight="1" s="496">
      <c r="A445" s="9" t="n"/>
      <c r="B445" s="9" t="n"/>
      <c r="C445" s="9" t="n"/>
      <c r="D445" s="9" t="n"/>
      <c r="E445" s="9" t="n"/>
      <c r="F445" s="9" t="n"/>
      <c r="G445" s="9" t="n"/>
    </row>
    <row r="446" ht="15.75" customHeight="1" s="496">
      <c r="A446" s="9" t="n"/>
      <c r="B446" s="9" t="n"/>
      <c r="C446" s="9" t="n"/>
      <c r="D446" s="9" t="n"/>
      <c r="E446" s="9" t="n"/>
      <c r="F446" s="9" t="n"/>
      <c r="G446" s="9" t="n"/>
    </row>
    <row r="447" ht="15.75" customHeight="1" s="496">
      <c r="A447" s="9" t="n"/>
      <c r="B447" s="9" t="n"/>
      <c r="C447" s="9" t="n"/>
      <c r="D447" s="9" t="n"/>
      <c r="E447" s="9" t="n"/>
      <c r="F447" s="9" t="n"/>
      <c r="G447" s="9" t="n"/>
    </row>
    <row r="448" ht="15.75" customHeight="1" s="496">
      <c r="A448" s="9" t="n"/>
      <c r="B448" s="9" t="n"/>
      <c r="C448" s="9" t="n"/>
      <c r="D448" s="9" t="n"/>
      <c r="E448" s="9" t="n"/>
      <c r="F448" s="9" t="n"/>
      <c r="G448" s="9" t="n"/>
    </row>
    <row r="449" ht="15.75" customHeight="1" s="496">
      <c r="A449" s="9" t="n"/>
      <c r="B449" s="9" t="n"/>
      <c r="C449" s="9" t="n"/>
      <c r="D449" s="9" t="n"/>
      <c r="E449" s="9" t="n"/>
      <c r="F449" s="9" t="n"/>
      <c r="G449" s="9" t="n"/>
    </row>
    <row r="450" ht="15.75" customHeight="1" s="496">
      <c r="A450" s="9" t="n"/>
      <c r="B450" s="9" t="n"/>
      <c r="C450" s="9" t="n"/>
      <c r="D450" s="9" t="n"/>
      <c r="E450" s="9" t="n"/>
      <c r="F450" s="9" t="n"/>
      <c r="G450" s="9" t="n"/>
    </row>
    <row r="451" ht="15.75" customHeight="1" s="496">
      <c r="A451" s="9" t="n"/>
      <c r="B451" s="9" t="n"/>
      <c r="C451" s="9" t="n"/>
      <c r="D451" s="9" t="n"/>
      <c r="E451" s="9" t="n"/>
      <c r="F451" s="9" t="n"/>
      <c r="G451" s="9" t="n"/>
    </row>
    <row r="452" ht="15.75" customHeight="1" s="496">
      <c r="A452" s="9" t="n"/>
      <c r="B452" s="9" t="n"/>
      <c r="C452" s="9" t="n"/>
      <c r="D452" s="9" t="n"/>
      <c r="E452" s="9" t="n"/>
      <c r="F452" s="9" t="n"/>
      <c r="G452" s="9" t="n"/>
    </row>
    <row r="453" ht="15.75" customHeight="1" s="496">
      <c r="A453" s="9" t="n"/>
      <c r="B453" s="9" t="n"/>
      <c r="C453" s="9" t="n"/>
      <c r="D453" s="9" t="n"/>
      <c r="E453" s="9" t="n"/>
      <c r="F453" s="9" t="n"/>
      <c r="G453" s="9" t="n"/>
    </row>
    <row r="454" ht="15.75" customHeight="1" s="496">
      <c r="A454" s="9" t="n"/>
      <c r="B454" s="9" t="n"/>
      <c r="C454" s="9" t="n"/>
      <c r="D454" s="9" t="n"/>
      <c r="E454" s="9" t="n"/>
      <c r="F454" s="9" t="n"/>
      <c r="G454" s="9" t="n"/>
    </row>
    <row r="455" ht="15.75" customHeight="1" s="496">
      <c r="A455" s="9" t="n"/>
      <c r="B455" s="9" t="n"/>
      <c r="C455" s="9" t="n"/>
      <c r="D455" s="9" t="n"/>
      <c r="E455" s="9" t="n"/>
      <c r="F455" s="9" t="n"/>
      <c r="G455" s="9" t="n"/>
    </row>
    <row r="456" ht="15.75" customHeight="1" s="496">
      <c r="A456" s="9" t="n"/>
      <c r="B456" s="9" t="n"/>
      <c r="C456" s="9" t="n"/>
      <c r="D456" s="9" t="n"/>
      <c r="E456" s="9" t="n"/>
      <c r="F456" s="9" t="n"/>
      <c r="G456" s="9" t="n"/>
    </row>
    <row r="457" ht="15.75" customHeight="1" s="496">
      <c r="A457" s="9" t="n"/>
      <c r="B457" s="9" t="n"/>
      <c r="C457" s="9" t="n"/>
      <c r="D457" s="9" t="n"/>
      <c r="E457" s="9" t="n"/>
      <c r="F457" s="9" t="n"/>
      <c r="G457" s="9" t="n"/>
    </row>
    <row r="458" ht="15.75" customHeight="1" s="496">
      <c r="A458" s="9" t="n"/>
      <c r="B458" s="9" t="n"/>
      <c r="C458" s="9" t="n"/>
      <c r="D458" s="9" t="n"/>
      <c r="E458" s="9" t="n"/>
      <c r="F458" s="9" t="n"/>
      <c r="G458" s="9" t="n"/>
    </row>
    <row r="459" ht="15.75" customHeight="1" s="496">
      <c r="A459" s="9" t="n"/>
      <c r="B459" s="9" t="n"/>
      <c r="C459" s="9" t="n"/>
      <c r="D459" s="9" t="n"/>
      <c r="E459" s="9" t="n"/>
      <c r="F459" s="9" t="n"/>
      <c r="G459" s="9" t="n"/>
    </row>
    <row r="460" ht="15.75" customHeight="1" s="496">
      <c r="A460" s="9" t="n"/>
      <c r="B460" s="9" t="n"/>
      <c r="C460" s="9" t="n"/>
      <c r="D460" s="9" t="n"/>
      <c r="E460" s="9" t="n"/>
      <c r="F460" s="9" t="n"/>
      <c r="G460" s="9" t="n"/>
    </row>
    <row r="461" ht="15.75" customHeight="1" s="496">
      <c r="A461" s="9" t="n"/>
      <c r="B461" s="9" t="n"/>
      <c r="C461" s="9" t="n"/>
      <c r="D461" s="9" t="n"/>
      <c r="E461" s="9" t="n"/>
      <c r="F461" s="9" t="n"/>
      <c r="G461" s="9" t="n"/>
    </row>
    <row r="462" ht="15.75" customHeight="1" s="496">
      <c r="A462" s="9" t="n"/>
      <c r="B462" s="9" t="n"/>
      <c r="C462" s="9" t="n"/>
      <c r="D462" s="9" t="n"/>
      <c r="E462" s="9" t="n"/>
      <c r="F462" s="9" t="n"/>
      <c r="G462" s="9" t="n"/>
    </row>
    <row r="463" ht="15.75" customHeight="1" s="496">
      <c r="A463" s="9" t="n"/>
      <c r="B463" s="9" t="n"/>
      <c r="C463" s="9" t="n"/>
      <c r="D463" s="9" t="n"/>
      <c r="E463" s="9" t="n"/>
      <c r="F463" s="9" t="n"/>
      <c r="G463" s="9" t="n"/>
    </row>
    <row r="464" ht="15.75" customHeight="1" s="496">
      <c r="A464" s="9" t="n"/>
      <c r="B464" s="9" t="n"/>
      <c r="C464" s="9" t="n"/>
      <c r="D464" s="9" t="n"/>
      <c r="E464" s="9" t="n"/>
      <c r="F464" s="9" t="n"/>
      <c r="G464" s="9" t="n"/>
    </row>
    <row r="465" ht="15.75" customHeight="1" s="496">
      <c r="A465" s="9" t="n"/>
      <c r="B465" s="9" t="n"/>
      <c r="C465" s="9" t="n"/>
      <c r="D465" s="9" t="n"/>
      <c r="E465" s="9" t="n"/>
      <c r="F465" s="9" t="n"/>
      <c r="G465" s="9" t="n"/>
    </row>
    <row r="466" ht="15.75" customHeight="1" s="496">
      <c r="A466" s="9" t="n"/>
      <c r="B466" s="9" t="n"/>
      <c r="C466" s="9" t="n"/>
      <c r="D466" s="9" t="n"/>
      <c r="E466" s="9" t="n"/>
      <c r="F466" s="9" t="n"/>
      <c r="G466" s="9" t="n"/>
    </row>
    <row r="467" ht="15.75" customHeight="1" s="496">
      <c r="A467" s="9" t="n"/>
      <c r="B467" s="9" t="n"/>
      <c r="C467" s="9" t="n"/>
      <c r="D467" s="9" t="n"/>
      <c r="E467" s="9" t="n"/>
      <c r="F467" s="9" t="n"/>
      <c r="G467" s="9" t="n"/>
    </row>
    <row r="468" ht="15.75" customHeight="1" s="496">
      <c r="A468" s="9" t="n"/>
      <c r="B468" s="9" t="n"/>
      <c r="C468" s="9" t="n"/>
      <c r="D468" s="9" t="n"/>
      <c r="E468" s="9" t="n"/>
      <c r="F468" s="9" t="n"/>
      <c r="G468" s="9" t="n"/>
    </row>
    <row r="469" ht="15.75" customHeight="1" s="496">
      <c r="A469" s="9" t="n"/>
      <c r="B469" s="9" t="n"/>
      <c r="C469" s="9" t="n"/>
      <c r="D469" s="9" t="n"/>
      <c r="E469" s="9" t="n"/>
      <c r="F469" s="9" t="n"/>
      <c r="G469" s="9" t="n"/>
    </row>
    <row r="470" ht="15.75" customHeight="1" s="496">
      <c r="A470" s="9" t="n"/>
      <c r="B470" s="9" t="n"/>
      <c r="C470" s="9" t="n"/>
      <c r="D470" s="9" t="n"/>
      <c r="E470" s="9" t="n"/>
      <c r="F470" s="9" t="n"/>
      <c r="G470" s="9" t="n"/>
    </row>
    <row r="471" ht="15.75" customHeight="1" s="496">
      <c r="A471" s="9" t="n"/>
      <c r="B471" s="9" t="n"/>
      <c r="C471" s="9" t="n"/>
      <c r="D471" s="9" t="n"/>
      <c r="E471" s="9" t="n"/>
      <c r="F471" s="9" t="n"/>
      <c r="G471" s="9" t="n"/>
    </row>
    <row r="472" ht="15.75" customHeight="1" s="496">
      <c r="A472" s="9" t="n"/>
      <c r="B472" s="9" t="n"/>
      <c r="C472" s="9" t="n"/>
      <c r="D472" s="9" t="n"/>
      <c r="E472" s="9" t="n"/>
      <c r="F472" s="9" t="n"/>
      <c r="G472" s="9" t="n"/>
    </row>
    <row r="473" ht="15.75" customHeight="1" s="496">
      <c r="A473" s="9" t="n"/>
      <c r="B473" s="9" t="n"/>
      <c r="C473" s="9" t="n"/>
      <c r="D473" s="9" t="n"/>
      <c r="E473" s="9" t="n"/>
      <c r="F473" s="9" t="n"/>
      <c r="G473" s="9" t="n"/>
    </row>
    <row r="474" ht="15.75" customHeight="1" s="496">
      <c r="A474" s="9" t="n"/>
      <c r="B474" s="9" t="n"/>
      <c r="C474" s="9" t="n"/>
      <c r="D474" s="9" t="n"/>
      <c r="E474" s="9" t="n"/>
      <c r="F474" s="9" t="n"/>
      <c r="G474" s="9" t="n"/>
    </row>
    <row r="475" ht="15.75" customHeight="1" s="496">
      <c r="A475" s="9" t="n"/>
      <c r="B475" s="9" t="n"/>
      <c r="C475" s="9" t="n"/>
      <c r="D475" s="9" t="n"/>
      <c r="E475" s="9" t="n"/>
      <c r="F475" s="9" t="n"/>
      <c r="G475" s="9" t="n"/>
    </row>
    <row r="476" ht="15.75" customHeight="1" s="496">
      <c r="A476" s="9" t="n"/>
      <c r="B476" s="9" t="n"/>
      <c r="C476" s="9" t="n"/>
      <c r="D476" s="9" t="n"/>
      <c r="E476" s="9" t="n"/>
      <c r="F476" s="9" t="n"/>
      <c r="G476" s="9" t="n"/>
    </row>
    <row r="477" ht="15.75" customHeight="1" s="496">
      <c r="A477" s="9" t="n"/>
      <c r="B477" s="9" t="n"/>
      <c r="C477" s="9" t="n"/>
      <c r="D477" s="9" t="n"/>
      <c r="E477" s="9" t="n"/>
      <c r="F477" s="9" t="n"/>
      <c r="G477" s="9" t="n"/>
    </row>
    <row r="478" ht="15.75" customHeight="1" s="496">
      <c r="A478" s="9" t="n"/>
      <c r="B478" s="9" t="n"/>
      <c r="C478" s="9" t="n"/>
      <c r="D478" s="9" t="n"/>
      <c r="E478" s="9" t="n"/>
      <c r="F478" s="9" t="n"/>
      <c r="G478" s="9" t="n"/>
    </row>
    <row r="479" ht="15.75" customHeight="1" s="496">
      <c r="A479" s="9" t="n"/>
      <c r="B479" s="9" t="n"/>
      <c r="C479" s="9" t="n"/>
      <c r="D479" s="9" t="n"/>
      <c r="E479" s="9" t="n"/>
      <c r="F479" s="9" t="n"/>
      <c r="G479" s="9" t="n"/>
    </row>
    <row r="480" ht="15.75" customHeight="1" s="496">
      <c r="A480" s="9" t="n"/>
      <c r="B480" s="9" t="n"/>
      <c r="C480" s="9" t="n"/>
      <c r="D480" s="9" t="n"/>
      <c r="E480" s="9" t="n"/>
      <c r="F480" s="9" t="n"/>
      <c r="G480" s="9" t="n"/>
    </row>
    <row r="481" ht="15.75" customHeight="1" s="496">
      <c r="A481" s="9" t="n"/>
      <c r="B481" s="9" t="n"/>
      <c r="C481" s="9" t="n"/>
      <c r="D481" s="9" t="n"/>
      <c r="E481" s="9" t="n"/>
      <c r="F481" s="9" t="n"/>
      <c r="G481" s="9" t="n"/>
    </row>
    <row r="482" ht="15.75" customHeight="1" s="496">
      <c r="A482" s="9" t="n"/>
      <c r="B482" s="9" t="n"/>
      <c r="C482" s="9" t="n"/>
      <c r="D482" s="9" t="n"/>
      <c r="E482" s="9" t="n"/>
      <c r="F482" s="9" t="n"/>
      <c r="G482" s="9" t="n"/>
    </row>
    <row r="483" ht="15.75" customHeight="1" s="496">
      <c r="A483" s="9" t="n"/>
      <c r="B483" s="9" t="n"/>
      <c r="C483" s="9" t="n"/>
      <c r="D483" s="9" t="n"/>
      <c r="E483" s="9" t="n"/>
      <c r="F483" s="9" t="n"/>
      <c r="G483" s="9" t="n"/>
    </row>
    <row r="484" ht="15.75" customHeight="1" s="496">
      <c r="A484" s="9" t="n"/>
      <c r="B484" s="9" t="n"/>
      <c r="C484" s="9" t="n"/>
      <c r="D484" s="9" t="n"/>
      <c r="E484" s="9" t="n"/>
      <c r="F484" s="9" t="n"/>
      <c r="G484" s="9" t="n"/>
    </row>
    <row r="485" ht="15.75" customHeight="1" s="496">
      <c r="A485" s="9" t="n"/>
      <c r="B485" s="9" t="n"/>
      <c r="C485" s="9" t="n"/>
      <c r="D485" s="9" t="n"/>
      <c r="E485" s="9" t="n"/>
      <c r="F485" s="9" t="n"/>
      <c r="G485" s="9" t="n"/>
    </row>
    <row r="486" ht="15.75" customHeight="1" s="496">
      <c r="A486" s="9" t="n"/>
      <c r="B486" s="9" t="n"/>
      <c r="C486" s="9" t="n"/>
      <c r="D486" s="9" t="n"/>
      <c r="E486" s="9" t="n"/>
      <c r="F486" s="9" t="n"/>
      <c r="G486" s="9" t="n"/>
    </row>
    <row r="487" ht="15.75" customHeight="1" s="496">
      <c r="A487" s="9" t="n"/>
      <c r="B487" s="9" t="n"/>
      <c r="C487" s="9" t="n"/>
      <c r="D487" s="9" t="n"/>
      <c r="E487" s="9" t="n"/>
      <c r="F487" s="9" t="n"/>
      <c r="G487" s="9" t="n"/>
    </row>
    <row r="488" ht="15.75" customHeight="1" s="496">
      <c r="A488" s="9" t="n"/>
      <c r="B488" s="9" t="n"/>
      <c r="C488" s="9" t="n"/>
      <c r="D488" s="9" t="n"/>
      <c r="E488" s="9" t="n"/>
      <c r="F488" s="9" t="n"/>
      <c r="G488" s="9" t="n"/>
    </row>
    <row r="489" ht="15.75" customHeight="1" s="496">
      <c r="A489" s="9" t="n"/>
      <c r="B489" s="9" t="n"/>
      <c r="C489" s="9" t="n"/>
      <c r="D489" s="9" t="n"/>
      <c r="E489" s="9" t="n"/>
      <c r="F489" s="9" t="n"/>
      <c r="G489" s="9" t="n"/>
    </row>
    <row r="490" ht="15.75" customHeight="1" s="496">
      <c r="A490" s="9" t="n"/>
      <c r="B490" s="9" t="n"/>
      <c r="C490" s="9" t="n"/>
      <c r="D490" s="9" t="n"/>
      <c r="E490" s="9" t="n"/>
      <c r="F490" s="9" t="n"/>
      <c r="G490" s="9" t="n"/>
    </row>
    <row r="491" ht="15.75" customHeight="1" s="496">
      <c r="A491" s="9" t="n"/>
      <c r="B491" s="9" t="n"/>
      <c r="C491" s="9" t="n"/>
      <c r="D491" s="9" t="n"/>
      <c r="E491" s="9" t="n"/>
      <c r="F491" s="9" t="n"/>
      <c r="G491" s="9" t="n"/>
    </row>
    <row r="492" ht="15.75" customHeight="1" s="496">
      <c r="A492" s="9" t="n"/>
      <c r="B492" s="9" t="n"/>
      <c r="C492" s="9" t="n"/>
      <c r="D492" s="9" t="n"/>
      <c r="E492" s="9" t="n"/>
      <c r="F492" s="9" t="n"/>
      <c r="G492" s="9" t="n"/>
    </row>
    <row r="493" ht="15.75" customHeight="1" s="496">
      <c r="A493" s="9" t="n"/>
      <c r="B493" s="9" t="n"/>
      <c r="C493" s="9" t="n"/>
      <c r="D493" s="9" t="n"/>
      <c r="E493" s="9" t="n"/>
      <c r="F493" s="9" t="n"/>
      <c r="G493" s="9" t="n"/>
    </row>
    <row r="494" ht="15.75" customHeight="1" s="496">
      <c r="A494" s="9" t="n"/>
      <c r="B494" s="9" t="n"/>
      <c r="C494" s="9" t="n"/>
      <c r="D494" s="9" t="n"/>
      <c r="E494" s="9" t="n"/>
      <c r="F494" s="9" t="n"/>
      <c r="G494" s="9" t="n"/>
    </row>
    <row r="495" ht="15.75" customHeight="1" s="496">
      <c r="A495" s="9" t="n"/>
      <c r="B495" s="9" t="n"/>
      <c r="C495" s="9" t="n"/>
      <c r="D495" s="9" t="n"/>
      <c r="E495" s="9" t="n"/>
      <c r="F495" s="9" t="n"/>
      <c r="G495" s="9" t="n"/>
    </row>
    <row r="496" ht="15.75" customHeight="1" s="496">
      <c r="A496" s="9" t="n"/>
      <c r="B496" s="9" t="n"/>
      <c r="C496" s="9" t="n"/>
      <c r="D496" s="9" t="n"/>
      <c r="E496" s="9" t="n"/>
      <c r="F496" s="9" t="n"/>
      <c r="G496" s="9" t="n"/>
    </row>
    <row r="497" ht="15.75" customHeight="1" s="496">
      <c r="A497" s="9" t="n"/>
      <c r="B497" s="9" t="n"/>
      <c r="C497" s="9" t="n"/>
      <c r="D497" s="9" t="n"/>
      <c r="E497" s="9" t="n"/>
      <c r="F497" s="9" t="n"/>
      <c r="G497" s="9" t="n"/>
    </row>
    <row r="498" ht="15.75" customHeight="1" s="496">
      <c r="A498" s="9" t="n"/>
      <c r="B498" s="9" t="n"/>
      <c r="C498" s="9" t="n"/>
      <c r="D498" s="9" t="n"/>
      <c r="E498" s="9" t="n"/>
      <c r="F498" s="9" t="n"/>
      <c r="G498" s="9" t="n"/>
    </row>
    <row r="499" ht="15.75" customHeight="1" s="496">
      <c r="A499" s="9" t="n"/>
      <c r="B499" s="9" t="n"/>
      <c r="C499" s="9" t="n"/>
      <c r="D499" s="9" t="n"/>
      <c r="E499" s="9" t="n"/>
      <c r="F499" s="9" t="n"/>
      <c r="G499" s="9" t="n"/>
    </row>
    <row r="500" ht="15.75" customHeight="1" s="496">
      <c r="A500" s="9" t="n"/>
      <c r="B500" s="9" t="n"/>
      <c r="C500" s="9" t="n"/>
      <c r="D500" s="9" t="n"/>
      <c r="E500" s="9" t="n"/>
      <c r="F500" s="9" t="n"/>
      <c r="G500" s="9" t="n"/>
    </row>
    <row r="501" ht="15.75" customHeight="1" s="496">
      <c r="A501" s="9" t="n"/>
      <c r="B501" s="9" t="n"/>
      <c r="C501" s="9" t="n"/>
      <c r="D501" s="9" t="n"/>
      <c r="E501" s="9" t="n"/>
      <c r="F501" s="9" t="n"/>
      <c r="G501" s="9" t="n"/>
    </row>
    <row r="502" ht="15.75" customHeight="1" s="496">
      <c r="A502" s="9" t="n"/>
      <c r="B502" s="9" t="n"/>
      <c r="C502" s="9" t="n"/>
      <c r="D502" s="9" t="n"/>
      <c r="E502" s="9" t="n"/>
      <c r="F502" s="9" t="n"/>
      <c r="G502" s="9" t="n"/>
    </row>
    <row r="503" ht="15.75" customHeight="1" s="496">
      <c r="A503" s="9" t="n"/>
      <c r="B503" s="9" t="n"/>
      <c r="C503" s="9" t="n"/>
      <c r="D503" s="9" t="n"/>
      <c r="E503" s="9" t="n"/>
      <c r="F503" s="9" t="n"/>
      <c r="G503" s="9" t="n"/>
    </row>
    <row r="504" ht="15.75" customHeight="1" s="496">
      <c r="A504" s="9" t="n"/>
      <c r="B504" s="9" t="n"/>
      <c r="C504" s="9" t="n"/>
      <c r="D504" s="9" t="n"/>
      <c r="E504" s="9" t="n"/>
      <c r="F504" s="9" t="n"/>
      <c r="G504" s="9" t="n"/>
    </row>
    <row r="505" ht="15.75" customHeight="1" s="496">
      <c r="A505" s="9" t="n"/>
      <c r="B505" s="9" t="n"/>
      <c r="C505" s="9" t="n"/>
      <c r="D505" s="9" t="n"/>
      <c r="E505" s="9" t="n"/>
      <c r="F505" s="9" t="n"/>
      <c r="G505" s="9" t="n"/>
    </row>
    <row r="506" ht="15.75" customHeight="1" s="496">
      <c r="A506" s="9" t="n"/>
      <c r="B506" s="9" t="n"/>
      <c r="C506" s="9" t="n"/>
      <c r="D506" s="9" t="n"/>
      <c r="E506" s="9" t="n"/>
      <c r="F506" s="9" t="n"/>
      <c r="G506" s="9" t="n"/>
    </row>
    <row r="507" ht="15.75" customHeight="1" s="496">
      <c r="A507" s="9" t="n"/>
      <c r="B507" s="9" t="n"/>
      <c r="C507" s="9" t="n"/>
      <c r="D507" s="9" t="n"/>
      <c r="E507" s="9" t="n"/>
      <c r="F507" s="9" t="n"/>
      <c r="G507" s="9" t="n"/>
    </row>
    <row r="508" ht="15.75" customHeight="1" s="496">
      <c r="A508" s="9" t="n"/>
      <c r="B508" s="9" t="n"/>
      <c r="C508" s="9" t="n"/>
      <c r="D508" s="9" t="n"/>
      <c r="E508" s="9" t="n"/>
      <c r="F508" s="9" t="n"/>
      <c r="G508" s="9" t="n"/>
    </row>
    <row r="509" ht="15.75" customHeight="1" s="496">
      <c r="A509" s="9" t="n"/>
      <c r="B509" s="9" t="n"/>
      <c r="C509" s="9" t="n"/>
      <c r="D509" s="9" t="n"/>
      <c r="E509" s="9" t="n"/>
      <c r="F509" s="9" t="n"/>
      <c r="G509" s="9" t="n"/>
    </row>
    <row r="510" ht="15.75" customHeight="1" s="496">
      <c r="A510" s="9" t="n"/>
      <c r="B510" s="9" t="n"/>
      <c r="C510" s="9" t="n"/>
      <c r="D510" s="9" t="n"/>
      <c r="E510" s="9" t="n"/>
      <c r="F510" s="9" t="n"/>
      <c r="G510" s="9" t="n"/>
    </row>
    <row r="511" ht="15.75" customHeight="1" s="496">
      <c r="A511" s="9" t="n"/>
      <c r="B511" s="9" t="n"/>
      <c r="C511" s="9" t="n"/>
      <c r="D511" s="9" t="n"/>
      <c r="E511" s="9" t="n"/>
      <c r="F511" s="9" t="n"/>
      <c r="G511" s="9" t="n"/>
    </row>
    <row r="512" ht="15.75" customHeight="1" s="496">
      <c r="A512" s="9" t="n"/>
      <c r="B512" s="9" t="n"/>
      <c r="C512" s="9" t="n"/>
      <c r="D512" s="9" t="n"/>
      <c r="E512" s="9" t="n"/>
      <c r="F512" s="9" t="n"/>
      <c r="G512" s="9" t="n"/>
    </row>
    <row r="513" ht="15.75" customHeight="1" s="496">
      <c r="A513" s="9" t="n"/>
      <c r="B513" s="9" t="n"/>
      <c r="C513" s="9" t="n"/>
      <c r="D513" s="9" t="n"/>
      <c r="E513" s="9" t="n"/>
      <c r="F513" s="9" t="n"/>
      <c r="G513" s="9" t="n"/>
    </row>
    <row r="514" ht="15.75" customHeight="1" s="496">
      <c r="A514" s="9" t="n"/>
      <c r="B514" s="9" t="n"/>
      <c r="C514" s="9" t="n"/>
      <c r="D514" s="9" t="n"/>
      <c r="E514" s="9" t="n"/>
      <c r="F514" s="9" t="n"/>
      <c r="G514" s="9" t="n"/>
    </row>
    <row r="515" ht="15.75" customHeight="1" s="496">
      <c r="A515" s="9" t="n"/>
      <c r="B515" s="9" t="n"/>
      <c r="C515" s="9" t="n"/>
      <c r="D515" s="9" t="n"/>
      <c r="E515" s="9" t="n"/>
      <c r="F515" s="9" t="n"/>
      <c r="G515" s="9" t="n"/>
    </row>
    <row r="516" ht="15.75" customHeight="1" s="496">
      <c r="A516" s="9" t="n"/>
      <c r="B516" s="9" t="n"/>
      <c r="C516" s="9" t="n"/>
      <c r="D516" s="9" t="n"/>
      <c r="E516" s="9" t="n"/>
      <c r="F516" s="9" t="n"/>
      <c r="G516" s="9" t="n"/>
    </row>
    <row r="517" ht="15.75" customHeight="1" s="496">
      <c r="A517" s="9" t="n"/>
      <c r="B517" s="9" t="n"/>
      <c r="C517" s="9" t="n"/>
      <c r="D517" s="9" t="n"/>
      <c r="E517" s="9" t="n"/>
      <c r="F517" s="9" t="n"/>
      <c r="G517" s="9" t="n"/>
    </row>
    <row r="518" ht="15.75" customHeight="1" s="496">
      <c r="A518" s="9" t="n"/>
      <c r="B518" s="9" t="n"/>
      <c r="C518" s="9" t="n"/>
      <c r="D518" s="9" t="n"/>
      <c r="E518" s="9" t="n"/>
      <c r="F518" s="9" t="n"/>
      <c r="G518" s="9" t="n"/>
    </row>
    <row r="519" ht="15.75" customHeight="1" s="496">
      <c r="A519" s="9" t="n"/>
      <c r="B519" s="9" t="n"/>
      <c r="C519" s="9" t="n"/>
      <c r="D519" s="9" t="n"/>
      <c r="E519" s="9" t="n"/>
      <c r="F519" s="9" t="n"/>
      <c r="G519" s="9" t="n"/>
    </row>
    <row r="520" ht="15.75" customHeight="1" s="496">
      <c r="A520" s="9" t="n"/>
      <c r="B520" s="9" t="n"/>
      <c r="C520" s="9" t="n"/>
      <c r="D520" s="9" t="n"/>
      <c r="E520" s="9" t="n"/>
      <c r="F520" s="9" t="n"/>
      <c r="G520" s="9" t="n"/>
    </row>
    <row r="521" ht="15.75" customHeight="1" s="496">
      <c r="A521" s="9" t="n"/>
      <c r="B521" s="9" t="n"/>
      <c r="C521" s="9" t="n"/>
      <c r="D521" s="9" t="n"/>
      <c r="E521" s="9" t="n"/>
      <c r="F521" s="9" t="n"/>
      <c r="G521" s="9" t="n"/>
    </row>
    <row r="522" ht="15.75" customHeight="1" s="496">
      <c r="A522" s="9" t="n"/>
      <c r="B522" s="9" t="n"/>
      <c r="C522" s="9" t="n"/>
      <c r="D522" s="9" t="n"/>
      <c r="E522" s="9" t="n"/>
      <c r="F522" s="9" t="n"/>
      <c r="G522" s="9" t="n"/>
    </row>
    <row r="523" ht="15.75" customHeight="1" s="496">
      <c r="A523" s="9" t="n"/>
      <c r="B523" s="9" t="n"/>
      <c r="C523" s="9" t="n"/>
      <c r="D523" s="9" t="n"/>
      <c r="E523" s="9" t="n"/>
      <c r="F523" s="9" t="n"/>
      <c r="G523" s="9" t="n"/>
    </row>
    <row r="524" ht="15.75" customHeight="1" s="496">
      <c r="A524" s="9" t="n"/>
      <c r="B524" s="9" t="n"/>
      <c r="C524" s="9" t="n"/>
      <c r="D524" s="9" t="n"/>
      <c r="E524" s="9" t="n"/>
      <c r="F524" s="9" t="n"/>
      <c r="G524" s="9" t="n"/>
    </row>
    <row r="525" ht="15.75" customHeight="1" s="496">
      <c r="A525" s="9" t="n"/>
      <c r="B525" s="9" t="n"/>
      <c r="C525" s="9" t="n"/>
      <c r="D525" s="9" t="n"/>
      <c r="E525" s="9" t="n"/>
      <c r="F525" s="9" t="n"/>
      <c r="G525" s="9" t="n"/>
    </row>
    <row r="526" ht="15.75" customHeight="1" s="496">
      <c r="A526" s="9" t="n"/>
      <c r="B526" s="9" t="n"/>
      <c r="C526" s="9" t="n"/>
      <c r="D526" s="9" t="n"/>
      <c r="E526" s="9" t="n"/>
      <c r="F526" s="9" t="n"/>
      <c r="G526" s="9" t="n"/>
    </row>
    <row r="527" ht="15.75" customHeight="1" s="496">
      <c r="A527" s="9" t="n"/>
      <c r="B527" s="9" t="n"/>
      <c r="C527" s="9" t="n"/>
      <c r="D527" s="9" t="n"/>
      <c r="E527" s="9" t="n"/>
      <c r="F527" s="9" t="n"/>
      <c r="G527" s="9" t="n"/>
    </row>
    <row r="528" ht="15.75" customHeight="1" s="496">
      <c r="A528" s="9" t="n"/>
      <c r="B528" s="9" t="n"/>
      <c r="C528" s="9" t="n"/>
      <c r="D528" s="9" t="n"/>
      <c r="E528" s="9" t="n"/>
      <c r="F528" s="9" t="n"/>
      <c r="G528" s="9" t="n"/>
    </row>
    <row r="529" ht="15.75" customHeight="1" s="496">
      <c r="A529" s="9" t="n"/>
      <c r="B529" s="9" t="n"/>
      <c r="C529" s="9" t="n"/>
      <c r="D529" s="9" t="n"/>
      <c r="E529" s="9" t="n"/>
      <c r="F529" s="9" t="n"/>
      <c r="G529" s="9" t="n"/>
    </row>
    <row r="530" ht="15.75" customHeight="1" s="496">
      <c r="A530" s="9" t="n"/>
      <c r="B530" s="9" t="n"/>
      <c r="C530" s="9" t="n"/>
      <c r="D530" s="9" t="n"/>
      <c r="E530" s="9" t="n"/>
      <c r="F530" s="9" t="n"/>
      <c r="G530" s="9" t="n"/>
    </row>
    <row r="531" ht="15.75" customHeight="1" s="496">
      <c r="A531" s="9" t="n"/>
      <c r="B531" s="9" t="n"/>
      <c r="C531" s="9" t="n"/>
      <c r="D531" s="9" t="n"/>
      <c r="E531" s="9" t="n"/>
      <c r="F531" s="9" t="n"/>
      <c r="G531" s="9" t="n"/>
    </row>
    <row r="532" ht="15.75" customHeight="1" s="496">
      <c r="A532" s="9" t="n"/>
      <c r="B532" s="9" t="n"/>
      <c r="C532" s="9" t="n"/>
      <c r="D532" s="9" t="n"/>
      <c r="E532" s="9" t="n"/>
      <c r="F532" s="9" t="n"/>
      <c r="G532" s="9" t="n"/>
    </row>
    <row r="533" ht="15.75" customHeight="1" s="496">
      <c r="A533" s="9" t="n"/>
      <c r="B533" s="9" t="n"/>
      <c r="C533" s="9" t="n"/>
      <c r="D533" s="9" t="n"/>
      <c r="E533" s="9" t="n"/>
      <c r="F533" s="9" t="n"/>
      <c r="G533" s="9" t="n"/>
    </row>
    <row r="534" ht="15.75" customHeight="1" s="496">
      <c r="A534" s="9" t="n"/>
      <c r="B534" s="9" t="n"/>
      <c r="C534" s="9" t="n"/>
      <c r="D534" s="9" t="n"/>
      <c r="E534" s="9" t="n"/>
      <c r="F534" s="9" t="n"/>
      <c r="G534" s="9" t="n"/>
    </row>
    <row r="535" ht="15.75" customHeight="1" s="496">
      <c r="A535" s="9" t="n"/>
      <c r="B535" s="9" t="n"/>
      <c r="C535" s="9" t="n"/>
      <c r="D535" s="9" t="n"/>
      <c r="E535" s="9" t="n"/>
      <c r="F535" s="9" t="n"/>
      <c r="G535" s="9" t="n"/>
    </row>
    <row r="536" ht="15.75" customHeight="1" s="496">
      <c r="A536" s="9" t="n"/>
      <c r="B536" s="9" t="n"/>
      <c r="C536" s="9" t="n"/>
      <c r="D536" s="9" t="n"/>
      <c r="E536" s="9" t="n"/>
      <c r="F536" s="9" t="n"/>
      <c r="G536" s="9" t="n"/>
    </row>
    <row r="537" ht="15.75" customHeight="1" s="496">
      <c r="A537" s="9" t="n"/>
      <c r="B537" s="9" t="n"/>
      <c r="C537" s="9" t="n"/>
      <c r="D537" s="9" t="n"/>
      <c r="E537" s="9" t="n"/>
      <c r="F537" s="9" t="n"/>
      <c r="G537" s="9" t="n"/>
    </row>
    <row r="538" ht="15.75" customHeight="1" s="496">
      <c r="A538" s="9" t="n"/>
      <c r="B538" s="9" t="n"/>
      <c r="C538" s="9" t="n"/>
      <c r="D538" s="9" t="n"/>
      <c r="E538" s="9" t="n"/>
      <c r="F538" s="9" t="n"/>
      <c r="G538" s="9" t="n"/>
    </row>
    <row r="539" ht="15.75" customHeight="1" s="496">
      <c r="A539" s="9" t="n"/>
      <c r="B539" s="9" t="n"/>
      <c r="C539" s="9" t="n"/>
      <c r="D539" s="9" t="n"/>
      <c r="E539" s="9" t="n"/>
      <c r="F539" s="9" t="n"/>
      <c r="G539" s="9" t="n"/>
    </row>
    <row r="540" ht="15.75" customHeight="1" s="496">
      <c r="A540" s="9" t="n"/>
      <c r="B540" s="9" t="n"/>
      <c r="C540" s="9" t="n"/>
      <c r="D540" s="9" t="n"/>
      <c r="E540" s="9" t="n"/>
      <c r="F540" s="9" t="n"/>
      <c r="G540" s="9" t="n"/>
    </row>
    <row r="541" ht="15.75" customHeight="1" s="496">
      <c r="A541" s="9" t="n"/>
      <c r="B541" s="9" t="n"/>
      <c r="C541" s="9" t="n"/>
      <c r="D541" s="9" t="n"/>
      <c r="E541" s="9" t="n"/>
      <c r="F541" s="9" t="n"/>
      <c r="G541" s="9" t="n"/>
    </row>
    <row r="542" ht="15.75" customHeight="1" s="496">
      <c r="A542" s="9" t="n"/>
      <c r="B542" s="9" t="n"/>
      <c r="C542" s="9" t="n"/>
      <c r="D542" s="9" t="n"/>
      <c r="E542" s="9" t="n"/>
      <c r="F542" s="9" t="n"/>
      <c r="G542" s="9" t="n"/>
    </row>
    <row r="543" ht="15.75" customHeight="1" s="496">
      <c r="A543" s="9" t="n"/>
      <c r="B543" s="9" t="n"/>
      <c r="C543" s="9" t="n"/>
      <c r="D543" s="9" t="n"/>
      <c r="E543" s="9" t="n"/>
      <c r="F543" s="9" t="n"/>
      <c r="G543" s="9" t="n"/>
    </row>
    <row r="544" ht="15.75" customHeight="1" s="496">
      <c r="A544" s="9" t="n"/>
      <c r="B544" s="9" t="n"/>
      <c r="C544" s="9" t="n"/>
      <c r="D544" s="9" t="n"/>
      <c r="E544" s="9" t="n"/>
      <c r="F544" s="9" t="n"/>
      <c r="G544" s="9" t="n"/>
    </row>
    <row r="545" ht="15.75" customHeight="1" s="496">
      <c r="A545" s="9" t="n"/>
      <c r="B545" s="9" t="n"/>
      <c r="C545" s="9" t="n"/>
      <c r="D545" s="9" t="n"/>
      <c r="E545" s="9" t="n"/>
      <c r="F545" s="9" t="n"/>
      <c r="G545" s="9" t="n"/>
    </row>
    <row r="546" ht="15.75" customHeight="1" s="496">
      <c r="A546" s="9" t="n"/>
      <c r="B546" s="9" t="n"/>
      <c r="C546" s="9" t="n"/>
      <c r="D546" s="9" t="n"/>
      <c r="E546" s="9" t="n"/>
      <c r="F546" s="9" t="n"/>
      <c r="G546" s="9" t="n"/>
    </row>
    <row r="547" ht="15.75" customHeight="1" s="496">
      <c r="A547" s="9" t="n"/>
      <c r="B547" s="9" t="n"/>
      <c r="C547" s="9" t="n"/>
      <c r="D547" s="9" t="n"/>
      <c r="E547" s="9" t="n"/>
      <c r="F547" s="9" t="n"/>
      <c r="G547" s="9" t="n"/>
    </row>
    <row r="548" ht="15.75" customHeight="1" s="496">
      <c r="A548" s="9" t="n"/>
      <c r="B548" s="9" t="n"/>
      <c r="C548" s="9" t="n"/>
      <c r="D548" s="9" t="n"/>
      <c r="E548" s="9" t="n"/>
      <c r="F548" s="9" t="n"/>
      <c r="G548" s="9" t="n"/>
    </row>
    <row r="549" ht="15.75" customHeight="1" s="496">
      <c r="A549" s="9" t="n"/>
      <c r="B549" s="9" t="n"/>
      <c r="C549" s="9" t="n"/>
      <c r="D549" s="9" t="n"/>
      <c r="E549" s="9" t="n"/>
      <c r="F549" s="9" t="n"/>
      <c r="G549" s="9" t="n"/>
    </row>
    <row r="550" ht="15.75" customHeight="1" s="496">
      <c r="A550" s="9" t="n"/>
      <c r="B550" s="9" t="n"/>
      <c r="C550" s="9" t="n"/>
      <c r="D550" s="9" t="n"/>
      <c r="E550" s="9" t="n"/>
      <c r="F550" s="9" t="n"/>
      <c r="G550" s="9" t="n"/>
    </row>
    <row r="551" ht="15.75" customHeight="1" s="496">
      <c r="A551" s="9" t="n"/>
      <c r="B551" s="9" t="n"/>
      <c r="C551" s="9" t="n"/>
      <c r="D551" s="9" t="n"/>
      <c r="E551" s="9" t="n"/>
      <c r="F551" s="9" t="n"/>
      <c r="G551" s="9" t="n"/>
    </row>
    <row r="552" ht="15.75" customHeight="1" s="496">
      <c r="A552" s="9" t="n"/>
      <c r="B552" s="9" t="n"/>
      <c r="C552" s="9" t="n"/>
      <c r="D552" s="9" t="n"/>
      <c r="E552" s="9" t="n"/>
      <c r="F552" s="9" t="n"/>
      <c r="G552" s="9" t="n"/>
    </row>
    <row r="553" ht="15.75" customHeight="1" s="496">
      <c r="A553" s="9" t="n"/>
      <c r="B553" s="9" t="n"/>
      <c r="C553" s="9" t="n"/>
      <c r="D553" s="9" t="n"/>
      <c r="E553" s="9" t="n"/>
      <c r="F553" s="9" t="n"/>
      <c r="G553" s="9" t="n"/>
    </row>
    <row r="554" ht="15.75" customHeight="1" s="496">
      <c r="A554" s="9" t="n"/>
      <c r="B554" s="9" t="n"/>
      <c r="C554" s="9" t="n"/>
      <c r="D554" s="9" t="n"/>
      <c r="E554" s="9" t="n"/>
      <c r="F554" s="9" t="n"/>
      <c r="G554" s="9" t="n"/>
    </row>
    <row r="555" ht="15.75" customHeight="1" s="496">
      <c r="A555" s="9" t="n"/>
      <c r="B555" s="9" t="n"/>
      <c r="C555" s="9" t="n"/>
      <c r="D555" s="9" t="n"/>
      <c r="E555" s="9" t="n"/>
      <c r="F555" s="9" t="n"/>
      <c r="G555" s="9" t="n"/>
    </row>
    <row r="556" ht="15.75" customHeight="1" s="496">
      <c r="A556" s="9" t="n"/>
      <c r="B556" s="9" t="n"/>
      <c r="C556" s="9" t="n"/>
      <c r="D556" s="9" t="n"/>
      <c r="E556" s="9" t="n"/>
      <c r="F556" s="9" t="n"/>
      <c r="G556" s="9" t="n"/>
    </row>
    <row r="557" ht="15.75" customHeight="1" s="496">
      <c r="A557" s="9" t="n"/>
      <c r="B557" s="9" t="n"/>
      <c r="C557" s="9" t="n"/>
      <c r="D557" s="9" t="n"/>
      <c r="E557" s="9" t="n"/>
      <c r="F557" s="9" t="n"/>
      <c r="G557" s="9" t="n"/>
    </row>
    <row r="558" ht="15.75" customHeight="1" s="496">
      <c r="A558" s="9" t="n"/>
      <c r="B558" s="9" t="n"/>
      <c r="C558" s="9" t="n"/>
      <c r="D558" s="9" t="n"/>
      <c r="E558" s="9" t="n"/>
      <c r="F558" s="9" t="n"/>
      <c r="G558" s="9" t="n"/>
    </row>
    <row r="559" ht="15.75" customHeight="1" s="496">
      <c r="A559" s="9" t="n"/>
      <c r="B559" s="9" t="n"/>
      <c r="C559" s="9" t="n"/>
      <c r="D559" s="9" t="n"/>
      <c r="E559" s="9" t="n"/>
      <c r="F559" s="9" t="n"/>
      <c r="G559" s="9" t="n"/>
    </row>
    <row r="560" ht="15.75" customHeight="1" s="496">
      <c r="A560" s="9" t="n"/>
      <c r="B560" s="9" t="n"/>
      <c r="C560" s="9" t="n"/>
      <c r="D560" s="9" t="n"/>
      <c r="E560" s="9" t="n"/>
      <c r="F560" s="9" t="n"/>
      <c r="G560" s="9" t="n"/>
    </row>
    <row r="561" ht="15.75" customHeight="1" s="496">
      <c r="A561" s="9" t="n"/>
      <c r="B561" s="9" t="n"/>
      <c r="C561" s="9" t="n"/>
      <c r="D561" s="9" t="n"/>
      <c r="E561" s="9" t="n"/>
      <c r="F561" s="9" t="n"/>
      <c r="G561" s="9" t="n"/>
    </row>
    <row r="562" ht="15.75" customHeight="1" s="496">
      <c r="A562" s="9" t="n"/>
      <c r="B562" s="9" t="n"/>
      <c r="C562" s="9" t="n"/>
      <c r="D562" s="9" t="n"/>
      <c r="E562" s="9" t="n"/>
      <c r="F562" s="9" t="n"/>
      <c r="G562" s="9" t="n"/>
    </row>
    <row r="563" ht="15.75" customHeight="1" s="496">
      <c r="A563" s="9" t="n"/>
      <c r="B563" s="9" t="n"/>
      <c r="C563" s="9" t="n"/>
      <c r="D563" s="9" t="n"/>
      <c r="E563" s="9" t="n"/>
      <c r="F563" s="9" t="n"/>
      <c r="G563" s="9" t="n"/>
    </row>
    <row r="564" ht="15.75" customHeight="1" s="496">
      <c r="A564" s="9" t="n"/>
      <c r="B564" s="9" t="n"/>
      <c r="C564" s="9" t="n"/>
      <c r="D564" s="9" t="n"/>
      <c r="E564" s="9" t="n"/>
      <c r="F564" s="9" t="n"/>
      <c r="G564" s="9" t="n"/>
    </row>
    <row r="565" ht="15.75" customHeight="1" s="496">
      <c r="A565" s="9" t="n"/>
      <c r="B565" s="9" t="n"/>
      <c r="C565" s="9" t="n"/>
      <c r="D565" s="9" t="n"/>
      <c r="E565" s="9" t="n"/>
      <c r="F565" s="9" t="n"/>
      <c r="G565" s="9" t="n"/>
    </row>
    <row r="566" ht="15.75" customHeight="1" s="496">
      <c r="A566" s="9" t="n"/>
      <c r="B566" s="9" t="n"/>
      <c r="C566" s="9" t="n"/>
      <c r="D566" s="9" t="n"/>
      <c r="E566" s="9" t="n"/>
      <c r="F566" s="9" t="n"/>
      <c r="G566" s="9" t="n"/>
    </row>
    <row r="567" ht="15.75" customHeight="1" s="496">
      <c r="A567" s="9" t="n"/>
      <c r="B567" s="9" t="n"/>
      <c r="C567" s="9" t="n"/>
      <c r="D567" s="9" t="n"/>
      <c r="E567" s="9" t="n"/>
      <c r="F567" s="9" t="n"/>
      <c r="G567" s="9" t="n"/>
    </row>
    <row r="568" ht="15.75" customHeight="1" s="496">
      <c r="A568" s="9" t="n"/>
      <c r="B568" s="9" t="n"/>
      <c r="C568" s="9" t="n"/>
      <c r="D568" s="9" t="n"/>
      <c r="E568" s="9" t="n"/>
      <c r="F568" s="9" t="n"/>
      <c r="G568" s="9" t="n"/>
    </row>
    <row r="569" ht="15.75" customHeight="1" s="496">
      <c r="A569" s="9" t="n"/>
      <c r="B569" s="9" t="n"/>
      <c r="C569" s="9" t="n"/>
      <c r="D569" s="9" t="n"/>
      <c r="E569" s="9" t="n"/>
      <c r="F569" s="9" t="n"/>
      <c r="G569" s="9" t="n"/>
    </row>
    <row r="570" ht="15.75" customHeight="1" s="496">
      <c r="A570" s="9" t="n"/>
      <c r="B570" s="9" t="n"/>
      <c r="C570" s="9" t="n"/>
      <c r="D570" s="9" t="n"/>
      <c r="E570" s="9" t="n"/>
      <c r="F570" s="9" t="n"/>
      <c r="G570" s="9" t="n"/>
    </row>
    <row r="571" ht="15.75" customHeight="1" s="496">
      <c r="A571" s="9" t="n"/>
      <c r="B571" s="9" t="n"/>
      <c r="C571" s="9" t="n"/>
      <c r="D571" s="9" t="n"/>
      <c r="E571" s="9" t="n"/>
      <c r="F571" s="9" t="n"/>
      <c r="G571" s="9" t="n"/>
    </row>
    <row r="572" ht="15.75" customHeight="1" s="496">
      <c r="A572" s="9" t="n"/>
      <c r="B572" s="9" t="n"/>
      <c r="C572" s="9" t="n"/>
      <c r="D572" s="9" t="n"/>
      <c r="E572" s="9" t="n"/>
      <c r="F572" s="9" t="n"/>
      <c r="G572" s="9" t="n"/>
    </row>
    <row r="573" ht="15.75" customHeight="1" s="496">
      <c r="A573" s="9" t="n"/>
      <c r="B573" s="9" t="n"/>
      <c r="C573" s="9" t="n"/>
      <c r="D573" s="9" t="n"/>
      <c r="E573" s="9" t="n"/>
      <c r="F573" s="9" t="n"/>
      <c r="G573" s="9" t="n"/>
    </row>
    <row r="574" ht="15.75" customHeight="1" s="496">
      <c r="A574" s="9" t="n"/>
      <c r="B574" s="9" t="n"/>
      <c r="C574" s="9" t="n"/>
      <c r="D574" s="9" t="n"/>
      <c r="E574" s="9" t="n"/>
      <c r="F574" s="9" t="n"/>
      <c r="G574" s="9" t="n"/>
    </row>
    <row r="575" ht="15.75" customHeight="1" s="496">
      <c r="A575" s="9" t="n"/>
      <c r="B575" s="9" t="n"/>
      <c r="C575" s="9" t="n"/>
      <c r="D575" s="9" t="n"/>
      <c r="E575" s="9" t="n"/>
      <c r="F575" s="9" t="n"/>
      <c r="G575" s="9" t="n"/>
    </row>
    <row r="576" ht="15.75" customHeight="1" s="496">
      <c r="A576" s="9" t="n"/>
      <c r="B576" s="9" t="n"/>
      <c r="C576" s="9" t="n"/>
      <c r="D576" s="9" t="n"/>
      <c r="E576" s="9" t="n"/>
      <c r="F576" s="9" t="n"/>
      <c r="G576" s="9" t="n"/>
    </row>
    <row r="577" ht="15.75" customHeight="1" s="496">
      <c r="A577" s="9" t="n"/>
      <c r="B577" s="9" t="n"/>
      <c r="C577" s="9" t="n"/>
      <c r="D577" s="9" t="n"/>
      <c r="E577" s="9" t="n"/>
      <c r="F577" s="9" t="n"/>
      <c r="G577" s="9" t="n"/>
    </row>
    <row r="578" ht="15.75" customHeight="1" s="496">
      <c r="A578" s="9" t="n"/>
      <c r="B578" s="9" t="n"/>
      <c r="C578" s="9" t="n"/>
      <c r="D578" s="9" t="n"/>
      <c r="E578" s="9" t="n"/>
      <c r="F578" s="9" t="n"/>
      <c r="G578" s="9" t="n"/>
    </row>
    <row r="579" ht="15.75" customHeight="1" s="496">
      <c r="A579" s="9" t="n"/>
      <c r="B579" s="9" t="n"/>
      <c r="C579" s="9" t="n"/>
      <c r="D579" s="9" t="n"/>
      <c r="E579" s="9" t="n"/>
      <c r="F579" s="9" t="n"/>
      <c r="G579" s="9" t="n"/>
    </row>
    <row r="580" ht="15.75" customHeight="1" s="496">
      <c r="A580" s="9" t="n"/>
      <c r="B580" s="9" t="n"/>
      <c r="C580" s="9" t="n"/>
      <c r="D580" s="9" t="n"/>
      <c r="E580" s="9" t="n"/>
      <c r="F580" s="9" t="n"/>
      <c r="G580" s="9" t="n"/>
    </row>
    <row r="581" ht="15.75" customHeight="1" s="496">
      <c r="A581" s="9" t="n"/>
      <c r="B581" s="9" t="n"/>
      <c r="C581" s="9" t="n"/>
      <c r="D581" s="9" t="n"/>
      <c r="E581" s="9" t="n"/>
      <c r="F581" s="9" t="n"/>
      <c r="G581" s="9" t="n"/>
    </row>
    <row r="582" ht="15.75" customHeight="1" s="496">
      <c r="A582" s="9" t="n"/>
      <c r="B582" s="9" t="n"/>
      <c r="C582" s="9" t="n"/>
      <c r="D582" s="9" t="n"/>
      <c r="E582" s="9" t="n"/>
      <c r="F582" s="9" t="n"/>
      <c r="G582" s="9" t="n"/>
    </row>
    <row r="583" ht="15.75" customHeight="1" s="496">
      <c r="A583" s="9" t="n"/>
      <c r="B583" s="9" t="n"/>
      <c r="C583" s="9" t="n"/>
      <c r="D583" s="9" t="n"/>
      <c r="E583" s="9" t="n"/>
      <c r="F583" s="9" t="n"/>
      <c r="G583" s="9" t="n"/>
    </row>
    <row r="584" ht="15.75" customHeight="1" s="496">
      <c r="A584" s="9" t="n"/>
      <c r="B584" s="9" t="n"/>
      <c r="C584" s="9" t="n"/>
      <c r="D584" s="9" t="n"/>
      <c r="E584" s="9" t="n"/>
      <c r="F584" s="9" t="n"/>
      <c r="G584" s="9" t="n"/>
    </row>
    <row r="585" ht="15.75" customHeight="1" s="496">
      <c r="A585" s="9" t="n"/>
      <c r="B585" s="9" t="n"/>
      <c r="C585" s="9" t="n"/>
      <c r="D585" s="9" t="n"/>
      <c r="E585" s="9" t="n"/>
      <c r="F585" s="9" t="n"/>
      <c r="G585" s="9" t="n"/>
    </row>
    <row r="586" ht="15.75" customHeight="1" s="496">
      <c r="A586" s="9" t="n"/>
      <c r="B586" s="9" t="n"/>
      <c r="C586" s="9" t="n"/>
      <c r="D586" s="9" t="n"/>
      <c r="E586" s="9" t="n"/>
      <c r="F586" s="9" t="n"/>
      <c r="G586" s="9" t="n"/>
    </row>
    <row r="587" ht="15.75" customHeight="1" s="496">
      <c r="A587" s="9" t="n"/>
      <c r="B587" s="9" t="n"/>
      <c r="C587" s="9" t="n"/>
      <c r="D587" s="9" t="n"/>
      <c r="E587" s="9" t="n"/>
      <c r="F587" s="9" t="n"/>
      <c r="G587" s="9" t="n"/>
    </row>
    <row r="588" ht="15.75" customHeight="1" s="496">
      <c r="A588" s="9" t="n"/>
      <c r="B588" s="9" t="n"/>
      <c r="C588" s="9" t="n"/>
      <c r="D588" s="9" t="n"/>
      <c r="E588" s="9" t="n"/>
      <c r="F588" s="9" t="n"/>
      <c r="G588" s="9" t="n"/>
    </row>
    <row r="589" ht="15.75" customHeight="1" s="496">
      <c r="A589" s="9" t="n"/>
      <c r="B589" s="9" t="n"/>
      <c r="C589" s="9" t="n"/>
      <c r="D589" s="9" t="n"/>
      <c r="E589" s="9" t="n"/>
      <c r="F589" s="9" t="n"/>
      <c r="G589" s="9" t="n"/>
    </row>
    <row r="590" ht="15.75" customHeight="1" s="496">
      <c r="A590" s="9" t="n"/>
      <c r="B590" s="9" t="n"/>
      <c r="C590" s="9" t="n"/>
      <c r="D590" s="9" t="n"/>
      <c r="E590" s="9" t="n"/>
      <c r="F590" s="9" t="n"/>
      <c r="G590" s="9" t="n"/>
    </row>
    <row r="591" ht="15.75" customHeight="1" s="496">
      <c r="A591" s="9" t="n"/>
      <c r="B591" s="9" t="n"/>
      <c r="C591" s="9" t="n"/>
      <c r="D591" s="9" t="n"/>
      <c r="E591" s="9" t="n"/>
      <c r="F591" s="9" t="n"/>
      <c r="G591" s="9" t="n"/>
    </row>
    <row r="592" ht="15.75" customHeight="1" s="496">
      <c r="A592" s="9" t="n"/>
      <c r="B592" s="9" t="n"/>
      <c r="C592" s="9" t="n"/>
      <c r="D592" s="9" t="n"/>
      <c r="E592" s="9" t="n"/>
      <c r="F592" s="9" t="n"/>
      <c r="G592" s="9" t="n"/>
    </row>
    <row r="593" ht="15.75" customHeight="1" s="496">
      <c r="A593" s="9" t="n"/>
      <c r="B593" s="9" t="n"/>
      <c r="C593" s="9" t="n"/>
      <c r="D593" s="9" t="n"/>
      <c r="E593" s="9" t="n"/>
      <c r="F593" s="9" t="n"/>
      <c r="G593" s="9" t="n"/>
    </row>
    <row r="594" ht="15.75" customHeight="1" s="496">
      <c r="A594" s="9" t="n"/>
      <c r="B594" s="9" t="n"/>
      <c r="C594" s="9" t="n"/>
      <c r="D594" s="9" t="n"/>
      <c r="E594" s="9" t="n"/>
      <c r="F594" s="9" t="n"/>
      <c r="G594" s="9" t="n"/>
    </row>
    <row r="595" ht="15.75" customHeight="1" s="496">
      <c r="A595" s="9" t="n"/>
      <c r="B595" s="9" t="n"/>
      <c r="C595" s="9" t="n"/>
      <c r="D595" s="9" t="n"/>
      <c r="E595" s="9" t="n"/>
      <c r="F595" s="9" t="n"/>
      <c r="G595" s="9" t="n"/>
    </row>
    <row r="596" ht="15.75" customHeight="1" s="496">
      <c r="A596" s="9" t="n"/>
      <c r="B596" s="9" t="n"/>
      <c r="C596" s="9" t="n"/>
      <c r="D596" s="9" t="n"/>
      <c r="E596" s="9" t="n"/>
      <c r="F596" s="9" t="n"/>
      <c r="G596" s="9" t="n"/>
    </row>
    <row r="597" ht="15.75" customHeight="1" s="496">
      <c r="A597" s="9" t="n"/>
      <c r="B597" s="9" t="n"/>
      <c r="C597" s="9" t="n"/>
      <c r="D597" s="9" t="n"/>
      <c r="E597" s="9" t="n"/>
      <c r="F597" s="9" t="n"/>
      <c r="G597" s="9" t="n"/>
    </row>
    <row r="598" ht="15.75" customHeight="1" s="496">
      <c r="A598" s="9" t="n"/>
      <c r="B598" s="9" t="n"/>
      <c r="C598" s="9" t="n"/>
      <c r="D598" s="9" t="n"/>
      <c r="E598" s="9" t="n"/>
      <c r="F598" s="9" t="n"/>
      <c r="G598" s="9" t="n"/>
    </row>
    <row r="599" ht="15.75" customHeight="1" s="496">
      <c r="A599" s="9" t="n"/>
      <c r="B599" s="9" t="n"/>
      <c r="C599" s="9" t="n"/>
      <c r="D599" s="9" t="n"/>
      <c r="E599" s="9" t="n"/>
      <c r="F599" s="9" t="n"/>
      <c r="G599" s="9" t="n"/>
    </row>
    <row r="600" ht="15.75" customHeight="1" s="496">
      <c r="A600" s="9" t="n"/>
      <c r="B600" s="9" t="n"/>
      <c r="C600" s="9" t="n"/>
      <c r="D600" s="9" t="n"/>
      <c r="E600" s="9" t="n"/>
      <c r="F600" s="9" t="n"/>
      <c r="G600" s="9" t="n"/>
    </row>
    <row r="601" ht="15.75" customHeight="1" s="496">
      <c r="A601" s="9" t="n"/>
      <c r="B601" s="9" t="n"/>
      <c r="C601" s="9" t="n"/>
      <c r="D601" s="9" t="n"/>
      <c r="E601" s="9" t="n"/>
      <c r="F601" s="9" t="n"/>
      <c r="G601" s="9" t="n"/>
    </row>
    <row r="602" ht="15.75" customHeight="1" s="496">
      <c r="A602" s="9" t="n"/>
      <c r="B602" s="9" t="n"/>
      <c r="C602" s="9" t="n"/>
      <c r="D602" s="9" t="n"/>
      <c r="E602" s="9" t="n"/>
      <c r="F602" s="9" t="n"/>
      <c r="G602" s="9" t="n"/>
    </row>
    <row r="603" ht="15.75" customHeight="1" s="496">
      <c r="A603" s="9" t="n"/>
      <c r="B603" s="9" t="n"/>
      <c r="C603" s="9" t="n"/>
      <c r="D603" s="9" t="n"/>
      <c r="E603" s="9" t="n"/>
      <c r="F603" s="9" t="n"/>
      <c r="G603" s="9" t="n"/>
    </row>
    <row r="604" ht="15.75" customHeight="1" s="496">
      <c r="A604" s="9" t="n"/>
      <c r="B604" s="9" t="n"/>
      <c r="C604" s="9" t="n"/>
      <c r="D604" s="9" t="n"/>
      <c r="E604" s="9" t="n"/>
      <c r="F604" s="9" t="n"/>
      <c r="G604" s="9" t="n"/>
    </row>
    <row r="605" ht="15.75" customHeight="1" s="496">
      <c r="A605" s="9" t="n"/>
      <c r="B605" s="9" t="n"/>
      <c r="C605" s="9" t="n"/>
      <c r="D605" s="9" t="n"/>
      <c r="E605" s="9" t="n"/>
      <c r="F605" s="9" t="n"/>
      <c r="G605" s="9" t="n"/>
    </row>
    <row r="606" ht="15.75" customHeight="1" s="496">
      <c r="A606" s="9" t="n"/>
      <c r="B606" s="9" t="n"/>
      <c r="C606" s="9" t="n"/>
      <c r="D606" s="9" t="n"/>
      <c r="E606" s="9" t="n"/>
      <c r="F606" s="9" t="n"/>
      <c r="G606" s="9" t="n"/>
    </row>
    <row r="607" ht="15.75" customHeight="1" s="496">
      <c r="A607" s="9" t="n"/>
      <c r="B607" s="9" t="n"/>
      <c r="C607" s="9" t="n"/>
      <c r="D607" s="9" t="n"/>
      <c r="E607" s="9" t="n"/>
      <c r="F607" s="9" t="n"/>
      <c r="G607" s="9" t="n"/>
    </row>
    <row r="608" ht="15.75" customHeight="1" s="496">
      <c r="A608" s="9" t="n"/>
      <c r="B608" s="9" t="n"/>
      <c r="C608" s="9" t="n"/>
      <c r="D608" s="9" t="n"/>
      <c r="E608" s="9" t="n"/>
      <c r="F608" s="9" t="n"/>
      <c r="G608" s="9" t="n"/>
    </row>
    <row r="609" ht="15.75" customHeight="1" s="496">
      <c r="A609" s="9" t="n"/>
      <c r="B609" s="9" t="n"/>
      <c r="C609" s="9" t="n"/>
      <c r="D609" s="9" t="n"/>
      <c r="E609" s="9" t="n"/>
      <c r="F609" s="9" t="n"/>
      <c r="G609" s="9" t="n"/>
    </row>
    <row r="610" ht="15.75" customHeight="1" s="496">
      <c r="A610" s="9" t="n"/>
      <c r="B610" s="9" t="n"/>
      <c r="C610" s="9" t="n"/>
      <c r="D610" s="9" t="n"/>
      <c r="E610" s="9" t="n"/>
      <c r="F610" s="9" t="n"/>
      <c r="G610" s="9" t="n"/>
    </row>
    <row r="611" ht="15.75" customHeight="1" s="496">
      <c r="A611" s="9" t="n"/>
      <c r="B611" s="9" t="n"/>
      <c r="C611" s="9" t="n"/>
      <c r="D611" s="9" t="n"/>
      <c r="E611" s="9" t="n"/>
      <c r="F611" s="9" t="n"/>
      <c r="G611" s="9" t="n"/>
    </row>
    <row r="612" ht="15.75" customHeight="1" s="496">
      <c r="A612" s="9" t="n"/>
      <c r="B612" s="9" t="n"/>
      <c r="C612" s="9" t="n"/>
      <c r="D612" s="9" t="n"/>
      <c r="E612" s="9" t="n"/>
      <c r="F612" s="9" t="n"/>
      <c r="G612" s="9" t="n"/>
    </row>
    <row r="613" ht="15.75" customHeight="1" s="496">
      <c r="A613" s="9" t="n"/>
      <c r="B613" s="9" t="n"/>
      <c r="C613" s="9" t="n"/>
      <c r="D613" s="9" t="n"/>
      <c r="E613" s="9" t="n"/>
      <c r="F613" s="9" t="n"/>
      <c r="G613" s="9" t="n"/>
    </row>
    <row r="614" ht="15.75" customHeight="1" s="496">
      <c r="A614" s="9" t="n"/>
      <c r="B614" s="9" t="n"/>
      <c r="C614" s="9" t="n"/>
      <c r="D614" s="9" t="n"/>
      <c r="E614" s="9" t="n"/>
      <c r="F614" s="9" t="n"/>
      <c r="G614" s="9" t="n"/>
    </row>
    <row r="615" ht="15.75" customHeight="1" s="496">
      <c r="A615" s="9" t="n"/>
      <c r="B615" s="9" t="n"/>
      <c r="C615" s="9" t="n"/>
      <c r="D615" s="9" t="n"/>
      <c r="E615" s="9" t="n"/>
      <c r="F615" s="9" t="n"/>
      <c r="G615" s="9" t="n"/>
    </row>
    <row r="616" ht="15.75" customHeight="1" s="496">
      <c r="A616" s="9" t="n"/>
      <c r="B616" s="9" t="n"/>
      <c r="C616" s="9" t="n"/>
      <c r="D616" s="9" t="n"/>
      <c r="E616" s="9" t="n"/>
      <c r="F616" s="9" t="n"/>
      <c r="G616" s="9" t="n"/>
    </row>
    <row r="617" ht="15.75" customHeight="1" s="496">
      <c r="A617" s="9" t="n"/>
      <c r="B617" s="9" t="n"/>
      <c r="C617" s="9" t="n"/>
      <c r="D617" s="9" t="n"/>
      <c r="E617" s="9" t="n"/>
      <c r="F617" s="9" t="n"/>
      <c r="G617" s="9" t="n"/>
    </row>
    <row r="618" ht="15.75" customHeight="1" s="496">
      <c r="A618" s="9" t="n"/>
      <c r="B618" s="9" t="n"/>
      <c r="C618" s="9" t="n"/>
      <c r="D618" s="9" t="n"/>
      <c r="E618" s="9" t="n"/>
      <c r="F618" s="9" t="n"/>
      <c r="G618" s="9" t="n"/>
    </row>
    <row r="619" ht="15.75" customHeight="1" s="496">
      <c r="A619" s="9" t="n"/>
      <c r="B619" s="9" t="n"/>
      <c r="C619" s="9" t="n"/>
      <c r="D619" s="9" t="n"/>
      <c r="E619" s="9" t="n"/>
      <c r="F619" s="9" t="n"/>
      <c r="G619" s="9" t="n"/>
    </row>
    <row r="620" ht="15.75" customHeight="1" s="496">
      <c r="A620" s="9" t="n"/>
      <c r="B620" s="9" t="n"/>
      <c r="C620" s="9" t="n"/>
      <c r="D620" s="9" t="n"/>
      <c r="E620" s="9" t="n"/>
      <c r="F620" s="9" t="n"/>
      <c r="G620" s="9" t="n"/>
    </row>
    <row r="621" ht="15.75" customHeight="1" s="496">
      <c r="A621" s="9" t="n"/>
      <c r="B621" s="9" t="n"/>
      <c r="C621" s="9" t="n"/>
      <c r="D621" s="9" t="n"/>
      <c r="E621" s="9" t="n"/>
      <c r="F621" s="9" t="n"/>
      <c r="G621" s="9" t="n"/>
    </row>
    <row r="622" ht="15.75" customHeight="1" s="496">
      <c r="A622" s="9" t="n"/>
      <c r="B622" s="9" t="n"/>
      <c r="C622" s="9" t="n"/>
      <c r="D622" s="9" t="n"/>
      <c r="E622" s="9" t="n"/>
      <c r="F622" s="9" t="n"/>
      <c r="G622" s="9" t="n"/>
    </row>
    <row r="623" ht="15.75" customHeight="1" s="496">
      <c r="A623" s="9" t="n"/>
      <c r="B623" s="9" t="n"/>
      <c r="C623" s="9" t="n"/>
      <c r="D623" s="9" t="n"/>
      <c r="E623" s="9" t="n"/>
      <c r="F623" s="9" t="n"/>
      <c r="G623" s="9" t="n"/>
    </row>
    <row r="624" ht="15.75" customHeight="1" s="496">
      <c r="A624" s="9" t="n"/>
      <c r="B624" s="9" t="n"/>
      <c r="C624" s="9" t="n"/>
      <c r="D624" s="9" t="n"/>
      <c r="E624" s="9" t="n"/>
      <c r="F624" s="9" t="n"/>
      <c r="G624" s="9" t="n"/>
    </row>
    <row r="625" ht="15.75" customHeight="1" s="496">
      <c r="A625" s="9" t="n"/>
      <c r="B625" s="9" t="n"/>
      <c r="C625" s="9" t="n"/>
      <c r="D625" s="9" t="n"/>
      <c r="E625" s="9" t="n"/>
      <c r="F625" s="9" t="n"/>
      <c r="G625" s="9" t="n"/>
    </row>
    <row r="626" ht="15.75" customHeight="1" s="496">
      <c r="A626" s="9" t="n"/>
      <c r="B626" s="9" t="n"/>
      <c r="C626" s="9" t="n"/>
      <c r="D626" s="9" t="n"/>
      <c r="E626" s="9" t="n"/>
      <c r="F626" s="9" t="n"/>
      <c r="G626" s="9" t="n"/>
    </row>
    <row r="627" ht="15.75" customHeight="1" s="496">
      <c r="A627" s="9" t="n"/>
      <c r="B627" s="9" t="n"/>
      <c r="C627" s="9" t="n"/>
      <c r="D627" s="9" t="n"/>
      <c r="E627" s="9" t="n"/>
      <c r="F627" s="9" t="n"/>
      <c r="G627" s="9" t="n"/>
    </row>
    <row r="628" ht="15.75" customHeight="1" s="496">
      <c r="A628" s="9" t="n"/>
      <c r="B628" s="9" t="n"/>
      <c r="C628" s="9" t="n"/>
      <c r="D628" s="9" t="n"/>
      <c r="E628" s="9" t="n"/>
      <c r="F628" s="9" t="n"/>
      <c r="G628" s="9" t="n"/>
    </row>
    <row r="629" ht="15.75" customHeight="1" s="496">
      <c r="A629" s="9" t="n"/>
      <c r="B629" s="9" t="n"/>
      <c r="C629" s="9" t="n"/>
      <c r="D629" s="9" t="n"/>
      <c r="E629" s="9" t="n"/>
      <c r="F629" s="9" t="n"/>
      <c r="G629" s="9" t="n"/>
    </row>
    <row r="630" ht="15.75" customHeight="1" s="496">
      <c r="A630" s="9" t="n"/>
      <c r="B630" s="9" t="n"/>
      <c r="C630" s="9" t="n"/>
      <c r="D630" s="9" t="n"/>
      <c r="E630" s="9" t="n"/>
      <c r="F630" s="9" t="n"/>
      <c r="G630" s="9" t="n"/>
    </row>
    <row r="631" ht="15.75" customHeight="1" s="496">
      <c r="A631" s="9" t="n"/>
      <c r="B631" s="9" t="n"/>
      <c r="C631" s="9" t="n"/>
      <c r="D631" s="9" t="n"/>
      <c r="E631" s="9" t="n"/>
      <c r="F631" s="9" t="n"/>
      <c r="G631" s="9" t="n"/>
    </row>
    <row r="632" ht="15.75" customHeight="1" s="496">
      <c r="A632" s="9" t="n"/>
      <c r="B632" s="9" t="n"/>
      <c r="C632" s="9" t="n"/>
      <c r="D632" s="9" t="n"/>
      <c r="E632" s="9" t="n"/>
      <c r="F632" s="9" t="n"/>
      <c r="G632" s="9" t="n"/>
    </row>
    <row r="633" ht="15.75" customHeight="1" s="496">
      <c r="A633" s="9" t="n"/>
      <c r="B633" s="9" t="n"/>
      <c r="C633" s="9" t="n"/>
      <c r="D633" s="9" t="n"/>
      <c r="E633" s="9" t="n"/>
      <c r="F633" s="9" t="n"/>
      <c r="G633" s="9" t="n"/>
    </row>
    <row r="634" ht="15.75" customHeight="1" s="496">
      <c r="A634" s="9" t="n"/>
      <c r="B634" s="9" t="n"/>
      <c r="C634" s="9" t="n"/>
      <c r="D634" s="9" t="n"/>
      <c r="E634" s="9" t="n"/>
      <c r="F634" s="9" t="n"/>
      <c r="G634" s="9" t="n"/>
    </row>
    <row r="635" ht="15.75" customHeight="1" s="496">
      <c r="A635" s="9" t="n"/>
      <c r="B635" s="9" t="n"/>
      <c r="C635" s="9" t="n"/>
      <c r="D635" s="9" t="n"/>
      <c r="E635" s="9" t="n"/>
      <c r="F635" s="9" t="n"/>
      <c r="G635" s="9" t="n"/>
    </row>
    <row r="636" ht="15.75" customHeight="1" s="496">
      <c r="A636" s="9" t="n"/>
      <c r="B636" s="9" t="n"/>
      <c r="C636" s="9" t="n"/>
      <c r="D636" s="9" t="n"/>
      <c r="E636" s="9" t="n"/>
      <c r="F636" s="9" t="n"/>
      <c r="G636" s="9" t="n"/>
    </row>
    <row r="637" ht="15.75" customHeight="1" s="496">
      <c r="A637" s="9" t="n"/>
      <c r="B637" s="9" t="n"/>
      <c r="C637" s="9" t="n"/>
      <c r="D637" s="9" t="n"/>
      <c r="E637" s="9" t="n"/>
      <c r="F637" s="9" t="n"/>
      <c r="G637" s="9" t="n"/>
    </row>
    <row r="638" ht="15.75" customHeight="1" s="496">
      <c r="A638" s="9" t="n"/>
      <c r="B638" s="9" t="n"/>
      <c r="C638" s="9" t="n"/>
      <c r="D638" s="9" t="n"/>
      <c r="E638" s="9" t="n"/>
      <c r="F638" s="9" t="n"/>
      <c r="G638" s="9" t="n"/>
    </row>
    <row r="639" ht="15.75" customHeight="1" s="496">
      <c r="A639" s="9" t="n"/>
      <c r="B639" s="9" t="n"/>
      <c r="C639" s="9" t="n"/>
      <c r="D639" s="9" t="n"/>
      <c r="E639" s="9" t="n"/>
      <c r="F639" s="9" t="n"/>
      <c r="G639" s="9" t="n"/>
    </row>
    <row r="640" ht="15.75" customHeight="1" s="496">
      <c r="A640" s="9" t="n"/>
      <c r="B640" s="9" t="n"/>
      <c r="C640" s="9" t="n"/>
      <c r="D640" s="9" t="n"/>
      <c r="E640" s="9" t="n"/>
      <c r="F640" s="9" t="n"/>
      <c r="G640" s="9" t="n"/>
    </row>
    <row r="641" ht="15.75" customHeight="1" s="496">
      <c r="A641" s="9" t="n"/>
      <c r="B641" s="9" t="n"/>
      <c r="C641" s="9" t="n"/>
      <c r="D641" s="9" t="n"/>
      <c r="E641" s="9" t="n"/>
      <c r="F641" s="9" t="n"/>
      <c r="G641" s="9" t="n"/>
    </row>
    <row r="642" ht="15.75" customHeight="1" s="496">
      <c r="A642" s="9" t="n"/>
      <c r="B642" s="9" t="n"/>
      <c r="C642" s="9" t="n"/>
      <c r="D642" s="9" t="n"/>
      <c r="E642" s="9" t="n"/>
      <c r="F642" s="9" t="n"/>
      <c r="G642" s="9" t="n"/>
    </row>
    <row r="643" ht="15.75" customHeight="1" s="496">
      <c r="A643" s="9" t="n"/>
      <c r="B643" s="9" t="n"/>
      <c r="C643" s="9" t="n"/>
      <c r="D643" s="9" t="n"/>
      <c r="E643" s="9" t="n"/>
      <c r="F643" s="9" t="n"/>
      <c r="G643" s="9" t="n"/>
    </row>
    <row r="644" ht="15.75" customHeight="1" s="496">
      <c r="A644" s="9" t="n"/>
      <c r="B644" s="9" t="n"/>
      <c r="C644" s="9" t="n"/>
      <c r="D644" s="9" t="n"/>
      <c r="E644" s="9" t="n"/>
      <c r="F644" s="9" t="n"/>
      <c r="G644" s="9" t="n"/>
    </row>
    <row r="645" ht="15.75" customHeight="1" s="496">
      <c r="A645" s="9" t="n"/>
      <c r="B645" s="9" t="n"/>
      <c r="C645" s="9" t="n"/>
      <c r="D645" s="9" t="n"/>
      <c r="E645" s="9" t="n"/>
      <c r="F645" s="9" t="n"/>
      <c r="G645" s="9" t="n"/>
    </row>
    <row r="646" ht="15.75" customHeight="1" s="496">
      <c r="A646" s="9" t="n"/>
      <c r="B646" s="9" t="n"/>
      <c r="C646" s="9" t="n"/>
      <c r="D646" s="9" t="n"/>
      <c r="E646" s="9" t="n"/>
      <c r="F646" s="9" t="n"/>
      <c r="G646" s="9" t="n"/>
    </row>
    <row r="647" ht="15.75" customHeight="1" s="496">
      <c r="A647" s="9" t="n"/>
      <c r="B647" s="9" t="n"/>
      <c r="C647" s="9" t="n"/>
      <c r="D647" s="9" t="n"/>
      <c r="E647" s="9" t="n"/>
      <c r="F647" s="9" t="n"/>
      <c r="G647" s="9" t="n"/>
    </row>
    <row r="648" ht="15.75" customHeight="1" s="496">
      <c r="A648" s="9" t="n"/>
      <c r="B648" s="9" t="n"/>
      <c r="C648" s="9" t="n"/>
      <c r="D648" s="9" t="n"/>
      <c r="E648" s="9" t="n"/>
      <c r="F648" s="9" t="n"/>
      <c r="G648" s="9" t="n"/>
    </row>
    <row r="649" ht="15.75" customHeight="1" s="496">
      <c r="A649" s="9" t="n"/>
      <c r="B649" s="9" t="n"/>
      <c r="C649" s="9" t="n"/>
      <c r="D649" s="9" t="n"/>
      <c r="E649" s="9" t="n"/>
      <c r="F649" s="9" t="n"/>
      <c r="G649" s="9" t="n"/>
    </row>
    <row r="650" ht="15.75" customHeight="1" s="496">
      <c r="A650" s="9" t="n"/>
      <c r="B650" s="9" t="n"/>
      <c r="C650" s="9" t="n"/>
      <c r="D650" s="9" t="n"/>
      <c r="E650" s="9" t="n"/>
      <c r="F650" s="9" t="n"/>
      <c r="G650" s="9" t="n"/>
    </row>
    <row r="651" ht="15.75" customHeight="1" s="496">
      <c r="A651" s="9" t="n"/>
      <c r="B651" s="9" t="n"/>
      <c r="C651" s="9" t="n"/>
      <c r="D651" s="9" t="n"/>
      <c r="E651" s="9" t="n"/>
      <c r="F651" s="9" t="n"/>
      <c r="G651" s="9" t="n"/>
    </row>
    <row r="652" ht="15.75" customHeight="1" s="496">
      <c r="A652" s="9" t="n"/>
      <c r="B652" s="9" t="n"/>
      <c r="C652" s="9" t="n"/>
      <c r="D652" s="9" t="n"/>
      <c r="E652" s="9" t="n"/>
      <c r="F652" s="9" t="n"/>
      <c r="G652" s="9" t="n"/>
    </row>
    <row r="653" ht="15.75" customHeight="1" s="496">
      <c r="A653" s="9" t="n"/>
      <c r="B653" s="9" t="n"/>
      <c r="C653" s="9" t="n"/>
      <c r="D653" s="9" t="n"/>
      <c r="E653" s="9" t="n"/>
      <c r="F653" s="9" t="n"/>
      <c r="G653" s="9" t="n"/>
    </row>
    <row r="654" ht="15.75" customHeight="1" s="496">
      <c r="A654" s="9" t="n"/>
      <c r="B654" s="9" t="n"/>
      <c r="C654" s="9" t="n"/>
      <c r="D654" s="9" t="n"/>
      <c r="E654" s="9" t="n"/>
      <c r="F654" s="9" t="n"/>
      <c r="G654" s="9" t="n"/>
    </row>
    <row r="655" ht="15.75" customHeight="1" s="496">
      <c r="A655" s="9" t="n"/>
      <c r="B655" s="9" t="n"/>
      <c r="C655" s="9" t="n"/>
      <c r="D655" s="9" t="n"/>
      <c r="E655" s="9" t="n"/>
      <c r="F655" s="9" t="n"/>
      <c r="G655" s="9" t="n"/>
    </row>
    <row r="656" ht="15.75" customHeight="1" s="496">
      <c r="A656" s="9" t="n"/>
      <c r="B656" s="9" t="n"/>
      <c r="C656" s="9" t="n"/>
      <c r="D656" s="9" t="n"/>
      <c r="E656" s="9" t="n"/>
      <c r="F656" s="9" t="n"/>
      <c r="G656" s="9" t="n"/>
    </row>
    <row r="657" ht="15.75" customHeight="1" s="496">
      <c r="A657" s="9" t="n"/>
      <c r="B657" s="9" t="n"/>
      <c r="C657" s="9" t="n"/>
      <c r="D657" s="9" t="n"/>
      <c r="E657" s="9" t="n"/>
      <c r="F657" s="9" t="n"/>
      <c r="G657" s="9" t="n"/>
    </row>
    <row r="658" ht="15.75" customHeight="1" s="496">
      <c r="A658" s="9" t="n"/>
      <c r="B658" s="9" t="n"/>
      <c r="C658" s="9" t="n"/>
      <c r="D658" s="9" t="n"/>
      <c r="E658" s="9" t="n"/>
      <c r="F658" s="9" t="n"/>
      <c r="G658" s="9" t="n"/>
    </row>
    <row r="659" ht="15.75" customHeight="1" s="496">
      <c r="A659" s="9" t="n"/>
      <c r="B659" s="9" t="n"/>
      <c r="C659" s="9" t="n"/>
      <c r="D659" s="9" t="n"/>
      <c r="E659" s="9" t="n"/>
      <c r="F659" s="9" t="n"/>
      <c r="G659" s="9" t="n"/>
    </row>
    <row r="660" ht="15.75" customHeight="1" s="496">
      <c r="A660" s="9" t="n"/>
      <c r="B660" s="9" t="n"/>
      <c r="C660" s="9" t="n"/>
      <c r="D660" s="9" t="n"/>
      <c r="E660" s="9" t="n"/>
      <c r="F660" s="9" t="n"/>
      <c r="G660" s="9" t="n"/>
    </row>
    <row r="661" ht="15.75" customHeight="1" s="496">
      <c r="A661" s="9" t="n"/>
      <c r="B661" s="9" t="n"/>
      <c r="C661" s="9" t="n"/>
      <c r="D661" s="9" t="n"/>
      <c r="E661" s="9" t="n"/>
      <c r="F661" s="9" t="n"/>
      <c r="G661" s="9" t="n"/>
    </row>
    <row r="662" ht="15.75" customHeight="1" s="496">
      <c r="A662" s="9" t="n"/>
      <c r="B662" s="9" t="n"/>
      <c r="C662" s="9" t="n"/>
      <c r="D662" s="9" t="n"/>
      <c r="E662" s="9" t="n"/>
      <c r="F662" s="9" t="n"/>
      <c r="G662" s="9" t="n"/>
    </row>
    <row r="663" ht="15.75" customHeight="1" s="496">
      <c r="A663" s="9" t="n"/>
      <c r="B663" s="9" t="n"/>
      <c r="C663" s="9" t="n"/>
      <c r="D663" s="9" t="n"/>
      <c r="E663" s="9" t="n"/>
      <c r="F663" s="9" t="n"/>
      <c r="G663" s="9" t="n"/>
    </row>
    <row r="664" ht="15.75" customHeight="1" s="496">
      <c r="A664" s="9" t="n"/>
      <c r="B664" s="9" t="n"/>
      <c r="C664" s="9" t="n"/>
      <c r="D664" s="9" t="n"/>
      <c r="E664" s="9" t="n"/>
      <c r="F664" s="9" t="n"/>
      <c r="G664" s="9" t="n"/>
    </row>
    <row r="665" ht="15.75" customHeight="1" s="496">
      <c r="A665" s="9" t="n"/>
      <c r="B665" s="9" t="n"/>
      <c r="C665" s="9" t="n"/>
      <c r="D665" s="9" t="n"/>
      <c r="E665" s="9" t="n"/>
      <c r="F665" s="9" t="n"/>
      <c r="G665" s="9" t="n"/>
    </row>
    <row r="666" ht="15.75" customHeight="1" s="496">
      <c r="A666" s="9" t="n"/>
      <c r="B666" s="9" t="n"/>
      <c r="C666" s="9" t="n"/>
      <c r="D666" s="9" t="n"/>
      <c r="E666" s="9" t="n"/>
      <c r="F666" s="9" t="n"/>
      <c r="G666" s="9" t="n"/>
    </row>
    <row r="667" ht="15.75" customHeight="1" s="496">
      <c r="A667" s="9" t="n"/>
      <c r="B667" s="9" t="n"/>
      <c r="C667" s="9" t="n"/>
      <c r="D667" s="9" t="n"/>
      <c r="E667" s="9" t="n"/>
      <c r="F667" s="9" t="n"/>
      <c r="G667" s="9" t="n"/>
    </row>
    <row r="668" ht="15.75" customHeight="1" s="496">
      <c r="A668" s="9" t="n"/>
      <c r="B668" s="9" t="n"/>
      <c r="C668" s="9" t="n"/>
      <c r="D668" s="9" t="n"/>
      <c r="E668" s="9" t="n"/>
      <c r="F668" s="9" t="n"/>
      <c r="G668" s="9" t="n"/>
    </row>
    <row r="669" ht="15.75" customHeight="1" s="496">
      <c r="A669" s="9" t="n"/>
      <c r="B669" s="9" t="n"/>
      <c r="C669" s="9" t="n"/>
      <c r="D669" s="9" t="n"/>
      <c r="E669" s="9" t="n"/>
      <c r="F669" s="9" t="n"/>
      <c r="G669" s="9" t="n"/>
    </row>
    <row r="670" ht="15.75" customHeight="1" s="496">
      <c r="A670" s="9" t="n"/>
      <c r="B670" s="9" t="n"/>
      <c r="C670" s="9" t="n"/>
      <c r="D670" s="9" t="n"/>
      <c r="E670" s="9" t="n"/>
      <c r="F670" s="9" t="n"/>
      <c r="G670" s="9" t="n"/>
    </row>
    <row r="671" ht="15.75" customHeight="1" s="496">
      <c r="A671" s="9" t="n"/>
      <c r="B671" s="9" t="n"/>
      <c r="C671" s="9" t="n"/>
      <c r="D671" s="9" t="n"/>
      <c r="E671" s="9" t="n"/>
      <c r="F671" s="9" t="n"/>
      <c r="G671" s="9" t="n"/>
    </row>
    <row r="672" ht="15.75" customHeight="1" s="496">
      <c r="A672" s="9" t="n"/>
      <c r="B672" s="9" t="n"/>
      <c r="C672" s="9" t="n"/>
      <c r="D672" s="9" t="n"/>
      <c r="E672" s="9" t="n"/>
      <c r="F672" s="9" t="n"/>
      <c r="G672" s="9" t="n"/>
    </row>
    <row r="673" ht="15.75" customHeight="1" s="496">
      <c r="A673" s="9" t="n"/>
      <c r="B673" s="9" t="n"/>
      <c r="C673" s="9" t="n"/>
      <c r="D673" s="9" t="n"/>
      <c r="E673" s="9" t="n"/>
      <c r="F673" s="9" t="n"/>
      <c r="G673" s="9" t="n"/>
    </row>
    <row r="674" ht="15.75" customHeight="1" s="496">
      <c r="A674" s="9" t="n"/>
      <c r="B674" s="9" t="n"/>
      <c r="C674" s="9" t="n"/>
      <c r="D674" s="9" t="n"/>
      <c r="E674" s="9" t="n"/>
      <c r="F674" s="9" t="n"/>
      <c r="G674" s="9" t="n"/>
    </row>
    <row r="675" ht="15.75" customHeight="1" s="496">
      <c r="A675" s="9" t="n"/>
      <c r="B675" s="9" t="n"/>
      <c r="C675" s="9" t="n"/>
      <c r="D675" s="9" t="n"/>
      <c r="E675" s="9" t="n"/>
      <c r="F675" s="9" t="n"/>
      <c r="G675" s="9" t="n"/>
    </row>
    <row r="676" ht="15.75" customHeight="1" s="496">
      <c r="A676" s="9" t="n"/>
      <c r="B676" s="9" t="n"/>
      <c r="C676" s="9" t="n"/>
      <c r="D676" s="9" t="n"/>
      <c r="E676" s="9" t="n"/>
      <c r="F676" s="9" t="n"/>
      <c r="G676" s="9" t="n"/>
    </row>
    <row r="677" ht="15.75" customHeight="1" s="496">
      <c r="A677" s="9" t="n"/>
      <c r="B677" s="9" t="n"/>
      <c r="C677" s="9" t="n"/>
      <c r="D677" s="9" t="n"/>
      <c r="E677" s="9" t="n"/>
      <c r="F677" s="9" t="n"/>
      <c r="G677" s="9" t="n"/>
    </row>
    <row r="678" ht="15.75" customHeight="1" s="496">
      <c r="A678" s="9" t="n"/>
      <c r="B678" s="9" t="n"/>
      <c r="C678" s="9" t="n"/>
      <c r="D678" s="9" t="n"/>
      <c r="E678" s="9" t="n"/>
      <c r="F678" s="9" t="n"/>
      <c r="G678" s="9" t="n"/>
    </row>
    <row r="679" ht="15.75" customHeight="1" s="496">
      <c r="A679" s="9" t="n"/>
      <c r="B679" s="9" t="n"/>
      <c r="C679" s="9" t="n"/>
      <c r="D679" s="9" t="n"/>
      <c r="E679" s="9" t="n"/>
      <c r="F679" s="9" t="n"/>
      <c r="G679" s="9" t="n"/>
    </row>
    <row r="680" ht="15.75" customHeight="1" s="496">
      <c r="A680" s="9" t="n"/>
      <c r="B680" s="9" t="n"/>
      <c r="C680" s="9" t="n"/>
      <c r="D680" s="9" t="n"/>
      <c r="E680" s="9" t="n"/>
      <c r="F680" s="9" t="n"/>
      <c r="G680" s="9" t="n"/>
    </row>
    <row r="681" ht="15.75" customHeight="1" s="496">
      <c r="A681" s="9" t="n"/>
      <c r="B681" s="9" t="n"/>
      <c r="C681" s="9" t="n"/>
      <c r="D681" s="9" t="n"/>
      <c r="E681" s="9" t="n"/>
      <c r="F681" s="9" t="n"/>
      <c r="G681" s="9" t="n"/>
    </row>
    <row r="682" ht="15.75" customHeight="1" s="496">
      <c r="A682" s="9" t="n"/>
      <c r="B682" s="9" t="n"/>
      <c r="C682" s="9" t="n"/>
      <c r="D682" s="9" t="n"/>
      <c r="E682" s="9" t="n"/>
      <c r="F682" s="9" t="n"/>
      <c r="G682" s="9" t="n"/>
    </row>
    <row r="683" ht="15.75" customHeight="1" s="496">
      <c r="A683" s="9" t="n"/>
      <c r="B683" s="9" t="n"/>
      <c r="C683" s="9" t="n"/>
      <c r="D683" s="9" t="n"/>
      <c r="E683" s="9" t="n"/>
      <c r="F683" s="9" t="n"/>
      <c r="G683" s="9" t="n"/>
    </row>
    <row r="684" ht="15.75" customHeight="1" s="496">
      <c r="A684" s="9" t="n"/>
      <c r="B684" s="9" t="n"/>
      <c r="C684" s="9" t="n"/>
      <c r="D684" s="9" t="n"/>
      <c r="E684" s="9" t="n"/>
      <c r="F684" s="9" t="n"/>
      <c r="G684" s="9" t="n"/>
    </row>
    <row r="685" ht="15.75" customHeight="1" s="496">
      <c r="A685" s="9" t="n"/>
      <c r="B685" s="9" t="n"/>
      <c r="C685" s="9" t="n"/>
      <c r="D685" s="9" t="n"/>
      <c r="E685" s="9" t="n"/>
      <c r="F685" s="9" t="n"/>
      <c r="G685" s="9" t="n"/>
    </row>
    <row r="686" ht="15.75" customHeight="1" s="496">
      <c r="A686" s="9" t="n"/>
      <c r="B686" s="9" t="n"/>
      <c r="C686" s="9" t="n"/>
      <c r="D686" s="9" t="n"/>
      <c r="E686" s="9" t="n"/>
      <c r="F686" s="9" t="n"/>
      <c r="G686" s="9" t="n"/>
    </row>
    <row r="687" ht="15.75" customHeight="1" s="496">
      <c r="A687" s="9" t="n"/>
      <c r="B687" s="9" t="n"/>
      <c r="C687" s="9" t="n"/>
      <c r="D687" s="9" t="n"/>
      <c r="E687" s="9" t="n"/>
      <c r="F687" s="9" t="n"/>
      <c r="G687" s="9" t="n"/>
    </row>
    <row r="688" ht="15.75" customHeight="1" s="496">
      <c r="A688" s="9" t="n"/>
      <c r="B688" s="9" t="n"/>
      <c r="C688" s="9" t="n"/>
      <c r="D688" s="9" t="n"/>
      <c r="E688" s="9" t="n"/>
      <c r="F688" s="9" t="n"/>
      <c r="G688" s="9" t="n"/>
    </row>
    <row r="689" ht="15.75" customHeight="1" s="496">
      <c r="A689" s="9" t="n"/>
      <c r="B689" s="9" t="n"/>
      <c r="C689" s="9" t="n"/>
      <c r="D689" s="9" t="n"/>
      <c r="E689" s="9" t="n"/>
      <c r="F689" s="9" t="n"/>
      <c r="G689" s="9" t="n"/>
    </row>
    <row r="690" ht="15.75" customHeight="1" s="496">
      <c r="A690" s="9" t="n"/>
      <c r="B690" s="9" t="n"/>
      <c r="C690" s="9" t="n"/>
      <c r="D690" s="9" t="n"/>
      <c r="E690" s="9" t="n"/>
      <c r="F690" s="9" t="n"/>
      <c r="G690" s="9" t="n"/>
    </row>
    <row r="691" ht="15.75" customHeight="1" s="496">
      <c r="A691" s="9" t="n"/>
      <c r="B691" s="9" t="n"/>
      <c r="C691" s="9" t="n"/>
      <c r="D691" s="9" t="n"/>
      <c r="E691" s="9" t="n"/>
      <c r="F691" s="9" t="n"/>
      <c r="G691" s="9" t="n"/>
    </row>
    <row r="692" ht="15.75" customHeight="1" s="496">
      <c r="A692" s="9" t="n"/>
      <c r="B692" s="9" t="n"/>
      <c r="C692" s="9" t="n"/>
      <c r="D692" s="9" t="n"/>
      <c r="E692" s="9" t="n"/>
      <c r="F692" s="9" t="n"/>
      <c r="G692" s="9" t="n"/>
    </row>
    <row r="693" ht="15.75" customHeight="1" s="496">
      <c r="A693" s="9" t="n"/>
      <c r="B693" s="9" t="n"/>
      <c r="C693" s="9" t="n"/>
      <c r="D693" s="9" t="n"/>
      <c r="E693" s="9" t="n"/>
      <c r="F693" s="9" t="n"/>
      <c r="G693" s="9" t="n"/>
    </row>
    <row r="694" ht="15.75" customHeight="1" s="496">
      <c r="A694" s="9" t="n"/>
      <c r="B694" s="9" t="n"/>
      <c r="C694" s="9" t="n"/>
      <c r="D694" s="9" t="n"/>
      <c r="E694" s="9" t="n"/>
      <c r="F694" s="9" t="n"/>
      <c r="G694" s="9" t="n"/>
    </row>
    <row r="695" ht="15.75" customHeight="1" s="496">
      <c r="A695" s="9" t="n"/>
      <c r="B695" s="9" t="n"/>
      <c r="C695" s="9" t="n"/>
      <c r="D695" s="9" t="n"/>
      <c r="E695" s="9" t="n"/>
      <c r="F695" s="9" t="n"/>
      <c r="G695" s="9" t="n"/>
    </row>
    <row r="696" ht="15.75" customHeight="1" s="496">
      <c r="A696" s="9" t="n"/>
      <c r="B696" s="9" t="n"/>
      <c r="C696" s="9" t="n"/>
      <c r="D696" s="9" t="n"/>
      <c r="E696" s="9" t="n"/>
      <c r="F696" s="9" t="n"/>
      <c r="G696" s="9" t="n"/>
    </row>
    <row r="697" ht="15.75" customHeight="1" s="496">
      <c r="A697" s="9" t="n"/>
      <c r="B697" s="9" t="n"/>
      <c r="C697" s="9" t="n"/>
      <c r="D697" s="9" t="n"/>
      <c r="E697" s="9" t="n"/>
      <c r="F697" s="9" t="n"/>
      <c r="G697" s="9" t="n"/>
    </row>
    <row r="698" ht="15.75" customHeight="1" s="496">
      <c r="A698" s="9" t="n"/>
      <c r="B698" s="9" t="n"/>
      <c r="C698" s="9" t="n"/>
      <c r="D698" s="9" t="n"/>
      <c r="E698" s="9" t="n"/>
      <c r="F698" s="9" t="n"/>
      <c r="G698" s="9" t="n"/>
    </row>
    <row r="699" ht="15.75" customHeight="1" s="496">
      <c r="A699" s="9" t="n"/>
      <c r="B699" s="9" t="n"/>
      <c r="C699" s="9" t="n"/>
      <c r="D699" s="9" t="n"/>
      <c r="E699" s="9" t="n"/>
      <c r="F699" s="9" t="n"/>
      <c r="G699" s="9" t="n"/>
    </row>
    <row r="700" ht="15.75" customHeight="1" s="496">
      <c r="A700" s="9" t="n"/>
      <c r="B700" s="9" t="n"/>
      <c r="C700" s="9" t="n"/>
      <c r="D700" s="9" t="n"/>
      <c r="E700" s="9" t="n"/>
      <c r="F700" s="9" t="n"/>
      <c r="G700" s="9" t="n"/>
    </row>
    <row r="701" ht="15.75" customHeight="1" s="496">
      <c r="A701" s="9" t="n"/>
      <c r="B701" s="9" t="n"/>
      <c r="C701" s="9" t="n"/>
      <c r="D701" s="9" t="n"/>
      <c r="E701" s="9" t="n"/>
      <c r="F701" s="9" t="n"/>
      <c r="G701" s="9" t="n"/>
    </row>
    <row r="702" ht="15.75" customHeight="1" s="496">
      <c r="A702" s="9" t="n"/>
      <c r="B702" s="9" t="n"/>
      <c r="C702" s="9" t="n"/>
      <c r="D702" s="9" t="n"/>
      <c r="E702" s="9" t="n"/>
      <c r="F702" s="9" t="n"/>
      <c r="G702" s="9" t="n"/>
    </row>
    <row r="703" ht="15.75" customHeight="1" s="496">
      <c r="A703" s="9" t="n"/>
      <c r="B703" s="9" t="n"/>
      <c r="C703" s="9" t="n"/>
      <c r="D703" s="9" t="n"/>
      <c r="E703" s="9" t="n"/>
      <c r="F703" s="9" t="n"/>
      <c r="G703" s="9" t="n"/>
    </row>
    <row r="704" ht="15.75" customHeight="1" s="496">
      <c r="A704" s="9" t="n"/>
      <c r="B704" s="9" t="n"/>
      <c r="C704" s="9" t="n"/>
      <c r="D704" s="9" t="n"/>
      <c r="E704" s="9" t="n"/>
      <c r="F704" s="9" t="n"/>
      <c r="G704" s="9" t="n"/>
    </row>
    <row r="705" ht="15.75" customHeight="1" s="496">
      <c r="A705" s="9" t="n"/>
      <c r="B705" s="9" t="n"/>
      <c r="C705" s="9" t="n"/>
      <c r="D705" s="9" t="n"/>
      <c r="E705" s="9" t="n"/>
      <c r="F705" s="9" t="n"/>
      <c r="G705" s="9" t="n"/>
    </row>
    <row r="706" ht="15.75" customHeight="1" s="496">
      <c r="A706" s="9" t="n"/>
      <c r="B706" s="9" t="n"/>
      <c r="C706" s="9" t="n"/>
      <c r="D706" s="9" t="n"/>
      <c r="E706" s="9" t="n"/>
      <c r="F706" s="9" t="n"/>
      <c r="G706" s="9" t="n"/>
    </row>
    <row r="707" ht="15.75" customHeight="1" s="496">
      <c r="A707" s="9" t="n"/>
      <c r="B707" s="9" t="n"/>
      <c r="C707" s="9" t="n"/>
      <c r="D707" s="9" t="n"/>
      <c r="E707" s="9" t="n"/>
      <c r="F707" s="9" t="n"/>
      <c r="G707" s="9" t="n"/>
    </row>
    <row r="708" ht="15.75" customHeight="1" s="496">
      <c r="A708" s="9" t="n"/>
      <c r="B708" s="9" t="n"/>
      <c r="C708" s="9" t="n"/>
      <c r="D708" s="9" t="n"/>
      <c r="E708" s="9" t="n"/>
      <c r="F708" s="9" t="n"/>
      <c r="G708" s="9" t="n"/>
    </row>
    <row r="709" ht="15.75" customHeight="1" s="496">
      <c r="A709" s="9" t="n"/>
      <c r="B709" s="9" t="n"/>
      <c r="C709" s="9" t="n"/>
      <c r="D709" s="9" t="n"/>
      <c r="E709" s="9" t="n"/>
      <c r="F709" s="9" t="n"/>
      <c r="G709" s="9" t="n"/>
    </row>
    <row r="710" ht="15.75" customHeight="1" s="496">
      <c r="A710" s="9" t="n"/>
      <c r="B710" s="9" t="n"/>
      <c r="C710" s="9" t="n"/>
      <c r="D710" s="9" t="n"/>
      <c r="E710" s="9" t="n"/>
      <c r="F710" s="9" t="n"/>
      <c r="G710" s="9" t="n"/>
    </row>
    <row r="711" ht="15.75" customHeight="1" s="496">
      <c r="A711" s="9" t="n"/>
      <c r="B711" s="9" t="n"/>
      <c r="C711" s="9" t="n"/>
      <c r="D711" s="9" t="n"/>
      <c r="E711" s="9" t="n"/>
      <c r="F711" s="9" t="n"/>
      <c r="G711" s="9" t="n"/>
    </row>
    <row r="712" ht="15.75" customHeight="1" s="496">
      <c r="A712" s="9" t="n"/>
      <c r="B712" s="9" t="n"/>
      <c r="C712" s="9" t="n"/>
      <c r="D712" s="9" t="n"/>
      <c r="E712" s="9" t="n"/>
      <c r="F712" s="9" t="n"/>
      <c r="G712" s="9" t="n"/>
    </row>
    <row r="713" ht="15.75" customHeight="1" s="496">
      <c r="A713" s="9" t="n"/>
      <c r="B713" s="9" t="n"/>
      <c r="C713" s="9" t="n"/>
      <c r="D713" s="9" t="n"/>
      <c r="E713" s="9" t="n"/>
      <c r="F713" s="9" t="n"/>
      <c r="G713" s="9" t="n"/>
    </row>
    <row r="714" ht="15.75" customHeight="1" s="496">
      <c r="A714" s="9" t="n"/>
      <c r="B714" s="9" t="n"/>
      <c r="C714" s="9" t="n"/>
      <c r="D714" s="9" t="n"/>
      <c r="E714" s="9" t="n"/>
      <c r="F714" s="9" t="n"/>
      <c r="G714" s="9" t="n"/>
    </row>
    <row r="715" ht="15.75" customHeight="1" s="496">
      <c r="A715" s="9" t="n"/>
      <c r="B715" s="9" t="n"/>
      <c r="C715" s="9" t="n"/>
      <c r="D715" s="9" t="n"/>
      <c r="E715" s="9" t="n"/>
      <c r="F715" s="9" t="n"/>
      <c r="G715" s="9" t="n"/>
    </row>
    <row r="716" ht="15.75" customHeight="1" s="496">
      <c r="A716" s="9" t="n"/>
      <c r="B716" s="9" t="n"/>
      <c r="C716" s="9" t="n"/>
      <c r="D716" s="9" t="n"/>
      <c r="E716" s="9" t="n"/>
      <c r="F716" s="9" t="n"/>
      <c r="G716" s="9" t="n"/>
    </row>
    <row r="717" ht="15.75" customHeight="1" s="496">
      <c r="A717" s="9" t="n"/>
      <c r="B717" s="9" t="n"/>
      <c r="C717" s="9" t="n"/>
      <c r="D717" s="9" t="n"/>
      <c r="E717" s="9" t="n"/>
      <c r="F717" s="9" t="n"/>
      <c r="G717" s="9" t="n"/>
    </row>
    <row r="718" ht="15.75" customHeight="1" s="496">
      <c r="A718" s="9" t="n"/>
      <c r="B718" s="9" t="n"/>
      <c r="C718" s="9" t="n"/>
      <c r="D718" s="9" t="n"/>
      <c r="E718" s="9" t="n"/>
      <c r="F718" s="9" t="n"/>
      <c r="G718" s="9" t="n"/>
    </row>
    <row r="719" ht="15.75" customHeight="1" s="496">
      <c r="A719" s="9" t="n"/>
      <c r="B719" s="9" t="n"/>
      <c r="C719" s="9" t="n"/>
      <c r="D719" s="9" t="n"/>
      <c r="E719" s="9" t="n"/>
      <c r="F719" s="9" t="n"/>
      <c r="G719" s="9" t="n"/>
    </row>
    <row r="720" ht="15.75" customHeight="1" s="496">
      <c r="A720" s="9" t="n"/>
      <c r="B720" s="9" t="n"/>
      <c r="C720" s="9" t="n"/>
      <c r="D720" s="9" t="n"/>
      <c r="E720" s="9" t="n"/>
      <c r="F720" s="9" t="n"/>
      <c r="G720" s="9" t="n"/>
    </row>
    <row r="721" ht="15.75" customHeight="1" s="496">
      <c r="A721" s="9" t="n"/>
      <c r="B721" s="9" t="n"/>
      <c r="C721" s="9" t="n"/>
      <c r="D721" s="9" t="n"/>
      <c r="E721" s="9" t="n"/>
      <c r="F721" s="9" t="n"/>
      <c r="G721" s="9" t="n"/>
    </row>
    <row r="722" ht="15.75" customHeight="1" s="496">
      <c r="A722" s="9" t="n"/>
      <c r="B722" s="9" t="n"/>
      <c r="C722" s="9" t="n"/>
      <c r="D722" s="9" t="n"/>
      <c r="E722" s="9" t="n"/>
      <c r="F722" s="9" t="n"/>
      <c r="G722" s="9" t="n"/>
    </row>
    <row r="723" ht="15.75" customHeight="1" s="496">
      <c r="A723" s="9" t="n"/>
      <c r="B723" s="9" t="n"/>
      <c r="C723" s="9" t="n"/>
      <c r="D723" s="9" t="n"/>
      <c r="E723" s="9" t="n"/>
      <c r="F723" s="9" t="n"/>
      <c r="G723" s="9" t="n"/>
    </row>
    <row r="724" ht="15.75" customHeight="1" s="496">
      <c r="A724" s="9" t="n"/>
      <c r="B724" s="9" t="n"/>
      <c r="C724" s="9" t="n"/>
      <c r="D724" s="9" t="n"/>
      <c r="E724" s="9" t="n"/>
      <c r="F724" s="9" t="n"/>
      <c r="G724" s="9" t="n"/>
    </row>
    <row r="725" ht="15.75" customHeight="1" s="496">
      <c r="A725" s="9" t="n"/>
      <c r="B725" s="9" t="n"/>
      <c r="C725" s="9" t="n"/>
      <c r="D725" s="9" t="n"/>
      <c r="E725" s="9" t="n"/>
      <c r="F725" s="9" t="n"/>
      <c r="G725" s="9" t="n"/>
    </row>
    <row r="726" ht="15.75" customHeight="1" s="496">
      <c r="A726" s="9" t="n"/>
      <c r="B726" s="9" t="n"/>
      <c r="C726" s="9" t="n"/>
      <c r="D726" s="9" t="n"/>
      <c r="E726" s="9" t="n"/>
      <c r="F726" s="9" t="n"/>
      <c r="G726" s="9" t="n"/>
    </row>
    <row r="727" ht="15.75" customHeight="1" s="496">
      <c r="A727" s="9" t="n"/>
      <c r="B727" s="9" t="n"/>
      <c r="C727" s="9" t="n"/>
      <c r="D727" s="9" t="n"/>
      <c r="E727" s="9" t="n"/>
      <c r="F727" s="9" t="n"/>
      <c r="G727" s="9" t="n"/>
    </row>
    <row r="728" ht="15.75" customHeight="1" s="496">
      <c r="A728" s="9" t="n"/>
      <c r="B728" s="9" t="n"/>
      <c r="C728" s="9" t="n"/>
      <c r="D728" s="9" t="n"/>
      <c r="E728" s="9" t="n"/>
      <c r="F728" s="9" t="n"/>
      <c r="G728" s="9" t="n"/>
    </row>
    <row r="729" ht="15.75" customHeight="1" s="496">
      <c r="A729" s="9" t="n"/>
      <c r="B729" s="9" t="n"/>
      <c r="C729" s="9" t="n"/>
      <c r="D729" s="9" t="n"/>
      <c r="E729" s="9" t="n"/>
      <c r="F729" s="9" t="n"/>
      <c r="G729" s="9" t="n"/>
    </row>
    <row r="730" ht="15.75" customHeight="1" s="496">
      <c r="A730" s="9" t="n"/>
      <c r="B730" s="9" t="n"/>
      <c r="C730" s="9" t="n"/>
      <c r="D730" s="9" t="n"/>
      <c r="E730" s="9" t="n"/>
      <c r="F730" s="9" t="n"/>
      <c r="G730" s="9" t="n"/>
    </row>
    <row r="731" ht="15.75" customHeight="1" s="496">
      <c r="A731" s="9" t="n"/>
      <c r="B731" s="9" t="n"/>
      <c r="C731" s="9" t="n"/>
      <c r="D731" s="9" t="n"/>
      <c r="E731" s="9" t="n"/>
      <c r="F731" s="9" t="n"/>
      <c r="G731" s="9" t="n"/>
    </row>
    <row r="732" ht="15.75" customHeight="1" s="496">
      <c r="A732" s="9" t="n"/>
      <c r="B732" s="9" t="n"/>
      <c r="C732" s="9" t="n"/>
      <c r="D732" s="9" t="n"/>
      <c r="E732" s="9" t="n"/>
      <c r="F732" s="9" t="n"/>
      <c r="G732" s="9" t="n"/>
    </row>
    <row r="733" ht="15.75" customHeight="1" s="496">
      <c r="A733" s="9" t="n"/>
      <c r="B733" s="9" t="n"/>
      <c r="C733" s="9" t="n"/>
      <c r="D733" s="9" t="n"/>
      <c r="E733" s="9" t="n"/>
      <c r="F733" s="9" t="n"/>
      <c r="G733" s="9" t="n"/>
    </row>
    <row r="734" ht="15.75" customHeight="1" s="496">
      <c r="A734" s="9" t="n"/>
      <c r="B734" s="9" t="n"/>
      <c r="C734" s="9" t="n"/>
      <c r="D734" s="9" t="n"/>
      <c r="E734" s="9" t="n"/>
      <c r="F734" s="9" t="n"/>
      <c r="G734" s="9" t="n"/>
    </row>
    <row r="735" ht="15.75" customHeight="1" s="496">
      <c r="A735" s="9" t="n"/>
      <c r="B735" s="9" t="n"/>
      <c r="C735" s="9" t="n"/>
      <c r="D735" s="9" t="n"/>
      <c r="E735" s="9" t="n"/>
      <c r="F735" s="9" t="n"/>
      <c r="G735" s="9" t="n"/>
    </row>
    <row r="736" ht="15.75" customHeight="1" s="496">
      <c r="A736" s="9" t="n"/>
      <c r="B736" s="9" t="n"/>
      <c r="C736" s="9" t="n"/>
      <c r="D736" s="9" t="n"/>
      <c r="E736" s="9" t="n"/>
      <c r="F736" s="9" t="n"/>
      <c r="G736" s="9" t="n"/>
    </row>
    <row r="737" ht="15.75" customHeight="1" s="496">
      <c r="A737" s="9" t="n"/>
      <c r="B737" s="9" t="n"/>
      <c r="C737" s="9" t="n"/>
      <c r="D737" s="9" t="n"/>
      <c r="E737" s="9" t="n"/>
      <c r="F737" s="9" t="n"/>
      <c r="G737" s="9" t="n"/>
    </row>
    <row r="738" ht="15.75" customHeight="1" s="496">
      <c r="A738" s="9" t="n"/>
      <c r="B738" s="9" t="n"/>
      <c r="C738" s="9" t="n"/>
      <c r="D738" s="9" t="n"/>
      <c r="E738" s="9" t="n"/>
      <c r="F738" s="9" t="n"/>
      <c r="G738" s="9" t="n"/>
    </row>
    <row r="739" ht="15.75" customHeight="1" s="496">
      <c r="A739" s="9" t="n"/>
      <c r="B739" s="9" t="n"/>
      <c r="C739" s="9" t="n"/>
      <c r="D739" s="9" t="n"/>
      <c r="E739" s="9" t="n"/>
      <c r="F739" s="9" t="n"/>
      <c r="G739" s="9" t="n"/>
    </row>
    <row r="740" ht="15.75" customHeight="1" s="496">
      <c r="A740" s="9" t="n"/>
      <c r="B740" s="9" t="n"/>
      <c r="C740" s="9" t="n"/>
      <c r="D740" s="9" t="n"/>
      <c r="E740" s="9" t="n"/>
      <c r="F740" s="9" t="n"/>
      <c r="G740" s="9" t="n"/>
    </row>
    <row r="741" ht="15.75" customHeight="1" s="496">
      <c r="A741" s="9" t="n"/>
      <c r="B741" s="9" t="n"/>
      <c r="C741" s="9" t="n"/>
      <c r="D741" s="9" t="n"/>
      <c r="E741" s="9" t="n"/>
      <c r="F741" s="9" t="n"/>
      <c r="G741" s="9" t="n"/>
    </row>
    <row r="742" ht="15.75" customHeight="1" s="496">
      <c r="A742" s="9" t="n"/>
      <c r="B742" s="9" t="n"/>
      <c r="C742" s="9" t="n"/>
      <c r="D742" s="9" t="n"/>
      <c r="E742" s="9" t="n"/>
      <c r="F742" s="9" t="n"/>
      <c r="G742" s="9" t="n"/>
    </row>
    <row r="743" ht="15.75" customHeight="1" s="496">
      <c r="A743" s="9" t="n"/>
      <c r="B743" s="9" t="n"/>
      <c r="C743" s="9" t="n"/>
      <c r="D743" s="9" t="n"/>
      <c r="E743" s="9" t="n"/>
      <c r="F743" s="9" t="n"/>
      <c r="G743" s="9" t="n"/>
    </row>
    <row r="744" ht="15.75" customHeight="1" s="496">
      <c r="A744" s="9" t="n"/>
      <c r="B744" s="9" t="n"/>
      <c r="C744" s="9" t="n"/>
      <c r="D744" s="9" t="n"/>
      <c r="E744" s="9" t="n"/>
      <c r="F744" s="9" t="n"/>
      <c r="G744" s="9" t="n"/>
    </row>
    <row r="745" ht="15.75" customHeight="1" s="496">
      <c r="A745" s="9" t="n"/>
      <c r="B745" s="9" t="n"/>
      <c r="C745" s="9" t="n"/>
      <c r="D745" s="9" t="n"/>
      <c r="E745" s="9" t="n"/>
      <c r="F745" s="9" t="n"/>
      <c r="G745" s="9" t="n"/>
    </row>
    <row r="746" ht="15.75" customHeight="1" s="496">
      <c r="A746" s="9" t="n"/>
      <c r="B746" s="9" t="n"/>
      <c r="C746" s="9" t="n"/>
      <c r="D746" s="9" t="n"/>
      <c r="E746" s="9" t="n"/>
      <c r="F746" s="9" t="n"/>
      <c r="G746" s="9" t="n"/>
    </row>
    <row r="747" ht="15.75" customHeight="1" s="496">
      <c r="A747" s="9" t="n"/>
      <c r="B747" s="9" t="n"/>
      <c r="C747" s="9" t="n"/>
      <c r="D747" s="9" t="n"/>
      <c r="E747" s="9" t="n"/>
      <c r="F747" s="9" t="n"/>
      <c r="G747" s="9" t="n"/>
    </row>
    <row r="748" ht="15.75" customHeight="1" s="496">
      <c r="A748" s="9" t="n"/>
      <c r="B748" s="9" t="n"/>
      <c r="C748" s="9" t="n"/>
      <c r="D748" s="9" t="n"/>
      <c r="E748" s="9" t="n"/>
      <c r="F748" s="9" t="n"/>
      <c r="G748" s="9" t="n"/>
    </row>
    <row r="749" ht="15.75" customHeight="1" s="496">
      <c r="A749" s="9" t="n"/>
      <c r="B749" s="9" t="n"/>
      <c r="C749" s="9" t="n"/>
      <c r="D749" s="9" t="n"/>
      <c r="E749" s="9" t="n"/>
      <c r="F749" s="9" t="n"/>
      <c r="G749" s="9" t="n"/>
    </row>
    <row r="750" ht="15.75" customHeight="1" s="496">
      <c r="A750" s="9" t="n"/>
      <c r="B750" s="9" t="n"/>
      <c r="C750" s="9" t="n"/>
      <c r="D750" s="9" t="n"/>
      <c r="E750" s="9" t="n"/>
      <c r="F750" s="9" t="n"/>
      <c r="G750" s="9" t="n"/>
    </row>
    <row r="751" ht="15.75" customHeight="1" s="496">
      <c r="A751" s="9" t="n"/>
      <c r="B751" s="9" t="n"/>
      <c r="C751" s="9" t="n"/>
      <c r="D751" s="9" t="n"/>
      <c r="E751" s="9" t="n"/>
      <c r="F751" s="9" t="n"/>
      <c r="G751" s="9" t="n"/>
    </row>
    <row r="752" ht="15.75" customHeight="1" s="496">
      <c r="A752" s="9" t="n"/>
      <c r="B752" s="9" t="n"/>
      <c r="C752" s="9" t="n"/>
      <c r="D752" s="9" t="n"/>
      <c r="E752" s="9" t="n"/>
      <c r="F752" s="9" t="n"/>
      <c r="G752" s="9" t="n"/>
    </row>
    <row r="753" ht="15.75" customHeight="1" s="496">
      <c r="A753" s="9" t="n"/>
      <c r="B753" s="9" t="n"/>
      <c r="C753" s="9" t="n"/>
      <c r="D753" s="9" t="n"/>
      <c r="E753" s="9" t="n"/>
      <c r="F753" s="9" t="n"/>
      <c r="G753" s="9" t="n"/>
    </row>
    <row r="754" ht="15.75" customHeight="1" s="496">
      <c r="A754" s="9" t="n"/>
      <c r="B754" s="9" t="n"/>
      <c r="C754" s="9" t="n"/>
      <c r="D754" s="9" t="n"/>
      <c r="E754" s="9" t="n"/>
      <c r="F754" s="9" t="n"/>
      <c r="G754" s="9" t="n"/>
    </row>
    <row r="755" ht="15.75" customHeight="1" s="496">
      <c r="A755" s="9" t="n"/>
      <c r="B755" s="9" t="n"/>
      <c r="C755" s="9" t="n"/>
      <c r="D755" s="9" t="n"/>
      <c r="E755" s="9" t="n"/>
      <c r="F755" s="9" t="n"/>
      <c r="G755" s="9" t="n"/>
    </row>
    <row r="756" ht="15.75" customHeight="1" s="496">
      <c r="A756" s="9" t="n"/>
      <c r="B756" s="9" t="n"/>
      <c r="C756" s="9" t="n"/>
      <c r="D756" s="9" t="n"/>
      <c r="E756" s="9" t="n"/>
      <c r="F756" s="9" t="n"/>
      <c r="G756" s="9" t="n"/>
    </row>
    <row r="757" ht="15.75" customHeight="1" s="496">
      <c r="A757" s="9" t="n"/>
      <c r="B757" s="9" t="n"/>
      <c r="C757" s="9" t="n"/>
      <c r="D757" s="9" t="n"/>
      <c r="E757" s="9" t="n"/>
      <c r="F757" s="9" t="n"/>
      <c r="G757" s="9" t="n"/>
    </row>
    <row r="758" ht="15.75" customHeight="1" s="496">
      <c r="A758" s="9" t="n"/>
      <c r="B758" s="9" t="n"/>
      <c r="C758" s="9" t="n"/>
      <c r="D758" s="9" t="n"/>
      <c r="E758" s="9" t="n"/>
      <c r="F758" s="9" t="n"/>
      <c r="G758" s="9" t="n"/>
    </row>
    <row r="759" ht="15.75" customHeight="1" s="496">
      <c r="A759" s="9" t="n"/>
      <c r="B759" s="9" t="n"/>
      <c r="C759" s="9" t="n"/>
      <c r="D759" s="9" t="n"/>
      <c r="E759" s="9" t="n"/>
      <c r="F759" s="9" t="n"/>
      <c r="G759" s="9" t="n"/>
    </row>
    <row r="760" ht="15.75" customHeight="1" s="496">
      <c r="A760" s="9" t="n"/>
      <c r="B760" s="9" t="n"/>
      <c r="C760" s="9" t="n"/>
      <c r="D760" s="9" t="n"/>
      <c r="E760" s="9" t="n"/>
      <c r="F760" s="9" t="n"/>
      <c r="G760" s="9" t="n"/>
    </row>
    <row r="761" ht="15.75" customHeight="1" s="496">
      <c r="A761" s="9" t="n"/>
      <c r="B761" s="9" t="n"/>
      <c r="C761" s="9" t="n"/>
      <c r="D761" s="9" t="n"/>
      <c r="E761" s="9" t="n"/>
      <c r="F761" s="9" t="n"/>
      <c r="G761" s="9" t="n"/>
    </row>
    <row r="762" ht="15.75" customHeight="1" s="496">
      <c r="A762" s="9" t="n"/>
      <c r="B762" s="9" t="n"/>
      <c r="C762" s="9" t="n"/>
      <c r="D762" s="9" t="n"/>
      <c r="E762" s="9" t="n"/>
      <c r="F762" s="9" t="n"/>
      <c r="G762" s="9" t="n"/>
    </row>
    <row r="763" ht="15.75" customHeight="1" s="496">
      <c r="A763" s="9" t="n"/>
      <c r="B763" s="9" t="n"/>
      <c r="C763" s="9" t="n"/>
      <c r="D763" s="9" t="n"/>
      <c r="E763" s="9" t="n"/>
      <c r="F763" s="9" t="n"/>
      <c r="G763" s="9" t="n"/>
    </row>
    <row r="764" ht="15.75" customHeight="1" s="496">
      <c r="A764" s="9" t="n"/>
      <c r="B764" s="9" t="n"/>
      <c r="C764" s="9" t="n"/>
      <c r="D764" s="9" t="n"/>
      <c r="E764" s="9" t="n"/>
      <c r="F764" s="9" t="n"/>
      <c r="G764" s="9" t="n"/>
    </row>
    <row r="765" ht="15.75" customHeight="1" s="496">
      <c r="A765" s="9" t="n"/>
      <c r="B765" s="9" t="n"/>
      <c r="C765" s="9" t="n"/>
      <c r="D765" s="9" t="n"/>
      <c r="E765" s="9" t="n"/>
      <c r="F765" s="9" t="n"/>
      <c r="G765" s="9" t="n"/>
    </row>
    <row r="766" ht="15.75" customHeight="1" s="496">
      <c r="A766" s="9" t="n"/>
      <c r="B766" s="9" t="n"/>
      <c r="C766" s="9" t="n"/>
      <c r="D766" s="9" t="n"/>
      <c r="E766" s="9" t="n"/>
      <c r="F766" s="9" t="n"/>
      <c r="G766" s="9" t="n"/>
    </row>
    <row r="767" ht="15.75" customHeight="1" s="496">
      <c r="A767" s="9" t="n"/>
      <c r="B767" s="9" t="n"/>
      <c r="C767" s="9" t="n"/>
      <c r="D767" s="9" t="n"/>
      <c r="E767" s="9" t="n"/>
      <c r="F767" s="9" t="n"/>
      <c r="G767" s="9" t="n"/>
    </row>
    <row r="768" ht="15.75" customHeight="1" s="496">
      <c r="A768" s="9" t="n"/>
      <c r="B768" s="9" t="n"/>
      <c r="C768" s="9" t="n"/>
      <c r="D768" s="9" t="n"/>
      <c r="E768" s="9" t="n"/>
      <c r="F768" s="9" t="n"/>
      <c r="G768" s="9" t="n"/>
    </row>
    <row r="769" ht="15.75" customHeight="1" s="496">
      <c r="A769" s="9" t="n"/>
      <c r="B769" s="9" t="n"/>
      <c r="C769" s="9" t="n"/>
      <c r="D769" s="9" t="n"/>
      <c r="E769" s="9" t="n"/>
      <c r="F769" s="9" t="n"/>
      <c r="G769" s="9" t="n"/>
    </row>
    <row r="770" ht="15.75" customHeight="1" s="496">
      <c r="A770" s="9" t="n"/>
      <c r="B770" s="9" t="n"/>
      <c r="C770" s="9" t="n"/>
      <c r="D770" s="9" t="n"/>
      <c r="E770" s="9" t="n"/>
      <c r="F770" s="9" t="n"/>
      <c r="G770" s="9" t="n"/>
    </row>
    <row r="771" ht="15.75" customHeight="1" s="496">
      <c r="A771" s="9" t="n"/>
      <c r="B771" s="9" t="n"/>
      <c r="C771" s="9" t="n"/>
      <c r="D771" s="9" t="n"/>
      <c r="E771" s="9" t="n"/>
      <c r="F771" s="9" t="n"/>
      <c r="G771" s="9" t="n"/>
    </row>
    <row r="772" ht="15.75" customHeight="1" s="496">
      <c r="A772" s="9" t="n"/>
      <c r="B772" s="9" t="n"/>
      <c r="C772" s="9" t="n"/>
      <c r="D772" s="9" t="n"/>
      <c r="E772" s="9" t="n"/>
      <c r="F772" s="9" t="n"/>
      <c r="G772" s="9" t="n"/>
    </row>
    <row r="773" ht="15.75" customHeight="1" s="496">
      <c r="A773" s="9" t="n"/>
      <c r="B773" s="9" t="n"/>
      <c r="C773" s="9" t="n"/>
      <c r="D773" s="9" t="n"/>
      <c r="E773" s="9" t="n"/>
      <c r="F773" s="9" t="n"/>
      <c r="G773" s="9" t="n"/>
    </row>
    <row r="774" ht="15.75" customHeight="1" s="496">
      <c r="A774" s="9" t="n"/>
      <c r="B774" s="9" t="n"/>
      <c r="C774" s="9" t="n"/>
      <c r="D774" s="9" t="n"/>
      <c r="E774" s="9" t="n"/>
      <c r="F774" s="9" t="n"/>
      <c r="G774" s="9" t="n"/>
    </row>
    <row r="775" ht="15.75" customHeight="1" s="496">
      <c r="A775" s="9" t="n"/>
      <c r="B775" s="9" t="n"/>
      <c r="C775" s="9" t="n"/>
      <c r="D775" s="9" t="n"/>
      <c r="E775" s="9" t="n"/>
      <c r="F775" s="9" t="n"/>
      <c r="G775" s="9" t="n"/>
    </row>
    <row r="776" ht="15.75" customHeight="1" s="496">
      <c r="A776" s="9" t="n"/>
      <c r="B776" s="9" t="n"/>
      <c r="C776" s="9" t="n"/>
      <c r="D776" s="9" t="n"/>
      <c r="E776" s="9" t="n"/>
      <c r="F776" s="9" t="n"/>
      <c r="G776" s="9" t="n"/>
    </row>
    <row r="777" ht="15.75" customHeight="1" s="496">
      <c r="A777" s="9" t="n"/>
      <c r="B777" s="9" t="n"/>
      <c r="C777" s="9" t="n"/>
      <c r="D777" s="9" t="n"/>
      <c r="E777" s="9" t="n"/>
      <c r="F777" s="9" t="n"/>
      <c r="G777" s="9" t="n"/>
    </row>
    <row r="778" ht="15.75" customHeight="1" s="496">
      <c r="A778" s="9" t="n"/>
      <c r="B778" s="9" t="n"/>
      <c r="C778" s="9" t="n"/>
      <c r="D778" s="9" t="n"/>
      <c r="E778" s="9" t="n"/>
      <c r="F778" s="9" t="n"/>
      <c r="G778" s="9" t="n"/>
    </row>
    <row r="779" ht="15.75" customHeight="1" s="496">
      <c r="A779" s="9" t="n"/>
      <c r="B779" s="9" t="n"/>
      <c r="C779" s="9" t="n"/>
      <c r="D779" s="9" t="n"/>
      <c r="E779" s="9" t="n"/>
      <c r="F779" s="9" t="n"/>
      <c r="G779" s="9" t="n"/>
    </row>
    <row r="780" ht="15.75" customHeight="1" s="496">
      <c r="A780" s="9" t="n"/>
      <c r="B780" s="9" t="n"/>
      <c r="C780" s="9" t="n"/>
      <c r="D780" s="9" t="n"/>
      <c r="E780" s="9" t="n"/>
      <c r="F780" s="9" t="n"/>
      <c r="G780" s="9" t="n"/>
    </row>
    <row r="781" ht="15.75" customHeight="1" s="496">
      <c r="A781" s="9" t="n"/>
      <c r="B781" s="9" t="n"/>
      <c r="C781" s="9" t="n"/>
      <c r="D781" s="9" t="n"/>
      <c r="E781" s="9" t="n"/>
      <c r="F781" s="9" t="n"/>
      <c r="G781" s="9" t="n"/>
    </row>
    <row r="782" ht="15.75" customHeight="1" s="496">
      <c r="A782" s="9" t="n"/>
      <c r="B782" s="9" t="n"/>
      <c r="C782" s="9" t="n"/>
      <c r="D782" s="9" t="n"/>
      <c r="E782" s="9" t="n"/>
      <c r="F782" s="9" t="n"/>
      <c r="G782" s="9" t="n"/>
    </row>
    <row r="783" ht="15.75" customHeight="1" s="496">
      <c r="A783" s="9" t="n"/>
      <c r="B783" s="9" t="n"/>
      <c r="C783" s="9" t="n"/>
      <c r="D783" s="9" t="n"/>
      <c r="E783" s="9" t="n"/>
      <c r="F783" s="9" t="n"/>
      <c r="G783" s="9" t="n"/>
    </row>
    <row r="784" ht="15.75" customHeight="1" s="496">
      <c r="A784" s="9" t="n"/>
      <c r="B784" s="9" t="n"/>
      <c r="C784" s="9" t="n"/>
      <c r="D784" s="9" t="n"/>
      <c r="E784" s="9" t="n"/>
      <c r="F784" s="9" t="n"/>
      <c r="G784" s="9" t="n"/>
    </row>
    <row r="785" ht="15.75" customHeight="1" s="496">
      <c r="A785" s="9" t="n"/>
      <c r="B785" s="9" t="n"/>
      <c r="C785" s="9" t="n"/>
      <c r="D785" s="9" t="n"/>
      <c r="E785" s="9" t="n"/>
      <c r="F785" s="9" t="n"/>
      <c r="G785" s="9" t="n"/>
    </row>
    <row r="786" ht="15.75" customHeight="1" s="496">
      <c r="A786" s="9" t="n"/>
      <c r="B786" s="9" t="n"/>
      <c r="C786" s="9" t="n"/>
      <c r="D786" s="9" t="n"/>
      <c r="E786" s="9" t="n"/>
      <c r="F786" s="9" t="n"/>
      <c r="G786" s="9" t="n"/>
    </row>
    <row r="787" ht="15.75" customHeight="1" s="496">
      <c r="A787" s="9" t="n"/>
      <c r="B787" s="9" t="n"/>
      <c r="C787" s="9" t="n"/>
      <c r="D787" s="9" t="n"/>
      <c r="E787" s="9" t="n"/>
      <c r="F787" s="9" t="n"/>
      <c r="G787" s="9" t="n"/>
    </row>
    <row r="788" ht="15.75" customHeight="1" s="496">
      <c r="A788" s="9" t="n"/>
      <c r="B788" s="9" t="n"/>
      <c r="C788" s="9" t="n"/>
      <c r="D788" s="9" t="n"/>
      <c r="E788" s="9" t="n"/>
      <c r="F788" s="9" t="n"/>
      <c r="G788" s="9" t="n"/>
    </row>
    <row r="789" ht="15.75" customHeight="1" s="496">
      <c r="A789" s="9" t="n"/>
      <c r="B789" s="9" t="n"/>
      <c r="C789" s="9" t="n"/>
      <c r="D789" s="9" t="n"/>
      <c r="E789" s="9" t="n"/>
      <c r="F789" s="9" t="n"/>
      <c r="G789" s="9" t="n"/>
    </row>
    <row r="790" ht="15.75" customHeight="1" s="496">
      <c r="A790" s="9" t="n"/>
      <c r="B790" s="9" t="n"/>
      <c r="C790" s="9" t="n"/>
      <c r="D790" s="9" t="n"/>
      <c r="E790" s="9" t="n"/>
      <c r="F790" s="9" t="n"/>
      <c r="G790" s="9" t="n"/>
    </row>
    <row r="791" ht="15.75" customHeight="1" s="496">
      <c r="A791" s="9" t="n"/>
      <c r="B791" s="9" t="n"/>
      <c r="C791" s="9" t="n"/>
      <c r="D791" s="9" t="n"/>
      <c r="E791" s="9" t="n"/>
      <c r="F791" s="9" t="n"/>
      <c r="G791" s="9" t="n"/>
    </row>
    <row r="792" ht="15.75" customHeight="1" s="496">
      <c r="A792" s="9" t="n"/>
      <c r="B792" s="9" t="n"/>
      <c r="C792" s="9" t="n"/>
      <c r="D792" s="9" t="n"/>
      <c r="E792" s="9" t="n"/>
      <c r="F792" s="9" t="n"/>
      <c r="G792" s="9" t="n"/>
    </row>
    <row r="793" ht="15.75" customHeight="1" s="496">
      <c r="A793" s="9" t="n"/>
      <c r="B793" s="9" t="n"/>
      <c r="C793" s="9" t="n"/>
      <c r="D793" s="9" t="n"/>
      <c r="E793" s="9" t="n"/>
      <c r="F793" s="9" t="n"/>
      <c r="G793" s="9" t="n"/>
    </row>
    <row r="794" ht="15.75" customHeight="1" s="496">
      <c r="A794" s="9" t="n"/>
      <c r="B794" s="9" t="n"/>
      <c r="C794" s="9" t="n"/>
      <c r="D794" s="9" t="n"/>
      <c r="E794" s="9" t="n"/>
      <c r="F794" s="9" t="n"/>
      <c r="G794" s="9" t="n"/>
    </row>
    <row r="795" ht="15.75" customHeight="1" s="496">
      <c r="A795" s="9" t="n"/>
      <c r="B795" s="9" t="n"/>
      <c r="C795" s="9" t="n"/>
      <c r="D795" s="9" t="n"/>
      <c r="E795" s="9" t="n"/>
      <c r="F795" s="9" t="n"/>
      <c r="G795" s="9" t="n"/>
    </row>
    <row r="796" ht="15.75" customHeight="1" s="496">
      <c r="A796" s="9" t="n"/>
      <c r="B796" s="9" t="n"/>
      <c r="C796" s="9" t="n"/>
      <c r="D796" s="9" t="n"/>
      <c r="E796" s="9" t="n"/>
      <c r="F796" s="9" t="n"/>
      <c r="G796" s="9" t="n"/>
    </row>
    <row r="797" ht="15.75" customHeight="1" s="496">
      <c r="A797" s="9" t="n"/>
      <c r="B797" s="9" t="n"/>
      <c r="C797" s="9" t="n"/>
      <c r="D797" s="9" t="n"/>
      <c r="E797" s="9" t="n"/>
      <c r="F797" s="9" t="n"/>
      <c r="G797" s="9" t="n"/>
    </row>
    <row r="798" ht="15.75" customHeight="1" s="496">
      <c r="A798" s="9" t="n"/>
      <c r="B798" s="9" t="n"/>
      <c r="C798" s="9" t="n"/>
      <c r="D798" s="9" t="n"/>
      <c r="E798" s="9" t="n"/>
      <c r="F798" s="9" t="n"/>
      <c r="G798" s="9" t="n"/>
    </row>
    <row r="799" ht="15.75" customHeight="1" s="496">
      <c r="A799" s="9" t="n"/>
      <c r="B799" s="9" t="n"/>
      <c r="C799" s="9" t="n"/>
      <c r="D799" s="9" t="n"/>
      <c r="E799" s="9" t="n"/>
      <c r="F799" s="9" t="n"/>
      <c r="G799" s="9" t="n"/>
    </row>
    <row r="800" ht="15.75" customHeight="1" s="496">
      <c r="A800" s="9" t="n"/>
      <c r="B800" s="9" t="n"/>
      <c r="C800" s="9" t="n"/>
      <c r="D800" s="9" t="n"/>
      <c r="E800" s="9" t="n"/>
      <c r="F800" s="9" t="n"/>
      <c r="G800" s="9" t="n"/>
    </row>
    <row r="801" ht="15.75" customHeight="1" s="496">
      <c r="A801" s="9" t="n"/>
      <c r="B801" s="9" t="n"/>
      <c r="C801" s="9" t="n"/>
      <c r="D801" s="9" t="n"/>
      <c r="E801" s="9" t="n"/>
      <c r="F801" s="9" t="n"/>
      <c r="G801" s="9" t="n"/>
    </row>
    <row r="802" ht="15.75" customHeight="1" s="496">
      <c r="A802" s="9" t="n"/>
      <c r="B802" s="9" t="n"/>
      <c r="C802" s="9" t="n"/>
      <c r="D802" s="9" t="n"/>
      <c r="E802" s="9" t="n"/>
      <c r="F802" s="9" t="n"/>
      <c r="G802" s="9" t="n"/>
    </row>
    <row r="803" ht="15.75" customHeight="1" s="496">
      <c r="A803" s="9" t="n"/>
      <c r="B803" s="9" t="n"/>
      <c r="C803" s="9" t="n"/>
      <c r="D803" s="9" t="n"/>
      <c r="E803" s="9" t="n"/>
      <c r="F803" s="9" t="n"/>
      <c r="G803" s="9" t="n"/>
    </row>
    <row r="804" ht="15.75" customHeight="1" s="496">
      <c r="A804" s="9" t="n"/>
      <c r="B804" s="9" t="n"/>
      <c r="C804" s="9" t="n"/>
      <c r="D804" s="9" t="n"/>
      <c r="E804" s="9" t="n"/>
      <c r="F804" s="9" t="n"/>
      <c r="G804" s="9" t="n"/>
    </row>
    <row r="805" ht="15.75" customHeight="1" s="496">
      <c r="A805" s="9" t="n"/>
      <c r="B805" s="9" t="n"/>
      <c r="C805" s="9" t="n"/>
      <c r="D805" s="9" t="n"/>
      <c r="E805" s="9" t="n"/>
      <c r="F805" s="9" t="n"/>
      <c r="G805" s="9" t="n"/>
    </row>
    <row r="806" ht="15.75" customHeight="1" s="496">
      <c r="A806" s="9" t="n"/>
      <c r="B806" s="9" t="n"/>
      <c r="C806" s="9" t="n"/>
      <c r="D806" s="9" t="n"/>
      <c r="E806" s="9" t="n"/>
      <c r="F806" s="9" t="n"/>
      <c r="G806" s="9" t="n"/>
    </row>
    <row r="807" ht="15.75" customHeight="1" s="496">
      <c r="A807" s="9" t="n"/>
      <c r="B807" s="9" t="n"/>
      <c r="C807" s="9" t="n"/>
      <c r="D807" s="9" t="n"/>
      <c r="E807" s="9" t="n"/>
      <c r="F807" s="9" t="n"/>
      <c r="G807" s="9" t="n"/>
    </row>
    <row r="808" ht="15.75" customHeight="1" s="496">
      <c r="A808" s="9" t="n"/>
      <c r="B808" s="9" t="n"/>
      <c r="C808" s="9" t="n"/>
      <c r="D808" s="9" t="n"/>
      <c r="E808" s="9" t="n"/>
      <c r="F808" s="9" t="n"/>
      <c r="G808" s="9" t="n"/>
    </row>
    <row r="809" ht="15.75" customHeight="1" s="496">
      <c r="A809" s="9" t="n"/>
      <c r="B809" s="9" t="n"/>
      <c r="C809" s="9" t="n"/>
      <c r="D809" s="9" t="n"/>
      <c r="E809" s="9" t="n"/>
      <c r="F809" s="9" t="n"/>
      <c r="G809" s="9" t="n"/>
    </row>
    <row r="810" ht="15.75" customHeight="1" s="496">
      <c r="A810" s="9" t="n"/>
      <c r="B810" s="9" t="n"/>
      <c r="C810" s="9" t="n"/>
      <c r="D810" s="9" t="n"/>
      <c r="E810" s="9" t="n"/>
      <c r="F810" s="9" t="n"/>
      <c r="G810" s="9" t="n"/>
    </row>
    <row r="811" ht="15.75" customHeight="1" s="496">
      <c r="A811" s="9" t="n"/>
      <c r="B811" s="9" t="n"/>
      <c r="C811" s="9" t="n"/>
      <c r="D811" s="9" t="n"/>
      <c r="E811" s="9" t="n"/>
      <c r="F811" s="9" t="n"/>
      <c r="G811" s="9" t="n"/>
    </row>
    <row r="812" ht="15.75" customHeight="1" s="496">
      <c r="A812" s="9" t="n"/>
      <c r="B812" s="9" t="n"/>
      <c r="C812" s="9" t="n"/>
      <c r="D812" s="9" t="n"/>
      <c r="E812" s="9" t="n"/>
      <c r="F812" s="9" t="n"/>
      <c r="G812" s="9" t="n"/>
    </row>
    <row r="813" ht="15.75" customHeight="1" s="496">
      <c r="A813" s="9" t="n"/>
      <c r="B813" s="9" t="n"/>
      <c r="C813" s="9" t="n"/>
      <c r="D813" s="9" t="n"/>
      <c r="E813" s="9" t="n"/>
      <c r="F813" s="9" t="n"/>
      <c r="G813" s="9" t="n"/>
    </row>
    <row r="814" ht="15.75" customHeight="1" s="496">
      <c r="A814" s="9" t="n"/>
      <c r="B814" s="9" t="n"/>
      <c r="C814" s="9" t="n"/>
      <c r="D814" s="9" t="n"/>
      <c r="E814" s="9" t="n"/>
      <c r="F814" s="9" t="n"/>
      <c r="G814" s="9" t="n"/>
    </row>
    <row r="815" ht="15.75" customHeight="1" s="496">
      <c r="A815" s="9" t="n"/>
      <c r="B815" s="9" t="n"/>
      <c r="C815" s="9" t="n"/>
      <c r="D815" s="9" t="n"/>
      <c r="E815" s="9" t="n"/>
      <c r="F815" s="9" t="n"/>
      <c r="G815" s="9" t="n"/>
    </row>
    <row r="816" ht="15.75" customHeight="1" s="496">
      <c r="A816" s="9" t="n"/>
      <c r="B816" s="9" t="n"/>
      <c r="C816" s="9" t="n"/>
      <c r="D816" s="9" t="n"/>
      <c r="E816" s="9" t="n"/>
      <c r="F816" s="9" t="n"/>
      <c r="G816" s="9" t="n"/>
    </row>
    <row r="817" ht="15.75" customHeight="1" s="496">
      <c r="A817" s="9" t="n"/>
      <c r="B817" s="9" t="n"/>
      <c r="C817" s="9" t="n"/>
      <c r="D817" s="9" t="n"/>
      <c r="E817" s="9" t="n"/>
      <c r="F817" s="9" t="n"/>
      <c r="G817" s="9" t="n"/>
    </row>
    <row r="818" ht="15.75" customHeight="1" s="496">
      <c r="A818" s="9" t="n"/>
      <c r="B818" s="9" t="n"/>
      <c r="C818" s="9" t="n"/>
      <c r="D818" s="9" t="n"/>
      <c r="E818" s="9" t="n"/>
      <c r="F818" s="9" t="n"/>
      <c r="G818" s="9" t="n"/>
    </row>
    <row r="819" ht="15.75" customHeight="1" s="496">
      <c r="A819" s="9" t="n"/>
      <c r="B819" s="9" t="n"/>
      <c r="C819" s="9" t="n"/>
      <c r="D819" s="9" t="n"/>
      <c r="E819" s="9" t="n"/>
      <c r="F819" s="9" t="n"/>
      <c r="G819" s="9" t="n"/>
    </row>
    <row r="820" ht="15.75" customHeight="1" s="496">
      <c r="A820" s="9" t="n"/>
      <c r="B820" s="9" t="n"/>
      <c r="C820" s="9" t="n"/>
      <c r="D820" s="9" t="n"/>
      <c r="E820" s="9" t="n"/>
      <c r="F820" s="9" t="n"/>
      <c r="G820" s="9" t="n"/>
    </row>
    <row r="821" ht="15.75" customHeight="1" s="496">
      <c r="A821" s="9" t="n"/>
      <c r="B821" s="9" t="n"/>
      <c r="C821" s="9" t="n"/>
      <c r="D821" s="9" t="n"/>
      <c r="E821" s="9" t="n"/>
      <c r="F821" s="9" t="n"/>
      <c r="G821" s="9" t="n"/>
    </row>
    <row r="822" ht="15.75" customHeight="1" s="496">
      <c r="A822" s="9" t="n"/>
      <c r="B822" s="9" t="n"/>
      <c r="C822" s="9" t="n"/>
      <c r="D822" s="9" t="n"/>
      <c r="E822" s="9" t="n"/>
      <c r="F822" s="9" t="n"/>
      <c r="G822" s="9" t="n"/>
    </row>
    <row r="823" ht="15.75" customHeight="1" s="496">
      <c r="A823" s="9" t="n"/>
      <c r="B823" s="9" t="n"/>
      <c r="C823" s="9" t="n"/>
      <c r="D823" s="9" t="n"/>
      <c r="E823" s="9" t="n"/>
      <c r="F823" s="9" t="n"/>
      <c r="G823" s="9" t="n"/>
    </row>
    <row r="824" ht="15.75" customHeight="1" s="496">
      <c r="A824" s="9" t="n"/>
      <c r="B824" s="9" t="n"/>
      <c r="C824" s="9" t="n"/>
      <c r="D824" s="9" t="n"/>
      <c r="E824" s="9" t="n"/>
      <c r="F824" s="9" t="n"/>
      <c r="G824" s="9" t="n"/>
    </row>
    <row r="825" ht="15.75" customHeight="1" s="496">
      <c r="A825" s="9" t="n"/>
      <c r="B825" s="9" t="n"/>
      <c r="C825" s="9" t="n"/>
      <c r="D825" s="9" t="n"/>
      <c r="E825" s="9" t="n"/>
      <c r="F825" s="9" t="n"/>
      <c r="G825" s="9" t="n"/>
    </row>
    <row r="826" ht="15.75" customHeight="1" s="496">
      <c r="A826" s="9" t="n"/>
      <c r="B826" s="9" t="n"/>
      <c r="C826" s="9" t="n"/>
      <c r="D826" s="9" t="n"/>
      <c r="E826" s="9" t="n"/>
      <c r="F826" s="9" t="n"/>
      <c r="G826" s="9" t="n"/>
    </row>
    <row r="827" ht="15.75" customHeight="1" s="496">
      <c r="A827" s="9" t="n"/>
      <c r="B827" s="9" t="n"/>
      <c r="C827" s="9" t="n"/>
      <c r="D827" s="9" t="n"/>
      <c r="E827" s="9" t="n"/>
      <c r="F827" s="9" t="n"/>
      <c r="G827" s="9" t="n"/>
    </row>
    <row r="828" ht="15.75" customHeight="1" s="496">
      <c r="A828" s="9" t="n"/>
      <c r="B828" s="9" t="n"/>
      <c r="C828" s="9" t="n"/>
      <c r="D828" s="9" t="n"/>
      <c r="E828" s="9" t="n"/>
      <c r="F828" s="9" t="n"/>
      <c r="G828" s="9" t="n"/>
    </row>
    <row r="829" ht="15.75" customHeight="1" s="496">
      <c r="A829" s="9" t="n"/>
      <c r="B829" s="9" t="n"/>
      <c r="C829" s="9" t="n"/>
      <c r="D829" s="9" t="n"/>
      <c r="E829" s="9" t="n"/>
      <c r="F829" s="9" t="n"/>
      <c r="G829" s="9" t="n"/>
    </row>
    <row r="830" ht="15.75" customHeight="1" s="496">
      <c r="A830" s="9" t="n"/>
      <c r="B830" s="9" t="n"/>
      <c r="C830" s="9" t="n"/>
      <c r="D830" s="9" t="n"/>
      <c r="E830" s="9" t="n"/>
      <c r="F830" s="9" t="n"/>
      <c r="G830" s="9" t="n"/>
    </row>
    <row r="831" ht="15.75" customHeight="1" s="496">
      <c r="A831" s="9" t="n"/>
      <c r="B831" s="9" t="n"/>
      <c r="C831" s="9" t="n"/>
      <c r="D831" s="9" t="n"/>
      <c r="E831" s="9" t="n"/>
      <c r="F831" s="9" t="n"/>
      <c r="G831" s="9" t="n"/>
    </row>
    <row r="832" ht="15.75" customHeight="1" s="496">
      <c r="A832" s="9" t="n"/>
      <c r="B832" s="9" t="n"/>
      <c r="C832" s="9" t="n"/>
      <c r="D832" s="9" t="n"/>
      <c r="E832" s="9" t="n"/>
      <c r="F832" s="9" t="n"/>
      <c r="G832" s="9" t="n"/>
    </row>
    <row r="833" ht="15.75" customHeight="1" s="496">
      <c r="A833" s="9" t="n"/>
      <c r="B833" s="9" t="n"/>
      <c r="C833" s="9" t="n"/>
      <c r="D833" s="9" t="n"/>
      <c r="E833" s="9" t="n"/>
      <c r="F833" s="9" t="n"/>
      <c r="G833" s="9" t="n"/>
    </row>
    <row r="834" ht="15.75" customHeight="1" s="496">
      <c r="A834" s="9" t="n"/>
      <c r="B834" s="9" t="n"/>
      <c r="C834" s="9" t="n"/>
      <c r="D834" s="9" t="n"/>
      <c r="E834" s="9" t="n"/>
      <c r="F834" s="9" t="n"/>
      <c r="G834" s="9" t="n"/>
    </row>
    <row r="835" ht="15.75" customHeight="1" s="496">
      <c r="A835" s="9" t="n"/>
      <c r="B835" s="9" t="n"/>
      <c r="C835" s="9" t="n"/>
      <c r="D835" s="9" t="n"/>
      <c r="E835" s="9" t="n"/>
      <c r="F835" s="9" t="n"/>
      <c r="G835" s="9" t="n"/>
    </row>
    <row r="836" ht="15.75" customHeight="1" s="496">
      <c r="A836" s="9" t="n"/>
      <c r="B836" s="9" t="n"/>
      <c r="C836" s="9" t="n"/>
      <c r="D836" s="9" t="n"/>
      <c r="E836" s="9" t="n"/>
      <c r="F836" s="9" t="n"/>
      <c r="G836" s="9" t="n"/>
    </row>
    <row r="837" ht="15.75" customHeight="1" s="496">
      <c r="A837" s="9" t="n"/>
      <c r="B837" s="9" t="n"/>
      <c r="C837" s="9" t="n"/>
      <c r="D837" s="9" t="n"/>
      <c r="E837" s="9" t="n"/>
      <c r="F837" s="9" t="n"/>
      <c r="G837" s="9" t="n"/>
    </row>
    <row r="838" ht="15.75" customHeight="1" s="496">
      <c r="A838" s="9" t="n"/>
      <c r="B838" s="9" t="n"/>
      <c r="C838" s="9" t="n"/>
      <c r="D838" s="9" t="n"/>
      <c r="E838" s="9" t="n"/>
      <c r="F838" s="9" t="n"/>
      <c r="G838" s="9" t="n"/>
    </row>
    <row r="839" ht="15.75" customHeight="1" s="496">
      <c r="A839" s="9" t="n"/>
      <c r="B839" s="9" t="n"/>
      <c r="C839" s="9" t="n"/>
      <c r="D839" s="9" t="n"/>
      <c r="E839" s="9" t="n"/>
      <c r="F839" s="9" t="n"/>
      <c r="G839" s="9" t="n"/>
    </row>
    <row r="840" ht="15.75" customHeight="1" s="496">
      <c r="A840" s="9" t="n"/>
      <c r="B840" s="9" t="n"/>
      <c r="C840" s="9" t="n"/>
      <c r="D840" s="9" t="n"/>
      <c r="E840" s="9" t="n"/>
      <c r="F840" s="9" t="n"/>
      <c r="G840" s="9" t="n"/>
    </row>
    <row r="841" ht="15.75" customHeight="1" s="496">
      <c r="A841" s="9" t="n"/>
      <c r="B841" s="9" t="n"/>
      <c r="C841" s="9" t="n"/>
      <c r="D841" s="9" t="n"/>
      <c r="E841" s="9" t="n"/>
      <c r="F841" s="9" t="n"/>
      <c r="G841" s="9" t="n"/>
    </row>
    <row r="842" ht="15.75" customHeight="1" s="496">
      <c r="A842" s="9" t="n"/>
      <c r="B842" s="9" t="n"/>
      <c r="C842" s="9" t="n"/>
      <c r="D842" s="9" t="n"/>
      <c r="E842" s="9" t="n"/>
      <c r="F842" s="9" t="n"/>
      <c r="G842" s="9" t="n"/>
    </row>
    <row r="843" ht="15.75" customHeight="1" s="496">
      <c r="A843" s="9" t="n"/>
      <c r="B843" s="9" t="n"/>
      <c r="C843" s="9" t="n"/>
      <c r="D843" s="9" t="n"/>
      <c r="E843" s="9" t="n"/>
      <c r="F843" s="9" t="n"/>
      <c r="G843" s="9" t="n"/>
    </row>
    <row r="844" ht="15.75" customHeight="1" s="496">
      <c r="A844" s="9" t="n"/>
      <c r="B844" s="9" t="n"/>
      <c r="C844" s="9" t="n"/>
      <c r="D844" s="9" t="n"/>
      <c r="E844" s="9" t="n"/>
      <c r="F844" s="9" t="n"/>
      <c r="G844" s="9" t="n"/>
    </row>
    <row r="845" ht="15.75" customHeight="1" s="496">
      <c r="A845" s="9" t="n"/>
      <c r="B845" s="9" t="n"/>
      <c r="C845" s="9" t="n"/>
      <c r="D845" s="9" t="n"/>
      <c r="E845" s="9" t="n"/>
      <c r="F845" s="9" t="n"/>
      <c r="G845" s="9" t="n"/>
    </row>
    <row r="846" ht="15.75" customHeight="1" s="496">
      <c r="A846" s="9" t="n"/>
      <c r="B846" s="9" t="n"/>
      <c r="C846" s="9" t="n"/>
      <c r="D846" s="9" t="n"/>
      <c r="E846" s="9" t="n"/>
      <c r="F846" s="9" t="n"/>
      <c r="G846" s="9" t="n"/>
    </row>
    <row r="847" ht="15.75" customHeight="1" s="496">
      <c r="A847" s="9" t="n"/>
      <c r="B847" s="9" t="n"/>
      <c r="C847" s="9" t="n"/>
      <c r="D847" s="9" t="n"/>
      <c r="E847" s="9" t="n"/>
      <c r="F847" s="9" t="n"/>
      <c r="G847" s="9" t="n"/>
    </row>
    <row r="848" ht="15.75" customHeight="1" s="496">
      <c r="A848" s="9" t="n"/>
      <c r="B848" s="9" t="n"/>
      <c r="C848" s="9" t="n"/>
      <c r="D848" s="9" t="n"/>
      <c r="E848" s="9" t="n"/>
      <c r="F848" s="9" t="n"/>
      <c r="G848" s="9" t="n"/>
    </row>
    <row r="849" ht="15.75" customHeight="1" s="496">
      <c r="A849" s="9" t="n"/>
      <c r="B849" s="9" t="n"/>
      <c r="C849" s="9" t="n"/>
      <c r="D849" s="9" t="n"/>
      <c r="E849" s="9" t="n"/>
      <c r="F849" s="9" t="n"/>
      <c r="G849" s="9" t="n"/>
    </row>
    <row r="850" ht="15.75" customHeight="1" s="496">
      <c r="A850" s="9" t="n"/>
      <c r="B850" s="9" t="n"/>
      <c r="C850" s="9" t="n"/>
      <c r="D850" s="9" t="n"/>
      <c r="E850" s="9" t="n"/>
      <c r="F850" s="9" t="n"/>
      <c r="G850" s="9" t="n"/>
    </row>
    <row r="851" ht="15.75" customHeight="1" s="496">
      <c r="A851" s="9" t="n"/>
      <c r="B851" s="9" t="n"/>
      <c r="C851" s="9" t="n"/>
      <c r="D851" s="9" t="n"/>
      <c r="E851" s="9" t="n"/>
      <c r="F851" s="9" t="n"/>
      <c r="G851" s="9" t="n"/>
    </row>
    <row r="852" ht="15.75" customHeight="1" s="496">
      <c r="A852" s="9" t="n"/>
      <c r="B852" s="9" t="n"/>
      <c r="C852" s="9" t="n"/>
      <c r="D852" s="9" t="n"/>
      <c r="E852" s="9" t="n"/>
      <c r="F852" s="9" t="n"/>
      <c r="G852" s="9" t="n"/>
    </row>
    <row r="853" ht="15.75" customHeight="1" s="496">
      <c r="A853" s="9" t="n"/>
      <c r="B853" s="9" t="n"/>
      <c r="C853" s="9" t="n"/>
      <c r="D853" s="9" t="n"/>
      <c r="E853" s="9" t="n"/>
      <c r="F853" s="9" t="n"/>
      <c r="G853" s="9" t="n"/>
    </row>
    <row r="854" ht="15.75" customHeight="1" s="496">
      <c r="A854" s="9" t="n"/>
      <c r="B854" s="9" t="n"/>
      <c r="C854" s="9" t="n"/>
      <c r="D854" s="9" t="n"/>
      <c r="E854" s="9" t="n"/>
      <c r="F854" s="9" t="n"/>
      <c r="G854" s="9" t="n"/>
    </row>
    <row r="855" ht="15.75" customHeight="1" s="496">
      <c r="A855" s="9" t="n"/>
      <c r="B855" s="9" t="n"/>
      <c r="C855" s="9" t="n"/>
      <c r="D855" s="9" t="n"/>
      <c r="E855" s="9" t="n"/>
      <c r="F855" s="9" t="n"/>
      <c r="G855" s="9" t="n"/>
    </row>
    <row r="856" ht="15.75" customHeight="1" s="496">
      <c r="A856" s="9" t="n"/>
      <c r="B856" s="9" t="n"/>
      <c r="C856" s="9" t="n"/>
      <c r="D856" s="9" t="n"/>
      <c r="E856" s="9" t="n"/>
      <c r="F856" s="9" t="n"/>
      <c r="G856" s="9" t="n"/>
    </row>
    <row r="857" ht="15.75" customHeight="1" s="496">
      <c r="A857" s="9" t="n"/>
      <c r="B857" s="9" t="n"/>
      <c r="C857" s="9" t="n"/>
      <c r="D857" s="9" t="n"/>
      <c r="E857" s="9" t="n"/>
      <c r="F857" s="9" t="n"/>
      <c r="G857" s="9" t="n"/>
    </row>
    <row r="858" ht="15.75" customHeight="1" s="496">
      <c r="A858" s="9" t="n"/>
      <c r="B858" s="9" t="n"/>
      <c r="C858" s="9" t="n"/>
      <c r="D858" s="9" t="n"/>
      <c r="E858" s="9" t="n"/>
      <c r="F858" s="9" t="n"/>
      <c r="G858" s="9" t="n"/>
    </row>
    <row r="859" ht="15.75" customHeight="1" s="496">
      <c r="A859" s="9" t="n"/>
      <c r="B859" s="9" t="n"/>
      <c r="C859" s="9" t="n"/>
      <c r="D859" s="9" t="n"/>
      <c r="E859" s="9" t="n"/>
      <c r="F859" s="9" t="n"/>
      <c r="G859" s="9" t="n"/>
    </row>
    <row r="860" ht="15.75" customHeight="1" s="496">
      <c r="A860" s="9" t="n"/>
      <c r="B860" s="9" t="n"/>
      <c r="C860" s="9" t="n"/>
      <c r="D860" s="9" t="n"/>
      <c r="E860" s="9" t="n"/>
      <c r="F860" s="9" t="n"/>
      <c r="G860" s="9" t="n"/>
    </row>
    <row r="861" ht="15.75" customHeight="1" s="496">
      <c r="A861" s="9" t="n"/>
      <c r="B861" s="9" t="n"/>
      <c r="C861" s="9" t="n"/>
      <c r="D861" s="9" t="n"/>
      <c r="E861" s="9" t="n"/>
      <c r="F861" s="9" t="n"/>
      <c r="G861" s="9" t="n"/>
    </row>
    <row r="862" ht="15.75" customHeight="1" s="496">
      <c r="A862" s="9" t="n"/>
      <c r="B862" s="9" t="n"/>
      <c r="C862" s="9" t="n"/>
      <c r="D862" s="9" t="n"/>
      <c r="E862" s="9" t="n"/>
      <c r="F862" s="9" t="n"/>
      <c r="G862" s="9" t="n"/>
    </row>
    <row r="863" ht="15.75" customHeight="1" s="496">
      <c r="A863" s="9" t="n"/>
      <c r="B863" s="9" t="n"/>
      <c r="C863" s="9" t="n"/>
      <c r="D863" s="9" t="n"/>
      <c r="E863" s="9" t="n"/>
      <c r="F863" s="9" t="n"/>
      <c r="G863" s="9" t="n"/>
    </row>
    <row r="864" ht="15.75" customHeight="1" s="496">
      <c r="A864" s="9" t="n"/>
      <c r="B864" s="9" t="n"/>
      <c r="C864" s="9" t="n"/>
      <c r="D864" s="9" t="n"/>
      <c r="E864" s="9" t="n"/>
      <c r="F864" s="9" t="n"/>
      <c r="G864" s="9" t="n"/>
    </row>
    <row r="865" ht="15.75" customHeight="1" s="496">
      <c r="A865" s="9" t="n"/>
      <c r="B865" s="9" t="n"/>
      <c r="C865" s="9" t="n"/>
      <c r="D865" s="9" t="n"/>
      <c r="E865" s="9" t="n"/>
      <c r="F865" s="9" t="n"/>
      <c r="G865" s="9" t="n"/>
    </row>
    <row r="866" ht="15.75" customHeight="1" s="496">
      <c r="A866" s="9" t="n"/>
      <c r="B866" s="9" t="n"/>
      <c r="C866" s="9" t="n"/>
      <c r="D866" s="9" t="n"/>
      <c r="E866" s="9" t="n"/>
      <c r="F866" s="9" t="n"/>
      <c r="G866" s="9" t="n"/>
    </row>
    <row r="867" ht="15.75" customHeight="1" s="496">
      <c r="A867" s="9" t="n"/>
      <c r="B867" s="9" t="n"/>
      <c r="C867" s="9" t="n"/>
      <c r="D867" s="9" t="n"/>
      <c r="E867" s="9" t="n"/>
      <c r="F867" s="9" t="n"/>
      <c r="G867" s="9" t="n"/>
    </row>
    <row r="868" ht="15.75" customHeight="1" s="496">
      <c r="A868" s="9" t="n"/>
      <c r="B868" s="9" t="n"/>
      <c r="C868" s="9" t="n"/>
      <c r="D868" s="9" t="n"/>
      <c r="E868" s="9" t="n"/>
      <c r="F868" s="9" t="n"/>
      <c r="G868" s="9" t="n"/>
    </row>
    <row r="869" ht="15.75" customHeight="1" s="496">
      <c r="A869" s="9" t="n"/>
      <c r="B869" s="9" t="n"/>
      <c r="C869" s="9" t="n"/>
      <c r="D869" s="9" t="n"/>
      <c r="E869" s="9" t="n"/>
      <c r="F869" s="9" t="n"/>
      <c r="G869" s="9" t="n"/>
    </row>
    <row r="870" ht="15.75" customHeight="1" s="496">
      <c r="A870" s="9" t="n"/>
      <c r="B870" s="9" t="n"/>
      <c r="C870" s="9" t="n"/>
      <c r="D870" s="9" t="n"/>
      <c r="E870" s="9" t="n"/>
      <c r="F870" s="9" t="n"/>
      <c r="G870" s="9" t="n"/>
    </row>
    <row r="871" ht="15.75" customHeight="1" s="496">
      <c r="A871" s="9" t="n"/>
      <c r="B871" s="9" t="n"/>
      <c r="C871" s="9" t="n"/>
      <c r="D871" s="9" t="n"/>
      <c r="E871" s="9" t="n"/>
      <c r="F871" s="9" t="n"/>
      <c r="G871" s="9" t="n"/>
    </row>
    <row r="872" ht="15.75" customHeight="1" s="496">
      <c r="A872" s="9" t="n"/>
      <c r="B872" s="9" t="n"/>
      <c r="C872" s="9" t="n"/>
      <c r="D872" s="9" t="n"/>
      <c r="E872" s="9" t="n"/>
      <c r="F872" s="9" t="n"/>
      <c r="G872" s="9" t="n"/>
    </row>
    <row r="873" ht="15.75" customHeight="1" s="496">
      <c r="A873" s="9" t="n"/>
      <c r="B873" s="9" t="n"/>
      <c r="C873" s="9" t="n"/>
      <c r="D873" s="9" t="n"/>
      <c r="E873" s="9" t="n"/>
      <c r="F873" s="9" t="n"/>
      <c r="G873" s="9" t="n"/>
    </row>
    <row r="874" ht="15.75" customHeight="1" s="496">
      <c r="A874" s="9" t="n"/>
      <c r="B874" s="9" t="n"/>
      <c r="C874" s="9" t="n"/>
      <c r="D874" s="9" t="n"/>
      <c r="E874" s="9" t="n"/>
      <c r="F874" s="9" t="n"/>
      <c r="G874" s="9" t="n"/>
    </row>
    <row r="875" ht="15.75" customHeight="1" s="496">
      <c r="A875" s="9" t="n"/>
      <c r="B875" s="9" t="n"/>
      <c r="C875" s="9" t="n"/>
      <c r="D875" s="9" t="n"/>
      <c r="E875" s="9" t="n"/>
      <c r="F875" s="9" t="n"/>
      <c r="G875" s="9" t="n"/>
    </row>
    <row r="876" ht="15.75" customHeight="1" s="496">
      <c r="A876" s="9" t="n"/>
      <c r="B876" s="9" t="n"/>
      <c r="C876" s="9" t="n"/>
      <c r="D876" s="9" t="n"/>
      <c r="E876" s="9" t="n"/>
      <c r="F876" s="9" t="n"/>
      <c r="G876" s="9" t="n"/>
    </row>
    <row r="877" ht="15.75" customHeight="1" s="496">
      <c r="A877" s="9" t="n"/>
      <c r="B877" s="9" t="n"/>
      <c r="C877" s="9" t="n"/>
      <c r="D877" s="9" t="n"/>
      <c r="E877" s="9" t="n"/>
      <c r="F877" s="9" t="n"/>
      <c r="G877" s="9" t="n"/>
    </row>
    <row r="878" ht="15.75" customHeight="1" s="496">
      <c r="A878" s="9" t="n"/>
      <c r="B878" s="9" t="n"/>
      <c r="C878" s="9" t="n"/>
      <c r="D878" s="9" t="n"/>
      <c r="E878" s="9" t="n"/>
      <c r="F878" s="9" t="n"/>
      <c r="G878" s="9" t="n"/>
    </row>
    <row r="879" ht="15.75" customHeight="1" s="496">
      <c r="A879" s="9" t="n"/>
      <c r="B879" s="9" t="n"/>
      <c r="C879" s="9" t="n"/>
      <c r="D879" s="9" t="n"/>
      <c r="E879" s="9" t="n"/>
      <c r="F879" s="9" t="n"/>
      <c r="G879" s="9" t="n"/>
    </row>
    <row r="880" ht="15.75" customHeight="1" s="496">
      <c r="A880" s="9" t="n"/>
      <c r="B880" s="9" t="n"/>
      <c r="C880" s="9" t="n"/>
      <c r="D880" s="9" t="n"/>
      <c r="E880" s="9" t="n"/>
      <c r="F880" s="9" t="n"/>
      <c r="G880" s="9" t="n"/>
    </row>
    <row r="881" ht="15.75" customHeight="1" s="496">
      <c r="A881" s="9" t="n"/>
      <c r="B881" s="9" t="n"/>
      <c r="C881" s="9" t="n"/>
      <c r="D881" s="9" t="n"/>
      <c r="E881" s="9" t="n"/>
      <c r="F881" s="9" t="n"/>
      <c r="G881" s="9" t="n"/>
    </row>
    <row r="882" ht="15.75" customHeight="1" s="496">
      <c r="A882" s="9" t="n"/>
      <c r="B882" s="9" t="n"/>
      <c r="C882" s="9" t="n"/>
      <c r="D882" s="9" t="n"/>
      <c r="E882" s="9" t="n"/>
      <c r="F882" s="9" t="n"/>
      <c r="G882" s="9" t="n"/>
    </row>
    <row r="883" ht="15.75" customHeight="1" s="496">
      <c r="A883" s="9" t="n"/>
      <c r="B883" s="9" t="n"/>
      <c r="C883" s="9" t="n"/>
      <c r="D883" s="9" t="n"/>
      <c r="E883" s="9" t="n"/>
      <c r="F883" s="9" t="n"/>
      <c r="G883" s="9" t="n"/>
    </row>
    <row r="884" ht="15.75" customHeight="1" s="496">
      <c r="A884" s="9" t="n"/>
      <c r="B884" s="9" t="n"/>
      <c r="C884" s="9" t="n"/>
      <c r="D884" s="9" t="n"/>
      <c r="E884" s="9" t="n"/>
      <c r="F884" s="9" t="n"/>
      <c r="G884" s="9" t="n"/>
    </row>
    <row r="885" ht="15.75" customHeight="1" s="496">
      <c r="A885" s="9" t="n"/>
      <c r="B885" s="9" t="n"/>
      <c r="C885" s="9" t="n"/>
      <c r="D885" s="9" t="n"/>
      <c r="E885" s="9" t="n"/>
      <c r="F885" s="9" t="n"/>
      <c r="G885" s="9" t="n"/>
    </row>
    <row r="886" ht="15.75" customHeight="1" s="496">
      <c r="A886" s="9" t="n"/>
      <c r="B886" s="9" t="n"/>
      <c r="C886" s="9" t="n"/>
      <c r="D886" s="9" t="n"/>
      <c r="E886" s="9" t="n"/>
      <c r="F886" s="9" t="n"/>
      <c r="G886" s="9" t="n"/>
    </row>
    <row r="887" ht="15.75" customHeight="1" s="496">
      <c r="A887" s="9" t="n"/>
      <c r="B887" s="9" t="n"/>
      <c r="C887" s="9" t="n"/>
      <c r="D887" s="9" t="n"/>
      <c r="E887" s="9" t="n"/>
      <c r="F887" s="9" t="n"/>
      <c r="G887" s="9" t="n"/>
    </row>
    <row r="888" ht="15.75" customHeight="1" s="496">
      <c r="A888" s="9" t="n"/>
      <c r="B888" s="9" t="n"/>
      <c r="C888" s="9" t="n"/>
      <c r="D888" s="9" t="n"/>
      <c r="E888" s="9" t="n"/>
      <c r="F888" s="9" t="n"/>
      <c r="G888" s="9" t="n"/>
    </row>
    <row r="889" ht="15.75" customHeight="1" s="496">
      <c r="A889" s="9" t="n"/>
      <c r="B889" s="9" t="n"/>
      <c r="C889" s="9" t="n"/>
      <c r="D889" s="9" t="n"/>
      <c r="E889" s="9" t="n"/>
      <c r="F889" s="9" t="n"/>
      <c r="G889" s="9" t="n"/>
    </row>
    <row r="890" ht="15.75" customHeight="1" s="496">
      <c r="A890" s="9" t="n"/>
      <c r="B890" s="9" t="n"/>
      <c r="C890" s="9" t="n"/>
      <c r="D890" s="9" t="n"/>
      <c r="E890" s="9" t="n"/>
      <c r="F890" s="9" t="n"/>
      <c r="G890" s="9" t="n"/>
    </row>
    <row r="891" ht="15.75" customHeight="1" s="496">
      <c r="A891" s="9" t="n"/>
      <c r="B891" s="9" t="n"/>
      <c r="C891" s="9" t="n"/>
      <c r="D891" s="9" t="n"/>
      <c r="E891" s="9" t="n"/>
      <c r="F891" s="9" t="n"/>
      <c r="G891" s="9" t="n"/>
    </row>
    <row r="892" ht="15.75" customHeight="1" s="496">
      <c r="A892" s="9" t="n"/>
      <c r="B892" s="9" t="n"/>
      <c r="C892" s="9" t="n"/>
      <c r="D892" s="9" t="n"/>
      <c r="E892" s="9" t="n"/>
      <c r="F892" s="9" t="n"/>
      <c r="G892" s="9" t="n"/>
    </row>
    <row r="893" ht="15.75" customHeight="1" s="496">
      <c r="A893" s="9" t="n"/>
      <c r="B893" s="9" t="n"/>
      <c r="C893" s="9" t="n"/>
      <c r="D893" s="9" t="n"/>
      <c r="E893" s="9" t="n"/>
      <c r="F893" s="9" t="n"/>
      <c r="G893" s="9" t="n"/>
    </row>
    <row r="894" ht="15.75" customHeight="1" s="496">
      <c r="A894" s="9" t="n"/>
      <c r="B894" s="9" t="n"/>
      <c r="C894" s="9" t="n"/>
      <c r="D894" s="9" t="n"/>
      <c r="E894" s="9" t="n"/>
      <c r="F894" s="9" t="n"/>
      <c r="G894" s="9" t="n"/>
    </row>
    <row r="895" ht="15.75" customHeight="1" s="496">
      <c r="A895" s="9" t="n"/>
      <c r="B895" s="9" t="n"/>
      <c r="C895" s="9" t="n"/>
      <c r="D895" s="9" t="n"/>
      <c r="E895" s="9" t="n"/>
      <c r="F895" s="9" t="n"/>
      <c r="G895" s="9" t="n"/>
    </row>
    <row r="896" ht="15.75" customHeight="1" s="496">
      <c r="A896" s="9" t="n"/>
      <c r="B896" s="9" t="n"/>
      <c r="C896" s="9" t="n"/>
      <c r="D896" s="9" t="n"/>
      <c r="E896" s="9" t="n"/>
      <c r="F896" s="9" t="n"/>
      <c r="G896" s="9" t="n"/>
    </row>
    <row r="897" ht="15.75" customHeight="1" s="496">
      <c r="A897" s="9" t="n"/>
      <c r="B897" s="9" t="n"/>
      <c r="C897" s="9" t="n"/>
      <c r="D897" s="9" t="n"/>
      <c r="E897" s="9" t="n"/>
      <c r="F897" s="9" t="n"/>
      <c r="G897" s="9" t="n"/>
    </row>
    <row r="898" ht="15.75" customHeight="1" s="496">
      <c r="A898" s="9" t="n"/>
      <c r="B898" s="9" t="n"/>
      <c r="C898" s="9" t="n"/>
      <c r="D898" s="9" t="n"/>
      <c r="E898" s="9" t="n"/>
      <c r="F898" s="9" t="n"/>
      <c r="G898" s="9" t="n"/>
    </row>
    <row r="899" ht="15.75" customHeight="1" s="496">
      <c r="A899" s="9" t="n"/>
      <c r="B899" s="9" t="n"/>
      <c r="C899" s="9" t="n"/>
      <c r="D899" s="9" t="n"/>
      <c r="E899" s="9" t="n"/>
      <c r="F899" s="9" t="n"/>
      <c r="G899" s="9" t="n"/>
    </row>
    <row r="900" ht="15.75" customHeight="1" s="496">
      <c r="A900" s="9" t="n"/>
      <c r="B900" s="9" t="n"/>
      <c r="C900" s="9" t="n"/>
      <c r="D900" s="9" t="n"/>
      <c r="E900" s="9" t="n"/>
      <c r="F900" s="9" t="n"/>
      <c r="G900" s="9" t="n"/>
    </row>
    <row r="901" ht="15.75" customHeight="1" s="496">
      <c r="A901" s="9" t="n"/>
      <c r="B901" s="9" t="n"/>
      <c r="C901" s="9" t="n"/>
      <c r="D901" s="9" t="n"/>
      <c r="E901" s="9" t="n"/>
      <c r="F901" s="9" t="n"/>
      <c r="G901" s="9" t="n"/>
    </row>
    <row r="902" ht="15.75" customHeight="1" s="496">
      <c r="A902" s="9" t="n"/>
      <c r="B902" s="9" t="n"/>
      <c r="C902" s="9" t="n"/>
      <c r="D902" s="9" t="n"/>
      <c r="E902" s="9" t="n"/>
      <c r="F902" s="9" t="n"/>
      <c r="G902" s="9" t="n"/>
    </row>
    <row r="903" ht="15.75" customHeight="1" s="496">
      <c r="A903" s="9" t="n"/>
      <c r="B903" s="9" t="n"/>
      <c r="C903" s="9" t="n"/>
      <c r="D903" s="9" t="n"/>
      <c r="E903" s="9" t="n"/>
      <c r="F903" s="9" t="n"/>
      <c r="G903" s="9" t="n"/>
    </row>
    <row r="904" ht="15.75" customHeight="1" s="496">
      <c r="A904" s="9" t="n"/>
      <c r="B904" s="9" t="n"/>
      <c r="C904" s="9" t="n"/>
      <c r="D904" s="9" t="n"/>
      <c r="E904" s="9" t="n"/>
      <c r="F904" s="9" t="n"/>
      <c r="G904" s="9" t="n"/>
    </row>
    <row r="905" ht="15.75" customHeight="1" s="496">
      <c r="A905" s="9" t="n"/>
      <c r="B905" s="9" t="n"/>
      <c r="C905" s="9" t="n"/>
      <c r="D905" s="9" t="n"/>
      <c r="E905" s="9" t="n"/>
      <c r="F905" s="9" t="n"/>
      <c r="G905" s="9" t="n"/>
    </row>
    <row r="906" ht="15.75" customHeight="1" s="496">
      <c r="A906" s="9" t="n"/>
      <c r="B906" s="9" t="n"/>
      <c r="C906" s="9" t="n"/>
      <c r="D906" s="9" t="n"/>
      <c r="E906" s="9" t="n"/>
      <c r="F906" s="9" t="n"/>
      <c r="G906" s="9" t="n"/>
    </row>
    <row r="907" ht="15.75" customHeight="1" s="496">
      <c r="A907" s="9" t="n"/>
      <c r="B907" s="9" t="n"/>
      <c r="C907" s="9" t="n"/>
      <c r="D907" s="9" t="n"/>
      <c r="E907" s="9" t="n"/>
      <c r="F907" s="9" t="n"/>
      <c r="G907" s="9" t="n"/>
    </row>
    <row r="908" ht="15.75" customHeight="1" s="496">
      <c r="A908" s="9" t="n"/>
      <c r="B908" s="9" t="n"/>
      <c r="C908" s="9" t="n"/>
      <c r="D908" s="9" t="n"/>
      <c r="E908" s="9" t="n"/>
      <c r="F908" s="9" t="n"/>
      <c r="G908" s="9" t="n"/>
    </row>
    <row r="909" ht="15.75" customHeight="1" s="496">
      <c r="A909" s="9" t="n"/>
      <c r="B909" s="9" t="n"/>
      <c r="C909" s="9" t="n"/>
      <c r="D909" s="9" t="n"/>
      <c r="E909" s="9" t="n"/>
      <c r="F909" s="9" t="n"/>
      <c r="G909" s="9" t="n"/>
    </row>
    <row r="910" ht="15.75" customHeight="1" s="496">
      <c r="A910" s="9" t="n"/>
      <c r="B910" s="9" t="n"/>
      <c r="C910" s="9" t="n"/>
      <c r="D910" s="9" t="n"/>
      <c r="E910" s="9" t="n"/>
      <c r="F910" s="9" t="n"/>
      <c r="G910" s="9" t="n"/>
    </row>
    <row r="911" ht="15.75" customHeight="1" s="496">
      <c r="A911" s="9" t="n"/>
      <c r="B911" s="9" t="n"/>
      <c r="C911" s="9" t="n"/>
      <c r="D911" s="9" t="n"/>
      <c r="E911" s="9" t="n"/>
      <c r="F911" s="9" t="n"/>
      <c r="G911" s="9" t="n"/>
    </row>
    <row r="912" ht="15.75" customHeight="1" s="496">
      <c r="A912" s="9" t="n"/>
      <c r="B912" s="9" t="n"/>
      <c r="C912" s="9" t="n"/>
      <c r="D912" s="9" t="n"/>
      <c r="E912" s="9" t="n"/>
      <c r="F912" s="9" t="n"/>
      <c r="G912" s="9" t="n"/>
    </row>
    <row r="913" ht="15.75" customHeight="1" s="496">
      <c r="A913" s="9" t="n"/>
      <c r="B913" s="9" t="n"/>
      <c r="C913" s="9" t="n"/>
      <c r="D913" s="9" t="n"/>
      <c r="E913" s="9" t="n"/>
      <c r="F913" s="9" t="n"/>
      <c r="G913" s="9" t="n"/>
    </row>
    <row r="914" ht="15.75" customHeight="1" s="496">
      <c r="A914" s="9" t="n"/>
      <c r="B914" s="9" t="n"/>
      <c r="C914" s="9" t="n"/>
      <c r="D914" s="9" t="n"/>
      <c r="E914" s="9" t="n"/>
      <c r="F914" s="9" t="n"/>
      <c r="G914" s="9" t="n"/>
    </row>
    <row r="915" ht="15.75" customHeight="1" s="496">
      <c r="A915" s="9" t="n"/>
      <c r="B915" s="9" t="n"/>
      <c r="C915" s="9" t="n"/>
      <c r="D915" s="9" t="n"/>
      <c r="E915" s="9" t="n"/>
      <c r="F915" s="9" t="n"/>
      <c r="G915" s="9" t="n"/>
    </row>
    <row r="916" ht="15.75" customHeight="1" s="496">
      <c r="A916" s="9" t="n"/>
      <c r="B916" s="9" t="n"/>
      <c r="C916" s="9" t="n"/>
      <c r="D916" s="9" t="n"/>
      <c r="E916" s="9" t="n"/>
      <c r="F916" s="9" t="n"/>
      <c r="G916" s="9" t="n"/>
    </row>
    <row r="917" ht="15.75" customHeight="1" s="496">
      <c r="A917" s="9" t="n"/>
      <c r="B917" s="9" t="n"/>
      <c r="C917" s="9" t="n"/>
      <c r="D917" s="9" t="n"/>
      <c r="E917" s="9" t="n"/>
      <c r="F917" s="9" t="n"/>
      <c r="G917" s="9" t="n"/>
    </row>
    <row r="918" ht="15.75" customHeight="1" s="496">
      <c r="A918" s="9" t="n"/>
      <c r="B918" s="9" t="n"/>
      <c r="C918" s="9" t="n"/>
      <c r="D918" s="9" t="n"/>
      <c r="E918" s="9" t="n"/>
      <c r="F918" s="9" t="n"/>
      <c r="G918" s="9" t="n"/>
    </row>
    <row r="919" ht="15.75" customHeight="1" s="496">
      <c r="A919" s="9" t="n"/>
      <c r="B919" s="9" t="n"/>
      <c r="C919" s="9" t="n"/>
      <c r="D919" s="9" t="n"/>
      <c r="E919" s="9" t="n"/>
      <c r="F919" s="9" t="n"/>
      <c r="G919" s="9" t="n"/>
    </row>
    <row r="920" ht="15.75" customHeight="1" s="496">
      <c r="A920" s="9" t="n"/>
      <c r="B920" s="9" t="n"/>
      <c r="C920" s="9" t="n"/>
      <c r="D920" s="9" t="n"/>
      <c r="E920" s="9" t="n"/>
      <c r="F920" s="9" t="n"/>
      <c r="G920" s="9" t="n"/>
    </row>
    <row r="921" ht="15.75" customHeight="1" s="496">
      <c r="A921" s="9" t="n"/>
      <c r="B921" s="9" t="n"/>
      <c r="C921" s="9" t="n"/>
      <c r="D921" s="9" t="n"/>
      <c r="E921" s="9" t="n"/>
      <c r="F921" s="9" t="n"/>
      <c r="G921" s="9" t="n"/>
    </row>
    <row r="922" ht="15.75" customHeight="1" s="496">
      <c r="A922" s="9" t="n"/>
      <c r="B922" s="9" t="n"/>
      <c r="C922" s="9" t="n"/>
      <c r="D922" s="9" t="n"/>
      <c r="E922" s="9" t="n"/>
      <c r="F922" s="9" t="n"/>
      <c r="G922" s="9" t="n"/>
    </row>
    <row r="923" ht="15.75" customHeight="1" s="496">
      <c r="A923" s="9" t="n"/>
      <c r="B923" s="9" t="n"/>
      <c r="C923" s="9" t="n"/>
      <c r="D923" s="9" t="n"/>
      <c r="E923" s="9" t="n"/>
      <c r="F923" s="9" t="n"/>
      <c r="G923" s="9" t="n"/>
    </row>
    <row r="924" ht="15.75" customHeight="1" s="496">
      <c r="A924" s="9" t="n"/>
      <c r="B924" s="9" t="n"/>
      <c r="C924" s="9" t="n"/>
      <c r="D924" s="9" t="n"/>
      <c r="E924" s="9" t="n"/>
      <c r="F924" s="9" t="n"/>
      <c r="G924" s="9" t="n"/>
    </row>
    <row r="925" ht="15.75" customHeight="1" s="496">
      <c r="A925" s="9" t="n"/>
      <c r="B925" s="9" t="n"/>
      <c r="C925" s="9" t="n"/>
      <c r="D925" s="9" t="n"/>
      <c r="E925" s="9" t="n"/>
      <c r="F925" s="9" t="n"/>
      <c r="G925" s="9" t="n"/>
    </row>
    <row r="926" ht="15.75" customHeight="1" s="496">
      <c r="A926" s="9" t="n"/>
      <c r="B926" s="9" t="n"/>
      <c r="C926" s="9" t="n"/>
      <c r="D926" s="9" t="n"/>
      <c r="E926" s="9" t="n"/>
      <c r="F926" s="9" t="n"/>
      <c r="G926" s="9" t="n"/>
    </row>
    <row r="927" ht="15.75" customHeight="1" s="496">
      <c r="A927" s="9" t="n"/>
      <c r="B927" s="9" t="n"/>
      <c r="C927" s="9" t="n"/>
      <c r="D927" s="9" t="n"/>
      <c r="E927" s="9" t="n"/>
      <c r="F927" s="9" t="n"/>
      <c r="G927" s="9" t="n"/>
    </row>
    <row r="928" ht="15.75" customHeight="1" s="496">
      <c r="A928" s="9" t="n"/>
      <c r="B928" s="9" t="n"/>
      <c r="C928" s="9" t="n"/>
      <c r="D928" s="9" t="n"/>
      <c r="E928" s="9" t="n"/>
      <c r="F928" s="9" t="n"/>
      <c r="G928" s="9" t="n"/>
    </row>
    <row r="929" ht="15.75" customHeight="1" s="496">
      <c r="A929" s="9" t="n"/>
      <c r="B929" s="9" t="n"/>
      <c r="C929" s="9" t="n"/>
      <c r="D929" s="9" t="n"/>
      <c r="E929" s="9" t="n"/>
      <c r="F929" s="9" t="n"/>
      <c r="G929" s="9" t="n"/>
    </row>
    <row r="930" ht="15.75" customHeight="1" s="496">
      <c r="A930" s="9" t="n"/>
      <c r="B930" s="9" t="n"/>
      <c r="C930" s="9" t="n"/>
      <c r="D930" s="9" t="n"/>
      <c r="E930" s="9" t="n"/>
      <c r="F930" s="9" t="n"/>
      <c r="G930" s="9" t="n"/>
    </row>
    <row r="931" ht="15.75" customHeight="1" s="496">
      <c r="A931" s="9" t="n"/>
      <c r="B931" s="9" t="n"/>
      <c r="C931" s="9" t="n"/>
      <c r="D931" s="9" t="n"/>
      <c r="E931" s="9" t="n"/>
      <c r="F931" s="9" t="n"/>
      <c r="G931" s="9" t="n"/>
    </row>
    <row r="932" ht="15.75" customHeight="1" s="496">
      <c r="A932" s="9" t="n"/>
      <c r="B932" s="9" t="n"/>
      <c r="C932" s="9" t="n"/>
      <c r="D932" s="9" t="n"/>
      <c r="E932" s="9" t="n"/>
      <c r="F932" s="9" t="n"/>
      <c r="G932" s="9" t="n"/>
    </row>
    <row r="933" ht="15.75" customHeight="1" s="496">
      <c r="A933" s="9" t="n"/>
      <c r="B933" s="9" t="n"/>
      <c r="C933" s="9" t="n"/>
      <c r="D933" s="9" t="n"/>
      <c r="E933" s="9" t="n"/>
      <c r="F933" s="9" t="n"/>
      <c r="G933" s="9" t="n"/>
    </row>
    <row r="934" ht="15.75" customHeight="1" s="496">
      <c r="A934" s="9" t="n"/>
      <c r="B934" s="9" t="n"/>
      <c r="C934" s="9" t="n"/>
      <c r="D934" s="9" t="n"/>
      <c r="E934" s="9" t="n"/>
      <c r="F934" s="9" t="n"/>
      <c r="G934" s="9" t="n"/>
    </row>
    <row r="935" ht="15.75" customHeight="1" s="496">
      <c r="A935" s="9" t="n"/>
      <c r="B935" s="9" t="n"/>
      <c r="C935" s="9" t="n"/>
      <c r="D935" s="9" t="n"/>
      <c r="E935" s="9" t="n"/>
      <c r="F935" s="9" t="n"/>
      <c r="G935" s="9" t="n"/>
    </row>
    <row r="936" ht="15.75" customHeight="1" s="496">
      <c r="A936" s="9" t="n"/>
      <c r="B936" s="9" t="n"/>
      <c r="C936" s="9" t="n"/>
      <c r="D936" s="9" t="n"/>
      <c r="E936" s="9" t="n"/>
      <c r="F936" s="9" t="n"/>
      <c r="G936" s="9" t="n"/>
    </row>
    <row r="937" ht="15.75" customHeight="1" s="496">
      <c r="A937" s="9" t="n"/>
      <c r="B937" s="9" t="n"/>
      <c r="C937" s="9" t="n"/>
      <c r="D937" s="9" t="n"/>
      <c r="E937" s="9" t="n"/>
      <c r="F937" s="9" t="n"/>
      <c r="G937" s="9" t="n"/>
    </row>
    <row r="938" ht="15.75" customHeight="1" s="496">
      <c r="A938" s="9" t="n"/>
      <c r="B938" s="9" t="n"/>
      <c r="C938" s="9" t="n"/>
      <c r="D938" s="9" t="n"/>
      <c r="E938" s="9" t="n"/>
      <c r="F938" s="9" t="n"/>
      <c r="G938" s="9" t="n"/>
    </row>
    <row r="939" ht="15.75" customHeight="1" s="496">
      <c r="A939" s="9" t="n"/>
      <c r="B939" s="9" t="n"/>
      <c r="C939" s="9" t="n"/>
      <c r="D939" s="9" t="n"/>
      <c r="E939" s="9" t="n"/>
      <c r="F939" s="9" t="n"/>
      <c r="G939" s="9" t="n"/>
    </row>
    <row r="940" ht="15.75" customHeight="1" s="496">
      <c r="A940" s="9" t="n"/>
      <c r="B940" s="9" t="n"/>
      <c r="C940" s="9" t="n"/>
      <c r="D940" s="9" t="n"/>
      <c r="E940" s="9" t="n"/>
      <c r="F940" s="9" t="n"/>
      <c r="G940" s="9" t="n"/>
    </row>
    <row r="941" ht="15.75" customHeight="1" s="496">
      <c r="A941" s="9" t="n"/>
      <c r="B941" s="9" t="n"/>
      <c r="C941" s="9" t="n"/>
      <c r="D941" s="9" t="n"/>
      <c r="E941" s="9" t="n"/>
      <c r="F941" s="9" t="n"/>
      <c r="G941" s="9" t="n"/>
    </row>
    <row r="942" ht="15.75" customHeight="1" s="496">
      <c r="A942" s="9" t="n"/>
      <c r="B942" s="9" t="n"/>
      <c r="C942" s="9" t="n"/>
      <c r="D942" s="9" t="n"/>
      <c r="E942" s="9" t="n"/>
      <c r="F942" s="9" t="n"/>
      <c r="G942" s="9" t="n"/>
    </row>
    <row r="943" ht="15.75" customHeight="1" s="496">
      <c r="A943" s="9" t="n"/>
      <c r="B943" s="9" t="n"/>
      <c r="C943" s="9" t="n"/>
      <c r="D943" s="9" t="n"/>
      <c r="E943" s="9" t="n"/>
      <c r="F943" s="9" t="n"/>
      <c r="G943" s="9" t="n"/>
    </row>
    <row r="944" ht="15.75" customHeight="1" s="496">
      <c r="A944" s="9" t="n"/>
      <c r="B944" s="9" t="n"/>
      <c r="C944" s="9" t="n"/>
      <c r="D944" s="9" t="n"/>
      <c r="E944" s="9" t="n"/>
      <c r="F944" s="9" t="n"/>
      <c r="G944" s="9" t="n"/>
    </row>
    <row r="945" ht="15.75" customHeight="1" s="496">
      <c r="A945" s="9" t="n"/>
      <c r="B945" s="9" t="n"/>
      <c r="C945" s="9" t="n"/>
      <c r="D945" s="9" t="n"/>
      <c r="E945" s="9" t="n"/>
      <c r="F945" s="9" t="n"/>
      <c r="G945" s="9" t="n"/>
    </row>
    <row r="946" ht="15.75" customHeight="1" s="496">
      <c r="A946" s="9" t="n"/>
      <c r="B946" s="9" t="n"/>
      <c r="C946" s="9" t="n"/>
      <c r="D946" s="9" t="n"/>
      <c r="E946" s="9" t="n"/>
      <c r="F946" s="9" t="n"/>
      <c r="G946" s="9" t="n"/>
    </row>
    <row r="947" ht="15.75" customHeight="1" s="496">
      <c r="A947" s="9" t="n"/>
      <c r="B947" s="9" t="n"/>
      <c r="C947" s="9" t="n"/>
      <c r="D947" s="9" t="n"/>
      <c r="E947" s="9" t="n"/>
      <c r="F947" s="9" t="n"/>
      <c r="G947" s="9" t="n"/>
    </row>
    <row r="948" ht="15.75" customHeight="1" s="496">
      <c r="A948" s="9" t="n"/>
      <c r="B948" s="9" t="n"/>
      <c r="C948" s="9" t="n"/>
      <c r="D948" s="9" t="n"/>
      <c r="E948" s="9" t="n"/>
      <c r="F948" s="9" t="n"/>
      <c r="G948" s="9" t="n"/>
    </row>
    <row r="949" ht="15.75" customHeight="1" s="496">
      <c r="A949" s="9" t="n"/>
      <c r="B949" s="9" t="n"/>
      <c r="C949" s="9" t="n"/>
      <c r="D949" s="9" t="n"/>
      <c r="E949" s="9" t="n"/>
      <c r="F949" s="9" t="n"/>
      <c r="G949" s="9" t="n"/>
    </row>
    <row r="950" ht="15.75" customHeight="1" s="496">
      <c r="A950" s="9" t="n"/>
      <c r="B950" s="9" t="n"/>
      <c r="C950" s="9" t="n"/>
      <c r="D950" s="9" t="n"/>
      <c r="E950" s="9" t="n"/>
      <c r="F950" s="9" t="n"/>
      <c r="G950" s="9" t="n"/>
    </row>
    <row r="951" ht="15.75" customHeight="1" s="496">
      <c r="A951" s="9" t="n"/>
      <c r="B951" s="9" t="n"/>
      <c r="C951" s="9" t="n"/>
      <c r="D951" s="9" t="n"/>
      <c r="E951" s="9" t="n"/>
      <c r="F951" s="9" t="n"/>
      <c r="G951" s="9" t="n"/>
    </row>
    <row r="952" ht="15.75" customHeight="1" s="496">
      <c r="A952" s="9" t="n"/>
      <c r="B952" s="9" t="n"/>
      <c r="C952" s="9" t="n"/>
      <c r="D952" s="9" t="n"/>
      <c r="E952" s="9" t="n"/>
      <c r="F952" s="9" t="n"/>
      <c r="G952" s="9" t="n"/>
    </row>
    <row r="953" ht="15.75" customHeight="1" s="496">
      <c r="A953" s="9" t="n"/>
      <c r="B953" s="9" t="n"/>
      <c r="C953" s="9" t="n"/>
      <c r="D953" s="9" t="n"/>
      <c r="E953" s="9" t="n"/>
      <c r="F953" s="9" t="n"/>
      <c r="G953" s="9" t="n"/>
    </row>
    <row r="954" ht="15.75" customHeight="1" s="496">
      <c r="A954" s="9" t="n"/>
      <c r="B954" s="9" t="n"/>
      <c r="C954" s="9" t="n"/>
      <c r="D954" s="9" t="n"/>
      <c r="E954" s="9" t="n"/>
      <c r="F954" s="9" t="n"/>
      <c r="G954" s="9" t="n"/>
    </row>
    <row r="955" ht="15.75" customHeight="1" s="496">
      <c r="A955" s="9" t="n"/>
      <c r="B955" s="9" t="n"/>
      <c r="C955" s="9" t="n"/>
      <c r="D955" s="9" t="n"/>
      <c r="E955" s="9" t="n"/>
      <c r="F955" s="9" t="n"/>
      <c r="G955" s="9" t="n"/>
    </row>
    <row r="956" ht="15.75" customHeight="1" s="496">
      <c r="A956" s="9" t="n"/>
      <c r="B956" s="9" t="n"/>
      <c r="C956" s="9" t="n"/>
      <c r="D956" s="9" t="n"/>
      <c r="E956" s="9" t="n"/>
      <c r="F956" s="9" t="n"/>
      <c r="G956" s="9" t="n"/>
    </row>
    <row r="957" ht="15.75" customHeight="1" s="496">
      <c r="A957" s="9" t="n"/>
      <c r="B957" s="9" t="n"/>
      <c r="C957" s="9" t="n"/>
      <c r="D957" s="9" t="n"/>
      <c r="E957" s="9" t="n"/>
      <c r="F957" s="9" t="n"/>
      <c r="G957" s="9" t="n"/>
    </row>
    <row r="958" ht="15.75" customHeight="1" s="496">
      <c r="A958" s="9" t="n"/>
      <c r="B958" s="9" t="n"/>
      <c r="C958" s="9" t="n"/>
      <c r="D958" s="9" t="n"/>
      <c r="E958" s="9" t="n"/>
      <c r="F958" s="9" t="n"/>
      <c r="G958" s="9" t="n"/>
    </row>
    <row r="959" ht="15.75" customHeight="1" s="496">
      <c r="A959" s="9" t="n"/>
      <c r="B959" s="9" t="n"/>
      <c r="C959" s="9" t="n"/>
      <c r="D959" s="9" t="n"/>
      <c r="E959" s="9" t="n"/>
      <c r="F959" s="9" t="n"/>
      <c r="G959" s="9" t="n"/>
    </row>
    <row r="960" ht="15.75" customHeight="1" s="496">
      <c r="A960" s="9" t="n"/>
      <c r="B960" s="9" t="n"/>
      <c r="C960" s="9" t="n"/>
      <c r="D960" s="9" t="n"/>
      <c r="E960" s="9" t="n"/>
      <c r="F960" s="9" t="n"/>
      <c r="G960" s="9" t="n"/>
    </row>
    <row r="961" ht="15.75" customHeight="1" s="496">
      <c r="A961" s="9" t="n"/>
      <c r="B961" s="9" t="n"/>
      <c r="C961" s="9" t="n"/>
      <c r="D961" s="9" t="n"/>
      <c r="E961" s="9" t="n"/>
      <c r="F961" s="9" t="n"/>
      <c r="G961" s="9" t="n"/>
    </row>
    <row r="962" ht="15.75" customHeight="1" s="496">
      <c r="A962" s="9" t="n"/>
      <c r="B962" s="9" t="n"/>
      <c r="C962" s="9" t="n"/>
      <c r="D962" s="9" t="n"/>
      <c r="E962" s="9" t="n"/>
      <c r="F962" s="9" t="n"/>
      <c r="G962" s="9" t="n"/>
    </row>
    <row r="963" ht="15.75" customHeight="1" s="496">
      <c r="A963" s="9" t="n"/>
      <c r="B963" s="9" t="n"/>
      <c r="C963" s="9" t="n"/>
      <c r="D963" s="9" t="n"/>
      <c r="E963" s="9" t="n"/>
      <c r="F963" s="9" t="n"/>
      <c r="G963" s="9" t="n"/>
    </row>
    <row r="964" ht="15.75" customHeight="1" s="496">
      <c r="A964" s="9" t="n"/>
      <c r="B964" s="9" t="n"/>
      <c r="C964" s="9" t="n"/>
      <c r="D964" s="9" t="n"/>
      <c r="E964" s="9" t="n"/>
      <c r="F964" s="9" t="n"/>
      <c r="G964" s="9" t="n"/>
    </row>
    <row r="965" ht="15.75" customHeight="1" s="496">
      <c r="A965" s="9" t="n"/>
      <c r="B965" s="9" t="n"/>
      <c r="C965" s="9" t="n"/>
      <c r="D965" s="9" t="n"/>
      <c r="E965" s="9" t="n"/>
      <c r="F965" s="9" t="n"/>
      <c r="G965" s="9" t="n"/>
    </row>
    <row r="966" ht="15.75" customHeight="1" s="496">
      <c r="A966" s="9" t="n"/>
      <c r="B966" s="9" t="n"/>
      <c r="C966" s="9" t="n"/>
      <c r="D966" s="9" t="n"/>
      <c r="E966" s="9" t="n"/>
      <c r="F966" s="9" t="n"/>
      <c r="G966" s="9" t="n"/>
    </row>
    <row r="967" ht="15.75" customHeight="1" s="496">
      <c r="A967" s="9" t="n"/>
      <c r="B967" s="9" t="n"/>
      <c r="C967" s="9" t="n"/>
      <c r="D967" s="9" t="n"/>
      <c r="E967" s="9" t="n"/>
      <c r="F967" s="9" t="n"/>
      <c r="G967" s="9" t="n"/>
    </row>
    <row r="968" ht="15.75" customHeight="1" s="496">
      <c r="A968" s="9" t="n"/>
      <c r="B968" s="9" t="n"/>
      <c r="C968" s="9" t="n"/>
      <c r="D968" s="9" t="n"/>
      <c r="E968" s="9" t="n"/>
      <c r="F968" s="9" t="n"/>
      <c r="G968" s="9" t="n"/>
    </row>
    <row r="969" ht="15.75" customHeight="1" s="496">
      <c r="A969" s="9" t="n"/>
      <c r="B969" s="9" t="n"/>
      <c r="C969" s="9" t="n"/>
      <c r="D969" s="9" t="n"/>
      <c r="E969" s="9" t="n"/>
      <c r="F969" s="9" t="n"/>
      <c r="G969" s="9" t="n"/>
    </row>
    <row r="970" ht="15.75" customHeight="1" s="496">
      <c r="A970" s="9" t="n"/>
      <c r="B970" s="9" t="n"/>
      <c r="C970" s="9" t="n"/>
      <c r="D970" s="9" t="n"/>
      <c r="E970" s="9" t="n"/>
      <c r="F970" s="9" t="n"/>
      <c r="G970" s="9" t="n"/>
    </row>
    <row r="971" ht="15.75" customHeight="1" s="496">
      <c r="A971" s="9" t="n"/>
      <c r="B971" s="9" t="n"/>
      <c r="C971" s="9" t="n"/>
      <c r="D971" s="9" t="n"/>
      <c r="E971" s="9" t="n"/>
      <c r="F971" s="9" t="n"/>
      <c r="G971" s="9" t="n"/>
    </row>
    <row r="972" ht="15.75" customHeight="1" s="496">
      <c r="A972" s="9" t="n"/>
      <c r="B972" s="9" t="n"/>
      <c r="C972" s="9" t="n"/>
      <c r="D972" s="9" t="n"/>
      <c r="E972" s="9" t="n"/>
      <c r="F972" s="9" t="n"/>
      <c r="G972" s="9" t="n"/>
    </row>
    <row r="973" ht="15.75" customHeight="1" s="496">
      <c r="A973" s="9" t="n"/>
      <c r="B973" s="9" t="n"/>
      <c r="C973" s="9" t="n"/>
      <c r="D973" s="9" t="n"/>
      <c r="E973" s="9" t="n"/>
      <c r="F973" s="9" t="n"/>
      <c r="G973" s="9" t="n"/>
    </row>
    <row r="974" ht="15.75" customHeight="1" s="496">
      <c r="A974" s="9" t="n"/>
      <c r="B974" s="9" t="n"/>
      <c r="C974" s="9" t="n"/>
      <c r="D974" s="9" t="n"/>
      <c r="E974" s="9" t="n"/>
      <c r="F974" s="9" t="n"/>
      <c r="G974" s="9" t="n"/>
    </row>
    <row r="975" ht="15.75" customHeight="1" s="496">
      <c r="A975" s="9" t="n"/>
      <c r="B975" s="9" t="n"/>
      <c r="C975" s="9" t="n"/>
      <c r="D975" s="9" t="n"/>
      <c r="E975" s="9" t="n"/>
      <c r="F975" s="9" t="n"/>
      <c r="G975" s="9" t="n"/>
    </row>
    <row r="976" ht="15.75" customHeight="1" s="496">
      <c r="A976" s="9" t="n"/>
      <c r="B976" s="9" t="n"/>
      <c r="C976" s="9" t="n"/>
      <c r="D976" s="9" t="n"/>
      <c r="E976" s="9" t="n"/>
      <c r="F976" s="9" t="n"/>
      <c r="G976" s="9" t="n"/>
    </row>
    <row r="977" ht="15.75" customHeight="1" s="496">
      <c r="A977" s="9" t="n"/>
      <c r="B977" s="9" t="n"/>
      <c r="C977" s="9" t="n"/>
      <c r="D977" s="9" t="n"/>
      <c r="E977" s="9" t="n"/>
      <c r="F977" s="9" t="n"/>
      <c r="G977" s="9" t="n"/>
    </row>
    <row r="978" ht="15.75" customHeight="1" s="496">
      <c r="A978" s="9" t="n"/>
      <c r="B978" s="9" t="n"/>
      <c r="C978" s="9" t="n"/>
      <c r="D978" s="9" t="n"/>
      <c r="E978" s="9" t="n"/>
      <c r="F978" s="9" t="n"/>
      <c r="G978" s="9" t="n"/>
    </row>
    <row r="979" ht="15.75" customHeight="1" s="496">
      <c r="A979" s="9" t="n"/>
      <c r="B979" s="9" t="n"/>
      <c r="C979" s="9" t="n"/>
      <c r="D979" s="9" t="n"/>
      <c r="E979" s="9" t="n"/>
      <c r="F979" s="9" t="n"/>
      <c r="G979" s="9" t="n"/>
    </row>
    <row r="980" ht="15.75" customHeight="1" s="496">
      <c r="A980" s="9" t="n"/>
      <c r="B980" s="9" t="n"/>
      <c r="C980" s="9" t="n"/>
      <c r="D980" s="9" t="n"/>
      <c r="E980" s="9" t="n"/>
      <c r="F980" s="9" t="n"/>
      <c r="G980" s="9" t="n"/>
    </row>
    <row r="981" ht="15.75" customHeight="1" s="496">
      <c r="A981" s="9" t="n"/>
      <c r="B981" s="9" t="n"/>
      <c r="C981" s="9" t="n"/>
      <c r="D981" s="9" t="n"/>
      <c r="E981" s="9" t="n"/>
      <c r="F981" s="9" t="n"/>
      <c r="G981" s="9" t="n"/>
    </row>
    <row r="982" ht="15.75" customHeight="1" s="496">
      <c r="A982" s="9" t="n"/>
      <c r="B982" s="9" t="n"/>
      <c r="C982" s="9" t="n"/>
      <c r="D982" s="9" t="n"/>
      <c r="E982" s="9" t="n"/>
      <c r="F982" s="9" t="n"/>
      <c r="G982" s="9" t="n"/>
    </row>
    <row r="983" ht="15.75" customHeight="1" s="496">
      <c r="A983" s="9" t="n"/>
      <c r="B983" s="9" t="n"/>
      <c r="C983" s="9" t="n"/>
      <c r="D983" s="9" t="n"/>
      <c r="E983" s="9" t="n"/>
      <c r="F983" s="9" t="n"/>
      <c r="G983" s="9" t="n"/>
    </row>
    <row r="984" ht="15.75" customHeight="1" s="496">
      <c r="A984" s="9" t="n"/>
      <c r="B984" s="9" t="n"/>
      <c r="C984" s="9" t="n"/>
      <c r="D984" s="9" t="n"/>
      <c r="E984" s="9" t="n"/>
      <c r="F984" s="9" t="n"/>
      <c r="G984" s="9" t="n"/>
    </row>
    <row r="985" ht="15.75" customHeight="1" s="496">
      <c r="A985" s="9" t="n"/>
      <c r="B985" s="9" t="n"/>
      <c r="C985" s="9" t="n"/>
      <c r="D985" s="9" t="n"/>
      <c r="E985" s="9" t="n"/>
      <c r="F985" s="9" t="n"/>
      <c r="G985" s="9" t="n"/>
    </row>
    <row r="986" ht="15.75" customHeight="1" s="496">
      <c r="A986" s="9" t="n"/>
      <c r="B986" s="9" t="n"/>
      <c r="C986" s="9" t="n"/>
      <c r="D986" s="9" t="n"/>
      <c r="E986" s="9" t="n"/>
      <c r="F986" s="9" t="n"/>
      <c r="G986" s="9" t="n"/>
    </row>
    <row r="987" ht="15.75" customHeight="1" s="496">
      <c r="A987" s="9" t="n"/>
      <c r="B987" s="9" t="n"/>
      <c r="C987" s="9" t="n"/>
      <c r="D987" s="9" t="n"/>
      <c r="E987" s="9" t="n"/>
      <c r="F987" s="9" t="n"/>
      <c r="G987" s="9" t="n"/>
    </row>
    <row r="988" ht="15.75" customHeight="1" s="496">
      <c r="A988" s="9" t="n"/>
      <c r="B988" s="9" t="n"/>
      <c r="C988" s="9" t="n"/>
      <c r="D988" s="9" t="n"/>
      <c r="E988" s="9" t="n"/>
      <c r="F988" s="9" t="n"/>
      <c r="G988" s="9" t="n"/>
    </row>
    <row r="989" ht="15.75" customHeight="1" s="496">
      <c r="A989" s="9" t="n"/>
      <c r="B989" s="9" t="n"/>
      <c r="C989" s="9" t="n"/>
      <c r="D989" s="9" t="n"/>
      <c r="E989" s="9" t="n"/>
      <c r="F989" s="9" t="n"/>
      <c r="G989" s="9" t="n"/>
    </row>
    <row r="990" ht="15.75" customHeight="1" s="496">
      <c r="A990" s="9" t="n"/>
      <c r="B990" s="9" t="n"/>
      <c r="C990" s="9" t="n"/>
      <c r="D990" s="9" t="n"/>
      <c r="E990" s="9" t="n"/>
      <c r="F990" s="9" t="n"/>
      <c r="G990" s="9" t="n"/>
    </row>
    <row r="991" ht="15.75" customHeight="1" s="496">
      <c r="A991" s="9" t="n"/>
      <c r="B991" s="9" t="n"/>
      <c r="C991" s="9" t="n"/>
      <c r="D991" s="9" t="n"/>
      <c r="E991" s="9" t="n"/>
      <c r="F991" s="9" t="n"/>
      <c r="G991" s="9" t="n"/>
    </row>
    <row r="992" ht="15.75" customHeight="1" s="496">
      <c r="A992" s="9" t="n"/>
      <c r="B992" s="9" t="n"/>
      <c r="C992" s="9" t="n"/>
      <c r="D992" s="9" t="n"/>
      <c r="E992" s="9" t="n"/>
      <c r="F992" s="9" t="n"/>
      <c r="G992" s="9" t="n"/>
    </row>
    <row r="993" ht="15.75" customHeight="1" s="496">
      <c r="A993" s="9" t="n"/>
      <c r="B993" s="9" t="n"/>
      <c r="C993" s="9" t="n"/>
      <c r="D993" s="9" t="n"/>
      <c r="E993" s="9" t="n"/>
      <c r="F993" s="9" t="n"/>
      <c r="G993" s="9" t="n"/>
    </row>
    <row r="994" ht="15.75" customHeight="1" s="496">
      <c r="A994" s="9" t="n"/>
      <c r="B994" s="9" t="n"/>
      <c r="C994" s="9" t="n"/>
      <c r="D994" s="9" t="n"/>
      <c r="E994" s="9" t="n"/>
      <c r="F994" s="9" t="n"/>
      <c r="G994" s="9" t="n"/>
    </row>
    <row r="995" ht="15.75" customHeight="1" s="496">
      <c r="A995" s="9" t="n"/>
      <c r="B995" s="9" t="n"/>
      <c r="C995" s="9" t="n"/>
      <c r="D995" s="9" t="n"/>
      <c r="E995" s="9" t="n"/>
      <c r="F995" s="9" t="n"/>
      <c r="G995" s="9" t="n"/>
    </row>
    <row r="996" ht="15.75" customHeight="1" s="496">
      <c r="A996" s="9" t="n"/>
      <c r="B996" s="9" t="n"/>
      <c r="C996" s="9" t="n"/>
      <c r="D996" s="9" t="n"/>
      <c r="E996" s="9" t="n"/>
      <c r="F996" s="9" t="n"/>
      <c r="G996" s="9" t="n"/>
    </row>
    <row r="997" ht="15.75" customHeight="1" s="496">
      <c r="A997" s="9" t="n"/>
      <c r="B997" s="9" t="n"/>
      <c r="C997" s="9" t="n"/>
      <c r="D997" s="9" t="n"/>
      <c r="E997" s="9" t="n"/>
      <c r="F997" s="9" t="n"/>
      <c r="G997" s="9" t="n"/>
    </row>
    <row r="998" ht="15.75" customHeight="1" s="496">
      <c r="A998" s="9" t="n"/>
      <c r="B998" s="9" t="n"/>
      <c r="C998" s="9" t="n"/>
      <c r="D998" s="9" t="n"/>
      <c r="E998" s="9" t="n"/>
      <c r="F998" s="9" t="n"/>
      <c r="G998" s="9" t="n"/>
    </row>
    <row r="999" ht="15.75" customHeight="1" s="496">
      <c r="A999" s="9" t="n"/>
      <c r="B999" s="9" t="n"/>
      <c r="C999" s="9" t="n"/>
      <c r="D999" s="9" t="n"/>
      <c r="E999" s="9" t="n"/>
      <c r="F999" s="9" t="n"/>
      <c r="G999" s="9" t="n"/>
    </row>
  </sheetData>
  <mergeCells count="1">
    <mergeCell ref="A47:G47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F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7.13" customWidth="1" style="496" min="1" max="1"/>
    <col width="14.75" customWidth="1" style="496" min="2" max="2"/>
    <col width="34.88" customWidth="1" style="496" min="3" max="3"/>
    <col width="18.38" customWidth="1" style="496" min="4" max="4"/>
    <col width="12.63" customWidth="1" style="496" min="5" max="6"/>
  </cols>
  <sheetData>
    <row r="1" ht="15.75" customHeight="1" s="496">
      <c r="A1" s="103" t="n"/>
      <c r="B1" s="541" t="inlineStr">
        <is>
          <t>ID</t>
        </is>
      </c>
      <c r="C1" s="541" t="inlineStr">
        <is>
          <t>Requisito do Cliente</t>
        </is>
      </c>
      <c r="D1" s="541" t="inlineStr">
        <is>
          <t>Classe de Kano</t>
        </is>
      </c>
    </row>
    <row r="2" ht="15.75" customHeight="1" s="496">
      <c r="A2" s="103" t="n"/>
      <c r="B2" s="138" t="inlineStr">
        <is>
          <t>A</t>
        </is>
      </c>
      <c r="C2" s="138" t="inlineStr">
        <is>
          <t>Amortecer impactos do transporte</t>
        </is>
      </c>
      <c r="D2" s="138" t="inlineStr">
        <is>
          <t>Básico</t>
        </is>
      </c>
    </row>
    <row r="3" ht="15.75" customHeight="1" s="496">
      <c r="A3" s="122" t="n"/>
      <c r="B3" s="106" t="inlineStr">
        <is>
          <t>B</t>
        </is>
      </c>
      <c r="C3" s="106" t="inlineStr">
        <is>
          <t>Imobilizar a louça</t>
        </is>
      </c>
      <c r="D3" s="106" t="inlineStr">
        <is>
          <t>Básico</t>
        </is>
      </c>
    </row>
    <row r="4" ht="15.75" customHeight="1" s="496">
      <c r="A4" s="103" t="n"/>
      <c r="B4" s="106" t="inlineStr">
        <is>
          <t>C</t>
        </is>
      </c>
      <c r="C4" s="106" t="inlineStr">
        <is>
          <t>Permitir conferência sem abrir</t>
        </is>
      </c>
      <c r="D4" s="106" t="inlineStr">
        <is>
          <t>Atrativo</t>
        </is>
      </c>
    </row>
    <row r="5" ht="15.75" customHeight="1" s="496">
      <c r="A5" s="105" t="n"/>
      <c r="B5" s="106" t="inlineStr">
        <is>
          <t>D</t>
        </is>
      </c>
      <c r="C5" s="106" t="inlineStr">
        <is>
          <t>Ser ajustável a diferentes louças</t>
        </is>
      </c>
      <c r="D5" s="106" t="inlineStr">
        <is>
          <t>Desempenho</t>
        </is>
      </c>
    </row>
    <row r="6" ht="15.75" customHeight="1" s="496">
      <c r="A6" s="9" t="n"/>
      <c r="B6" s="106" t="inlineStr">
        <is>
          <t>E</t>
        </is>
      </c>
      <c r="C6" s="106" t="inlineStr">
        <is>
          <t>Ser compatível com o veículo</t>
        </is>
      </c>
      <c r="D6" s="106" t="inlineStr">
        <is>
          <t>Básico</t>
        </is>
      </c>
    </row>
    <row r="7" ht="15.75" customHeight="1" s="496">
      <c r="A7" s="9" t="n"/>
      <c r="B7" s="106" t="inlineStr">
        <is>
          <t>F</t>
        </is>
      </c>
      <c r="C7" s="106" t="inlineStr">
        <is>
          <t>Ser de fácil movimentação</t>
        </is>
      </c>
      <c r="D7" s="106" t="inlineStr">
        <is>
          <t>Desempenho</t>
        </is>
      </c>
    </row>
    <row r="8" ht="15.75" customHeight="1" s="496">
      <c r="A8" s="9" t="n"/>
      <c r="B8" s="106" t="inlineStr">
        <is>
          <t>G</t>
        </is>
      </c>
      <c r="C8" s="106" t="inlineStr">
        <is>
          <t>Ter pontos de pega definidos</t>
        </is>
      </c>
      <c r="D8" s="106" t="inlineStr">
        <is>
          <t>Básico</t>
        </is>
      </c>
    </row>
    <row r="9" ht="15.75" customHeight="1" s="496">
      <c r="A9" s="9" t="n"/>
      <c r="B9" s="106" t="inlineStr">
        <is>
          <t>H</t>
        </is>
      </c>
      <c r="C9" s="106" t="inlineStr">
        <is>
          <t>Ter retirada segura da louça</t>
        </is>
      </c>
      <c r="D9" s="106" t="inlineStr">
        <is>
          <t>Básico</t>
        </is>
      </c>
    </row>
    <row r="10" ht="15.75" customHeight="1" s="496">
      <c r="A10" s="103" t="n"/>
      <c r="B10" s="106" t="inlineStr">
        <is>
          <t>I</t>
        </is>
      </c>
      <c r="C10" s="106" t="inlineStr">
        <is>
          <t>Ser de uso intuitivo</t>
        </is>
      </c>
      <c r="D10" s="106" t="inlineStr">
        <is>
          <t>Desempenho</t>
        </is>
      </c>
    </row>
    <row r="11" ht="15.75" customHeight="1" s="496">
      <c r="A11" s="103" t="n"/>
      <c r="B11" s="106" t="inlineStr">
        <is>
          <t>J</t>
        </is>
      </c>
      <c r="C11" s="106" t="inlineStr">
        <is>
          <t>Ser compacto</t>
        </is>
      </c>
      <c r="D11" s="106" t="inlineStr">
        <is>
          <t>Desempenho</t>
        </is>
      </c>
    </row>
    <row r="12" ht="15.75" customHeight="1" s="496">
      <c r="A12" s="103" t="n"/>
      <c r="B12" s="106" t="inlineStr">
        <is>
          <t>K</t>
        </is>
      </c>
      <c r="C12" s="106" t="inlineStr">
        <is>
          <t>Ser empilhável</t>
        </is>
      </c>
      <c r="D12" s="106" t="inlineStr">
        <is>
          <t>Básico</t>
        </is>
      </c>
      <c r="F12" s="122" t="n"/>
    </row>
    <row r="13" ht="15.75" customHeight="1" s="496">
      <c r="A13" s="103" t="n"/>
      <c r="B13" s="106" t="inlineStr">
        <is>
          <t>L</t>
        </is>
      </c>
      <c r="C13" s="106" t="inlineStr">
        <is>
          <t>Ter desempenho uniforme</t>
        </is>
      </c>
      <c r="D13" s="106" t="inlineStr">
        <is>
          <t>Desempenho</t>
        </is>
      </c>
    </row>
    <row r="14" ht="15.75" customHeight="1" s="496">
      <c r="A14" s="103" t="n"/>
      <c r="B14" s="106" t="inlineStr">
        <is>
          <t>M</t>
        </is>
      </c>
      <c r="C14" s="106" t="inlineStr">
        <is>
          <t>Ter indicação visual de uso</t>
        </is>
      </c>
      <c r="D14" s="106" t="inlineStr">
        <is>
          <t>Atrativo</t>
        </is>
      </c>
    </row>
    <row r="15" ht="15.75" customHeight="1" s="496">
      <c r="A15" s="103" t="n"/>
      <c r="B15" s="106" t="inlineStr">
        <is>
          <t>N</t>
        </is>
      </c>
      <c r="C15" s="106" t="inlineStr">
        <is>
          <t>Ter identificação visível</t>
        </is>
      </c>
      <c r="D15" s="106" t="inlineStr">
        <is>
          <t>Básico</t>
        </is>
      </c>
    </row>
    <row r="16" ht="15.75" customHeight="1" s="496">
      <c r="A16" s="9" t="n"/>
      <c r="B16" s="106" t="inlineStr">
        <is>
          <t>O</t>
        </is>
      </c>
      <c r="C16" s="106" t="inlineStr">
        <is>
          <t>Ser reutilizável</t>
        </is>
      </c>
      <c r="D16" s="106" t="inlineStr">
        <is>
          <t>Atrativo</t>
        </is>
      </c>
    </row>
    <row r="17" ht="15.75" customHeight="1" s="496">
      <c r="A17" s="9" t="n"/>
      <c r="B17" s="106" t="inlineStr">
        <is>
          <t>P</t>
        </is>
      </c>
      <c r="C17" s="106" t="inlineStr">
        <is>
          <t>Ser resistente a intempéries</t>
        </is>
      </c>
      <c r="D17" s="106" t="inlineStr">
        <is>
          <t>Básico</t>
        </is>
      </c>
    </row>
    <row r="18" ht="15.75" customHeight="1" s="496">
      <c r="A18" s="103" t="n"/>
      <c r="B18" s="106" t="inlineStr">
        <is>
          <t>Q</t>
        </is>
      </c>
      <c r="C18" s="106" t="inlineStr">
        <is>
          <t>Ter manutenção simples</t>
        </is>
      </c>
      <c r="D18" s="106" t="inlineStr">
        <is>
          <t>Atrativo</t>
        </is>
      </c>
    </row>
    <row r="19" ht="15.75" customHeight="1" s="496">
      <c r="A19" s="103" t="n"/>
      <c r="B19" s="106" t="inlineStr">
        <is>
          <t>R</t>
        </is>
      </c>
      <c r="C19" s="106" t="inlineStr">
        <is>
          <t>Ser de fácil desmontagem</t>
        </is>
      </c>
      <c r="D19" s="106" t="inlineStr">
        <is>
          <t>Desempenho</t>
        </is>
      </c>
    </row>
    <row r="20" ht="15.75" customHeight="1" s="496">
      <c r="A20" s="9" t="n"/>
      <c r="B20" s="106" t="inlineStr">
        <is>
          <t>S</t>
        </is>
      </c>
      <c r="C20" s="106" t="inlineStr">
        <is>
          <t>Ter materiais recicláveis</t>
        </is>
      </c>
      <c r="D20" s="106" t="inlineStr">
        <is>
          <t>Atrativo</t>
        </is>
      </c>
    </row>
    <row r="21" ht="15.75" customHeight="1" s="496">
      <c r="A21" s="9" t="n"/>
      <c r="B21" s="106" t="inlineStr">
        <is>
          <t>T</t>
        </is>
      </c>
      <c r="C21" s="106" t="inlineStr">
        <is>
          <t>Ter peças modulares</t>
        </is>
      </c>
      <c r="D21" s="106" t="inlineStr">
        <is>
          <t>Desempenho</t>
        </is>
      </c>
      <c r="F21" s="122" t="n"/>
    </row>
    <row r="22" ht="15.75" customHeight="1" s="496">
      <c r="A22" s="9" t="n"/>
      <c r="B22" s="106" t="inlineStr">
        <is>
          <t>U</t>
        </is>
      </c>
      <c r="C22" s="106" t="inlineStr">
        <is>
          <t>Ter montagem em poucas etapas</t>
        </is>
      </c>
      <c r="D22" s="106" t="inlineStr">
        <is>
          <t>Desempenho</t>
        </is>
      </c>
    </row>
    <row r="23" ht="15.75" customHeight="1" s="496">
      <c r="A23" s="9" t="n"/>
      <c r="B23" s="106" t="inlineStr">
        <is>
          <t>V</t>
        </is>
      </c>
      <c r="C23" s="106" t="inlineStr">
        <is>
          <t>Ter baixo custo por ciclo de uso</t>
        </is>
      </c>
      <c r="D23" s="106" t="inlineStr">
        <is>
          <t>Desempenho</t>
        </is>
      </c>
    </row>
    <row r="24" ht="15.75" customHeight="1" s="496">
      <c r="A24" s="9" t="n"/>
      <c r="B24" s="106" t="inlineStr">
        <is>
          <t>W</t>
        </is>
      </c>
      <c r="C24" s="106" t="inlineStr">
        <is>
          <t>Ser estável quando apoiado</t>
        </is>
      </c>
      <c r="D24" s="106" t="inlineStr">
        <is>
          <t>Básico</t>
        </is>
      </c>
      <c r="F24" s="21" t="inlineStr">
        <is>
          <t>Classificação: Atrativo; Desempenho e Básico</t>
        </is>
      </c>
    </row>
    <row r="25" ht="15.75" customHeight="1" s="496">
      <c r="A25" s="9" t="n"/>
      <c r="B25" s="107" t="n"/>
      <c r="C25" s="107" t="n"/>
      <c r="D25" s="107" t="n"/>
    </row>
    <row r="26" ht="15.75" customHeight="1" s="496">
      <c r="A26" s="9" t="n"/>
      <c r="B26" s="107" t="n"/>
      <c r="C26" s="107" t="n"/>
      <c r="D26" s="107" t="n"/>
    </row>
    <row r="27" ht="48" customHeight="1" s="2046" customFormat="1">
      <c r="A27" s="9" t="n"/>
      <c r="B27" s="3109" t="str">
        <v>Classificação preliminar da equipe, informada pelo levantamento qualitativo. Não houve questionário funcional/disfuncional Kano nesta rodada. Confirmar ou revisar com clientes ao ampliar o campo.</v>
      </c>
      <c r="C27" s="3109" t="str">
        <v>Classificação preliminar da equipe, informada pelo levantamento qualitativo. Não houve questionário funcional/disfuncional Kano nesta rodada. Confirmar ou revisar com clientes ao ampliar o campo.</v>
      </c>
      <c r="D27" s="3109" t="str">
        <v>Classificação preliminar da equipe, informada pelo levantamento qualitativo. Não houve questionário funcional/disfuncional Kano nesta rodada. Confirmar ou revisar com clientes ao ampliar o campo.</v>
      </c>
      <c r="E27" s="3126" t="str">
        <v>Classificação preliminar da equipe, informada pelo levantamento qualitativo. Não houve questionário funcional/disfuncional Kano nesta rodada. Confirmar ou revisar com clientes ao ampliar o campo.</v>
      </c>
      <c r="F27" s="3126" t="str">
        <v>Classificação preliminar da equipe, informada pelo levantamento qualitativo. Não houve questionário funcional/disfuncional Kano nesta rodada. Confirmar ou revisar com clientes ao ampliar o campo.</v>
      </c>
    </row>
    <row r="28" ht="15.75" customHeight="1" s="496">
      <c r="A28" s="9" t="n"/>
      <c r="B28" s="107" t="n"/>
      <c r="C28" s="107" t="n"/>
      <c r="D28" s="107" t="n"/>
    </row>
    <row r="29" ht="48" customHeight="1" s="2046" customFormat="1">
      <c r="A29" s="9" t="n"/>
      <c r="B29" s="3109" t="str">
        <v>Kano descreve a resposta de satisfação; não determina quem vence o Mudge. C (atrativo) tem 45 pontos, N (básico) tem 2 e S (atrativo) tem 0. Baixo peso não exclui requisito ou meta.</v>
      </c>
      <c r="C29" s="3109" t="str">
        <v>Kano descreve a resposta de satisfação; não determina quem vence o Mudge. C (atrativo) tem 45 pontos, N (básico) tem 2 e S (atrativo) tem 0. Baixo peso não exclui requisito ou meta.</v>
      </c>
      <c r="D29" s="3109" t="str">
        <v>Kano descreve a resposta de satisfação; não determina quem vence o Mudge. C (atrativo) tem 45 pontos, N (básico) tem 2 e S (atrativo) tem 0. Baixo peso não exclui requisito ou meta.</v>
      </c>
      <c r="E29" s="3126" t="str">
        <v>Kano descreve a resposta de satisfação; não determina quem vence o Mudge. C (atrativo) tem 45 pontos, N (básico) tem 2 e S (atrativo) tem 0. Baixo peso não exclui requisito ou meta.</v>
      </c>
      <c r="F29" s="3126" t="str">
        <v>Kano descreve a resposta de satisfação; não determina quem vence o Mudge. C (atrativo) tem 45 pontos, N (básico) tem 2 e S (atrativo) tem 0. Baixo peso não exclui requisito ou meta.</v>
      </c>
    </row>
    <row r="30" ht="15.75" customHeight="1" s="496">
      <c r="A30" s="9" t="n"/>
      <c r="B30" s="107" t="n"/>
      <c r="C30" s="107" t="n"/>
      <c r="D30" s="107" t="n"/>
    </row>
    <row r="31" ht="15.75" customHeight="1" s="496">
      <c r="A31" s="9" t="n"/>
      <c r="B31" s="107" t="n"/>
      <c r="C31" s="107" t="n"/>
      <c r="D31" s="107" t="n"/>
    </row>
    <row r="32" ht="15.75" customHeight="1" s="496">
      <c r="A32" s="9" t="n"/>
      <c r="B32" s="107" t="n"/>
      <c r="C32" s="107" t="n"/>
      <c r="D32" s="107" t="n"/>
    </row>
    <row r="33" ht="15.75" customHeight="1" s="496">
      <c r="A33" s="9" t="n"/>
      <c r="B33" s="107" t="n"/>
      <c r="C33" s="107" t="n"/>
      <c r="D33" s="107" t="n"/>
    </row>
    <row r="34" ht="15.75" customHeight="1" s="496">
      <c r="A34" s="9" t="n"/>
      <c r="B34" s="107" t="n"/>
      <c r="C34" s="107" t="n"/>
      <c r="D34" s="107" t="n"/>
    </row>
    <row r="35" ht="15.75" customHeight="1" s="496">
      <c r="A35" s="9" t="n"/>
      <c r="B35" s="107" t="n"/>
      <c r="C35" s="107" t="n"/>
      <c r="D35" s="107" t="n"/>
    </row>
    <row r="36" ht="15.75" customHeight="1" s="496">
      <c r="A36" s="103" t="n"/>
      <c r="B36" s="107" t="n"/>
      <c r="C36" s="107" t="n"/>
      <c r="D36" s="107" t="n"/>
    </row>
    <row r="37" ht="15.75" customHeight="1" s="496">
      <c r="A37" s="9" t="n"/>
      <c r="B37" s="107" t="n"/>
      <c r="C37" s="107" t="n"/>
      <c r="D37" s="107" t="n"/>
    </row>
    <row r="38" ht="15.75" customHeight="1" s="496">
      <c r="A38" s="103" t="n"/>
      <c r="B38" s="107" t="n"/>
      <c r="C38" s="107" t="n"/>
      <c r="D38" s="107" t="n"/>
    </row>
    <row r="39" ht="15.75" customHeight="1" s="496">
      <c r="A39" s="103" t="n"/>
      <c r="B39" s="107" t="n"/>
      <c r="C39" s="107" t="n"/>
      <c r="D39" s="107" t="n"/>
    </row>
    <row r="40" ht="15.75" customHeight="1" s="496">
      <c r="A40" s="103" t="n"/>
      <c r="B40" s="107" t="n"/>
      <c r="C40" s="107" t="n"/>
      <c r="D40" s="107" t="n"/>
    </row>
    <row r="41" ht="15.75" customHeight="1" s="496">
      <c r="A41" s="9" t="n"/>
      <c r="B41" s="107" t="n"/>
      <c r="C41" s="107" t="n"/>
      <c r="D41" s="107" t="n"/>
    </row>
    <row r="42" ht="15.75" customHeight="1" s="496">
      <c r="A42" s="9" t="n"/>
      <c r="B42" s="107" t="n"/>
      <c r="C42" s="107" t="n"/>
      <c r="D42" s="107" t="n"/>
    </row>
    <row r="43" ht="15.75" customHeight="1" s="496">
      <c r="A43" s="9" t="n"/>
      <c r="B43" s="107" t="n"/>
      <c r="C43" s="107" t="n"/>
      <c r="D43" s="107" t="n"/>
    </row>
    <row r="44" ht="15.75" customHeight="1" s="496">
      <c r="A44" s="9" t="n"/>
      <c r="B44" s="107" t="n"/>
      <c r="C44" s="107" t="n"/>
      <c r="D44" s="107" t="n"/>
    </row>
    <row r="45" ht="15.75" customHeight="1" s="496">
      <c r="A45" s="9" t="n"/>
      <c r="B45" s="107" t="n"/>
      <c r="C45" s="107" t="n"/>
      <c r="D45" s="107" t="n"/>
    </row>
    <row r="46" ht="15.75" customHeight="1" s="496">
      <c r="A46" s="9" t="n"/>
      <c r="B46" s="107" t="n"/>
      <c r="C46" s="107" t="n"/>
      <c r="D46" s="107" t="n"/>
    </row>
    <row r="47" ht="15.75" customHeight="1" s="496">
      <c r="A47" s="103" t="n"/>
      <c r="B47" s="107" t="n"/>
      <c r="C47" s="107" t="n"/>
      <c r="D47" s="107" t="n"/>
    </row>
    <row r="48" ht="15.75" customHeight="1" s="496">
      <c r="A48" s="103" t="n"/>
      <c r="B48" s="107" t="n"/>
      <c r="C48" s="107" t="n"/>
      <c r="D48" s="107" t="n"/>
    </row>
    <row r="49" ht="15.75" customHeight="1" s="496">
      <c r="A49" s="103" t="n"/>
      <c r="B49" s="107" t="n"/>
      <c r="C49" s="107" t="n"/>
      <c r="D49" s="107" t="n"/>
    </row>
    <row r="50" ht="15.75" customHeight="1" s="496">
      <c r="A50" s="9" t="n"/>
      <c r="B50" s="107" t="n"/>
      <c r="C50" s="107" t="n"/>
      <c r="D50" s="107" t="n"/>
    </row>
    <row r="51" ht="15.75" customHeight="1" s="496">
      <c r="A51" s="103" t="n"/>
      <c r="B51" s="107" t="n"/>
      <c r="C51" s="107" t="n"/>
      <c r="D51" s="107" t="n"/>
    </row>
    <row r="52" ht="15.75" customHeight="1" s="496">
      <c r="A52" s="9" t="n"/>
      <c r="B52" s="107" t="n"/>
      <c r="C52" s="107" t="n"/>
      <c r="D52" s="107" t="n"/>
    </row>
    <row r="53" ht="15.75" customHeight="1" s="496">
      <c r="A53" s="103" t="n"/>
      <c r="B53" s="107" t="n"/>
      <c r="C53" s="107" t="n"/>
      <c r="D53" s="107" t="n"/>
    </row>
    <row r="54" ht="15.75" customHeight="1" s="496">
      <c r="A54" s="103" t="n"/>
      <c r="B54" s="107" t="n"/>
      <c r="C54" s="107" t="n"/>
      <c r="D54" s="107" t="n"/>
    </row>
    <row r="55" ht="15.75" customHeight="1" s="496">
      <c r="A55" s="103" t="n"/>
      <c r="B55" s="107" t="n"/>
      <c r="C55" s="107" t="n"/>
      <c r="D55" s="107" t="n"/>
    </row>
    <row r="56" ht="15.75" customHeight="1" s="496">
      <c r="A56" s="103" t="n"/>
      <c r="B56" s="107" t="n"/>
      <c r="C56" s="107" t="n"/>
      <c r="D56" s="107" t="n"/>
    </row>
    <row r="57" ht="15.75" customHeight="1" s="496">
      <c r="A57" s="9" t="n"/>
      <c r="B57" s="9" t="n"/>
      <c r="C57" s="9" t="n"/>
      <c r="D57" s="9" t="n"/>
    </row>
    <row r="58" ht="15.75" customHeight="1" s="496">
      <c r="A58" s="9" t="n"/>
      <c r="B58" s="9" t="n"/>
      <c r="C58" s="9" t="n"/>
      <c r="D58" s="9" t="n"/>
    </row>
    <row r="59" ht="15.75" customHeight="1" s="496">
      <c r="A59" s="9" t="n"/>
      <c r="B59" s="9" t="n"/>
      <c r="C59" s="9" t="n"/>
      <c r="D59" s="9" t="n"/>
    </row>
    <row r="60" ht="15.75" customHeight="1" s="496">
      <c r="A60" s="9" t="n"/>
      <c r="B60" s="9" t="n"/>
      <c r="C60" s="9" t="n"/>
      <c r="D60" s="9" t="n"/>
    </row>
    <row r="61" ht="15.75" customHeight="1" s="496">
      <c r="A61" s="9" t="n"/>
      <c r="B61" s="9" t="n"/>
      <c r="C61" s="9" t="n"/>
      <c r="D61" s="9" t="n"/>
    </row>
    <row r="62" ht="15.75" customHeight="1" s="496">
      <c r="A62" s="9" t="n"/>
      <c r="B62" s="9" t="n"/>
      <c r="C62" s="9" t="n"/>
      <c r="D62" s="9" t="n"/>
    </row>
    <row r="63" ht="15.75" customHeight="1" s="496">
      <c r="A63" s="9" t="n"/>
      <c r="B63" s="9" t="n"/>
      <c r="C63" s="9" t="n"/>
      <c r="D63" s="9" t="n"/>
    </row>
    <row r="64" ht="15.75" customHeight="1" s="496">
      <c r="A64" s="9" t="n"/>
      <c r="B64" s="9" t="n"/>
      <c r="C64" s="9" t="n"/>
      <c r="D64" s="9" t="n"/>
    </row>
    <row r="65" ht="15.75" customHeight="1" s="496">
      <c r="A65" s="9" t="n"/>
      <c r="B65" s="9" t="n"/>
      <c r="C65" s="9" t="n"/>
      <c r="D65" s="9" t="n"/>
    </row>
    <row r="66" ht="15.75" customHeight="1" s="496">
      <c r="A66" s="9" t="n"/>
      <c r="B66" s="9" t="n"/>
      <c r="C66" s="9" t="n"/>
      <c r="D66" s="9" t="n"/>
    </row>
    <row r="67" ht="15.75" customHeight="1" s="496">
      <c r="A67" s="9" t="n"/>
      <c r="B67" s="9" t="n"/>
      <c r="C67" s="9" t="n"/>
      <c r="D67" s="9" t="n"/>
    </row>
    <row r="68" ht="15.75" customHeight="1" s="496">
      <c r="A68" s="9" t="n"/>
      <c r="B68" s="9" t="n"/>
      <c r="C68" s="9" t="n"/>
      <c r="D68" s="9" t="n"/>
    </row>
    <row r="69" ht="15.75" customHeight="1" s="496">
      <c r="A69" s="9" t="n"/>
      <c r="B69" s="9" t="n"/>
      <c r="C69" s="9" t="n"/>
      <c r="D69" s="9" t="n"/>
    </row>
    <row r="70" ht="15.75" customHeight="1" s="496">
      <c r="A70" s="9" t="n"/>
      <c r="B70" s="9" t="n"/>
      <c r="C70" s="9" t="n"/>
      <c r="D70" s="9" t="n"/>
    </row>
    <row r="71" ht="15.75" customHeight="1" s="496">
      <c r="A71" s="9" t="n"/>
      <c r="B71" s="9" t="n"/>
      <c r="C71" s="9" t="n"/>
      <c r="D71" s="9" t="n"/>
    </row>
    <row r="72" ht="15.75" customHeight="1" s="496">
      <c r="A72" s="9" t="n"/>
      <c r="B72" s="9" t="n"/>
      <c r="C72" s="9" t="n"/>
      <c r="D72" s="9" t="n"/>
    </row>
    <row r="73" ht="15.75" customHeight="1" s="496">
      <c r="A73" s="9" t="n"/>
      <c r="B73" s="9" t="n"/>
      <c r="C73" s="9" t="n"/>
      <c r="D73" s="9" t="n"/>
    </row>
    <row r="74" ht="15.75" customHeight="1" s="496">
      <c r="A74" s="9" t="n"/>
      <c r="B74" s="9" t="n"/>
      <c r="C74" s="9" t="n"/>
      <c r="D74" s="9" t="n"/>
    </row>
    <row r="75" ht="15.75" customHeight="1" s="496">
      <c r="A75" s="9" t="n"/>
      <c r="B75" s="9" t="n"/>
      <c r="C75" s="9" t="n"/>
      <c r="D75" s="9" t="n"/>
    </row>
    <row r="76" ht="15.75" customHeight="1" s="496">
      <c r="A76" s="9" t="n"/>
      <c r="B76" s="9" t="n"/>
      <c r="C76" s="9" t="n"/>
      <c r="D76" s="9" t="n"/>
    </row>
    <row r="77" ht="15.75" customHeight="1" s="496">
      <c r="A77" s="9" t="n"/>
      <c r="B77" s="9" t="n"/>
      <c r="C77" s="9" t="n"/>
      <c r="D77" s="9" t="n"/>
    </row>
    <row r="78" ht="15.75" customHeight="1" s="496">
      <c r="A78" s="9" t="n"/>
      <c r="B78" s="9" t="n"/>
      <c r="C78" s="9" t="n"/>
      <c r="D78" s="9" t="n"/>
    </row>
    <row r="79" ht="15.75" customHeight="1" s="496">
      <c r="A79" s="9" t="n"/>
      <c r="B79" s="9" t="n"/>
      <c r="C79" s="9" t="n"/>
      <c r="D79" s="9" t="n"/>
    </row>
    <row r="80" ht="15.75" customHeight="1" s="496">
      <c r="A80" s="9" t="n"/>
      <c r="B80" s="9" t="n"/>
      <c r="C80" s="9" t="n"/>
      <c r="D80" s="9" t="n"/>
    </row>
    <row r="81" ht="15.75" customHeight="1" s="496">
      <c r="A81" s="9" t="n"/>
      <c r="B81" s="9" t="n"/>
      <c r="C81" s="9" t="n"/>
      <c r="D81" s="9" t="n"/>
    </row>
    <row r="82" ht="15.75" customHeight="1" s="496">
      <c r="A82" s="9" t="n"/>
      <c r="B82" s="9" t="n"/>
      <c r="C82" s="9" t="n"/>
      <c r="D82" s="9" t="n"/>
    </row>
    <row r="83" ht="15.75" customHeight="1" s="496">
      <c r="A83" s="9" t="n"/>
      <c r="B83" s="9" t="n"/>
      <c r="C83" s="9" t="n"/>
      <c r="D83" s="9" t="n"/>
    </row>
    <row r="84" ht="15.75" customHeight="1" s="496">
      <c r="A84" s="9" t="n"/>
      <c r="B84" s="9" t="n"/>
      <c r="C84" s="9" t="n"/>
      <c r="D84" s="9" t="n"/>
    </row>
    <row r="85" ht="15.75" customHeight="1" s="496">
      <c r="A85" s="9" t="n"/>
      <c r="B85" s="9" t="n"/>
      <c r="C85" s="9" t="n"/>
      <c r="D85" s="9" t="n"/>
    </row>
    <row r="86" ht="15.75" customHeight="1" s="496">
      <c r="A86" s="9" t="n"/>
      <c r="B86" s="9" t="n"/>
      <c r="C86" s="9" t="n"/>
      <c r="D86" s="9" t="n"/>
    </row>
    <row r="87" ht="15.75" customHeight="1" s="496">
      <c r="A87" s="9" t="n"/>
      <c r="B87" s="9" t="n"/>
      <c r="C87" s="9" t="n"/>
      <c r="D87" s="9" t="n"/>
    </row>
    <row r="88" ht="15.75" customHeight="1" s="496">
      <c r="A88" s="9" t="n"/>
      <c r="B88" s="9" t="n"/>
      <c r="C88" s="9" t="n"/>
      <c r="D88" s="9" t="n"/>
    </row>
    <row r="89" ht="15.75" customHeight="1" s="496">
      <c r="A89" s="9" t="n"/>
      <c r="B89" s="9" t="n"/>
      <c r="C89" s="9" t="n"/>
      <c r="D89" s="9" t="n"/>
    </row>
    <row r="90" ht="15.75" customHeight="1" s="496">
      <c r="A90" s="9" t="n"/>
      <c r="B90" s="9" t="n"/>
      <c r="C90" s="9" t="n"/>
      <c r="D90" s="9" t="n"/>
    </row>
    <row r="91" ht="15.75" customHeight="1" s="496">
      <c r="A91" s="9" t="n"/>
      <c r="B91" s="9" t="n"/>
      <c r="C91" s="9" t="n"/>
      <c r="D91" s="9" t="n"/>
    </row>
    <row r="92" ht="15.75" customHeight="1" s="496">
      <c r="A92" s="9" t="n"/>
      <c r="B92" s="9" t="n"/>
      <c r="C92" s="9" t="n"/>
      <c r="D92" s="9" t="n"/>
    </row>
    <row r="93" ht="15.75" customHeight="1" s="496">
      <c r="A93" s="9" t="n"/>
      <c r="B93" s="9" t="n"/>
      <c r="C93" s="9" t="n"/>
      <c r="D93" s="9" t="n"/>
    </row>
    <row r="94" ht="15.75" customHeight="1" s="496">
      <c r="A94" s="9" t="n"/>
      <c r="B94" s="9" t="n"/>
      <c r="C94" s="9" t="n"/>
      <c r="D94" s="9" t="n"/>
    </row>
    <row r="95" ht="15.75" customHeight="1" s="496">
      <c r="A95" s="9" t="n"/>
      <c r="B95" s="9" t="n"/>
      <c r="C95" s="9" t="n"/>
      <c r="D95" s="9" t="n"/>
    </row>
    <row r="96" ht="15.75" customHeight="1" s="496">
      <c r="A96" s="9" t="n"/>
      <c r="B96" s="9" t="n"/>
      <c r="C96" s="9" t="n"/>
      <c r="D96" s="9" t="n"/>
    </row>
    <row r="97" ht="15.75" customHeight="1" s="496">
      <c r="A97" s="9" t="n"/>
      <c r="B97" s="9" t="n"/>
      <c r="C97" s="9" t="n"/>
      <c r="D97" s="9" t="n"/>
    </row>
    <row r="98" ht="15.75" customHeight="1" s="496">
      <c r="A98" s="9" t="n"/>
      <c r="B98" s="9" t="n"/>
      <c r="C98" s="9" t="n"/>
      <c r="D98" s="9" t="n"/>
    </row>
    <row r="99" ht="15.75" customHeight="1" s="496">
      <c r="A99" s="9" t="n"/>
      <c r="B99" s="9" t="n"/>
      <c r="C99" s="9" t="n"/>
      <c r="D99" s="9" t="n"/>
    </row>
    <row r="100" ht="15.75" customHeight="1" s="496">
      <c r="A100" s="9" t="n"/>
      <c r="B100" s="9" t="n"/>
      <c r="C100" s="9" t="n"/>
      <c r="D100" s="9" t="n"/>
    </row>
    <row r="101" ht="15.75" customHeight="1" s="496">
      <c r="A101" s="9" t="n"/>
      <c r="B101" s="9" t="n"/>
      <c r="C101" s="9" t="n"/>
      <c r="D101" s="9" t="n"/>
    </row>
    <row r="102" ht="15.75" customHeight="1" s="496">
      <c r="A102" s="9" t="n"/>
      <c r="B102" s="9" t="n"/>
      <c r="C102" s="9" t="n"/>
      <c r="D102" s="9" t="n"/>
    </row>
    <row r="103" ht="15.75" customHeight="1" s="496">
      <c r="A103" s="9" t="n"/>
      <c r="B103" s="9" t="n"/>
      <c r="C103" s="9" t="n"/>
      <c r="D103" s="9" t="n"/>
    </row>
    <row r="104" ht="15.75" customHeight="1" s="496">
      <c r="A104" s="9" t="n"/>
      <c r="B104" s="9" t="n"/>
      <c r="C104" s="9" t="n"/>
      <c r="D104" s="9" t="n"/>
    </row>
    <row r="105" ht="15.75" customHeight="1" s="496">
      <c r="A105" s="9" t="n"/>
      <c r="B105" s="9" t="n"/>
      <c r="C105" s="9" t="n"/>
      <c r="D105" s="9" t="n"/>
    </row>
    <row r="106" ht="15.75" customHeight="1" s="496">
      <c r="A106" s="9" t="n"/>
      <c r="B106" s="9" t="n"/>
      <c r="C106" s="9" t="n"/>
      <c r="D106" s="9" t="n"/>
    </row>
    <row r="107" ht="15.75" customHeight="1" s="496">
      <c r="A107" s="9" t="n"/>
      <c r="B107" s="9" t="n"/>
      <c r="C107" s="9" t="n"/>
      <c r="D107" s="9" t="n"/>
    </row>
    <row r="108" ht="15.75" customHeight="1" s="496">
      <c r="A108" s="9" t="n"/>
      <c r="B108" s="9" t="n"/>
      <c r="C108" s="9" t="n"/>
      <c r="D108" s="9" t="n"/>
    </row>
    <row r="109" ht="15.75" customHeight="1" s="496">
      <c r="A109" s="9" t="n"/>
      <c r="B109" s="9" t="n"/>
      <c r="C109" s="9" t="n"/>
      <c r="D109" s="9" t="n"/>
    </row>
    <row r="110" ht="15.75" customHeight="1" s="496">
      <c r="A110" s="9" t="n"/>
      <c r="B110" s="9" t="n"/>
      <c r="C110" s="9" t="n"/>
      <c r="D110" s="9" t="n"/>
    </row>
    <row r="111" ht="15.75" customHeight="1" s="496">
      <c r="A111" s="9" t="n"/>
      <c r="B111" s="9" t="n"/>
      <c r="C111" s="9" t="n"/>
      <c r="D111" s="9" t="n"/>
    </row>
    <row r="112" ht="15.75" customHeight="1" s="496">
      <c r="A112" s="9" t="n"/>
      <c r="B112" s="9" t="n"/>
      <c r="C112" s="9" t="n"/>
      <c r="D112" s="9" t="n"/>
    </row>
    <row r="113" ht="15.75" customHeight="1" s="496">
      <c r="A113" s="9" t="n"/>
      <c r="B113" s="9" t="n"/>
      <c r="C113" s="9" t="n"/>
      <c r="D113" s="9" t="n"/>
    </row>
    <row r="114" ht="15.75" customHeight="1" s="496">
      <c r="A114" s="9" t="n"/>
      <c r="B114" s="9" t="n"/>
      <c r="C114" s="9" t="n"/>
      <c r="D114" s="9" t="n"/>
    </row>
    <row r="115" ht="15.75" customHeight="1" s="496">
      <c r="A115" s="9" t="n"/>
      <c r="B115" s="9" t="n"/>
      <c r="C115" s="9" t="n"/>
      <c r="D115" s="9" t="n"/>
    </row>
    <row r="116" ht="15.75" customHeight="1" s="496">
      <c r="A116" s="9" t="n"/>
      <c r="B116" s="9" t="n"/>
      <c r="C116" s="9" t="n"/>
      <c r="D116" s="9" t="n"/>
    </row>
    <row r="117" ht="15.75" customHeight="1" s="496">
      <c r="A117" s="9" t="n"/>
      <c r="B117" s="9" t="n"/>
      <c r="C117" s="9" t="n"/>
      <c r="D117" s="9" t="n"/>
    </row>
    <row r="118" ht="15.75" customHeight="1" s="496">
      <c r="A118" s="9" t="n"/>
      <c r="B118" s="9" t="n"/>
      <c r="C118" s="9" t="n"/>
      <c r="D118" s="9" t="n"/>
    </row>
    <row r="119" ht="15.75" customHeight="1" s="496">
      <c r="A119" s="9" t="n"/>
      <c r="B119" s="9" t="n"/>
      <c r="C119" s="9" t="n"/>
      <c r="D119" s="9" t="n"/>
    </row>
    <row r="120" ht="15.75" customHeight="1" s="496">
      <c r="A120" s="9" t="n"/>
      <c r="B120" s="9" t="n"/>
      <c r="C120" s="9" t="n"/>
      <c r="D120" s="9" t="n"/>
    </row>
    <row r="121" ht="15.75" customHeight="1" s="496">
      <c r="A121" s="9" t="n"/>
      <c r="B121" s="9" t="n"/>
      <c r="C121" s="9" t="n"/>
      <c r="D121" s="9" t="n"/>
    </row>
    <row r="122" ht="15.75" customHeight="1" s="496">
      <c r="A122" s="9" t="n"/>
      <c r="B122" s="9" t="n"/>
      <c r="C122" s="9" t="n"/>
      <c r="D122" s="9" t="n"/>
    </row>
    <row r="123" ht="15.75" customHeight="1" s="496">
      <c r="A123" s="9" t="n"/>
      <c r="B123" s="9" t="n"/>
      <c r="C123" s="9" t="n"/>
      <c r="D123" s="9" t="n"/>
    </row>
    <row r="124" ht="15.75" customHeight="1" s="496">
      <c r="A124" s="9" t="n"/>
      <c r="B124" s="9" t="n"/>
      <c r="C124" s="9" t="n"/>
      <c r="D124" s="9" t="n"/>
    </row>
    <row r="125" ht="15.75" customHeight="1" s="496">
      <c r="A125" s="9" t="n"/>
      <c r="B125" s="9" t="n"/>
      <c r="C125" s="9" t="n"/>
      <c r="D125" s="9" t="n"/>
    </row>
    <row r="126" ht="15.75" customHeight="1" s="496">
      <c r="A126" s="9" t="n"/>
      <c r="B126" s="9" t="n"/>
      <c r="C126" s="9" t="n"/>
      <c r="D126" s="9" t="n"/>
    </row>
    <row r="127" ht="15.75" customHeight="1" s="496">
      <c r="A127" s="9" t="n"/>
      <c r="B127" s="9" t="n"/>
      <c r="C127" s="9" t="n"/>
      <c r="D127" s="9" t="n"/>
    </row>
    <row r="128" ht="15.75" customHeight="1" s="496">
      <c r="A128" s="9" t="n"/>
      <c r="B128" s="9" t="n"/>
      <c r="C128" s="9" t="n"/>
      <c r="D128" s="9" t="n"/>
    </row>
    <row r="129" ht="15.75" customHeight="1" s="496">
      <c r="A129" s="9" t="n"/>
      <c r="B129" s="9" t="n"/>
      <c r="C129" s="9" t="n"/>
      <c r="D129" s="9" t="n"/>
    </row>
    <row r="130" ht="15.75" customHeight="1" s="496">
      <c r="A130" s="9" t="n"/>
      <c r="B130" s="9" t="n"/>
      <c r="C130" s="9" t="n"/>
      <c r="D130" s="9" t="n"/>
    </row>
    <row r="131" ht="15.75" customHeight="1" s="496">
      <c r="A131" s="9" t="n"/>
      <c r="B131" s="9" t="n"/>
      <c r="C131" s="9" t="n"/>
      <c r="D131" s="9" t="n"/>
    </row>
    <row r="132" ht="15.75" customHeight="1" s="496">
      <c r="A132" s="9" t="n"/>
      <c r="B132" s="9" t="n"/>
      <c r="C132" s="9" t="n"/>
      <c r="D132" s="9" t="n"/>
    </row>
    <row r="133" ht="15.75" customHeight="1" s="496">
      <c r="A133" s="9" t="n"/>
      <c r="B133" s="9" t="n"/>
      <c r="C133" s="9" t="n"/>
      <c r="D133" s="9" t="n"/>
    </row>
    <row r="134" ht="15.75" customHeight="1" s="496">
      <c r="A134" s="9" t="n"/>
      <c r="B134" s="9" t="n"/>
      <c r="C134" s="9" t="n"/>
      <c r="D134" s="9" t="n"/>
    </row>
    <row r="135" ht="15.75" customHeight="1" s="496">
      <c r="A135" s="9" t="n"/>
      <c r="B135" s="9" t="n"/>
      <c r="C135" s="9" t="n"/>
      <c r="D135" s="9" t="n"/>
    </row>
    <row r="136" ht="15.75" customHeight="1" s="496">
      <c r="A136" s="9" t="n"/>
      <c r="B136" s="9" t="n"/>
      <c r="C136" s="9" t="n"/>
      <c r="D136" s="9" t="n"/>
    </row>
    <row r="137" ht="15.75" customHeight="1" s="496">
      <c r="A137" s="9" t="n"/>
      <c r="B137" s="9" t="n"/>
      <c r="C137" s="9" t="n"/>
      <c r="D137" s="9" t="n"/>
    </row>
    <row r="138" ht="15.75" customHeight="1" s="496">
      <c r="A138" s="9" t="n"/>
      <c r="B138" s="9" t="n"/>
      <c r="C138" s="9" t="n"/>
      <c r="D138" s="9" t="n"/>
    </row>
    <row r="139" ht="15.75" customHeight="1" s="496">
      <c r="A139" s="9" t="n"/>
      <c r="B139" s="9" t="n"/>
      <c r="C139" s="9" t="n"/>
      <c r="D139" s="9" t="n"/>
    </row>
    <row r="140" ht="15.75" customHeight="1" s="496">
      <c r="A140" s="9" t="n"/>
      <c r="B140" s="9" t="n"/>
      <c r="C140" s="9" t="n"/>
      <c r="D140" s="9" t="n"/>
    </row>
    <row r="141" ht="15.75" customHeight="1" s="496">
      <c r="A141" s="9" t="n"/>
      <c r="B141" s="9" t="n"/>
      <c r="C141" s="9" t="n"/>
      <c r="D141" s="9" t="n"/>
    </row>
    <row r="142" ht="15.75" customHeight="1" s="496">
      <c r="A142" s="9" t="n"/>
      <c r="B142" s="9" t="n"/>
      <c r="C142" s="9" t="n"/>
      <c r="D142" s="9" t="n"/>
    </row>
    <row r="143" ht="15.75" customHeight="1" s="496">
      <c r="A143" s="9" t="n"/>
      <c r="B143" s="9" t="n"/>
      <c r="C143" s="9" t="n"/>
      <c r="D143" s="9" t="n"/>
    </row>
    <row r="144" ht="15.75" customHeight="1" s="496">
      <c r="A144" s="9" t="n"/>
      <c r="B144" s="9" t="n"/>
      <c r="C144" s="9" t="n"/>
      <c r="D144" s="9" t="n"/>
    </row>
    <row r="145" ht="15.75" customHeight="1" s="496">
      <c r="A145" s="9" t="n"/>
      <c r="B145" s="9" t="n"/>
      <c r="C145" s="9" t="n"/>
      <c r="D145" s="9" t="n"/>
    </row>
    <row r="146" ht="15.75" customHeight="1" s="496">
      <c r="A146" s="9" t="n"/>
      <c r="B146" s="9" t="n"/>
      <c r="C146" s="9" t="n"/>
      <c r="D146" s="9" t="n"/>
    </row>
    <row r="147" ht="15.75" customHeight="1" s="496">
      <c r="A147" s="9" t="n"/>
      <c r="B147" s="9" t="n"/>
      <c r="C147" s="9" t="n"/>
      <c r="D147" s="9" t="n"/>
    </row>
    <row r="148" ht="15.75" customHeight="1" s="496">
      <c r="A148" s="9" t="n"/>
      <c r="B148" s="9" t="n"/>
      <c r="C148" s="9" t="n"/>
      <c r="D148" s="9" t="n"/>
    </row>
    <row r="149" ht="15.75" customHeight="1" s="496">
      <c r="A149" s="9" t="n"/>
      <c r="B149" s="9" t="n"/>
      <c r="C149" s="9" t="n"/>
      <c r="D149" s="9" t="n"/>
    </row>
    <row r="150" ht="15.75" customHeight="1" s="496">
      <c r="A150" s="9" t="n"/>
      <c r="B150" s="9" t="n"/>
      <c r="C150" s="9" t="n"/>
      <c r="D150" s="9" t="n"/>
    </row>
    <row r="151" ht="15.75" customHeight="1" s="496">
      <c r="A151" s="9" t="n"/>
      <c r="B151" s="9" t="n"/>
      <c r="C151" s="9" t="n"/>
      <c r="D151" s="9" t="n"/>
    </row>
    <row r="152" ht="15.75" customHeight="1" s="496">
      <c r="A152" s="9" t="n"/>
      <c r="B152" s="9" t="n"/>
      <c r="C152" s="9" t="n"/>
      <c r="D152" s="9" t="n"/>
    </row>
    <row r="153" ht="15.75" customHeight="1" s="496">
      <c r="A153" s="9" t="n"/>
      <c r="B153" s="9" t="n"/>
      <c r="C153" s="9" t="n"/>
      <c r="D153" s="9" t="n"/>
    </row>
    <row r="154" ht="15.75" customHeight="1" s="496">
      <c r="A154" s="9" t="n"/>
      <c r="B154" s="9" t="n"/>
      <c r="C154" s="9" t="n"/>
      <c r="D154" s="9" t="n"/>
    </row>
    <row r="155" ht="15.75" customHeight="1" s="496">
      <c r="A155" s="9" t="n"/>
      <c r="B155" s="9" t="n"/>
      <c r="C155" s="9" t="n"/>
      <c r="D155" s="9" t="n"/>
    </row>
    <row r="156" ht="15.75" customHeight="1" s="496">
      <c r="A156" s="9" t="n"/>
      <c r="B156" s="9" t="n"/>
      <c r="C156" s="9" t="n"/>
      <c r="D156" s="9" t="n"/>
    </row>
    <row r="157" ht="15.75" customHeight="1" s="496">
      <c r="A157" s="9" t="n"/>
      <c r="B157" s="9" t="n"/>
      <c r="C157" s="9" t="n"/>
      <c r="D157" s="9" t="n"/>
    </row>
    <row r="158" ht="15.75" customHeight="1" s="496">
      <c r="A158" s="9" t="n"/>
      <c r="B158" s="9" t="n"/>
      <c r="C158" s="9" t="n"/>
      <c r="D158" s="9" t="n"/>
    </row>
    <row r="159" ht="15.75" customHeight="1" s="496">
      <c r="A159" s="9" t="n"/>
      <c r="B159" s="9" t="n"/>
      <c r="C159" s="9" t="n"/>
      <c r="D159" s="9" t="n"/>
    </row>
    <row r="160" ht="15.75" customHeight="1" s="496">
      <c r="A160" s="9" t="n"/>
      <c r="B160" s="9" t="n"/>
      <c r="C160" s="9" t="n"/>
      <c r="D160" s="9" t="n"/>
    </row>
    <row r="161" ht="15.75" customHeight="1" s="496">
      <c r="A161" s="9" t="n"/>
      <c r="B161" s="9" t="n"/>
      <c r="C161" s="9" t="n"/>
      <c r="D161" s="9" t="n"/>
    </row>
    <row r="162" ht="15.75" customHeight="1" s="496">
      <c r="A162" s="9" t="n"/>
      <c r="B162" s="9" t="n"/>
      <c r="C162" s="9" t="n"/>
      <c r="D162" s="9" t="n"/>
    </row>
    <row r="163" ht="15.75" customHeight="1" s="496">
      <c r="A163" s="9" t="n"/>
      <c r="B163" s="9" t="n"/>
      <c r="C163" s="9" t="n"/>
      <c r="D163" s="9" t="n"/>
    </row>
    <row r="164" ht="15.75" customHeight="1" s="496">
      <c r="A164" s="9" t="n"/>
      <c r="B164" s="9" t="n"/>
      <c r="C164" s="9" t="n"/>
      <c r="D164" s="9" t="n"/>
    </row>
    <row r="165" ht="15.75" customHeight="1" s="496">
      <c r="A165" s="9" t="n"/>
      <c r="B165" s="9" t="n"/>
      <c r="C165" s="9" t="n"/>
      <c r="D165" s="9" t="n"/>
    </row>
    <row r="166" ht="15.75" customHeight="1" s="496">
      <c r="A166" s="9" t="n"/>
      <c r="B166" s="9" t="n"/>
      <c r="C166" s="9" t="n"/>
      <c r="D166" s="9" t="n"/>
    </row>
    <row r="167" ht="15.75" customHeight="1" s="496">
      <c r="A167" s="9" t="n"/>
      <c r="B167" s="9" t="n"/>
      <c r="C167" s="9" t="n"/>
      <c r="D167" s="9" t="n"/>
    </row>
    <row r="168" ht="15.75" customHeight="1" s="496">
      <c r="A168" s="9" t="n"/>
      <c r="B168" s="9" t="n"/>
      <c r="C168" s="9" t="n"/>
      <c r="D168" s="9" t="n"/>
    </row>
    <row r="169" ht="15.75" customHeight="1" s="496">
      <c r="A169" s="9" t="n"/>
      <c r="B169" s="9" t="n"/>
      <c r="C169" s="9" t="n"/>
      <c r="D169" s="9" t="n"/>
    </row>
    <row r="170" ht="15.75" customHeight="1" s="496">
      <c r="A170" s="9" t="n"/>
      <c r="B170" s="9" t="n"/>
      <c r="C170" s="9" t="n"/>
      <c r="D170" s="9" t="n"/>
    </row>
    <row r="171" ht="15.75" customHeight="1" s="496">
      <c r="A171" s="9" t="n"/>
      <c r="B171" s="9" t="n"/>
      <c r="C171" s="9" t="n"/>
      <c r="D171" s="9" t="n"/>
    </row>
    <row r="172" ht="15.75" customHeight="1" s="496">
      <c r="A172" s="9" t="n"/>
      <c r="B172" s="9" t="n"/>
      <c r="C172" s="9" t="n"/>
      <c r="D172" s="9" t="n"/>
    </row>
    <row r="173" ht="15.75" customHeight="1" s="496">
      <c r="A173" s="9" t="n"/>
      <c r="B173" s="9" t="n"/>
      <c r="C173" s="9" t="n"/>
      <c r="D173" s="9" t="n"/>
    </row>
    <row r="174" ht="15.75" customHeight="1" s="496">
      <c r="A174" s="9" t="n"/>
      <c r="B174" s="9" t="n"/>
      <c r="C174" s="9" t="n"/>
      <c r="D174" s="9" t="n"/>
    </row>
    <row r="175" ht="15.75" customHeight="1" s="496">
      <c r="A175" s="9" t="n"/>
      <c r="B175" s="9" t="n"/>
      <c r="C175" s="9" t="n"/>
      <c r="D175" s="9" t="n"/>
    </row>
    <row r="176" ht="15.75" customHeight="1" s="496">
      <c r="A176" s="9" t="n"/>
      <c r="B176" s="9" t="n"/>
      <c r="C176" s="9" t="n"/>
      <c r="D176" s="9" t="n"/>
    </row>
    <row r="177" ht="15.75" customHeight="1" s="496">
      <c r="A177" s="9" t="n"/>
      <c r="B177" s="9" t="n"/>
      <c r="C177" s="9" t="n"/>
      <c r="D177" s="9" t="n"/>
    </row>
    <row r="178" ht="15.75" customHeight="1" s="496">
      <c r="A178" s="9" t="n"/>
      <c r="B178" s="9" t="n"/>
      <c r="C178" s="9" t="n"/>
      <c r="D178" s="9" t="n"/>
    </row>
    <row r="179" ht="15.75" customHeight="1" s="496">
      <c r="A179" s="9" t="n"/>
      <c r="B179" s="9" t="n"/>
      <c r="C179" s="9" t="n"/>
      <c r="D179" s="9" t="n"/>
    </row>
    <row r="180" ht="15.75" customHeight="1" s="496">
      <c r="A180" s="9" t="n"/>
      <c r="B180" s="9" t="n"/>
      <c r="C180" s="9" t="n"/>
      <c r="D180" s="9" t="n"/>
    </row>
    <row r="181" ht="15.75" customHeight="1" s="496">
      <c r="A181" s="9" t="n"/>
      <c r="B181" s="9" t="n"/>
      <c r="C181" s="9" t="n"/>
      <c r="D181" s="9" t="n"/>
    </row>
    <row r="182" ht="15.75" customHeight="1" s="496">
      <c r="A182" s="9" t="n"/>
      <c r="B182" s="9" t="n"/>
      <c r="C182" s="9" t="n"/>
      <c r="D182" s="9" t="n"/>
    </row>
    <row r="183" ht="15.75" customHeight="1" s="496">
      <c r="A183" s="9" t="n"/>
      <c r="B183" s="9" t="n"/>
      <c r="C183" s="9" t="n"/>
      <c r="D183" s="9" t="n"/>
    </row>
    <row r="184" ht="15.75" customHeight="1" s="496">
      <c r="A184" s="9" t="n"/>
      <c r="B184" s="9" t="n"/>
      <c r="C184" s="9" t="n"/>
      <c r="D184" s="9" t="n"/>
    </row>
    <row r="185" ht="15.75" customHeight="1" s="496">
      <c r="A185" s="9" t="n"/>
      <c r="B185" s="9" t="n"/>
      <c r="C185" s="9" t="n"/>
      <c r="D185" s="9" t="n"/>
    </row>
    <row r="186" ht="15.75" customHeight="1" s="496">
      <c r="A186" s="9" t="n"/>
      <c r="B186" s="9" t="n"/>
      <c r="C186" s="9" t="n"/>
      <c r="D186" s="9" t="n"/>
    </row>
    <row r="187" ht="15.75" customHeight="1" s="496">
      <c r="A187" s="9" t="n"/>
      <c r="B187" s="9" t="n"/>
      <c r="C187" s="9" t="n"/>
      <c r="D187" s="9" t="n"/>
    </row>
    <row r="188" ht="15.75" customHeight="1" s="496">
      <c r="A188" s="9" t="n"/>
      <c r="B188" s="9" t="n"/>
      <c r="C188" s="9" t="n"/>
      <c r="D188" s="9" t="n"/>
    </row>
    <row r="189" ht="15.75" customHeight="1" s="496">
      <c r="A189" s="9" t="n"/>
      <c r="B189" s="9" t="n"/>
      <c r="C189" s="9" t="n"/>
      <c r="D189" s="9" t="n"/>
    </row>
    <row r="190" ht="15.75" customHeight="1" s="496">
      <c r="A190" s="9" t="n"/>
      <c r="B190" s="9" t="n"/>
      <c r="C190" s="9" t="n"/>
      <c r="D190" s="9" t="n"/>
    </row>
    <row r="191" ht="15.75" customHeight="1" s="496">
      <c r="A191" s="9" t="n"/>
      <c r="B191" s="9" t="n"/>
      <c r="C191" s="9" t="n"/>
      <c r="D191" s="9" t="n"/>
    </row>
    <row r="192" ht="15.75" customHeight="1" s="496">
      <c r="A192" s="9" t="n"/>
      <c r="B192" s="9" t="n"/>
      <c r="C192" s="9" t="n"/>
      <c r="D192" s="9" t="n"/>
    </row>
    <row r="193" ht="15.75" customHeight="1" s="496">
      <c r="A193" s="9" t="n"/>
      <c r="B193" s="9" t="n"/>
      <c r="C193" s="9" t="n"/>
      <c r="D193" s="9" t="n"/>
    </row>
    <row r="194" ht="15.75" customHeight="1" s="496">
      <c r="A194" s="9" t="n"/>
      <c r="B194" s="9" t="n"/>
      <c r="C194" s="9" t="n"/>
      <c r="D194" s="9" t="n"/>
    </row>
    <row r="195" ht="15.75" customHeight="1" s="496">
      <c r="A195" s="9" t="n"/>
      <c r="B195" s="9" t="n"/>
      <c r="C195" s="9" t="n"/>
      <c r="D195" s="9" t="n"/>
    </row>
    <row r="196" ht="15.75" customHeight="1" s="496">
      <c r="A196" s="9" t="n"/>
      <c r="B196" s="9" t="n"/>
      <c r="C196" s="9" t="n"/>
      <c r="D196" s="9" t="n"/>
    </row>
    <row r="197" ht="15.75" customHeight="1" s="496">
      <c r="A197" s="9" t="n"/>
      <c r="B197" s="9" t="n"/>
      <c r="C197" s="9" t="n"/>
      <c r="D197" s="9" t="n"/>
    </row>
    <row r="198" ht="15.75" customHeight="1" s="496">
      <c r="A198" s="9" t="n"/>
      <c r="B198" s="9" t="n"/>
      <c r="C198" s="9" t="n"/>
      <c r="D198" s="9" t="n"/>
    </row>
    <row r="199" ht="15.75" customHeight="1" s="496">
      <c r="A199" s="9" t="n"/>
      <c r="B199" s="9" t="n"/>
      <c r="C199" s="9" t="n"/>
      <c r="D199" s="9" t="n"/>
    </row>
    <row r="200" ht="15.75" customHeight="1" s="496">
      <c r="A200" s="9" t="n"/>
      <c r="B200" s="9" t="n"/>
      <c r="C200" s="9" t="n"/>
      <c r="D200" s="9" t="n"/>
    </row>
    <row r="201" ht="15.75" customHeight="1" s="496">
      <c r="A201" s="9" t="n"/>
      <c r="B201" s="9" t="n"/>
      <c r="C201" s="9" t="n"/>
      <c r="D201" s="9" t="n"/>
    </row>
    <row r="202" ht="15.75" customHeight="1" s="496">
      <c r="A202" s="9" t="n"/>
      <c r="B202" s="9" t="n"/>
      <c r="C202" s="9" t="n"/>
      <c r="D202" s="9" t="n"/>
    </row>
    <row r="203" ht="15.75" customHeight="1" s="496">
      <c r="A203" s="9" t="n"/>
      <c r="B203" s="9" t="n"/>
      <c r="C203" s="9" t="n"/>
      <c r="D203" s="9" t="n"/>
    </row>
    <row r="204" ht="15.75" customHeight="1" s="496">
      <c r="A204" s="9" t="n"/>
      <c r="B204" s="9" t="n"/>
      <c r="C204" s="9" t="n"/>
      <c r="D204" s="9" t="n"/>
    </row>
    <row r="205" ht="15.75" customHeight="1" s="496">
      <c r="A205" s="9" t="n"/>
      <c r="B205" s="9" t="n"/>
      <c r="C205" s="9" t="n"/>
      <c r="D205" s="9" t="n"/>
    </row>
    <row r="206" ht="15.75" customHeight="1" s="496">
      <c r="A206" s="9" t="n"/>
      <c r="B206" s="9" t="n"/>
      <c r="C206" s="9" t="n"/>
      <c r="D206" s="9" t="n"/>
    </row>
    <row r="207" ht="15.75" customHeight="1" s="496">
      <c r="A207" s="9" t="n"/>
      <c r="B207" s="9" t="n"/>
      <c r="C207" s="9" t="n"/>
      <c r="D207" s="9" t="n"/>
    </row>
    <row r="208" ht="15.75" customHeight="1" s="496">
      <c r="A208" s="9" t="n"/>
      <c r="B208" s="9" t="n"/>
      <c r="C208" s="9" t="n"/>
      <c r="D208" s="9" t="n"/>
    </row>
    <row r="209" ht="15.75" customHeight="1" s="496">
      <c r="A209" s="9" t="n"/>
      <c r="B209" s="9" t="n"/>
      <c r="C209" s="9" t="n"/>
      <c r="D209" s="9" t="n"/>
    </row>
    <row r="210" ht="15.75" customHeight="1" s="496">
      <c r="A210" s="9" t="n"/>
      <c r="B210" s="9" t="n"/>
      <c r="C210" s="9" t="n"/>
      <c r="D210" s="9" t="n"/>
    </row>
    <row r="211" ht="15.75" customHeight="1" s="496">
      <c r="A211" s="9" t="n"/>
      <c r="B211" s="9" t="n"/>
      <c r="C211" s="9" t="n"/>
      <c r="D211" s="9" t="n"/>
    </row>
    <row r="212" ht="15.75" customHeight="1" s="496">
      <c r="A212" s="9" t="n"/>
      <c r="B212" s="9" t="n"/>
      <c r="C212" s="9" t="n"/>
      <c r="D212" s="9" t="n"/>
    </row>
    <row r="213" ht="15.75" customHeight="1" s="496">
      <c r="A213" s="9" t="n"/>
      <c r="B213" s="9" t="n"/>
      <c r="C213" s="9" t="n"/>
      <c r="D213" s="9" t="n"/>
    </row>
    <row r="214" ht="15.75" customHeight="1" s="496">
      <c r="A214" s="9" t="n"/>
      <c r="B214" s="9" t="n"/>
      <c r="C214" s="9" t="n"/>
      <c r="D214" s="9" t="n"/>
    </row>
    <row r="215" ht="15.75" customHeight="1" s="496">
      <c r="A215" s="9" t="n"/>
      <c r="B215" s="9" t="n"/>
      <c r="C215" s="9" t="n"/>
      <c r="D215" s="9" t="n"/>
    </row>
    <row r="216" ht="15.75" customHeight="1" s="496">
      <c r="A216" s="9" t="n"/>
      <c r="B216" s="9" t="n"/>
      <c r="C216" s="9" t="n"/>
      <c r="D216" s="9" t="n"/>
    </row>
    <row r="217" ht="15.75" customHeight="1" s="496">
      <c r="A217" s="9" t="n"/>
      <c r="B217" s="9" t="n"/>
      <c r="C217" s="9" t="n"/>
      <c r="D217" s="9" t="n"/>
    </row>
    <row r="218" ht="15.75" customHeight="1" s="496">
      <c r="A218" s="9" t="n"/>
      <c r="B218" s="9" t="n"/>
      <c r="C218" s="9" t="n"/>
      <c r="D218" s="9" t="n"/>
    </row>
    <row r="219" ht="15.75" customHeight="1" s="496">
      <c r="A219" s="9" t="n"/>
      <c r="B219" s="9" t="n"/>
      <c r="C219" s="9" t="n"/>
      <c r="D219" s="9" t="n"/>
    </row>
    <row r="220" ht="15.75" customHeight="1" s="496">
      <c r="A220" s="9" t="n"/>
      <c r="B220" s="9" t="n"/>
      <c r="C220" s="9" t="n"/>
      <c r="D220" s="9" t="n"/>
    </row>
    <row r="221" ht="15.75" customHeight="1" s="496">
      <c r="A221" s="9" t="n"/>
      <c r="B221" s="9" t="n"/>
      <c r="C221" s="9" t="n"/>
      <c r="D221" s="9" t="n"/>
    </row>
    <row r="222" ht="15.75" customHeight="1" s="496">
      <c r="A222" s="9" t="n"/>
      <c r="B222" s="9" t="n"/>
      <c r="C222" s="9" t="n"/>
      <c r="D222" s="9" t="n"/>
    </row>
    <row r="223" ht="15.75" customHeight="1" s="496">
      <c r="A223" s="9" t="n"/>
      <c r="B223" s="9" t="n"/>
      <c r="C223" s="9" t="n"/>
      <c r="D223" s="9" t="n"/>
    </row>
    <row r="224" ht="15.75" customHeight="1" s="496">
      <c r="A224" s="9" t="n"/>
      <c r="B224" s="9" t="n"/>
      <c r="C224" s="9" t="n"/>
      <c r="D224" s="9" t="n"/>
    </row>
    <row r="225" ht="15.75" customHeight="1" s="496">
      <c r="A225" s="9" t="n"/>
      <c r="B225" s="9" t="n"/>
      <c r="C225" s="9" t="n"/>
      <c r="D225" s="9" t="n"/>
    </row>
    <row r="226" ht="15.75" customHeight="1" s="496">
      <c r="A226" s="9" t="n"/>
      <c r="B226" s="9" t="n"/>
      <c r="C226" s="9" t="n"/>
      <c r="D226" s="9" t="n"/>
    </row>
    <row r="227" ht="15.75" customHeight="1" s="496">
      <c r="A227" s="9" t="n"/>
      <c r="B227" s="9" t="n"/>
      <c r="C227" s="9" t="n"/>
      <c r="D227" s="9" t="n"/>
    </row>
    <row r="228" ht="15.75" customHeight="1" s="496">
      <c r="A228" s="9" t="n"/>
      <c r="B228" s="9" t="n"/>
      <c r="C228" s="9" t="n"/>
      <c r="D228" s="9" t="n"/>
    </row>
    <row r="229" ht="15.75" customHeight="1" s="496">
      <c r="A229" s="9" t="n"/>
      <c r="B229" s="9" t="n"/>
      <c r="C229" s="9" t="n"/>
      <c r="D229" s="9" t="n"/>
    </row>
    <row r="230" ht="15.75" customHeight="1" s="496">
      <c r="A230" s="9" t="n"/>
      <c r="B230" s="9" t="n"/>
      <c r="C230" s="9" t="n"/>
      <c r="D230" s="9" t="n"/>
    </row>
    <row r="231" ht="15.75" customHeight="1" s="496">
      <c r="A231" s="9" t="n"/>
      <c r="B231" s="9" t="n"/>
      <c r="C231" s="9" t="n"/>
      <c r="D231" s="9" t="n"/>
    </row>
    <row r="232" ht="15.75" customHeight="1" s="496">
      <c r="A232" s="9" t="n"/>
      <c r="B232" s="9" t="n"/>
      <c r="C232" s="9" t="n"/>
      <c r="D232" s="9" t="n"/>
    </row>
    <row r="233" ht="15.75" customHeight="1" s="496">
      <c r="A233" s="9" t="n"/>
      <c r="B233" s="9" t="n"/>
      <c r="C233" s="9" t="n"/>
      <c r="D233" s="9" t="n"/>
    </row>
    <row r="234" ht="15.75" customHeight="1" s="496">
      <c r="A234" s="9" t="n"/>
      <c r="B234" s="9" t="n"/>
      <c r="C234" s="9" t="n"/>
      <c r="D234" s="9" t="n"/>
    </row>
    <row r="235" ht="15.75" customHeight="1" s="496">
      <c r="A235" s="9" t="n"/>
      <c r="B235" s="9" t="n"/>
      <c r="C235" s="9" t="n"/>
      <c r="D235" s="9" t="n"/>
    </row>
    <row r="236" ht="15.75" customHeight="1" s="496">
      <c r="A236" s="9" t="n"/>
      <c r="B236" s="9" t="n"/>
      <c r="C236" s="9" t="n"/>
      <c r="D236" s="9" t="n"/>
    </row>
    <row r="237" ht="15.75" customHeight="1" s="496">
      <c r="A237" s="9" t="n"/>
      <c r="B237" s="9" t="n"/>
      <c r="C237" s="9" t="n"/>
      <c r="D237" s="9" t="n"/>
    </row>
    <row r="238" ht="15.75" customHeight="1" s="496">
      <c r="A238" s="9" t="n"/>
      <c r="B238" s="9" t="n"/>
      <c r="C238" s="9" t="n"/>
      <c r="D238" s="9" t="n"/>
    </row>
    <row r="239" ht="15.75" customHeight="1" s="496">
      <c r="A239" s="9" t="n"/>
      <c r="B239" s="9" t="n"/>
      <c r="C239" s="9" t="n"/>
      <c r="D239" s="9" t="n"/>
    </row>
    <row r="240" ht="15.75" customHeight="1" s="496">
      <c r="A240" s="9" t="n"/>
      <c r="B240" s="9" t="n"/>
      <c r="C240" s="9" t="n"/>
      <c r="D240" s="9" t="n"/>
    </row>
    <row r="241" ht="15.75" customHeight="1" s="496">
      <c r="A241" s="9" t="n"/>
      <c r="B241" s="9" t="n"/>
      <c r="C241" s="9" t="n"/>
      <c r="D241" s="9" t="n"/>
    </row>
    <row r="242" ht="15.75" customHeight="1" s="496">
      <c r="A242" s="9" t="n"/>
      <c r="B242" s="9" t="n"/>
      <c r="C242" s="9" t="n"/>
      <c r="D242" s="9" t="n"/>
    </row>
    <row r="243" ht="15.75" customHeight="1" s="496">
      <c r="A243" s="9" t="n"/>
      <c r="B243" s="9" t="n"/>
      <c r="C243" s="9" t="n"/>
      <c r="D243" s="9" t="n"/>
    </row>
    <row r="244" ht="15.75" customHeight="1" s="496">
      <c r="A244" s="9" t="n"/>
      <c r="B244" s="9" t="n"/>
      <c r="C244" s="9" t="n"/>
      <c r="D244" s="9" t="n"/>
    </row>
    <row r="245" ht="15.75" customHeight="1" s="496">
      <c r="A245" s="9" t="n"/>
      <c r="B245" s="9" t="n"/>
      <c r="C245" s="9" t="n"/>
      <c r="D245" s="9" t="n"/>
    </row>
    <row r="246" ht="15.75" customHeight="1" s="496">
      <c r="A246" s="9" t="n"/>
      <c r="B246" s="9" t="n"/>
      <c r="C246" s="9" t="n"/>
      <c r="D246" s="9" t="n"/>
    </row>
    <row r="247" ht="15.75" customHeight="1" s="496">
      <c r="A247" s="9" t="n"/>
      <c r="B247" s="9" t="n"/>
      <c r="C247" s="9" t="n"/>
      <c r="D247" s="9" t="n"/>
    </row>
    <row r="248" ht="15.75" customHeight="1" s="496">
      <c r="A248" s="9" t="n"/>
      <c r="B248" s="9" t="n"/>
      <c r="C248" s="9" t="n"/>
      <c r="D248" s="9" t="n"/>
    </row>
    <row r="249" ht="15.75" customHeight="1" s="496">
      <c r="A249" s="9" t="n"/>
      <c r="B249" s="9" t="n"/>
      <c r="C249" s="9" t="n"/>
      <c r="D249" s="9" t="n"/>
    </row>
    <row r="250" ht="15.75" customHeight="1" s="496">
      <c r="A250" s="9" t="n"/>
      <c r="B250" s="9" t="n"/>
      <c r="C250" s="9" t="n"/>
      <c r="D250" s="9" t="n"/>
    </row>
    <row r="251" ht="15.75" customHeight="1" s="496">
      <c r="A251" s="9" t="n"/>
      <c r="B251" s="9" t="n"/>
      <c r="C251" s="9" t="n"/>
      <c r="D251" s="9" t="n"/>
    </row>
    <row r="252" ht="15.75" customHeight="1" s="496">
      <c r="A252" s="9" t="n"/>
      <c r="B252" s="9" t="n"/>
      <c r="C252" s="9" t="n"/>
      <c r="D252" s="9" t="n"/>
    </row>
    <row r="253" ht="15.75" customHeight="1" s="496">
      <c r="A253" s="9" t="n"/>
      <c r="B253" s="9" t="n"/>
      <c r="C253" s="9" t="n"/>
      <c r="D253" s="9" t="n"/>
    </row>
    <row r="254" ht="15.75" customHeight="1" s="496">
      <c r="A254" s="9" t="n"/>
      <c r="B254" s="9" t="n"/>
      <c r="C254" s="9" t="n"/>
      <c r="D254" s="9" t="n"/>
    </row>
    <row r="255" ht="15.75" customHeight="1" s="496">
      <c r="A255" s="9" t="n"/>
      <c r="B255" s="9" t="n"/>
      <c r="C255" s="9" t="n"/>
      <c r="D255" s="9" t="n"/>
    </row>
    <row r="256" ht="15.75" customHeight="1" s="496">
      <c r="A256" s="9" t="n"/>
      <c r="B256" s="9" t="n"/>
      <c r="C256" s="9" t="n"/>
      <c r="D256" s="9" t="n"/>
    </row>
    <row r="257" ht="15.75" customHeight="1" s="496">
      <c r="A257" s="9" t="n"/>
      <c r="B257" s="9" t="n"/>
      <c r="C257" s="9" t="n"/>
      <c r="D257" s="9" t="n"/>
    </row>
    <row r="258" ht="15.75" customHeight="1" s="496">
      <c r="A258" s="9" t="n"/>
      <c r="B258" s="9" t="n"/>
      <c r="C258" s="9" t="n"/>
      <c r="D258" s="9" t="n"/>
    </row>
    <row r="259" ht="15.75" customHeight="1" s="496">
      <c r="A259" s="9" t="n"/>
      <c r="B259" s="9" t="n"/>
      <c r="C259" s="9" t="n"/>
      <c r="D259" s="9" t="n"/>
    </row>
    <row r="260" ht="15.75" customHeight="1" s="496">
      <c r="A260" s="9" t="n"/>
      <c r="B260" s="9" t="n"/>
      <c r="C260" s="9" t="n"/>
      <c r="D260" s="9" t="n"/>
    </row>
    <row r="261" ht="15.75" customHeight="1" s="496">
      <c r="A261" s="9" t="n"/>
      <c r="B261" s="9" t="n"/>
      <c r="C261" s="9" t="n"/>
      <c r="D261" s="9" t="n"/>
    </row>
    <row r="262" ht="15.75" customHeight="1" s="496">
      <c r="A262" s="9" t="n"/>
      <c r="B262" s="9" t="n"/>
      <c r="C262" s="9" t="n"/>
      <c r="D262" s="9" t="n"/>
    </row>
    <row r="263" ht="15.75" customHeight="1" s="496">
      <c r="A263" s="9" t="n"/>
      <c r="B263" s="9" t="n"/>
      <c r="C263" s="9" t="n"/>
      <c r="D263" s="9" t="n"/>
    </row>
    <row r="264" ht="15.75" customHeight="1" s="496">
      <c r="A264" s="9" t="n"/>
      <c r="B264" s="9" t="n"/>
      <c r="C264" s="9" t="n"/>
      <c r="D264" s="9" t="n"/>
    </row>
    <row r="265" ht="15.75" customHeight="1" s="496">
      <c r="A265" s="9" t="n"/>
      <c r="B265" s="9" t="n"/>
      <c r="C265" s="9" t="n"/>
      <c r="D265" s="9" t="n"/>
    </row>
    <row r="266" ht="15.75" customHeight="1" s="496">
      <c r="A266" s="9" t="n"/>
      <c r="B266" s="9" t="n"/>
      <c r="C266" s="9" t="n"/>
      <c r="D266" s="9" t="n"/>
    </row>
    <row r="267" ht="15.75" customHeight="1" s="496">
      <c r="A267" s="9" t="n"/>
      <c r="B267" s="9" t="n"/>
      <c r="C267" s="9" t="n"/>
      <c r="D267" s="9" t="n"/>
    </row>
    <row r="268" ht="15.75" customHeight="1" s="496">
      <c r="A268" s="9" t="n"/>
      <c r="B268" s="9" t="n"/>
      <c r="C268" s="9" t="n"/>
      <c r="D268" s="9" t="n"/>
    </row>
    <row r="269" ht="15.75" customHeight="1" s="496">
      <c r="A269" s="9" t="n"/>
      <c r="B269" s="9" t="n"/>
      <c r="C269" s="9" t="n"/>
      <c r="D269" s="9" t="n"/>
    </row>
    <row r="270" ht="15.75" customHeight="1" s="496">
      <c r="A270" s="9" t="n"/>
      <c r="B270" s="9" t="n"/>
      <c r="C270" s="9" t="n"/>
      <c r="D270" s="9" t="n"/>
    </row>
    <row r="271" ht="15.75" customHeight="1" s="496">
      <c r="A271" s="9" t="n"/>
      <c r="B271" s="9" t="n"/>
      <c r="C271" s="9" t="n"/>
      <c r="D271" s="9" t="n"/>
    </row>
    <row r="272" ht="15.75" customHeight="1" s="496">
      <c r="A272" s="9" t="n"/>
      <c r="B272" s="9" t="n"/>
      <c r="C272" s="9" t="n"/>
      <c r="D272" s="9" t="n"/>
    </row>
    <row r="273" ht="15.75" customHeight="1" s="496">
      <c r="A273" s="9" t="n"/>
      <c r="B273" s="9" t="n"/>
      <c r="C273" s="9" t="n"/>
      <c r="D273" s="9" t="n"/>
    </row>
    <row r="274" ht="15.75" customHeight="1" s="496">
      <c r="A274" s="9" t="n"/>
      <c r="B274" s="9" t="n"/>
      <c r="C274" s="9" t="n"/>
      <c r="D274" s="9" t="n"/>
    </row>
    <row r="275" ht="15.75" customHeight="1" s="496">
      <c r="A275" s="9" t="n"/>
      <c r="B275" s="9" t="n"/>
      <c r="C275" s="9" t="n"/>
      <c r="D275" s="9" t="n"/>
    </row>
    <row r="276" ht="15.75" customHeight="1" s="496">
      <c r="A276" s="9" t="n"/>
      <c r="B276" s="9" t="n"/>
      <c r="C276" s="9" t="n"/>
      <c r="D276" s="9" t="n"/>
    </row>
    <row r="277" ht="15.75" customHeight="1" s="496">
      <c r="A277" s="9" t="n"/>
      <c r="B277" s="9" t="n"/>
      <c r="C277" s="9" t="n"/>
      <c r="D277" s="9" t="n"/>
    </row>
    <row r="278" ht="15.75" customHeight="1" s="496">
      <c r="A278" s="9" t="n"/>
      <c r="B278" s="9" t="n"/>
      <c r="C278" s="9" t="n"/>
      <c r="D278" s="9" t="n"/>
    </row>
    <row r="279" ht="15.75" customHeight="1" s="496">
      <c r="A279" s="9" t="n"/>
      <c r="B279" s="9" t="n"/>
      <c r="C279" s="9" t="n"/>
      <c r="D279" s="9" t="n"/>
    </row>
    <row r="280" ht="15.75" customHeight="1" s="496">
      <c r="A280" s="9" t="n"/>
      <c r="B280" s="9" t="n"/>
      <c r="C280" s="9" t="n"/>
      <c r="D280" s="9" t="n"/>
    </row>
    <row r="281" ht="15.75" customHeight="1" s="496">
      <c r="A281" s="9" t="n"/>
      <c r="B281" s="9" t="n"/>
      <c r="C281" s="9" t="n"/>
      <c r="D281" s="9" t="n"/>
    </row>
    <row r="282" ht="15.75" customHeight="1" s="496">
      <c r="A282" s="9" t="n"/>
      <c r="B282" s="9" t="n"/>
      <c r="C282" s="9" t="n"/>
      <c r="D282" s="9" t="n"/>
    </row>
    <row r="283" ht="15.75" customHeight="1" s="496">
      <c r="A283" s="9" t="n"/>
      <c r="B283" s="9" t="n"/>
      <c r="C283" s="9" t="n"/>
      <c r="D283" s="9" t="n"/>
    </row>
    <row r="284" ht="15.75" customHeight="1" s="496">
      <c r="A284" s="9" t="n"/>
      <c r="B284" s="9" t="n"/>
      <c r="C284" s="9" t="n"/>
      <c r="D284" s="9" t="n"/>
    </row>
    <row r="285" ht="15.75" customHeight="1" s="496">
      <c r="A285" s="9" t="n"/>
      <c r="B285" s="9" t="n"/>
      <c r="C285" s="9" t="n"/>
      <c r="D285" s="9" t="n"/>
    </row>
    <row r="286" ht="15.75" customHeight="1" s="496">
      <c r="A286" s="9" t="n"/>
      <c r="B286" s="9" t="n"/>
      <c r="C286" s="9" t="n"/>
      <c r="D286" s="9" t="n"/>
    </row>
    <row r="287" ht="15.75" customHeight="1" s="496">
      <c r="A287" s="9" t="n"/>
      <c r="B287" s="9" t="n"/>
      <c r="C287" s="9" t="n"/>
      <c r="D287" s="9" t="n"/>
    </row>
    <row r="288" ht="15.75" customHeight="1" s="496">
      <c r="A288" s="9" t="n"/>
      <c r="B288" s="9" t="n"/>
      <c r="C288" s="9" t="n"/>
      <c r="D288" s="9" t="n"/>
    </row>
    <row r="289" ht="15.75" customHeight="1" s="496">
      <c r="A289" s="9" t="n"/>
      <c r="B289" s="9" t="n"/>
      <c r="C289" s="9" t="n"/>
      <c r="D289" s="9" t="n"/>
    </row>
    <row r="290" ht="15.75" customHeight="1" s="496">
      <c r="A290" s="9" t="n"/>
      <c r="B290" s="9" t="n"/>
      <c r="C290" s="9" t="n"/>
      <c r="D290" s="9" t="n"/>
    </row>
    <row r="291" ht="15.75" customHeight="1" s="496">
      <c r="A291" s="9" t="n"/>
      <c r="B291" s="9" t="n"/>
      <c r="C291" s="9" t="n"/>
      <c r="D291" s="9" t="n"/>
    </row>
    <row r="292" ht="15.75" customHeight="1" s="496">
      <c r="A292" s="9" t="n"/>
      <c r="B292" s="9" t="n"/>
      <c r="C292" s="9" t="n"/>
      <c r="D292" s="9" t="n"/>
    </row>
    <row r="293" ht="15.75" customHeight="1" s="496">
      <c r="A293" s="9" t="n"/>
      <c r="B293" s="9" t="n"/>
      <c r="C293" s="9" t="n"/>
      <c r="D293" s="9" t="n"/>
    </row>
    <row r="294" ht="15.75" customHeight="1" s="496">
      <c r="A294" s="9" t="n"/>
      <c r="B294" s="9" t="n"/>
      <c r="C294" s="9" t="n"/>
      <c r="D294" s="9" t="n"/>
    </row>
    <row r="295" ht="15.75" customHeight="1" s="496">
      <c r="A295" s="9" t="n"/>
      <c r="B295" s="9" t="n"/>
      <c r="C295" s="9" t="n"/>
      <c r="D295" s="9" t="n"/>
    </row>
    <row r="296" ht="15.75" customHeight="1" s="496">
      <c r="A296" s="9" t="n"/>
      <c r="B296" s="9" t="n"/>
      <c r="C296" s="9" t="n"/>
      <c r="D296" s="9" t="n"/>
    </row>
    <row r="297" ht="15.75" customHeight="1" s="496">
      <c r="A297" s="9" t="n"/>
      <c r="B297" s="9" t="n"/>
      <c r="C297" s="9" t="n"/>
      <c r="D297" s="9" t="n"/>
    </row>
    <row r="298" ht="15.75" customHeight="1" s="496">
      <c r="A298" s="9" t="n"/>
      <c r="B298" s="9" t="n"/>
      <c r="C298" s="9" t="n"/>
      <c r="D298" s="9" t="n"/>
    </row>
    <row r="299" ht="15.75" customHeight="1" s="496">
      <c r="A299" s="9" t="n"/>
      <c r="B299" s="9" t="n"/>
      <c r="C299" s="9" t="n"/>
      <c r="D299" s="9" t="n"/>
    </row>
    <row r="300" ht="15.75" customHeight="1" s="496">
      <c r="A300" s="9" t="n"/>
      <c r="B300" s="9" t="n"/>
      <c r="C300" s="9" t="n"/>
      <c r="D300" s="9" t="n"/>
    </row>
    <row r="301" ht="15.75" customHeight="1" s="496">
      <c r="A301" s="9" t="n"/>
      <c r="B301" s="9" t="n"/>
      <c r="C301" s="9" t="n"/>
      <c r="D301" s="9" t="n"/>
    </row>
    <row r="302" ht="15.75" customHeight="1" s="496">
      <c r="A302" s="9" t="n"/>
      <c r="B302" s="9" t="n"/>
      <c r="C302" s="9" t="n"/>
      <c r="D302" s="9" t="n"/>
    </row>
    <row r="303" ht="15.75" customHeight="1" s="496">
      <c r="A303" s="9" t="n"/>
      <c r="B303" s="9" t="n"/>
      <c r="C303" s="9" t="n"/>
      <c r="D303" s="9" t="n"/>
    </row>
    <row r="304" ht="15.75" customHeight="1" s="496">
      <c r="A304" s="9" t="n"/>
      <c r="B304" s="9" t="n"/>
      <c r="C304" s="9" t="n"/>
      <c r="D304" s="9" t="n"/>
    </row>
    <row r="305" ht="15.75" customHeight="1" s="496">
      <c r="A305" s="9" t="n"/>
      <c r="B305" s="9" t="n"/>
      <c r="C305" s="9" t="n"/>
      <c r="D305" s="9" t="n"/>
    </row>
    <row r="306" ht="15.75" customHeight="1" s="496">
      <c r="A306" s="9" t="n"/>
      <c r="B306" s="9" t="n"/>
      <c r="C306" s="9" t="n"/>
      <c r="D306" s="9" t="n"/>
    </row>
    <row r="307" ht="15.75" customHeight="1" s="496">
      <c r="A307" s="9" t="n"/>
      <c r="B307" s="9" t="n"/>
      <c r="C307" s="9" t="n"/>
      <c r="D307" s="9" t="n"/>
    </row>
    <row r="308" ht="15.75" customHeight="1" s="496">
      <c r="A308" s="9" t="n"/>
      <c r="B308" s="9" t="n"/>
      <c r="C308" s="9" t="n"/>
      <c r="D308" s="9" t="n"/>
    </row>
    <row r="309" ht="15.75" customHeight="1" s="496">
      <c r="A309" s="9" t="n"/>
      <c r="B309" s="9" t="n"/>
      <c r="C309" s="9" t="n"/>
      <c r="D309" s="9" t="n"/>
    </row>
    <row r="310" ht="15.75" customHeight="1" s="496">
      <c r="A310" s="9" t="n"/>
      <c r="B310" s="9" t="n"/>
      <c r="C310" s="9" t="n"/>
      <c r="D310" s="9" t="n"/>
    </row>
    <row r="311" ht="15.75" customHeight="1" s="496">
      <c r="A311" s="9" t="n"/>
      <c r="B311" s="9" t="n"/>
      <c r="C311" s="9" t="n"/>
      <c r="D311" s="9" t="n"/>
    </row>
    <row r="312" ht="15.75" customHeight="1" s="496">
      <c r="A312" s="9" t="n"/>
      <c r="B312" s="9" t="n"/>
      <c r="C312" s="9" t="n"/>
      <c r="D312" s="9" t="n"/>
    </row>
    <row r="313" ht="15.75" customHeight="1" s="496">
      <c r="A313" s="9" t="n"/>
      <c r="B313" s="9" t="n"/>
      <c r="C313" s="9" t="n"/>
      <c r="D313" s="9" t="n"/>
    </row>
    <row r="314" ht="15.75" customHeight="1" s="496">
      <c r="A314" s="9" t="n"/>
      <c r="B314" s="9" t="n"/>
      <c r="C314" s="9" t="n"/>
      <c r="D314" s="9" t="n"/>
    </row>
    <row r="315" ht="15.75" customHeight="1" s="496">
      <c r="A315" s="9" t="n"/>
      <c r="B315" s="9" t="n"/>
      <c r="C315" s="9" t="n"/>
      <c r="D315" s="9" t="n"/>
    </row>
    <row r="316" ht="15.75" customHeight="1" s="496">
      <c r="A316" s="9" t="n"/>
      <c r="B316" s="9" t="n"/>
      <c r="C316" s="9" t="n"/>
      <c r="D316" s="9" t="n"/>
    </row>
    <row r="317" ht="15.75" customHeight="1" s="496">
      <c r="A317" s="9" t="n"/>
      <c r="B317" s="9" t="n"/>
      <c r="C317" s="9" t="n"/>
      <c r="D317" s="9" t="n"/>
    </row>
    <row r="318" ht="15.75" customHeight="1" s="496">
      <c r="A318" s="9" t="n"/>
      <c r="B318" s="9" t="n"/>
      <c r="C318" s="9" t="n"/>
      <c r="D318" s="9" t="n"/>
    </row>
    <row r="319" ht="15.75" customHeight="1" s="496">
      <c r="A319" s="9" t="n"/>
      <c r="B319" s="9" t="n"/>
      <c r="C319" s="9" t="n"/>
      <c r="D319" s="9" t="n"/>
    </row>
    <row r="320" ht="15.75" customHeight="1" s="496">
      <c r="A320" s="9" t="n"/>
      <c r="B320" s="9" t="n"/>
      <c r="C320" s="9" t="n"/>
      <c r="D320" s="9" t="n"/>
    </row>
    <row r="321" ht="15.75" customHeight="1" s="496">
      <c r="A321" s="9" t="n"/>
      <c r="B321" s="9" t="n"/>
      <c r="C321" s="9" t="n"/>
      <c r="D321" s="9" t="n"/>
    </row>
    <row r="322" ht="15.75" customHeight="1" s="496">
      <c r="A322" s="9" t="n"/>
      <c r="B322" s="9" t="n"/>
      <c r="C322" s="9" t="n"/>
      <c r="D322" s="9" t="n"/>
    </row>
    <row r="323" ht="15.75" customHeight="1" s="496">
      <c r="A323" s="9" t="n"/>
      <c r="B323" s="9" t="n"/>
      <c r="C323" s="9" t="n"/>
      <c r="D323" s="9" t="n"/>
    </row>
    <row r="324" ht="15.75" customHeight="1" s="496">
      <c r="A324" s="9" t="n"/>
      <c r="B324" s="9" t="n"/>
      <c r="C324" s="9" t="n"/>
      <c r="D324" s="9" t="n"/>
    </row>
    <row r="325" ht="15.75" customHeight="1" s="496">
      <c r="A325" s="9" t="n"/>
      <c r="B325" s="9" t="n"/>
      <c r="C325" s="9" t="n"/>
      <c r="D325" s="9" t="n"/>
    </row>
    <row r="326" ht="15.75" customHeight="1" s="496">
      <c r="A326" s="9" t="n"/>
      <c r="B326" s="9" t="n"/>
      <c r="C326" s="9" t="n"/>
      <c r="D326" s="9" t="n"/>
    </row>
    <row r="327" ht="15.75" customHeight="1" s="496">
      <c r="A327" s="9" t="n"/>
      <c r="B327" s="9" t="n"/>
      <c r="C327" s="9" t="n"/>
      <c r="D327" s="9" t="n"/>
    </row>
    <row r="328" ht="15.75" customHeight="1" s="496">
      <c r="A328" s="9" t="n"/>
      <c r="B328" s="9" t="n"/>
      <c r="C328" s="9" t="n"/>
      <c r="D328" s="9" t="n"/>
    </row>
    <row r="329" ht="15.75" customHeight="1" s="496">
      <c r="A329" s="9" t="n"/>
      <c r="B329" s="9" t="n"/>
      <c r="C329" s="9" t="n"/>
      <c r="D329" s="9" t="n"/>
    </row>
    <row r="330" ht="15.75" customHeight="1" s="496">
      <c r="A330" s="9" t="n"/>
      <c r="B330" s="9" t="n"/>
      <c r="C330" s="9" t="n"/>
      <c r="D330" s="9" t="n"/>
    </row>
    <row r="331" ht="15.75" customHeight="1" s="496">
      <c r="A331" s="9" t="n"/>
      <c r="B331" s="9" t="n"/>
      <c r="C331" s="9" t="n"/>
      <c r="D331" s="9" t="n"/>
    </row>
    <row r="332" ht="15.75" customHeight="1" s="496">
      <c r="A332" s="9" t="n"/>
      <c r="B332" s="9" t="n"/>
      <c r="C332" s="9" t="n"/>
      <c r="D332" s="9" t="n"/>
    </row>
    <row r="333" ht="15.75" customHeight="1" s="496">
      <c r="A333" s="9" t="n"/>
      <c r="B333" s="9" t="n"/>
      <c r="C333" s="9" t="n"/>
      <c r="D333" s="9" t="n"/>
    </row>
    <row r="334" ht="15.75" customHeight="1" s="496">
      <c r="A334" s="9" t="n"/>
      <c r="B334" s="9" t="n"/>
      <c r="C334" s="9" t="n"/>
      <c r="D334" s="9" t="n"/>
    </row>
    <row r="335" ht="15.75" customHeight="1" s="496">
      <c r="A335" s="9" t="n"/>
      <c r="B335" s="9" t="n"/>
      <c r="C335" s="9" t="n"/>
      <c r="D335" s="9" t="n"/>
    </row>
    <row r="336" ht="15.75" customHeight="1" s="496">
      <c r="A336" s="9" t="n"/>
      <c r="B336" s="9" t="n"/>
      <c r="C336" s="9" t="n"/>
      <c r="D336" s="9" t="n"/>
    </row>
    <row r="337" ht="15.75" customHeight="1" s="496">
      <c r="A337" s="9" t="n"/>
      <c r="B337" s="9" t="n"/>
      <c r="C337" s="9" t="n"/>
      <c r="D337" s="9" t="n"/>
    </row>
    <row r="338" ht="15.75" customHeight="1" s="496">
      <c r="A338" s="9" t="n"/>
      <c r="B338" s="9" t="n"/>
      <c r="C338" s="9" t="n"/>
      <c r="D338" s="9" t="n"/>
    </row>
    <row r="339" ht="15.75" customHeight="1" s="496">
      <c r="A339" s="9" t="n"/>
      <c r="B339" s="9" t="n"/>
      <c r="C339" s="9" t="n"/>
      <c r="D339" s="9" t="n"/>
    </row>
    <row r="340" ht="15.75" customHeight="1" s="496">
      <c r="A340" s="9" t="n"/>
      <c r="B340" s="9" t="n"/>
      <c r="C340" s="9" t="n"/>
      <c r="D340" s="9" t="n"/>
    </row>
    <row r="341" ht="15.75" customHeight="1" s="496">
      <c r="A341" s="9" t="n"/>
      <c r="B341" s="9" t="n"/>
      <c r="C341" s="9" t="n"/>
      <c r="D341" s="9" t="n"/>
    </row>
    <row r="342" ht="15.75" customHeight="1" s="496">
      <c r="A342" s="9" t="n"/>
      <c r="B342" s="9" t="n"/>
      <c r="C342" s="9" t="n"/>
      <c r="D342" s="9" t="n"/>
    </row>
    <row r="343" ht="15.75" customHeight="1" s="496">
      <c r="A343" s="9" t="n"/>
      <c r="B343" s="9" t="n"/>
      <c r="C343" s="9" t="n"/>
      <c r="D343" s="9" t="n"/>
    </row>
    <row r="344" ht="15.75" customHeight="1" s="496">
      <c r="A344" s="9" t="n"/>
      <c r="B344" s="9" t="n"/>
      <c r="C344" s="9" t="n"/>
      <c r="D344" s="9" t="n"/>
    </row>
    <row r="345" ht="15.75" customHeight="1" s="496">
      <c r="A345" s="9" t="n"/>
      <c r="B345" s="9" t="n"/>
      <c r="C345" s="9" t="n"/>
      <c r="D345" s="9" t="n"/>
    </row>
    <row r="346" ht="15.75" customHeight="1" s="496">
      <c r="A346" s="9" t="n"/>
      <c r="B346" s="9" t="n"/>
      <c r="C346" s="9" t="n"/>
      <c r="D346" s="9" t="n"/>
    </row>
    <row r="347" ht="15.75" customHeight="1" s="496">
      <c r="A347" s="9" t="n"/>
      <c r="B347" s="9" t="n"/>
      <c r="C347" s="9" t="n"/>
      <c r="D347" s="9" t="n"/>
    </row>
    <row r="348" ht="15.75" customHeight="1" s="496">
      <c r="A348" s="9" t="n"/>
      <c r="B348" s="9" t="n"/>
      <c r="C348" s="9" t="n"/>
      <c r="D348" s="9" t="n"/>
    </row>
    <row r="349" ht="15.75" customHeight="1" s="496">
      <c r="A349" s="9" t="n"/>
      <c r="B349" s="9" t="n"/>
      <c r="C349" s="9" t="n"/>
      <c r="D349" s="9" t="n"/>
    </row>
    <row r="350" ht="15.75" customHeight="1" s="496">
      <c r="A350" s="9" t="n"/>
      <c r="B350" s="9" t="n"/>
      <c r="C350" s="9" t="n"/>
      <c r="D350" s="9" t="n"/>
    </row>
    <row r="351" ht="15.75" customHeight="1" s="496">
      <c r="A351" s="9" t="n"/>
      <c r="B351" s="9" t="n"/>
      <c r="C351" s="9" t="n"/>
      <c r="D351" s="9" t="n"/>
    </row>
    <row r="352" ht="15.75" customHeight="1" s="496">
      <c r="A352" s="9" t="n"/>
      <c r="B352" s="9" t="n"/>
      <c r="C352" s="9" t="n"/>
      <c r="D352" s="9" t="n"/>
    </row>
    <row r="353" ht="15.75" customHeight="1" s="496">
      <c r="A353" s="9" t="n"/>
      <c r="B353" s="9" t="n"/>
      <c r="C353" s="9" t="n"/>
      <c r="D353" s="9" t="n"/>
    </row>
    <row r="354" ht="15.75" customHeight="1" s="496">
      <c r="A354" s="9" t="n"/>
      <c r="B354" s="9" t="n"/>
      <c r="C354" s="9" t="n"/>
      <c r="D354" s="9" t="n"/>
    </row>
    <row r="355" ht="15.75" customHeight="1" s="496">
      <c r="A355" s="9" t="n"/>
      <c r="B355" s="9" t="n"/>
      <c r="C355" s="9" t="n"/>
      <c r="D355" s="9" t="n"/>
    </row>
    <row r="356" ht="15.75" customHeight="1" s="496">
      <c r="A356" s="9" t="n"/>
      <c r="B356" s="9" t="n"/>
      <c r="C356" s="9" t="n"/>
      <c r="D356" s="9" t="n"/>
    </row>
    <row r="357" ht="15.75" customHeight="1" s="496">
      <c r="A357" s="9" t="n"/>
      <c r="B357" s="9" t="n"/>
      <c r="C357" s="9" t="n"/>
      <c r="D357" s="9" t="n"/>
    </row>
    <row r="358" ht="15.75" customHeight="1" s="496">
      <c r="A358" s="9" t="n"/>
      <c r="B358" s="9" t="n"/>
      <c r="C358" s="9" t="n"/>
      <c r="D358" s="9" t="n"/>
    </row>
    <row r="359" ht="15.75" customHeight="1" s="496">
      <c r="A359" s="9" t="n"/>
      <c r="B359" s="9" t="n"/>
      <c r="C359" s="9" t="n"/>
      <c r="D359" s="9" t="n"/>
    </row>
    <row r="360" ht="15.75" customHeight="1" s="496">
      <c r="A360" s="9" t="n"/>
      <c r="B360" s="9" t="n"/>
      <c r="C360" s="9" t="n"/>
      <c r="D360" s="9" t="n"/>
    </row>
    <row r="361" ht="15.75" customHeight="1" s="496">
      <c r="A361" s="9" t="n"/>
      <c r="B361" s="9" t="n"/>
      <c r="C361" s="9" t="n"/>
      <c r="D361" s="9" t="n"/>
    </row>
    <row r="362" ht="15.75" customHeight="1" s="496">
      <c r="A362" s="9" t="n"/>
      <c r="B362" s="9" t="n"/>
      <c r="C362" s="9" t="n"/>
      <c r="D362" s="9" t="n"/>
    </row>
    <row r="363" ht="15.75" customHeight="1" s="496">
      <c r="A363" s="9" t="n"/>
      <c r="B363" s="9" t="n"/>
      <c r="C363" s="9" t="n"/>
      <c r="D363" s="9" t="n"/>
    </row>
    <row r="364" ht="15.75" customHeight="1" s="496">
      <c r="A364" s="9" t="n"/>
      <c r="B364" s="9" t="n"/>
      <c r="C364" s="9" t="n"/>
      <c r="D364" s="9" t="n"/>
    </row>
    <row r="365" ht="15.75" customHeight="1" s="496">
      <c r="A365" s="9" t="n"/>
      <c r="B365" s="9" t="n"/>
      <c r="C365" s="9" t="n"/>
      <c r="D365" s="9" t="n"/>
    </row>
    <row r="366" ht="15.75" customHeight="1" s="496">
      <c r="A366" s="9" t="n"/>
      <c r="B366" s="9" t="n"/>
      <c r="C366" s="9" t="n"/>
      <c r="D366" s="9" t="n"/>
    </row>
    <row r="367" ht="15.75" customHeight="1" s="496">
      <c r="A367" s="9" t="n"/>
      <c r="B367" s="9" t="n"/>
      <c r="C367" s="9" t="n"/>
      <c r="D367" s="9" t="n"/>
    </row>
    <row r="368" ht="15.75" customHeight="1" s="496">
      <c r="A368" s="9" t="n"/>
      <c r="B368" s="9" t="n"/>
      <c r="C368" s="9" t="n"/>
      <c r="D368" s="9" t="n"/>
    </row>
    <row r="369" ht="15.75" customHeight="1" s="496">
      <c r="A369" s="9" t="n"/>
      <c r="B369" s="9" t="n"/>
      <c r="C369" s="9" t="n"/>
      <c r="D369" s="9" t="n"/>
    </row>
    <row r="370" ht="15.75" customHeight="1" s="496">
      <c r="A370" s="9" t="n"/>
      <c r="B370" s="9" t="n"/>
      <c r="C370" s="9" t="n"/>
      <c r="D370" s="9" t="n"/>
    </row>
    <row r="371" ht="15.75" customHeight="1" s="496">
      <c r="A371" s="9" t="n"/>
      <c r="B371" s="9" t="n"/>
      <c r="C371" s="9" t="n"/>
      <c r="D371" s="9" t="n"/>
    </row>
    <row r="372" ht="15.75" customHeight="1" s="496">
      <c r="A372" s="9" t="n"/>
      <c r="B372" s="9" t="n"/>
      <c r="C372" s="9" t="n"/>
      <c r="D372" s="9" t="n"/>
    </row>
    <row r="373" ht="15.75" customHeight="1" s="496">
      <c r="A373" s="9" t="n"/>
      <c r="B373" s="9" t="n"/>
      <c r="C373" s="9" t="n"/>
      <c r="D373" s="9" t="n"/>
    </row>
    <row r="374" ht="15.75" customHeight="1" s="496">
      <c r="A374" s="9" t="n"/>
      <c r="B374" s="9" t="n"/>
      <c r="C374" s="9" t="n"/>
      <c r="D374" s="9" t="n"/>
    </row>
    <row r="375" ht="15.75" customHeight="1" s="496">
      <c r="A375" s="9" t="n"/>
      <c r="B375" s="9" t="n"/>
      <c r="C375" s="9" t="n"/>
      <c r="D375" s="9" t="n"/>
    </row>
    <row r="376" ht="15.75" customHeight="1" s="496">
      <c r="A376" s="9" t="n"/>
      <c r="B376" s="9" t="n"/>
      <c r="C376" s="9" t="n"/>
      <c r="D376" s="9" t="n"/>
    </row>
    <row r="377" ht="15.75" customHeight="1" s="496">
      <c r="A377" s="9" t="n"/>
      <c r="B377" s="9" t="n"/>
      <c r="C377" s="9" t="n"/>
      <c r="D377" s="9" t="n"/>
    </row>
    <row r="378" ht="15.75" customHeight="1" s="496">
      <c r="A378" s="9" t="n"/>
      <c r="B378" s="9" t="n"/>
      <c r="C378" s="9" t="n"/>
      <c r="D378" s="9" t="n"/>
    </row>
    <row r="379" ht="15.75" customHeight="1" s="496">
      <c r="A379" s="9" t="n"/>
      <c r="B379" s="9" t="n"/>
      <c r="C379" s="9" t="n"/>
      <c r="D379" s="9" t="n"/>
    </row>
    <row r="380" ht="15.75" customHeight="1" s="496">
      <c r="A380" s="9" t="n"/>
      <c r="B380" s="9" t="n"/>
      <c r="C380" s="9" t="n"/>
      <c r="D380" s="9" t="n"/>
    </row>
    <row r="381" ht="15.75" customHeight="1" s="496">
      <c r="A381" s="9" t="n"/>
      <c r="B381" s="9" t="n"/>
      <c r="C381" s="9" t="n"/>
      <c r="D381" s="9" t="n"/>
    </row>
    <row r="382" ht="15.75" customHeight="1" s="496">
      <c r="A382" s="9" t="n"/>
      <c r="B382" s="9" t="n"/>
      <c r="C382" s="9" t="n"/>
      <c r="D382" s="9" t="n"/>
    </row>
    <row r="383" ht="15.75" customHeight="1" s="496">
      <c r="A383" s="9" t="n"/>
      <c r="B383" s="9" t="n"/>
      <c r="C383" s="9" t="n"/>
      <c r="D383" s="9" t="n"/>
    </row>
    <row r="384" ht="15.75" customHeight="1" s="496">
      <c r="A384" s="9" t="n"/>
      <c r="B384" s="9" t="n"/>
      <c r="C384" s="9" t="n"/>
      <c r="D384" s="9" t="n"/>
    </row>
    <row r="385" ht="15.75" customHeight="1" s="496">
      <c r="A385" s="9" t="n"/>
      <c r="B385" s="9" t="n"/>
      <c r="C385" s="9" t="n"/>
      <c r="D385" s="9" t="n"/>
    </row>
    <row r="386" ht="15.75" customHeight="1" s="496">
      <c r="A386" s="9" t="n"/>
      <c r="B386" s="9" t="n"/>
      <c r="C386" s="9" t="n"/>
      <c r="D386" s="9" t="n"/>
    </row>
    <row r="387" ht="15.75" customHeight="1" s="496">
      <c r="A387" s="9" t="n"/>
      <c r="B387" s="9" t="n"/>
      <c r="C387" s="9" t="n"/>
      <c r="D387" s="9" t="n"/>
    </row>
    <row r="388" ht="15.75" customHeight="1" s="496">
      <c r="A388" s="9" t="n"/>
      <c r="B388" s="9" t="n"/>
      <c r="C388" s="9" t="n"/>
      <c r="D388" s="9" t="n"/>
    </row>
    <row r="389" ht="15.75" customHeight="1" s="496">
      <c r="A389" s="9" t="n"/>
      <c r="B389" s="9" t="n"/>
      <c r="C389" s="9" t="n"/>
      <c r="D389" s="9" t="n"/>
    </row>
    <row r="390" ht="15.75" customHeight="1" s="496">
      <c r="A390" s="9" t="n"/>
      <c r="B390" s="9" t="n"/>
      <c r="C390" s="9" t="n"/>
      <c r="D390" s="9" t="n"/>
    </row>
    <row r="391" ht="15.75" customHeight="1" s="496">
      <c r="A391" s="9" t="n"/>
      <c r="B391" s="9" t="n"/>
      <c r="C391" s="9" t="n"/>
      <c r="D391" s="9" t="n"/>
    </row>
    <row r="392" ht="15.75" customHeight="1" s="496">
      <c r="A392" s="9" t="n"/>
      <c r="B392" s="9" t="n"/>
      <c r="C392" s="9" t="n"/>
      <c r="D392" s="9" t="n"/>
    </row>
    <row r="393" ht="15.75" customHeight="1" s="496">
      <c r="A393" s="9" t="n"/>
      <c r="B393" s="9" t="n"/>
      <c r="C393" s="9" t="n"/>
      <c r="D393" s="9" t="n"/>
    </row>
    <row r="394" ht="15.75" customHeight="1" s="496">
      <c r="A394" s="9" t="n"/>
      <c r="B394" s="9" t="n"/>
      <c r="C394" s="9" t="n"/>
      <c r="D394" s="9" t="n"/>
    </row>
    <row r="395" ht="15.75" customHeight="1" s="496">
      <c r="A395" s="9" t="n"/>
      <c r="B395" s="9" t="n"/>
      <c r="C395" s="9" t="n"/>
      <c r="D395" s="9" t="n"/>
    </row>
    <row r="396" ht="15.75" customHeight="1" s="496">
      <c r="A396" s="9" t="n"/>
      <c r="B396" s="9" t="n"/>
      <c r="C396" s="9" t="n"/>
      <c r="D396" s="9" t="n"/>
    </row>
    <row r="397" ht="15.75" customHeight="1" s="496">
      <c r="A397" s="9" t="n"/>
      <c r="B397" s="9" t="n"/>
      <c r="C397" s="9" t="n"/>
      <c r="D397" s="9" t="n"/>
    </row>
    <row r="398" ht="15.75" customHeight="1" s="496">
      <c r="A398" s="9" t="n"/>
      <c r="B398" s="9" t="n"/>
      <c r="C398" s="9" t="n"/>
      <c r="D398" s="9" t="n"/>
    </row>
    <row r="399" ht="15.75" customHeight="1" s="496">
      <c r="A399" s="9" t="n"/>
      <c r="B399" s="9" t="n"/>
      <c r="C399" s="9" t="n"/>
      <c r="D399" s="9" t="n"/>
    </row>
    <row r="400" ht="15.75" customHeight="1" s="496">
      <c r="A400" s="9" t="n"/>
      <c r="B400" s="9" t="n"/>
      <c r="C400" s="9" t="n"/>
      <c r="D400" s="9" t="n"/>
    </row>
    <row r="401" ht="15.75" customHeight="1" s="496">
      <c r="A401" s="9" t="n"/>
      <c r="B401" s="9" t="n"/>
      <c r="C401" s="9" t="n"/>
      <c r="D401" s="9" t="n"/>
    </row>
    <row r="402" ht="15.75" customHeight="1" s="496">
      <c r="A402" s="9" t="n"/>
      <c r="B402" s="9" t="n"/>
      <c r="C402" s="9" t="n"/>
      <c r="D402" s="9" t="n"/>
    </row>
    <row r="403" ht="15.75" customHeight="1" s="496">
      <c r="A403" s="9" t="n"/>
      <c r="B403" s="9" t="n"/>
      <c r="C403" s="9" t="n"/>
      <c r="D403" s="9" t="n"/>
    </row>
    <row r="404" ht="15.75" customHeight="1" s="496">
      <c r="A404" s="9" t="n"/>
      <c r="B404" s="9" t="n"/>
      <c r="C404" s="9" t="n"/>
      <c r="D404" s="9" t="n"/>
    </row>
    <row r="405" ht="15.75" customHeight="1" s="496">
      <c r="A405" s="9" t="n"/>
      <c r="B405" s="9" t="n"/>
      <c r="C405" s="9" t="n"/>
      <c r="D405" s="9" t="n"/>
    </row>
    <row r="406" ht="15.75" customHeight="1" s="496">
      <c r="A406" s="9" t="n"/>
      <c r="B406" s="9" t="n"/>
      <c r="C406" s="9" t="n"/>
      <c r="D406" s="9" t="n"/>
    </row>
    <row r="407" ht="15.75" customHeight="1" s="496">
      <c r="A407" s="9" t="n"/>
      <c r="B407" s="9" t="n"/>
      <c r="C407" s="9" t="n"/>
      <c r="D407" s="9" t="n"/>
    </row>
    <row r="408" ht="15.75" customHeight="1" s="496">
      <c r="A408" s="9" t="n"/>
      <c r="B408" s="9" t="n"/>
      <c r="C408" s="9" t="n"/>
      <c r="D408" s="9" t="n"/>
    </row>
    <row r="409" ht="15.75" customHeight="1" s="496">
      <c r="A409" s="9" t="n"/>
      <c r="B409" s="9" t="n"/>
      <c r="C409" s="9" t="n"/>
      <c r="D409" s="9" t="n"/>
    </row>
    <row r="410" ht="15.75" customHeight="1" s="496">
      <c r="A410" s="9" t="n"/>
      <c r="B410" s="9" t="n"/>
      <c r="C410" s="9" t="n"/>
      <c r="D410" s="9" t="n"/>
    </row>
    <row r="411" ht="15.75" customHeight="1" s="496">
      <c r="A411" s="9" t="n"/>
      <c r="B411" s="9" t="n"/>
      <c r="C411" s="9" t="n"/>
      <c r="D411" s="9" t="n"/>
    </row>
    <row r="412" ht="15.75" customHeight="1" s="496">
      <c r="A412" s="9" t="n"/>
      <c r="B412" s="9" t="n"/>
      <c r="C412" s="9" t="n"/>
      <c r="D412" s="9" t="n"/>
    </row>
    <row r="413" ht="15.75" customHeight="1" s="496">
      <c r="A413" s="9" t="n"/>
      <c r="B413" s="9" t="n"/>
      <c r="C413" s="9" t="n"/>
      <c r="D413" s="9" t="n"/>
    </row>
    <row r="414" ht="15.75" customHeight="1" s="496">
      <c r="A414" s="9" t="n"/>
      <c r="B414" s="9" t="n"/>
      <c r="C414" s="9" t="n"/>
      <c r="D414" s="9" t="n"/>
    </row>
    <row r="415" ht="15.75" customHeight="1" s="496">
      <c r="A415" s="9" t="n"/>
      <c r="B415" s="9" t="n"/>
      <c r="C415" s="9" t="n"/>
      <c r="D415" s="9" t="n"/>
    </row>
    <row r="416" ht="15.75" customHeight="1" s="496">
      <c r="A416" s="9" t="n"/>
      <c r="B416" s="9" t="n"/>
      <c r="C416" s="9" t="n"/>
      <c r="D416" s="9" t="n"/>
    </row>
    <row r="417" ht="15.75" customHeight="1" s="496">
      <c r="A417" s="9" t="n"/>
      <c r="B417" s="9" t="n"/>
      <c r="C417" s="9" t="n"/>
      <c r="D417" s="9" t="n"/>
    </row>
    <row r="418" ht="15.75" customHeight="1" s="496">
      <c r="A418" s="9" t="n"/>
      <c r="B418" s="9" t="n"/>
      <c r="C418" s="9" t="n"/>
      <c r="D418" s="9" t="n"/>
    </row>
    <row r="419" ht="15.75" customHeight="1" s="496">
      <c r="A419" s="9" t="n"/>
      <c r="B419" s="9" t="n"/>
      <c r="C419" s="9" t="n"/>
      <c r="D419" s="9" t="n"/>
    </row>
    <row r="420" ht="15.75" customHeight="1" s="496">
      <c r="A420" s="9" t="n"/>
      <c r="B420" s="9" t="n"/>
      <c r="C420" s="9" t="n"/>
      <c r="D420" s="9" t="n"/>
    </row>
    <row r="421" ht="15.75" customHeight="1" s="496">
      <c r="A421" s="9" t="n"/>
      <c r="B421" s="9" t="n"/>
      <c r="C421" s="9" t="n"/>
      <c r="D421" s="9" t="n"/>
    </row>
    <row r="422" ht="15.75" customHeight="1" s="496">
      <c r="A422" s="9" t="n"/>
      <c r="B422" s="9" t="n"/>
      <c r="C422" s="9" t="n"/>
      <c r="D422" s="9" t="n"/>
    </row>
    <row r="423" ht="15.75" customHeight="1" s="496">
      <c r="A423" s="9" t="n"/>
      <c r="B423" s="9" t="n"/>
      <c r="C423" s="9" t="n"/>
      <c r="D423" s="9" t="n"/>
    </row>
    <row r="424" ht="15.75" customHeight="1" s="496">
      <c r="A424" s="9" t="n"/>
      <c r="B424" s="9" t="n"/>
      <c r="C424" s="9" t="n"/>
      <c r="D424" s="9" t="n"/>
    </row>
    <row r="425" ht="15.75" customHeight="1" s="496">
      <c r="A425" s="9" t="n"/>
      <c r="B425" s="9" t="n"/>
      <c r="C425" s="9" t="n"/>
      <c r="D425" s="9" t="n"/>
    </row>
    <row r="426" ht="15.75" customHeight="1" s="496">
      <c r="A426" s="9" t="n"/>
      <c r="B426" s="9" t="n"/>
      <c r="C426" s="9" t="n"/>
      <c r="D426" s="9" t="n"/>
    </row>
    <row r="427" ht="15.75" customHeight="1" s="496">
      <c r="A427" s="9" t="n"/>
      <c r="B427" s="9" t="n"/>
      <c r="C427" s="9" t="n"/>
      <c r="D427" s="9" t="n"/>
    </row>
    <row r="428" ht="15.75" customHeight="1" s="496">
      <c r="A428" s="9" t="n"/>
      <c r="B428" s="9" t="n"/>
      <c r="C428" s="9" t="n"/>
      <c r="D428" s="9" t="n"/>
    </row>
    <row r="429" ht="15.75" customHeight="1" s="496">
      <c r="A429" s="9" t="n"/>
      <c r="B429" s="9" t="n"/>
      <c r="C429" s="9" t="n"/>
      <c r="D429" s="9" t="n"/>
    </row>
    <row r="430" ht="15.75" customHeight="1" s="496">
      <c r="A430" s="9" t="n"/>
      <c r="B430" s="9" t="n"/>
      <c r="C430" s="9" t="n"/>
      <c r="D430" s="9" t="n"/>
    </row>
    <row r="431" ht="15.75" customHeight="1" s="496">
      <c r="A431" s="9" t="n"/>
      <c r="B431" s="9" t="n"/>
      <c r="C431" s="9" t="n"/>
      <c r="D431" s="9" t="n"/>
    </row>
    <row r="432" ht="15.75" customHeight="1" s="496">
      <c r="A432" s="9" t="n"/>
      <c r="B432" s="9" t="n"/>
      <c r="C432" s="9" t="n"/>
      <c r="D432" s="9" t="n"/>
    </row>
    <row r="433" ht="15.75" customHeight="1" s="496">
      <c r="A433" s="9" t="n"/>
      <c r="B433" s="9" t="n"/>
      <c r="C433" s="9" t="n"/>
      <c r="D433" s="9" t="n"/>
    </row>
    <row r="434" ht="15.75" customHeight="1" s="496">
      <c r="A434" s="9" t="n"/>
      <c r="B434" s="9" t="n"/>
      <c r="C434" s="9" t="n"/>
      <c r="D434" s="9" t="n"/>
    </row>
    <row r="435" ht="15.75" customHeight="1" s="496">
      <c r="A435" s="9" t="n"/>
      <c r="B435" s="9" t="n"/>
      <c r="C435" s="9" t="n"/>
      <c r="D435" s="9" t="n"/>
    </row>
    <row r="436" ht="15.75" customHeight="1" s="496">
      <c r="A436" s="9" t="n"/>
      <c r="B436" s="9" t="n"/>
      <c r="C436" s="9" t="n"/>
      <c r="D436" s="9" t="n"/>
    </row>
    <row r="437" ht="15.75" customHeight="1" s="496">
      <c r="A437" s="9" t="n"/>
      <c r="B437" s="9" t="n"/>
      <c r="C437" s="9" t="n"/>
      <c r="D437" s="9" t="n"/>
    </row>
    <row r="438" ht="15.75" customHeight="1" s="496">
      <c r="A438" s="9" t="n"/>
      <c r="B438" s="9" t="n"/>
      <c r="C438" s="9" t="n"/>
      <c r="D438" s="9" t="n"/>
    </row>
    <row r="439" ht="15.75" customHeight="1" s="496">
      <c r="A439" s="9" t="n"/>
      <c r="B439" s="9" t="n"/>
      <c r="C439" s="9" t="n"/>
      <c r="D439" s="9" t="n"/>
    </row>
    <row r="440" ht="15.75" customHeight="1" s="496">
      <c r="A440" s="9" t="n"/>
      <c r="B440" s="9" t="n"/>
      <c r="C440" s="9" t="n"/>
      <c r="D440" s="9" t="n"/>
    </row>
    <row r="441" ht="15.75" customHeight="1" s="496">
      <c r="A441" s="9" t="n"/>
      <c r="B441" s="9" t="n"/>
      <c r="C441" s="9" t="n"/>
      <c r="D441" s="9" t="n"/>
    </row>
    <row r="442" ht="15.75" customHeight="1" s="496">
      <c r="A442" s="9" t="n"/>
      <c r="B442" s="9" t="n"/>
      <c r="C442" s="9" t="n"/>
      <c r="D442" s="9" t="n"/>
    </row>
    <row r="443" ht="15.75" customHeight="1" s="496">
      <c r="A443" s="9" t="n"/>
      <c r="B443" s="9" t="n"/>
      <c r="C443" s="9" t="n"/>
      <c r="D443" s="9" t="n"/>
    </row>
    <row r="444" ht="15.75" customHeight="1" s="496">
      <c r="A444" s="9" t="n"/>
      <c r="B444" s="9" t="n"/>
      <c r="C444" s="9" t="n"/>
      <c r="D444" s="9" t="n"/>
    </row>
    <row r="445" ht="15.75" customHeight="1" s="496">
      <c r="A445" s="9" t="n"/>
      <c r="B445" s="9" t="n"/>
      <c r="C445" s="9" t="n"/>
      <c r="D445" s="9" t="n"/>
    </row>
    <row r="446" ht="15.75" customHeight="1" s="496">
      <c r="A446" s="9" t="n"/>
      <c r="B446" s="9" t="n"/>
      <c r="C446" s="9" t="n"/>
      <c r="D446" s="9" t="n"/>
    </row>
    <row r="447" ht="15.75" customHeight="1" s="496">
      <c r="A447" s="9" t="n"/>
      <c r="B447" s="9" t="n"/>
      <c r="C447" s="9" t="n"/>
      <c r="D447" s="9" t="n"/>
    </row>
    <row r="448" ht="15.75" customHeight="1" s="496">
      <c r="A448" s="9" t="n"/>
      <c r="B448" s="9" t="n"/>
      <c r="C448" s="9" t="n"/>
      <c r="D448" s="9" t="n"/>
    </row>
    <row r="449" ht="15.75" customHeight="1" s="496">
      <c r="A449" s="9" t="n"/>
      <c r="B449" s="9" t="n"/>
      <c r="C449" s="9" t="n"/>
      <c r="D449" s="9" t="n"/>
    </row>
    <row r="450" ht="15.75" customHeight="1" s="496">
      <c r="A450" s="9" t="n"/>
      <c r="B450" s="9" t="n"/>
      <c r="C450" s="9" t="n"/>
      <c r="D450" s="9" t="n"/>
    </row>
    <row r="451" ht="15.75" customHeight="1" s="496">
      <c r="A451" s="9" t="n"/>
      <c r="B451" s="9" t="n"/>
      <c r="C451" s="9" t="n"/>
      <c r="D451" s="9" t="n"/>
    </row>
    <row r="452" ht="15.75" customHeight="1" s="496">
      <c r="A452" s="9" t="n"/>
      <c r="B452" s="9" t="n"/>
      <c r="C452" s="9" t="n"/>
      <c r="D452" s="9" t="n"/>
    </row>
    <row r="453" ht="15.75" customHeight="1" s="496">
      <c r="A453" s="9" t="n"/>
      <c r="B453" s="9" t="n"/>
      <c r="C453" s="9" t="n"/>
      <c r="D453" s="9" t="n"/>
    </row>
    <row r="454" ht="15.75" customHeight="1" s="496">
      <c r="A454" s="9" t="n"/>
      <c r="B454" s="9" t="n"/>
      <c r="C454" s="9" t="n"/>
      <c r="D454" s="9" t="n"/>
    </row>
    <row r="455" ht="15.75" customHeight="1" s="496">
      <c r="A455" s="9" t="n"/>
      <c r="B455" s="9" t="n"/>
      <c r="C455" s="9" t="n"/>
      <c r="D455" s="9" t="n"/>
    </row>
    <row r="456" ht="15.75" customHeight="1" s="496">
      <c r="A456" s="9" t="n"/>
      <c r="B456" s="9" t="n"/>
      <c r="C456" s="9" t="n"/>
      <c r="D456" s="9" t="n"/>
    </row>
    <row r="457" ht="15.75" customHeight="1" s="496">
      <c r="A457" s="9" t="n"/>
      <c r="B457" s="9" t="n"/>
      <c r="C457" s="9" t="n"/>
      <c r="D457" s="9" t="n"/>
    </row>
    <row r="458" ht="15.75" customHeight="1" s="496">
      <c r="A458" s="9" t="n"/>
      <c r="B458" s="9" t="n"/>
      <c r="C458" s="9" t="n"/>
      <c r="D458" s="9" t="n"/>
    </row>
    <row r="459" ht="15.75" customHeight="1" s="496">
      <c r="A459" s="9" t="n"/>
      <c r="B459" s="9" t="n"/>
      <c r="C459" s="9" t="n"/>
      <c r="D459" s="9" t="n"/>
    </row>
    <row r="460" ht="15.75" customHeight="1" s="496">
      <c r="A460" s="9" t="n"/>
      <c r="B460" s="9" t="n"/>
      <c r="C460" s="9" t="n"/>
      <c r="D460" s="9" t="n"/>
    </row>
    <row r="461" ht="15.75" customHeight="1" s="496">
      <c r="A461" s="9" t="n"/>
      <c r="B461" s="9" t="n"/>
      <c r="C461" s="9" t="n"/>
      <c r="D461" s="9" t="n"/>
    </row>
    <row r="462" ht="15.75" customHeight="1" s="496">
      <c r="A462" s="9" t="n"/>
      <c r="B462" s="9" t="n"/>
      <c r="C462" s="9" t="n"/>
      <c r="D462" s="9" t="n"/>
    </row>
    <row r="463" ht="15.75" customHeight="1" s="496">
      <c r="A463" s="9" t="n"/>
      <c r="B463" s="9" t="n"/>
      <c r="C463" s="9" t="n"/>
      <c r="D463" s="9" t="n"/>
    </row>
    <row r="464" ht="15.75" customHeight="1" s="496">
      <c r="A464" s="9" t="n"/>
      <c r="B464" s="9" t="n"/>
      <c r="C464" s="9" t="n"/>
      <c r="D464" s="9" t="n"/>
    </row>
    <row r="465" ht="15.75" customHeight="1" s="496">
      <c r="A465" s="9" t="n"/>
      <c r="B465" s="9" t="n"/>
      <c r="C465" s="9" t="n"/>
      <c r="D465" s="9" t="n"/>
    </row>
    <row r="466" ht="15.75" customHeight="1" s="496">
      <c r="A466" s="9" t="n"/>
      <c r="B466" s="9" t="n"/>
      <c r="C466" s="9" t="n"/>
      <c r="D466" s="9" t="n"/>
    </row>
    <row r="467" ht="15.75" customHeight="1" s="496">
      <c r="A467" s="9" t="n"/>
      <c r="B467" s="9" t="n"/>
      <c r="C467" s="9" t="n"/>
      <c r="D467" s="9" t="n"/>
    </row>
    <row r="468" ht="15.75" customHeight="1" s="496">
      <c r="A468" s="9" t="n"/>
      <c r="B468" s="9" t="n"/>
      <c r="C468" s="9" t="n"/>
      <c r="D468" s="9" t="n"/>
    </row>
    <row r="469" ht="15.75" customHeight="1" s="496">
      <c r="A469" s="9" t="n"/>
      <c r="B469" s="9" t="n"/>
      <c r="C469" s="9" t="n"/>
      <c r="D469" s="9" t="n"/>
    </row>
    <row r="470" ht="15.75" customHeight="1" s="496">
      <c r="A470" s="9" t="n"/>
      <c r="B470" s="9" t="n"/>
      <c r="C470" s="9" t="n"/>
      <c r="D470" s="9" t="n"/>
    </row>
    <row r="471" ht="15.75" customHeight="1" s="496">
      <c r="A471" s="9" t="n"/>
      <c r="B471" s="9" t="n"/>
      <c r="C471" s="9" t="n"/>
      <c r="D471" s="9" t="n"/>
    </row>
    <row r="472" ht="15.75" customHeight="1" s="496">
      <c r="A472" s="9" t="n"/>
      <c r="B472" s="9" t="n"/>
      <c r="C472" s="9" t="n"/>
      <c r="D472" s="9" t="n"/>
    </row>
    <row r="473" ht="15.75" customHeight="1" s="496">
      <c r="A473" s="9" t="n"/>
      <c r="B473" s="9" t="n"/>
      <c r="C473" s="9" t="n"/>
      <c r="D473" s="9" t="n"/>
    </row>
    <row r="474" ht="15.75" customHeight="1" s="496">
      <c r="A474" s="9" t="n"/>
      <c r="B474" s="9" t="n"/>
      <c r="C474" s="9" t="n"/>
      <c r="D474" s="9" t="n"/>
    </row>
    <row r="475" ht="15.75" customHeight="1" s="496">
      <c r="A475" s="9" t="n"/>
      <c r="B475" s="9" t="n"/>
      <c r="C475" s="9" t="n"/>
      <c r="D475" s="9" t="n"/>
    </row>
    <row r="476" ht="15.75" customHeight="1" s="496">
      <c r="A476" s="9" t="n"/>
      <c r="B476" s="9" t="n"/>
      <c r="C476" s="9" t="n"/>
      <c r="D476" s="9" t="n"/>
    </row>
    <row r="477" ht="15.75" customHeight="1" s="496">
      <c r="A477" s="9" t="n"/>
      <c r="B477" s="9" t="n"/>
      <c r="C477" s="9" t="n"/>
      <c r="D477" s="9" t="n"/>
    </row>
    <row r="478" ht="15.75" customHeight="1" s="496">
      <c r="A478" s="9" t="n"/>
      <c r="B478" s="9" t="n"/>
      <c r="C478" s="9" t="n"/>
      <c r="D478" s="9" t="n"/>
    </row>
    <row r="479" ht="15.75" customHeight="1" s="496">
      <c r="A479" s="9" t="n"/>
      <c r="B479" s="9" t="n"/>
      <c r="C479" s="9" t="n"/>
      <c r="D479" s="9" t="n"/>
    </row>
    <row r="480" ht="15.75" customHeight="1" s="496">
      <c r="A480" s="9" t="n"/>
      <c r="B480" s="9" t="n"/>
      <c r="C480" s="9" t="n"/>
      <c r="D480" s="9" t="n"/>
    </row>
    <row r="481" ht="15.75" customHeight="1" s="496">
      <c r="A481" s="9" t="n"/>
      <c r="B481" s="9" t="n"/>
      <c r="C481" s="9" t="n"/>
      <c r="D481" s="9" t="n"/>
    </row>
    <row r="482" ht="15.75" customHeight="1" s="496">
      <c r="A482" s="9" t="n"/>
      <c r="B482" s="9" t="n"/>
      <c r="C482" s="9" t="n"/>
      <c r="D482" s="9" t="n"/>
    </row>
    <row r="483" ht="15.75" customHeight="1" s="496">
      <c r="A483" s="9" t="n"/>
      <c r="B483" s="9" t="n"/>
      <c r="C483" s="9" t="n"/>
      <c r="D483" s="9" t="n"/>
    </row>
    <row r="484" ht="15.75" customHeight="1" s="496">
      <c r="A484" s="9" t="n"/>
      <c r="B484" s="9" t="n"/>
      <c r="C484" s="9" t="n"/>
      <c r="D484" s="9" t="n"/>
    </row>
    <row r="485" ht="15.75" customHeight="1" s="496">
      <c r="A485" s="9" t="n"/>
      <c r="B485" s="9" t="n"/>
      <c r="C485" s="9" t="n"/>
      <c r="D485" s="9" t="n"/>
    </row>
    <row r="486" ht="15.75" customHeight="1" s="496">
      <c r="A486" s="9" t="n"/>
      <c r="B486" s="9" t="n"/>
      <c r="C486" s="9" t="n"/>
      <c r="D486" s="9" t="n"/>
    </row>
    <row r="487" ht="15.75" customHeight="1" s="496">
      <c r="A487" s="9" t="n"/>
      <c r="B487" s="9" t="n"/>
      <c r="C487" s="9" t="n"/>
      <c r="D487" s="9" t="n"/>
    </row>
    <row r="488" ht="15.75" customHeight="1" s="496">
      <c r="A488" s="9" t="n"/>
      <c r="B488" s="9" t="n"/>
      <c r="C488" s="9" t="n"/>
      <c r="D488" s="9" t="n"/>
    </row>
    <row r="489" ht="15.75" customHeight="1" s="496">
      <c r="A489" s="9" t="n"/>
      <c r="B489" s="9" t="n"/>
      <c r="C489" s="9" t="n"/>
      <c r="D489" s="9" t="n"/>
    </row>
    <row r="490" ht="15.75" customHeight="1" s="496">
      <c r="A490" s="9" t="n"/>
      <c r="B490" s="9" t="n"/>
      <c r="C490" s="9" t="n"/>
      <c r="D490" s="9" t="n"/>
    </row>
    <row r="491" ht="15.75" customHeight="1" s="496">
      <c r="A491" s="9" t="n"/>
      <c r="B491" s="9" t="n"/>
      <c r="C491" s="9" t="n"/>
      <c r="D491" s="9" t="n"/>
    </row>
    <row r="492" ht="15.75" customHeight="1" s="496">
      <c r="A492" s="9" t="n"/>
      <c r="B492" s="9" t="n"/>
      <c r="C492" s="9" t="n"/>
      <c r="D492" s="9" t="n"/>
    </row>
    <row r="493" ht="15.75" customHeight="1" s="496">
      <c r="A493" s="9" t="n"/>
      <c r="B493" s="9" t="n"/>
      <c r="C493" s="9" t="n"/>
      <c r="D493" s="9" t="n"/>
    </row>
    <row r="494" ht="15.75" customHeight="1" s="496">
      <c r="A494" s="9" t="n"/>
      <c r="B494" s="9" t="n"/>
      <c r="C494" s="9" t="n"/>
      <c r="D494" s="9" t="n"/>
    </row>
    <row r="495" ht="15.75" customHeight="1" s="496">
      <c r="A495" s="9" t="n"/>
      <c r="B495" s="9" t="n"/>
      <c r="C495" s="9" t="n"/>
      <c r="D495" s="9" t="n"/>
    </row>
    <row r="496" ht="15.75" customHeight="1" s="496">
      <c r="A496" s="9" t="n"/>
      <c r="B496" s="9" t="n"/>
      <c r="C496" s="9" t="n"/>
      <c r="D496" s="9" t="n"/>
    </row>
    <row r="497" ht="15.75" customHeight="1" s="496">
      <c r="A497" s="9" t="n"/>
      <c r="B497" s="9" t="n"/>
      <c r="C497" s="9" t="n"/>
      <c r="D497" s="9" t="n"/>
    </row>
    <row r="498" ht="15.75" customHeight="1" s="496">
      <c r="A498" s="9" t="n"/>
      <c r="B498" s="9" t="n"/>
      <c r="C498" s="9" t="n"/>
      <c r="D498" s="9" t="n"/>
    </row>
    <row r="499" ht="15.75" customHeight="1" s="496">
      <c r="A499" s="9" t="n"/>
      <c r="B499" s="9" t="n"/>
      <c r="C499" s="9" t="n"/>
      <c r="D499" s="9" t="n"/>
    </row>
    <row r="500" ht="15.75" customHeight="1" s="496">
      <c r="A500" s="9" t="n"/>
      <c r="B500" s="9" t="n"/>
      <c r="C500" s="9" t="n"/>
      <c r="D500" s="9" t="n"/>
    </row>
    <row r="501" ht="15.75" customHeight="1" s="496">
      <c r="A501" s="9" t="n"/>
      <c r="B501" s="9" t="n"/>
      <c r="C501" s="9" t="n"/>
      <c r="D501" s="9" t="n"/>
    </row>
    <row r="502" ht="15.75" customHeight="1" s="496">
      <c r="A502" s="9" t="n"/>
      <c r="B502" s="9" t="n"/>
      <c r="C502" s="9" t="n"/>
      <c r="D502" s="9" t="n"/>
    </row>
    <row r="503" ht="15.75" customHeight="1" s="496">
      <c r="A503" s="9" t="n"/>
      <c r="B503" s="9" t="n"/>
      <c r="C503" s="9" t="n"/>
      <c r="D503" s="9" t="n"/>
    </row>
    <row r="504" ht="15.75" customHeight="1" s="496">
      <c r="A504" s="9" t="n"/>
      <c r="B504" s="9" t="n"/>
      <c r="C504" s="9" t="n"/>
      <c r="D504" s="9" t="n"/>
    </row>
    <row r="505" ht="15.75" customHeight="1" s="496">
      <c r="A505" s="9" t="n"/>
      <c r="B505" s="9" t="n"/>
      <c r="C505" s="9" t="n"/>
      <c r="D505" s="9" t="n"/>
    </row>
    <row r="506" ht="15.75" customHeight="1" s="496">
      <c r="A506" s="9" t="n"/>
      <c r="B506" s="9" t="n"/>
      <c r="C506" s="9" t="n"/>
      <c r="D506" s="9" t="n"/>
    </row>
    <row r="507" ht="15.75" customHeight="1" s="496">
      <c r="A507" s="9" t="n"/>
      <c r="B507" s="9" t="n"/>
      <c r="C507" s="9" t="n"/>
      <c r="D507" s="9" t="n"/>
    </row>
    <row r="508" ht="15.75" customHeight="1" s="496">
      <c r="A508" s="9" t="n"/>
      <c r="B508" s="9" t="n"/>
      <c r="C508" s="9" t="n"/>
      <c r="D508" s="9" t="n"/>
    </row>
    <row r="509" ht="15.75" customHeight="1" s="496">
      <c r="A509" s="9" t="n"/>
      <c r="B509" s="9" t="n"/>
      <c r="C509" s="9" t="n"/>
      <c r="D509" s="9" t="n"/>
    </row>
    <row r="510" ht="15.75" customHeight="1" s="496">
      <c r="A510" s="9" t="n"/>
      <c r="B510" s="9" t="n"/>
      <c r="C510" s="9" t="n"/>
      <c r="D510" s="9" t="n"/>
    </row>
    <row r="511" ht="15.75" customHeight="1" s="496">
      <c r="A511" s="9" t="n"/>
      <c r="B511" s="9" t="n"/>
      <c r="C511" s="9" t="n"/>
      <c r="D511" s="9" t="n"/>
    </row>
    <row r="512" ht="15.75" customHeight="1" s="496">
      <c r="A512" s="9" t="n"/>
      <c r="B512" s="9" t="n"/>
      <c r="C512" s="9" t="n"/>
      <c r="D512" s="9" t="n"/>
    </row>
    <row r="513" ht="15.75" customHeight="1" s="496">
      <c r="A513" s="9" t="n"/>
      <c r="B513" s="9" t="n"/>
      <c r="C513" s="9" t="n"/>
      <c r="D513" s="9" t="n"/>
    </row>
    <row r="514" ht="15.75" customHeight="1" s="496">
      <c r="A514" s="9" t="n"/>
      <c r="B514" s="9" t="n"/>
      <c r="C514" s="9" t="n"/>
      <c r="D514" s="9" t="n"/>
    </row>
    <row r="515" ht="15.75" customHeight="1" s="496">
      <c r="A515" s="9" t="n"/>
      <c r="B515" s="9" t="n"/>
      <c r="C515" s="9" t="n"/>
      <c r="D515" s="9" t="n"/>
    </row>
    <row r="516" ht="15.75" customHeight="1" s="496">
      <c r="A516" s="9" t="n"/>
      <c r="B516" s="9" t="n"/>
      <c r="C516" s="9" t="n"/>
      <c r="D516" s="9" t="n"/>
    </row>
    <row r="517" ht="15.75" customHeight="1" s="496">
      <c r="A517" s="9" t="n"/>
      <c r="B517" s="9" t="n"/>
      <c r="C517" s="9" t="n"/>
      <c r="D517" s="9" t="n"/>
    </row>
    <row r="518" ht="15.75" customHeight="1" s="496">
      <c r="A518" s="9" t="n"/>
      <c r="B518" s="9" t="n"/>
      <c r="C518" s="9" t="n"/>
      <c r="D518" s="9" t="n"/>
    </row>
    <row r="519" ht="15.75" customHeight="1" s="496">
      <c r="A519" s="9" t="n"/>
      <c r="B519" s="9" t="n"/>
      <c r="C519" s="9" t="n"/>
      <c r="D519" s="9" t="n"/>
    </row>
    <row r="520" ht="15.75" customHeight="1" s="496">
      <c r="A520" s="9" t="n"/>
      <c r="B520" s="9" t="n"/>
      <c r="C520" s="9" t="n"/>
      <c r="D520" s="9" t="n"/>
    </row>
    <row r="521" ht="15.75" customHeight="1" s="496">
      <c r="A521" s="9" t="n"/>
      <c r="B521" s="9" t="n"/>
      <c r="C521" s="9" t="n"/>
      <c r="D521" s="9" t="n"/>
    </row>
    <row r="522" ht="15.75" customHeight="1" s="496">
      <c r="A522" s="9" t="n"/>
      <c r="B522" s="9" t="n"/>
      <c r="C522" s="9" t="n"/>
      <c r="D522" s="9" t="n"/>
    </row>
    <row r="523" ht="15.75" customHeight="1" s="496">
      <c r="A523" s="9" t="n"/>
      <c r="B523" s="9" t="n"/>
      <c r="C523" s="9" t="n"/>
      <c r="D523" s="9" t="n"/>
    </row>
    <row r="524" ht="15.75" customHeight="1" s="496">
      <c r="A524" s="9" t="n"/>
      <c r="B524" s="9" t="n"/>
      <c r="C524" s="9" t="n"/>
      <c r="D524" s="9" t="n"/>
    </row>
    <row r="525" ht="15.75" customHeight="1" s="496">
      <c r="A525" s="9" t="n"/>
      <c r="B525" s="9" t="n"/>
      <c r="C525" s="9" t="n"/>
      <c r="D525" s="9" t="n"/>
    </row>
    <row r="526" ht="15.75" customHeight="1" s="496">
      <c r="A526" s="9" t="n"/>
      <c r="B526" s="9" t="n"/>
      <c r="C526" s="9" t="n"/>
      <c r="D526" s="9" t="n"/>
    </row>
    <row r="527" ht="15.75" customHeight="1" s="496">
      <c r="A527" s="9" t="n"/>
      <c r="B527" s="9" t="n"/>
      <c r="C527" s="9" t="n"/>
      <c r="D527" s="9" t="n"/>
    </row>
    <row r="528" ht="15.75" customHeight="1" s="496">
      <c r="A528" s="9" t="n"/>
      <c r="B528" s="9" t="n"/>
      <c r="C528" s="9" t="n"/>
      <c r="D528" s="9" t="n"/>
    </row>
    <row r="529" ht="15.75" customHeight="1" s="496">
      <c r="A529" s="9" t="n"/>
      <c r="B529" s="9" t="n"/>
      <c r="C529" s="9" t="n"/>
      <c r="D529" s="9" t="n"/>
    </row>
    <row r="530" ht="15.75" customHeight="1" s="496">
      <c r="A530" s="9" t="n"/>
      <c r="B530" s="9" t="n"/>
      <c r="C530" s="9" t="n"/>
      <c r="D530" s="9" t="n"/>
    </row>
    <row r="531" ht="15.75" customHeight="1" s="496">
      <c r="A531" s="9" t="n"/>
      <c r="B531" s="9" t="n"/>
      <c r="C531" s="9" t="n"/>
      <c r="D531" s="9" t="n"/>
    </row>
    <row r="532" ht="15.75" customHeight="1" s="496">
      <c r="A532" s="9" t="n"/>
      <c r="B532" s="9" t="n"/>
      <c r="C532" s="9" t="n"/>
      <c r="D532" s="9" t="n"/>
    </row>
    <row r="533" ht="15.75" customHeight="1" s="496">
      <c r="A533" s="9" t="n"/>
      <c r="B533" s="9" t="n"/>
      <c r="C533" s="9" t="n"/>
      <c r="D533" s="9" t="n"/>
    </row>
    <row r="534" ht="15.75" customHeight="1" s="496">
      <c r="A534" s="9" t="n"/>
      <c r="B534" s="9" t="n"/>
      <c r="C534" s="9" t="n"/>
      <c r="D534" s="9" t="n"/>
    </row>
    <row r="535" ht="15.75" customHeight="1" s="496">
      <c r="A535" s="9" t="n"/>
      <c r="B535" s="9" t="n"/>
      <c r="C535" s="9" t="n"/>
      <c r="D535" s="9" t="n"/>
    </row>
    <row r="536" ht="15.75" customHeight="1" s="496">
      <c r="A536" s="9" t="n"/>
      <c r="B536" s="9" t="n"/>
      <c r="C536" s="9" t="n"/>
      <c r="D536" s="9" t="n"/>
    </row>
    <row r="537" ht="15.75" customHeight="1" s="496">
      <c r="A537" s="9" t="n"/>
      <c r="B537" s="9" t="n"/>
      <c r="C537" s="9" t="n"/>
      <c r="D537" s="9" t="n"/>
    </row>
    <row r="538" ht="15.75" customHeight="1" s="496">
      <c r="A538" s="9" t="n"/>
      <c r="B538" s="9" t="n"/>
      <c r="C538" s="9" t="n"/>
      <c r="D538" s="9" t="n"/>
    </row>
    <row r="539" ht="15.75" customHeight="1" s="496">
      <c r="A539" s="9" t="n"/>
      <c r="B539" s="9" t="n"/>
      <c r="C539" s="9" t="n"/>
      <c r="D539" s="9" t="n"/>
    </row>
    <row r="540" ht="15.75" customHeight="1" s="496">
      <c r="A540" s="9" t="n"/>
      <c r="B540" s="9" t="n"/>
      <c r="C540" s="9" t="n"/>
      <c r="D540" s="9" t="n"/>
    </row>
    <row r="541" ht="15.75" customHeight="1" s="496">
      <c r="A541" s="9" t="n"/>
      <c r="B541" s="9" t="n"/>
      <c r="C541" s="9" t="n"/>
      <c r="D541" s="9" t="n"/>
    </row>
    <row r="542" ht="15.75" customHeight="1" s="496">
      <c r="A542" s="9" t="n"/>
      <c r="B542" s="9" t="n"/>
      <c r="C542" s="9" t="n"/>
      <c r="D542" s="9" t="n"/>
    </row>
    <row r="543" ht="15.75" customHeight="1" s="496">
      <c r="A543" s="9" t="n"/>
      <c r="B543" s="9" t="n"/>
      <c r="C543" s="9" t="n"/>
      <c r="D543" s="9" t="n"/>
    </row>
    <row r="544" ht="15.75" customHeight="1" s="496">
      <c r="A544" s="9" t="n"/>
      <c r="B544" s="9" t="n"/>
      <c r="C544" s="9" t="n"/>
      <c r="D544" s="9" t="n"/>
    </row>
    <row r="545" ht="15.75" customHeight="1" s="496">
      <c r="A545" s="9" t="n"/>
      <c r="B545" s="9" t="n"/>
      <c r="C545" s="9" t="n"/>
      <c r="D545" s="9" t="n"/>
    </row>
    <row r="546" ht="15.75" customHeight="1" s="496">
      <c r="A546" s="9" t="n"/>
      <c r="B546" s="9" t="n"/>
      <c r="C546" s="9" t="n"/>
      <c r="D546" s="9" t="n"/>
    </row>
    <row r="547" ht="15.75" customHeight="1" s="496">
      <c r="A547" s="9" t="n"/>
      <c r="B547" s="9" t="n"/>
      <c r="C547" s="9" t="n"/>
      <c r="D547" s="9" t="n"/>
    </row>
    <row r="548" ht="15.75" customHeight="1" s="496">
      <c r="A548" s="9" t="n"/>
      <c r="B548" s="9" t="n"/>
      <c r="C548" s="9" t="n"/>
      <c r="D548" s="9" t="n"/>
    </row>
    <row r="549" ht="15.75" customHeight="1" s="496">
      <c r="A549" s="9" t="n"/>
      <c r="B549" s="9" t="n"/>
      <c r="C549" s="9" t="n"/>
      <c r="D549" s="9" t="n"/>
    </row>
    <row r="550" ht="15.75" customHeight="1" s="496">
      <c r="A550" s="9" t="n"/>
      <c r="B550" s="9" t="n"/>
      <c r="C550" s="9" t="n"/>
      <c r="D550" s="9" t="n"/>
    </row>
    <row r="551" ht="15.75" customHeight="1" s="496">
      <c r="A551" s="9" t="n"/>
      <c r="B551" s="9" t="n"/>
      <c r="C551" s="9" t="n"/>
      <c r="D551" s="9" t="n"/>
    </row>
    <row r="552" ht="15.75" customHeight="1" s="496">
      <c r="A552" s="9" t="n"/>
      <c r="B552" s="9" t="n"/>
      <c r="C552" s="9" t="n"/>
      <c r="D552" s="9" t="n"/>
    </row>
    <row r="553" ht="15.75" customHeight="1" s="496">
      <c r="A553" s="9" t="n"/>
      <c r="B553" s="9" t="n"/>
      <c r="C553" s="9" t="n"/>
      <c r="D553" s="9" t="n"/>
    </row>
    <row r="554" ht="15.75" customHeight="1" s="496">
      <c r="A554" s="9" t="n"/>
      <c r="B554" s="9" t="n"/>
      <c r="C554" s="9" t="n"/>
      <c r="D554" s="9" t="n"/>
    </row>
    <row r="555" ht="15.75" customHeight="1" s="496">
      <c r="A555" s="9" t="n"/>
      <c r="B555" s="9" t="n"/>
      <c r="C555" s="9" t="n"/>
      <c r="D555" s="9" t="n"/>
    </row>
    <row r="556" ht="15.75" customHeight="1" s="496">
      <c r="A556" s="9" t="n"/>
      <c r="B556" s="9" t="n"/>
      <c r="C556" s="9" t="n"/>
      <c r="D556" s="9" t="n"/>
    </row>
    <row r="557" ht="15.75" customHeight="1" s="496">
      <c r="A557" s="9" t="n"/>
      <c r="B557" s="9" t="n"/>
      <c r="C557" s="9" t="n"/>
      <c r="D557" s="9" t="n"/>
    </row>
    <row r="558" ht="15.75" customHeight="1" s="496">
      <c r="A558" s="9" t="n"/>
      <c r="B558" s="9" t="n"/>
      <c r="C558" s="9" t="n"/>
      <c r="D558" s="9" t="n"/>
    </row>
    <row r="559" ht="15.75" customHeight="1" s="496">
      <c r="A559" s="9" t="n"/>
      <c r="B559" s="9" t="n"/>
      <c r="C559" s="9" t="n"/>
      <c r="D559" s="9" t="n"/>
    </row>
    <row r="560" ht="15.75" customHeight="1" s="496">
      <c r="A560" s="9" t="n"/>
      <c r="B560" s="9" t="n"/>
      <c r="C560" s="9" t="n"/>
      <c r="D560" s="9" t="n"/>
    </row>
    <row r="561" ht="15.75" customHeight="1" s="496">
      <c r="A561" s="9" t="n"/>
      <c r="B561" s="9" t="n"/>
      <c r="C561" s="9" t="n"/>
      <c r="D561" s="9" t="n"/>
    </row>
    <row r="562" ht="15.75" customHeight="1" s="496">
      <c r="A562" s="9" t="n"/>
      <c r="B562" s="9" t="n"/>
      <c r="C562" s="9" t="n"/>
      <c r="D562" s="9" t="n"/>
    </row>
    <row r="563" ht="15.75" customHeight="1" s="496">
      <c r="A563" s="9" t="n"/>
      <c r="B563" s="9" t="n"/>
      <c r="C563" s="9" t="n"/>
      <c r="D563" s="9" t="n"/>
    </row>
    <row r="564" ht="15.75" customHeight="1" s="496">
      <c r="A564" s="9" t="n"/>
      <c r="B564" s="9" t="n"/>
      <c r="C564" s="9" t="n"/>
      <c r="D564" s="9" t="n"/>
    </row>
    <row r="565" ht="15.75" customHeight="1" s="496">
      <c r="A565" s="9" t="n"/>
      <c r="B565" s="9" t="n"/>
      <c r="C565" s="9" t="n"/>
      <c r="D565" s="9" t="n"/>
    </row>
    <row r="566" ht="15.75" customHeight="1" s="496">
      <c r="A566" s="9" t="n"/>
      <c r="B566" s="9" t="n"/>
      <c r="C566" s="9" t="n"/>
      <c r="D566" s="9" t="n"/>
    </row>
    <row r="567" ht="15.75" customHeight="1" s="496">
      <c r="A567" s="9" t="n"/>
      <c r="B567" s="9" t="n"/>
      <c r="C567" s="9" t="n"/>
      <c r="D567" s="9" t="n"/>
    </row>
    <row r="568" ht="15.75" customHeight="1" s="496">
      <c r="A568" s="9" t="n"/>
      <c r="B568" s="9" t="n"/>
      <c r="C568" s="9" t="n"/>
      <c r="D568" s="9" t="n"/>
    </row>
    <row r="569" ht="15.75" customHeight="1" s="496">
      <c r="A569" s="9" t="n"/>
      <c r="B569" s="9" t="n"/>
      <c r="C569" s="9" t="n"/>
      <c r="D569" s="9" t="n"/>
    </row>
    <row r="570" ht="15.75" customHeight="1" s="496">
      <c r="A570" s="9" t="n"/>
      <c r="B570" s="9" t="n"/>
      <c r="C570" s="9" t="n"/>
      <c r="D570" s="9" t="n"/>
    </row>
    <row r="571" ht="15.75" customHeight="1" s="496">
      <c r="A571" s="9" t="n"/>
      <c r="B571" s="9" t="n"/>
      <c r="C571" s="9" t="n"/>
      <c r="D571" s="9" t="n"/>
    </row>
    <row r="572" ht="15.75" customHeight="1" s="496">
      <c r="A572" s="9" t="n"/>
      <c r="B572" s="9" t="n"/>
      <c r="C572" s="9" t="n"/>
      <c r="D572" s="9" t="n"/>
    </row>
    <row r="573" ht="15.75" customHeight="1" s="496">
      <c r="A573" s="9" t="n"/>
      <c r="B573" s="9" t="n"/>
      <c r="C573" s="9" t="n"/>
      <c r="D573" s="9" t="n"/>
    </row>
    <row r="574" ht="15.75" customHeight="1" s="496">
      <c r="A574" s="9" t="n"/>
      <c r="B574" s="9" t="n"/>
      <c r="C574" s="9" t="n"/>
      <c r="D574" s="9" t="n"/>
    </row>
    <row r="575" ht="15.75" customHeight="1" s="496">
      <c r="A575" s="9" t="n"/>
      <c r="B575" s="9" t="n"/>
      <c r="C575" s="9" t="n"/>
      <c r="D575" s="9" t="n"/>
    </row>
    <row r="576" ht="15.75" customHeight="1" s="496">
      <c r="A576" s="9" t="n"/>
      <c r="B576" s="9" t="n"/>
      <c r="C576" s="9" t="n"/>
      <c r="D576" s="9" t="n"/>
    </row>
    <row r="577" ht="15.75" customHeight="1" s="496">
      <c r="A577" s="9" t="n"/>
      <c r="B577" s="9" t="n"/>
      <c r="C577" s="9" t="n"/>
      <c r="D577" s="9" t="n"/>
    </row>
    <row r="578" ht="15.75" customHeight="1" s="496">
      <c r="A578" s="9" t="n"/>
      <c r="B578" s="9" t="n"/>
      <c r="C578" s="9" t="n"/>
      <c r="D578" s="9" t="n"/>
    </row>
    <row r="579" ht="15.75" customHeight="1" s="496">
      <c r="A579" s="9" t="n"/>
      <c r="B579" s="9" t="n"/>
      <c r="C579" s="9" t="n"/>
      <c r="D579" s="9" t="n"/>
    </row>
    <row r="580" ht="15.75" customHeight="1" s="496">
      <c r="A580" s="9" t="n"/>
      <c r="B580" s="9" t="n"/>
      <c r="C580" s="9" t="n"/>
      <c r="D580" s="9" t="n"/>
    </row>
    <row r="581" ht="15.75" customHeight="1" s="496">
      <c r="A581" s="9" t="n"/>
      <c r="B581" s="9" t="n"/>
      <c r="C581" s="9" t="n"/>
      <c r="D581" s="9" t="n"/>
    </row>
    <row r="582" ht="15.75" customHeight="1" s="496">
      <c r="A582" s="9" t="n"/>
      <c r="B582" s="9" t="n"/>
      <c r="C582" s="9" t="n"/>
      <c r="D582" s="9" t="n"/>
    </row>
    <row r="583" ht="15.75" customHeight="1" s="496">
      <c r="A583" s="9" t="n"/>
      <c r="B583" s="9" t="n"/>
      <c r="C583" s="9" t="n"/>
      <c r="D583" s="9" t="n"/>
    </row>
    <row r="584" ht="15.75" customHeight="1" s="496">
      <c r="A584" s="9" t="n"/>
      <c r="B584" s="9" t="n"/>
      <c r="C584" s="9" t="n"/>
      <c r="D584" s="9" t="n"/>
    </row>
    <row r="585" ht="15.75" customHeight="1" s="496">
      <c r="A585" s="9" t="n"/>
      <c r="B585" s="9" t="n"/>
      <c r="C585" s="9" t="n"/>
      <c r="D585" s="9" t="n"/>
    </row>
    <row r="586" ht="15.75" customHeight="1" s="496">
      <c r="A586" s="9" t="n"/>
      <c r="B586" s="9" t="n"/>
      <c r="C586" s="9" t="n"/>
      <c r="D586" s="9" t="n"/>
    </row>
    <row r="587" ht="15.75" customHeight="1" s="496">
      <c r="A587" s="9" t="n"/>
      <c r="B587" s="9" t="n"/>
      <c r="C587" s="9" t="n"/>
      <c r="D587" s="9" t="n"/>
    </row>
    <row r="588" ht="15.75" customHeight="1" s="496">
      <c r="A588" s="9" t="n"/>
      <c r="B588" s="9" t="n"/>
      <c r="C588" s="9" t="n"/>
      <c r="D588" s="9" t="n"/>
    </row>
    <row r="589" ht="15.75" customHeight="1" s="496">
      <c r="A589" s="9" t="n"/>
      <c r="B589" s="9" t="n"/>
      <c r="C589" s="9" t="n"/>
      <c r="D589" s="9" t="n"/>
    </row>
    <row r="590" ht="15.75" customHeight="1" s="496">
      <c r="A590" s="9" t="n"/>
      <c r="B590" s="9" t="n"/>
      <c r="C590" s="9" t="n"/>
      <c r="D590" s="9" t="n"/>
    </row>
    <row r="591" ht="15.75" customHeight="1" s="496">
      <c r="A591" s="9" t="n"/>
      <c r="B591" s="9" t="n"/>
      <c r="C591" s="9" t="n"/>
      <c r="D591" s="9" t="n"/>
    </row>
    <row r="592" ht="15.75" customHeight="1" s="496">
      <c r="A592" s="9" t="n"/>
      <c r="B592" s="9" t="n"/>
      <c r="C592" s="9" t="n"/>
      <c r="D592" s="9" t="n"/>
    </row>
    <row r="593" ht="15.75" customHeight="1" s="496">
      <c r="A593" s="9" t="n"/>
      <c r="B593" s="9" t="n"/>
      <c r="C593" s="9" t="n"/>
      <c r="D593" s="9" t="n"/>
    </row>
    <row r="594" ht="15.75" customHeight="1" s="496">
      <c r="A594" s="9" t="n"/>
      <c r="B594" s="9" t="n"/>
      <c r="C594" s="9" t="n"/>
      <c r="D594" s="9" t="n"/>
    </row>
    <row r="595" ht="15.75" customHeight="1" s="496">
      <c r="A595" s="9" t="n"/>
      <c r="B595" s="9" t="n"/>
      <c r="C595" s="9" t="n"/>
      <c r="D595" s="9" t="n"/>
    </row>
    <row r="596" ht="15.75" customHeight="1" s="496">
      <c r="A596" s="9" t="n"/>
      <c r="B596" s="9" t="n"/>
      <c r="C596" s="9" t="n"/>
      <c r="D596" s="9" t="n"/>
    </row>
    <row r="597" ht="15.75" customHeight="1" s="496">
      <c r="A597" s="9" t="n"/>
      <c r="B597" s="9" t="n"/>
      <c r="C597" s="9" t="n"/>
      <c r="D597" s="9" t="n"/>
    </row>
    <row r="598" ht="15.75" customHeight="1" s="496">
      <c r="A598" s="9" t="n"/>
      <c r="B598" s="9" t="n"/>
      <c r="C598" s="9" t="n"/>
      <c r="D598" s="9" t="n"/>
    </row>
    <row r="599" ht="15.75" customHeight="1" s="496">
      <c r="A599" s="9" t="n"/>
      <c r="B599" s="9" t="n"/>
      <c r="C599" s="9" t="n"/>
      <c r="D599" s="9" t="n"/>
    </row>
    <row r="600" ht="15.75" customHeight="1" s="496">
      <c r="A600" s="9" t="n"/>
      <c r="B600" s="9" t="n"/>
      <c r="C600" s="9" t="n"/>
      <c r="D600" s="9" t="n"/>
    </row>
    <row r="601" ht="15.75" customHeight="1" s="496">
      <c r="A601" s="9" t="n"/>
      <c r="B601" s="9" t="n"/>
      <c r="C601" s="9" t="n"/>
      <c r="D601" s="9" t="n"/>
    </row>
    <row r="602" ht="15.75" customHeight="1" s="496">
      <c r="A602" s="9" t="n"/>
      <c r="B602" s="9" t="n"/>
      <c r="C602" s="9" t="n"/>
      <c r="D602" s="9" t="n"/>
    </row>
    <row r="603" ht="15.75" customHeight="1" s="496">
      <c r="A603" s="9" t="n"/>
      <c r="B603" s="9" t="n"/>
      <c r="C603" s="9" t="n"/>
      <c r="D603" s="9" t="n"/>
    </row>
    <row r="604" ht="15.75" customHeight="1" s="496">
      <c r="A604" s="9" t="n"/>
      <c r="B604" s="9" t="n"/>
      <c r="C604" s="9" t="n"/>
      <c r="D604" s="9" t="n"/>
    </row>
    <row r="605" ht="15.75" customHeight="1" s="496">
      <c r="A605" s="9" t="n"/>
      <c r="B605" s="9" t="n"/>
      <c r="C605" s="9" t="n"/>
      <c r="D605" s="9" t="n"/>
    </row>
    <row r="606" ht="15.75" customHeight="1" s="496">
      <c r="A606" s="9" t="n"/>
      <c r="B606" s="9" t="n"/>
      <c r="C606" s="9" t="n"/>
      <c r="D606" s="9" t="n"/>
    </row>
    <row r="607" ht="15.75" customHeight="1" s="496">
      <c r="A607" s="9" t="n"/>
      <c r="B607" s="9" t="n"/>
      <c r="C607" s="9" t="n"/>
      <c r="D607" s="9" t="n"/>
    </row>
    <row r="608" ht="15.75" customHeight="1" s="496">
      <c r="A608" s="9" t="n"/>
      <c r="B608" s="9" t="n"/>
      <c r="C608" s="9" t="n"/>
      <c r="D608" s="9" t="n"/>
    </row>
    <row r="609" ht="15.75" customHeight="1" s="496">
      <c r="A609" s="9" t="n"/>
      <c r="B609" s="9" t="n"/>
      <c r="C609" s="9" t="n"/>
      <c r="D609" s="9" t="n"/>
    </row>
    <row r="610" ht="15.75" customHeight="1" s="496">
      <c r="A610" s="9" t="n"/>
      <c r="B610" s="9" t="n"/>
      <c r="C610" s="9" t="n"/>
      <c r="D610" s="9" t="n"/>
    </row>
    <row r="611" ht="15.75" customHeight="1" s="496">
      <c r="A611" s="9" t="n"/>
      <c r="B611" s="9" t="n"/>
      <c r="C611" s="9" t="n"/>
      <c r="D611" s="9" t="n"/>
    </row>
    <row r="612" ht="15.75" customHeight="1" s="496">
      <c r="A612" s="9" t="n"/>
      <c r="B612" s="9" t="n"/>
      <c r="C612" s="9" t="n"/>
      <c r="D612" s="9" t="n"/>
    </row>
    <row r="613" ht="15.75" customHeight="1" s="496">
      <c r="A613" s="9" t="n"/>
      <c r="B613" s="9" t="n"/>
      <c r="C613" s="9" t="n"/>
      <c r="D613" s="9" t="n"/>
    </row>
    <row r="614" ht="15.75" customHeight="1" s="496">
      <c r="A614" s="9" t="n"/>
      <c r="B614" s="9" t="n"/>
      <c r="C614" s="9" t="n"/>
      <c r="D614" s="9" t="n"/>
    </row>
    <row r="615" ht="15.75" customHeight="1" s="496">
      <c r="A615" s="9" t="n"/>
      <c r="B615" s="9" t="n"/>
      <c r="C615" s="9" t="n"/>
      <c r="D615" s="9" t="n"/>
    </row>
    <row r="616" ht="15.75" customHeight="1" s="496">
      <c r="A616" s="9" t="n"/>
      <c r="B616" s="9" t="n"/>
      <c r="C616" s="9" t="n"/>
      <c r="D616" s="9" t="n"/>
    </row>
    <row r="617" ht="15.75" customHeight="1" s="496">
      <c r="A617" s="9" t="n"/>
      <c r="B617" s="9" t="n"/>
      <c r="C617" s="9" t="n"/>
      <c r="D617" s="9" t="n"/>
    </row>
    <row r="618" ht="15.75" customHeight="1" s="496">
      <c r="A618" s="9" t="n"/>
      <c r="B618" s="9" t="n"/>
      <c r="C618" s="9" t="n"/>
      <c r="D618" s="9" t="n"/>
    </row>
    <row r="619" ht="15.75" customHeight="1" s="496">
      <c r="A619" s="9" t="n"/>
      <c r="B619" s="9" t="n"/>
      <c r="C619" s="9" t="n"/>
      <c r="D619" s="9" t="n"/>
    </row>
    <row r="620" ht="15.75" customHeight="1" s="496">
      <c r="A620" s="9" t="n"/>
      <c r="B620" s="9" t="n"/>
      <c r="C620" s="9" t="n"/>
      <c r="D620" s="9" t="n"/>
    </row>
    <row r="621" ht="15.75" customHeight="1" s="496">
      <c r="A621" s="9" t="n"/>
      <c r="B621" s="9" t="n"/>
      <c r="C621" s="9" t="n"/>
      <c r="D621" s="9" t="n"/>
    </row>
    <row r="622" ht="15.75" customHeight="1" s="496">
      <c r="A622" s="9" t="n"/>
      <c r="B622" s="9" t="n"/>
      <c r="C622" s="9" t="n"/>
      <c r="D622" s="9" t="n"/>
    </row>
    <row r="623" ht="15.75" customHeight="1" s="496">
      <c r="A623" s="9" t="n"/>
      <c r="B623" s="9" t="n"/>
      <c r="C623" s="9" t="n"/>
      <c r="D623" s="9" t="n"/>
    </row>
    <row r="624" ht="15.75" customHeight="1" s="496">
      <c r="A624" s="9" t="n"/>
      <c r="B624" s="9" t="n"/>
      <c r="C624" s="9" t="n"/>
      <c r="D624" s="9" t="n"/>
    </row>
    <row r="625" ht="15.75" customHeight="1" s="496">
      <c r="A625" s="9" t="n"/>
      <c r="B625" s="9" t="n"/>
      <c r="C625" s="9" t="n"/>
      <c r="D625" s="9" t="n"/>
    </row>
    <row r="626" ht="15.75" customHeight="1" s="496">
      <c r="A626" s="9" t="n"/>
      <c r="B626" s="9" t="n"/>
      <c r="C626" s="9" t="n"/>
      <c r="D626" s="9" t="n"/>
    </row>
    <row r="627" ht="15.75" customHeight="1" s="496">
      <c r="A627" s="9" t="n"/>
      <c r="B627" s="9" t="n"/>
      <c r="C627" s="9" t="n"/>
      <c r="D627" s="9" t="n"/>
    </row>
    <row r="628" ht="15.75" customHeight="1" s="496">
      <c r="A628" s="9" t="n"/>
      <c r="B628" s="9" t="n"/>
      <c r="C628" s="9" t="n"/>
      <c r="D628" s="9" t="n"/>
    </row>
    <row r="629" ht="15.75" customHeight="1" s="496">
      <c r="A629" s="9" t="n"/>
      <c r="B629" s="9" t="n"/>
      <c r="C629" s="9" t="n"/>
      <c r="D629" s="9" t="n"/>
    </row>
    <row r="630" ht="15.75" customHeight="1" s="496">
      <c r="A630" s="9" t="n"/>
      <c r="B630" s="9" t="n"/>
      <c r="C630" s="9" t="n"/>
      <c r="D630" s="9" t="n"/>
    </row>
    <row r="631" ht="15.75" customHeight="1" s="496">
      <c r="A631" s="9" t="n"/>
      <c r="B631" s="9" t="n"/>
      <c r="C631" s="9" t="n"/>
      <c r="D631" s="9" t="n"/>
    </row>
    <row r="632" ht="15.75" customHeight="1" s="496">
      <c r="A632" s="9" t="n"/>
      <c r="B632" s="9" t="n"/>
      <c r="C632" s="9" t="n"/>
      <c r="D632" s="9" t="n"/>
    </row>
    <row r="633" ht="15.75" customHeight="1" s="496">
      <c r="A633" s="9" t="n"/>
      <c r="B633" s="9" t="n"/>
      <c r="C633" s="9" t="n"/>
      <c r="D633" s="9" t="n"/>
    </row>
    <row r="634" ht="15.75" customHeight="1" s="496">
      <c r="A634" s="9" t="n"/>
      <c r="B634" s="9" t="n"/>
      <c r="C634" s="9" t="n"/>
      <c r="D634" s="9" t="n"/>
    </row>
    <row r="635" ht="15.75" customHeight="1" s="496">
      <c r="A635" s="9" t="n"/>
      <c r="B635" s="9" t="n"/>
      <c r="C635" s="9" t="n"/>
      <c r="D635" s="9" t="n"/>
    </row>
    <row r="636" ht="15.75" customHeight="1" s="496">
      <c r="A636" s="9" t="n"/>
      <c r="B636" s="9" t="n"/>
      <c r="C636" s="9" t="n"/>
      <c r="D636" s="9" t="n"/>
    </row>
    <row r="637" ht="15.75" customHeight="1" s="496">
      <c r="A637" s="9" t="n"/>
      <c r="B637" s="9" t="n"/>
      <c r="C637" s="9" t="n"/>
      <c r="D637" s="9" t="n"/>
    </row>
    <row r="638" ht="15.75" customHeight="1" s="496">
      <c r="A638" s="9" t="n"/>
      <c r="B638" s="9" t="n"/>
      <c r="C638" s="9" t="n"/>
      <c r="D638" s="9" t="n"/>
    </row>
    <row r="639" ht="15.75" customHeight="1" s="496">
      <c r="A639" s="9" t="n"/>
      <c r="B639" s="9" t="n"/>
      <c r="C639" s="9" t="n"/>
      <c r="D639" s="9" t="n"/>
    </row>
    <row r="640" ht="15.75" customHeight="1" s="496">
      <c r="A640" s="9" t="n"/>
      <c r="B640" s="9" t="n"/>
      <c r="C640" s="9" t="n"/>
      <c r="D640" s="9" t="n"/>
    </row>
    <row r="641" ht="15.75" customHeight="1" s="496">
      <c r="A641" s="9" t="n"/>
      <c r="B641" s="9" t="n"/>
      <c r="C641" s="9" t="n"/>
      <c r="D641" s="9" t="n"/>
    </row>
    <row r="642" ht="15.75" customHeight="1" s="496">
      <c r="A642" s="9" t="n"/>
      <c r="B642" s="9" t="n"/>
      <c r="C642" s="9" t="n"/>
      <c r="D642" s="9" t="n"/>
    </row>
    <row r="643" ht="15.75" customHeight="1" s="496">
      <c r="A643" s="9" t="n"/>
      <c r="B643" s="9" t="n"/>
      <c r="C643" s="9" t="n"/>
      <c r="D643" s="9" t="n"/>
    </row>
    <row r="644" ht="15.75" customHeight="1" s="496">
      <c r="A644" s="9" t="n"/>
      <c r="B644" s="9" t="n"/>
      <c r="C644" s="9" t="n"/>
      <c r="D644" s="9" t="n"/>
    </row>
    <row r="645" ht="15.75" customHeight="1" s="496">
      <c r="A645" s="9" t="n"/>
      <c r="B645" s="9" t="n"/>
      <c r="C645" s="9" t="n"/>
      <c r="D645" s="9" t="n"/>
    </row>
    <row r="646" ht="15.75" customHeight="1" s="496">
      <c r="A646" s="9" t="n"/>
      <c r="B646" s="9" t="n"/>
      <c r="C646" s="9" t="n"/>
      <c r="D646" s="9" t="n"/>
    </row>
    <row r="647" ht="15.75" customHeight="1" s="496">
      <c r="A647" s="9" t="n"/>
      <c r="B647" s="9" t="n"/>
      <c r="C647" s="9" t="n"/>
      <c r="D647" s="9" t="n"/>
    </row>
    <row r="648" ht="15.75" customHeight="1" s="496">
      <c r="A648" s="9" t="n"/>
      <c r="B648" s="9" t="n"/>
      <c r="C648" s="9" t="n"/>
      <c r="D648" s="9" t="n"/>
    </row>
    <row r="649" ht="15.75" customHeight="1" s="496">
      <c r="A649" s="9" t="n"/>
      <c r="B649" s="9" t="n"/>
      <c r="C649" s="9" t="n"/>
      <c r="D649" s="9" t="n"/>
    </row>
    <row r="650" ht="15.75" customHeight="1" s="496">
      <c r="A650" s="9" t="n"/>
      <c r="B650" s="9" t="n"/>
      <c r="C650" s="9" t="n"/>
      <c r="D650" s="9" t="n"/>
    </row>
    <row r="651" ht="15.75" customHeight="1" s="496">
      <c r="A651" s="9" t="n"/>
      <c r="B651" s="9" t="n"/>
      <c r="C651" s="9" t="n"/>
      <c r="D651" s="9" t="n"/>
    </row>
    <row r="652" ht="15.75" customHeight="1" s="496">
      <c r="A652" s="9" t="n"/>
      <c r="B652" s="9" t="n"/>
      <c r="C652" s="9" t="n"/>
      <c r="D652" s="9" t="n"/>
    </row>
    <row r="653" ht="15.75" customHeight="1" s="496">
      <c r="A653" s="9" t="n"/>
      <c r="B653" s="9" t="n"/>
      <c r="C653" s="9" t="n"/>
      <c r="D653" s="9" t="n"/>
    </row>
    <row r="654" ht="15.75" customHeight="1" s="496">
      <c r="A654" s="9" t="n"/>
      <c r="B654" s="9" t="n"/>
      <c r="C654" s="9" t="n"/>
      <c r="D654" s="9" t="n"/>
    </row>
    <row r="655" ht="15.75" customHeight="1" s="496">
      <c r="A655" s="9" t="n"/>
      <c r="B655" s="9" t="n"/>
      <c r="C655" s="9" t="n"/>
      <c r="D655" s="9" t="n"/>
    </row>
    <row r="656" ht="15.75" customHeight="1" s="496">
      <c r="A656" s="9" t="n"/>
      <c r="B656" s="9" t="n"/>
      <c r="C656" s="9" t="n"/>
      <c r="D656" s="9" t="n"/>
    </row>
    <row r="657" ht="15.75" customHeight="1" s="496">
      <c r="A657" s="9" t="n"/>
      <c r="B657" s="9" t="n"/>
      <c r="C657" s="9" t="n"/>
      <c r="D657" s="9" t="n"/>
    </row>
    <row r="658" ht="15.75" customHeight="1" s="496">
      <c r="A658" s="9" t="n"/>
      <c r="B658" s="9" t="n"/>
      <c r="C658" s="9" t="n"/>
      <c r="D658" s="9" t="n"/>
    </row>
    <row r="659" ht="15.75" customHeight="1" s="496">
      <c r="A659" s="9" t="n"/>
      <c r="B659" s="9" t="n"/>
      <c r="C659" s="9" t="n"/>
      <c r="D659" s="9" t="n"/>
    </row>
    <row r="660" ht="15.75" customHeight="1" s="496">
      <c r="A660" s="9" t="n"/>
      <c r="B660" s="9" t="n"/>
      <c r="C660" s="9" t="n"/>
      <c r="D660" s="9" t="n"/>
    </row>
    <row r="661" ht="15.75" customHeight="1" s="496">
      <c r="A661" s="9" t="n"/>
      <c r="B661" s="9" t="n"/>
      <c r="C661" s="9" t="n"/>
      <c r="D661" s="9" t="n"/>
    </row>
    <row r="662" ht="15.75" customHeight="1" s="496">
      <c r="A662" s="9" t="n"/>
      <c r="B662" s="9" t="n"/>
      <c r="C662" s="9" t="n"/>
      <c r="D662" s="9" t="n"/>
    </row>
    <row r="663" ht="15.75" customHeight="1" s="496">
      <c r="A663" s="9" t="n"/>
      <c r="B663" s="9" t="n"/>
      <c r="C663" s="9" t="n"/>
      <c r="D663" s="9" t="n"/>
    </row>
    <row r="664" ht="15.75" customHeight="1" s="496">
      <c r="A664" s="9" t="n"/>
      <c r="B664" s="9" t="n"/>
      <c r="C664" s="9" t="n"/>
      <c r="D664" s="9" t="n"/>
    </row>
    <row r="665" ht="15.75" customHeight="1" s="496">
      <c r="A665" s="9" t="n"/>
      <c r="B665" s="9" t="n"/>
      <c r="C665" s="9" t="n"/>
      <c r="D665" s="9" t="n"/>
    </row>
    <row r="666" ht="15.75" customHeight="1" s="496">
      <c r="A666" s="9" t="n"/>
      <c r="B666" s="9" t="n"/>
      <c r="C666" s="9" t="n"/>
      <c r="D666" s="9" t="n"/>
    </row>
    <row r="667" ht="15.75" customHeight="1" s="496">
      <c r="A667" s="9" t="n"/>
      <c r="B667" s="9" t="n"/>
      <c r="C667" s="9" t="n"/>
      <c r="D667" s="9" t="n"/>
    </row>
    <row r="668" ht="15.75" customHeight="1" s="496">
      <c r="A668" s="9" t="n"/>
      <c r="B668" s="9" t="n"/>
      <c r="C668" s="9" t="n"/>
      <c r="D668" s="9" t="n"/>
    </row>
    <row r="669" ht="15.75" customHeight="1" s="496">
      <c r="A669" s="9" t="n"/>
      <c r="B669" s="9" t="n"/>
      <c r="C669" s="9" t="n"/>
      <c r="D669" s="9" t="n"/>
    </row>
    <row r="670" ht="15.75" customHeight="1" s="496">
      <c r="A670" s="9" t="n"/>
      <c r="B670" s="9" t="n"/>
      <c r="C670" s="9" t="n"/>
      <c r="D670" s="9" t="n"/>
    </row>
    <row r="671" ht="15.75" customHeight="1" s="496">
      <c r="A671" s="9" t="n"/>
      <c r="B671" s="9" t="n"/>
      <c r="C671" s="9" t="n"/>
      <c r="D671" s="9" t="n"/>
    </row>
    <row r="672" ht="15.75" customHeight="1" s="496">
      <c r="A672" s="9" t="n"/>
      <c r="B672" s="9" t="n"/>
      <c r="C672" s="9" t="n"/>
      <c r="D672" s="9" t="n"/>
    </row>
    <row r="673" ht="15.75" customHeight="1" s="496">
      <c r="A673" s="9" t="n"/>
      <c r="B673" s="9" t="n"/>
      <c r="C673" s="9" t="n"/>
      <c r="D673" s="9" t="n"/>
    </row>
    <row r="674" ht="15.75" customHeight="1" s="496">
      <c r="A674" s="9" t="n"/>
      <c r="B674" s="9" t="n"/>
      <c r="C674" s="9" t="n"/>
      <c r="D674" s="9" t="n"/>
    </row>
    <row r="675" ht="15.75" customHeight="1" s="496">
      <c r="A675" s="9" t="n"/>
      <c r="B675" s="9" t="n"/>
      <c r="C675" s="9" t="n"/>
      <c r="D675" s="9" t="n"/>
    </row>
    <row r="676" ht="15.75" customHeight="1" s="496">
      <c r="A676" s="9" t="n"/>
      <c r="B676" s="9" t="n"/>
      <c r="C676" s="9" t="n"/>
      <c r="D676" s="9" t="n"/>
    </row>
    <row r="677" ht="15.75" customHeight="1" s="496">
      <c r="A677" s="9" t="n"/>
      <c r="B677" s="9" t="n"/>
      <c r="C677" s="9" t="n"/>
      <c r="D677" s="9" t="n"/>
    </row>
    <row r="678" ht="15.75" customHeight="1" s="496">
      <c r="A678" s="9" t="n"/>
      <c r="B678" s="9" t="n"/>
      <c r="C678" s="9" t="n"/>
      <c r="D678" s="9" t="n"/>
    </row>
    <row r="679" ht="15.75" customHeight="1" s="496">
      <c r="A679" s="9" t="n"/>
      <c r="B679" s="9" t="n"/>
      <c r="C679" s="9" t="n"/>
      <c r="D679" s="9" t="n"/>
    </row>
    <row r="680" ht="15.75" customHeight="1" s="496">
      <c r="A680" s="9" t="n"/>
      <c r="B680" s="9" t="n"/>
      <c r="C680" s="9" t="n"/>
      <c r="D680" s="9" t="n"/>
    </row>
    <row r="681" ht="15.75" customHeight="1" s="496">
      <c r="A681" s="9" t="n"/>
      <c r="B681" s="9" t="n"/>
      <c r="C681" s="9" t="n"/>
      <c r="D681" s="9" t="n"/>
    </row>
    <row r="682" ht="15.75" customHeight="1" s="496">
      <c r="A682" s="9" t="n"/>
      <c r="B682" s="9" t="n"/>
      <c r="C682" s="9" t="n"/>
      <c r="D682" s="9" t="n"/>
    </row>
    <row r="683" ht="15.75" customHeight="1" s="496">
      <c r="A683" s="9" t="n"/>
      <c r="B683" s="9" t="n"/>
      <c r="C683" s="9" t="n"/>
      <c r="D683" s="9" t="n"/>
    </row>
    <row r="684" ht="15.75" customHeight="1" s="496">
      <c r="A684" s="9" t="n"/>
      <c r="B684" s="9" t="n"/>
      <c r="C684" s="9" t="n"/>
      <c r="D684" s="9" t="n"/>
    </row>
    <row r="685" ht="15.75" customHeight="1" s="496">
      <c r="A685" s="9" t="n"/>
      <c r="B685" s="9" t="n"/>
      <c r="C685" s="9" t="n"/>
      <c r="D685" s="9" t="n"/>
    </row>
    <row r="686" ht="15.75" customHeight="1" s="496">
      <c r="A686" s="9" t="n"/>
      <c r="B686" s="9" t="n"/>
      <c r="C686" s="9" t="n"/>
      <c r="D686" s="9" t="n"/>
    </row>
    <row r="687" ht="15.75" customHeight="1" s="496">
      <c r="A687" s="9" t="n"/>
      <c r="B687" s="9" t="n"/>
      <c r="C687" s="9" t="n"/>
      <c r="D687" s="9" t="n"/>
    </row>
    <row r="688" ht="15.75" customHeight="1" s="496">
      <c r="A688" s="9" t="n"/>
      <c r="B688" s="9" t="n"/>
      <c r="C688" s="9" t="n"/>
      <c r="D688" s="9" t="n"/>
    </row>
    <row r="689" ht="15.75" customHeight="1" s="496">
      <c r="A689" s="9" t="n"/>
      <c r="B689" s="9" t="n"/>
      <c r="C689" s="9" t="n"/>
      <c r="D689" s="9" t="n"/>
    </row>
    <row r="690" ht="15.75" customHeight="1" s="496">
      <c r="A690" s="9" t="n"/>
      <c r="B690" s="9" t="n"/>
      <c r="C690" s="9" t="n"/>
      <c r="D690" s="9" t="n"/>
    </row>
    <row r="691" ht="15.75" customHeight="1" s="496">
      <c r="A691" s="9" t="n"/>
      <c r="B691" s="9" t="n"/>
      <c r="C691" s="9" t="n"/>
      <c r="D691" s="9" t="n"/>
    </row>
    <row r="692" ht="15.75" customHeight="1" s="496">
      <c r="A692" s="9" t="n"/>
      <c r="B692" s="9" t="n"/>
      <c r="C692" s="9" t="n"/>
      <c r="D692" s="9" t="n"/>
    </row>
    <row r="693" ht="15.75" customHeight="1" s="496">
      <c r="A693" s="9" t="n"/>
      <c r="B693" s="9" t="n"/>
      <c r="C693" s="9" t="n"/>
      <c r="D693" s="9" t="n"/>
    </row>
    <row r="694" ht="15.75" customHeight="1" s="496">
      <c r="A694" s="9" t="n"/>
      <c r="B694" s="9" t="n"/>
      <c r="C694" s="9" t="n"/>
      <c r="D694" s="9" t="n"/>
    </row>
    <row r="695" ht="15.75" customHeight="1" s="496">
      <c r="A695" s="9" t="n"/>
      <c r="B695" s="9" t="n"/>
      <c r="C695" s="9" t="n"/>
      <c r="D695" s="9" t="n"/>
    </row>
    <row r="696" ht="15.75" customHeight="1" s="496">
      <c r="A696" s="9" t="n"/>
      <c r="B696" s="9" t="n"/>
      <c r="C696" s="9" t="n"/>
      <c r="D696" s="9" t="n"/>
    </row>
    <row r="697" ht="15.75" customHeight="1" s="496">
      <c r="A697" s="9" t="n"/>
      <c r="B697" s="9" t="n"/>
      <c r="C697" s="9" t="n"/>
      <c r="D697" s="9" t="n"/>
    </row>
    <row r="698" ht="15.75" customHeight="1" s="496">
      <c r="A698" s="9" t="n"/>
      <c r="B698" s="9" t="n"/>
      <c r="C698" s="9" t="n"/>
      <c r="D698" s="9" t="n"/>
    </row>
    <row r="699" ht="15.75" customHeight="1" s="496">
      <c r="A699" s="9" t="n"/>
      <c r="B699" s="9" t="n"/>
      <c r="C699" s="9" t="n"/>
      <c r="D699" s="9" t="n"/>
    </row>
    <row r="700" ht="15.75" customHeight="1" s="496">
      <c r="A700" s="9" t="n"/>
      <c r="B700" s="9" t="n"/>
      <c r="C700" s="9" t="n"/>
      <c r="D700" s="9" t="n"/>
    </row>
    <row r="701" ht="15.75" customHeight="1" s="496">
      <c r="A701" s="9" t="n"/>
      <c r="B701" s="9" t="n"/>
      <c r="C701" s="9" t="n"/>
      <c r="D701" s="9" t="n"/>
    </row>
    <row r="702" ht="15.75" customHeight="1" s="496">
      <c r="A702" s="9" t="n"/>
      <c r="B702" s="9" t="n"/>
      <c r="C702" s="9" t="n"/>
      <c r="D702" s="9" t="n"/>
    </row>
    <row r="703" ht="15.75" customHeight="1" s="496">
      <c r="A703" s="9" t="n"/>
      <c r="B703" s="9" t="n"/>
      <c r="C703" s="9" t="n"/>
      <c r="D703" s="9" t="n"/>
    </row>
    <row r="704" ht="15.75" customHeight="1" s="496">
      <c r="A704" s="9" t="n"/>
      <c r="B704" s="9" t="n"/>
      <c r="C704" s="9" t="n"/>
      <c r="D704" s="9" t="n"/>
    </row>
    <row r="705" ht="15.75" customHeight="1" s="496">
      <c r="A705" s="9" t="n"/>
      <c r="B705" s="9" t="n"/>
      <c r="C705" s="9" t="n"/>
      <c r="D705" s="9" t="n"/>
    </row>
    <row r="706" ht="15.75" customHeight="1" s="496">
      <c r="A706" s="9" t="n"/>
      <c r="B706" s="9" t="n"/>
      <c r="C706" s="9" t="n"/>
      <c r="D706" s="9" t="n"/>
    </row>
    <row r="707" ht="15.75" customHeight="1" s="496">
      <c r="A707" s="9" t="n"/>
      <c r="B707" s="9" t="n"/>
      <c r="C707" s="9" t="n"/>
      <c r="D707" s="9" t="n"/>
    </row>
    <row r="708" ht="15.75" customHeight="1" s="496">
      <c r="A708" s="9" t="n"/>
      <c r="B708" s="9" t="n"/>
      <c r="C708" s="9" t="n"/>
      <c r="D708" s="9" t="n"/>
    </row>
    <row r="709" ht="15.75" customHeight="1" s="496">
      <c r="A709" s="9" t="n"/>
      <c r="B709" s="9" t="n"/>
      <c r="C709" s="9" t="n"/>
      <c r="D709" s="9" t="n"/>
    </row>
    <row r="710" ht="15.75" customHeight="1" s="496">
      <c r="A710" s="9" t="n"/>
      <c r="B710" s="9" t="n"/>
      <c r="C710" s="9" t="n"/>
      <c r="D710" s="9" t="n"/>
    </row>
    <row r="711" ht="15.75" customHeight="1" s="496">
      <c r="A711" s="9" t="n"/>
      <c r="B711" s="9" t="n"/>
      <c r="C711" s="9" t="n"/>
      <c r="D711" s="9" t="n"/>
    </row>
    <row r="712" ht="15.75" customHeight="1" s="496">
      <c r="A712" s="9" t="n"/>
      <c r="B712" s="9" t="n"/>
      <c r="C712" s="9" t="n"/>
      <c r="D712" s="9" t="n"/>
    </row>
    <row r="713" ht="15.75" customHeight="1" s="496">
      <c r="A713" s="9" t="n"/>
      <c r="B713" s="9" t="n"/>
      <c r="C713" s="9" t="n"/>
      <c r="D713" s="9" t="n"/>
    </row>
    <row r="714" ht="15.75" customHeight="1" s="496">
      <c r="A714" s="9" t="n"/>
      <c r="B714" s="9" t="n"/>
      <c r="C714" s="9" t="n"/>
      <c r="D714" s="9" t="n"/>
    </row>
    <row r="715" ht="15.75" customHeight="1" s="496">
      <c r="A715" s="9" t="n"/>
      <c r="B715" s="9" t="n"/>
      <c r="C715" s="9" t="n"/>
      <c r="D715" s="9" t="n"/>
    </row>
    <row r="716" ht="15.75" customHeight="1" s="496">
      <c r="A716" s="9" t="n"/>
      <c r="B716" s="9" t="n"/>
      <c r="C716" s="9" t="n"/>
      <c r="D716" s="9" t="n"/>
    </row>
    <row r="717" ht="15.75" customHeight="1" s="496">
      <c r="A717" s="9" t="n"/>
      <c r="B717" s="9" t="n"/>
      <c r="C717" s="9" t="n"/>
      <c r="D717" s="9" t="n"/>
    </row>
    <row r="718" ht="15.75" customHeight="1" s="496">
      <c r="A718" s="9" t="n"/>
      <c r="B718" s="9" t="n"/>
      <c r="C718" s="9" t="n"/>
      <c r="D718" s="9" t="n"/>
    </row>
    <row r="719" ht="15.75" customHeight="1" s="496">
      <c r="A719" s="9" t="n"/>
      <c r="B719" s="9" t="n"/>
      <c r="C719" s="9" t="n"/>
      <c r="D719" s="9" t="n"/>
    </row>
    <row r="720" ht="15.75" customHeight="1" s="496">
      <c r="A720" s="9" t="n"/>
      <c r="B720" s="9" t="n"/>
      <c r="C720" s="9" t="n"/>
      <c r="D720" s="9" t="n"/>
    </row>
    <row r="721" ht="15.75" customHeight="1" s="496">
      <c r="A721" s="9" t="n"/>
      <c r="B721" s="9" t="n"/>
      <c r="C721" s="9" t="n"/>
      <c r="D721" s="9" t="n"/>
    </row>
    <row r="722" ht="15.75" customHeight="1" s="496">
      <c r="A722" s="9" t="n"/>
      <c r="B722" s="9" t="n"/>
      <c r="C722" s="9" t="n"/>
      <c r="D722" s="9" t="n"/>
    </row>
    <row r="723" ht="15.75" customHeight="1" s="496">
      <c r="A723" s="9" t="n"/>
      <c r="B723" s="9" t="n"/>
      <c r="C723" s="9" t="n"/>
      <c r="D723" s="9" t="n"/>
    </row>
    <row r="724" ht="15.75" customHeight="1" s="496">
      <c r="A724" s="9" t="n"/>
      <c r="B724" s="9" t="n"/>
      <c r="C724" s="9" t="n"/>
      <c r="D724" s="9" t="n"/>
    </row>
    <row r="725" ht="15.75" customHeight="1" s="496">
      <c r="A725" s="9" t="n"/>
      <c r="B725" s="9" t="n"/>
      <c r="C725" s="9" t="n"/>
      <c r="D725" s="9" t="n"/>
    </row>
    <row r="726" ht="15.75" customHeight="1" s="496">
      <c r="A726" s="9" t="n"/>
      <c r="B726" s="9" t="n"/>
      <c r="C726" s="9" t="n"/>
      <c r="D726" s="9" t="n"/>
    </row>
    <row r="727" ht="15.75" customHeight="1" s="496">
      <c r="A727" s="9" t="n"/>
      <c r="B727" s="9" t="n"/>
      <c r="C727" s="9" t="n"/>
      <c r="D727" s="9" t="n"/>
    </row>
    <row r="728" ht="15.75" customHeight="1" s="496">
      <c r="A728" s="9" t="n"/>
      <c r="B728" s="9" t="n"/>
      <c r="C728" s="9" t="n"/>
      <c r="D728" s="9" t="n"/>
    </row>
    <row r="729" ht="15.75" customHeight="1" s="496">
      <c r="A729" s="9" t="n"/>
      <c r="B729" s="9" t="n"/>
      <c r="C729" s="9" t="n"/>
      <c r="D729" s="9" t="n"/>
    </row>
    <row r="730" ht="15.75" customHeight="1" s="496">
      <c r="A730" s="9" t="n"/>
      <c r="B730" s="9" t="n"/>
      <c r="C730" s="9" t="n"/>
      <c r="D730" s="9" t="n"/>
    </row>
    <row r="731" ht="15.75" customHeight="1" s="496">
      <c r="A731" s="9" t="n"/>
      <c r="B731" s="9" t="n"/>
      <c r="C731" s="9" t="n"/>
      <c r="D731" s="9" t="n"/>
    </row>
    <row r="732" ht="15.75" customHeight="1" s="496">
      <c r="A732" s="9" t="n"/>
      <c r="B732" s="9" t="n"/>
      <c r="C732" s="9" t="n"/>
      <c r="D732" s="9" t="n"/>
    </row>
    <row r="733" ht="15.75" customHeight="1" s="496">
      <c r="A733" s="9" t="n"/>
      <c r="B733" s="9" t="n"/>
      <c r="C733" s="9" t="n"/>
      <c r="D733" s="9" t="n"/>
    </row>
    <row r="734" ht="15.75" customHeight="1" s="496">
      <c r="A734" s="9" t="n"/>
      <c r="B734" s="9" t="n"/>
      <c r="C734" s="9" t="n"/>
      <c r="D734" s="9" t="n"/>
    </row>
    <row r="735" ht="15.75" customHeight="1" s="496">
      <c r="A735" s="9" t="n"/>
      <c r="B735" s="9" t="n"/>
      <c r="C735" s="9" t="n"/>
      <c r="D735" s="9" t="n"/>
    </row>
    <row r="736" ht="15.75" customHeight="1" s="496">
      <c r="A736" s="9" t="n"/>
      <c r="B736" s="9" t="n"/>
      <c r="C736" s="9" t="n"/>
      <c r="D736" s="9" t="n"/>
    </row>
    <row r="737" ht="15.75" customHeight="1" s="496">
      <c r="A737" s="9" t="n"/>
      <c r="B737" s="9" t="n"/>
      <c r="C737" s="9" t="n"/>
      <c r="D737" s="9" t="n"/>
    </row>
    <row r="738" ht="15.75" customHeight="1" s="496">
      <c r="A738" s="9" t="n"/>
      <c r="B738" s="9" t="n"/>
      <c r="C738" s="9" t="n"/>
      <c r="D738" s="9" t="n"/>
    </row>
    <row r="739" ht="15.75" customHeight="1" s="496">
      <c r="A739" s="9" t="n"/>
      <c r="B739" s="9" t="n"/>
      <c r="C739" s="9" t="n"/>
      <c r="D739" s="9" t="n"/>
    </row>
    <row r="740" ht="15.75" customHeight="1" s="496">
      <c r="A740" s="9" t="n"/>
      <c r="B740" s="9" t="n"/>
      <c r="C740" s="9" t="n"/>
      <c r="D740" s="9" t="n"/>
    </row>
    <row r="741" ht="15.75" customHeight="1" s="496">
      <c r="A741" s="9" t="n"/>
      <c r="B741" s="9" t="n"/>
      <c r="C741" s="9" t="n"/>
      <c r="D741" s="9" t="n"/>
    </row>
    <row r="742" ht="15.75" customHeight="1" s="496">
      <c r="A742" s="9" t="n"/>
      <c r="B742" s="9" t="n"/>
      <c r="C742" s="9" t="n"/>
      <c r="D742" s="9" t="n"/>
    </row>
    <row r="743" ht="15.75" customHeight="1" s="496">
      <c r="A743" s="9" t="n"/>
      <c r="B743" s="9" t="n"/>
      <c r="C743" s="9" t="n"/>
      <c r="D743" s="9" t="n"/>
    </row>
    <row r="744" ht="15.75" customHeight="1" s="496">
      <c r="A744" s="9" t="n"/>
      <c r="B744" s="9" t="n"/>
      <c r="C744" s="9" t="n"/>
      <c r="D744" s="9" t="n"/>
    </row>
    <row r="745" ht="15.75" customHeight="1" s="496">
      <c r="A745" s="9" t="n"/>
      <c r="B745" s="9" t="n"/>
      <c r="C745" s="9" t="n"/>
      <c r="D745" s="9" t="n"/>
    </row>
    <row r="746" ht="15.75" customHeight="1" s="496">
      <c r="A746" s="9" t="n"/>
      <c r="B746" s="9" t="n"/>
      <c r="C746" s="9" t="n"/>
      <c r="D746" s="9" t="n"/>
    </row>
    <row r="747" ht="15.75" customHeight="1" s="496">
      <c r="A747" s="9" t="n"/>
      <c r="B747" s="9" t="n"/>
      <c r="C747" s="9" t="n"/>
      <c r="D747" s="9" t="n"/>
    </row>
    <row r="748" ht="15.75" customHeight="1" s="496">
      <c r="A748" s="9" t="n"/>
      <c r="B748" s="9" t="n"/>
      <c r="C748" s="9" t="n"/>
      <c r="D748" s="9" t="n"/>
    </row>
    <row r="749" ht="15.75" customHeight="1" s="496">
      <c r="A749" s="9" t="n"/>
      <c r="B749" s="9" t="n"/>
      <c r="C749" s="9" t="n"/>
      <c r="D749" s="9" t="n"/>
    </row>
    <row r="750" ht="15.75" customHeight="1" s="496">
      <c r="A750" s="9" t="n"/>
      <c r="B750" s="9" t="n"/>
      <c r="C750" s="9" t="n"/>
      <c r="D750" s="9" t="n"/>
    </row>
    <row r="751" ht="15.75" customHeight="1" s="496">
      <c r="A751" s="9" t="n"/>
      <c r="B751" s="9" t="n"/>
      <c r="C751" s="9" t="n"/>
      <c r="D751" s="9" t="n"/>
    </row>
    <row r="752" ht="15.75" customHeight="1" s="496">
      <c r="A752" s="9" t="n"/>
      <c r="B752" s="9" t="n"/>
      <c r="C752" s="9" t="n"/>
      <c r="D752" s="9" t="n"/>
    </row>
    <row r="753" ht="15.75" customHeight="1" s="496">
      <c r="A753" s="9" t="n"/>
      <c r="B753" s="9" t="n"/>
      <c r="C753" s="9" t="n"/>
      <c r="D753" s="9" t="n"/>
    </row>
    <row r="754" ht="15.75" customHeight="1" s="496">
      <c r="A754" s="9" t="n"/>
      <c r="B754" s="9" t="n"/>
      <c r="C754" s="9" t="n"/>
      <c r="D754" s="9" t="n"/>
    </row>
    <row r="755" ht="15.75" customHeight="1" s="496">
      <c r="A755" s="9" t="n"/>
      <c r="B755" s="9" t="n"/>
      <c r="C755" s="9" t="n"/>
      <c r="D755" s="9" t="n"/>
    </row>
    <row r="756" ht="15.75" customHeight="1" s="496">
      <c r="A756" s="9" t="n"/>
      <c r="B756" s="9" t="n"/>
      <c r="C756" s="9" t="n"/>
      <c r="D756" s="9" t="n"/>
    </row>
    <row r="757" ht="15.75" customHeight="1" s="496">
      <c r="A757" s="9" t="n"/>
      <c r="B757" s="9" t="n"/>
      <c r="C757" s="9" t="n"/>
      <c r="D757" s="9" t="n"/>
    </row>
    <row r="758" ht="15.75" customHeight="1" s="496">
      <c r="A758" s="9" t="n"/>
      <c r="B758" s="9" t="n"/>
      <c r="C758" s="9" t="n"/>
      <c r="D758" s="9" t="n"/>
    </row>
    <row r="759" ht="15.75" customHeight="1" s="496">
      <c r="A759" s="9" t="n"/>
      <c r="B759" s="9" t="n"/>
      <c r="C759" s="9" t="n"/>
      <c r="D759" s="9" t="n"/>
    </row>
    <row r="760" ht="15.75" customHeight="1" s="496">
      <c r="A760" s="9" t="n"/>
      <c r="B760" s="9" t="n"/>
      <c r="C760" s="9" t="n"/>
      <c r="D760" s="9" t="n"/>
    </row>
    <row r="761" ht="15.75" customHeight="1" s="496">
      <c r="A761" s="9" t="n"/>
      <c r="B761" s="9" t="n"/>
      <c r="C761" s="9" t="n"/>
      <c r="D761" s="9" t="n"/>
    </row>
    <row r="762" ht="15.75" customHeight="1" s="496">
      <c r="A762" s="9" t="n"/>
      <c r="B762" s="9" t="n"/>
      <c r="C762" s="9" t="n"/>
      <c r="D762" s="9" t="n"/>
    </row>
    <row r="763" ht="15.75" customHeight="1" s="496">
      <c r="A763" s="9" t="n"/>
      <c r="B763" s="9" t="n"/>
      <c r="C763" s="9" t="n"/>
      <c r="D763" s="9" t="n"/>
    </row>
    <row r="764" ht="15.75" customHeight="1" s="496">
      <c r="A764" s="9" t="n"/>
      <c r="B764" s="9" t="n"/>
      <c r="C764" s="9" t="n"/>
      <c r="D764" s="9" t="n"/>
    </row>
    <row r="765" ht="15.75" customHeight="1" s="496">
      <c r="A765" s="9" t="n"/>
      <c r="B765" s="9" t="n"/>
      <c r="C765" s="9" t="n"/>
      <c r="D765" s="9" t="n"/>
    </row>
    <row r="766" ht="15.75" customHeight="1" s="496">
      <c r="A766" s="9" t="n"/>
      <c r="B766" s="9" t="n"/>
      <c r="C766" s="9" t="n"/>
      <c r="D766" s="9" t="n"/>
    </row>
    <row r="767" ht="15.75" customHeight="1" s="496">
      <c r="A767" s="9" t="n"/>
      <c r="B767" s="9" t="n"/>
      <c r="C767" s="9" t="n"/>
      <c r="D767" s="9" t="n"/>
    </row>
    <row r="768" ht="15.75" customHeight="1" s="496">
      <c r="A768" s="9" t="n"/>
      <c r="B768" s="9" t="n"/>
      <c r="C768" s="9" t="n"/>
      <c r="D768" s="9" t="n"/>
    </row>
    <row r="769" ht="15.75" customHeight="1" s="496">
      <c r="A769" s="9" t="n"/>
      <c r="B769" s="9" t="n"/>
      <c r="C769" s="9" t="n"/>
      <c r="D769" s="9" t="n"/>
    </row>
    <row r="770" ht="15.75" customHeight="1" s="496">
      <c r="A770" s="9" t="n"/>
      <c r="B770" s="9" t="n"/>
      <c r="C770" s="9" t="n"/>
      <c r="D770" s="9" t="n"/>
    </row>
    <row r="771" ht="15.75" customHeight="1" s="496">
      <c r="A771" s="9" t="n"/>
      <c r="B771" s="9" t="n"/>
      <c r="C771" s="9" t="n"/>
      <c r="D771" s="9" t="n"/>
    </row>
    <row r="772" ht="15.75" customHeight="1" s="496">
      <c r="A772" s="9" t="n"/>
      <c r="B772" s="9" t="n"/>
      <c r="C772" s="9" t="n"/>
      <c r="D772" s="9" t="n"/>
    </row>
    <row r="773" ht="15.75" customHeight="1" s="496">
      <c r="A773" s="9" t="n"/>
      <c r="B773" s="9" t="n"/>
      <c r="C773" s="9" t="n"/>
      <c r="D773" s="9" t="n"/>
    </row>
    <row r="774" ht="15.75" customHeight="1" s="496">
      <c r="A774" s="9" t="n"/>
      <c r="B774" s="9" t="n"/>
      <c r="C774" s="9" t="n"/>
      <c r="D774" s="9" t="n"/>
    </row>
    <row r="775" ht="15.75" customHeight="1" s="496">
      <c r="A775" s="9" t="n"/>
      <c r="B775" s="9" t="n"/>
      <c r="C775" s="9" t="n"/>
      <c r="D775" s="9" t="n"/>
    </row>
    <row r="776" ht="15.75" customHeight="1" s="496">
      <c r="A776" s="9" t="n"/>
      <c r="B776" s="9" t="n"/>
      <c r="C776" s="9" t="n"/>
      <c r="D776" s="9" t="n"/>
    </row>
    <row r="777" ht="15.75" customHeight="1" s="496">
      <c r="A777" s="9" t="n"/>
      <c r="B777" s="9" t="n"/>
      <c r="C777" s="9" t="n"/>
      <c r="D777" s="9" t="n"/>
    </row>
    <row r="778" ht="15.75" customHeight="1" s="496">
      <c r="A778" s="9" t="n"/>
      <c r="B778" s="9" t="n"/>
      <c r="C778" s="9" t="n"/>
      <c r="D778" s="9" t="n"/>
    </row>
    <row r="779" ht="15.75" customHeight="1" s="496">
      <c r="A779" s="9" t="n"/>
      <c r="B779" s="9" t="n"/>
      <c r="C779" s="9" t="n"/>
      <c r="D779" s="9" t="n"/>
    </row>
    <row r="780" ht="15.75" customHeight="1" s="496">
      <c r="A780" s="9" t="n"/>
      <c r="B780" s="9" t="n"/>
      <c r="C780" s="9" t="n"/>
      <c r="D780" s="9" t="n"/>
    </row>
    <row r="781" ht="15.75" customHeight="1" s="496">
      <c r="A781" s="9" t="n"/>
      <c r="B781" s="9" t="n"/>
      <c r="C781" s="9" t="n"/>
      <c r="D781" s="9" t="n"/>
    </row>
    <row r="782" ht="15.75" customHeight="1" s="496">
      <c r="A782" s="9" t="n"/>
      <c r="B782" s="9" t="n"/>
      <c r="C782" s="9" t="n"/>
      <c r="D782" s="9" t="n"/>
    </row>
    <row r="783" ht="15.75" customHeight="1" s="496">
      <c r="A783" s="9" t="n"/>
      <c r="B783" s="9" t="n"/>
      <c r="C783" s="9" t="n"/>
      <c r="D783" s="9" t="n"/>
    </row>
    <row r="784" ht="15.75" customHeight="1" s="496">
      <c r="A784" s="9" t="n"/>
      <c r="B784" s="9" t="n"/>
      <c r="C784" s="9" t="n"/>
      <c r="D784" s="9" t="n"/>
    </row>
    <row r="785" ht="15.75" customHeight="1" s="496">
      <c r="A785" s="9" t="n"/>
      <c r="B785" s="9" t="n"/>
      <c r="C785" s="9" t="n"/>
      <c r="D785" s="9" t="n"/>
    </row>
    <row r="786" ht="15.75" customHeight="1" s="496">
      <c r="A786" s="9" t="n"/>
      <c r="B786" s="9" t="n"/>
      <c r="C786" s="9" t="n"/>
      <c r="D786" s="9" t="n"/>
    </row>
    <row r="787" ht="15.75" customHeight="1" s="496">
      <c r="A787" s="9" t="n"/>
      <c r="B787" s="9" t="n"/>
      <c r="C787" s="9" t="n"/>
      <c r="D787" s="9" t="n"/>
    </row>
    <row r="788" ht="15.75" customHeight="1" s="496">
      <c r="A788" s="9" t="n"/>
      <c r="B788" s="9" t="n"/>
      <c r="C788" s="9" t="n"/>
      <c r="D788" s="9" t="n"/>
    </row>
    <row r="789" ht="15.75" customHeight="1" s="496">
      <c r="A789" s="9" t="n"/>
      <c r="B789" s="9" t="n"/>
      <c r="C789" s="9" t="n"/>
      <c r="D789" s="9" t="n"/>
    </row>
    <row r="790" ht="15.75" customHeight="1" s="496">
      <c r="A790" s="9" t="n"/>
      <c r="B790" s="9" t="n"/>
      <c r="C790" s="9" t="n"/>
      <c r="D790" s="9" t="n"/>
    </row>
    <row r="791" ht="15.75" customHeight="1" s="496">
      <c r="A791" s="9" t="n"/>
      <c r="B791" s="9" t="n"/>
      <c r="C791" s="9" t="n"/>
      <c r="D791" s="9" t="n"/>
    </row>
    <row r="792" ht="15.75" customHeight="1" s="496">
      <c r="A792" s="9" t="n"/>
      <c r="B792" s="9" t="n"/>
      <c r="C792" s="9" t="n"/>
      <c r="D792" s="9" t="n"/>
    </row>
    <row r="793" ht="15.75" customHeight="1" s="496">
      <c r="A793" s="9" t="n"/>
      <c r="B793" s="9" t="n"/>
      <c r="C793" s="9" t="n"/>
      <c r="D793" s="9" t="n"/>
    </row>
    <row r="794" ht="15.75" customHeight="1" s="496">
      <c r="A794" s="9" t="n"/>
      <c r="B794" s="9" t="n"/>
      <c r="C794" s="9" t="n"/>
      <c r="D794" s="9" t="n"/>
    </row>
    <row r="795" ht="15.75" customHeight="1" s="496">
      <c r="A795" s="9" t="n"/>
      <c r="B795" s="9" t="n"/>
      <c r="C795" s="9" t="n"/>
      <c r="D795" s="9" t="n"/>
    </row>
    <row r="796" ht="15.75" customHeight="1" s="496">
      <c r="A796" s="9" t="n"/>
      <c r="B796" s="9" t="n"/>
      <c r="C796" s="9" t="n"/>
      <c r="D796" s="9" t="n"/>
    </row>
    <row r="797" ht="15.75" customHeight="1" s="496">
      <c r="A797" s="9" t="n"/>
      <c r="B797" s="9" t="n"/>
      <c r="C797" s="9" t="n"/>
      <c r="D797" s="9" t="n"/>
    </row>
    <row r="798" ht="15.75" customHeight="1" s="496">
      <c r="A798" s="9" t="n"/>
      <c r="B798" s="9" t="n"/>
      <c r="C798" s="9" t="n"/>
      <c r="D798" s="9" t="n"/>
    </row>
    <row r="799" ht="15.75" customHeight="1" s="496">
      <c r="A799" s="9" t="n"/>
      <c r="B799" s="9" t="n"/>
      <c r="C799" s="9" t="n"/>
      <c r="D799" s="9" t="n"/>
    </row>
    <row r="800" ht="15.75" customHeight="1" s="496">
      <c r="A800" s="9" t="n"/>
      <c r="B800" s="9" t="n"/>
      <c r="C800" s="9" t="n"/>
      <c r="D800" s="9" t="n"/>
    </row>
    <row r="801" ht="15.75" customHeight="1" s="496">
      <c r="A801" s="9" t="n"/>
      <c r="B801" s="9" t="n"/>
      <c r="C801" s="9" t="n"/>
      <c r="D801" s="9" t="n"/>
    </row>
    <row r="802" ht="15.75" customHeight="1" s="496">
      <c r="A802" s="9" t="n"/>
      <c r="B802" s="9" t="n"/>
      <c r="C802" s="9" t="n"/>
      <c r="D802" s="9" t="n"/>
    </row>
    <row r="803" ht="15.75" customHeight="1" s="496">
      <c r="A803" s="9" t="n"/>
      <c r="B803" s="9" t="n"/>
      <c r="C803" s="9" t="n"/>
      <c r="D803" s="9" t="n"/>
    </row>
    <row r="804" ht="15.75" customHeight="1" s="496">
      <c r="A804" s="9" t="n"/>
      <c r="B804" s="9" t="n"/>
      <c r="C804" s="9" t="n"/>
      <c r="D804" s="9" t="n"/>
    </row>
    <row r="805" ht="15.75" customHeight="1" s="496">
      <c r="A805" s="9" t="n"/>
      <c r="B805" s="9" t="n"/>
      <c r="C805" s="9" t="n"/>
      <c r="D805" s="9" t="n"/>
    </row>
    <row r="806" ht="15.75" customHeight="1" s="496">
      <c r="A806" s="9" t="n"/>
      <c r="B806" s="9" t="n"/>
      <c r="C806" s="9" t="n"/>
      <c r="D806" s="9" t="n"/>
    </row>
    <row r="807" ht="15.75" customHeight="1" s="496">
      <c r="A807" s="9" t="n"/>
      <c r="B807" s="9" t="n"/>
      <c r="C807" s="9" t="n"/>
      <c r="D807" s="9" t="n"/>
    </row>
    <row r="808" ht="15.75" customHeight="1" s="496">
      <c r="A808" s="9" t="n"/>
      <c r="B808" s="9" t="n"/>
      <c r="C808" s="9" t="n"/>
      <c r="D808" s="9" t="n"/>
    </row>
    <row r="809" ht="15.75" customHeight="1" s="496">
      <c r="A809" s="9" t="n"/>
      <c r="B809" s="9" t="n"/>
      <c r="C809" s="9" t="n"/>
      <c r="D809" s="9" t="n"/>
    </row>
    <row r="810" ht="15.75" customHeight="1" s="496">
      <c r="A810" s="9" t="n"/>
      <c r="B810" s="9" t="n"/>
      <c r="C810" s="9" t="n"/>
      <c r="D810" s="9" t="n"/>
    </row>
    <row r="811" ht="15.75" customHeight="1" s="496">
      <c r="A811" s="9" t="n"/>
      <c r="B811" s="9" t="n"/>
      <c r="C811" s="9" t="n"/>
      <c r="D811" s="9" t="n"/>
    </row>
    <row r="812" ht="15.75" customHeight="1" s="496">
      <c r="A812" s="9" t="n"/>
      <c r="B812" s="9" t="n"/>
      <c r="C812" s="9" t="n"/>
      <c r="D812" s="9" t="n"/>
    </row>
    <row r="813" ht="15.75" customHeight="1" s="496">
      <c r="A813" s="9" t="n"/>
      <c r="B813" s="9" t="n"/>
      <c r="C813" s="9" t="n"/>
      <c r="D813" s="9" t="n"/>
    </row>
    <row r="814" ht="15.75" customHeight="1" s="496">
      <c r="A814" s="9" t="n"/>
      <c r="B814" s="9" t="n"/>
      <c r="C814" s="9" t="n"/>
      <c r="D814" s="9" t="n"/>
    </row>
    <row r="815" ht="15.75" customHeight="1" s="496">
      <c r="A815" s="9" t="n"/>
      <c r="B815" s="9" t="n"/>
      <c r="C815" s="9" t="n"/>
      <c r="D815" s="9" t="n"/>
    </row>
    <row r="816" ht="15.75" customHeight="1" s="496">
      <c r="A816" s="9" t="n"/>
      <c r="B816" s="9" t="n"/>
      <c r="C816" s="9" t="n"/>
      <c r="D816" s="9" t="n"/>
    </row>
    <row r="817" ht="15.75" customHeight="1" s="496">
      <c r="A817" s="9" t="n"/>
      <c r="B817" s="9" t="n"/>
      <c r="C817" s="9" t="n"/>
      <c r="D817" s="9" t="n"/>
    </row>
    <row r="818" ht="15.75" customHeight="1" s="496">
      <c r="A818" s="9" t="n"/>
      <c r="B818" s="9" t="n"/>
      <c r="C818" s="9" t="n"/>
      <c r="D818" s="9" t="n"/>
    </row>
    <row r="819" ht="15.75" customHeight="1" s="496">
      <c r="A819" s="9" t="n"/>
      <c r="B819" s="9" t="n"/>
      <c r="C819" s="9" t="n"/>
      <c r="D819" s="9" t="n"/>
    </row>
    <row r="820" ht="15.75" customHeight="1" s="496">
      <c r="A820" s="9" t="n"/>
      <c r="B820" s="9" t="n"/>
      <c r="C820" s="9" t="n"/>
      <c r="D820" s="9" t="n"/>
    </row>
    <row r="821" ht="15.75" customHeight="1" s="496">
      <c r="A821" s="9" t="n"/>
      <c r="B821" s="9" t="n"/>
      <c r="C821" s="9" t="n"/>
      <c r="D821" s="9" t="n"/>
    </row>
    <row r="822" ht="15.75" customHeight="1" s="496">
      <c r="A822" s="9" t="n"/>
      <c r="B822" s="9" t="n"/>
      <c r="C822" s="9" t="n"/>
      <c r="D822" s="9" t="n"/>
    </row>
    <row r="823" ht="15.75" customHeight="1" s="496">
      <c r="A823" s="9" t="n"/>
      <c r="B823" s="9" t="n"/>
      <c r="C823" s="9" t="n"/>
      <c r="D823" s="9" t="n"/>
    </row>
    <row r="824" ht="15.75" customHeight="1" s="496">
      <c r="A824" s="9" t="n"/>
      <c r="B824" s="9" t="n"/>
      <c r="C824" s="9" t="n"/>
      <c r="D824" s="9" t="n"/>
    </row>
    <row r="825" ht="15.75" customHeight="1" s="496">
      <c r="A825" s="9" t="n"/>
      <c r="B825" s="9" t="n"/>
      <c r="C825" s="9" t="n"/>
      <c r="D825" s="9" t="n"/>
    </row>
    <row r="826" ht="15.75" customHeight="1" s="496">
      <c r="A826" s="9" t="n"/>
      <c r="B826" s="9" t="n"/>
      <c r="C826" s="9" t="n"/>
      <c r="D826" s="9" t="n"/>
    </row>
    <row r="827" ht="15.75" customHeight="1" s="496">
      <c r="A827" s="9" t="n"/>
      <c r="B827" s="9" t="n"/>
      <c r="C827" s="9" t="n"/>
      <c r="D827" s="9" t="n"/>
    </row>
    <row r="828" ht="15.75" customHeight="1" s="496">
      <c r="A828" s="9" t="n"/>
      <c r="B828" s="9" t="n"/>
      <c r="C828" s="9" t="n"/>
      <c r="D828" s="9" t="n"/>
    </row>
    <row r="829" ht="15.75" customHeight="1" s="496">
      <c r="A829" s="9" t="n"/>
      <c r="B829" s="9" t="n"/>
      <c r="C829" s="9" t="n"/>
      <c r="D829" s="9" t="n"/>
    </row>
    <row r="830" ht="15.75" customHeight="1" s="496">
      <c r="A830" s="9" t="n"/>
      <c r="B830" s="9" t="n"/>
      <c r="C830" s="9" t="n"/>
      <c r="D830" s="9" t="n"/>
    </row>
    <row r="831" ht="15.75" customHeight="1" s="496">
      <c r="A831" s="9" t="n"/>
      <c r="B831" s="9" t="n"/>
      <c r="C831" s="9" t="n"/>
      <c r="D831" s="9" t="n"/>
    </row>
    <row r="832" ht="15.75" customHeight="1" s="496">
      <c r="A832" s="9" t="n"/>
      <c r="B832" s="9" t="n"/>
      <c r="C832" s="9" t="n"/>
      <c r="D832" s="9" t="n"/>
    </row>
    <row r="833" ht="15.75" customHeight="1" s="496">
      <c r="A833" s="9" t="n"/>
      <c r="B833" s="9" t="n"/>
      <c r="C833" s="9" t="n"/>
      <c r="D833" s="9" t="n"/>
    </row>
    <row r="834" ht="15.75" customHeight="1" s="496">
      <c r="A834" s="9" t="n"/>
      <c r="B834" s="9" t="n"/>
      <c r="C834" s="9" t="n"/>
      <c r="D834" s="9" t="n"/>
    </row>
    <row r="835" ht="15.75" customHeight="1" s="496">
      <c r="A835" s="9" t="n"/>
      <c r="B835" s="9" t="n"/>
      <c r="C835" s="9" t="n"/>
      <c r="D835" s="9" t="n"/>
    </row>
    <row r="836" ht="15.75" customHeight="1" s="496">
      <c r="A836" s="9" t="n"/>
      <c r="B836" s="9" t="n"/>
      <c r="C836" s="9" t="n"/>
      <c r="D836" s="9" t="n"/>
    </row>
    <row r="837" ht="15.75" customHeight="1" s="496">
      <c r="A837" s="9" t="n"/>
      <c r="B837" s="9" t="n"/>
      <c r="C837" s="9" t="n"/>
      <c r="D837" s="9" t="n"/>
    </row>
    <row r="838" ht="15.75" customHeight="1" s="496">
      <c r="A838" s="9" t="n"/>
      <c r="B838" s="9" t="n"/>
      <c r="C838" s="9" t="n"/>
      <c r="D838" s="9" t="n"/>
    </row>
    <row r="839" ht="15.75" customHeight="1" s="496">
      <c r="A839" s="9" t="n"/>
      <c r="B839" s="9" t="n"/>
      <c r="C839" s="9" t="n"/>
      <c r="D839" s="9" t="n"/>
    </row>
    <row r="840" ht="15.75" customHeight="1" s="496">
      <c r="A840" s="9" t="n"/>
      <c r="B840" s="9" t="n"/>
      <c r="C840" s="9" t="n"/>
      <c r="D840" s="9" t="n"/>
    </row>
    <row r="841" ht="15.75" customHeight="1" s="496">
      <c r="A841" s="9" t="n"/>
      <c r="B841" s="9" t="n"/>
      <c r="C841" s="9" t="n"/>
      <c r="D841" s="9" t="n"/>
    </row>
    <row r="842" ht="15.75" customHeight="1" s="496">
      <c r="A842" s="9" t="n"/>
      <c r="B842" s="9" t="n"/>
      <c r="C842" s="9" t="n"/>
      <c r="D842" s="9" t="n"/>
    </row>
    <row r="843" ht="15.75" customHeight="1" s="496">
      <c r="A843" s="9" t="n"/>
      <c r="B843" s="9" t="n"/>
      <c r="C843" s="9" t="n"/>
      <c r="D843" s="9" t="n"/>
    </row>
    <row r="844" ht="15.75" customHeight="1" s="496">
      <c r="A844" s="9" t="n"/>
      <c r="B844" s="9" t="n"/>
      <c r="C844" s="9" t="n"/>
      <c r="D844" s="9" t="n"/>
    </row>
    <row r="845" ht="15.75" customHeight="1" s="496">
      <c r="A845" s="9" t="n"/>
      <c r="B845" s="9" t="n"/>
      <c r="C845" s="9" t="n"/>
      <c r="D845" s="9" t="n"/>
    </row>
    <row r="846" ht="15.75" customHeight="1" s="496">
      <c r="A846" s="9" t="n"/>
      <c r="B846" s="9" t="n"/>
      <c r="C846" s="9" t="n"/>
      <c r="D846" s="9" t="n"/>
    </row>
    <row r="847" ht="15.75" customHeight="1" s="496">
      <c r="A847" s="9" t="n"/>
      <c r="B847" s="9" t="n"/>
      <c r="C847" s="9" t="n"/>
      <c r="D847" s="9" t="n"/>
    </row>
    <row r="848" ht="15.75" customHeight="1" s="496">
      <c r="A848" s="9" t="n"/>
      <c r="B848" s="9" t="n"/>
      <c r="C848" s="9" t="n"/>
      <c r="D848" s="9" t="n"/>
    </row>
    <row r="849" ht="15.75" customHeight="1" s="496">
      <c r="A849" s="9" t="n"/>
      <c r="B849" s="9" t="n"/>
      <c r="C849" s="9" t="n"/>
      <c r="D849" s="9" t="n"/>
    </row>
    <row r="850" ht="15.75" customHeight="1" s="496">
      <c r="A850" s="9" t="n"/>
      <c r="B850" s="9" t="n"/>
      <c r="C850" s="9" t="n"/>
      <c r="D850" s="9" t="n"/>
    </row>
    <row r="851" ht="15.75" customHeight="1" s="496">
      <c r="A851" s="9" t="n"/>
      <c r="B851" s="9" t="n"/>
      <c r="C851" s="9" t="n"/>
      <c r="D851" s="9" t="n"/>
    </row>
    <row r="852" ht="15.75" customHeight="1" s="496">
      <c r="A852" s="9" t="n"/>
      <c r="B852" s="9" t="n"/>
      <c r="C852" s="9" t="n"/>
      <c r="D852" s="9" t="n"/>
    </row>
    <row r="853" ht="15.75" customHeight="1" s="496">
      <c r="A853" s="9" t="n"/>
      <c r="B853" s="9" t="n"/>
      <c r="C853" s="9" t="n"/>
      <c r="D853" s="9" t="n"/>
    </row>
    <row r="854" ht="15.75" customHeight="1" s="496">
      <c r="A854" s="9" t="n"/>
      <c r="B854" s="9" t="n"/>
      <c r="C854" s="9" t="n"/>
      <c r="D854" s="9" t="n"/>
    </row>
    <row r="855" ht="15.75" customHeight="1" s="496">
      <c r="A855" s="9" t="n"/>
      <c r="B855" s="9" t="n"/>
      <c r="C855" s="9" t="n"/>
      <c r="D855" s="9" t="n"/>
    </row>
    <row r="856" ht="15.75" customHeight="1" s="496">
      <c r="A856" s="9" t="n"/>
      <c r="B856" s="9" t="n"/>
      <c r="C856" s="9" t="n"/>
      <c r="D856" s="9" t="n"/>
    </row>
    <row r="857" ht="15.75" customHeight="1" s="496">
      <c r="A857" s="9" t="n"/>
      <c r="B857" s="9" t="n"/>
      <c r="C857" s="9" t="n"/>
      <c r="D857" s="9" t="n"/>
    </row>
    <row r="858" ht="15.75" customHeight="1" s="496">
      <c r="A858" s="9" t="n"/>
      <c r="B858" s="9" t="n"/>
      <c r="C858" s="9" t="n"/>
      <c r="D858" s="9" t="n"/>
    </row>
    <row r="859" ht="15.75" customHeight="1" s="496">
      <c r="A859" s="9" t="n"/>
      <c r="B859" s="9" t="n"/>
      <c r="C859" s="9" t="n"/>
      <c r="D859" s="9" t="n"/>
    </row>
    <row r="860" ht="15.75" customHeight="1" s="496">
      <c r="A860" s="9" t="n"/>
      <c r="B860" s="9" t="n"/>
      <c r="C860" s="9" t="n"/>
      <c r="D860" s="9" t="n"/>
    </row>
    <row r="861" ht="15.75" customHeight="1" s="496">
      <c r="A861" s="9" t="n"/>
      <c r="B861" s="9" t="n"/>
      <c r="C861" s="9" t="n"/>
      <c r="D861" s="9" t="n"/>
    </row>
    <row r="862" ht="15.75" customHeight="1" s="496">
      <c r="A862" s="9" t="n"/>
      <c r="B862" s="9" t="n"/>
      <c r="C862" s="9" t="n"/>
      <c r="D862" s="9" t="n"/>
    </row>
    <row r="863" ht="15.75" customHeight="1" s="496">
      <c r="A863" s="9" t="n"/>
      <c r="B863" s="9" t="n"/>
      <c r="C863" s="9" t="n"/>
      <c r="D863" s="9" t="n"/>
    </row>
    <row r="864" ht="15.75" customHeight="1" s="496">
      <c r="A864" s="9" t="n"/>
      <c r="B864" s="9" t="n"/>
      <c r="C864" s="9" t="n"/>
      <c r="D864" s="9" t="n"/>
    </row>
    <row r="865" ht="15.75" customHeight="1" s="496">
      <c r="A865" s="9" t="n"/>
      <c r="B865" s="9" t="n"/>
      <c r="C865" s="9" t="n"/>
      <c r="D865" s="9" t="n"/>
    </row>
    <row r="866" ht="15.75" customHeight="1" s="496">
      <c r="A866" s="9" t="n"/>
      <c r="B866" s="9" t="n"/>
      <c r="C866" s="9" t="n"/>
      <c r="D866" s="9" t="n"/>
    </row>
    <row r="867" ht="15.75" customHeight="1" s="496">
      <c r="A867" s="9" t="n"/>
      <c r="B867" s="9" t="n"/>
      <c r="C867" s="9" t="n"/>
      <c r="D867" s="9" t="n"/>
    </row>
    <row r="868" ht="15.75" customHeight="1" s="496">
      <c r="A868" s="9" t="n"/>
      <c r="B868" s="9" t="n"/>
      <c r="C868" s="9" t="n"/>
      <c r="D868" s="9" t="n"/>
    </row>
    <row r="869" ht="15.75" customHeight="1" s="496">
      <c r="A869" s="9" t="n"/>
      <c r="B869" s="9" t="n"/>
      <c r="C869" s="9" t="n"/>
      <c r="D869" s="9" t="n"/>
    </row>
    <row r="870" ht="15.75" customHeight="1" s="496">
      <c r="A870" s="9" t="n"/>
      <c r="B870" s="9" t="n"/>
      <c r="C870" s="9" t="n"/>
      <c r="D870" s="9" t="n"/>
    </row>
    <row r="871" ht="15.75" customHeight="1" s="496">
      <c r="A871" s="9" t="n"/>
      <c r="B871" s="9" t="n"/>
      <c r="C871" s="9" t="n"/>
      <c r="D871" s="9" t="n"/>
    </row>
    <row r="872" ht="15.75" customHeight="1" s="496">
      <c r="A872" s="9" t="n"/>
      <c r="B872" s="9" t="n"/>
      <c r="C872" s="9" t="n"/>
      <c r="D872" s="9" t="n"/>
    </row>
    <row r="873" ht="15.75" customHeight="1" s="496">
      <c r="A873" s="9" t="n"/>
      <c r="B873" s="9" t="n"/>
      <c r="C873" s="9" t="n"/>
      <c r="D873" s="9" t="n"/>
    </row>
    <row r="874" ht="15.75" customHeight="1" s="496">
      <c r="A874" s="9" t="n"/>
      <c r="B874" s="9" t="n"/>
      <c r="C874" s="9" t="n"/>
      <c r="D874" s="9" t="n"/>
    </row>
    <row r="875" ht="15.75" customHeight="1" s="496">
      <c r="A875" s="9" t="n"/>
      <c r="B875" s="9" t="n"/>
      <c r="C875" s="9" t="n"/>
      <c r="D875" s="9" t="n"/>
    </row>
    <row r="876" ht="15.75" customHeight="1" s="496">
      <c r="A876" s="9" t="n"/>
      <c r="B876" s="9" t="n"/>
      <c r="C876" s="9" t="n"/>
      <c r="D876" s="9" t="n"/>
    </row>
    <row r="877" ht="15.75" customHeight="1" s="496">
      <c r="A877" s="9" t="n"/>
      <c r="B877" s="9" t="n"/>
      <c r="C877" s="9" t="n"/>
      <c r="D877" s="9" t="n"/>
    </row>
    <row r="878" ht="15.75" customHeight="1" s="496">
      <c r="A878" s="9" t="n"/>
      <c r="B878" s="9" t="n"/>
      <c r="C878" s="9" t="n"/>
      <c r="D878" s="9" t="n"/>
    </row>
    <row r="879" ht="15.75" customHeight="1" s="496">
      <c r="A879" s="9" t="n"/>
      <c r="B879" s="9" t="n"/>
      <c r="C879" s="9" t="n"/>
      <c r="D879" s="9" t="n"/>
    </row>
    <row r="880" ht="15.75" customHeight="1" s="496">
      <c r="A880" s="9" t="n"/>
      <c r="B880" s="9" t="n"/>
      <c r="C880" s="9" t="n"/>
      <c r="D880" s="9" t="n"/>
    </row>
    <row r="881" ht="15.75" customHeight="1" s="496">
      <c r="A881" s="9" t="n"/>
      <c r="B881" s="9" t="n"/>
      <c r="C881" s="9" t="n"/>
      <c r="D881" s="9" t="n"/>
    </row>
    <row r="882" ht="15.75" customHeight="1" s="496">
      <c r="A882" s="9" t="n"/>
      <c r="B882" s="9" t="n"/>
      <c r="C882" s="9" t="n"/>
      <c r="D882" s="9" t="n"/>
    </row>
    <row r="883" ht="15.75" customHeight="1" s="496">
      <c r="A883" s="9" t="n"/>
      <c r="B883" s="9" t="n"/>
      <c r="C883" s="9" t="n"/>
      <c r="D883" s="9" t="n"/>
    </row>
    <row r="884" ht="15.75" customHeight="1" s="496">
      <c r="A884" s="9" t="n"/>
      <c r="B884" s="9" t="n"/>
      <c r="C884" s="9" t="n"/>
      <c r="D884" s="9" t="n"/>
    </row>
    <row r="885" ht="15.75" customHeight="1" s="496">
      <c r="A885" s="9" t="n"/>
      <c r="B885" s="9" t="n"/>
      <c r="C885" s="9" t="n"/>
      <c r="D885" s="9" t="n"/>
    </row>
    <row r="886" ht="15.75" customHeight="1" s="496">
      <c r="A886" s="9" t="n"/>
      <c r="B886" s="9" t="n"/>
      <c r="C886" s="9" t="n"/>
      <c r="D886" s="9" t="n"/>
    </row>
    <row r="887" ht="15.75" customHeight="1" s="496">
      <c r="A887" s="9" t="n"/>
      <c r="B887" s="9" t="n"/>
      <c r="C887" s="9" t="n"/>
      <c r="D887" s="9" t="n"/>
    </row>
    <row r="888" ht="15.75" customHeight="1" s="496">
      <c r="A888" s="9" t="n"/>
      <c r="B888" s="9" t="n"/>
      <c r="C888" s="9" t="n"/>
      <c r="D888" s="9" t="n"/>
    </row>
    <row r="889" ht="15.75" customHeight="1" s="496">
      <c r="A889" s="9" t="n"/>
      <c r="B889" s="9" t="n"/>
      <c r="C889" s="9" t="n"/>
      <c r="D889" s="9" t="n"/>
    </row>
    <row r="890" ht="15.75" customHeight="1" s="496">
      <c r="A890" s="9" t="n"/>
      <c r="B890" s="9" t="n"/>
      <c r="C890" s="9" t="n"/>
      <c r="D890" s="9" t="n"/>
    </row>
    <row r="891" ht="15.75" customHeight="1" s="496">
      <c r="A891" s="9" t="n"/>
      <c r="B891" s="9" t="n"/>
      <c r="C891" s="9" t="n"/>
      <c r="D891" s="9" t="n"/>
    </row>
    <row r="892" ht="15.75" customHeight="1" s="496">
      <c r="A892" s="9" t="n"/>
      <c r="B892" s="9" t="n"/>
      <c r="C892" s="9" t="n"/>
      <c r="D892" s="9" t="n"/>
    </row>
    <row r="893" ht="15.75" customHeight="1" s="496">
      <c r="A893" s="9" t="n"/>
      <c r="B893" s="9" t="n"/>
      <c r="C893" s="9" t="n"/>
      <c r="D893" s="9" t="n"/>
    </row>
    <row r="894" ht="15.75" customHeight="1" s="496">
      <c r="A894" s="9" t="n"/>
      <c r="B894" s="9" t="n"/>
      <c r="C894" s="9" t="n"/>
      <c r="D894" s="9" t="n"/>
    </row>
    <row r="895" ht="15.75" customHeight="1" s="496">
      <c r="A895" s="9" t="n"/>
      <c r="B895" s="9" t="n"/>
      <c r="C895" s="9" t="n"/>
      <c r="D895" s="9" t="n"/>
    </row>
    <row r="896" ht="15.75" customHeight="1" s="496">
      <c r="A896" s="9" t="n"/>
      <c r="B896" s="9" t="n"/>
      <c r="C896" s="9" t="n"/>
      <c r="D896" s="9" t="n"/>
    </row>
    <row r="897" ht="15.75" customHeight="1" s="496">
      <c r="A897" s="9" t="n"/>
      <c r="B897" s="9" t="n"/>
      <c r="C897" s="9" t="n"/>
      <c r="D897" s="9" t="n"/>
    </row>
    <row r="898" ht="15.75" customHeight="1" s="496">
      <c r="A898" s="9" t="n"/>
      <c r="B898" s="9" t="n"/>
      <c r="C898" s="9" t="n"/>
      <c r="D898" s="9" t="n"/>
    </row>
    <row r="899" ht="15.75" customHeight="1" s="496">
      <c r="A899" s="9" t="n"/>
      <c r="B899" s="9" t="n"/>
      <c r="C899" s="9" t="n"/>
      <c r="D899" s="9" t="n"/>
    </row>
    <row r="900" ht="15.75" customHeight="1" s="496">
      <c r="A900" s="9" t="n"/>
      <c r="B900" s="9" t="n"/>
      <c r="C900" s="9" t="n"/>
      <c r="D900" s="9" t="n"/>
    </row>
    <row r="901" ht="15.75" customHeight="1" s="496">
      <c r="A901" s="9" t="n"/>
      <c r="B901" s="9" t="n"/>
      <c r="C901" s="9" t="n"/>
      <c r="D901" s="9" t="n"/>
    </row>
    <row r="902" ht="15.75" customHeight="1" s="496">
      <c r="A902" s="9" t="n"/>
      <c r="B902" s="9" t="n"/>
      <c r="C902" s="9" t="n"/>
      <c r="D902" s="9" t="n"/>
    </row>
    <row r="903" ht="15.75" customHeight="1" s="496">
      <c r="A903" s="9" t="n"/>
      <c r="B903" s="9" t="n"/>
      <c r="C903" s="9" t="n"/>
      <c r="D903" s="9" t="n"/>
    </row>
    <row r="904" ht="15.75" customHeight="1" s="496">
      <c r="A904" s="9" t="n"/>
      <c r="B904" s="9" t="n"/>
      <c r="C904" s="9" t="n"/>
      <c r="D904" s="9" t="n"/>
    </row>
    <row r="905" ht="15.75" customHeight="1" s="496">
      <c r="A905" s="9" t="n"/>
      <c r="B905" s="9" t="n"/>
      <c r="C905" s="9" t="n"/>
      <c r="D905" s="9" t="n"/>
    </row>
    <row r="906" ht="15.75" customHeight="1" s="496">
      <c r="A906" s="9" t="n"/>
      <c r="B906" s="9" t="n"/>
      <c r="C906" s="9" t="n"/>
      <c r="D906" s="9" t="n"/>
    </row>
    <row r="907" ht="15.75" customHeight="1" s="496">
      <c r="A907" s="9" t="n"/>
      <c r="B907" s="9" t="n"/>
      <c r="C907" s="9" t="n"/>
      <c r="D907" s="9" t="n"/>
    </row>
    <row r="908" ht="15.75" customHeight="1" s="496">
      <c r="A908" s="9" t="n"/>
      <c r="B908" s="9" t="n"/>
      <c r="C908" s="9" t="n"/>
      <c r="D908" s="9" t="n"/>
    </row>
    <row r="909" ht="15.75" customHeight="1" s="496">
      <c r="A909" s="9" t="n"/>
      <c r="B909" s="9" t="n"/>
      <c r="C909" s="9" t="n"/>
      <c r="D909" s="9" t="n"/>
    </row>
    <row r="910" ht="15.75" customHeight="1" s="496">
      <c r="A910" s="9" t="n"/>
      <c r="B910" s="9" t="n"/>
      <c r="C910" s="9" t="n"/>
      <c r="D910" s="9" t="n"/>
    </row>
    <row r="911" ht="15.75" customHeight="1" s="496">
      <c r="A911" s="9" t="n"/>
      <c r="B911" s="9" t="n"/>
      <c r="C911" s="9" t="n"/>
      <c r="D911" s="9" t="n"/>
    </row>
    <row r="912" ht="15.75" customHeight="1" s="496">
      <c r="A912" s="9" t="n"/>
      <c r="B912" s="9" t="n"/>
      <c r="C912" s="9" t="n"/>
      <c r="D912" s="9" t="n"/>
    </row>
    <row r="913" ht="15.75" customHeight="1" s="496">
      <c r="A913" s="9" t="n"/>
      <c r="B913" s="9" t="n"/>
      <c r="C913" s="9" t="n"/>
      <c r="D913" s="9" t="n"/>
    </row>
    <row r="914" ht="15.75" customHeight="1" s="496">
      <c r="A914" s="9" t="n"/>
      <c r="B914" s="9" t="n"/>
      <c r="C914" s="9" t="n"/>
      <c r="D914" s="9" t="n"/>
    </row>
    <row r="915" ht="15.75" customHeight="1" s="496">
      <c r="A915" s="9" t="n"/>
      <c r="B915" s="9" t="n"/>
      <c r="C915" s="9" t="n"/>
      <c r="D915" s="9" t="n"/>
    </row>
    <row r="916" ht="15.75" customHeight="1" s="496">
      <c r="A916" s="9" t="n"/>
      <c r="B916" s="9" t="n"/>
      <c r="C916" s="9" t="n"/>
      <c r="D916" s="9" t="n"/>
    </row>
    <row r="917" ht="15.75" customHeight="1" s="496">
      <c r="A917" s="9" t="n"/>
      <c r="B917" s="9" t="n"/>
      <c r="C917" s="9" t="n"/>
      <c r="D917" s="9" t="n"/>
    </row>
    <row r="918" ht="15.75" customHeight="1" s="496">
      <c r="A918" s="9" t="n"/>
      <c r="B918" s="9" t="n"/>
      <c r="C918" s="9" t="n"/>
      <c r="D918" s="9" t="n"/>
    </row>
    <row r="919" ht="15.75" customHeight="1" s="496">
      <c r="A919" s="9" t="n"/>
      <c r="B919" s="9" t="n"/>
      <c r="C919" s="9" t="n"/>
      <c r="D919" s="9" t="n"/>
    </row>
    <row r="920" ht="15.75" customHeight="1" s="496">
      <c r="A920" s="9" t="n"/>
      <c r="B920" s="9" t="n"/>
      <c r="C920" s="9" t="n"/>
      <c r="D920" s="9" t="n"/>
    </row>
    <row r="921" ht="15.75" customHeight="1" s="496">
      <c r="A921" s="9" t="n"/>
      <c r="B921" s="9" t="n"/>
      <c r="C921" s="9" t="n"/>
      <c r="D921" s="9" t="n"/>
    </row>
    <row r="922" ht="15.75" customHeight="1" s="496">
      <c r="A922" s="9" t="n"/>
      <c r="B922" s="9" t="n"/>
      <c r="C922" s="9" t="n"/>
      <c r="D922" s="9" t="n"/>
    </row>
    <row r="923" ht="15.75" customHeight="1" s="496">
      <c r="A923" s="9" t="n"/>
      <c r="B923" s="9" t="n"/>
      <c r="C923" s="9" t="n"/>
      <c r="D923" s="9" t="n"/>
    </row>
    <row r="924" ht="15.75" customHeight="1" s="496">
      <c r="A924" s="9" t="n"/>
      <c r="B924" s="9" t="n"/>
      <c r="C924" s="9" t="n"/>
      <c r="D924" s="9" t="n"/>
    </row>
    <row r="925" ht="15.75" customHeight="1" s="496">
      <c r="A925" s="9" t="n"/>
      <c r="B925" s="9" t="n"/>
      <c r="C925" s="9" t="n"/>
      <c r="D925" s="9" t="n"/>
    </row>
    <row r="926" ht="15.75" customHeight="1" s="496">
      <c r="A926" s="9" t="n"/>
      <c r="B926" s="9" t="n"/>
      <c r="C926" s="9" t="n"/>
      <c r="D926" s="9" t="n"/>
    </row>
    <row r="927" ht="15.75" customHeight="1" s="496">
      <c r="A927" s="9" t="n"/>
      <c r="B927" s="9" t="n"/>
      <c r="C927" s="9" t="n"/>
      <c r="D927" s="9" t="n"/>
    </row>
    <row r="928" ht="15.75" customHeight="1" s="496">
      <c r="A928" s="9" t="n"/>
      <c r="B928" s="9" t="n"/>
      <c r="C928" s="9" t="n"/>
      <c r="D928" s="9" t="n"/>
    </row>
    <row r="929" ht="15.75" customHeight="1" s="496">
      <c r="A929" s="9" t="n"/>
      <c r="B929" s="9" t="n"/>
      <c r="C929" s="9" t="n"/>
      <c r="D929" s="9" t="n"/>
    </row>
    <row r="930" ht="15.75" customHeight="1" s="496">
      <c r="A930" s="9" t="n"/>
      <c r="B930" s="9" t="n"/>
      <c r="C930" s="9" t="n"/>
      <c r="D930" s="9" t="n"/>
    </row>
    <row r="931" ht="15.75" customHeight="1" s="496">
      <c r="A931" s="9" t="n"/>
      <c r="B931" s="9" t="n"/>
      <c r="C931" s="9" t="n"/>
      <c r="D931" s="9" t="n"/>
    </row>
    <row r="932" ht="15.75" customHeight="1" s="496">
      <c r="A932" s="9" t="n"/>
      <c r="B932" s="9" t="n"/>
      <c r="C932" s="9" t="n"/>
      <c r="D932" s="9" t="n"/>
    </row>
    <row r="933" ht="15.75" customHeight="1" s="496">
      <c r="A933" s="9" t="n"/>
      <c r="B933" s="9" t="n"/>
      <c r="C933" s="9" t="n"/>
      <c r="D933" s="9" t="n"/>
    </row>
    <row r="934" ht="15.75" customHeight="1" s="496">
      <c r="A934" s="9" t="n"/>
      <c r="B934" s="9" t="n"/>
      <c r="C934" s="9" t="n"/>
      <c r="D934" s="9" t="n"/>
    </row>
    <row r="935" ht="15.75" customHeight="1" s="496">
      <c r="A935" s="9" t="n"/>
      <c r="B935" s="9" t="n"/>
      <c r="C935" s="9" t="n"/>
      <c r="D935" s="9" t="n"/>
    </row>
    <row r="936" ht="15.75" customHeight="1" s="496">
      <c r="A936" s="9" t="n"/>
      <c r="B936" s="9" t="n"/>
      <c r="C936" s="9" t="n"/>
      <c r="D936" s="9" t="n"/>
    </row>
    <row r="937" ht="15.75" customHeight="1" s="496">
      <c r="A937" s="9" t="n"/>
      <c r="B937" s="9" t="n"/>
      <c r="C937" s="9" t="n"/>
      <c r="D937" s="9" t="n"/>
    </row>
    <row r="938" ht="15.75" customHeight="1" s="496">
      <c r="A938" s="9" t="n"/>
      <c r="B938" s="9" t="n"/>
      <c r="C938" s="9" t="n"/>
      <c r="D938" s="9" t="n"/>
    </row>
    <row r="939" ht="15.75" customHeight="1" s="496">
      <c r="A939" s="9" t="n"/>
      <c r="B939" s="9" t="n"/>
      <c r="C939" s="9" t="n"/>
      <c r="D939" s="9" t="n"/>
    </row>
    <row r="940" ht="15.75" customHeight="1" s="496">
      <c r="A940" s="9" t="n"/>
      <c r="B940" s="9" t="n"/>
      <c r="C940" s="9" t="n"/>
      <c r="D940" s="9" t="n"/>
    </row>
    <row r="941" ht="15.75" customHeight="1" s="496">
      <c r="A941" s="9" t="n"/>
      <c r="B941" s="9" t="n"/>
      <c r="C941" s="9" t="n"/>
      <c r="D941" s="9" t="n"/>
    </row>
    <row r="942" ht="15.75" customHeight="1" s="496">
      <c r="A942" s="9" t="n"/>
      <c r="B942" s="9" t="n"/>
      <c r="C942" s="9" t="n"/>
      <c r="D942" s="9" t="n"/>
    </row>
    <row r="943" ht="15.75" customHeight="1" s="496">
      <c r="A943" s="9" t="n"/>
      <c r="B943" s="9" t="n"/>
      <c r="C943" s="9" t="n"/>
      <c r="D943" s="9" t="n"/>
    </row>
    <row r="944" ht="15.75" customHeight="1" s="496">
      <c r="A944" s="9" t="n"/>
      <c r="B944" s="9" t="n"/>
      <c r="C944" s="9" t="n"/>
      <c r="D944" s="9" t="n"/>
    </row>
    <row r="945" ht="15.75" customHeight="1" s="496">
      <c r="A945" s="9" t="n"/>
      <c r="B945" s="9" t="n"/>
      <c r="C945" s="9" t="n"/>
      <c r="D945" s="9" t="n"/>
    </row>
    <row r="946" ht="15.75" customHeight="1" s="496">
      <c r="A946" s="9" t="n"/>
      <c r="B946" s="9" t="n"/>
      <c r="C946" s="9" t="n"/>
      <c r="D946" s="9" t="n"/>
    </row>
    <row r="947" ht="15.75" customHeight="1" s="496">
      <c r="A947" s="9" t="n"/>
      <c r="B947" s="9" t="n"/>
      <c r="C947" s="9" t="n"/>
      <c r="D947" s="9" t="n"/>
    </row>
    <row r="948" ht="15.75" customHeight="1" s="496">
      <c r="A948" s="9" t="n"/>
      <c r="B948" s="9" t="n"/>
      <c r="C948" s="9" t="n"/>
      <c r="D948" s="9" t="n"/>
    </row>
    <row r="949" ht="15.75" customHeight="1" s="496">
      <c r="A949" s="9" t="n"/>
      <c r="B949" s="9" t="n"/>
      <c r="C949" s="9" t="n"/>
      <c r="D949" s="9" t="n"/>
    </row>
    <row r="950" ht="15.75" customHeight="1" s="496">
      <c r="A950" s="9" t="n"/>
      <c r="B950" s="9" t="n"/>
      <c r="C950" s="9" t="n"/>
      <c r="D950" s="9" t="n"/>
    </row>
    <row r="951" ht="15.75" customHeight="1" s="496">
      <c r="A951" s="9" t="n"/>
      <c r="B951" s="9" t="n"/>
      <c r="C951" s="9" t="n"/>
      <c r="D951" s="9" t="n"/>
    </row>
    <row r="952" ht="15.75" customHeight="1" s="496">
      <c r="A952" s="9" t="n"/>
      <c r="B952" s="9" t="n"/>
      <c r="C952" s="9" t="n"/>
      <c r="D952" s="9" t="n"/>
    </row>
    <row r="953" ht="15.75" customHeight="1" s="496">
      <c r="A953" s="9" t="n"/>
      <c r="B953" s="9" t="n"/>
      <c r="C953" s="9" t="n"/>
      <c r="D953" s="9" t="n"/>
    </row>
    <row r="954" ht="15.75" customHeight="1" s="496">
      <c r="A954" s="9" t="n"/>
      <c r="B954" s="9" t="n"/>
      <c r="C954" s="9" t="n"/>
      <c r="D954" s="9" t="n"/>
    </row>
    <row r="955" ht="15.75" customHeight="1" s="496">
      <c r="A955" s="9" t="n"/>
      <c r="B955" s="9" t="n"/>
      <c r="C955" s="9" t="n"/>
      <c r="D955" s="9" t="n"/>
    </row>
    <row r="956" ht="15.75" customHeight="1" s="496">
      <c r="A956" s="9" t="n"/>
      <c r="B956" s="9" t="n"/>
      <c r="C956" s="9" t="n"/>
      <c r="D956" s="9" t="n"/>
    </row>
    <row r="957" ht="15.75" customHeight="1" s="496">
      <c r="A957" s="9" t="n"/>
      <c r="B957" s="9" t="n"/>
      <c r="C957" s="9" t="n"/>
      <c r="D957" s="9" t="n"/>
    </row>
    <row r="958" ht="15.75" customHeight="1" s="496">
      <c r="A958" s="9" t="n"/>
      <c r="B958" s="9" t="n"/>
      <c r="C958" s="9" t="n"/>
      <c r="D958" s="9" t="n"/>
    </row>
    <row r="959" ht="15.75" customHeight="1" s="496">
      <c r="A959" s="9" t="n"/>
      <c r="B959" s="9" t="n"/>
      <c r="C959" s="9" t="n"/>
      <c r="D959" s="9" t="n"/>
    </row>
    <row r="960" ht="15.75" customHeight="1" s="496">
      <c r="A960" s="9" t="n"/>
      <c r="B960" s="9" t="n"/>
      <c r="C960" s="9" t="n"/>
      <c r="D960" s="9" t="n"/>
    </row>
    <row r="961" ht="15.75" customHeight="1" s="496">
      <c r="A961" s="9" t="n"/>
      <c r="B961" s="9" t="n"/>
      <c r="C961" s="9" t="n"/>
      <c r="D961" s="9" t="n"/>
    </row>
    <row r="962" ht="15.75" customHeight="1" s="496">
      <c r="A962" s="9" t="n"/>
      <c r="B962" s="9" t="n"/>
      <c r="C962" s="9" t="n"/>
      <c r="D962" s="9" t="n"/>
    </row>
    <row r="963" ht="15.75" customHeight="1" s="496">
      <c r="A963" s="9" t="n"/>
      <c r="B963" s="9" t="n"/>
      <c r="C963" s="9" t="n"/>
      <c r="D963" s="9" t="n"/>
    </row>
    <row r="964" ht="15.75" customHeight="1" s="496">
      <c r="A964" s="9" t="n"/>
      <c r="B964" s="9" t="n"/>
      <c r="C964" s="9" t="n"/>
      <c r="D964" s="9" t="n"/>
    </row>
    <row r="965" ht="15.75" customHeight="1" s="496">
      <c r="A965" s="9" t="n"/>
      <c r="B965" s="9" t="n"/>
      <c r="C965" s="9" t="n"/>
      <c r="D965" s="9" t="n"/>
    </row>
    <row r="966" ht="15.75" customHeight="1" s="496">
      <c r="A966" s="9" t="n"/>
      <c r="B966" s="9" t="n"/>
      <c r="C966" s="9" t="n"/>
      <c r="D966" s="9" t="n"/>
    </row>
    <row r="967" ht="15.75" customHeight="1" s="496">
      <c r="A967" s="9" t="n"/>
      <c r="B967" s="9" t="n"/>
      <c r="C967" s="9" t="n"/>
      <c r="D967" s="9" t="n"/>
    </row>
    <row r="968" ht="15.75" customHeight="1" s="496">
      <c r="A968" s="9" t="n"/>
      <c r="B968" s="9" t="n"/>
      <c r="C968" s="9" t="n"/>
      <c r="D968" s="9" t="n"/>
    </row>
    <row r="969" ht="15.75" customHeight="1" s="496">
      <c r="A969" s="9" t="n"/>
      <c r="B969" s="9" t="n"/>
      <c r="C969" s="9" t="n"/>
      <c r="D969" s="9" t="n"/>
    </row>
    <row r="970" ht="15.75" customHeight="1" s="496">
      <c r="A970" s="9" t="n"/>
      <c r="B970" s="9" t="n"/>
      <c r="C970" s="9" t="n"/>
      <c r="D970" s="9" t="n"/>
    </row>
    <row r="971" ht="15.75" customHeight="1" s="496">
      <c r="A971" s="9" t="n"/>
      <c r="B971" s="9" t="n"/>
      <c r="C971" s="9" t="n"/>
      <c r="D971" s="9" t="n"/>
    </row>
    <row r="972" ht="15.75" customHeight="1" s="496">
      <c r="A972" s="9" t="n"/>
      <c r="B972" s="9" t="n"/>
      <c r="C972" s="9" t="n"/>
      <c r="D972" s="9" t="n"/>
    </row>
    <row r="973" ht="15.75" customHeight="1" s="496">
      <c r="A973" s="9" t="n"/>
      <c r="B973" s="9" t="n"/>
      <c r="C973" s="9" t="n"/>
      <c r="D973" s="9" t="n"/>
    </row>
    <row r="974" ht="15.75" customHeight="1" s="496">
      <c r="A974" s="9" t="n"/>
      <c r="B974" s="9" t="n"/>
      <c r="C974" s="9" t="n"/>
      <c r="D974" s="9" t="n"/>
    </row>
    <row r="975" ht="15.75" customHeight="1" s="496">
      <c r="A975" s="9" t="n"/>
      <c r="B975" s="9" t="n"/>
      <c r="C975" s="9" t="n"/>
      <c r="D975" s="9" t="n"/>
    </row>
    <row r="976" ht="15.75" customHeight="1" s="496">
      <c r="A976" s="9" t="n"/>
      <c r="B976" s="9" t="n"/>
      <c r="C976" s="9" t="n"/>
      <c r="D976" s="9" t="n"/>
    </row>
    <row r="977" ht="15.75" customHeight="1" s="496">
      <c r="A977" s="9" t="n"/>
      <c r="B977" s="9" t="n"/>
      <c r="C977" s="9" t="n"/>
      <c r="D977" s="9" t="n"/>
    </row>
    <row r="978" ht="15.75" customHeight="1" s="496">
      <c r="A978" s="9" t="n"/>
      <c r="B978" s="9" t="n"/>
      <c r="C978" s="9" t="n"/>
      <c r="D978" s="9" t="n"/>
    </row>
    <row r="979" ht="15.75" customHeight="1" s="496">
      <c r="A979" s="9" t="n"/>
      <c r="B979" s="9" t="n"/>
      <c r="C979" s="9" t="n"/>
      <c r="D979" s="9" t="n"/>
    </row>
    <row r="980" ht="15.75" customHeight="1" s="496">
      <c r="A980" s="9" t="n"/>
      <c r="B980" s="9" t="n"/>
      <c r="C980" s="9" t="n"/>
      <c r="D980" s="9" t="n"/>
    </row>
    <row r="981" ht="15.75" customHeight="1" s="496">
      <c r="A981" s="9" t="n"/>
      <c r="B981" s="9" t="n"/>
      <c r="C981" s="9" t="n"/>
      <c r="D981" s="9" t="n"/>
    </row>
    <row r="982" ht="15.75" customHeight="1" s="496">
      <c r="A982" s="9" t="n"/>
      <c r="B982" s="9" t="n"/>
      <c r="C982" s="9" t="n"/>
      <c r="D982" s="9" t="n"/>
    </row>
    <row r="983" ht="15.75" customHeight="1" s="496">
      <c r="A983" s="9" t="n"/>
      <c r="B983" s="9" t="n"/>
      <c r="C983" s="9" t="n"/>
      <c r="D983" s="9" t="n"/>
    </row>
    <row r="984" ht="15.75" customHeight="1" s="496">
      <c r="A984" s="9" t="n"/>
      <c r="B984" s="9" t="n"/>
      <c r="C984" s="9" t="n"/>
      <c r="D984" s="9" t="n"/>
    </row>
    <row r="985" ht="15.75" customHeight="1" s="496">
      <c r="A985" s="9" t="n"/>
      <c r="B985" s="9" t="n"/>
      <c r="C985" s="9" t="n"/>
      <c r="D985" s="9" t="n"/>
    </row>
    <row r="986" ht="15.75" customHeight="1" s="496">
      <c r="A986" s="9" t="n"/>
      <c r="B986" s="9" t="n"/>
      <c r="C986" s="9" t="n"/>
      <c r="D986" s="9" t="n"/>
    </row>
    <row r="987" ht="15.75" customHeight="1" s="496">
      <c r="A987" s="9" t="n"/>
      <c r="B987" s="9" t="n"/>
      <c r="C987" s="9" t="n"/>
      <c r="D987" s="9" t="n"/>
    </row>
    <row r="988" ht="15.75" customHeight="1" s="496">
      <c r="A988" s="9" t="n"/>
      <c r="B988" s="9" t="n"/>
      <c r="C988" s="9" t="n"/>
      <c r="D988" s="9" t="n"/>
    </row>
    <row r="989" ht="15.75" customHeight="1" s="496">
      <c r="A989" s="9" t="n"/>
      <c r="B989" s="9" t="n"/>
      <c r="C989" s="9" t="n"/>
      <c r="D989" s="9" t="n"/>
    </row>
    <row r="990" ht="15.75" customHeight="1" s="496">
      <c r="A990" s="9" t="n"/>
      <c r="B990" s="9" t="n"/>
      <c r="C990" s="9" t="n"/>
      <c r="D990" s="9" t="n"/>
    </row>
    <row r="991" ht="15.75" customHeight="1" s="496">
      <c r="A991" s="9" t="n"/>
      <c r="B991" s="9" t="n"/>
      <c r="C991" s="9" t="n"/>
      <c r="D991" s="9" t="n"/>
    </row>
    <row r="992" ht="15.75" customHeight="1" s="496">
      <c r="A992" s="9" t="n"/>
      <c r="B992" s="9" t="n"/>
      <c r="C992" s="9" t="n"/>
      <c r="D992" s="9" t="n"/>
    </row>
    <row r="993" ht="15.75" customHeight="1" s="496">
      <c r="A993" s="9" t="n"/>
      <c r="B993" s="9" t="n"/>
      <c r="C993" s="9" t="n"/>
      <c r="D993" s="9" t="n"/>
    </row>
    <row r="994" ht="15.75" customHeight="1" s="496">
      <c r="A994" s="9" t="n"/>
      <c r="B994" s="9" t="n"/>
      <c r="C994" s="9" t="n"/>
      <c r="D994" s="9" t="n"/>
    </row>
    <row r="995" ht="15.75" customHeight="1" s="496">
      <c r="A995" s="9" t="n"/>
      <c r="B995" s="9" t="n"/>
      <c r="C995" s="9" t="n"/>
      <c r="D995" s="9" t="n"/>
    </row>
    <row r="996" ht="15.75" customHeight="1" s="496">
      <c r="A996" s="9" t="n"/>
      <c r="B996" s="9" t="n"/>
      <c r="C996" s="9" t="n"/>
      <c r="D996" s="9" t="n"/>
    </row>
    <row r="997" ht="15.75" customHeight="1" s="496">
      <c r="A997" s="9" t="n"/>
      <c r="B997" s="9" t="n"/>
      <c r="C997" s="9" t="n"/>
      <c r="D997" s="9" t="n"/>
    </row>
    <row r="998" ht="15.75" customHeight="1" s="496">
      <c r="A998" s="9" t="n"/>
      <c r="B998" s="9" t="n"/>
      <c r="C998" s="9" t="n"/>
      <c r="D998" s="9" t="n"/>
    </row>
    <row r="999" ht="15.75" customHeight="1" s="496">
      <c r="A999" s="9" t="n"/>
      <c r="B999" s="9" t="n"/>
      <c r="C999" s="9" t="n"/>
      <c r="D999" s="9" t="n"/>
    </row>
    <row r="1000" ht="15.75" customHeight="1" s="496">
      <c r="A1000" s="9" t="n"/>
      <c r="B1000" s="9" t="n"/>
      <c r="C1000" s="9" t="n"/>
      <c r="D1000" s="9" t="n"/>
    </row>
  </sheetData>
  <autoFilter ref="$B$2:$D$22"/>
  <mergeCells count="2">
    <mergeCell ref="B27:F27"/>
    <mergeCell ref="B29:F29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AI1000"/>
  <sheetViews>
    <sheetView showGridLines="0" workbookViewId="0">
      <selection activeCell="A1" sqref="A1"/>
    </sheetView>
  </sheetViews>
  <sheetFormatPr baseColWidth="8" defaultColWidth="12.63" defaultRowHeight="15" customHeight="1"/>
  <cols>
    <col width="7.5" customWidth="1" style="496" min="1" max="1"/>
    <col width="77.88" customWidth="1" style="496" min="2" max="2"/>
    <col width="12.63" customWidth="1" style="496" min="3" max="5"/>
    <col width="9.630000000000001" customWidth="1" style="496" min="6" max="6"/>
    <col width="6.38" customWidth="1" style="496" min="7" max="25"/>
    <col width="13" customWidth="1" style="496" min="26" max="30"/>
  </cols>
  <sheetData>
    <row r="1" ht="15.75" customHeight="1" s="496">
      <c r="A1" s="9" t="n"/>
      <c r="B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</row>
    <row r="2" ht="15.75" customHeight="1" s="496">
      <c r="A2" s="9" t="n"/>
      <c r="B2" s="9" t="n"/>
      <c r="F2" s="9" t="n"/>
      <c r="G2" s="122" t="inlineStr">
        <is>
          <t>Qual requisito é mais importante para o sucesso do produto?
Quanto mais importante é este requisito?</t>
        </is>
      </c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</row>
    <row r="3" ht="15.75" customHeight="1" s="496">
      <c r="A3" s="103" t="n"/>
      <c r="B3" s="9" t="n"/>
      <c r="F3" s="108" t="n"/>
      <c r="G3" s="9" t="n"/>
      <c r="H3" s="108" t="n"/>
      <c r="I3" s="108" t="n"/>
      <c r="J3" s="108" t="n"/>
      <c r="K3" s="108" t="n"/>
      <c r="L3" s="108" t="n"/>
      <c r="M3" s="108" t="n"/>
      <c r="N3" s="108" t="n"/>
      <c r="O3" s="108" t="n"/>
      <c r="P3" s="108" t="n"/>
      <c r="Q3" s="108" t="n"/>
      <c r="R3" s="108" t="n"/>
      <c r="S3" s="108" t="n"/>
      <c r="T3" s="108" t="n"/>
      <c r="U3" s="108" t="n"/>
      <c r="V3" s="108" t="n"/>
      <c r="W3" s="108" t="n"/>
      <c r="X3" s="108" t="n"/>
      <c r="Y3" s="108" t="n"/>
      <c r="Z3" s="108" t="n"/>
      <c r="AA3" s="108" t="n"/>
      <c r="AB3" s="109" t="n"/>
      <c r="AC3" s="109" t="n"/>
      <c r="AD3" s="9" t="n"/>
    </row>
    <row r="4" ht="15.75" customHeight="1" s="496">
      <c r="A4" s="103" t="n"/>
      <c r="B4" s="9" t="n"/>
      <c r="F4" s="108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108" t="n"/>
      <c r="AB4" s="109" t="n"/>
      <c r="AC4" s="109" t="n"/>
      <c r="AD4" s="9" t="n"/>
    </row>
    <row r="5" ht="29.25" customHeight="1" s="496">
      <c r="A5" s="103" t="n"/>
      <c r="B5" s="110" t="inlineStr">
        <is>
          <t>REQUISITO DO CLIENTE</t>
        </is>
      </c>
      <c r="C5" s="110" t="inlineStr">
        <is>
          <t>ID</t>
        </is>
      </c>
      <c r="F5" s="9" t="n"/>
      <c r="G5" s="111" t="inlineStr">
        <is>
          <t>A</t>
        </is>
      </c>
      <c r="H5" s="111" t="inlineStr">
        <is>
          <t>B</t>
        </is>
      </c>
      <c r="I5" s="111" t="inlineStr">
        <is>
          <t>C</t>
        </is>
      </c>
      <c r="J5" s="111" t="inlineStr">
        <is>
          <t>D</t>
        </is>
      </c>
      <c r="K5" s="111" t="inlineStr">
        <is>
          <t>E</t>
        </is>
      </c>
      <c r="L5" s="111" t="inlineStr">
        <is>
          <t>F</t>
        </is>
      </c>
      <c r="M5" s="111" t="inlineStr">
        <is>
          <t>G</t>
        </is>
      </c>
      <c r="N5" s="111" t="inlineStr">
        <is>
          <t>H</t>
        </is>
      </c>
      <c r="O5" s="111" t="inlineStr">
        <is>
          <t>I</t>
        </is>
      </c>
      <c r="P5" s="111" t="inlineStr">
        <is>
          <t>J</t>
        </is>
      </c>
      <c r="Q5" s="111" t="inlineStr">
        <is>
          <t>K</t>
        </is>
      </c>
      <c r="R5" s="111" t="inlineStr">
        <is>
          <t>L</t>
        </is>
      </c>
      <c r="S5" s="111" t="inlineStr">
        <is>
          <t>M</t>
        </is>
      </c>
      <c r="T5" s="111" t="inlineStr">
        <is>
          <t>N</t>
        </is>
      </c>
      <c r="U5" s="111" t="inlineStr">
        <is>
          <t>O</t>
        </is>
      </c>
      <c r="V5" s="111" t="inlineStr">
        <is>
          <t>P</t>
        </is>
      </c>
      <c r="W5" s="111" t="inlineStr">
        <is>
          <t>Q</t>
        </is>
      </c>
      <c r="X5" s="111" t="inlineStr">
        <is>
          <t>R</t>
        </is>
      </c>
      <c r="Y5" s="111" t="inlineStr">
        <is>
          <t>S</t>
        </is>
      </c>
      <c r="Z5" s="111" t="inlineStr">
        <is>
          <t>T</t>
        </is>
      </c>
      <c r="AA5" s="111" t="inlineStr">
        <is>
          <t>U</t>
        </is>
      </c>
      <c r="AB5" s="111" t="inlineStr">
        <is>
          <t>V</t>
        </is>
      </c>
      <c r="AC5" s="111" t="inlineStr">
        <is>
          <t>W</t>
        </is>
      </c>
      <c r="AD5" s="111" t="inlineStr">
        <is>
          <t>Somatório da letra</t>
        </is>
      </c>
    </row>
    <row r="6" ht="20.25" customHeight="1" s="496">
      <c r="A6" s="103" t="n"/>
      <c r="B6" s="112" t="inlineStr">
        <is>
          <t>Amortecer impactos do transporte</t>
        </is>
      </c>
      <c r="C6" s="111" t="inlineStr">
        <is>
          <t>A</t>
        </is>
      </c>
      <c r="D6" s="122" t="inlineStr">
        <is>
          <t>Básico</t>
        </is>
      </c>
      <c r="F6" s="113" t="inlineStr">
        <is>
          <t>A</t>
        </is>
      </c>
      <c r="G6" s="115" t="inlineStr">
        <is>
          <t>X</t>
        </is>
      </c>
      <c r="H6" s="115" t="inlineStr">
        <is>
          <t>A1</t>
        </is>
      </c>
      <c r="I6" s="115" t="inlineStr">
        <is>
          <t>A5</t>
        </is>
      </c>
      <c r="J6" s="115" t="inlineStr">
        <is>
          <t>A3</t>
        </is>
      </c>
      <c r="K6" s="115" t="inlineStr">
        <is>
          <t>A3</t>
        </is>
      </c>
      <c r="L6" s="115" t="inlineStr">
        <is>
          <t>A3</t>
        </is>
      </c>
      <c r="M6" s="115" t="inlineStr">
        <is>
          <t>A5</t>
        </is>
      </c>
      <c r="N6" s="115" t="inlineStr">
        <is>
          <t>A1</t>
        </is>
      </c>
      <c r="O6" s="115" t="inlineStr">
        <is>
          <t>A3</t>
        </is>
      </c>
      <c r="P6" s="115" t="inlineStr">
        <is>
          <t>A3</t>
        </is>
      </c>
      <c r="Q6" s="115" t="inlineStr">
        <is>
          <t>A3</t>
        </is>
      </c>
      <c r="R6" s="115" t="inlineStr">
        <is>
          <t>A3</t>
        </is>
      </c>
      <c r="S6" s="115" t="inlineStr">
        <is>
          <t>A3</t>
        </is>
      </c>
      <c r="T6" s="115" t="inlineStr">
        <is>
          <t>A5</t>
        </is>
      </c>
      <c r="U6" s="115" t="inlineStr">
        <is>
          <t>A3</t>
        </is>
      </c>
      <c r="V6" s="115" t="inlineStr">
        <is>
          <t>A3</t>
        </is>
      </c>
      <c r="W6" s="115" t="inlineStr">
        <is>
          <t>A5</t>
        </is>
      </c>
      <c r="X6" s="115" t="inlineStr">
        <is>
          <t>A5</t>
        </is>
      </c>
      <c r="Y6" s="115" t="inlineStr">
        <is>
          <t>A5</t>
        </is>
      </c>
      <c r="Z6" s="115" t="inlineStr">
        <is>
          <t>A5</t>
        </is>
      </c>
      <c r="AA6" s="115" t="inlineStr">
        <is>
          <t>A5</t>
        </is>
      </c>
      <c r="AB6" s="115" t="inlineStr">
        <is>
          <t>A3</t>
        </is>
      </c>
      <c r="AC6" s="115" t="inlineStr">
        <is>
          <t>A3</t>
        </is>
      </c>
      <c r="AD6" s="115">
        <f>COUNTIF($G$6:$AC$28,F6&amp;"1")+COUNTIF($G$6:$AC$28,F6&amp;"3")*3+COUNTIF($G$6:$AC$28,F6&amp;"5")*5</f>
        <v/>
      </c>
    </row>
    <row r="7" ht="15.75" customHeight="1" s="496">
      <c r="A7" s="103" t="n"/>
      <c r="B7" s="112" t="inlineStr">
        <is>
          <t>Imobilizar a louça</t>
        </is>
      </c>
      <c r="C7" s="111" t="inlineStr">
        <is>
          <t>B</t>
        </is>
      </c>
      <c r="D7" s="122" t="inlineStr">
        <is>
          <t>Básico</t>
        </is>
      </c>
      <c r="F7" s="116" t="inlineStr">
        <is>
          <t>B</t>
        </is>
      </c>
      <c r="G7" s="115" t="n"/>
      <c r="H7" s="115" t="inlineStr">
        <is>
          <t>X</t>
        </is>
      </c>
      <c r="I7" s="115" t="inlineStr">
        <is>
          <t>B3</t>
        </is>
      </c>
      <c r="J7" s="115" t="inlineStr">
        <is>
          <t>B3</t>
        </is>
      </c>
      <c r="K7" s="115" t="inlineStr">
        <is>
          <t>B3</t>
        </is>
      </c>
      <c r="L7" s="115" t="inlineStr">
        <is>
          <t>B1</t>
        </is>
      </c>
      <c r="M7" s="115" t="inlineStr">
        <is>
          <t>B3</t>
        </is>
      </c>
      <c r="N7" s="115" t="inlineStr">
        <is>
          <t>B1</t>
        </is>
      </c>
      <c r="O7" s="115" t="inlineStr">
        <is>
          <t>B3</t>
        </is>
      </c>
      <c r="P7" s="115" t="inlineStr">
        <is>
          <t>B3</t>
        </is>
      </c>
      <c r="Q7" s="115" t="inlineStr">
        <is>
          <t>B5</t>
        </is>
      </c>
      <c r="R7" s="115" t="inlineStr">
        <is>
          <t>B3</t>
        </is>
      </c>
      <c r="S7" s="115" t="inlineStr">
        <is>
          <t>B5</t>
        </is>
      </c>
      <c r="T7" s="115" t="inlineStr">
        <is>
          <t>B5</t>
        </is>
      </c>
      <c r="U7" s="115" t="inlineStr">
        <is>
          <t>B3</t>
        </is>
      </c>
      <c r="V7" s="115" t="inlineStr">
        <is>
          <t>B5</t>
        </is>
      </c>
      <c r="W7" s="115" t="inlineStr">
        <is>
          <t>B5</t>
        </is>
      </c>
      <c r="X7" s="115" t="inlineStr">
        <is>
          <t>B5</t>
        </is>
      </c>
      <c r="Y7" s="115" t="inlineStr">
        <is>
          <t>B5</t>
        </is>
      </c>
      <c r="Z7" s="115" t="inlineStr">
        <is>
          <t>B5</t>
        </is>
      </c>
      <c r="AA7" s="115" t="inlineStr">
        <is>
          <t>B5</t>
        </is>
      </c>
      <c r="AB7" s="115" t="inlineStr">
        <is>
          <t>B3</t>
        </is>
      </c>
      <c r="AC7" s="115" t="inlineStr">
        <is>
          <t>B3</t>
        </is>
      </c>
      <c r="AD7" s="115">
        <f>COUNTIF($G$6:$AC$28,F7&amp;"1")+COUNTIF($G$6:$AC$28,F7&amp;"3")*3+COUNTIF($G$6:$AC$28,F7&amp;"5")*5</f>
        <v/>
      </c>
    </row>
    <row r="8" ht="15.75" customHeight="1" s="496">
      <c r="A8" s="103" t="n"/>
      <c r="B8" s="112" t="inlineStr">
        <is>
          <t>Permitir conferência sem abrir</t>
        </is>
      </c>
      <c r="C8" s="111" t="inlineStr">
        <is>
          <t>C</t>
        </is>
      </c>
      <c r="D8" s="117" t="inlineStr">
        <is>
          <t>Atrativo</t>
        </is>
      </c>
      <c r="F8" s="118" t="inlineStr">
        <is>
          <t>C</t>
        </is>
      </c>
      <c r="G8" s="115" t="n"/>
      <c r="H8" s="115" t="n"/>
      <c r="I8" s="115" t="inlineStr">
        <is>
          <t>X</t>
        </is>
      </c>
      <c r="J8" s="115" t="inlineStr">
        <is>
          <t>C1</t>
        </is>
      </c>
      <c r="K8" s="115" t="inlineStr">
        <is>
          <t>C1</t>
        </is>
      </c>
      <c r="L8" s="115" t="inlineStr">
        <is>
          <t>F1</t>
        </is>
      </c>
      <c r="M8" s="115" t="inlineStr">
        <is>
          <t>C1</t>
        </is>
      </c>
      <c r="N8" s="115" t="inlineStr">
        <is>
          <t>C1</t>
        </is>
      </c>
      <c r="O8" s="115" t="inlineStr">
        <is>
          <t>C1</t>
        </is>
      </c>
      <c r="P8" s="115" t="inlineStr">
        <is>
          <t>C3</t>
        </is>
      </c>
      <c r="Q8" s="115" t="inlineStr">
        <is>
          <t>C3</t>
        </is>
      </c>
      <c r="R8" s="115" t="inlineStr">
        <is>
          <t>C3</t>
        </is>
      </c>
      <c r="S8" s="115" t="inlineStr">
        <is>
          <t>C1</t>
        </is>
      </c>
      <c r="T8" s="115" t="inlineStr">
        <is>
          <t>C3</t>
        </is>
      </c>
      <c r="U8" s="115" t="inlineStr">
        <is>
          <t>C3</t>
        </is>
      </c>
      <c r="V8" s="115" t="inlineStr">
        <is>
          <t>C3</t>
        </is>
      </c>
      <c r="W8" s="115" t="inlineStr">
        <is>
          <t>C3</t>
        </is>
      </c>
      <c r="X8" s="115" t="inlineStr">
        <is>
          <t>C5</t>
        </is>
      </c>
      <c r="Y8" s="115" t="inlineStr">
        <is>
          <t>C5</t>
        </is>
      </c>
      <c r="Z8" s="115" t="inlineStr">
        <is>
          <t>C3</t>
        </is>
      </c>
      <c r="AA8" s="115" t="inlineStr">
        <is>
          <t>C3</t>
        </is>
      </c>
      <c r="AB8" s="115" t="inlineStr">
        <is>
          <t>C1</t>
        </is>
      </c>
      <c r="AC8" s="115" t="inlineStr">
        <is>
          <t>C1</t>
        </is>
      </c>
      <c r="AD8" s="115">
        <f>COUNTIF($G$6:$AC$28,F8&amp;"1")+COUNTIF($G$6:$AC$28,F8&amp;"3")*3+COUNTIF($G$6:$AC$28,F8&amp;"5")*5</f>
        <v/>
      </c>
    </row>
    <row r="9" ht="15.75" customHeight="1" s="496">
      <c r="A9" s="103" t="n"/>
      <c r="B9" s="112" t="inlineStr">
        <is>
          <t>Ser ajustável a diferentes louças</t>
        </is>
      </c>
      <c r="C9" s="111" t="inlineStr">
        <is>
          <t>D</t>
        </is>
      </c>
      <c r="D9" s="117" t="inlineStr">
        <is>
          <t>Desempenho</t>
        </is>
      </c>
      <c r="F9" s="119" t="inlineStr">
        <is>
          <t>D</t>
        </is>
      </c>
      <c r="G9" s="115" t="n"/>
      <c r="H9" s="115" t="n"/>
      <c r="I9" s="115" t="n"/>
      <c r="J9" s="115" t="inlineStr">
        <is>
          <t>X</t>
        </is>
      </c>
      <c r="K9" s="115" t="inlineStr">
        <is>
          <t>D1</t>
        </is>
      </c>
      <c r="L9" s="115" t="inlineStr">
        <is>
          <t>F3</t>
        </is>
      </c>
      <c r="M9" s="115" t="inlineStr">
        <is>
          <t>D1</t>
        </is>
      </c>
      <c r="N9" s="115" t="inlineStr">
        <is>
          <t>H1</t>
        </is>
      </c>
      <c r="O9" s="115" t="inlineStr">
        <is>
          <t>D1</t>
        </is>
      </c>
      <c r="P9" s="115" t="inlineStr">
        <is>
          <t>D1</t>
        </is>
      </c>
      <c r="Q9" s="115" t="inlineStr">
        <is>
          <t>D1</t>
        </is>
      </c>
      <c r="R9" s="115" t="inlineStr">
        <is>
          <t>D1</t>
        </is>
      </c>
      <c r="S9" s="115" t="inlineStr">
        <is>
          <t>D3</t>
        </is>
      </c>
      <c r="T9" s="115" t="inlineStr">
        <is>
          <t>D3</t>
        </is>
      </c>
      <c r="U9" s="115" t="inlineStr">
        <is>
          <t>D1</t>
        </is>
      </c>
      <c r="V9" s="115" t="inlineStr">
        <is>
          <t>D3</t>
        </is>
      </c>
      <c r="W9" s="115" t="inlineStr">
        <is>
          <t>D3</t>
        </is>
      </c>
      <c r="X9" s="115" t="inlineStr">
        <is>
          <t>D5</t>
        </is>
      </c>
      <c r="Y9" s="115" t="inlineStr">
        <is>
          <t>D5</t>
        </is>
      </c>
      <c r="Z9" s="115" t="inlineStr">
        <is>
          <t>D1</t>
        </is>
      </c>
      <c r="AA9" s="115" t="inlineStr">
        <is>
          <t>D3</t>
        </is>
      </c>
      <c r="AB9" s="115" t="inlineStr">
        <is>
          <t>D1</t>
        </is>
      </c>
      <c r="AC9" s="115" t="inlineStr">
        <is>
          <t>D1</t>
        </is>
      </c>
      <c r="AD9" s="115">
        <f>COUNTIF($G$6:$AC$28,F9&amp;"1")+COUNTIF($G$6:$AC$28,F9&amp;"3")*3+COUNTIF($G$6:$AC$28,F9&amp;"5")*5</f>
        <v/>
      </c>
    </row>
    <row r="10" ht="15.75" customHeight="1" s="496">
      <c r="A10" s="103" t="n"/>
      <c r="B10" s="112" t="inlineStr">
        <is>
          <t>Ser compatível com o veículo</t>
        </is>
      </c>
      <c r="C10" s="111" t="inlineStr">
        <is>
          <t>E</t>
        </is>
      </c>
      <c r="D10" s="117" t="inlineStr">
        <is>
          <t>Básico</t>
        </is>
      </c>
      <c r="F10" s="120" t="inlineStr">
        <is>
          <t>E</t>
        </is>
      </c>
      <c r="G10" s="115" t="n"/>
      <c r="H10" s="115" t="n"/>
      <c r="I10" s="115" t="n"/>
      <c r="J10" s="115" t="n"/>
      <c r="K10" s="115" t="inlineStr">
        <is>
          <t>X</t>
        </is>
      </c>
      <c r="L10" s="115" t="inlineStr">
        <is>
          <t>F3</t>
        </is>
      </c>
      <c r="M10" s="115" t="inlineStr">
        <is>
          <t>G1</t>
        </is>
      </c>
      <c r="N10" s="115" t="inlineStr">
        <is>
          <t>H1</t>
        </is>
      </c>
      <c r="O10" s="115" t="inlineStr">
        <is>
          <t>E1</t>
        </is>
      </c>
      <c r="P10" s="115" t="inlineStr">
        <is>
          <t>E1</t>
        </is>
      </c>
      <c r="Q10" s="115" t="inlineStr">
        <is>
          <t>E1</t>
        </is>
      </c>
      <c r="R10" s="115" t="inlineStr">
        <is>
          <t>E1</t>
        </is>
      </c>
      <c r="S10" s="115" t="inlineStr">
        <is>
          <t>E1</t>
        </is>
      </c>
      <c r="T10" s="115" t="inlineStr">
        <is>
          <t>E3</t>
        </is>
      </c>
      <c r="U10" s="115" t="inlineStr">
        <is>
          <t>E1</t>
        </is>
      </c>
      <c r="V10" s="115" t="inlineStr">
        <is>
          <t>E1</t>
        </is>
      </c>
      <c r="W10" s="115" t="inlineStr">
        <is>
          <t>E3</t>
        </is>
      </c>
      <c r="X10" s="115" t="inlineStr">
        <is>
          <t>E3</t>
        </is>
      </c>
      <c r="Y10" s="115" t="inlineStr">
        <is>
          <t>E3</t>
        </is>
      </c>
      <c r="Z10" s="115" t="inlineStr">
        <is>
          <t>E3</t>
        </is>
      </c>
      <c r="AA10" s="115" t="inlineStr">
        <is>
          <t>E3</t>
        </is>
      </c>
      <c r="AB10" s="115" t="inlineStr">
        <is>
          <t>E1</t>
        </is>
      </c>
      <c r="AC10" s="115" t="inlineStr">
        <is>
          <t>E1</t>
        </is>
      </c>
      <c r="AD10" s="115">
        <f>COUNTIF($G$6:$AC$28,F10&amp;"1")+COUNTIF($G$6:$AC$28,F10&amp;"3")*3+COUNTIF($G$6:$AC$28,F10&amp;"5")*5</f>
        <v/>
      </c>
    </row>
    <row r="11" ht="15.75" customHeight="1" s="496">
      <c r="A11" s="103" t="n"/>
      <c r="B11" s="112" t="inlineStr">
        <is>
          <t>Ser de fácil movimentação</t>
        </is>
      </c>
      <c r="C11" s="111" t="inlineStr">
        <is>
          <t>F</t>
        </is>
      </c>
      <c r="D11" s="117" t="inlineStr">
        <is>
          <t>Desempenho</t>
        </is>
      </c>
      <c r="F11" s="121" t="inlineStr">
        <is>
          <t>F</t>
        </is>
      </c>
      <c r="G11" s="115" t="n"/>
      <c r="H11" s="115" t="n"/>
      <c r="I11" s="115" t="n"/>
      <c r="J11" s="115" t="n"/>
      <c r="K11" s="115" t="n"/>
      <c r="L11" s="115" t="inlineStr">
        <is>
          <t>X</t>
        </is>
      </c>
      <c r="M11" s="115" t="inlineStr">
        <is>
          <t>F1</t>
        </is>
      </c>
      <c r="N11" s="115" t="inlineStr">
        <is>
          <t>F1</t>
        </is>
      </c>
      <c r="O11" s="115" t="inlineStr">
        <is>
          <t>F3</t>
        </is>
      </c>
      <c r="P11" s="115" t="inlineStr">
        <is>
          <t>F3</t>
        </is>
      </c>
      <c r="Q11" s="115" t="inlineStr">
        <is>
          <t>F3</t>
        </is>
      </c>
      <c r="R11" s="115" t="inlineStr">
        <is>
          <t>F3</t>
        </is>
      </c>
      <c r="S11" s="115" t="inlineStr">
        <is>
          <t>F5</t>
        </is>
      </c>
      <c r="T11" s="115" t="inlineStr">
        <is>
          <t>F5</t>
        </is>
      </c>
      <c r="U11" s="115" t="inlineStr">
        <is>
          <t>F3</t>
        </is>
      </c>
      <c r="V11" s="115" t="inlineStr">
        <is>
          <t>F5</t>
        </is>
      </c>
      <c r="W11" s="115" t="inlineStr">
        <is>
          <t>F5</t>
        </is>
      </c>
      <c r="X11" s="115" t="inlineStr">
        <is>
          <t>F5</t>
        </is>
      </c>
      <c r="Y11" s="115" t="inlineStr">
        <is>
          <t>F5</t>
        </is>
      </c>
      <c r="Z11" s="115" t="inlineStr">
        <is>
          <t>F5</t>
        </is>
      </c>
      <c r="AA11" s="115" t="inlineStr">
        <is>
          <t>F5</t>
        </is>
      </c>
      <c r="AB11" s="115" t="inlineStr">
        <is>
          <t>F3</t>
        </is>
      </c>
      <c r="AC11" s="115" t="inlineStr">
        <is>
          <t>F3</t>
        </is>
      </c>
      <c r="AD11" s="115">
        <f>COUNTIF($G$6:$AC$28,F11&amp;"1")+COUNTIF($G$6:$AC$28,F11&amp;"3")*3+COUNTIF($G$6:$AC$28,F11&amp;"5")*5</f>
        <v/>
      </c>
    </row>
    <row r="12" ht="15.75" customHeight="1" s="496">
      <c r="A12" s="103" t="n"/>
      <c r="B12" s="112" t="inlineStr">
        <is>
          <t>Ter pontos de pega definidos</t>
        </is>
      </c>
      <c r="C12" s="111" t="inlineStr">
        <is>
          <t>G</t>
        </is>
      </c>
      <c r="D12" s="122" t="inlineStr">
        <is>
          <t>Básico</t>
        </is>
      </c>
      <c r="F12" s="123" t="inlineStr">
        <is>
          <t>G</t>
        </is>
      </c>
      <c r="G12" s="115" t="n"/>
      <c r="H12" s="115" t="n"/>
      <c r="I12" s="115" t="n"/>
      <c r="J12" s="115" t="n"/>
      <c r="K12" s="115" t="n"/>
      <c r="L12" s="115" t="n"/>
      <c r="M12" s="115" t="inlineStr">
        <is>
          <t>X</t>
        </is>
      </c>
      <c r="N12" s="115" t="inlineStr">
        <is>
          <t>G1</t>
        </is>
      </c>
      <c r="O12" s="115" t="inlineStr">
        <is>
          <t>G1</t>
        </is>
      </c>
      <c r="P12" s="115" t="inlineStr">
        <is>
          <t>G1</t>
        </is>
      </c>
      <c r="Q12" s="115" t="inlineStr">
        <is>
          <t>G1</t>
        </is>
      </c>
      <c r="R12" s="115" t="inlineStr">
        <is>
          <t>G1</t>
        </is>
      </c>
      <c r="S12" s="115" t="inlineStr">
        <is>
          <t>G3</t>
        </is>
      </c>
      <c r="T12" s="115" t="inlineStr">
        <is>
          <t>G3</t>
        </is>
      </c>
      <c r="U12" s="115" t="inlineStr">
        <is>
          <t>G1</t>
        </is>
      </c>
      <c r="V12" s="115" t="inlineStr">
        <is>
          <t>G3</t>
        </is>
      </c>
      <c r="W12" s="115" t="inlineStr">
        <is>
          <t>G3</t>
        </is>
      </c>
      <c r="X12" s="115" t="inlineStr">
        <is>
          <t>G5</t>
        </is>
      </c>
      <c r="Y12" s="115" t="inlineStr">
        <is>
          <t>G5</t>
        </is>
      </c>
      <c r="Z12" s="115" t="inlineStr">
        <is>
          <t>G3</t>
        </is>
      </c>
      <c r="AA12" s="115" t="inlineStr">
        <is>
          <t>G3</t>
        </is>
      </c>
      <c r="AB12" s="115" t="inlineStr">
        <is>
          <t>G1</t>
        </is>
      </c>
      <c r="AC12" s="115" t="inlineStr">
        <is>
          <t>G1</t>
        </is>
      </c>
      <c r="AD12" s="115">
        <f>COUNTIF($G$6:$AC$28,F12&amp;"1")+COUNTIF($G$6:$AC$28,F12&amp;"3")*3+COUNTIF($G$6:$AC$28,F12&amp;"5")*5</f>
        <v/>
      </c>
    </row>
    <row r="13" ht="15.75" customHeight="1" s="496">
      <c r="A13" s="103" t="n"/>
      <c r="B13" s="112" t="inlineStr">
        <is>
          <t>Ter retirada segura da louça</t>
        </is>
      </c>
      <c r="C13" s="111" t="inlineStr">
        <is>
          <t>H</t>
        </is>
      </c>
      <c r="D13" s="122" t="inlineStr">
        <is>
          <t>Básico</t>
        </is>
      </c>
      <c r="F13" s="124" t="inlineStr">
        <is>
          <t>H</t>
        </is>
      </c>
      <c r="G13" s="115" t="n"/>
      <c r="H13" s="115" t="n"/>
      <c r="I13" s="115" t="n"/>
      <c r="J13" s="115" t="n"/>
      <c r="K13" s="115" t="n"/>
      <c r="L13" s="115" t="n"/>
      <c r="M13" s="115" t="n"/>
      <c r="N13" s="115" t="inlineStr">
        <is>
          <t>X</t>
        </is>
      </c>
      <c r="O13" s="115" t="inlineStr">
        <is>
          <t>H1</t>
        </is>
      </c>
      <c r="P13" s="115" t="inlineStr">
        <is>
          <t>H1</t>
        </is>
      </c>
      <c r="Q13" s="115" t="inlineStr">
        <is>
          <t>H3</t>
        </is>
      </c>
      <c r="R13" s="115" t="inlineStr">
        <is>
          <t>H1</t>
        </is>
      </c>
      <c r="S13" s="115" t="inlineStr">
        <is>
          <t>H1</t>
        </is>
      </c>
      <c r="T13" s="115" t="inlineStr">
        <is>
          <t>H3</t>
        </is>
      </c>
      <c r="U13" s="115" t="inlineStr">
        <is>
          <t>H1</t>
        </is>
      </c>
      <c r="V13" s="115" t="inlineStr">
        <is>
          <t>H3</t>
        </is>
      </c>
      <c r="W13" s="115" t="inlineStr">
        <is>
          <t>H3</t>
        </is>
      </c>
      <c r="X13" s="115" t="inlineStr">
        <is>
          <t>H5</t>
        </is>
      </c>
      <c r="Y13" s="115" t="inlineStr">
        <is>
          <t>H5</t>
        </is>
      </c>
      <c r="Z13" s="115" t="inlineStr">
        <is>
          <t>H3</t>
        </is>
      </c>
      <c r="AA13" s="115" t="inlineStr">
        <is>
          <t>H3</t>
        </is>
      </c>
      <c r="AB13" s="115" t="inlineStr">
        <is>
          <t>H1</t>
        </is>
      </c>
      <c r="AC13" s="115" t="inlineStr">
        <is>
          <t>H1</t>
        </is>
      </c>
      <c r="AD13" s="115">
        <f>COUNTIF($G$6:$AC$28,F13&amp;"1")+COUNTIF($G$6:$AC$28,F13&amp;"3")*3+COUNTIF($G$6:$AC$28,F13&amp;"5")*5</f>
        <v/>
      </c>
    </row>
    <row r="14" ht="15.75" customHeight="1" s="496">
      <c r="A14" s="103" t="n"/>
      <c r="B14" s="112" t="inlineStr">
        <is>
          <t>Ser de uso intuitivo</t>
        </is>
      </c>
      <c r="C14" s="111" t="inlineStr">
        <is>
          <t>I</t>
        </is>
      </c>
      <c r="D14" s="122" t="inlineStr">
        <is>
          <t>Desempenho</t>
        </is>
      </c>
      <c r="E14" s="125" t="n"/>
      <c r="F14" s="126" t="inlineStr">
        <is>
          <t>I</t>
        </is>
      </c>
      <c r="G14" s="115" t="n"/>
      <c r="H14" s="115" t="n"/>
      <c r="I14" s="115" t="n"/>
      <c r="J14" s="115" t="n"/>
      <c r="K14" s="115" t="n"/>
      <c r="L14" s="115" t="n"/>
      <c r="M14" s="115" t="n"/>
      <c r="N14" s="115" t="n"/>
      <c r="O14" s="115" t="inlineStr">
        <is>
          <t>X</t>
        </is>
      </c>
      <c r="P14" s="115" t="inlineStr">
        <is>
          <t>I1</t>
        </is>
      </c>
      <c r="Q14" s="115" t="inlineStr">
        <is>
          <t>I1</t>
        </is>
      </c>
      <c r="R14" s="115" t="inlineStr">
        <is>
          <t>I1</t>
        </is>
      </c>
      <c r="S14" s="115" t="inlineStr">
        <is>
          <t>I1</t>
        </is>
      </c>
      <c r="T14" s="115" t="inlineStr">
        <is>
          <t>I3</t>
        </is>
      </c>
      <c r="U14" s="115" t="inlineStr">
        <is>
          <t>I1</t>
        </is>
      </c>
      <c r="V14" s="115" t="inlineStr">
        <is>
          <t>I1</t>
        </is>
      </c>
      <c r="W14" s="115" t="inlineStr">
        <is>
          <t>I3</t>
        </is>
      </c>
      <c r="X14" s="115" t="inlineStr">
        <is>
          <t>I3</t>
        </is>
      </c>
      <c r="Y14" s="115" t="inlineStr">
        <is>
          <t>I3</t>
        </is>
      </c>
      <c r="Z14" s="115" t="inlineStr">
        <is>
          <t>I3</t>
        </is>
      </c>
      <c r="AA14" s="115" t="inlineStr">
        <is>
          <t>I1</t>
        </is>
      </c>
      <c r="AB14" s="115" t="inlineStr">
        <is>
          <t>V1</t>
        </is>
      </c>
      <c r="AC14" s="115" t="inlineStr">
        <is>
          <t>W1</t>
        </is>
      </c>
      <c r="AD14" s="115">
        <f>COUNTIF($G$6:$AC$28,F14&amp;"1")+COUNTIF($G$6:$AC$28,F14&amp;"3")*3+COUNTIF($G$6:$AC$28,F14&amp;"5")*5</f>
        <v/>
      </c>
    </row>
    <row r="15" ht="15.75" customHeight="1" s="496">
      <c r="A15" s="103" t="n"/>
      <c r="B15" s="112" t="inlineStr">
        <is>
          <t>Ser compacto</t>
        </is>
      </c>
      <c r="C15" s="111" t="inlineStr">
        <is>
          <t>J</t>
        </is>
      </c>
      <c r="D15" s="122" t="inlineStr">
        <is>
          <t>Desempenho</t>
        </is>
      </c>
      <c r="E15" s="125" t="n"/>
      <c r="F15" s="127" t="inlineStr">
        <is>
          <t>J</t>
        </is>
      </c>
      <c r="G15" s="115" t="n"/>
      <c r="H15" s="115" t="n"/>
      <c r="I15" s="115" t="n"/>
      <c r="J15" s="115" t="n"/>
      <c r="K15" s="115" t="n"/>
      <c r="L15" s="115" t="n"/>
      <c r="M15" s="115" t="n"/>
      <c r="N15" s="115" t="n"/>
      <c r="O15" s="115" t="n"/>
      <c r="P15" s="115" t="inlineStr">
        <is>
          <t>X</t>
        </is>
      </c>
      <c r="Q15" s="115" t="inlineStr">
        <is>
          <t>K1</t>
        </is>
      </c>
      <c r="R15" s="115" t="inlineStr">
        <is>
          <t>L1</t>
        </is>
      </c>
      <c r="S15" s="115" t="inlineStr">
        <is>
          <t>J1</t>
        </is>
      </c>
      <c r="T15" s="115" t="inlineStr">
        <is>
          <t>J3</t>
        </is>
      </c>
      <c r="U15" s="115" t="inlineStr">
        <is>
          <t>O1</t>
        </is>
      </c>
      <c r="V15" s="115" t="inlineStr">
        <is>
          <t>J1</t>
        </is>
      </c>
      <c r="W15" s="115" t="inlineStr">
        <is>
          <t>J1</t>
        </is>
      </c>
      <c r="X15" s="115" t="inlineStr">
        <is>
          <t>J3</t>
        </is>
      </c>
      <c r="Y15" s="115" t="inlineStr">
        <is>
          <t>J3</t>
        </is>
      </c>
      <c r="Z15" s="115" t="inlineStr">
        <is>
          <t>J1</t>
        </is>
      </c>
      <c r="AA15" s="115" t="inlineStr">
        <is>
          <t>J1</t>
        </is>
      </c>
      <c r="AB15" s="115" t="inlineStr">
        <is>
          <t>V1</t>
        </is>
      </c>
      <c r="AC15" s="115" t="inlineStr">
        <is>
          <t>W1</t>
        </is>
      </c>
      <c r="AD15" s="115">
        <f>COUNTIF($G$6:$AC$28,F15&amp;"1")+COUNTIF($G$6:$AC$28,F15&amp;"3")*3+COUNTIF($G$6:$AC$28,F15&amp;"5")*5</f>
        <v/>
      </c>
    </row>
    <row r="16" ht="15.75" customHeight="1" s="496">
      <c r="A16" s="9" t="n"/>
      <c r="B16" s="112" t="inlineStr">
        <is>
          <t>Ser empilhável</t>
        </is>
      </c>
      <c r="C16" s="111" t="inlineStr">
        <is>
          <t>K</t>
        </is>
      </c>
      <c r="D16" s="122" t="inlineStr">
        <is>
          <t>Básico</t>
        </is>
      </c>
      <c r="E16" s="125" t="n"/>
      <c r="F16" s="128" t="inlineStr">
        <is>
          <t>K</t>
        </is>
      </c>
      <c r="G16" s="115" t="n"/>
      <c r="H16" s="115" t="n"/>
      <c r="I16" s="115" t="n"/>
      <c r="J16" s="115" t="n"/>
      <c r="K16" s="115" t="n"/>
      <c r="L16" s="115" t="n"/>
      <c r="M16" s="115" t="n"/>
      <c r="N16" s="115" t="n"/>
      <c r="O16" s="115" t="n"/>
      <c r="P16" s="115" t="n"/>
      <c r="Q16" s="115" t="inlineStr">
        <is>
          <t>X</t>
        </is>
      </c>
      <c r="R16" s="115" t="inlineStr">
        <is>
          <t>K1</t>
        </is>
      </c>
      <c r="S16" s="115" t="inlineStr">
        <is>
          <t>K1</t>
        </is>
      </c>
      <c r="T16" s="115" t="inlineStr">
        <is>
          <t>K3</t>
        </is>
      </c>
      <c r="U16" s="115" t="inlineStr">
        <is>
          <t>K1</t>
        </is>
      </c>
      <c r="V16" s="115" t="inlineStr">
        <is>
          <t>K1</t>
        </is>
      </c>
      <c r="W16" s="115" t="inlineStr">
        <is>
          <t>K1</t>
        </is>
      </c>
      <c r="X16" s="115" t="inlineStr">
        <is>
          <t>K3</t>
        </is>
      </c>
      <c r="Y16" s="115" t="inlineStr">
        <is>
          <t>K3</t>
        </is>
      </c>
      <c r="Z16" s="115" t="inlineStr">
        <is>
          <t>K1</t>
        </is>
      </c>
      <c r="AA16" s="115" t="inlineStr">
        <is>
          <t>K1</t>
        </is>
      </c>
      <c r="AB16" s="115" t="inlineStr">
        <is>
          <t>V1</t>
        </is>
      </c>
      <c r="AC16" s="115" t="inlineStr">
        <is>
          <t>W1</t>
        </is>
      </c>
      <c r="AD16" s="115">
        <f>COUNTIF($G$6:$AC$28,F16&amp;"1")+COUNTIF($G$6:$AC$28,F16&amp;"3")*3+COUNTIF($G$6:$AC$28,F16&amp;"5")*5</f>
        <v/>
      </c>
    </row>
    <row r="17" ht="15.75" customHeight="1" s="496">
      <c r="A17" s="108" t="n"/>
      <c r="B17" s="112" t="inlineStr">
        <is>
          <t>Ter desempenho uniforme</t>
        </is>
      </c>
      <c r="C17" s="111" t="inlineStr">
        <is>
          <t>L</t>
        </is>
      </c>
      <c r="D17" s="122" t="inlineStr">
        <is>
          <t>Básico</t>
        </is>
      </c>
      <c r="E17" s="125" t="n"/>
      <c r="F17" s="129" t="inlineStr">
        <is>
          <t>L</t>
        </is>
      </c>
      <c r="G17" s="115" t="n"/>
      <c r="H17" s="115" t="n"/>
      <c r="I17" s="115" t="n"/>
      <c r="J17" s="115" t="n"/>
      <c r="K17" s="115" t="n"/>
      <c r="L17" s="115" t="n"/>
      <c r="M17" s="115" t="n"/>
      <c r="N17" s="115" t="n"/>
      <c r="O17" s="115" t="n"/>
      <c r="P17" s="115" t="n"/>
      <c r="Q17" s="115" t="n"/>
      <c r="R17" s="115" t="inlineStr">
        <is>
          <t>X</t>
        </is>
      </c>
      <c r="S17" s="115" t="inlineStr">
        <is>
          <t>L1</t>
        </is>
      </c>
      <c r="T17" s="115" t="inlineStr">
        <is>
          <t>L3</t>
        </is>
      </c>
      <c r="U17" s="115" t="inlineStr">
        <is>
          <t>L1</t>
        </is>
      </c>
      <c r="V17" s="115" t="inlineStr">
        <is>
          <t>L1</t>
        </is>
      </c>
      <c r="W17" s="115" t="inlineStr">
        <is>
          <t>L1</t>
        </is>
      </c>
      <c r="X17" s="115" t="inlineStr">
        <is>
          <t>L3</t>
        </is>
      </c>
      <c r="Y17" s="115" t="inlineStr">
        <is>
          <t>L3</t>
        </is>
      </c>
      <c r="Z17" s="115" t="inlineStr">
        <is>
          <t>L1</t>
        </is>
      </c>
      <c r="AA17" s="115" t="inlineStr">
        <is>
          <t>L1</t>
        </is>
      </c>
      <c r="AB17" s="115" t="inlineStr">
        <is>
          <t>V1</t>
        </is>
      </c>
      <c r="AC17" s="115" t="inlineStr">
        <is>
          <t>W1</t>
        </is>
      </c>
      <c r="AD17" s="115">
        <f>COUNTIF($G$6:$AC$28,F17&amp;"1")+COUNTIF($G$6:$AC$28,F17&amp;"3")*3+COUNTIF($G$6:$AC$28,F17&amp;"5")*5</f>
        <v/>
      </c>
    </row>
    <row r="18" ht="15.75" customHeight="1" s="496">
      <c r="A18" s="108" t="n"/>
      <c r="B18" s="112" t="inlineStr">
        <is>
          <t>Ter indicação visual de uso</t>
        </is>
      </c>
      <c r="C18" s="111" t="inlineStr">
        <is>
          <t>M</t>
        </is>
      </c>
      <c r="D18" s="122" t="inlineStr">
        <is>
          <t>Atrativo</t>
        </is>
      </c>
      <c r="E18" s="125" t="n"/>
      <c r="F18" s="130" t="inlineStr">
        <is>
          <t>M</t>
        </is>
      </c>
      <c r="G18" s="115" t="n"/>
      <c r="H18" s="115" t="n"/>
      <c r="I18" s="115" t="n"/>
      <c r="J18" s="115" t="n"/>
      <c r="K18" s="115" t="n"/>
      <c r="L18" s="115" t="n"/>
      <c r="M18" s="115" t="n"/>
      <c r="N18" s="115" t="n"/>
      <c r="O18" s="115" t="n"/>
      <c r="P18" s="115" t="n"/>
      <c r="Q18" s="115" t="n"/>
      <c r="R18" s="115" t="n"/>
      <c r="S18" s="115" t="inlineStr">
        <is>
          <t>X</t>
        </is>
      </c>
      <c r="T18" s="115" t="inlineStr">
        <is>
          <t>M1</t>
        </is>
      </c>
      <c r="U18" s="115" t="inlineStr">
        <is>
          <t>O1</t>
        </is>
      </c>
      <c r="V18" s="115" t="inlineStr">
        <is>
          <t>P1</t>
        </is>
      </c>
      <c r="W18" s="115" t="inlineStr">
        <is>
          <t>M1</t>
        </is>
      </c>
      <c r="X18" s="115" t="inlineStr">
        <is>
          <t>M3</t>
        </is>
      </c>
      <c r="Y18" s="115" t="inlineStr">
        <is>
          <t>M3</t>
        </is>
      </c>
      <c r="Z18" s="115" t="inlineStr">
        <is>
          <t>M1</t>
        </is>
      </c>
      <c r="AA18" s="115" t="inlineStr">
        <is>
          <t>M1</t>
        </is>
      </c>
      <c r="AB18" s="115" t="inlineStr">
        <is>
          <t>V1</t>
        </is>
      </c>
      <c r="AC18" s="115" t="inlineStr">
        <is>
          <t>W1</t>
        </is>
      </c>
      <c r="AD18" s="115">
        <f>COUNTIF($G$6:$AC$28,F18&amp;"1")+COUNTIF($G$6:$AC$28,F18&amp;"3")*3+COUNTIF($G$6:$AC$28,F18&amp;"5")*5</f>
        <v/>
      </c>
    </row>
    <row r="19" ht="15.75" customHeight="1" s="496">
      <c r="A19" s="108" t="n"/>
      <c r="B19" s="112" t="inlineStr">
        <is>
          <t>Ter identificação visível</t>
        </is>
      </c>
      <c r="C19" s="111" t="inlineStr">
        <is>
          <t>N</t>
        </is>
      </c>
      <c r="D19" s="122" t="inlineStr">
        <is>
          <t>Básico</t>
        </is>
      </c>
      <c r="E19" s="125" t="n"/>
      <c r="F19" s="131" t="inlineStr">
        <is>
          <t>N</t>
        </is>
      </c>
      <c r="G19" s="115" t="n"/>
      <c r="H19" s="115" t="n"/>
      <c r="I19" s="115" t="n"/>
      <c r="J19" s="115" t="n"/>
      <c r="K19" s="115" t="n"/>
      <c r="L19" s="115" t="n"/>
      <c r="M19" s="115" t="n"/>
      <c r="N19" s="115" t="n"/>
      <c r="O19" s="115" t="n"/>
      <c r="P19" s="115" t="n"/>
      <c r="Q19" s="115" t="n"/>
      <c r="R19" s="115" t="n"/>
      <c r="S19" s="115" t="n"/>
      <c r="T19" s="115" t="inlineStr">
        <is>
          <t>X</t>
        </is>
      </c>
      <c r="U19" s="115" t="inlineStr">
        <is>
          <t>O3</t>
        </is>
      </c>
      <c r="V19" s="115" t="inlineStr">
        <is>
          <t>P1</t>
        </is>
      </c>
      <c r="W19" s="115" t="inlineStr">
        <is>
          <t>Q1</t>
        </is>
      </c>
      <c r="X19" s="115" t="inlineStr">
        <is>
          <t>N1</t>
        </is>
      </c>
      <c r="Y19" s="115" t="inlineStr">
        <is>
          <t>N1</t>
        </is>
      </c>
      <c r="Z19" s="115" t="inlineStr">
        <is>
          <t>T1</t>
        </is>
      </c>
      <c r="AA19" s="115" t="inlineStr">
        <is>
          <t>U1</t>
        </is>
      </c>
      <c r="AB19" s="115" t="inlineStr">
        <is>
          <t>V3</t>
        </is>
      </c>
      <c r="AC19" s="115" t="inlineStr">
        <is>
          <t>W3</t>
        </is>
      </c>
      <c r="AD19" s="115">
        <f>COUNTIF($G$6:$AC$28,F19&amp;"1")+COUNTIF($G$6:$AC$28,F19&amp;"3")*3+COUNTIF($G$6:$AC$28,F19&amp;"5")*5</f>
        <v/>
      </c>
    </row>
    <row r="20" ht="15.75" customHeight="1" s="496">
      <c r="A20" s="108" t="n"/>
      <c r="B20" s="112" t="inlineStr">
        <is>
          <t>Ser reutilizável</t>
        </is>
      </c>
      <c r="C20" s="111" t="inlineStr">
        <is>
          <t>O</t>
        </is>
      </c>
      <c r="D20" s="122" t="inlineStr">
        <is>
          <t>Desempenho</t>
        </is>
      </c>
      <c r="E20" s="125" t="n"/>
      <c r="F20" s="132" t="inlineStr">
        <is>
          <t>O</t>
        </is>
      </c>
      <c r="G20" s="115" t="n"/>
      <c r="H20" s="115" t="n"/>
      <c r="I20" s="115" t="n"/>
      <c r="J20" s="115" t="n"/>
      <c r="K20" s="115" t="n"/>
      <c r="L20" s="115" t="n"/>
      <c r="M20" s="115" t="n"/>
      <c r="N20" s="115" t="n"/>
      <c r="O20" s="115" t="n"/>
      <c r="P20" s="115" t="n"/>
      <c r="Q20" s="115" t="n"/>
      <c r="R20" s="115" t="n"/>
      <c r="S20" s="115" t="n"/>
      <c r="T20" s="115" t="n"/>
      <c r="U20" s="115" t="inlineStr">
        <is>
          <t>X</t>
        </is>
      </c>
      <c r="V20" s="115" t="inlineStr">
        <is>
          <t>O1</t>
        </is>
      </c>
      <c r="W20" s="115" t="inlineStr">
        <is>
          <t>O1</t>
        </is>
      </c>
      <c r="X20" s="115" t="inlineStr">
        <is>
          <t>O3</t>
        </is>
      </c>
      <c r="Y20" s="115" t="inlineStr">
        <is>
          <t>O3</t>
        </is>
      </c>
      <c r="Z20" s="115" t="inlineStr">
        <is>
          <t>O1</t>
        </is>
      </c>
      <c r="AA20" s="115" t="inlineStr">
        <is>
          <t>O1</t>
        </is>
      </c>
      <c r="AB20" s="115" t="inlineStr">
        <is>
          <t>V1</t>
        </is>
      </c>
      <c r="AC20" s="115" t="inlineStr">
        <is>
          <t>W1</t>
        </is>
      </c>
      <c r="AD20" s="115">
        <f>COUNTIF($G$6:$AC$28,F20&amp;"1")+COUNTIF($G$6:$AC$28,F20&amp;"3")*3+COUNTIF($G$6:$AC$28,F20&amp;"5")*5</f>
        <v/>
      </c>
    </row>
    <row r="21" ht="15.75" customHeight="1" s="496">
      <c r="A21" s="108" t="n"/>
      <c r="B21" s="112" t="inlineStr">
        <is>
          <t>Ser resistente a intempéries</t>
        </is>
      </c>
      <c r="C21" s="111" t="inlineStr">
        <is>
          <t>P</t>
        </is>
      </c>
      <c r="D21" s="122" t="inlineStr">
        <is>
          <t>Básico</t>
        </is>
      </c>
      <c r="E21" s="125" t="n"/>
      <c r="F21" s="133" t="inlineStr">
        <is>
          <t>P</t>
        </is>
      </c>
      <c r="G21" s="115" t="n"/>
      <c r="H21" s="115" t="n"/>
      <c r="I21" s="115" t="n"/>
      <c r="J21" s="115" t="n"/>
      <c r="K21" s="115" t="n"/>
      <c r="L21" s="115" t="n"/>
      <c r="M21" s="115" t="n"/>
      <c r="N21" s="115" t="n"/>
      <c r="O21" s="115" t="n"/>
      <c r="P21" s="115" t="n"/>
      <c r="Q21" s="115" t="n"/>
      <c r="R21" s="115" t="n"/>
      <c r="S21" s="115" t="n"/>
      <c r="T21" s="115" t="n"/>
      <c r="U21" s="115" t="n"/>
      <c r="V21" s="115" t="inlineStr">
        <is>
          <t>X</t>
        </is>
      </c>
      <c r="W21" s="115" t="inlineStr">
        <is>
          <t>P1</t>
        </is>
      </c>
      <c r="X21" s="115" t="inlineStr">
        <is>
          <t>P3</t>
        </is>
      </c>
      <c r="Y21" s="115" t="inlineStr">
        <is>
          <t>P3</t>
        </is>
      </c>
      <c r="Z21" s="115" t="inlineStr">
        <is>
          <t>P1</t>
        </is>
      </c>
      <c r="AA21" s="115" t="inlineStr">
        <is>
          <t>P1</t>
        </is>
      </c>
      <c r="AB21" s="115" t="inlineStr">
        <is>
          <t>V1</t>
        </is>
      </c>
      <c r="AC21" s="115" t="inlineStr">
        <is>
          <t>W1</t>
        </is>
      </c>
      <c r="AD21" s="115">
        <f>COUNTIF($G$6:$AC$28,F21&amp;"1")+COUNTIF($G$6:$AC$28,F21&amp;"3")*3+COUNTIF($G$6:$AC$28,F21&amp;"5")*5</f>
        <v/>
      </c>
    </row>
    <row r="22" ht="15.75" customHeight="1" s="496">
      <c r="A22" s="108" t="n"/>
      <c r="B22" s="112" t="inlineStr">
        <is>
          <t>Ter manutenção simples</t>
        </is>
      </c>
      <c r="C22" s="111" t="inlineStr">
        <is>
          <t>Q</t>
        </is>
      </c>
      <c r="D22" s="122" t="inlineStr">
        <is>
          <t>Desempenho</t>
        </is>
      </c>
      <c r="E22" s="125" t="n"/>
      <c r="F22" s="134" t="inlineStr">
        <is>
          <t>Q</t>
        </is>
      </c>
      <c r="G22" s="115" t="n"/>
      <c r="H22" s="115" t="n"/>
      <c r="I22" s="115" t="n"/>
      <c r="J22" s="115" t="n"/>
      <c r="K22" s="115" t="n"/>
      <c r="L22" s="115" t="n"/>
      <c r="M22" s="115" t="n"/>
      <c r="N22" s="115" t="n"/>
      <c r="O22" s="115" t="n"/>
      <c r="P22" s="115" t="n"/>
      <c r="Q22" s="115" t="n"/>
      <c r="R22" s="115" t="n"/>
      <c r="S22" s="115" t="n"/>
      <c r="T22" s="115" t="n"/>
      <c r="U22" s="115" t="n"/>
      <c r="V22" s="115" t="n"/>
      <c r="W22" s="115" t="inlineStr">
        <is>
          <t>X</t>
        </is>
      </c>
      <c r="X22" s="115" t="inlineStr">
        <is>
          <t>Q1</t>
        </is>
      </c>
      <c r="Y22" s="115" t="inlineStr">
        <is>
          <t>Q1</t>
        </is>
      </c>
      <c r="Z22" s="115" t="inlineStr">
        <is>
          <t>T1</t>
        </is>
      </c>
      <c r="AA22" s="115" t="inlineStr">
        <is>
          <t>U1</t>
        </is>
      </c>
      <c r="AB22" s="115" t="inlineStr">
        <is>
          <t>V3</t>
        </is>
      </c>
      <c r="AC22" s="115" t="inlineStr">
        <is>
          <t>W3</t>
        </is>
      </c>
      <c r="AD22" s="115">
        <f>COUNTIF($G$6:$AC$28,F22&amp;"1")+COUNTIF($G$6:$AC$28,F22&amp;"3")*3+COUNTIF($G$6:$AC$28,F22&amp;"5")*5</f>
        <v/>
      </c>
    </row>
    <row r="23" ht="15.75" customHeight="1" s="496">
      <c r="A23" s="108" t="n"/>
      <c r="B23" s="112" t="inlineStr">
        <is>
          <t>Ser de fácil desmontagem</t>
        </is>
      </c>
      <c r="C23" s="111" t="inlineStr">
        <is>
          <t>R</t>
        </is>
      </c>
      <c r="D23" s="122" t="inlineStr">
        <is>
          <t>Desempenho</t>
        </is>
      </c>
      <c r="E23" s="125" t="n"/>
      <c r="F23" s="135" t="inlineStr">
        <is>
          <t>R</t>
        </is>
      </c>
      <c r="G23" s="115" t="n"/>
      <c r="H23" s="115" t="n"/>
      <c r="I23" s="115" t="n"/>
      <c r="J23" s="115" t="n"/>
      <c r="K23" s="115" t="n"/>
      <c r="L23" s="115" t="n"/>
      <c r="M23" s="115" t="n"/>
      <c r="N23" s="115" t="n"/>
      <c r="O23" s="115" t="n"/>
      <c r="P23" s="115" t="n"/>
      <c r="Q23" s="115" t="n"/>
      <c r="R23" s="115" t="n"/>
      <c r="S23" s="115" t="n"/>
      <c r="T23" s="115" t="n"/>
      <c r="U23" s="115" t="n"/>
      <c r="V23" s="115" t="n"/>
      <c r="W23" s="115" t="n"/>
      <c r="X23" s="115" t="inlineStr">
        <is>
          <t>X</t>
        </is>
      </c>
      <c r="Y23" s="115" t="inlineStr">
        <is>
          <t>R1</t>
        </is>
      </c>
      <c r="Z23" s="115" t="inlineStr">
        <is>
          <t>T1</t>
        </is>
      </c>
      <c r="AA23" s="115" t="inlineStr">
        <is>
          <t>U1</t>
        </is>
      </c>
      <c r="AB23" s="115" t="inlineStr">
        <is>
          <t>V3</t>
        </is>
      </c>
      <c r="AC23" s="115" t="inlineStr">
        <is>
          <t>W3</t>
        </is>
      </c>
      <c r="AD23" s="115">
        <f>COUNTIF($G$6:$AC$28,F23&amp;"1")+COUNTIF($G$6:$AC$28,F23&amp;"3")*3+COUNTIF($G$6:$AC$28,F23&amp;"5")*5</f>
        <v/>
      </c>
    </row>
    <row r="24" ht="15.75" customHeight="1" s="496">
      <c r="A24" s="108" t="n"/>
      <c r="B24" s="112" t="inlineStr">
        <is>
          <t>Ter materiais recicláveis</t>
        </is>
      </c>
      <c r="C24" s="111" t="inlineStr">
        <is>
          <t>S</t>
        </is>
      </c>
      <c r="D24" s="122" t="inlineStr">
        <is>
          <t>Atrativo</t>
        </is>
      </c>
      <c r="E24" s="125" t="n"/>
      <c r="F24" s="136" t="inlineStr">
        <is>
          <t>S</t>
        </is>
      </c>
      <c r="G24" s="115" t="n"/>
      <c r="H24" s="115" t="n"/>
      <c r="I24" s="115" t="n"/>
      <c r="J24" s="115" t="n"/>
      <c r="K24" s="115" t="n"/>
      <c r="L24" s="115" t="n"/>
      <c r="M24" s="115" t="n"/>
      <c r="N24" s="115" t="n"/>
      <c r="O24" s="115" t="n"/>
      <c r="P24" s="115" t="n"/>
      <c r="Q24" s="115" t="n"/>
      <c r="R24" s="115" t="n"/>
      <c r="S24" s="115" t="n"/>
      <c r="T24" s="115" t="n"/>
      <c r="U24" s="115" t="n"/>
      <c r="V24" s="115" t="n"/>
      <c r="W24" s="115" t="n"/>
      <c r="X24" s="115" t="n"/>
      <c r="Y24" s="115" t="inlineStr">
        <is>
          <t>X</t>
        </is>
      </c>
      <c r="Z24" s="115" t="inlineStr">
        <is>
          <t>T1</t>
        </is>
      </c>
      <c r="AA24" s="115" t="inlineStr">
        <is>
          <t>U1</t>
        </is>
      </c>
      <c r="AB24" s="115" t="inlineStr">
        <is>
          <t>V3</t>
        </is>
      </c>
      <c r="AC24" s="115" t="inlineStr">
        <is>
          <t>W3</t>
        </is>
      </c>
      <c r="AD24" s="115">
        <f>COUNTIF($G$6:$AC$28,F24&amp;"1")+COUNTIF($G$6:$AC$28,F24&amp;"3")*3+COUNTIF($G$6:$AC$28,F24&amp;"5")*5</f>
        <v/>
      </c>
    </row>
    <row r="25" ht="15.75" customHeight="1" s="496">
      <c r="A25" s="9" t="n"/>
      <c r="B25" s="112" t="inlineStr">
        <is>
          <t>Ter peças modulares</t>
        </is>
      </c>
      <c r="C25" s="111" t="inlineStr">
        <is>
          <t>T</t>
        </is>
      </c>
      <c r="D25" s="122" t="inlineStr">
        <is>
          <t>Desempenho</t>
        </is>
      </c>
      <c r="E25" s="125" t="n"/>
      <c r="F25" s="137" t="inlineStr">
        <is>
          <t>T</t>
        </is>
      </c>
      <c r="G25" s="115" t="n"/>
      <c r="H25" s="115" t="n"/>
      <c r="I25" s="115" t="n"/>
      <c r="J25" s="115" t="n"/>
      <c r="K25" s="115" t="n"/>
      <c r="L25" s="115" t="n"/>
      <c r="M25" s="115" t="n"/>
      <c r="N25" s="115" t="n"/>
      <c r="O25" s="115" t="n"/>
      <c r="P25" s="115" t="n"/>
      <c r="Q25" s="115" t="n"/>
      <c r="R25" s="115" t="n"/>
      <c r="S25" s="115" t="n"/>
      <c r="T25" s="115" t="n"/>
      <c r="U25" s="115" t="n"/>
      <c r="V25" s="115" t="n"/>
      <c r="W25" s="115" t="n"/>
      <c r="X25" s="115" t="n"/>
      <c r="Y25" s="115" t="n"/>
      <c r="Z25" s="115" t="inlineStr">
        <is>
          <t>X</t>
        </is>
      </c>
      <c r="AA25" s="115" t="inlineStr">
        <is>
          <t>T1</t>
        </is>
      </c>
      <c r="AB25" s="115" t="inlineStr">
        <is>
          <t>V3</t>
        </is>
      </c>
      <c r="AC25" s="115" t="inlineStr">
        <is>
          <t>W3</t>
        </is>
      </c>
      <c r="AD25" s="115">
        <f>COUNTIF($G$6:$AC$28,F25&amp;"1")+COUNTIF($G$6:$AC$28,F25&amp;"3")*3+COUNTIF($G$6:$AC$28,F25&amp;"5")*5</f>
        <v/>
      </c>
    </row>
    <row r="26" ht="15.75" customHeight="1" s="496">
      <c r="A26" s="9" t="n"/>
      <c r="B26" s="112" t="inlineStr">
        <is>
          <t>Ter montagem em poucas etapas</t>
        </is>
      </c>
      <c r="C26" s="111" t="inlineStr">
        <is>
          <t>U</t>
        </is>
      </c>
      <c r="D26" s="122" t="inlineStr">
        <is>
          <t>Desempenho</t>
        </is>
      </c>
      <c r="E26" s="125" t="n"/>
      <c r="F26" s="137" t="inlineStr">
        <is>
          <t>U</t>
        </is>
      </c>
      <c r="G26" s="115" t="n"/>
      <c r="H26" s="115" t="n"/>
      <c r="I26" s="115" t="n"/>
      <c r="J26" s="115" t="n"/>
      <c r="K26" s="115" t="n"/>
      <c r="L26" s="115" t="n"/>
      <c r="M26" s="115" t="n"/>
      <c r="N26" s="115" t="n"/>
      <c r="O26" s="115" t="n"/>
      <c r="P26" s="115" t="n"/>
      <c r="Q26" s="115" t="n"/>
      <c r="R26" s="115" t="n"/>
      <c r="S26" s="115" t="n"/>
      <c r="T26" s="115" t="n"/>
      <c r="U26" s="115" t="n"/>
      <c r="V26" s="115" t="n"/>
      <c r="W26" s="115" t="n"/>
      <c r="X26" s="115" t="n"/>
      <c r="Y26" s="115" t="n"/>
      <c r="Z26" s="115" t="n"/>
      <c r="AA26" s="115" t="inlineStr">
        <is>
          <t>X</t>
        </is>
      </c>
      <c r="AB26" s="115" t="inlineStr">
        <is>
          <t>V3</t>
        </is>
      </c>
      <c r="AC26" s="115" t="inlineStr">
        <is>
          <t>W3</t>
        </is>
      </c>
      <c r="AD26" s="115">
        <f>COUNTIF($G$6:$AC$28,F26&amp;"1")+COUNTIF($G$6:$AC$28,F26&amp;"3")*3+COUNTIF($G$6:$AC$28,F26&amp;"5")*5</f>
        <v/>
      </c>
    </row>
    <row r="27" ht="15.75" customHeight="1" s="496">
      <c r="A27" s="9" t="n"/>
      <c r="B27" s="112" t="inlineStr">
        <is>
          <t>Ter baixo custo por ciclo de uso</t>
        </is>
      </c>
      <c r="C27" s="111" t="inlineStr">
        <is>
          <t>V</t>
        </is>
      </c>
      <c r="D27" s="122" t="inlineStr">
        <is>
          <t>Desempenho</t>
        </is>
      </c>
      <c r="E27" s="125" t="n"/>
      <c r="F27" s="137" t="inlineStr">
        <is>
          <t>V</t>
        </is>
      </c>
      <c r="G27" s="115" t="n"/>
      <c r="H27" s="115" t="n"/>
      <c r="I27" s="115" t="n"/>
      <c r="J27" s="115" t="n"/>
      <c r="K27" s="115" t="n"/>
      <c r="L27" s="115" t="n"/>
      <c r="M27" s="115" t="n"/>
      <c r="N27" s="115" t="n"/>
      <c r="O27" s="115" t="n"/>
      <c r="P27" s="115" t="n"/>
      <c r="Q27" s="115" t="n"/>
      <c r="R27" s="115" t="n"/>
      <c r="S27" s="115" t="n"/>
      <c r="T27" s="115" t="n"/>
      <c r="U27" s="115" t="n"/>
      <c r="V27" s="115" t="n"/>
      <c r="W27" s="115" t="n"/>
      <c r="X27" s="115" t="n"/>
      <c r="Y27" s="115" t="n"/>
      <c r="Z27" s="115" t="n"/>
      <c r="AA27" s="115" t="n"/>
      <c r="AB27" s="115" t="inlineStr">
        <is>
          <t>X</t>
        </is>
      </c>
      <c r="AC27" s="115" t="inlineStr">
        <is>
          <t>W1</t>
        </is>
      </c>
      <c r="AD27" s="115">
        <f>COUNTIF($G$6:$AC$28,F27&amp;"1")+COUNTIF($G$6:$AC$28,F27&amp;"3")*3+COUNTIF($G$6:$AC$28,F27&amp;"5")*5</f>
        <v/>
      </c>
    </row>
    <row r="28" ht="15.75" customHeight="1" s="496">
      <c r="A28" s="9" t="n"/>
      <c r="B28" s="138" t="inlineStr">
        <is>
          <t>Ser estável quando apoiado</t>
        </is>
      </c>
      <c r="C28" s="139" t="inlineStr">
        <is>
          <t>W</t>
        </is>
      </c>
      <c r="D28" s="21" t="inlineStr">
        <is>
          <t>Básico</t>
        </is>
      </c>
      <c r="F28" s="21" t="inlineStr">
        <is>
          <t>W</t>
        </is>
      </c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21" t="inlineStr">
        <is>
          <t>X</t>
        </is>
      </c>
      <c r="AD28" s="21">
        <f>COUNTIF($G$6:$AC$28,F28&amp;"1")+COUNTIF($G$6:$AC$28,F28&amp;"3")*3+COUNTIF($G$6:$AC$28,F28&amp;"5")*5</f>
        <v/>
      </c>
    </row>
    <row r="29" ht="15.75" customHeight="1" s="496">
      <c r="A29" s="9" t="n"/>
      <c r="B29" s="112" t="n"/>
      <c r="C29" s="111" t="n"/>
      <c r="D29" s="122" t="n"/>
      <c r="E29" s="125" t="n"/>
      <c r="F29" s="137" t="n"/>
      <c r="G29" s="115" t="n"/>
      <c r="H29" s="115" t="n"/>
      <c r="I29" s="115" t="n"/>
      <c r="J29" s="115" t="n"/>
      <c r="K29" s="115" t="n"/>
      <c r="L29" s="115" t="n"/>
      <c r="M29" s="115" t="n"/>
      <c r="N29" s="115" t="n"/>
      <c r="O29" s="115" t="n"/>
      <c r="P29" s="115" t="n"/>
      <c r="Q29" s="115" t="n"/>
      <c r="R29" s="115" t="n"/>
      <c r="S29" s="115" t="n"/>
      <c r="T29" s="115" t="n"/>
      <c r="U29" s="115" t="n"/>
      <c r="V29" s="115" t="n"/>
      <c r="W29" s="115" t="n"/>
      <c r="X29" s="115" t="n"/>
      <c r="Y29" s="115" t="n"/>
      <c r="Z29" s="115" t="n"/>
      <c r="AA29" s="115" t="n"/>
      <c r="AB29" s="115" t="inlineStr">
        <is>
          <t>Total</t>
        </is>
      </c>
      <c r="AC29" s="115" t="inlineStr">
        <is>
          <t>Total</t>
        </is>
      </c>
      <c r="AD29" s="115">
        <f>SUM(AD6:AD28)</f>
        <v/>
      </c>
    </row>
    <row r="30" ht="15.75" customHeight="1" s="496">
      <c r="A30" s="9" t="n"/>
      <c r="B30" s="122" t="n"/>
      <c r="C30" s="140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</row>
    <row r="31" hidden="1" ht="15.75" customHeight="1" s="496">
      <c r="A31" s="9" t="n"/>
      <c r="B31" s="122" t="inlineStr">
        <is>
          <t>Um requisito é considerado muito mais importante do que o outro (VALOR 5)</t>
        </is>
      </c>
      <c r="C31" s="140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</row>
    <row r="32" hidden="1" ht="15.75" customHeight="1" s="496">
      <c r="A32" s="141" t="n"/>
      <c r="B32" s="122" t="inlineStr">
        <is>
          <t>Um requisito é considerado mais importante do que o outro (VALOR 3)</t>
        </is>
      </c>
      <c r="C32" s="140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</row>
    <row r="33" hidden="1" ht="15.75" customHeight="1" s="496">
      <c r="A33" s="141" t="n"/>
      <c r="B33" s="21" t="inlineStr">
        <is>
          <t>Um requisito é considerado pouco mais importante do que o outro (VALOR 1)</t>
        </is>
      </c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</row>
    <row r="34" hidden="1" ht="15.75" customHeight="1" s="496">
      <c r="A34" s="141" t="n"/>
      <c r="B34" s="142" t="inlineStr">
        <is>
          <t>Os requisitos são considerados de igual importância (VALOR 0)</t>
        </is>
      </c>
      <c r="C34" s="143" t="n"/>
      <c r="D34" s="143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</row>
    <row r="35" hidden="1" ht="15.75" customHeight="1" s="496">
      <c r="A35" s="144" t="n"/>
      <c r="B35" s="144" t="n"/>
      <c r="C35" s="144" t="n"/>
      <c r="D35" s="144" t="n"/>
      <c r="E35" s="144" t="n"/>
      <c r="F35" s="144" t="n"/>
      <c r="G35" s="144" t="n"/>
      <c r="H35" s="144" t="n"/>
      <c r="I35" s="144" t="n"/>
      <c r="J35" s="144" t="n"/>
      <c r="K35" s="144" t="n"/>
      <c r="L35" s="144" t="n"/>
      <c r="M35" s="144" t="n"/>
      <c r="N35" s="144" t="n"/>
      <c r="O35" s="144" t="n"/>
      <c r="P35" s="144" t="n"/>
      <c r="Q35" s="144" t="n"/>
      <c r="R35" s="144" t="n"/>
      <c r="S35" s="144" t="n"/>
      <c r="T35" s="144" t="n"/>
      <c r="U35" s="144" t="n"/>
      <c r="V35" s="144" t="n"/>
      <c r="W35" s="144" t="n"/>
      <c r="X35" s="144" t="n"/>
      <c r="Y35" s="144" t="n"/>
      <c r="Z35" s="144" t="n"/>
      <c r="AA35" s="144" t="n"/>
      <c r="AB35" s="144" t="n"/>
      <c r="AC35" s="144" t="n"/>
      <c r="AD35" s="144" t="n"/>
      <c r="AE35" s="144" t="n"/>
      <c r="AF35" s="144" t="n"/>
      <c r="AG35" s="144" t="n"/>
      <c r="AH35" s="144" t="n"/>
      <c r="AI35" s="144" t="n"/>
    </row>
    <row r="36" hidden="1" ht="15.75" customHeight="1" s="496">
      <c r="A36" s="144" t="n"/>
      <c r="B36" s="144" t="inlineStr">
        <is>
          <t>Base da comparação: cada par foi julgado pela pergunta da Aula 12 — qual requisito é mais importante para o sucesso do produto e quanto mais importante. As notas C1, C2 e C3 abaixo servem de âncora comum para que a comparação não fique arbitrária; em 17 dos 253 pares o julgamento do par se afastou dessa âncora, e cada um deles está registrado na tabela de desvios com a razão. Primeiro passe da equipe, a revalidar com o distribuidor.</t>
        </is>
      </c>
      <c r="C36" s="144" t="n"/>
      <c r="D36" s="144" t="n"/>
      <c r="E36" s="144" t="n"/>
      <c r="F36" s="144" t="n"/>
      <c r="G36" s="144" t="n"/>
      <c r="H36" s="144" t="n"/>
      <c r="I36" s="144" t="n"/>
      <c r="J36" s="144" t="n"/>
      <c r="K36" s="144" t="n"/>
      <c r="L36" s="144" t="n"/>
      <c r="M36" s="144" t="n"/>
      <c r="N36" s="144" t="n"/>
      <c r="O36" s="144" t="n"/>
      <c r="P36" s="144" t="n"/>
      <c r="Q36" s="144" t="n"/>
      <c r="R36" s="144" t="n"/>
      <c r="S36" s="144" t="n"/>
      <c r="T36" s="144" t="n"/>
      <c r="U36" s="144" t="n"/>
      <c r="V36" s="144" t="n"/>
      <c r="W36" s="144" t="n"/>
      <c r="X36" s="144" t="n"/>
      <c r="Y36" s="144" t="n"/>
      <c r="Z36" s="144" t="n"/>
      <c r="AA36" s="144" t="n"/>
      <c r="AB36" s="144" t="n"/>
      <c r="AC36" s="144" t="n"/>
      <c r="AD36" s="144" t="n"/>
      <c r="AE36" s="144" t="n"/>
      <c r="AF36" s="144" t="n"/>
      <c r="AG36" s="144" t="n"/>
      <c r="AH36" s="144" t="n"/>
      <c r="AI36" s="144" t="n"/>
    </row>
    <row r="37" hidden="1" ht="15.75" customHeight="1" s="496">
      <c r="A37" s="144" t="n"/>
      <c r="B37" s="144" t="n"/>
      <c r="C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144" t="n"/>
      <c r="P37" s="144" t="n"/>
      <c r="Q37" s="144" t="n"/>
      <c r="R37" s="144" t="n"/>
      <c r="S37" s="144" t="n"/>
      <c r="T37" s="144" t="n"/>
      <c r="U37" s="144" t="n"/>
      <c r="V37" s="144" t="n"/>
      <c r="W37" s="144" t="n"/>
      <c r="X37" s="144" t="n"/>
      <c r="Y37" s="144" t="n"/>
      <c r="Z37" s="144" t="n"/>
      <c r="AA37" s="144" t="n"/>
      <c r="AB37" s="144" t="n"/>
      <c r="AC37" s="144" t="n"/>
      <c r="AD37" s="144" t="n"/>
      <c r="AE37" s="144" t="n"/>
      <c r="AF37" s="144" t="n"/>
      <c r="AG37" s="144" t="n"/>
      <c r="AH37" s="144" t="n"/>
      <c r="AI37" s="144" t="n"/>
    </row>
    <row r="38" hidden="1" ht="15.75" customHeight="1" s="496">
      <c r="A38" s="144" t="n"/>
      <c r="B38" s="145" t="inlineStr">
        <is>
          <t>C1 · Avaria</t>
        </is>
      </c>
      <c r="C38" s="149" t="inlineStr">
        <is>
          <t>Reduz diretamente a quebra no trecho distribuidor–obra</t>
        </is>
      </c>
      <c r="D38" s="513" t="n"/>
      <c r="E38" s="513" t="n"/>
      <c r="F38" s="514" t="n"/>
      <c r="G38" s="144" t="n"/>
      <c r="H38" s="144" t="n"/>
      <c r="I38" s="144" t="n"/>
      <c r="J38" s="144" t="n"/>
      <c r="K38" s="144" t="n"/>
      <c r="L38" s="144" t="n"/>
      <c r="M38" s="144" t="n"/>
      <c r="N38" s="144" t="n"/>
      <c r="O38" s="144" t="n"/>
      <c r="P38" s="144" t="n"/>
      <c r="Q38" s="144" t="n"/>
      <c r="R38" s="144" t="n"/>
      <c r="S38" s="144" t="n"/>
      <c r="T38" s="144" t="n"/>
      <c r="U38" s="144" t="n"/>
      <c r="V38" s="144" t="n"/>
      <c r="W38" s="144" t="n"/>
      <c r="X38" s="144" t="n"/>
      <c r="Y38" s="144" t="n"/>
      <c r="Z38" s="144" t="n"/>
      <c r="AA38" s="144" t="n"/>
      <c r="AB38" s="144" t="n"/>
      <c r="AC38" s="144" t="n"/>
      <c r="AD38" s="144" t="n"/>
      <c r="AE38" s="144" t="n"/>
      <c r="AF38" s="144" t="n"/>
      <c r="AG38" s="144" t="n"/>
      <c r="AH38" s="144" t="n"/>
      <c r="AI38" s="144" t="n"/>
    </row>
    <row r="39" hidden="1" ht="15.75" customHeight="1" s="496">
      <c r="A39" s="144" t="n"/>
      <c r="B39" s="145" t="inlineStr">
        <is>
          <t>C2 · Trabalhador</t>
        </is>
      </c>
      <c r="C39" s="149" t="inlineStr">
        <is>
          <t>Reduz esforço, queda e exposição a corte</t>
        </is>
      </c>
      <c r="D39" s="513" t="n"/>
      <c r="E39" s="513" t="n"/>
      <c r="F39" s="514" t="n"/>
      <c r="G39" s="144" t="n"/>
      <c r="H39" s="144" t="n"/>
      <c r="I39" s="144" t="n"/>
      <c r="J39" s="144" t="n"/>
      <c r="K39" s="144" t="n"/>
      <c r="L39" s="144" t="n"/>
      <c r="M39" s="144" t="n"/>
      <c r="N39" s="144" t="n"/>
      <c r="O39" s="144" t="n"/>
      <c r="P39" s="144" t="n"/>
      <c r="Q39" s="144" t="n"/>
      <c r="R39" s="144" t="n"/>
      <c r="S39" s="144" t="n"/>
      <c r="T39" s="144" t="n"/>
      <c r="U39" s="144" t="n"/>
      <c r="V39" s="144" t="n"/>
      <c r="W39" s="144" t="n"/>
      <c r="X39" s="144" t="n"/>
      <c r="Y39" s="144" t="n"/>
      <c r="Z39" s="144" t="n"/>
      <c r="AA39" s="144" t="n"/>
      <c r="AB39" s="144" t="n"/>
      <c r="AC39" s="144" t="n"/>
      <c r="AD39" s="144" t="n"/>
      <c r="AE39" s="144" t="n"/>
      <c r="AF39" s="144" t="n"/>
      <c r="AG39" s="144" t="n"/>
      <c r="AH39" s="144" t="n"/>
      <c r="AI39" s="144" t="n"/>
    </row>
    <row r="40" hidden="1" ht="15.75" customHeight="1" s="496">
      <c r="A40" s="144" t="n"/>
      <c r="B40" s="145" t="inlineStr">
        <is>
          <t>C3 · Adoção</t>
        </is>
      </c>
      <c r="C40" s="149" t="inlineStr">
        <is>
          <t>Determina o distribuidor comprar e usar: custo, ritmo e compatibilidade</t>
        </is>
      </c>
      <c r="D40" s="150" t="n"/>
      <c r="E40" s="150" t="n"/>
      <c r="F40" s="151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144" t="n"/>
      <c r="P40" s="144" t="n"/>
      <c r="Q40" s="144" t="n"/>
      <c r="R40" s="144" t="n"/>
      <c r="S40" s="144" t="n"/>
      <c r="T40" s="144" t="n"/>
      <c r="U40" s="144" t="n"/>
      <c r="V40" s="144" t="n"/>
      <c r="W40" s="144" t="n"/>
      <c r="X40" s="144" t="n"/>
      <c r="Y40" s="144" t="n"/>
      <c r="Z40" s="144" t="n"/>
      <c r="AA40" s="144" t="n"/>
      <c r="AB40" s="144" t="n"/>
      <c r="AC40" s="144" t="n"/>
      <c r="AD40" s="144" t="n"/>
      <c r="AE40" s="144" t="n"/>
      <c r="AF40" s="144" t="n"/>
      <c r="AG40" s="144" t="n"/>
      <c r="AH40" s="144" t="n"/>
      <c r="AI40" s="144" t="n"/>
    </row>
    <row r="41" hidden="1" ht="15.75" customHeight="1" s="496">
      <c r="A41" s="144" t="n"/>
      <c r="B41" s="144" t="n"/>
      <c r="C41" s="144" t="n"/>
      <c r="D41" s="144" t="n"/>
      <c r="E41" s="144" t="n"/>
      <c r="F41" s="144" t="n"/>
      <c r="G41" s="144" t="n"/>
      <c r="H41" s="144" t="n"/>
      <c r="I41" s="144" t="n"/>
      <c r="J41" s="144" t="n"/>
      <c r="K41" s="144" t="n"/>
      <c r="L41" s="144" t="n"/>
      <c r="M41" s="144" t="n"/>
      <c r="N41" s="144" t="n"/>
      <c r="O41" s="144" t="n"/>
      <c r="P41" s="144" t="n"/>
      <c r="Q41" s="144" t="n"/>
      <c r="R41" s="144" t="n"/>
      <c r="S41" s="144" t="n"/>
      <c r="T41" s="144" t="n"/>
      <c r="U41" s="144" t="n"/>
      <c r="V41" s="144" t="n"/>
      <c r="W41" s="144" t="n"/>
      <c r="X41" s="144" t="n"/>
      <c r="Y41" s="144" t="n"/>
      <c r="Z41" s="144" t="n"/>
      <c r="AA41" s="144" t="n"/>
      <c r="AB41" s="144" t="n"/>
      <c r="AC41" s="144" t="n"/>
      <c r="AD41" s="144" t="n"/>
      <c r="AE41" s="144" t="n"/>
      <c r="AF41" s="144" t="n"/>
      <c r="AG41" s="144" t="n"/>
      <c r="AH41" s="144" t="n"/>
      <c r="AI41" s="144" t="n"/>
    </row>
    <row r="42" hidden="1" ht="15.75" customHeight="1" s="496">
      <c r="A42" s="144" t="n"/>
      <c r="B42" s="145" t="inlineStr">
        <is>
          <t>Requisito do cliente</t>
        </is>
      </c>
      <c r="C42" s="152" t="inlineStr">
        <is>
          <t>ID</t>
        </is>
      </c>
      <c r="D42" s="152" t="inlineStr">
        <is>
          <t>C1</t>
        </is>
      </c>
      <c r="E42" s="152" t="inlineStr">
        <is>
          <t>C2</t>
        </is>
      </c>
      <c r="F42" s="152" t="inlineStr">
        <is>
          <t>C3</t>
        </is>
      </c>
      <c r="G42" s="152" t="inlineStr">
        <is>
          <t>Soma</t>
        </is>
      </c>
      <c r="H42" s="144" t="n"/>
      <c r="I42" s="144" t="n"/>
      <c r="J42" s="144" t="n"/>
      <c r="K42" s="144" t="n"/>
      <c r="L42" s="144" t="n"/>
      <c r="M42" s="144" t="n"/>
      <c r="N42" s="144" t="n"/>
      <c r="O42" s="144" t="n"/>
      <c r="P42" s="144" t="n"/>
      <c r="Q42" s="144" t="n"/>
      <c r="R42" s="144" t="n"/>
      <c r="S42" s="144" t="n"/>
      <c r="T42" s="144" t="n"/>
      <c r="U42" s="144" t="n"/>
      <c r="V42" s="144" t="n"/>
      <c r="W42" s="144" t="n"/>
      <c r="X42" s="144" t="n"/>
      <c r="Y42" s="144" t="n"/>
      <c r="Z42" s="144" t="n"/>
      <c r="AA42" s="144" t="n"/>
      <c r="AB42" s="144" t="n"/>
      <c r="AC42" s="144" t="n"/>
      <c r="AD42" s="144" t="n"/>
      <c r="AE42" s="144" t="n"/>
      <c r="AF42" s="144" t="n"/>
      <c r="AG42" s="144" t="n"/>
      <c r="AH42" s="144" t="n"/>
      <c r="AI42" s="144" t="n"/>
    </row>
    <row r="43" hidden="1" ht="15.75" customHeight="1" s="496">
      <c r="A43" s="144" t="n"/>
      <c r="B43" s="149" t="inlineStr">
        <is>
          <t>Amortecer impactos do transporte</t>
        </is>
      </c>
      <c r="C43" s="153" t="inlineStr">
        <is>
          <t>A</t>
        </is>
      </c>
      <c r="D43" s="153" t="n">
        <v>5</v>
      </c>
      <c r="E43" s="153" t="n">
        <v>2</v>
      </c>
      <c r="F43" s="153" t="n">
        <v>3</v>
      </c>
      <c r="G43" s="152">
        <f>SUM(D43:F43)</f>
        <v/>
      </c>
      <c r="H43" s="144" t="n"/>
      <c r="I43" s="144" t="n"/>
      <c r="J43" s="144" t="n"/>
      <c r="K43" s="144" t="n"/>
      <c r="L43" s="144" t="n"/>
      <c r="M43" s="144" t="n"/>
      <c r="N43" s="144" t="n"/>
      <c r="O43" s="144" t="n"/>
      <c r="P43" s="144" t="n"/>
      <c r="Q43" s="144" t="n"/>
      <c r="R43" s="144" t="n"/>
      <c r="S43" s="144" t="n"/>
      <c r="T43" s="144" t="n"/>
      <c r="U43" s="144" t="n"/>
      <c r="V43" s="144" t="n"/>
      <c r="W43" s="144" t="n"/>
      <c r="X43" s="144" t="n"/>
      <c r="Y43" s="144" t="n"/>
      <c r="Z43" s="144" t="n"/>
      <c r="AA43" s="144" t="n"/>
      <c r="AB43" s="144" t="n"/>
      <c r="AC43" s="144" t="n"/>
      <c r="AD43" s="144" t="n"/>
      <c r="AE43" s="144" t="n"/>
      <c r="AF43" s="144" t="n"/>
      <c r="AG43" s="144" t="n"/>
      <c r="AH43" s="144" t="n"/>
      <c r="AI43" s="144" t="n"/>
    </row>
    <row r="44" hidden="1" ht="15.75" customHeight="1" s="496">
      <c r="A44" s="144" t="n"/>
      <c r="B44" s="149" t="inlineStr">
        <is>
          <t>Imobilizar a louça</t>
        </is>
      </c>
      <c r="C44" s="153" t="inlineStr">
        <is>
          <t>B</t>
        </is>
      </c>
      <c r="D44" s="153" t="n">
        <v>5</v>
      </c>
      <c r="E44" s="153" t="n">
        <v>3</v>
      </c>
      <c r="F44" s="153" t="n">
        <v>3</v>
      </c>
      <c r="G44" s="152">
        <f>SUM(D44:F44)</f>
        <v/>
      </c>
      <c r="H44" s="144" t="n"/>
      <c r="I44" s="144" t="n"/>
      <c r="J44" s="144" t="n"/>
      <c r="K44" s="144" t="n"/>
      <c r="L44" s="144" t="n"/>
      <c r="M44" s="144" t="n"/>
      <c r="N44" s="144" t="n"/>
      <c r="O44" s="144" t="n"/>
      <c r="P44" s="144" t="n"/>
      <c r="Q44" s="144" t="n"/>
      <c r="R44" s="144" t="n"/>
      <c r="S44" s="144" t="n"/>
      <c r="T44" s="144" t="n"/>
      <c r="U44" s="144" t="n"/>
      <c r="V44" s="144" t="n"/>
      <c r="W44" s="144" t="n"/>
      <c r="X44" s="144" t="n"/>
      <c r="Y44" s="144" t="n"/>
      <c r="Z44" s="144" t="n"/>
      <c r="AA44" s="144" t="n"/>
      <c r="AB44" s="144" t="n"/>
      <c r="AC44" s="144" t="n"/>
      <c r="AD44" s="144" t="n"/>
      <c r="AE44" s="144" t="n"/>
      <c r="AF44" s="144" t="n"/>
      <c r="AG44" s="144" t="n"/>
      <c r="AH44" s="144" t="n"/>
      <c r="AI44" s="144" t="n"/>
    </row>
    <row r="45" hidden="1" ht="15.75" customHeight="1" s="496">
      <c r="A45" s="144" t="n"/>
      <c r="B45" s="149" t="inlineStr">
        <is>
          <t>Permitir conferência sem abrir</t>
        </is>
      </c>
      <c r="C45" s="153" t="inlineStr">
        <is>
          <t>C</t>
        </is>
      </c>
      <c r="D45" s="153" t="n">
        <v>1</v>
      </c>
      <c r="E45" s="153" t="n">
        <v>4</v>
      </c>
      <c r="F45" s="153" t="n">
        <v>4</v>
      </c>
      <c r="G45" s="152">
        <f>SUM(D45:F45)</f>
        <v/>
      </c>
      <c r="H45" s="144" t="n"/>
      <c r="I45" s="144" t="n"/>
      <c r="J45" s="144" t="n"/>
      <c r="K45" s="144" t="n"/>
      <c r="L45" s="144" t="n"/>
      <c r="M45" s="144" t="n"/>
      <c r="N45" s="144" t="n"/>
      <c r="O45" s="144" t="n"/>
      <c r="P45" s="144" t="n"/>
      <c r="Q45" s="144" t="n"/>
      <c r="R45" s="144" t="n"/>
      <c r="S45" s="144" t="n"/>
      <c r="T45" s="144" t="n"/>
      <c r="U45" s="144" t="n"/>
      <c r="V45" s="144" t="n"/>
      <c r="W45" s="144" t="n"/>
      <c r="X45" s="144" t="n"/>
      <c r="Y45" s="144" t="n"/>
      <c r="Z45" s="144" t="n"/>
      <c r="AA45" s="144" t="n"/>
      <c r="AB45" s="144" t="n"/>
      <c r="AC45" s="144" t="n"/>
      <c r="AD45" s="144" t="n"/>
      <c r="AE45" s="144" t="n"/>
      <c r="AF45" s="144" t="n"/>
      <c r="AG45" s="144" t="n"/>
      <c r="AH45" s="144" t="n"/>
      <c r="AI45" s="144" t="n"/>
    </row>
    <row r="46" hidden="1" ht="15.75" customHeight="1" s="496">
      <c r="A46" s="144" t="n"/>
      <c r="B46" s="149" t="inlineStr">
        <is>
          <t>Ser ajustável a diferentes louças</t>
        </is>
      </c>
      <c r="C46" s="153" t="inlineStr">
        <is>
          <t>D</t>
        </is>
      </c>
      <c r="D46" s="153" t="n">
        <v>3</v>
      </c>
      <c r="E46" s="153" t="n">
        <v>1</v>
      </c>
      <c r="F46" s="153" t="n">
        <v>4</v>
      </c>
      <c r="G46" s="152">
        <f>SUM(D46:F46)</f>
        <v/>
      </c>
      <c r="H46" s="144" t="n"/>
      <c r="I46" s="144" t="n"/>
      <c r="J46" s="144" t="n"/>
      <c r="K46" s="144" t="n"/>
      <c r="L46" s="144" t="n"/>
      <c r="M46" s="144" t="n"/>
      <c r="N46" s="144" t="n"/>
      <c r="O46" s="144" t="n"/>
      <c r="P46" s="144" t="n"/>
      <c r="Q46" s="144" t="n"/>
      <c r="R46" s="144" t="n"/>
      <c r="S46" s="144" t="n"/>
      <c r="T46" s="144" t="n"/>
      <c r="U46" s="144" t="n"/>
      <c r="V46" s="144" t="n"/>
      <c r="W46" s="144" t="n"/>
      <c r="X46" s="144" t="n"/>
      <c r="Y46" s="144" t="n"/>
      <c r="Z46" s="144" t="n"/>
      <c r="AA46" s="144" t="n"/>
      <c r="AB46" s="144" t="n"/>
      <c r="AC46" s="144" t="n"/>
      <c r="AD46" s="144" t="n"/>
      <c r="AE46" s="144" t="n"/>
      <c r="AF46" s="144" t="n"/>
      <c r="AG46" s="144" t="n"/>
      <c r="AH46" s="144" t="n"/>
      <c r="AI46" s="144" t="n"/>
    </row>
    <row r="47" hidden="1" ht="15.75" customHeight="1" s="496">
      <c r="A47" s="144" t="n"/>
      <c r="B47" s="149" t="inlineStr">
        <is>
          <t>Ser compatível com o veículo</t>
        </is>
      </c>
      <c r="C47" s="153" t="inlineStr">
        <is>
          <t>E</t>
        </is>
      </c>
      <c r="D47" s="153" t="n">
        <v>3</v>
      </c>
      <c r="E47" s="153" t="n">
        <v>1</v>
      </c>
      <c r="F47" s="153" t="n">
        <v>3</v>
      </c>
      <c r="G47" s="152">
        <f>SUM(D47:F47)</f>
        <v/>
      </c>
      <c r="H47" s="144" t="n"/>
      <c r="I47" s="144" t="n"/>
      <c r="J47" s="144" t="n"/>
      <c r="K47" s="144" t="n"/>
      <c r="L47" s="144" t="n"/>
      <c r="M47" s="144" t="n"/>
      <c r="N47" s="144" t="n"/>
      <c r="O47" s="144" t="n"/>
      <c r="P47" s="144" t="n"/>
      <c r="Q47" s="144" t="n"/>
      <c r="R47" s="144" t="n"/>
      <c r="S47" s="144" t="n"/>
      <c r="T47" s="144" t="n"/>
      <c r="U47" s="144" t="n"/>
      <c r="V47" s="144" t="n"/>
      <c r="W47" s="144" t="n"/>
      <c r="X47" s="144" t="n"/>
      <c r="Y47" s="144" t="n"/>
      <c r="Z47" s="144" t="n"/>
      <c r="AA47" s="144" t="n"/>
      <c r="AB47" s="144" t="n"/>
      <c r="AC47" s="144" t="n"/>
      <c r="AD47" s="144" t="n"/>
      <c r="AE47" s="144" t="n"/>
      <c r="AF47" s="144" t="n"/>
      <c r="AG47" s="144" t="n"/>
      <c r="AH47" s="144" t="n"/>
      <c r="AI47" s="144" t="n"/>
    </row>
    <row r="48" hidden="1" ht="15.75" customHeight="1" s="496">
      <c r="A48" s="144" t="n"/>
      <c r="B48" s="149" t="inlineStr">
        <is>
          <t>Ser de fácil movimentação</t>
        </is>
      </c>
      <c r="C48" s="153" t="inlineStr">
        <is>
          <t>F</t>
        </is>
      </c>
      <c r="D48" s="153" t="n">
        <v>3</v>
      </c>
      <c r="E48" s="153" t="n">
        <v>5</v>
      </c>
      <c r="F48" s="153" t="n">
        <v>3</v>
      </c>
      <c r="G48" s="152">
        <f>SUM(D48:F48)</f>
        <v/>
      </c>
      <c r="H48" s="144" t="n"/>
      <c r="I48" s="144" t="n"/>
      <c r="J48" s="144" t="n"/>
      <c r="K48" s="144" t="n"/>
      <c r="L48" s="144" t="n"/>
      <c r="M48" s="144" t="n"/>
      <c r="N48" s="144" t="n"/>
      <c r="O48" s="144" t="n"/>
      <c r="P48" s="144" t="n"/>
      <c r="Q48" s="144" t="n"/>
      <c r="R48" s="144" t="n"/>
      <c r="S48" s="144" t="n"/>
      <c r="T48" s="144" t="n"/>
      <c r="U48" s="144" t="n"/>
      <c r="V48" s="144" t="n"/>
      <c r="W48" s="144" t="n"/>
      <c r="X48" s="144" t="n"/>
      <c r="Y48" s="144" t="n"/>
      <c r="Z48" s="144" t="n"/>
      <c r="AA48" s="144" t="n"/>
      <c r="AB48" s="144" t="n"/>
      <c r="AC48" s="144" t="n"/>
      <c r="AD48" s="144" t="n"/>
      <c r="AE48" s="144" t="n"/>
      <c r="AF48" s="144" t="n"/>
      <c r="AG48" s="144" t="n"/>
      <c r="AH48" s="144" t="n"/>
      <c r="AI48" s="144" t="n"/>
    </row>
    <row r="49" hidden="1" ht="15.75" customHeight="1" s="496">
      <c r="A49" s="144" t="n"/>
      <c r="B49" s="149" t="inlineStr">
        <is>
          <t>Ter pontos de pega definidos</t>
        </is>
      </c>
      <c r="C49" s="153" t="inlineStr">
        <is>
          <t>G</t>
        </is>
      </c>
      <c r="D49" s="153" t="n">
        <v>2</v>
      </c>
      <c r="E49" s="153" t="n">
        <v>4</v>
      </c>
      <c r="F49" s="153" t="n">
        <v>2</v>
      </c>
      <c r="G49" s="152">
        <f>SUM(D49:F49)</f>
        <v/>
      </c>
      <c r="H49" s="144" t="n"/>
      <c r="I49" s="144" t="n"/>
      <c r="J49" s="144" t="n"/>
      <c r="K49" s="144" t="n"/>
      <c r="L49" s="144" t="n"/>
      <c r="M49" s="144" t="n"/>
      <c r="N49" s="144" t="n"/>
      <c r="O49" s="144" t="n"/>
      <c r="P49" s="144" t="n"/>
      <c r="Q49" s="144" t="n"/>
      <c r="R49" s="144" t="n"/>
      <c r="S49" s="144" t="n"/>
      <c r="T49" s="144" t="n"/>
      <c r="U49" s="144" t="n"/>
      <c r="V49" s="144" t="n"/>
      <c r="W49" s="144" t="n"/>
      <c r="X49" s="144" t="n"/>
      <c r="Y49" s="144" t="n"/>
      <c r="Z49" s="144" t="n"/>
      <c r="AA49" s="144" t="n"/>
      <c r="AB49" s="144" t="n"/>
      <c r="AC49" s="144" t="n"/>
      <c r="AD49" s="144" t="n"/>
      <c r="AE49" s="144" t="n"/>
      <c r="AF49" s="144" t="n"/>
      <c r="AG49" s="144" t="n"/>
      <c r="AH49" s="144" t="n"/>
      <c r="AI49" s="144" t="n"/>
    </row>
    <row r="50" hidden="1" ht="15.75" customHeight="1" s="496">
      <c r="A50" s="144" t="n"/>
      <c r="B50" s="149" t="inlineStr">
        <is>
          <t>Ter retirada segura da louça</t>
        </is>
      </c>
      <c r="C50" s="153" t="inlineStr">
        <is>
          <t>H</t>
        </is>
      </c>
      <c r="D50" s="153" t="n">
        <v>1</v>
      </c>
      <c r="E50" s="153" t="n">
        <v>5</v>
      </c>
      <c r="F50" s="153" t="n">
        <v>2</v>
      </c>
      <c r="G50" s="152">
        <f>SUM(D50:F50)</f>
        <v/>
      </c>
      <c r="H50" s="144" t="n"/>
      <c r="I50" s="144" t="n"/>
      <c r="J50" s="144" t="n"/>
      <c r="K50" s="144" t="n"/>
      <c r="L50" s="144" t="n"/>
      <c r="M50" s="144" t="n"/>
      <c r="N50" s="144" t="n"/>
      <c r="O50" s="144" t="n"/>
      <c r="P50" s="144" t="n"/>
      <c r="Q50" s="144" t="n"/>
      <c r="R50" s="144" t="n"/>
      <c r="S50" s="144" t="n"/>
      <c r="T50" s="144" t="n"/>
      <c r="U50" s="144" t="n"/>
      <c r="V50" s="144" t="n"/>
      <c r="W50" s="144" t="n"/>
      <c r="X50" s="144" t="n"/>
      <c r="Y50" s="144" t="n"/>
      <c r="Z50" s="144" t="n"/>
      <c r="AA50" s="144" t="n"/>
      <c r="AB50" s="144" t="n"/>
      <c r="AC50" s="144" t="n"/>
      <c r="AD50" s="144" t="n"/>
      <c r="AE50" s="144" t="n"/>
      <c r="AF50" s="144" t="n"/>
      <c r="AG50" s="144" t="n"/>
      <c r="AH50" s="144" t="n"/>
      <c r="AI50" s="144" t="n"/>
    </row>
    <row r="51" hidden="1" ht="15.75" customHeight="1" s="496">
      <c r="A51" s="144" t="n"/>
      <c r="B51" s="149" t="inlineStr">
        <is>
          <t>Ser de uso intuitivo</t>
        </is>
      </c>
      <c r="C51" s="153" t="inlineStr">
        <is>
          <t>I</t>
        </is>
      </c>
      <c r="D51" s="153" t="n">
        <v>1</v>
      </c>
      <c r="E51" s="153" t="n">
        <v>2</v>
      </c>
      <c r="F51" s="153" t="n">
        <v>4</v>
      </c>
      <c r="G51" s="152">
        <f>SUM(D51:F51)</f>
        <v/>
      </c>
      <c r="H51" s="144" t="n"/>
      <c r="I51" s="144" t="n"/>
      <c r="J51" s="144" t="n"/>
      <c r="K51" s="144" t="n"/>
      <c r="L51" s="144" t="n"/>
      <c r="M51" s="144" t="n"/>
      <c r="N51" s="144" t="n"/>
      <c r="O51" s="144" t="n"/>
      <c r="P51" s="144" t="n"/>
      <c r="Q51" s="144" t="n"/>
      <c r="R51" s="144" t="n"/>
      <c r="S51" s="144" t="n"/>
      <c r="T51" s="144" t="n"/>
      <c r="U51" s="144" t="n"/>
      <c r="V51" s="144" t="n"/>
      <c r="W51" s="144" t="n"/>
      <c r="X51" s="144" t="n"/>
      <c r="Y51" s="144" t="n"/>
      <c r="Z51" s="144" t="n"/>
      <c r="AA51" s="144" t="n"/>
      <c r="AB51" s="144" t="n"/>
      <c r="AC51" s="144" t="n"/>
      <c r="AD51" s="144" t="n"/>
      <c r="AE51" s="144" t="n"/>
      <c r="AF51" s="144" t="n"/>
      <c r="AG51" s="144" t="n"/>
      <c r="AH51" s="144" t="n"/>
      <c r="AI51" s="144" t="n"/>
    </row>
    <row r="52" hidden="1" ht="15.75" customHeight="1" s="496">
      <c r="A52" s="144" t="n"/>
      <c r="B52" s="149" t="inlineStr">
        <is>
          <t>Ser compacto</t>
        </is>
      </c>
      <c r="C52" s="153" t="inlineStr">
        <is>
          <t>J</t>
        </is>
      </c>
      <c r="D52" s="153" t="n">
        <v>1</v>
      </c>
      <c r="E52" s="153" t="n">
        <v>1</v>
      </c>
      <c r="F52" s="153" t="n">
        <v>4</v>
      </c>
      <c r="G52" s="152">
        <f>SUM(D52:F52)</f>
        <v/>
      </c>
      <c r="H52" s="144" t="n"/>
      <c r="I52" s="144" t="n"/>
      <c r="J52" s="144" t="n"/>
      <c r="K52" s="144" t="n"/>
      <c r="L52" s="144" t="n"/>
      <c r="M52" s="144" t="n"/>
      <c r="N52" s="144" t="n"/>
      <c r="O52" s="144" t="n"/>
      <c r="P52" s="144" t="n"/>
      <c r="Q52" s="144" t="n"/>
      <c r="R52" s="144" t="n"/>
      <c r="S52" s="144" t="n"/>
      <c r="T52" s="144" t="n"/>
      <c r="U52" s="144" t="n"/>
      <c r="V52" s="144" t="n"/>
      <c r="W52" s="144" t="n"/>
      <c r="X52" s="144" t="n"/>
      <c r="Y52" s="144" t="n"/>
      <c r="Z52" s="144" t="n"/>
      <c r="AA52" s="144" t="n"/>
      <c r="AB52" s="144" t="n"/>
      <c r="AC52" s="144" t="n"/>
      <c r="AD52" s="144" t="n"/>
      <c r="AE52" s="144" t="n"/>
      <c r="AF52" s="144" t="n"/>
      <c r="AG52" s="144" t="n"/>
      <c r="AH52" s="144" t="n"/>
      <c r="AI52" s="144" t="n"/>
    </row>
    <row r="53" hidden="1" ht="15.75" customHeight="1" s="496">
      <c r="A53" s="144" t="n"/>
      <c r="B53" s="149" t="inlineStr">
        <is>
          <t>Ser empilhável</t>
        </is>
      </c>
      <c r="C53" s="153" t="inlineStr">
        <is>
          <t>K</t>
        </is>
      </c>
      <c r="D53" s="153" t="n">
        <v>3</v>
      </c>
      <c r="E53" s="153" t="n">
        <v>1</v>
      </c>
      <c r="F53" s="153" t="n">
        <v>2</v>
      </c>
      <c r="G53" s="152">
        <f>SUM(D53:F53)</f>
        <v/>
      </c>
      <c r="H53" s="144" t="n"/>
      <c r="I53" s="144" t="n"/>
      <c r="J53" s="144" t="n"/>
      <c r="K53" s="144" t="n"/>
      <c r="L53" s="144" t="n"/>
      <c r="M53" s="144" t="n"/>
      <c r="N53" s="144" t="n"/>
      <c r="O53" s="144" t="n"/>
      <c r="P53" s="144" t="n"/>
      <c r="Q53" s="144" t="n"/>
      <c r="R53" s="144" t="n"/>
      <c r="S53" s="144" t="n"/>
      <c r="T53" s="144" t="n"/>
      <c r="U53" s="144" t="n"/>
      <c r="V53" s="144" t="n"/>
      <c r="W53" s="144" t="n"/>
      <c r="X53" s="144" t="n"/>
      <c r="Y53" s="144" t="n"/>
      <c r="Z53" s="144" t="n"/>
      <c r="AA53" s="144" t="n"/>
      <c r="AB53" s="144" t="n"/>
      <c r="AC53" s="144" t="n"/>
      <c r="AD53" s="144" t="n"/>
      <c r="AE53" s="144" t="n"/>
      <c r="AF53" s="144" t="n"/>
      <c r="AG53" s="144" t="n"/>
      <c r="AH53" s="144" t="n"/>
      <c r="AI53" s="144" t="n"/>
    </row>
    <row r="54" hidden="1" ht="15.75" customHeight="1" s="496">
      <c r="A54" s="144" t="n"/>
      <c r="B54" s="149" t="inlineStr">
        <is>
          <t>Ter desempenho uniforme</t>
        </is>
      </c>
      <c r="C54" s="153" t="inlineStr">
        <is>
          <t>L</t>
        </is>
      </c>
      <c r="D54" s="153" t="n">
        <v>2</v>
      </c>
      <c r="E54" s="153" t="n">
        <v>1</v>
      </c>
      <c r="F54" s="153" t="n">
        <v>3</v>
      </c>
      <c r="G54" s="152">
        <f>SUM(D54:F54)</f>
        <v/>
      </c>
      <c r="H54" s="144" t="n"/>
      <c r="I54" s="144" t="n"/>
      <c r="J54" s="144" t="n"/>
      <c r="K54" s="144" t="n"/>
      <c r="L54" s="144" t="n"/>
      <c r="M54" s="144" t="n"/>
      <c r="N54" s="144" t="n"/>
      <c r="O54" s="144" t="n"/>
      <c r="P54" s="144" t="n"/>
      <c r="Q54" s="144" t="n"/>
      <c r="R54" s="144" t="n"/>
      <c r="S54" s="144" t="n"/>
      <c r="T54" s="144" t="n"/>
      <c r="U54" s="144" t="n"/>
      <c r="V54" s="144" t="n"/>
      <c r="W54" s="144" t="n"/>
      <c r="X54" s="144" t="n"/>
      <c r="Y54" s="144" t="n"/>
      <c r="Z54" s="144" t="n"/>
      <c r="AA54" s="144" t="n"/>
      <c r="AB54" s="144" t="n"/>
      <c r="AC54" s="144" t="n"/>
      <c r="AD54" s="144" t="n"/>
      <c r="AE54" s="144" t="n"/>
      <c r="AF54" s="144" t="n"/>
      <c r="AG54" s="144" t="n"/>
      <c r="AH54" s="144" t="n"/>
      <c r="AI54" s="144" t="n"/>
    </row>
    <row r="55" hidden="1" ht="15.75" customHeight="1" s="496">
      <c r="A55" s="144" t="n"/>
      <c r="B55" s="149" t="inlineStr">
        <is>
          <t>Ter indicação visual de uso</t>
        </is>
      </c>
      <c r="C55" s="153" t="inlineStr">
        <is>
          <t>M</t>
        </is>
      </c>
      <c r="D55" s="153" t="n">
        <v>1</v>
      </c>
      <c r="E55" s="153" t="n">
        <v>2</v>
      </c>
      <c r="F55" s="153" t="n">
        <v>2</v>
      </c>
      <c r="G55" s="152">
        <f>SUM(D55:F55)</f>
        <v/>
      </c>
      <c r="H55" s="144" t="n"/>
      <c r="I55" s="144" t="n"/>
      <c r="J55" s="144" t="n"/>
      <c r="K55" s="144" t="n"/>
      <c r="L55" s="144" t="n"/>
      <c r="M55" s="144" t="n"/>
      <c r="N55" s="144" t="n"/>
      <c r="O55" s="144" t="n"/>
      <c r="P55" s="144" t="n"/>
      <c r="Q55" s="144" t="n"/>
      <c r="R55" s="144" t="n"/>
      <c r="S55" s="144" t="n"/>
      <c r="T55" s="144" t="n"/>
      <c r="U55" s="144" t="n"/>
      <c r="V55" s="144" t="n"/>
      <c r="W55" s="144" t="n"/>
      <c r="X55" s="144" t="n"/>
      <c r="Y55" s="144" t="n"/>
      <c r="Z55" s="144" t="n"/>
      <c r="AA55" s="144" t="n"/>
      <c r="AB55" s="144" t="n"/>
      <c r="AC55" s="144" t="n"/>
      <c r="AD55" s="144" t="n"/>
      <c r="AE55" s="144" t="n"/>
      <c r="AF55" s="144" t="n"/>
      <c r="AG55" s="144" t="n"/>
      <c r="AH55" s="144" t="n"/>
      <c r="AI55" s="144" t="n"/>
    </row>
    <row r="56" hidden="1" ht="15.75" customHeight="1" s="496">
      <c r="A56" s="144" t="n"/>
      <c r="B56" s="149" t="inlineStr">
        <is>
          <t>Ter identificação visível</t>
        </is>
      </c>
      <c r="C56" s="153" t="inlineStr">
        <is>
          <t>N</t>
        </is>
      </c>
      <c r="D56" s="153" t="n">
        <v>0</v>
      </c>
      <c r="E56" s="153" t="n">
        <v>1</v>
      </c>
      <c r="F56" s="153" t="n">
        <v>2</v>
      </c>
      <c r="G56" s="152">
        <f>SUM(D56:F56)</f>
        <v/>
      </c>
      <c r="H56" s="144" t="n"/>
      <c r="I56" s="144" t="n"/>
      <c r="J56" s="144" t="n"/>
      <c r="K56" s="144" t="n"/>
      <c r="L56" s="144" t="n"/>
      <c r="M56" s="144" t="n"/>
      <c r="N56" s="144" t="n"/>
      <c r="O56" s="144" t="n"/>
      <c r="P56" s="144" t="n"/>
      <c r="Q56" s="144" t="n"/>
      <c r="R56" s="144" t="n"/>
      <c r="S56" s="144" t="n"/>
      <c r="T56" s="144" t="n"/>
      <c r="U56" s="144" t="n"/>
      <c r="V56" s="144" t="n"/>
      <c r="W56" s="144" t="n"/>
      <c r="X56" s="144" t="n"/>
      <c r="Y56" s="144" t="n"/>
      <c r="Z56" s="144" t="n"/>
      <c r="AA56" s="144" t="n"/>
      <c r="AB56" s="144" t="n"/>
      <c r="AC56" s="144" t="n"/>
      <c r="AD56" s="144" t="n"/>
      <c r="AE56" s="144" t="n"/>
      <c r="AF56" s="144" t="n"/>
      <c r="AG56" s="144" t="n"/>
      <c r="AH56" s="144" t="n"/>
      <c r="AI56" s="144" t="n"/>
    </row>
    <row r="57" hidden="1" ht="15.75" customHeight="1" s="496">
      <c r="A57" s="144" t="n"/>
      <c r="B57" s="149" t="inlineStr">
        <is>
          <t>Ser reutilizável</t>
        </is>
      </c>
      <c r="C57" s="153" t="inlineStr">
        <is>
          <t>O</t>
        </is>
      </c>
      <c r="D57" s="153" t="n">
        <v>1</v>
      </c>
      <c r="E57" s="153" t="n">
        <v>0</v>
      </c>
      <c r="F57" s="153" t="n">
        <v>5</v>
      </c>
      <c r="G57" s="152">
        <f>SUM(D57:F57)</f>
        <v/>
      </c>
      <c r="H57" s="144" t="n"/>
      <c r="I57" s="144" t="n"/>
      <c r="J57" s="144" t="n"/>
      <c r="K57" s="144" t="n"/>
      <c r="L57" s="144" t="n"/>
      <c r="M57" s="144" t="n"/>
      <c r="N57" s="144" t="n"/>
      <c r="O57" s="144" t="n"/>
      <c r="P57" s="144" t="n"/>
      <c r="Q57" s="144" t="n"/>
      <c r="R57" s="144" t="n"/>
      <c r="S57" s="144" t="n"/>
      <c r="T57" s="144" t="n"/>
      <c r="U57" s="144" t="n"/>
      <c r="V57" s="144" t="n"/>
      <c r="W57" s="144" t="n"/>
      <c r="X57" s="144" t="n"/>
      <c r="Y57" s="144" t="n"/>
      <c r="Z57" s="144" t="n"/>
      <c r="AA57" s="144" t="n"/>
      <c r="AB57" s="144" t="n"/>
      <c r="AC57" s="144" t="n"/>
      <c r="AD57" s="144" t="n"/>
      <c r="AE57" s="144" t="n"/>
      <c r="AF57" s="144" t="n"/>
      <c r="AG57" s="144" t="n"/>
      <c r="AH57" s="144" t="n"/>
      <c r="AI57" s="144" t="n"/>
    </row>
    <row r="58" hidden="1" ht="15.75" customHeight="1" s="496">
      <c r="A58" s="144" t="n"/>
      <c r="B58" s="149" t="inlineStr">
        <is>
          <t>Ser resistente a intempéries</t>
        </is>
      </c>
      <c r="C58" s="153" t="inlineStr">
        <is>
          <t>P</t>
        </is>
      </c>
      <c r="D58" s="153" t="n">
        <v>2</v>
      </c>
      <c r="E58" s="153" t="n">
        <v>0</v>
      </c>
      <c r="F58" s="153" t="n">
        <v>3</v>
      </c>
      <c r="G58" s="152">
        <f>SUM(D58:F58)</f>
        <v/>
      </c>
      <c r="H58" s="144" t="n"/>
      <c r="I58" s="144" t="n"/>
      <c r="J58" s="144" t="n"/>
      <c r="K58" s="144" t="n"/>
      <c r="L58" s="144" t="n"/>
      <c r="M58" s="144" t="n"/>
      <c r="N58" s="144" t="n"/>
      <c r="O58" s="144" t="n"/>
      <c r="P58" s="144" t="n"/>
      <c r="Q58" s="144" t="n"/>
      <c r="R58" s="144" t="n"/>
      <c r="S58" s="144" t="n"/>
      <c r="T58" s="144" t="n"/>
      <c r="U58" s="144" t="n"/>
      <c r="V58" s="144" t="n"/>
      <c r="W58" s="144" t="n"/>
      <c r="X58" s="144" t="n"/>
      <c r="Y58" s="144" t="n"/>
      <c r="Z58" s="144" t="n"/>
      <c r="AA58" s="144" t="n"/>
      <c r="AB58" s="144" t="n"/>
      <c r="AC58" s="144" t="n"/>
      <c r="AD58" s="144" t="n"/>
      <c r="AE58" s="144" t="n"/>
      <c r="AF58" s="144" t="n"/>
      <c r="AG58" s="144" t="n"/>
      <c r="AH58" s="144" t="n"/>
      <c r="AI58" s="144" t="n"/>
    </row>
    <row r="59" hidden="1" ht="15.75" customHeight="1" s="496">
      <c r="A59" s="144" t="n"/>
      <c r="B59" s="149" t="inlineStr">
        <is>
          <t>Ter manutenção simples</t>
        </is>
      </c>
      <c r="C59" s="153" t="inlineStr">
        <is>
          <t>Q</t>
        </is>
      </c>
      <c r="D59" s="153" t="n">
        <v>0</v>
      </c>
      <c r="E59" s="153" t="n">
        <v>1</v>
      </c>
      <c r="F59" s="153" t="n">
        <v>3</v>
      </c>
      <c r="G59" s="152">
        <f>SUM(D59:F59)</f>
        <v/>
      </c>
      <c r="H59" s="144" t="n"/>
      <c r="I59" s="144" t="n"/>
      <c r="J59" s="144" t="n"/>
      <c r="K59" s="144" t="n"/>
      <c r="L59" s="144" t="n"/>
      <c r="M59" s="144" t="n"/>
      <c r="N59" s="144" t="n"/>
      <c r="O59" s="144" t="n"/>
      <c r="P59" s="144" t="n"/>
      <c r="Q59" s="144" t="n"/>
      <c r="R59" s="144" t="n"/>
      <c r="S59" s="144" t="n"/>
      <c r="T59" s="144" t="n"/>
      <c r="U59" s="144" t="n"/>
      <c r="V59" s="144" t="n"/>
      <c r="W59" s="144" t="n"/>
      <c r="X59" s="144" t="n"/>
      <c r="Y59" s="144" t="n"/>
      <c r="Z59" s="144" t="n"/>
      <c r="AA59" s="144" t="n"/>
      <c r="AB59" s="144" t="n"/>
      <c r="AC59" s="144" t="n"/>
      <c r="AD59" s="144" t="n"/>
      <c r="AE59" s="144" t="n"/>
      <c r="AF59" s="144" t="n"/>
      <c r="AG59" s="144" t="n"/>
      <c r="AH59" s="144" t="n"/>
      <c r="AI59" s="144" t="n"/>
    </row>
    <row r="60" hidden="1" ht="15.75" customHeight="1" s="496">
      <c r="A60" s="144" t="n"/>
      <c r="B60" s="149" t="inlineStr">
        <is>
          <t>Ser de fácil desmontagem</t>
        </is>
      </c>
      <c r="C60" s="153" t="inlineStr">
        <is>
          <t>R</t>
        </is>
      </c>
      <c r="D60" s="153" t="n">
        <v>0</v>
      </c>
      <c r="E60" s="153" t="n">
        <v>1</v>
      </c>
      <c r="F60" s="153" t="n">
        <v>1</v>
      </c>
      <c r="G60" s="152">
        <f>SUM(D60:F60)</f>
        <v/>
      </c>
      <c r="H60" s="144" t="n"/>
      <c r="I60" s="144" t="n"/>
      <c r="J60" s="144" t="n"/>
      <c r="K60" s="144" t="n"/>
      <c r="L60" s="144" t="n"/>
      <c r="M60" s="144" t="n"/>
      <c r="N60" s="144" t="n"/>
      <c r="O60" s="144" t="n"/>
      <c r="P60" s="144" t="n"/>
      <c r="Q60" s="144" t="n"/>
      <c r="R60" s="144" t="n"/>
      <c r="S60" s="144" t="n"/>
      <c r="T60" s="144" t="n"/>
      <c r="U60" s="144" t="n"/>
      <c r="V60" s="144" t="n"/>
      <c r="W60" s="144" t="n"/>
      <c r="X60" s="144" t="n"/>
      <c r="Y60" s="144" t="n"/>
      <c r="Z60" s="144" t="n"/>
      <c r="AA60" s="144" t="n"/>
      <c r="AB60" s="144" t="n"/>
      <c r="AC60" s="144" t="n"/>
      <c r="AD60" s="144" t="n"/>
      <c r="AE60" s="144" t="n"/>
      <c r="AF60" s="144" t="n"/>
      <c r="AG60" s="144" t="n"/>
      <c r="AH60" s="144" t="n"/>
      <c r="AI60" s="144" t="n"/>
    </row>
    <row r="61" hidden="1" ht="15.75" customHeight="1" s="496">
      <c r="A61" s="144" t="n"/>
      <c r="B61" s="149" t="inlineStr">
        <is>
          <t>Ter materiais recicláveis</t>
        </is>
      </c>
      <c r="C61" s="153" t="inlineStr">
        <is>
          <t>S</t>
        </is>
      </c>
      <c r="D61" s="153" t="n">
        <v>0</v>
      </c>
      <c r="E61" s="153" t="n">
        <v>0</v>
      </c>
      <c r="F61" s="153" t="n">
        <v>2</v>
      </c>
      <c r="G61" s="152">
        <f>SUM(D61:F61)</f>
        <v/>
      </c>
      <c r="H61" s="144" t="n"/>
      <c r="I61" s="144" t="n"/>
      <c r="J61" s="144" t="n"/>
      <c r="K61" s="144" t="n"/>
      <c r="L61" s="144" t="n"/>
      <c r="M61" s="144" t="n"/>
      <c r="N61" s="144" t="n"/>
      <c r="O61" s="144" t="n"/>
      <c r="P61" s="144" t="n"/>
      <c r="Q61" s="144" t="n"/>
      <c r="R61" s="144" t="n"/>
      <c r="S61" s="144" t="n"/>
      <c r="T61" s="144" t="n"/>
      <c r="U61" s="144" t="n"/>
      <c r="V61" s="144" t="n"/>
      <c r="W61" s="144" t="n"/>
      <c r="X61" s="144" t="n"/>
      <c r="Y61" s="144" t="n"/>
      <c r="Z61" s="144" t="n"/>
      <c r="AA61" s="144" t="n"/>
      <c r="AB61" s="144" t="n"/>
      <c r="AC61" s="144" t="n"/>
      <c r="AD61" s="144" t="n"/>
      <c r="AE61" s="144" t="n"/>
      <c r="AF61" s="144" t="n"/>
      <c r="AG61" s="144" t="n"/>
      <c r="AH61" s="144" t="n"/>
      <c r="AI61" s="144" t="n"/>
    </row>
    <row r="62" hidden="1" ht="15.75" customHeight="1" s="496">
      <c r="A62" s="144" t="n"/>
      <c r="B62" s="149" t="inlineStr">
        <is>
          <t>Ter peças modulares</t>
        </is>
      </c>
      <c r="C62" s="153" t="inlineStr">
        <is>
          <t>T</t>
        </is>
      </c>
      <c r="D62" s="153" t="n">
        <v>1</v>
      </c>
      <c r="E62" s="153" t="n">
        <v>0</v>
      </c>
      <c r="F62" s="153" t="n">
        <v>3</v>
      </c>
      <c r="G62" s="152">
        <f>SUM(D62:F62)</f>
        <v/>
      </c>
      <c r="H62" s="144" t="n"/>
      <c r="I62" s="144" t="n"/>
      <c r="J62" s="144" t="n"/>
      <c r="K62" s="144" t="n"/>
      <c r="L62" s="144" t="n"/>
      <c r="M62" s="144" t="n"/>
      <c r="N62" s="144" t="n"/>
      <c r="O62" s="144" t="n"/>
      <c r="P62" s="144" t="n"/>
      <c r="Q62" s="144" t="n"/>
      <c r="R62" s="144" t="n"/>
      <c r="S62" s="144" t="n"/>
      <c r="T62" s="144" t="n"/>
      <c r="U62" s="144" t="n"/>
      <c r="V62" s="144" t="n"/>
      <c r="W62" s="144" t="n"/>
      <c r="X62" s="144" t="n"/>
      <c r="Y62" s="144" t="n"/>
      <c r="Z62" s="144" t="n"/>
      <c r="AA62" s="144" t="n"/>
      <c r="AB62" s="144" t="n"/>
      <c r="AC62" s="144" t="n"/>
      <c r="AD62" s="144" t="n"/>
      <c r="AE62" s="144" t="n"/>
      <c r="AF62" s="144" t="n"/>
      <c r="AG62" s="144" t="n"/>
      <c r="AH62" s="144" t="n"/>
      <c r="AI62" s="144" t="n"/>
    </row>
    <row r="63" hidden="1" ht="15.75" customHeight="1" s="496">
      <c r="A63" s="144" t="n"/>
      <c r="B63" s="149" t="inlineStr">
        <is>
          <t>Ter montagem em poucas etapas</t>
        </is>
      </c>
      <c r="C63" s="153" t="inlineStr">
        <is>
          <t>U</t>
        </is>
      </c>
      <c r="D63" s="153" t="n">
        <v>0</v>
      </c>
      <c r="E63" s="153" t="n">
        <v>1</v>
      </c>
      <c r="F63" s="153" t="n">
        <v>3</v>
      </c>
      <c r="G63" s="152">
        <f>SUM(D63:F63)</f>
        <v/>
      </c>
      <c r="H63" s="144" t="n"/>
      <c r="I63" s="144" t="n"/>
      <c r="J63" s="144" t="n"/>
      <c r="K63" s="144" t="n"/>
      <c r="L63" s="144" t="n"/>
      <c r="M63" s="144" t="n"/>
      <c r="N63" s="144" t="n"/>
      <c r="O63" s="144" t="n"/>
      <c r="P63" s="144" t="n"/>
      <c r="Q63" s="144" t="n"/>
      <c r="R63" s="144" t="n"/>
      <c r="S63" s="144" t="n"/>
      <c r="T63" s="144" t="n"/>
      <c r="U63" s="144" t="n"/>
      <c r="V63" s="144" t="n"/>
      <c r="W63" s="144" t="n"/>
      <c r="X63" s="144" t="n"/>
      <c r="Y63" s="144" t="n"/>
      <c r="Z63" s="144" t="n"/>
      <c r="AA63" s="144" t="n"/>
      <c r="AB63" s="144" t="n"/>
      <c r="AC63" s="144" t="n"/>
      <c r="AD63" s="144" t="n"/>
      <c r="AE63" s="144" t="n"/>
      <c r="AF63" s="144" t="n"/>
      <c r="AG63" s="144" t="n"/>
      <c r="AH63" s="144" t="n"/>
      <c r="AI63" s="144" t="n"/>
    </row>
    <row r="64" hidden="1" ht="15.75" customHeight="1" s="496">
      <c r="A64" s="144" t="n"/>
      <c r="B64" s="149" t="inlineStr">
        <is>
          <t>Ter baixo custo por ciclo de uso</t>
        </is>
      </c>
      <c r="C64" s="153" t="inlineStr">
        <is>
          <t>V</t>
        </is>
      </c>
      <c r="D64" s="153" t="n">
        <v>2</v>
      </c>
      <c r="E64" s="153" t="n">
        <v>0</v>
      </c>
      <c r="F64" s="153" t="n">
        <v>5</v>
      </c>
      <c r="G64" s="152">
        <f>SUM(D64:F64)</f>
        <v/>
      </c>
      <c r="H64" s="144" t="n"/>
      <c r="I64" s="144" t="n"/>
      <c r="J64" s="144" t="n"/>
      <c r="K64" s="144" t="n"/>
      <c r="L64" s="144" t="n"/>
      <c r="M64" s="144" t="n"/>
      <c r="N64" s="144" t="n"/>
      <c r="O64" s="144" t="n"/>
      <c r="P64" s="144" t="n"/>
      <c r="Q64" s="144" t="n"/>
      <c r="R64" s="144" t="n"/>
      <c r="S64" s="144" t="n"/>
      <c r="T64" s="144" t="n"/>
      <c r="U64" s="144" t="n"/>
      <c r="V64" s="144" t="n"/>
      <c r="W64" s="144" t="n"/>
      <c r="X64" s="144" t="n"/>
      <c r="Y64" s="144" t="n"/>
      <c r="Z64" s="144" t="n"/>
      <c r="AA64" s="144" t="n"/>
      <c r="AB64" s="144" t="n"/>
      <c r="AC64" s="144" t="n"/>
      <c r="AD64" s="144" t="n"/>
      <c r="AE64" s="144" t="n"/>
      <c r="AF64" s="144" t="n"/>
      <c r="AG64" s="144" t="n"/>
      <c r="AH64" s="144" t="n"/>
      <c r="AI64" s="144" t="n"/>
    </row>
    <row r="65" hidden="1" ht="15.75" customHeight="1" s="496">
      <c r="A65" s="144" t="n"/>
      <c r="B65" s="144" t="inlineStr">
        <is>
          <t>Ser estável quando apoiado</t>
        </is>
      </c>
      <c r="C65" s="144" t="inlineStr">
        <is>
          <t>W</t>
        </is>
      </c>
      <c r="D65" s="144" t="n">
        <v>2</v>
      </c>
      <c r="E65" s="144" t="n">
        <v>4</v>
      </c>
      <c r="F65" s="144" t="n">
        <v>1</v>
      </c>
      <c r="G65" s="144">
        <f>SUM(D65:F65)</f>
        <v/>
      </c>
      <c r="H65" s="144" t="n"/>
      <c r="I65" s="144" t="n"/>
      <c r="J65" s="144" t="n"/>
      <c r="K65" s="144" t="n"/>
      <c r="L65" s="144" t="n"/>
      <c r="M65" s="144" t="n"/>
      <c r="N65" s="144" t="n"/>
      <c r="O65" s="144" t="n"/>
      <c r="P65" s="144" t="n"/>
      <c r="Q65" s="144" t="n"/>
      <c r="R65" s="144" t="n"/>
      <c r="S65" s="144" t="n"/>
      <c r="T65" s="144" t="n"/>
      <c r="U65" s="144" t="n"/>
      <c r="V65" s="144" t="n"/>
      <c r="W65" s="144" t="n"/>
      <c r="X65" s="144" t="n"/>
      <c r="Y65" s="144" t="n"/>
      <c r="Z65" s="144" t="n"/>
      <c r="AA65" s="144" t="n"/>
      <c r="AB65" s="144" t="n"/>
      <c r="AC65" s="144" t="n"/>
      <c r="AD65" s="144" t="n"/>
      <c r="AE65" s="144" t="n"/>
      <c r="AF65" s="144" t="n"/>
      <c r="AG65" s="144" t="n"/>
      <c r="AH65" s="144" t="n"/>
      <c r="AI65" s="144" t="n"/>
    </row>
    <row r="66" hidden="1" ht="15.75" customHeight="1" s="496">
      <c r="A66" s="144" t="n"/>
      <c r="B66" s="144" t="n"/>
      <c r="C66" s="144" t="n"/>
      <c r="D66" s="144" t="n"/>
      <c r="E66" s="144" t="n"/>
      <c r="F66" s="144" t="n"/>
      <c r="G66" s="144" t="n"/>
      <c r="H66" s="144" t="n"/>
      <c r="I66" s="144" t="n"/>
      <c r="J66" s="144" t="n"/>
      <c r="K66" s="144" t="n"/>
      <c r="L66" s="144" t="n"/>
      <c r="M66" s="144" t="n"/>
      <c r="N66" s="144" t="n"/>
      <c r="O66" s="144" t="n"/>
      <c r="P66" s="144" t="n"/>
      <c r="Q66" s="144" t="n"/>
      <c r="R66" s="144" t="n"/>
      <c r="S66" s="144" t="n"/>
      <c r="T66" s="144" t="n"/>
      <c r="U66" s="144" t="n"/>
      <c r="V66" s="144" t="n"/>
      <c r="W66" s="144" t="n"/>
      <c r="X66" s="144" t="n"/>
      <c r="Y66" s="144" t="n"/>
      <c r="Z66" s="144" t="n"/>
      <c r="AA66" s="144" t="n"/>
      <c r="AB66" s="144" t="n"/>
      <c r="AC66" s="144" t="n"/>
      <c r="AD66" s="144" t="n"/>
      <c r="AE66" s="144" t="n"/>
      <c r="AF66" s="144" t="n"/>
      <c r="AG66" s="144" t="n"/>
      <c r="AH66" s="144" t="n"/>
      <c r="AI66" s="144" t="n"/>
    </row>
    <row r="67" hidden="1" ht="15.75" customHeight="1" s="496">
      <c r="A67" s="144" t="n"/>
      <c r="B67" s="515" t="inlineStr">
        <is>
          <t>Pares em que o julgamento se afastou da âncora de critérios</t>
        </is>
      </c>
      <c r="C67" s="498" t="n"/>
      <c r="D67" s="498" t="n"/>
      <c r="E67" s="498" t="n"/>
      <c r="F67" s="498" t="n"/>
      <c r="G67" s="498" t="n"/>
      <c r="H67" s="499" t="n"/>
      <c r="I67" s="144" t="n"/>
      <c r="J67" s="144" t="n"/>
      <c r="K67" s="144" t="n"/>
      <c r="L67" s="144" t="n"/>
      <c r="M67" s="144" t="n"/>
      <c r="N67" s="144" t="n"/>
      <c r="O67" s="144" t="n"/>
      <c r="P67" s="144" t="n"/>
      <c r="Q67" s="144" t="n"/>
      <c r="R67" s="144" t="n"/>
      <c r="S67" s="144" t="n"/>
      <c r="T67" s="144" t="n"/>
      <c r="U67" s="144" t="n"/>
      <c r="V67" s="144" t="n"/>
      <c r="W67" s="144" t="n"/>
      <c r="X67" s="144" t="n"/>
      <c r="Y67" s="144" t="n"/>
      <c r="Z67" s="144" t="n"/>
      <c r="AA67" s="144" t="n"/>
      <c r="AB67" s="144" t="n"/>
      <c r="AC67" s="144" t="n"/>
      <c r="AD67" s="144" t="n"/>
      <c r="AE67" s="144" t="n"/>
      <c r="AF67" s="144" t="n"/>
      <c r="AG67" s="144" t="n"/>
      <c r="AH67" s="144" t="n"/>
      <c r="AI67" s="144" t="n"/>
    </row>
    <row r="68" hidden="1" ht="15.75" customHeight="1" s="496">
      <c r="A68" s="144" t="n"/>
      <c r="B68" s="155" t="inlineStr">
        <is>
          <t>Par</t>
        </is>
      </c>
      <c r="C68" s="155" t="inlineStr">
        <is>
          <t>Âncora</t>
        </is>
      </c>
      <c r="D68" s="155" t="inlineStr">
        <is>
          <t>Julgado</t>
        </is>
      </c>
      <c r="E68" s="155" t="inlineStr">
        <is>
          <t>Razão do julgamento no par</t>
        </is>
      </c>
      <c r="F68" s="498" t="n"/>
      <c r="G68" s="498" t="n"/>
      <c r="H68" s="499" t="n"/>
      <c r="I68" s="144" t="n"/>
      <c r="J68" s="144" t="n"/>
      <c r="K68" s="144" t="n"/>
      <c r="L68" s="144" t="n"/>
      <c r="M68" s="144" t="n"/>
      <c r="N68" s="144" t="n"/>
      <c r="O68" s="144" t="n"/>
      <c r="P68" s="144" t="n"/>
      <c r="Q68" s="144" t="n"/>
      <c r="R68" s="144" t="n"/>
      <c r="S68" s="144" t="n"/>
      <c r="T68" s="144" t="n"/>
      <c r="U68" s="144" t="n"/>
      <c r="V68" s="144" t="n"/>
      <c r="W68" s="144" t="n"/>
      <c r="X68" s="144" t="n"/>
      <c r="Y68" s="144" t="n"/>
      <c r="Z68" s="144" t="n"/>
      <c r="AA68" s="144" t="n"/>
      <c r="AB68" s="144" t="n"/>
      <c r="AC68" s="144" t="n"/>
      <c r="AD68" s="144" t="n"/>
      <c r="AE68" s="144" t="n"/>
      <c r="AF68" s="144" t="n"/>
      <c r="AG68" s="144" t="n"/>
      <c r="AH68" s="144" t="n"/>
      <c r="AI68" s="144" t="n"/>
    </row>
    <row r="69" hidden="1" ht="27.75" customHeight="1" s="496">
      <c r="A69" s="144" t="n"/>
      <c r="B69" s="157" t="inlineStr">
        <is>
          <t>B × C</t>
        </is>
      </c>
      <c r="C69" s="158" t="inlineStr">
        <is>
          <t>B1</t>
        </is>
      </c>
      <c r="D69" s="159" t="inlineStr">
        <is>
          <t>B3</t>
        </is>
      </c>
      <c r="E69" s="46" t="inlineStr">
        <is>
          <t>Imobilizar ataca a origem da avaria; conferir sem abrir trata a detecção depois do fato. A distância é maior do que as somas sugerem.</t>
        </is>
      </c>
      <c r="F69" s="498" t="n"/>
      <c r="G69" s="498" t="n"/>
      <c r="H69" s="499" t="n"/>
      <c r="I69" s="144" t="n"/>
      <c r="J69" s="144" t="n"/>
      <c r="K69" s="144" t="n"/>
      <c r="L69" s="144" t="n"/>
      <c r="M69" s="144" t="n"/>
      <c r="N69" s="144" t="n"/>
      <c r="O69" s="144" t="n"/>
      <c r="P69" s="144" t="n"/>
      <c r="Q69" s="144" t="n"/>
      <c r="R69" s="144" t="n"/>
      <c r="S69" s="144" t="n"/>
      <c r="T69" s="144" t="n"/>
      <c r="U69" s="144" t="n"/>
      <c r="V69" s="144" t="n"/>
      <c r="W69" s="144" t="n"/>
      <c r="X69" s="144" t="n"/>
      <c r="Y69" s="144" t="n"/>
      <c r="Z69" s="144" t="n"/>
      <c r="AA69" s="144" t="n"/>
      <c r="AB69" s="144" t="n"/>
      <c r="AC69" s="144" t="n"/>
      <c r="AD69" s="144" t="n"/>
      <c r="AE69" s="144" t="n"/>
      <c r="AF69" s="144" t="n"/>
      <c r="AG69" s="144" t="n"/>
      <c r="AH69" s="144" t="n"/>
      <c r="AI69" s="144" t="n"/>
    </row>
    <row r="70" hidden="1" ht="27.75" customHeight="1" s="496">
      <c r="A70" s="144" t="n"/>
      <c r="B70" s="157" t="inlineStr">
        <is>
          <t>B × K</t>
        </is>
      </c>
      <c r="C70" s="158" t="inlineStr">
        <is>
          <t>B3</t>
        </is>
      </c>
      <c r="D70" s="159" t="inlineStr">
        <is>
          <t>B5</t>
        </is>
      </c>
      <c r="E70" s="46" t="inlineStr">
        <is>
          <t>O problema declarado é avaria no transporte; empilhamento é conveniência de armazenagem.</t>
        </is>
      </c>
      <c r="F70" s="498" t="n"/>
      <c r="G70" s="498" t="n"/>
      <c r="H70" s="499" t="n"/>
      <c r="I70" s="144" t="n"/>
      <c r="J70" s="144" t="n"/>
      <c r="K70" s="144" t="n"/>
      <c r="L70" s="144" t="n"/>
      <c r="M70" s="144" t="n"/>
      <c r="N70" s="144" t="n"/>
      <c r="O70" s="144" t="n"/>
      <c r="P70" s="144" t="n"/>
      <c r="Q70" s="144" t="n"/>
      <c r="R70" s="144" t="n"/>
      <c r="S70" s="144" t="n"/>
      <c r="T70" s="144" t="n"/>
      <c r="U70" s="144" t="n"/>
      <c r="V70" s="144" t="n"/>
      <c r="W70" s="144" t="n"/>
      <c r="X70" s="144" t="n"/>
      <c r="Y70" s="144" t="n"/>
      <c r="Z70" s="144" t="n"/>
      <c r="AA70" s="144" t="n"/>
      <c r="AB70" s="144" t="n"/>
      <c r="AC70" s="144" t="n"/>
      <c r="AD70" s="144" t="n"/>
      <c r="AE70" s="144" t="n"/>
      <c r="AF70" s="144" t="n"/>
      <c r="AG70" s="144" t="n"/>
      <c r="AH70" s="144" t="n"/>
      <c r="AI70" s="144" t="n"/>
    </row>
    <row r="71" hidden="1" ht="27.75" customHeight="1" s="496">
      <c r="A71" s="9" t="n"/>
      <c r="B71" s="157" t="inlineStr">
        <is>
          <t>F × G</t>
        </is>
      </c>
      <c r="C71" s="158" t="inlineStr">
        <is>
          <t>F3</t>
        </is>
      </c>
      <c r="D71" s="159" t="inlineStr">
        <is>
          <t>F1</t>
        </is>
      </c>
      <c r="E71" s="46" t="inlineStr">
        <is>
          <t>Pega é o meio de obter movimentação fácil. No par, entre o fim e o meio, a diferença é pequena.</t>
        </is>
      </c>
      <c r="F71" s="498" t="n"/>
      <c r="G71" s="498" t="n"/>
      <c r="H71" s="49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</row>
    <row r="72" hidden="1" ht="27.75" customHeight="1" s="496">
      <c r="A72" s="9" t="n"/>
      <c r="B72" s="157" t="inlineStr">
        <is>
          <t>F × H</t>
        </is>
      </c>
      <c r="C72" s="158" t="inlineStr">
        <is>
          <t>F3</t>
        </is>
      </c>
      <c r="D72" s="159" t="inlineStr">
        <is>
          <t>F1</t>
        </is>
      </c>
      <c r="E72" s="46" t="inlineStr">
        <is>
          <t>Os dois protegem o trabalhador. A movimentação acontece em toda peça; o corte é raro e grave. Vence por pouco.</t>
        </is>
      </c>
      <c r="F72" s="498" t="n"/>
      <c r="G72" s="498" t="n"/>
      <c r="H72" s="49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</row>
    <row r="73" hidden="1" ht="27.75" customHeight="1" s="496">
      <c r="A73" s="9" t="n"/>
      <c r="B73" s="157" t="inlineStr">
        <is>
          <t>A × D</t>
        </is>
      </c>
      <c r="C73" s="158" t="inlineStr">
        <is>
          <t>A1</t>
        </is>
      </c>
      <c r="D73" s="159" t="inlineStr">
        <is>
          <t>A3</t>
        </is>
      </c>
      <c r="E73" s="46" t="inlineStr">
        <is>
          <t>Amortecer ataca a causa direta da avaria; ajustar-se a modelos é condição de escala comercial.</t>
        </is>
      </c>
      <c r="F73" s="498" t="n"/>
      <c r="G73" s="498" t="n"/>
      <c r="H73" s="49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</row>
    <row r="74" hidden="1" ht="27.75" customHeight="1" s="496">
      <c r="A74" s="9" t="n"/>
      <c r="B74" s="157" t="inlineStr">
        <is>
          <t>A × L</t>
        </is>
      </c>
      <c r="C74" s="158" t="inlineStr">
        <is>
          <t>A3</t>
        </is>
      </c>
      <c r="D74" s="159" t="inlineStr">
        <is>
          <t>A1</t>
        </is>
      </c>
      <c r="E74" s="46" t="inlineStr">
        <is>
          <t>Uniformidade é a consistência do próprio amortecimento. No par, o fim vence por pouco.</t>
        </is>
      </c>
      <c r="F74" s="498" t="n"/>
      <c r="G74" s="498" t="n"/>
      <c r="H74" s="49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</row>
    <row r="75" hidden="1" ht="27.75" customHeight="1" s="496">
      <c r="A75" s="9" t="n"/>
      <c r="B75" s="157" t="inlineStr">
        <is>
          <t>C × M</t>
        </is>
      </c>
      <c r="C75" s="158" t="inlineStr">
        <is>
          <t>C3</t>
        </is>
      </c>
      <c r="D75" s="159" t="inlineStr">
        <is>
          <t>C1</t>
        </is>
      </c>
      <c r="E75" s="46" t="inlineStr">
        <is>
          <t>Mesma família: o indicador de impacto é um meio de conferir sem abrir.</t>
        </is>
      </c>
      <c r="F75" s="498" t="n"/>
      <c r="G75" s="498" t="n"/>
      <c r="H75" s="49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</row>
    <row r="76" hidden="1" ht="27.75" customHeight="1" s="496">
      <c r="A76" s="9" t="n"/>
      <c r="B76" s="157" t="inlineStr">
        <is>
          <t>C × N</t>
        </is>
      </c>
      <c r="C76" s="158" t="inlineStr">
        <is>
          <t>C5</t>
        </is>
      </c>
      <c r="D76" s="159" t="inlineStr">
        <is>
          <t>C3</t>
        </is>
      </c>
      <c r="E76" s="46" t="inlineStr">
        <is>
          <t>Mesma família de informação visível. A diferença é grande, mas não máxima.</t>
        </is>
      </c>
      <c r="F76" s="498" t="n"/>
      <c r="G76" s="498" t="n"/>
      <c r="H76" s="49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</row>
    <row r="77" hidden="1" ht="27.75" customHeight="1" s="496">
      <c r="A77" s="9" t="n"/>
      <c r="B77" s="157" t="inlineStr">
        <is>
          <t>D × H</t>
        </is>
      </c>
      <c r="C77" s="158" t="inlineStr">
        <is>
          <t>D1</t>
        </is>
      </c>
      <c r="D77" s="159" t="inlineStr">
        <is>
          <t>H1</t>
        </is>
      </c>
      <c r="E77" s="46" t="inlineStr">
        <is>
          <t>Entre servir a mais modelos e não cortar quem abre a embalagem, a integridade do trabalhador vence.</t>
        </is>
      </c>
      <c r="F77" s="498" t="n"/>
      <c r="G77" s="498" t="n"/>
      <c r="H77" s="49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</row>
    <row r="78" hidden="1" ht="27.75" customHeight="1" s="496">
      <c r="A78" s="9" t="n"/>
      <c r="B78" s="157" t="inlineStr">
        <is>
          <t>D × T</t>
        </is>
      </c>
      <c r="C78" s="158" t="inlineStr">
        <is>
          <t>D3</t>
        </is>
      </c>
      <c r="D78" s="159" t="inlineStr">
        <is>
          <t>D1</t>
        </is>
      </c>
      <c r="E78" s="46" t="inlineStr">
        <is>
          <t>Modularidade é o meio de obter o ajuste. No par, o fim vence por pouco.</t>
        </is>
      </c>
      <c r="F78" s="498" t="n"/>
      <c r="G78" s="498" t="n"/>
      <c r="H78" s="49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</row>
    <row r="79" hidden="1" ht="27.75" customHeight="1" s="496">
      <c r="A79" s="9" t="n"/>
      <c r="B79" s="157" t="inlineStr">
        <is>
          <t>H × K</t>
        </is>
      </c>
      <c r="C79" s="158" t="inlineStr">
        <is>
          <t>H1</t>
        </is>
      </c>
      <c r="D79" s="159" t="inlineStr">
        <is>
          <t>H3</t>
        </is>
      </c>
      <c r="E79" s="46" t="inlineStr">
        <is>
          <t>Corte na retirada é lesão; empilhamento é conveniência de estoque.</t>
        </is>
      </c>
      <c r="F79" s="498" t="n"/>
      <c r="G79" s="498" t="n"/>
      <c r="H79" s="49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</row>
    <row r="80" hidden="1" ht="27.75" customHeight="1" s="496">
      <c r="A80" s="9" t="n"/>
      <c r="B80" s="157" t="inlineStr">
        <is>
          <t>H × M</t>
        </is>
      </c>
      <c r="C80" s="158" t="inlineStr">
        <is>
          <t>H3</t>
        </is>
      </c>
      <c r="D80" s="159" t="inlineStr">
        <is>
          <t>H1</t>
        </is>
      </c>
      <c r="E80" s="46" t="inlineStr">
        <is>
          <t>O indicador avisa antes da abertura: é meio de obter a retirada segura.</t>
        </is>
      </c>
      <c r="F80" s="498" t="n"/>
      <c r="G80" s="498" t="n"/>
      <c r="H80" s="49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</row>
    <row r="81" hidden="1" ht="27.75" customHeight="1" s="496">
      <c r="A81" s="9" t="n"/>
      <c r="B81" s="157" t="inlineStr">
        <is>
          <t>V × W</t>
        </is>
      </c>
      <c r="C81" s="158" t="inlineStr">
        <is>
          <t>empate</t>
        </is>
      </c>
      <c r="D81" s="159" t="inlineStr">
        <is>
          <t>W1</t>
        </is>
      </c>
      <c r="E81" s="46" t="inlineStr">
        <is>
          <t>Estabilidade evita tombamento sobre o trabalhador. Custo é condição comercial, mas lesão não se compensa.</t>
        </is>
      </c>
      <c r="F81" s="498" t="n"/>
      <c r="G81" s="498" t="n"/>
      <c r="H81" s="49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</row>
    <row r="82" hidden="1" ht="27.75" customHeight="1" s="496">
      <c r="A82" s="9" t="n"/>
      <c r="B82" s="157" t="inlineStr">
        <is>
          <t>I × U</t>
        </is>
      </c>
      <c r="C82" s="158" t="inlineStr">
        <is>
          <t>I3</t>
        </is>
      </c>
      <c r="D82" s="159" t="inlineStr">
        <is>
          <t>I1</t>
        </is>
      </c>
      <c r="E82" s="46" t="inlineStr">
        <is>
          <t>Montagem em poucas etapas é o meio de ser intuitivo.</t>
        </is>
      </c>
      <c r="F82" s="498" t="n"/>
      <c r="G82" s="498" t="n"/>
      <c r="H82" s="49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</row>
    <row r="83" hidden="1" ht="27.75" customHeight="1" s="496">
      <c r="A83" s="9" t="n"/>
      <c r="B83" s="157" t="inlineStr">
        <is>
          <t>J × O</t>
        </is>
      </c>
      <c r="C83" s="158" t="inlineStr">
        <is>
          <t>empate</t>
        </is>
      </c>
      <c r="D83" s="159" t="inlineStr">
        <is>
          <t>O1</t>
        </is>
      </c>
      <c r="E83" s="46" t="inlineStr">
        <is>
          <t>A reutilização é a premissa do conceito retornável; compacidade é um ganho dentro dele.</t>
        </is>
      </c>
      <c r="F83" s="498" t="n"/>
      <c r="G83" s="498" t="n"/>
      <c r="H83" s="49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</row>
    <row r="84" hidden="1" ht="27.75" customHeight="1" s="496">
      <c r="A84" s="9" t="n"/>
      <c r="B84" s="157" t="inlineStr">
        <is>
          <t>Q × U</t>
        </is>
      </c>
      <c r="C84" s="158" t="inlineStr">
        <is>
          <t>empate</t>
        </is>
      </c>
      <c r="D84" s="159" t="inlineStr">
        <is>
          <t>U1</t>
        </is>
      </c>
      <c r="E84" s="46" t="inlineStr">
        <is>
          <t>A montagem acontece em toda viagem; a manutenção, só a cada tantos ciclos.</t>
        </is>
      </c>
      <c r="F84" s="498" t="n"/>
      <c r="G84" s="498" t="n"/>
      <c r="H84" s="49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</row>
    <row r="85" hidden="1" ht="27.75" customHeight="1" s="496">
      <c r="A85" s="9" t="n"/>
      <c r="B85" s="157" t="inlineStr">
        <is>
          <t>R × S</t>
        </is>
      </c>
      <c r="C85" s="158" t="inlineStr">
        <is>
          <t>empate</t>
        </is>
      </c>
      <c r="D85" s="159" t="inlineStr">
        <is>
          <t>R1</t>
        </is>
      </c>
      <c r="E85" s="46" t="inlineStr">
        <is>
          <t>Desmontar é condição para separar o material e reciclar.</t>
        </is>
      </c>
      <c r="F85" s="498" t="n"/>
      <c r="G85" s="498" t="n"/>
      <c r="H85" s="49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</row>
    <row r="86" hidden="1" ht="15.75" customHeight="1" s="496">
      <c r="A86" s="9" t="n"/>
      <c r="B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</row>
    <row r="87" hidden="1" ht="15.75" customHeight="1" s="496">
      <c r="A87" s="9" t="n"/>
      <c r="B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</row>
    <row r="88" ht="15.75" customHeight="1" s="496">
      <c r="A88" s="9" t="n"/>
      <c r="B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</row>
    <row r="89" ht="15.75" customHeight="1" s="496">
      <c r="A89" s="9" t="n"/>
      <c r="B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</row>
    <row r="90" ht="15.75" customHeight="1" s="496">
      <c r="A90" s="9" t="n"/>
      <c r="B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</row>
    <row r="91" ht="15.75" customHeight="1" s="496">
      <c r="A91" s="9" t="n"/>
      <c r="B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</row>
    <row r="92" ht="15.75" customHeight="1" s="496">
      <c r="A92" s="9" t="n"/>
      <c r="B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</row>
    <row r="93" ht="15.75" customHeight="1" s="496">
      <c r="A93" s="9" t="n"/>
      <c r="B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</row>
    <row r="94" ht="15.75" customHeight="1" s="496">
      <c r="A94" s="9" t="n"/>
      <c r="B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</row>
    <row r="95" ht="15.75" customHeight="1" s="496">
      <c r="A95" s="9" t="n"/>
      <c r="B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</row>
    <row r="96" ht="15.75" customHeight="1" s="496">
      <c r="A96" s="9" t="n"/>
      <c r="B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</row>
    <row r="97" ht="15.75" customHeight="1" s="496">
      <c r="A97" s="9" t="n"/>
      <c r="B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</row>
    <row r="98" ht="15.75" customHeight="1" s="496">
      <c r="A98" s="9" t="n"/>
      <c r="B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</row>
    <row r="99" ht="15.75" customHeight="1" s="496">
      <c r="A99" s="9" t="n"/>
      <c r="B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</row>
    <row r="100" ht="15.75" customHeight="1" s="496">
      <c r="A100" s="9" t="n"/>
      <c r="B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</row>
    <row r="101" ht="15.75" customHeight="1" s="496">
      <c r="A101" s="9" t="n"/>
      <c r="B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</row>
    <row r="102" ht="15.75" customHeight="1" s="496">
      <c r="A102" s="9" t="n"/>
      <c r="B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</row>
    <row r="103" ht="15.75" customHeight="1" s="496">
      <c r="A103" s="9" t="n"/>
      <c r="B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</row>
    <row r="104" ht="15.75" customHeight="1" s="496">
      <c r="A104" s="9" t="n"/>
      <c r="B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</row>
    <row r="105" ht="15.75" customHeight="1" s="496">
      <c r="A105" s="9" t="n"/>
      <c r="B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</row>
    <row r="106" ht="15.75" customHeight="1" s="496">
      <c r="A106" s="9" t="n"/>
      <c r="B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</row>
    <row r="107" ht="15.75" customHeight="1" s="496">
      <c r="A107" s="9" t="n"/>
      <c r="B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</row>
    <row r="108" ht="15.75" customHeight="1" s="496">
      <c r="A108" s="9" t="n"/>
      <c r="B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</row>
    <row r="109" ht="15.75" customHeight="1" s="496">
      <c r="A109" s="9" t="n"/>
      <c r="B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</row>
    <row r="110" ht="15.75" customHeight="1" s="496">
      <c r="A110" s="9" t="n"/>
      <c r="B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</row>
    <row r="111" ht="15.75" customHeight="1" s="496">
      <c r="A111" s="9" t="n"/>
      <c r="B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</row>
    <row r="112" ht="15.75" customHeight="1" s="496">
      <c r="A112" s="9" t="n"/>
      <c r="B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</row>
    <row r="113" ht="15.75" customHeight="1" s="496">
      <c r="A113" s="9" t="n"/>
      <c r="B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</row>
    <row r="114" ht="15.75" customHeight="1" s="496">
      <c r="A114" s="9" t="n"/>
      <c r="B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</row>
    <row r="115" ht="15.75" customHeight="1" s="496">
      <c r="A115" s="9" t="n"/>
      <c r="B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</row>
    <row r="116" ht="15.75" customHeight="1" s="496">
      <c r="A116" s="9" t="n"/>
      <c r="B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</row>
    <row r="117" ht="15.75" customHeight="1" s="496">
      <c r="A117" s="9" t="n"/>
      <c r="B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</row>
    <row r="118" ht="15.75" customHeight="1" s="496">
      <c r="A118" s="9" t="n"/>
      <c r="B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</row>
    <row r="119" ht="15.75" customHeight="1" s="496">
      <c r="A119" s="9" t="n"/>
      <c r="B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</row>
    <row r="120" ht="15.75" customHeight="1" s="496">
      <c r="A120" s="9" t="n"/>
      <c r="B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</row>
    <row r="121" ht="15.75" customHeight="1" s="496">
      <c r="A121" s="9" t="n"/>
      <c r="B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</row>
    <row r="122" ht="15.75" customHeight="1" s="496">
      <c r="A122" s="9" t="n"/>
      <c r="B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</row>
    <row r="123" ht="15.75" customHeight="1" s="496">
      <c r="A123" s="9" t="n"/>
      <c r="B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</row>
    <row r="124" ht="15.75" customHeight="1" s="496">
      <c r="A124" s="9" t="n"/>
      <c r="B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</row>
    <row r="125" ht="15.75" customHeight="1" s="496">
      <c r="A125" s="9" t="n"/>
      <c r="B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</row>
    <row r="126" ht="15.75" customHeight="1" s="496">
      <c r="A126" s="9" t="n"/>
      <c r="B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</row>
    <row r="127" ht="15.75" customHeight="1" s="496">
      <c r="A127" s="9" t="n"/>
      <c r="B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</row>
    <row r="128" ht="15.75" customHeight="1" s="496">
      <c r="A128" s="9" t="n"/>
      <c r="B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</row>
    <row r="129" ht="15.75" customHeight="1" s="496">
      <c r="A129" s="9" t="n"/>
      <c r="B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</row>
    <row r="130" ht="15.75" customHeight="1" s="496">
      <c r="A130" s="9" t="n"/>
      <c r="B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</row>
    <row r="131" ht="15.75" customHeight="1" s="496">
      <c r="A131" s="9" t="n"/>
      <c r="B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</row>
    <row r="132" ht="15.75" customHeight="1" s="496">
      <c r="A132" s="9" t="n"/>
      <c r="B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</row>
    <row r="133" ht="15.75" customHeight="1" s="496">
      <c r="A133" s="9" t="n"/>
      <c r="B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</row>
    <row r="134" ht="15.75" customHeight="1" s="496">
      <c r="A134" s="9" t="n"/>
      <c r="B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</row>
    <row r="135" ht="15.75" customHeight="1" s="496">
      <c r="A135" s="9" t="n"/>
      <c r="B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</row>
    <row r="136" ht="15.75" customHeight="1" s="496">
      <c r="A136" s="9" t="n"/>
      <c r="B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</row>
    <row r="137" ht="15.75" customHeight="1" s="496">
      <c r="A137" s="9" t="n"/>
      <c r="B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</row>
    <row r="138" ht="15.75" customHeight="1" s="496">
      <c r="A138" s="9" t="n"/>
      <c r="B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</row>
    <row r="139" ht="15.75" customHeight="1" s="496">
      <c r="A139" s="9" t="n"/>
      <c r="B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</row>
    <row r="140" ht="15.75" customHeight="1" s="496">
      <c r="A140" s="9" t="n"/>
      <c r="B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</row>
    <row r="141" ht="15.75" customHeight="1" s="496">
      <c r="A141" s="9" t="n"/>
      <c r="B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</row>
    <row r="142" ht="15.75" customHeight="1" s="496">
      <c r="A142" s="9" t="n"/>
      <c r="B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</row>
    <row r="143" ht="15.75" customHeight="1" s="496">
      <c r="A143" s="9" t="n"/>
      <c r="B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</row>
    <row r="144" ht="15.75" customHeight="1" s="496">
      <c r="A144" s="9" t="n"/>
      <c r="B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</row>
    <row r="145" ht="15.75" customHeight="1" s="496">
      <c r="A145" s="9" t="n"/>
      <c r="B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</row>
    <row r="146" ht="15.75" customHeight="1" s="496">
      <c r="A146" s="9" t="n"/>
      <c r="B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</row>
    <row r="147" ht="15.75" customHeight="1" s="496">
      <c r="A147" s="9" t="n"/>
      <c r="B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</row>
    <row r="148" ht="15.75" customHeight="1" s="496">
      <c r="A148" s="9" t="n"/>
      <c r="B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</row>
    <row r="149" ht="15.75" customHeight="1" s="496">
      <c r="A149" s="9" t="n"/>
      <c r="B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</row>
    <row r="150" ht="15.75" customHeight="1" s="496">
      <c r="A150" s="9" t="n"/>
      <c r="B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</row>
    <row r="151" ht="15.75" customHeight="1" s="496">
      <c r="A151" s="9" t="n"/>
      <c r="B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</row>
    <row r="152" ht="15.75" customHeight="1" s="496">
      <c r="A152" s="9" t="n"/>
      <c r="B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</row>
    <row r="153" ht="15.75" customHeight="1" s="496">
      <c r="A153" s="9" t="n"/>
      <c r="B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</row>
    <row r="154" ht="15.75" customHeight="1" s="496">
      <c r="A154" s="9" t="n"/>
      <c r="B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</row>
    <row r="155" ht="15.75" customHeight="1" s="496">
      <c r="A155" s="9" t="n"/>
      <c r="B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</row>
    <row r="156" ht="15.75" customHeight="1" s="496">
      <c r="A156" s="9" t="n"/>
      <c r="B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</row>
    <row r="157" ht="15.75" customHeight="1" s="496">
      <c r="A157" s="9" t="n"/>
      <c r="B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</row>
    <row r="158" ht="15.75" customHeight="1" s="496">
      <c r="A158" s="9" t="n"/>
      <c r="B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</row>
    <row r="159" ht="15.75" customHeight="1" s="496">
      <c r="A159" s="9" t="n"/>
      <c r="B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</row>
    <row r="160" ht="15.75" customHeight="1" s="496">
      <c r="A160" s="9" t="n"/>
      <c r="B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</row>
    <row r="161" ht="15.75" customHeight="1" s="496">
      <c r="A161" s="9" t="n"/>
      <c r="B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</row>
    <row r="162" ht="15.75" customHeight="1" s="496">
      <c r="A162" s="9" t="n"/>
      <c r="B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</row>
    <row r="163" ht="15.75" customHeight="1" s="496">
      <c r="A163" s="9" t="n"/>
      <c r="B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</row>
    <row r="164" ht="15.75" customHeight="1" s="496">
      <c r="A164" s="9" t="n"/>
      <c r="B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</row>
    <row r="165" ht="15.75" customHeight="1" s="496">
      <c r="A165" s="9" t="n"/>
      <c r="B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</row>
    <row r="166" ht="15.75" customHeight="1" s="496">
      <c r="A166" s="9" t="n"/>
      <c r="B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</row>
    <row r="167" ht="15.75" customHeight="1" s="496">
      <c r="A167" s="9" t="n"/>
      <c r="B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</row>
    <row r="168" ht="15.75" customHeight="1" s="496">
      <c r="A168" s="9" t="n"/>
      <c r="B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</row>
    <row r="169" ht="15.75" customHeight="1" s="496">
      <c r="A169" s="9" t="n"/>
      <c r="B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</row>
    <row r="170" ht="15.75" customHeight="1" s="496">
      <c r="A170" s="9" t="n"/>
      <c r="B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</row>
    <row r="171" ht="15.75" customHeight="1" s="496">
      <c r="A171" s="9" t="n"/>
      <c r="B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</row>
    <row r="172" ht="15.75" customHeight="1" s="496">
      <c r="A172" s="9" t="n"/>
      <c r="B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</row>
    <row r="173" ht="15.75" customHeight="1" s="496">
      <c r="A173" s="9" t="n"/>
      <c r="B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</row>
    <row r="174" ht="15.75" customHeight="1" s="496">
      <c r="A174" s="9" t="n"/>
      <c r="B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</row>
    <row r="175" ht="15.75" customHeight="1" s="496">
      <c r="A175" s="9" t="n"/>
      <c r="B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</row>
    <row r="176" ht="15.75" customHeight="1" s="496">
      <c r="A176" s="9" t="n"/>
      <c r="B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</row>
    <row r="177" ht="15.75" customHeight="1" s="496">
      <c r="A177" s="9" t="n"/>
      <c r="B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</row>
    <row r="178" ht="15.75" customHeight="1" s="496">
      <c r="A178" s="9" t="n"/>
      <c r="B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</row>
    <row r="179" ht="15.75" customHeight="1" s="496">
      <c r="A179" s="9" t="n"/>
      <c r="B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</row>
    <row r="180" ht="15.75" customHeight="1" s="496">
      <c r="A180" s="9" t="n"/>
      <c r="B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</row>
    <row r="181" ht="15.75" customHeight="1" s="496">
      <c r="A181" s="9" t="n"/>
      <c r="B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</row>
    <row r="182" ht="15.75" customHeight="1" s="496">
      <c r="A182" s="9" t="n"/>
      <c r="B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</row>
    <row r="183" ht="15.75" customHeight="1" s="496">
      <c r="A183" s="9" t="n"/>
      <c r="B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</row>
    <row r="184" ht="15.75" customHeight="1" s="496">
      <c r="A184" s="9" t="n"/>
      <c r="B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</row>
    <row r="185" ht="15.75" customHeight="1" s="496">
      <c r="A185" s="9" t="n"/>
      <c r="B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</row>
    <row r="186" ht="15.75" customHeight="1" s="496">
      <c r="A186" s="9" t="n"/>
      <c r="B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</row>
    <row r="187" ht="15.75" customHeight="1" s="496">
      <c r="A187" s="9" t="n"/>
      <c r="B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</row>
    <row r="188" ht="15.75" customHeight="1" s="496">
      <c r="A188" s="9" t="n"/>
      <c r="B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</row>
    <row r="189" ht="15.75" customHeight="1" s="496">
      <c r="A189" s="9" t="n"/>
      <c r="B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</row>
    <row r="190" ht="15.75" customHeight="1" s="496">
      <c r="A190" s="9" t="n"/>
      <c r="B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</row>
    <row r="191" ht="15.75" customHeight="1" s="496">
      <c r="A191" s="9" t="n"/>
      <c r="B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</row>
    <row r="192" ht="15.75" customHeight="1" s="496">
      <c r="A192" s="9" t="n"/>
      <c r="B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</row>
    <row r="193" ht="15.75" customHeight="1" s="496">
      <c r="A193" s="9" t="n"/>
      <c r="B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</row>
    <row r="194" ht="15.75" customHeight="1" s="496">
      <c r="A194" s="9" t="n"/>
      <c r="B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</row>
    <row r="195" ht="15.75" customHeight="1" s="496">
      <c r="A195" s="9" t="n"/>
      <c r="B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</row>
    <row r="196" ht="15.75" customHeight="1" s="496">
      <c r="A196" s="9" t="n"/>
      <c r="B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</row>
    <row r="197" ht="15.75" customHeight="1" s="496">
      <c r="A197" s="9" t="n"/>
      <c r="B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</row>
    <row r="198" ht="15.75" customHeight="1" s="496">
      <c r="A198" s="9" t="n"/>
      <c r="B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</row>
    <row r="199" ht="15.75" customHeight="1" s="496">
      <c r="A199" s="9" t="n"/>
      <c r="B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</row>
    <row r="200" ht="15.75" customHeight="1" s="496">
      <c r="A200" s="9" t="n"/>
      <c r="B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</row>
    <row r="201" ht="15.75" customHeight="1" s="496">
      <c r="A201" s="9" t="n"/>
      <c r="B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</row>
    <row r="202" ht="15.75" customHeight="1" s="496">
      <c r="A202" s="9" t="n"/>
      <c r="B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</row>
    <row r="203" ht="15.75" customHeight="1" s="496">
      <c r="A203" s="9" t="n"/>
      <c r="B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</row>
    <row r="204" ht="15.75" customHeight="1" s="496">
      <c r="A204" s="9" t="n"/>
      <c r="B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</row>
    <row r="205" ht="15.75" customHeight="1" s="496">
      <c r="A205" s="9" t="n"/>
      <c r="B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</row>
    <row r="206" ht="15.75" customHeight="1" s="496">
      <c r="A206" s="9" t="n"/>
      <c r="B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</row>
    <row r="207" ht="15.75" customHeight="1" s="496">
      <c r="A207" s="9" t="n"/>
      <c r="B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</row>
    <row r="208" ht="15.75" customHeight="1" s="496">
      <c r="A208" s="9" t="n"/>
      <c r="B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</row>
    <row r="209" ht="15.75" customHeight="1" s="496">
      <c r="A209" s="9" t="n"/>
      <c r="B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</row>
    <row r="210" ht="15.75" customHeight="1" s="496">
      <c r="A210" s="9" t="n"/>
      <c r="B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</row>
    <row r="211" ht="15.75" customHeight="1" s="496">
      <c r="A211" s="9" t="n"/>
      <c r="B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</row>
    <row r="212" ht="15.75" customHeight="1" s="496">
      <c r="A212" s="9" t="n"/>
      <c r="B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</row>
    <row r="213" ht="15.75" customHeight="1" s="496">
      <c r="A213" s="9" t="n"/>
      <c r="B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</row>
    <row r="214" ht="15.75" customHeight="1" s="496">
      <c r="A214" s="9" t="n"/>
      <c r="B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</row>
    <row r="215" ht="15.75" customHeight="1" s="496">
      <c r="A215" s="9" t="n"/>
      <c r="B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</row>
    <row r="216" ht="15.75" customHeight="1" s="496">
      <c r="A216" s="9" t="n"/>
      <c r="B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</row>
    <row r="217" ht="15.75" customHeight="1" s="496">
      <c r="A217" s="9" t="n"/>
      <c r="B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</row>
    <row r="218" ht="15.75" customHeight="1" s="496">
      <c r="A218" s="9" t="n"/>
      <c r="B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</row>
    <row r="219" ht="15.75" customHeight="1" s="496">
      <c r="A219" s="9" t="n"/>
      <c r="B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</row>
    <row r="220" ht="15.75" customHeight="1" s="496">
      <c r="A220" s="9" t="n"/>
      <c r="B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</row>
    <row r="221" ht="15.75" customHeight="1" s="496">
      <c r="A221" s="9" t="n"/>
      <c r="B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</row>
    <row r="222" ht="15.75" customHeight="1" s="496">
      <c r="A222" s="9" t="n"/>
      <c r="B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</row>
    <row r="223" ht="15.75" customHeight="1" s="496">
      <c r="A223" s="9" t="n"/>
      <c r="B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</row>
    <row r="224" ht="15.75" customHeight="1" s="496">
      <c r="A224" s="9" t="n"/>
      <c r="B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</row>
    <row r="225" ht="15.75" customHeight="1" s="496">
      <c r="A225" s="9" t="n"/>
      <c r="B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</row>
    <row r="226" ht="15.75" customHeight="1" s="496">
      <c r="A226" s="9" t="n"/>
      <c r="B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</row>
    <row r="227" ht="15.75" customHeight="1" s="496">
      <c r="A227" s="9" t="n"/>
      <c r="B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</row>
    <row r="228" ht="15.75" customHeight="1" s="496">
      <c r="A228" s="9" t="n"/>
      <c r="B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</row>
    <row r="229" ht="15.75" customHeight="1" s="496">
      <c r="A229" s="9" t="n"/>
      <c r="B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</row>
    <row r="230" ht="15.75" customHeight="1" s="496">
      <c r="A230" s="9" t="n"/>
      <c r="B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</row>
    <row r="231" ht="15.75" customHeight="1" s="496">
      <c r="A231" s="9" t="n"/>
      <c r="B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</row>
    <row r="232" ht="15.75" customHeight="1" s="496">
      <c r="A232" s="9" t="n"/>
      <c r="B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</row>
    <row r="233" ht="15.75" customHeight="1" s="496">
      <c r="A233" s="9" t="n"/>
      <c r="B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</row>
    <row r="234" ht="15.75" customHeight="1" s="496">
      <c r="A234" s="9" t="n"/>
      <c r="B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</row>
    <row r="235" ht="15.75" customHeight="1" s="496">
      <c r="A235" s="9" t="n"/>
      <c r="B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</row>
    <row r="236" ht="15.75" customHeight="1" s="496">
      <c r="A236" s="9" t="n"/>
      <c r="B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</row>
    <row r="237" ht="15.75" customHeight="1" s="496">
      <c r="A237" s="9" t="n"/>
      <c r="B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</row>
    <row r="238" ht="15.75" customHeight="1" s="496">
      <c r="A238" s="9" t="n"/>
      <c r="B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</row>
    <row r="239" ht="15.75" customHeight="1" s="496">
      <c r="A239" s="9" t="n"/>
      <c r="B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</row>
    <row r="240" ht="15.75" customHeight="1" s="496">
      <c r="A240" s="9" t="n"/>
      <c r="B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</row>
    <row r="241" ht="15.75" customHeight="1" s="496">
      <c r="A241" s="9" t="n"/>
      <c r="B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</row>
    <row r="242" ht="15.75" customHeight="1" s="496">
      <c r="A242" s="9" t="n"/>
      <c r="B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</row>
    <row r="243" ht="15.75" customHeight="1" s="496">
      <c r="A243" s="9" t="n"/>
      <c r="B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</row>
    <row r="244" ht="15.75" customHeight="1" s="496">
      <c r="A244" s="9" t="n"/>
      <c r="B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</row>
    <row r="245" ht="15.75" customHeight="1" s="496">
      <c r="A245" s="9" t="n"/>
      <c r="B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</row>
    <row r="246" ht="15.75" customHeight="1" s="496">
      <c r="A246" s="9" t="n"/>
      <c r="B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</row>
    <row r="247" ht="15.75" customHeight="1" s="496">
      <c r="A247" s="9" t="n"/>
      <c r="B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</row>
    <row r="248" ht="15.75" customHeight="1" s="496">
      <c r="A248" s="9" t="n"/>
      <c r="B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</row>
    <row r="249" ht="15.75" customHeight="1" s="496">
      <c r="A249" s="9" t="n"/>
      <c r="B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</row>
    <row r="250" ht="15.75" customHeight="1" s="496">
      <c r="A250" s="9" t="n"/>
      <c r="B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</row>
    <row r="251" ht="15.75" customHeight="1" s="496">
      <c r="A251" s="9" t="n"/>
      <c r="B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</row>
    <row r="252" ht="15.75" customHeight="1" s="496">
      <c r="A252" s="9" t="n"/>
      <c r="B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</row>
    <row r="253" ht="15.75" customHeight="1" s="496">
      <c r="A253" s="9" t="n"/>
      <c r="B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</row>
    <row r="254" ht="15.75" customHeight="1" s="496">
      <c r="A254" s="9" t="n"/>
      <c r="B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</row>
    <row r="255" ht="15.75" customHeight="1" s="496">
      <c r="A255" s="9" t="n"/>
      <c r="B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</row>
    <row r="256" ht="15.75" customHeight="1" s="496">
      <c r="A256" s="9" t="n"/>
      <c r="B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</row>
    <row r="257" ht="15.75" customHeight="1" s="496">
      <c r="A257" s="9" t="n"/>
      <c r="B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</row>
    <row r="258" ht="15.75" customHeight="1" s="496">
      <c r="A258" s="9" t="n"/>
      <c r="B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</row>
    <row r="259" ht="15.75" customHeight="1" s="496">
      <c r="A259" s="9" t="n"/>
      <c r="B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</row>
    <row r="260" ht="15.75" customHeight="1" s="496">
      <c r="A260" s="9" t="n"/>
      <c r="B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</row>
    <row r="261" ht="15.75" customHeight="1" s="496">
      <c r="A261" s="9" t="n"/>
      <c r="B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</row>
    <row r="262" ht="15.75" customHeight="1" s="496">
      <c r="A262" s="9" t="n"/>
      <c r="B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</row>
    <row r="263" ht="15.75" customHeight="1" s="496">
      <c r="A263" s="9" t="n"/>
      <c r="B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</row>
    <row r="264" ht="15.75" customHeight="1" s="496">
      <c r="A264" s="9" t="n"/>
      <c r="B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</row>
    <row r="265" ht="15.75" customHeight="1" s="496">
      <c r="A265" s="9" t="n"/>
      <c r="B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</row>
    <row r="266" ht="15.75" customHeight="1" s="496">
      <c r="A266" s="9" t="n"/>
      <c r="B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</row>
    <row r="267" ht="15.75" customHeight="1" s="496">
      <c r="A267" s="9" t="n"/>
      <c r="B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</row>
    <row r="268" ht="15.75" customHeight="1" s="496">
      <c r="A268" s="9" t="n"/>
      <c r="B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</row>
    <row r="269" ht="15.75" customHeight="1" s="496">
      <c r="A269" s="9" t="n"/>
      <c r="B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</row>
    <row r="270" ht="15.75" customHeight="1" s="496">
      <c r="A270" s="9" t="n"/>
      <c r="B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</row>
    <row r="271" ht="15.75" customHeight="1" s="496">
      <c r="A271" s="9" t="n"/>
      <c r="B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</row>
    <row r="272" ht="15.75" customHeight="1" s="496">
      <c r="A272" s="9" t="n"/>
      <c r="B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</row>
    <row r="273" ht="15.75" customHeight="1" s="496">
      <c r="A273" s="9" t="n"/>
      <c r="B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</row>
    <row r="274" ht="15.75" customHeight="1" s="496">
      <c r="A274" s="9" t="n"/>
      <c r="B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</row>
    <row r="275" ht="15.75" customHeight="1" s="496">
      <c r="A275" s="9" t="n"/>
      <c r="B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</row>
    <row r="276" ht="15.75" customHeight="1" s="496">
      <c r="A276" s="9" t="n"/>
      <c r="B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</row>
    <row r="277" ht="15.75" customHeight="1" s="496">
      <c r="A277" s="9" t="n"/>
      <c r="B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</row>
    <row r="278" ht="15.75" customHeight="1" s="496">
      <c r="A278" s="9" t="n"/>
      <c r="B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</row>
    <row r="279" ht="15.75" customHeight="1" s="496">
      <c r="A279" s="9" t="n"/>
      <c r="B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</row>
    <row r="280" ht="15.75" customHeight="1" s="496">
      <c r="A280" s="9" t="n"/>
      <c r="B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</row>
    <row r="281" ht="15.75" customHeight="1" s="496">
      <c r="A281" s="9" t="n"/>
      <c r="B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</row>
    <row r="282" ht="15.75" customHeight="1" s="496">
      <c r="A282" s="9" t="n"/>
      <c r="B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</row>
    <row r="283" ht="15.75" customHeight="1" s="496">
      <c r="A283" s="9" t="n"/>
      <c r="B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</row>
    <row r="284" ht="15.75" customHeight="1" s="496">
      <c r="A284" s="9" t="n"/>
      <c r="B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</row>
    <row r="285" ht="15.75" customHeight="1" s="496">
      <c r="A285" s="9" t="n"/>
      <c r="B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</row>
    <row r="286" ht="15.75" customHeight="1" s="496">
      <c r="A286" s="9" t="n"/>
      <c r="B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</row>
    <row r="287" ht="15.75" customHeight="1" s="496">
      <c r="A287" s="9" t="n"/>
      <c r="B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</row>
    <row r="288" ht="15.75" customHeight="1" s="496">
      <c r="A288" s="9" t="n"/>
      <c r="B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</row>
    <row r="289" ht="15.75" customHeight="1" s="496">
      <c r="A289" s="9" t="n"/>
      <c r="B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</row>
    <row r="290" ht="15.75" customHeight="1" s="496">
      <c r="A290" s="9" t="n"/>
      <c r="B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</row>
    <row r="291" ht="15.75" customHeight="1" s="496">
      <c r="A291" s="9" t="n"/>
      <c r="B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</row>
    <row r="292" ht="15.75" customHeight="1" s="496">
      <c r="A292" s="9" t="n"/>
      <c r="B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</row>
    <row r="293" ht="15.75" customHeight="1" s="496">
      <c r="A293" s="9" t="n"/>
      <c r="B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</row>
    <row r="294" ht="15.75" customHeight="1" s="496">
      <c r="A294" s="9" t="n"/>
      <c r="B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</row>
    <row r="295" ht="15.75" customHeight="1" s="496">
      <c r="A295" s="9" t="n"/>
      <c r="B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</row>
    <row r="296" ht="15.75" customHeight="1" s="496">
      <c r="A296" s="9" t="n"/>
      <c r="B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</row>
    <row r="297" ht="15.75" customHeight="1" s="496">
      <c r="A297" s="9" t="n"/>
      <c r="B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</row>
    <row r="298" ht="15.75" customHeight="1" s="496">
      <c r="A298" s="9" t="n"/>
      <c r="B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</row>
    <row r="299" ht="15.75" customHeight="1" s="496">
      <c r="A299" s="9" t="n"/>
      <c r="B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</row>
    <row r="300" ht="15.75" customHeight="1" s="496">
      <c r="A300" s="9" t="n"/>
      <c r="B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</row>
    <row r="301" ht="15.75" customHeight="1" s="496">
      <c r="A301" s="9" t="n"/>
      <c r="B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</row>
    <row r="302" ht="15.75" customHeight="1" s="496">
      <c r="A302" s="9" t="n"/>
      <c r="B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</row>
    <row r="303" ht="15.75" customHeight="1" s="496">
      <c r="A303" s="9" t="n"/>
      <c r="B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</row>
    <row r="304" ht="15.75" customHeight="1" s="496">
      <c r="A304" s="9" t="n"/>
      <c r="B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</row>
    <row r="305" ht="15.75" customHeight="1" s="496">
      <c r="A305" s="9" t="n"/>
      <c r="B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</row>
    <row r="306" ht="15.75" customHeight="1" s="496">
      <c r="A306" s="9" t="n"/>
      <c r="B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</row>
    <row r="307" ht="15.75" customHeight="1" s="496">
      <c r="A307" s="9" t="n"/>
      <c r="B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</row>
    <row r="308" ht="15.75" customHeight="1" s="496">
      <c r="A308" s="9" t="n"/>
      <c r="B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</row>
    <row r="309" ht="15.75" customHeight="1" s="496">
      <c r="A309" s="9" t="n"/>
      <c r="B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</row>
    <row r="310" ht="15.75" customHeight="1" s="496">
      <c r="A310" s="9" t="n"/>
      <c r="B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</row>
    <row r="311" ht="15.75" customHeight="1" s="496">
      <c r="A311" s="9" t="n"/>
      <c r="B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</row>
    <row r="312" ht="15.75" customHeight="1" s="496">
      <c r="A312" s="9" t="n"/>
      <c r="B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</row>
    <row r="313" ht="15.75" customHeight="1" s="496">
      <c r="A313" s="9" t="n"/>
      <c r="B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</row>
    <row r="314" ht="15.75" customHeight="1" s="496">
      <c r="A314" s="9" t="n"/>
      <c r="B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</row>
    <row r="315" ht="15.75" customHeight="1" s="496">
      <c r="A315" s="9" t="n"/>
      <c r="B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</row>
    <row r="316" ht="15.75" customHeight="1" s="496">
      <c r="A316" s="9" t="n"/>
      <c r="B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</row>
    <row r="317" ht="15.75" customHeight="1" s="496">
      <c r="A317" s="9" t="n"/>
      <c r="B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</row>
    <row r="318" ht="15.75" customHeight="1" s="496">
      <c r="A318" s="9" t="n"/>
      <c r="B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</row>
    <row r="319" ht="15.75" customHeight="1" s="496">
      <c r="A319" s="9" t="n"/>
      <c r="B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</row>
    <row r="320" ht="15.75" customHeight="1" s="496">
      <c r="A320" s="9" t="n"/>
      <c r="B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</row>
    <row r="321" ht="15.75" customHeight="1" s="496">
      <c r="A321" s="9" t="n"/>
      <c r="B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</row>
    <row r="322" ht="15.75" customHeight="1" s="496">
      <c r="A322" s="9" t="n"/>
      <c r="B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</row>
    <row r="323" ht="15.75" customHeight="1" s="496">
      <c r="A323" s="9" t="n"/>
      <c r="B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</row>
    <row r="324" ht="15.75" customHeight="1" s="496">
      <c r="A324" s="9" t="n"/>
      <c r="B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</row>
    <row r="325" ht="15.75" customHeight="1" s="496">
      <c r="A325" s="9" t="n"/>
      <c r="B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</row>
    <row r="326" ht="15.75" customHeight="1" s="496">
      <c r="A326" s="9" t="n"/>
      <c r="B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</row>
    <row r="327" ht="15.75" customHeight="1" s="496">
      <c r="A327" s="9" t="n"/>
      <c r="B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</row>
    <row r="328" ht="15.75" customHeight="1" s="496">
      <c r="A328" s="9" t="n"/>
      <c r="B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</row>
    <row r="329" ht="15.75" customHeight="1" s="496">
      <c r="A329" s="9" t="n"/>
      <c r="B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</row>
    <row r="330" ht="15.75" customHeight="1" s="496">
      <c r="A330" s="9" t="n"/>
      <c r="B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</row>
    <row r="331" ht="15.75" customHeight="1" s="496">
      <c r="A331" s="9" t="n"/>
      <c r="B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</row>
    <row r="332" ht="15.75" customHeight="1" s="496">
      <c r="A332" s="9" t="n"/>
      <c r="B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</row>
    <row r="333" ht="15.75" customHeight="1" s="496">
      <c r="A333" s="9" t="n"/>
      <c r="B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</row>
    <row r="334" ht="15.75" customHeight="1" s="496">
      <c r="A334" s="9" t="n"/>
      <c r="B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</row>
    <row r="335" ht="15.75" customHeight="1" s="496">
      <c r="A335" s="9" t="n"/>
      <c r="B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9" t="n"/>
    </row>
    <row r="336" ht="15.75" customHeight="1" s="496">
      <c r="A336" s="9" t="n"/>
      <c r="B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9" t="n"/>
    </row>
    <row r="337" ht="15.75" customHeight="1" s="496">
      <c r="A337" s="9" t="n"/>
      <c r="B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</row>
    <row r="338" ht="15.75" customHeight="1" s="496">
      <c r="A338" s="9" t="n"/>
      <c r="B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</row>
    <row r="339" ht="15.75" customHeight="1" s="496">
      <c r="A339" s="9" t="n"/>
      <c r="B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</row>
    <row r="340" ht="15.75" customHeight="1" s="496">
      <c r="A340" s="9" t="n"/>
      <c r="B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</row>
    <row r="341" ht="15.75" customHeight="1" s="496">
      <c r="A341" s="9" t="n"/>
      <c r="B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</row>
    <row r="342" ht="15.75" customHeight="1" s="496">
      <c r="A342" s="9" t="n"/>
      <c r="B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</row>
    <row r="343" ht="15.75" customHeight="1" s="496">
      <c r="A343" s="9" t="n"/>
      <c r="B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</row>
    <row r="344" ht="15.75" customHeight="1" s="496">
      <c r="A344" s="9" t="n"/>
      <c r="B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</row>
    <row r="345" ht="15.75" customHeight="1" s="496">
      <c r="A345" s="9" t="n"/>
      <c r="B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</row>
    <row r="346" ht="15.75" customHeight="1" s="496">
      <c r="A346" s="9" t="n"/>
      <c r="B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  <c r="AC346" s="9" t="n"/>
      <c r="AD346" s="9" t="n"/>
    </row>
    <row r="347" ht="15.75" customHeight="1" s="496">
      <c r="A347" s="9" t="n"/>
      <c r="B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</row>
    <row r="348" ht="15.75" customHeight="1" s="496">
      <c r="A348" s="9" t="n"/>
      <c r="B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</row>
    <row r="349" ht="15.75" customHeight="1" s="496">
      <c r="A349" s="9" t="n"/>
      <c r="B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</row>
    <row r="350" ht="15.75" customHeight="1" s="496">
      <c r="A350" s="9" t="n"/>
      <c r="B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</row>
    <row r="351" ht="15.75" customHeight="1" s="496">
      <c r="A351" s="9" t="n"/>
      <c r="B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</row>
    <row r="352" ht="15.75" customHeight="1" s="496">
      <c r="A352" s="9" t="n"/>
      <c r="B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  <c r="AD352" s="9" t="n"/>
    </row>
    <row r="353" ht="15.75" customHeight="1" s="496">
      <c r="A353" s="9" t="n"/>
      <c r="B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</row>
    <row r="354" ht="15.75" customHeight="1" s="496">
      <c r="A354" s="9" t="n"/>
      <c r="B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  <c r="AD354" s="9" t="n"/>
    </row>
    <row r="355" ht="15.75" customHeight="1" s="496">
      <c r="A355" s="9" t="n"/>
      <c r="B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</row>
    <row r="356" ht="15.75" customHeight="1" s="496">
      <c r="A356" s="9" t="n"/>
      <c r="B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</row>
    <row r="357" ht="15.75" customHeight="1" s="496">
      <c r="A357" s="9" t="n"/>
      <c r="B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</row>
    <row r="358" ht="15.75" customHeight="1" s="496">
      <c r="A358" s="9" t="n"/>
      <c r="B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</row>
    <row r="359" ht="15.75" customHeight="1" s="496">
      <c r="A359" s="9" t="n"/>
      <c r="B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</row>
    <row r="360" ht="15.75" customHeight="1" s="496">
      <c r="A360" s="9" t="n"/>
      <c r="B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</row>
    <row r="361" ht="15.75" customHeight="1" s="496">
      <c r="A361" s="9" t="n"/>
      <c r="B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</row>
    <row r="362" ht="15.75" customHeight="1" s="496">
      <c r="A362" s="9" t="n"/>
      <c r="B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  <c r="AD362" s="9" t="n"/>
    </row>
    <row r="363" ht="15.75" customHeight="1" s="496">
      <c r="A363" s="9" t="n"/>
      <c r="B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</row>
    <row r="364" ht="15.75" customHeight="1" s="496">
      <c r="A364" s="9" t="n"/>
      <c r="B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</row>
    <row r="365" ht="15.75" customHeight="1" s="496">
      <c r="A365" s="9" t="n"/>
      <c r="B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</row>
    <row r="366" ht="15.75" customHeight="1" s="496">
      <c r="A366" s="9" t="n"/>
      <c r="B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</row>
    <row r="367" ht="15.75" customHeight="1" s="496">
      <c r="A367" s="9" t="n"/>
      <c r="B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/>
    </row>
    <row r="368" ht="15.75" customHeight="1" s="496">
      <c r="A368" s="9" t="n"/>
      <c r="B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</row>
    <row r="369" ht="15.75" customHeight="1" s="496">
      <c r="A369" s="9" t="n"/>
      <c r="B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</row>
    <row r="370" ht="15.75" customHeight="1" s="496">
      <c r="A370" s="9" t="n"/>
      <c r="B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</row>
    <row r="371" ht="15.75" customHeight="1" s="496">
      <c r="A371" s="9" t="n"/>
      <c r="B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</row>
    <row r="372" ht="15.75" customHeight="1" s="496">
      <c r="A372" s="9" t="n"/>
      <c r="B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</row>
    <row r="373" ht="15.75" customHeight="1" s="496">
      <c r="A373" s="9" t="n"/>
      <c r="B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</row>
    <row r="374" ht="15.75" customHeight="1" s="496">
      <c r="A374" s="9" t="n"/>
      <c r="B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</row>
    <row r="375" ht="15.75" customHeight="1" s="496">
      <c r="A375" s="9" t="n"/>
      <c r="B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</row>
    <row r="376" ht="15.75" customHeight="1" s="496">
      <c r="A376" s="9" t="n"/>
      <c r="B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</row>
    <row r="377" ht="15.75" customHeight="1" s="496">
      <c r="A377" s="9" t="n"/>
      <c r="B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</row>
    <row r="378" ht="15.75" customHeight="1" s="496">
      <c r="A378" s="9" t="n"/>
      <c r="B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</row>
    <row r="379" ht="15.75" customHeight="1" s="496">
      <c r="A379" s="9" t="n"/>
      <c r="B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</row>
    <row r="380" ht="15.75" customHeight="1" s="496">
      <c r="A380" s="9" t="n"/>
      <c r="B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  <c r="AD380" s="9" t="n"/>
    </row>
    <row r="381" ht="15.75" customHeight="1" s="496">
      <c r="A381" s="9" t="n"/>
      <c r="B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</row>
    <row r="382" ht="15.75" customHeight="1" s="496">
      <c r="A382" s="9" t="n"/>
      <c r="B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</row>
    <row r="383" ht="15.75" customHeight="1" s="496">
      <c r="A383" s="9" t="n"/>
      <c r="B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</row>
    <row r="384" ht="15.75" customHeight="1" s="496">
      <c r="A384" s="9" t="n"/>
      <c r="B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</row>
    <row r="385" ht="15.75" customHeight="1" s="496">
      <c r="A385" s="9" t="n"/>
      <c r="B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</row>
    <row r="386" ht="15.75" customHeight="1" s="496">
      <c r="A386" s="9" t="n"/>
      <c r="B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/>
    </row>
    <row r="387" ht="15.75" customHeight="1" s="496">
      <c r="A387" s="9" t="n"/>
      <c r="B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/>
    </row>
    <row r="388" ht="15.75" customHeight="1" s="496">
      <c r="A388" s="9" t="n"/>
      <c r="B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</row>
    <row r="389" ht="15.75" customHeight="1" s="496">
      <c r="A389" s="9" t="n"/>
      <c r="B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n"/>
    </row>
    <row r="390" ht="15.75" customHeight="1" s="496">
      <c r="A390" s="9" t="n"/>
      <c r="B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</row>
    <row r="391" ht="15.75" customHeight="1" s="496">
      <c r="A391" s="9" t="n"/>
      <c r="B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</row>
    <row r="392" ht="15.75" customHeight="1" s="496">
      <c r="A392" s="9" t="n"/>
      <c r="B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</row>
    <row r="393" ht="15.75" customHeight="1" s="496">
      <c r="A393" s="9" t="n"/>
      <c r="B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</row>
    <row r="394" ht="15.75" customHeight="1" s="496">
      <c r="A394" s="9" t="n"/>
      <c r="B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</row>
    <row r="395" ht="15.75" customHeight="1" s="496">
      <c r="A395" s="9" t="n"/>
      <c r="B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</row>
    <row r="396" ht="15.75" customHeight="1" s="496">
      <c r="A396" s="9" t="n"/>
      <c r="B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</row>
    <row r="397" ht="15.75" customHeight="1" s="496">
      <c r="A397" s="9" t="n"/>
      <c r="B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  <c r="AD397" s="9" t="n"/>
    </row>
    <row r="398" ht="15.75" customHeight="1" s="496">
      <c r="A398" s="9" t="n"/>
      <c r="B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</row>
    <row r="399" ht="15.75" customHeight="1" s="496">
      <c r="A399" s="9" t="n"/>
      <c r="B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</row>
    <row r="400" ht="15.75" customHeight="1" s="496">
      <c r="A400" s="9" t="n"/>
      <c r="B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/>
    </row>
    <row r="401" ht="15.75" customHeight="1" s="496">
      <c r="A401" s="9" t="n"/>
      <c r="B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  <c r="AC401" s="9" t="n"/>
      <c r="AD401" s="9" t="n"/>
    </row>
    <row r="402" ht="15.75" customHeight="1" s="496">
      <c r="A402" s="9" t="n"/>
      <c r="B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  <c r="AC402" s="9" t="n"/>
      <c r="AD402" s="9" t="n"/>
    </row>
    <row r="403" ht="15.75" customHeight="1" s="496">
      <c r="A403" s="9" t="n"/>
      <c r="B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n"/>
    </row>
    <row r="404" ht="15.75" customHeight="1" s="496">
      <c r="A404" s="9" t="n"/>
      <c r="B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  <c r="AD404" s="9" t="n"/>
    </row>
    <row r="405" ht="15.75" customHeight="1" s="496">
      <c r="A405" s="9" t="n"/>
      <c r="B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  <c r="AD405" s="9" t="n"/>
    </row>
    <row r="406" ht="15.75" customHeight="1" s="496">
      <c r="A406" s="9" t="n"/>
      <c r="B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  <c r="AD406" s="9" t="n"/>
    </row>
    <row r="407" ht="15.75" customHeight="1" s="496">
      <c r="A407" s="9" t="n"/>
      <c r="B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  <c r="AD407" s="9" t="n"/>
    </row>
    <row r="408" ht="15.75" customHeight="1" s="496">
      <c r="A408" s="9" t="n"/>
      <c r="B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  <c r="AD408" s="9" t="n"/>
    </row>
    <row r="409" ht="15.75" customHeight="1" s="496">
      <c r="A409" s="9" t="n"/>
      <c r="B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9" t="n"/>
      <c r="AC409" s="9" t="n"/>
      <c r="AD409" s="9" t="n"/>
    </row>
    <row r="410" ht="15.75" customHeight="1" s="496">
      <c r="A410" s="9" t="n"/>
      <c r="B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9" t="n"/>
      <c r="AC410" s="9" t="n"/>
      <c r="AD410" s="9" t="n"/>
    </row>
    <row r="411" ht="15.75" customHeight="1" s="496">
      <c r="A411" s="9" t="n"/>
      <c r="B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9" t="n"/>
      <c r="AC411" s="9" t="n"/>
      <c r="AD411" s="9" t="n"/>
    </row>
    <row r="412" ht="15.75" customHeight="1" s="496">
      <c r="A412" s="9" t="n"/>
      <c r="B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9" t="n"/>
      <c r="AC412" s="9" t="n"/>
      <c r="AD412" s="9" t="n"/>
    </row>
    <row r="413" ht="15.75" customHeight="1" s="496">
      <c r="A413" s="9" t="n"/>
      <c r="B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9" t="n"/>
      <c r="AC413" s="9" t="n"/>
      <c r="AD413" s="9" t="n"/>
    </row>
    <row r="414" ht="15.75" customHeight="1" s="496">
      <c r="A414" s="9" t="n"/>
      <c r="B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9" t="n"/>
      <c r="AC414" s="9" t="n"/>
      <c r="AD414" s="9" t="n"/>
    </row>
    <row r="415" ht="15.75" customHeight="1" s="496">
      <c r="A415" s="9" t="n"/>
      <c r="B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9" t="n"/>
      <c r="AC415" s="9" t="n"/>
      <c r="AD415" s="9" t="n"/>
    </row>
    <row r="416" ht="15.75" customHeight="1" s="496">
      <c r="A416" s="9" t="n"/>
      <c r="B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9" t="n"/>
      <c r="AC416" s="9" t="n"/>
      <c r="AD416" s="9" t="n"/>
    </row>
    <row r="417" ht="15.75" customHeight="1" s="496">
      <c r="A417" s="9" t="n"/>
      <c r="B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9" t="n"/>
      <c r="AC417" s="9" t="n"/>
      <c r="AD417" s="9" t="n"/>
    </row>
    <row r="418" ht="15.75" customHeight="1" s="496">
      <c r="A418" s="9" t="n"/>
      <c r="B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9" t="n"/>
      <c r="AC418" s="9" t="n"/>
      <c r="AD418" s="9" t="n"/>
    </row>
    <row r="419" ht="15.75" customHeight="1" s="496">
      <c r="A419" s="9" t="n"/>
      <c r="B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9" t="n"/>
      <c r="AC419" s="9" t="n"/>
      <c r="AD419" s="9" t="n"/>
    </row>
    <row r="420" ht="15.75" customHeight="1" s="496">
      <c r="A420" s="9" t="n"/>
      <c r="B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9" t="n"/>
      <c r="AC420" s="9" t="n"/>
      <c r="AD420" s="9" t="n"/>
    </row>
    <row r="421" ht="15.75" customHeight="1" s="496">
      <c r="A421" s="9" t="n"/>
      <c r="B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9" t="n"/>
      <c r="AC421" s="9" t="n"/>
      <c r="AD421" s="9" t="n"/>
    </row>
    <row r="422" ht="15.75" customHeight="1" s="496">
      <c r="A422" s="9" t="n"/>
      <c r="B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9" t="n"/>
      <c r="AC422" s="9" t="n"/>
      <c r="AD422" s="9" t="n"/>
    </row>
    <row r="423" ht="15.75" customHeight="1" s="496">
      <c r="A423" s="9" t="n"/>
      <c r="B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9" t="n"/>
      <c r="AC423" s="9" t="n"/>
      <c r="AD423" s="9" t="n"/>
    </row>
    <row r="424" ht="15.75" customHeight="1" s="496">
      <c r="A424" s="9" t="n"/>
      <c r="B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9" t="n"/>
      <c r="AC424" s="9" t="n"/>
      <c r="AD424" s="9" t="n"/>
    </row>
    <row r="425" ht="15.75" customHeight="1" s="496">
      <c r="A425" s="9" t="n"/>
      <c r="B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9" t="n"/>
      <c r="AC425" s="9" t="n"/>
      <c r="AD425" s="9" t="n"/>
    </row>
    <row r="426" ht="15.75" customHeight="1" s="496">
      <c r="A426" s="9" t="n"/>
      <c r="B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9" t="n"/>
      <c r="AC426" s="9" t="n"/>
      <c r="AD426" s="9" t="n"/>
    </row>
    <row r="427" ht="15.75" customHeight="1" s="496">
      <c r="A427" s="9" t="n"/>
      <c r="B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9" t="n"/>
      <c r="AC427" s="9" t="n"/>
      <c r="AD427" s="9" t="n"/>
    </row>
    <row r="428" ht="15.75" customHeight="1" s="496">
      <c r="A428" s="9" t="n"/>
      <c r="B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9" t="n"/>
      <c r="AC428" s="9" t="n"/>
      <c r="AD428" s="9" t="n"/>
    </row>
    <row r="429" ht="15.75" customHeight="1" s="496">
      <c r="A429" s="9" t="n"/>
      <c r="B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  <c r="AB429" s="9" t="n"/>
      <c r="AC429" s="9" t="n"/>
      <c r="AD429" s="9" t="n"/>
    </row>
    <row r="430" ht="15.75" customHeight="1" s="496">
      <c r="A430" s="9" t="n"/>
      <c r="B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9" t="n"/>
      <c r="AC430" s="9" t="n"/>
      <c r="AD430" s="9" t="n"/>
    </row>
    <row r="431" ht="15.75" customHeight="1" s="496">
      <c r="A431" s="9" t="n"/>
      <c r="B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9" t="n"/>
      <c r="AC431" s="9" t="n"/>
      <c r="AD431" s="9" t="n"/>
    </row>
    <row r="432" ht="15.75" customHeight="1" s="496">
      <c r="A432" s="9" t="n"/>
      <c r="B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9" t="n"/>
      <c r="AC432" s="9" t="n"/>
      <c r="AD432" s="9" t="n"/>
    </row>
    <row r="433" ht="15.75" customHeight="1" s="496">
      <c r="A433" s="9" t="n"/>
      <c r="B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9" t="n"/>
      <c r="AC433" s="9" t="n"/>
      <c r="AD433" s="9" t="n"/>
    </row>
    <row r="434" ht="15.75" customHeight="1" s="496">
      <c r="A434" s="9" t="n"/>
      <c r="B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  <c r="AB434" s="9" t="n"/>
      <c r="AC434" s="9" t="n"/>
      <c r="AD434" s="9" t="n"/>
    </row>
    <row r="435" ht="15.75" customHeight="1" s="496">
      <c r="A435" s="9" t="n"/>
      <c r="B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  <c r="AB435" s="9" t="n"/>
      <c r="AC435" s="9" t="n"/>
      <c r="AD435" s="9" t="n"/>
    </row>
    <row r="436" ht="15.75" customHeight="1" s="496">
      <c r="A436" s="9" t="n"/>
      <c r="B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  <c r="AB436" s="9" t="n"/>
      <c r="AC436" s="9" t="n"/>
      <c r="AD436" s="9" t="n"/>
    </row>
    <row r="437" ht="15.75" customHeight="1" s="496">
      <c r="A437" s="9" t="n"/>
      <c r="B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  <c r="AB437" s="9" t="n"/>
      <c r="AC437" s="9" t="n"/>
      <c r="AD437" s="9" t="n"/>
    </row>
    <row r="438" ht="15.75" customHeight="1" s="496">
      <c r="A438" s="9" t="n"/>
      <c r="B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9" t="n"/>
      <c r="AC438" s="9" t="n"/>
      <c r="AD438" s="9" t="n"/>
    </row>
    <row r="439" ht="15.75" customHeight="1" s="496">
      <c r="A439" s="9" t="n"/>
      <c r="B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9" t="n"/>
      <c r="AC439" s="9" t="n"/>
      <c r="AD439" s="9" t="n"/>
    </row>
    <row r="440" ht="15.75" customHeight="1" s="496">
      <c r="A440" s="9" t="n"/>
      <c r="B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9" t="n"/>
      <c r="AC440" s="9" t="n"/>
      <c r="AD440" s="9" t="n"/>
    </row>
    <row r="441" ht="15.75" customHeight="1" s="496">
      <c r="A441" s="9" t="n"/>
      <c r="B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9" t="n"/>
      <c r="AC441" s="9" t="n"/>
      <c r="AD441" s="9" t="n"/>
    </row>
    <row r="442" ht="15.75" customHeight="1" s="496">
      <c r="A442" s="9" t="n"/>
      <c r="B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9" t="n"/>
      <c r="AC442" s="9" t="n"/>
      <c r="AD442" s="9" t="n"/>
    </row>
    <row r="443" ht="15.75" customHeight="1" s="496">
      <c r="A443" s="9" t="n"/>
      <c r="B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  <c r="AB443" s="9" t="n"/>
      <c r="AC443" s="9" t="n"/>
      <c r="AD443" s="9" t="n"/>
    </row>
    <row r="444" ht="15.75" customHeight="1" s="496">
      <c r="A444" s="9" t="n"/>
      <c r="B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  <c r="AB444" s="9" t="n"/>
      <c r="AC444" s="9" t="n"/>
      <c r="AD444" s="9" t="n"/>
    </row>
    <row r="445" ht="15.75" customHeight="1" s="496">
      <c r="A445" s="9" t="n"/>
      <c r="B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  <c r="AB445" s="9" t="n"/>
      <c r="AC445" s="9" t="n"/>
      <c r="AD445" s="9" t="n"/>
    </row>
    <row r="446" ht="15.75" customHeight="1" s="496">
      <c r="A446" s="9" t="n"/>
      <c r="B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9" t="n"/>
      <c r="AC446" s="9" t="n"/>
      <c r="AD446" s="9" t="n"/>
    </row>
    <row r="447" ht="15.75" customHeight="1" s="496">
      <c r="A447" s="9" t="n"/>
      <c r="B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  <c r="AB447" s="9" t="n"/>
      <c r="AC447" s="9" t="n"/>
      <c r="AD447" s="9" t="n"/>
    </row>
    <row r="448" ht="15.75" customHeight="1" s="496">
      <c r="A448" s="9" t="n"/>
      <c r="B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  <c r="AB448" s="9" t="n"/>
      <c r="AC448" s="9" t="n"/>
      <c r="AD448" s="9" t="n"/>
    </row>
    <row r="449" ht="15.75" customHeight="1" s="496">
      <c r="A449" s="9" t="n"/>
      <c r="B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  <c r="AB449" s="9" t="n"/>
      <c r="AC449" s="9" t="n"/>
      <c r="AD449" s="9" t="n"/>
    </row>
    <row r="450" ht="15.75" customHeight="1" s="496">
      <c r="A450" s="9" t="n"/>
      <c r="B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9" t="n"/>
      <c r="AC450" s="9" t="n"/>
      <c r="AD450" s="9" t="n"/>
    </row>
    <row r="451" ht="15.75" customHeight="1" s="496">
      <c r="A451" s="9" t="n"/>
      <c r="B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9" t="n"/>
      <c r="AC451" s="9" t="n"/>
      <c r="AD451" s="9" t="n"/>
    </row>
    <row r="452" ht="15.75" customHeight="1" s="496">
      <c r="A452" s="9" t="n"/>
      <c r="B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9" t="n"/>
      <c r="AC452" s="9" t="n"/>
      <c r="AD452" s="9" t="n"/>
    </row>
    <row r="453" ht="15.75" customHeight="1" s="496">
      <c r="A453" s="9" t="n"/>
      <c r="B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  <c r="AB453" s="9" t="n"/>
      <c r="AC453" s="9" t="n"/>
      <c r="AD453" s="9" t="n"/>
    </row>
    <row r="454" ht="15.75" customHeight="1" s="496">
      <c r="A454" s="9" t="n"/>
      <c r="B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  <c r="AB454" s="9" t="n"/>
      <c r="AC454" s="9" t="n"/>
      <c r="AD454" s="9" t="n"/>
    </row>
    <row r="455" ht="15.75" customHeight="1" s="496">
      <c r="A455" s="9" t="n"/>
      <c r="B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  <c r="AB455" s="9" t="n"/>
      <c r="AC455" s="9" t="n"/>
      <c r="AD455" s="9" t="n"/>
    </row>
    <row r="456" ht="15.75" customHeight="1" s="496">
      <c r="A456" s="9" t="n"/>
      <c r="B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  <c r="AB456" s="9" t="n"/>
      <c r="AC456" s="9" t="n"/>
      <c r="AD456" s="9" t="n"/>
    </row>
    <row r="457" ht="15.75" customHeight="1" s="496">
      <c r="A457" s="9" t="n"/>
      <c r="B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  <c r="AB457" s="9" t="n"/>
      <c r="AC457" s="9" t="n"/>
      <c r="AD457" s="9" t="n"/>
    </row>
    <row r="458" ht="15.75" customHeight="1" s="496">
      <c r="A458" s="9" t="n"/>
      <c r="B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9" t="n"/>
      <c r="AC458" s="9" t="n"/>
      <c r="AD458" s="9" t="n"/>
    </row>
    <row r="459" ht="15.75" customHeight="1" s="496">
      <c r="A459" s="9" t="n"/>
      <c r="B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  <c r="AB459" s="9" t="n"/>
      <c r="AC459" s="9" t="n"/>
      <c r="AD459" s="9" t="n"/>
    </row>
    <row r="460" ht="15.75" customHeight="1" s="496">
      <c r="A460" s="9" t="n"/>
      <c r="B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9" t="n"/>
      <c r="AC460" s="9" t="n"/>
      <c r="AD460" s="9" t="n"/>
    </row>
    <row r="461" ht="15.75" customHeight="1" s="496">
      <c r="A461" s="9" t="n"/>
      <c r="B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  <c r="AB461" s="9" t="n"/>
      <c r="AC461" s="9" t="n"/>
      <c r="AD461" s="9" t="n"/>
    </row>
    <row r="462" ht="15.75" customHeight="1" s="496">
      <c r="A462" s="9" t="n"/>
      <c r="B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  <c r="AB462" s="9" t="n"/>
      <c r="AC462" s="9" t="n"/>
      <c r="AD462" s="9" t="n"/>
    </row>
    <row r="463" ht="15.75" customHeight="1" s="496">
      <c r="A463" s="9" t="n"/>
      <c r="B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  <c r="AB463" s="9" t="n"/>
      <c r="AC463" s="9" t="n"/>
      <c r="AD463" s="9" t="n"/>
    </row>
    <row r="464" ht="15.75" customHeight="1" s="496">
      <c r="A464" s="9" t="n"/>
      <c r="B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  <c r="AB464" s="9" t="n"/>
      <c r="AC464" s="9" t="n"/>
      <c r="AD464" s="9" t="n"/>
    </row>
    <row r="465" ht="15.75" customHeight="1" s="496">
      <c r="A465" s="9" t="n"/>
      <c r="B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9" t="n"/>
      <c r="AC465" s="9" t="n"/>
      <c r="AD465" s="9" t="n"/>
    </row>
    <row r="466" ht="15.75" customHeight="1" s="496">
      <c r="A466" s="9" t="n"/>
      <c r="B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9" t="n"/>
      <c r="AC466" s="9" t="n"/>
      <c r="AD466" s="9" t="n"/>
    </row>
    <row r="467" ht="15.75" customHeight="1" s="496">
      <c r="A467" s="9" t="n"/>
      <c r="B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  <c r="AB467" s="9" t="n"/>
      <c r="AC467" s="9" t="n"/>
      <c r="AD467" s="9" t="n"/>
    </row>
    <row r="468" ht="15.75" customHeight="1" s="496">
      <c r="A468" s="9" t="n"/>
      <c r="B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9" t="n"/>
      <c r="AC468" s="9" t="n"/>
      <c r="AD468" s="9" t="n"/>
    </row>
    <row r="469" ht="15.75" customHeight="1" s="496">
      <c r="A469" s="9" t="n"/>
      <c r="B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9" t="n"/>
      <c r="AC469" s="9" t="n"/>
      <c r="AD469" s="9" t="n"/>
    </row>
    <row r="470" ht="15.75" customHeight="1" s="496">
      <c r="A470" s="9" t="n"/>
      <c r="B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9" t="n"/>
      <c r="AC470" s="9" t="n"/>
      <c r="AD470" s="9" t="n"/>
    </row>
    <row r="471" ht="15.75" customHeight="1" s="496">
      <c r="A471" s="9" t="n"/>
      <c r="B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9" t="n"/>
      <c r="AC471" s="9" t="n"/>
      <c r="AD471" s="9" t="n"/>
    </row>
    <row r="472" ht="15.75" customHeight="1" s="496">
      <c r="A472" s="9" t="n"/>
      <c r="B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9" t="n"/>
      <c r="AC472" s="9" t="n"/>
      <c r="AD472" s="9" t="n"/>
    </row>
    <row r="473" ht="15.75" customHeight="1" s="496">
      <c r="A473" s="9" t="n"/>
      <c r="B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9" t="n"/>
      <c r="AC473" s="9" t="n"/>
      <c r="AD473" s="9" t="n"/>
    </row>
    <row r="474" ht="15.75" customHeight="1" s="496">
      <c r="A474" s="9" t="n"/>
      <c r="B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9" t="n"/>
      <c r="AC474" s="9" t="n"/>
      <c r="AD474" s="9" t="n"/>
    </row>
    <row r="475" ht="15.75" customHeight="1" s="496">
      <c r="A475" s="9" t="n"/>
      <c r="B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9" t="n"/>
      <c r="AC475" s="9" t="n"/>
      <c r="AD475" s="9" t="n"/>
    </row>
    <row r="476" ht="15.75" customHeight="1" s="496">
      <c r="A476" s="9" t="n"/>
      <c r="B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9" t="n"/>
      <c r="AC476" s="9" t="n"/>
      <c r="AD476" s="9" t="n"/>
    </row>
    <row r="477" ht="15.75" customHeight="1" s="496">
      <c r="A477" s="9" t="n"/>
      <c r="B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  <c r="AB477" s="9" t="n"/>
      <c r="AC477" s="9" t="n"/>
      <c r="AD477" s="9" t="n"/>
    </row>
    <row r="478" ht="15.75" customHeight="1" s="496">
      <c r="A478" s="9" t="n"/>
      <c r="B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9" t="n"/>
      <c r="AC478" s="9" t="n"/>
      <c r="AD478" s="9" t="n"/>
    </row>
    <row r="479" ht="15.75" customHeight="1" s="496">
      <c r="A479" s="9" t="n"/>
      <c r="B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  <c r="AB479" s="9" t="n"/>
      <c r="AC479" s="9" t="n"/>
      <c r="AD479" s="9" t="n"/>
    </row>
    <row r="480" ht="15.75" customHeight="1" s="496">
      <c r="A480" s="9" t="n"/>
      <c r="B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9" t="n"/>
      <c r="AC480" s="9" t="n"/>
      <c r="AD480" s="9" t="n"/>
    </row>
    <row r="481" ht="15.75" customHeight="1" s="496">
      <c r="A481" s="9" t="n"/>
      <c r="B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9" t="n"/>
      <c r="AC481" s="9" t="n"/>
      <c r="AD481" s="9" t="n"/>
    </row>
    <row r="482" ht="15.75" customHeight="1" s="496">
      <c r="A482" s="9" t="n"/>
      <c r="B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9" t="n"/>
      <c r="AC482" s="9" t="n"/>
      <c r="AD482" s="9" t="n"/>
    </row>
    <row r="483" ht="15.75" customHeight="1" s="496">
      <c r="A483" s="9" t="n"/>
      <c r="B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9" t="n"/>
      <c r="AC483" s="9" t="n"/>
      <c r="AD483" s="9" t="n"/>
    </row>
    <row r="484" ht="15.75" customHeight="1" s="496">
      <c r="A484" s="9" t="n"/>
      <c r="B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9" t="n"/>
      <c r="AC484" s="9" t="n"/>
      <c r="AD484" s="9" t="n"/>
    </row>
    <row r="485" ht="15.75" customHeight="1" s="496">
      <c r="A485" s="9" t="n"/>
      <c r="B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9" t="n"/>
      <c r="AC485" s="9" t="n"/>
      <c r="AD485" s="9" t="n"/>
    </row>
    <row r="486" ht="15.75" customHeight="1" s="496">
      <c r="A486" s="9" t="n"/>
      <c r="B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9" t="n"/>
      <c r="AC486" s="9" t="n"/>
      <c r="AD486" s="9" t="n"/>
    </row>
    <row r="487" ht="15.75" customHeight="1" s="496">
      <c r="A487" s="9" t="n"/>
      <c r="B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9" t="n"/>
      <c r="AC487" s="9" t="n"/>
      <c r="AD487" s="9" t="n"/>
    </row>
    <row r="488" ht="15.75" customHeight="1" s="496">
      <c r="A488" s="9" t="n"/>
      <c r="B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9" t="n"/>
      <c r="AC488" s="9" t="n"/>
      <c r="AD488" s="9" t="n"/>
    </row>
    <row r="489" ht="15.75" customHeight="1" s="496">
      <c r="A489" s="9" t="n"/>
      <c r="B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9" t="n"/>
      <c r="AC489" s="9" t="n"/>
      <c r="AD489" s="9" t="n"/>
    </row>
    <row r="490" ht="15.75" customHeight="1" s="496">
      <c r="A490" s="9" t="n"/>
      <c r="B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9" t="n"/>
      <c r="AC490" s="9" t="n"/>
      <c r="AD490" s="9" t="n"/>
    </row>
    <row r="491" ht="15.75" customHeight="1" s="496">
      <c r="A491" s="9" t="n"/>
      <c r="B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9" t="n"/>
      <c r="AC491" s="9" t="n"/>
      <c r="AD491" s="9" t="n"/>
    </row>
    <row r="492" ht="15.75" customHeight="1" s="496">
      <c r="A492" s="9" t="n"/>
      <c r="B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9" t="n"/>
      <c r="AC492" s="9" t="n"/>
      <c r="AD492" s="9" t="n"/>
    </row>
    <row r="493" ht="15.75" customHeight="1" s="496">
      <c r="A493" s="9" t="n"/>
      <c r="B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9" t="n"/>
      <c r="AC493" s="9" t="n"/>
      <c r="AD493" s="9" t="n"/>
    </row>
    <row r="494" ht="15.75" customHeight="1" s="496">
      <c r="A494" s="9" t="n"/>
      <c r="B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9" t="n"/>
      <c r="AC494" s="9" t="n"/>
      <c r="AD494" s="9" t="n"/>
    </row>
    <row r="495" ht="15.75" customHeight="1" s="496">
      <c r="A495" s="9" t="n"/>
      <c r="B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9" t="n"/>
      <c r="AC495" s="9" t="n"/>
      <c r="AD495" s="9" t="n"/>
    </row>
    <row r="496" ht="15.75" customHeight="1" s="496">
      <c r="A496" s="9" t="n"/>
      <c r="B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9" t="n"/>
      <c r="AC496" s="9" t="n"/>
      <c r="AD496" s="9" t="n"/>
    </row>
    <row r="497" ht="15.75" customHeight="1" s="496">
      <c r="A497" s="9" t="n"/>
      <c r="B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9" t="n"/>
      <c r="AC497" s="9" t="n"/>
      <c r="AD497" s="9" t="n"/>
    </row>
    <row r="498" ht="15.75" customHeight="1" s="496">
      <c r="A498" s="9" t="n"/>
      <c r="B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9" t="n"/>
      <c r="AC498" s="9" t="n"/>
      <c r="AD498" s="9" t="n"/>
    </row>
    <row r="499" ht="15.75" customHeight="1" s="496">
      <c r="A499" s="9" t="n"/>
      <c r="B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  <c r="AB499" s="9" t="n"/>
      <c r="AC499" s="9" t="n"/>
      <c r="AD499" s="9" t="n"/>
    </row>
    <row r="500" ht="15.75" customHeight="1" s="496">
      <c r="A500" s="9" t="n"/>
      <c r="B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9" t="n"/>
      <c r="AC500" s="9" t="n"/>
      <c r="AD500" s="9" t="n"/>
    </row>
    <row r="501" ht="15.75" customHeight="1" s="496">
      <c r="A501" s="9" t="n"/>
      <c r="B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9" t="n"/>
      <c r="AC501" s="9" t="n"/>
      <c r="AD501" s="9" t="n"/>
    </row>
    <row r="502" ht="15.75" customHeight="1" s="496">
      <c r="A502" s="9" t="n"/>
      <c r="B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9" t="n"/>
      <c r="AC502" s="9" t="n"/>
      <c r="AD502" s="9" t="n"/>
    </row>
    <row r="503" ht="15.75" customHeight="1" s="496">
      <c r="A503" s="9" t="n"/>
      <c r="B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  <c r="AB503" s="9" t="n"/>
      <c r="AC503" s="9" t="n"/>
      <c r="AD503" s="9" t="n"/>
    </row>
    <row r="504" ht="15.75" customHeight="1" s="496">
      <c r="A504" s="9" t="n"/>
      <c r="B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9" t="n"/>
      <c r="AC504" s="9" t="n"/>
      <c r="AD504" s="9" t="n"/>
    </row>
    <row r="505" ht="15.75" customHeight="1" s="496">
      <c r="A505" s="9" t="n"/>
      <c r="B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9" t="n"/>
      <c r="AC505" s="9" t="n"/>
      <c r="AD505" s="9" t="n"/>
    </row>
    <row r="506" ht="15.75" customHeight="1" s="496">
      <c r="A506" s="9" t="n"/>
      <c r="B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9" t="n"/>
      <c r="AC506" s="9" t="n"/>
      <c r="AD506" s="9" t="n"/>
    </row>
    <row r="507" ht="15.75" customHeight="1" s="496">
      <c r="A507" s="9" t="n"/>
      <c r="B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  <c r="AC507" s="9" t="n"/>
      <c r="AD507" s="9" t="n"/>
    </row>
    <row r="508" ht="15.75" customHeight="1" s="496">
      <c r="A508" s="9" t="n"/>
      <c r="B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9" t="n"/>
      <c r="AC508" s="9" t="n"/>
      <c r="AD508" s="9" t="n"/>
    </row>
    <row r="509" ht="15.75" customHeight="1" s="496">
      <c r="A509" s="9" t="n"/>
      <c r="B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9" t="n"/>
      <c r="AC509" s="9" t="n"/>
      <c r="AD509" s="9" t="n"/>
    </row>
    <row r="510" ht="15.75" customHeight="1" s="496">
      <c r="A510" s="9" t="n"/>
      <c r="B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9" t="n"/>
      <c r="AC510" s="9" t="n"/>
      <c r="AD510" s="9" t="n"/>
    </row>
    <row r="511" ht="15.75" customHeight="1" s="496">
      <c r="A511" s="9" t="n"/>
      <c r="B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9" t="n"/>
      <c r="AC511" s="9" t="n"/>
      <c r="AD511" s="9" t="n"/>
    </row>
    <row r="512" ht="15.75" customHeight="1" s="496">
      <c r="A512" s="9" t="n"/>
      <c r="B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9" t="n"/>
      <c r="AC512" s="9" t="n"/>
      <c r="AD512" s="9" t="n"/>
    </row>
    <row r="513" ht="15.75" customHeight="1" s="496">
      <c r="A513" s="9" t="n"/>
      <c r="B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9" t="n"/>
      <c r="AC513" s="9" t="n"/>
      <c r="AD513" s="9" t="n"/>
    </row>
    <row r="514" ht="15.75" customHeight="1" s="496">
      <c r="A514" s="9" t="n"/>
      <c r="B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  <c r="AB514" s="9" t="n"/>
      <c r="AC514" s="9" t="n"/>
      <c r="AD514" s="9" t="n"/>
    </row>
    <row r="515" ht="15.75" customHeight="1" s="496">
      <c r="A515" s="9" t="n"/>
      <c r="B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  <c r="AB515" s="9" t="n"/>
      <c r="AC515" s="9" t="n"/>
      <c r="AD515" s="9" t="n"/>
    </row>
    <row r="516" ht="15.75" customHeight="1" s="496">
      <c r="A516" s="9" t="n"/>
      <c r="B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  <c r="AB516" s="9" t="n"/>
      <c r="AC516" s="9" t="n"/>
      <c r="AD516" s="9" t="n"/>
    </row>
    <row r="517" ht="15.75" customHeight="1" s="496">
      <c r="A517" s="9" t="n"/>
      <c r="B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9" t="n"/>
      <c r="AC517" s="9" t="n"/>
      <c r="AD517" s="9" t="n"/>
    </row>
    <row r="518" ht="15.75" customHeight="1" s="496">
      <c r="A518" s="9" t="n"/>
      <c r="B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9" t="n"/>
      <c r="AC518" s="9" t="n"/>
      <c r="AD518" s="9" t="n"/>
    </row>
    <row r="519" ht="15.75" customHeight="1" s="496">
      <c r="A519" s="9" t="n"/>
      <c r="B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9" t="n"/>
      <c r="AC519" s="9" t="n"/>
      <c r="AD519" s="9" t="n"/>
    </row>
    <row r="520" ht="15.75" customHeight="1" s="496">
      <c r="A520" s="9" t="n"/>
      <c r="B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9" t="n"/>
      <c r="AC520" s="9" t="n"/>
      <c r="AD520" s="9" t="n"/>
    </row>
    <row r="521" ht="15.75" customHeight="1" s="496">
      <c r="A521" s="9" t="n"/>
      <c r="B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  <c r="AB521" s="9" t="n"/>
      <c r="AC521" s="9" t="n"/>
      <c r="AD521" s="9" t="n"/>
    </row>
    <row r="522" ht="15.75" customHeight="1" s="496">
      <c r="A522" s="9" t="n"/>
      <c r="B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  <c r="AB522" s="9" t="n"/>
      <c r="AC522" s="9" t="n"/>
      <c r="AD522" s="9" t="n"/>
    </row>
    <row r="523" ht="15.75" customHeight="1" s="496">
      <c r="A523" s="9" t="n"/>
      <c r="B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  <c r="AB523" s="9" t="n"/>
      <c r="AC523" s="9" t="n"/>
      <c r="AD523" s="9" t="n"/>
    </row>
    <row r="524" ht="15.75" customHeight="1" s="496">
      <c r="A524" s="9" t="n"/>
      <c r="B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  <c r="AB524" s="9" t="n"/>
      <c r="AC524" s="9" t="n"/>
      <c r="AD524" s="9" t="n"/>
    </row>
    <row r="525" ht="15.75" customHeight="1" s="496">
      <c r="A525" s="9" t="n"/>
      <c r="B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  <c r="AB525" s="9" t="n"/>
      <c r="AC525" s="9" t="n"/>
      <c r="AD525" s="9" t="n"/>
    </row>
    <row r="526" ht="15.75" customHeight="1" s="496">
      <c r="A526" s="9" t="n"/>
      <c r="B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  <c r="AB526" s="9" t="n"/>
      <c r="AC526" s="9" t="n"/>
      <c r="AD526" s="9" t="n"/>
    </row>
    <row r="527" ht="15.75" customHeight="1" s="496">
      <c r="A527" s="9" t="n"/>
      <c r="B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  <c r="AB527" s="9" t="n"/>
      <c r="AC527" s="9" t="n"/>
      <c r="AD527" s="9" t="n"/>
    </row>
    <row r="528" ht="15.75" customHeight="1" s="496">
      <c r="A528" s="9" t="n"/>
      <c r="B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9" t="n"/>
      <c r="AC528" s="9" t="n"/>
      <c r="AD528" s="9" t="n"/>
    </row>
    <row r="529" ht="15.75" customHeight="1" s="496">
      <c r="A529" s="9" t="n"/>
      <c r="B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9" t="n"/>
      <c r="AC529" s="9" t="n"/>
      <c r="AD529" s="9" t="n"/>
    </row>
    <row r="530" ht="15.75" customHeight="1" s="496">
      <c r="A530" s="9" t="n"/>
      <c r="B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  <c r="AB530" s="9" t="n"/>
      <c r="AC530" s="9" t="n"/>
      <c r="AD530" s="9" t="n"/>
    </row>
    <row r="531" ht="15.75" customHeight="1" s="496">
      <c r="A531" s="9" t="n"/>
      <c r="B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  <c r="AB531" s="9" t="n"/>
      <c r="AC531" s="9" t="n"/>
      <c r="AD531" s="9" t="n"/>
    </row>
    <row r="532" ht="15.75" customHeight="1" s="496">
      <c r="A532" s="9" t="n"/>
      <c r="B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9" t="n"/>
      <c r="AC532" s="9" t="n"/>
      <c r="AD532" s="9" t="n"/>
    </row>
    <row r="533" ht="15.75" customHeight="1" s="496">
      <c r="A533" s="9" t="n"/>
      <c r="B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9" t="n"/>
      <c r="AC533" s="9" t="n"/>
      <c r="AD533" s="9" t="n"/>
    </row>
    <row r="534" ht="15.75" customHeight="1" s="496">
      <c r="A534" s="9" t="n"/>
      <c r="B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  <c r="AB534" s="9" t="n"/>
      <c r="AC534" s="9" t="n"/>
      <c r="AD534" s="9" t="n"/>
    </row>
    <row r="535" ht="15.75" customHeight="1" s="496">
      <c r="A535" s="9" t="n"/>
      <c r="B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9" t="n"/>
      <c r="AC535" s="9" t="n"/>
      <c r="AD535" s="9" t="n"/>
    </row>
    <row r="536" ht="15.75" customHeight="1" s="496">
      <c r="A536" s="9" t="n"/>
      <c r="B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9" t="n"/>
      <c r="AC536" s="9" t="n"/>
      <c r="AD536" s="9" t="n"/>
    </row>
    <row r="537" ht="15.75" customHeight="1" s="496">
      <c r="A537" s="9" t="n"/>
      <c r="B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9" t="n"/>
      <c r="AC537" s="9" t="n"/>
      <c r="AD537" s="9" t="n"/>
    </row>
    <row r="538" ht="15.75" customHeight="1" s="496">
      <c r="A538" s="9" t="n"/>
      <c r="B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9" t="n"/>
      <c r="AC538" s="9" t="n"/>
      <c r="AD538" s="9" t="n"/>
    </row>
    <row r="539" ht="15.75" customHeight="1" s="496">
      <c r="A539" s="9" t="n"/>
      <c r="B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9" t="n"/>
      <c r="AC539" s="9" t="n"/>
      <c r="AD539" s="9" t="n"/>
    </row>
    <row r="540" ht="15.75" customHeight="1" s="496">
      <c r="A540" s="9" t="n"/>
      <c r="B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9" t="n"/>
      <c r="AC540" s="9" t="n"/>
      <c r="AD540" s="9" t="n"/>
    </row>
    <row r="541" ht="15.75" customHeight="1" s="496">
      <c r="A541" s="9" t="n"/>
      <c r="B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9" t="n"/>
      <c r="AC541" s="9" t="n"/>
      <c r="AD541" s="9" t="n"/>
    </row>
    <row r="542" ht="15.75" customHeight="1" s="496">
      <c r="A542" s="9" t="n"/>
      <c r="B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9" t="n"/>
      <c r="AC542" s="9" t="n"/>
      <c r="AD542" s="9" t="n"/>
    </row>
    <row r="543" ht="15.75" customHeight="1" s="496">
      <c r="A543" s="9" t="n"/>
      <c r="B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9" t="n"/>
      <c r="AC543" s="9" t="n"/>
      <c r="AD543" s="9" t="n"/>
    </row>
    <row r="544" ht="15.75" customHeight="1" s="496">
      <c r="A544" s="9" t="n"/>
      <c r="B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9" t="n"/>
      <c r="AC544" s="9" t="n"/>
      <c r="AD544" s="9" t="n"/>
    </row>
    <row r="545" ht="15.75" customHeight="1" s="496">
      <c r="A545" s="9" t="n"/>
      <c r="B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9" t="n"/>
      <c r="AC545" s="9" t="n"/>
      <c r="AD545" s="9" t="n"/>
    </row>
    <row r="546" ht="15.75" customHeight="1" s="496">
      <c r="A546" s="9" t="n"/>
      <c r="B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9" t="n"/>
      <c r="AC546" s="9" t="n"/>
      <c r="AD546" s="9" t="n"/>
    </row>
    <row r="547" ht="15.75" customHeight="1" s="496">
      <c r="A547" s="9" t="n"/>
      <c r="B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9" t="n"/>
      <c r="AC547" s="9" t="n"/>
      <c r="AD547" s="9" t="n"/>
    </row>
    <row r="548" ht="15.75" customHeight="1" s="496">
      <c r="A548" s="9" t="n"/>
      <c r="B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9" t="n"/>
      <c r="AC548" s="9" t="n"/>
      <c r="AD548" s="9" t="n"/>
    </row>
    <row r="549" ht="15.75" customHeight="1" s="496">
      <c r="A549" s="9" t="n"/>
      <c r="B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9" t="n"/>
      <c r="AC549" s="9" t="n"/>
      <c r="AD549" s="9" t="n"/>
    </row>
    <row r="550" ht="15.75" customHeight="1" s="496">
      <c r="A550" s="9" t="n"/>
      <c r="B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9" t="n"/>
      <c r="AC550" s="9" t="n"/>
      <c r="AD550" s="9" t="n"/>
    </row>
    <row r="551" ht="15.75" customHeight="1" s="496">
      <c r="A551" s="9" t="n"/>
      <c r="B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9" t="n"/>
      <c r="AC551" s="9" t="n"/>
      <c r="AD551" s="9" t="n"/>
    </row>
    <row r="552" ht="15.75" customHeight="1" s="496">
      <c r="A552" s="9" t="n"/>
      <c r="B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9" t="n"/>
      <c r="AC552" s="9" t="n"/>
      <c r="AD552" s="9" t="n"/>
    </row>
    <row r="553" ht="15.75" customHeight="1" s="496">
      <c r="A553" s="9" t="n"/>
      <c r="B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9" t="n"/>
      <c r="AC553" s="9" t="n"/>
      <c r="AD553" s="9" t="n"/>
    </row>
    <row r="554" ht="15.75" customHeight="1" s="496">
      <c r="A554" s="9" t="n"/>
      <c r="B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9" t="n"/>
      <c r="AC554" s="9" t="n"/>
      <c r="AD554" s="9" t="n"/>
    </row>
    <row r="555" ht="15.75" customHeight="1" s="496">
      <c r="A555" s="9" t="n"/>
      <c r="B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9" t="n"/>
      <c r="AC555" s="9" t="n"/>
      <c r="AD555" s="9" t="n"/>
    </row>
    <row r="556" ht="15.75" customHeight="1" s="496">
      <c r="A556" s="9" t="n"/>
      <c r="B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9" t="n"/>
      <c r="AC556" s="9" t="n"/>
      <c r="AD556" s="9" t="n"/>
    </row>
    <row r="557" ht="15.75" customHeight="1" s="496">
      <c r="A557" s="9" t="n"/>
      <c r="B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9" t="n"/>
      <c r="AC557" s="9" t="n"/>
      <c r="AD557" s="9" t="n"/>
    </row>
    <row r="558" ht="15.75" customHeight="1" s="496">
      <c r="A558" s="9" t="n"/>
      <c r="B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  <c r="AB558" s="9" t="n"/>
      <c r="AC558" s="9" t="n"/>
      <c r="AD558" s="9" t="n"/>
    </row>
    <row r="559" ht="15.75" customHeight="1" s="496">
      <c r="A559" s="9" t="n"/>
      <c r="B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  <c r="AB559" s="9" t="n"/>
      <c r="AC559" s="9" t="n"/>
      <c r="AD559" s="9" t="n"/>
    </row>
    <row r="560" ht="15.75" customHeight="1" s="496">
      <c r="A560" s="9" t="n"/>
      <c r="B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  <c r="AB560" s="9" t="n"/>
      <c r="AC560" s="9" t="n"/>
      <c r="AD560" s="9" t="n"/>
    </row>
    <row r="561" ht="15.75" customHeight="1" s="496">
      <c r="A561" s="9" t="n"/>
      <c r="B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  <c r="AB561" s="9" t="n"/>
      <c r="AC561" s="9" t="n"/>
      <c r="AD561" s="9" t="n"/>
    </row>
    <row r="562" ht="15.75" customHeight="1" s="496">
      <c r="A562" s="9" t="n"/>
      <c r="B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  <c r="AB562" s="9" t="n"/>
      <c r="AC562" s="9" t="n"/>
      <c r="AD562" s="9" t="n"/>
    </row>
    <row r="563" ht="15.75" customHeight="1" s="496">
      <c r="A563" s="9" t="n"/>
      <c r="B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9" t="n"/>
      <c r="AC563" s="9" t="n"/>
      <c r="AD563" s="9" t="n"/>
    </row>
    <row r="564" ht="15.75" customHeight="1" s="496">
      <c r="A564" s="9" t="n"/>
      <c r="B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9" t="n"/>
      <c r="AC564" s="9" t="n"/>
      <c r="AD564" s="9" t="n"/>
    </row>
    <row r="565" ht="15.75" customHeight="1" s="496">
      <c r="A565" s="9" t="n"/>
      <c r="B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9" t="n"/>
      <c r="AC565" s="9" t="n"/>
      <c r="AD565" s="9" t="n"/>
    </row>
    <row r="566" ht="15.75" customHeight="1" s="496">
      <c r="A566" s="9" t="n"/>
      <c r="B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9" t="n"/>
      <c r="AC566" s="9" t="n"/>
      <c r="AD566" s="9" t="n"/>
    </row>
    <row r="567" ht="15.75" customHeight="1" s="496">
      <c r="A567" s="9" t="n"/>
      <c r="B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  <c r="AB567" s="9" t="n"/>
      <c r="AC567" s="9" t="n"/>
      <c r="AD567" s="9" t="n"/>
    </row>
    <row r="568" ht="15.75" customHeight="1" s="496">
      <c r="A568" s="9" t="n"/>
      <c r="B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  <c r="AB568" s="9" t="n"/>
      <c r="AC568" s="9" t="n"/>
      <c r="AD568" s="9" t="n"/>
    </row>
    <row r="569" ht="15.75" customHeight="1" s="496">
      <c r="A569" s="9" t="n"/>
      <c r="B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  <c r="AB569" s="9" t="n"/>
      <c r="AC569" s="9" t="n"/>
      <c r="AD569" s="9" t="n"/>
    </row>
    <row r="570" ht="15.75" customHeight="1" s="496">
      <c r="A570" s="9" t="n"/>
      <c r="B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  <c r="AB570" s="9" t="n"/>
      <c r="AC570" s="9" t="n"/>
      <c r="AD570" s="9" t="n"/>
    </row>
    <row r="571" ht="15.75" customHeight="1" s="496">
      <c r="A571" s="9" t="n"/>
      <c r="B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  <c r="AB571" s="9" t="n"/>
      <c r="AC571" s="9" t="n"/>
      <c r="AD571" s="9" t="n"/>
    </row>
    <row r="572" ht="15.75" customHeight="1" s="496">
      <c r="A572" s="9" t="n"/>
      <c r="B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9" t="n"/>
      <c r="AC572" s="9" t="n"/>
      <c r="AD572" s="9" t="n"/>
    </row>
    <row r="573" ht="15.75" customHeight="1" s="496">
      <c r="A573" s="9" t="n"/>
      <c r="B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9" t="n"/>
      <c r="AC573" s="9" t="n"/>
      <c r="AD573" s="9" t="n"/>
    </row>
    <row r="574" ht="15.75" customHeight="1" s="496">
      <c r="A574" s="9" t="n"/>
      <c r="B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9" t="n"/>
      <c r="AC574" s="9" t="n"/>
      <c r="AD574" s="9" t="n"/>
    </row>
    <row r="575" ht="15.75" customHeight="1" s="496">
      <c r="A575" s="9" t="n"/>
      <c r="B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  <c r="AB575" s="9" t="n"/>
      <c r="AC575" s="9" t="n"/>
      <c r="AD575" s="9" t="n"/>
    </row>
    <row r="576" ht="15.75" customHeight="1" s="496">
      <c r="A576" s="9" t="n"/>
      <c r="B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  <c r="AB576" s="9" t="n"/>
      <c r="AC576" s="9" t="n"/>
      <c r="AD576" s="9" t="n"/>
    </row>
    <row r="577" ht="15.75" customHeight="1" s="496">
      <c r="A577" s="9" t="n"/>
      <c r="B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  <c r="AB577" s="9" t="n"/>
      <c r="AC577" s="9" t="n"/>
      <c r="AD577" s="9" t="n"/>
    </row>
    <row r="578" ht="15.75" customHeight="1" s="496">
      <c r="A578" s="9" t="n"/>
      <c r="B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  <c r="AB578" s="9" t="n"/>
      <c r="AC578" s="9" t="n"/>
      <c r="AD578" s="9" t="n"/>
    </row>
    <row r="579" ht="15.75" customHeight="1" s="496">
      <c r="A579" s="9" t="n"/>
      <c r="B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  <c r="AB579" s="9" t="n"/>
      <c r="AC579" s="9" t="n"/>
      <c r="AD579" s="9" t="n"/>
    </row>
    <row r="580" ht="15.75" customHeight="1" s="496">
      <c r="A580" s="9" t="n"/>
      <c r="B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  <c r="AB580" s="9" t="n"/>
      <c r="AC580" s="9" t="n"/>
      <c r="AD580" s="9" t="n"/>
    </row>
    <row r="581" ht="15.75" customHeight="1" s="496">
      <c r="A581" s="9" t="n"/>
      <c r="B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  <c r="AB581" s="9" t="n"/>
      <c r="AC581" s="9" t="n"/>
      <c r="AD581" s="9" t="n"/>
    </row>
    <row r="582" ht="15.75" customHeight="1" s="496">
      <c r="A582" s="9" t="n"/>
      <c r="B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9" t="n"/>
      <c r="AC582" s="9" t="n"/>
      <c r="AD582" s="9" t="n"/>
    </row>
    <row r="583" ht="15.75" customHeight="1" s="496">
      <c r="A583" s="9" t="n"/>
      <c r="B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9" t="n"/>
      <c r="AC583" s="9" t="n"/>
      <c r="AD583" s="9" t="n"/>
    </row>
    <row r="584" ht="15.75" customHeight="1" s="496">
      <c r="A584" s="9" t="n"/>
      <c r="B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  <c r="AB584" s="9" t="n"/>
      <c r="AC584" s="9" t="n"/>
      <c r="AD584" s="9" t="n"/>
    </row>
    <row r="585" ht="15.75" customHeight="1" s="496">
      <c r="A585" s="9" t="n"/>
      <c r="B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  <c r="AB585" s="9" t="n"/>
      <c r="AC585" s="9" t="n"/>
      <c r="AD585" s="9" t="n"/>
    </row>
    <row r="586" ht="15.75" customHeight="1" s="496">
      <c r="A586" s="9" t="n"/>
      <c r="B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9" t="n"/>
      <c r="AC586" s="9" t="n"/>
      <c r="AD586" s="9" t="n"/>
    </row>
    <row r="587" ht="15.75" customHeight="1" s="496">
      <c r="A587" s="9" t="n"/>
      <c r="B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  <c r="AB587" s="9" t="n"/>
      <c r="AC587" s="9" t="n"/>
      <c r="AD587" s="9" t="n"/>
    </row>
    <row r="588" ht="15.75" customHeight="1" s="496">
      <c r="A588" s="9" t="n"/>
      <c r="B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  <c r="AB588" s="9" t="n"/>
      <c r="AC588" s="9" t="n"/>
      <c r="AD588" s="9" t="n"/>
    </row>
    <row r="589" ht="15.75" customHeight="1" s="496">
      <c r="A589" s="9" t="n"/>
      <c r="B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  <c r="AB589" s="9" t="n"/>
      <c r="AC589" s="9" t="n"/>
      <c r="AD589" s="9" t="n"/>
    </row>
    <row r="590" ht="15.75" customHeight="1" s="496">
      <c r="A590" s="9" t="n"/>
      <c r="B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  <c r="AB590" s="9" t="n"/>
      <c r="AC590" s="9" t="n"/>
      <c r="AD590" s="9" t="n"/>
    </row>
    <row r="591" ht="15.75" customHeight="1" s="496">
      <c r="A591" s="9" t="n"/>
      <c r="B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9" t="n"/>
      <c r="AC591" s="9" t="n"/>
      <c r="AD591" s="9" t="n"/>
    </row>
    <row r="592" ht="15.75" customHeight="1" s="496">
      <c r="A592" s="9" t="n"/>
      <c r="B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9" t="n"/>
      <c r="AC592" s="9" t="n"/>
      <c r="AD592" s="9" t="n"/>
    </row>
    <row r="593" ht="15.75" customHeight="1" s="496">
      <c r="A593" s="9" t="n"/>
      <c r="B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9" t="n"/>
      <c r="AC593" s="9" t="n"/>
      <c r="AD593" s="9" t="n"/>
    </row>
    <row r="594" ht="15.75" customHeight="1" s="496">
      <c r="A594" s="9" t="n"/>
      <c r="B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  <c r="AB594" s="9" t="n"/>
      <c r="AC594" s="9" t="n"/>
      <c r="AD594" s="9" t="n"/>
    </row>
    <row r="595" ht="15.75" customHeight="1" s="496">
      <c r="A595" s="9" t="n"/>
      <c r="B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  <c r="AB595" s="9" t="n"/>
      <c r="AC595" s="9" t="n"/>
      <c r="AD595" s="9" t="n"/>
    </row>
    <row r="596" ht="15.75" customHeight="1" s="496">
      <c r="A596" s="9" t="n"/>
      <c r="B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  <c r="AB596" s="9" t="n"/>
      <c r="AC596" s="9" t="n"/>
      <c r="AD596" s="9" t="n"/>
    </row>
    <row r="597" ht="15.75" customHeight="1" s="496">
      <c r="A597" s="9" t="n"/>
      <c r="B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9" t="n"/>
      <c r="AC597" s="9" t="n"/>
      <c r="AD597" s="9" t="n"/>
    </row>
    <row r="598" ht="15.75" customHeight="1" s="496">
      <c r="A598" s="9" t="n"/>
      <c r="B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9" t="n"/>
      <c r="AC598" s="9" t="n"/>
      <c r="AD598" s="9" t="n"/>
    </row>
    <row r="599" ht="15.75" customHeight="1" s="496">
      <c r="A599" s="9" t="n"/>
      <c r="B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9" t="n"/>
      <c r="AC599" s="9" t="n"/>
      <c r="AD599" s="9" t="n"/>
    </row>
    <row r="600" ht="15.75" customHeight="1" s="496">
      <c r="A600" s="9" t="n"/>
      <c r="B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  <c r="AB600" s="9" t="n"/>
      <c r="AC600" s="9" t="n"/>
      <c r="AD600" s="9" t="n"/>
    </row>
    <row r="601" ht="15.75" customHeight="1" s="496">
      <c r="A601" s="9" t="n"/>
      <c r="B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9" t="n"/>
      <c r="AC601" s="9" t="n"/>
      <c r="AD601" s="9" t="n"/>
    </row>
    <row r="602" ht="15.75" customHeight="1" s="496">
      <c r="A602" s="9" t="n"/>
      <c r="B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9" t="n"/>
      <c r="AC602" s="9" t="n"/>
      <c r="AD602" s="9" t="n"/>
    </row>
    <row r="603" ht="15.75" customHeight="1" s="496">
      <c r="A603" s="9" t="n"/>
      <c r="B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  <c r="AB603" s="9" t="n"/>
      <c r="AC603" s="9" t="n"/>
      <c r="AD603" s="9" t="n"/>
    </row>
    <row r="604" ht="15.75" customHeight="1" s="496">
      <c r="A604" s="9" t="n"/>
      <c r="B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  <c r="AB604" s="9" t="n"/>
      <c r="AC604" s="9" t="n"/>
      <c r="AD604" s="9" t="n"/>
    </row>
    <row r="605" ht="15.75" customHeight="1" s="496">
      <c r="A605" s="9" t="n"/>
      <c r="B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  <c r="AB605" s="9" t="n"/>
      <c r="AC605" s="9" t="n"/>
      <c r="AD605" s="9" t="n"/>
    </row>
    <row r="606" ht="15.75" customHeight="1" s="496">
      <c r="A606" s="9" t="n"/>
      <c r="B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9" t="n"/>
      <c r="AC606" s="9" t="n"/>
      <c r="AD606" s="9" t="n"/>
    </row>
    <row r="607" ht="15.75" customHeight="1" s="496">
      <c r="A607" s="9" t="n"/>
      <c r="B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  <c r="AB607" s="9" t="n"/>
      <c r="AC607" s="9" t="n"/>
      <c r="AD607" s="9" t="n"/>
    </row>
    <row r="608" ht="15.75" customHeight="1" s="496">
      <c r="A608" s="9" t="n"/>
      <c r="B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9" t="n"/>
      <c r="AC608" s="9" t="n"/>
      <c r="AD608" s="9" t="n"/>
    </row>
    <row r="609" ht="15.75" customHeight="1" s="496">
      <c r="A609" s="9" t="n"/>
      <c r="B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  <c r="AB609" s="9" t="n"/>
      <c r="AC609" s="9" t="n"/>
      <c r="AD609" s="9" t="n"/>
    </row>
    <row r="610" ht="15.75" customHeight="1" s="496">
      <c r="A610" s="9" t="n"/>
      <c r="B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  <c r="AB610" s="9" t="n"/>
      <c r="AC610" s="9" t="n"/>
      <c r="AD610" s="9" t="n"/>
    </row>
    <row r="611" ht="15.75" customHeight="1" s="496">
      <c r="A611" s="9" t="n"/>
      <c r="B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  <c r="AB611" s="9" t="n"/>
      <c r="AC611" s="9" t="n"/>
      <c r="AD611" s="9" t="n"/>
    </row>
    <row r="612" ht="15.75" customHeight="1" s="496">
      <c r="A612" s="9" t="n"/>
      <c r="B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  <c r="AB612" s="9" t="n"/>
      <c r="AC612" s="9" t="n"/>
      <c r="AD612" s="9" t="n"/>
    </row>
    <row r="613" ht="15.75" customHeight="1" s="496">
      <c r="A613" s="9" t="n"/>
      <c r="B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  <c r="AB613" s="9" t="n"/>
      <c r="AC613" s="9" t="n"/>
      <c r="AD613" s="9" t="n"/>
    </row>
    <row r="614" ht="15.75" customHeight="1" s="496">
      <c r="A614" s="9" t="n"/>
      <c r="B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9" t="n"/>
      <c r="AC614" s="9" t="n"/>
      <c r="AD614" s="9" t="n"/>
    </row>
    <row r="615" ht="15.75" customHeight="1" s="496">
      <c r="A615" s="9" t="n"/>
      <c r="B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  <c r="AB615" s="9" t="n"/>
      <c r="AC615" s="9" t="n"/>
      <c r="AD615" s="9" t="n"/>
    </row>
    <row r="616" ht="15.75" customHeight="1" s="496">
      <c r="A616" s="9" t="n"/>
      <c r="B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  <c r="AB616" s="9" t="n"/>
      <c r="AC616" s="9" t="n"/>
      <c r="AD616" s="9" t="n"/>
    </row>
    <row r="617" ht="15.75" customHeight="1" s="496">
      <c r="A617" s="9" t="n"/>
      <c r="B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  <c r="AB617" s="9" t="n"/>
      <c r="AC617" s="9" t="n"/>
      <c r="AD617" s="9" t="n"/>
    </row>
    <row r="618" ht="15.75" customHeight="1" s="496">
      <c r="A618" s="9" t="n"/>
      <c r="B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  <c r="AB618" s="9" t="n"/>
      <c r="AC618" s="9" t="n"/>
      <c r="AD618" s="9" t="n"/>
    </row>
    <row r="619" ht="15.75" customHeight="1" s="496">
      <c r="A619" s="9" t="n"/>
      <c r="B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  <c r="AB619" s="9" t="n"/>
      <c r="AC619" s="9" t="n"/>
      <c r="AD619" s="9" t="n"/>
    </row>
    <row r="620" ht="15.75" customHeight="1" s="496">
      <c r="A620" s="9" t="n"/>
      <c r="B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9" t="n"/>
      <c r="AC620" s="9" t="n"/>
      <c r="AD620" s="9" t="n"/>
    </row>
    <row r="621" ht="15.75" customHeight="1" s="496">
      <c r="A621" s="9" t="n"/>
      <c r="B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  <c r="AB621" s="9" t="n"/>
      <c r="AC621" s="9" t="n"/>
      <c r="AD621" s="9" t="n"/>
    </row>
    <row r="622" ht="15.75" customHeight="1" s="496">
      <c r="A622" s="9" t="n"/>
      <c r="B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  <c r="AB622" s="9" t="n"/>
      <c r="AC622" s="9" t="n"/>
      <c r="AD622" s="9" t="n"/>
    </row>
    <row r="623" ht="15.75" customHeight="1" s="496">
      <c r="A623" s="9" t="n"/>
      <c r="B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9" t="n"/>
      <c r="AC623" s="9" t="n"/>
      <c r="AD623" s="9" t="n"/>
    </row>
    <row r="624" ht="15.75" customHeight="1" s="496">
      <c r="A624" s="9" t="n"/>
      <c r="B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  <c r="AB624" s="9" t="n"/>
      <c r="AC624" s="9" t="n"/>
      <c r="AD624" s="9" t="n"/>
    </row>
    <row r="625" ht="15.75" customHeight="1" s="496">
      <c r="A625" s="9" t="n"/>
      <c r="B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  <c r="AB625" s="9" t="n"/>
      <c r="AC625" s="9" t="n"/>
      <c r="AD625" s="9" t="n"/>
    </row>
    <row r="626" ht="15.75" customHeight="1" s="496">
      <c r="A626" s="9" t="n"/>
      <c r="B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9" t="n"/>
      <c r="AC626" s="9" t="n"/>
      <c r="AD626" s="9" t="n"/>
    </row>
    <row r="627" ht="15.75" customHeight="1" s="496">
      <c r="A627" s="9" t="n"/>
      <c r="B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  <c r="AB627" s="9" t="n"/>
      <c r="AC627" s="9" t="n"/>
      <c r="AD627" s="9" t="n"/>
    </row>
    <row r="628" ht="15.75" customHeight="1" s="496">
      <c r="A628" s="9" t="n"/>
      <c r="B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9" t="n"/>
      <c r="AC628" s="9" t="n"/>
      <c r="AD628" s="9" t="n"/>
    </row>
    <row r="629" ht="15.75" customHeight="1" s="496">
      <c r="A629" s="9" t="n"/>
      <c r="B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9" t="n"/>
      <c r="AC629" s="9" t="n"/>
      <c r="AD629" s="9" t="n"/>
    </row>
    <row r="630" ht="15.75" customHeight="1" s="496">
      <c r="A630" s="9" t="n"/>
      <c r="B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9" t="n"/>
      <c r="AC630" s="9" t="n"/>
      <c r="AD630" s="9" t="n"/>
    </row>
    <row r="631" ht="15.75" customHeight="1" s="496">
      <c r="A631" s="9" t="n"/>
      <c r="B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  <c r="AB631" s="9" t="n"/>
      <c r="AC631" s="9" t="n"/>
      <c r="AD631" s="9" t="n"/>
    </row>
    <row r="632" ht="15.75" customHeight="1" s="496">
      <c r="A632" s="9" t="n"/>
      <c r="B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9" t="n"/>
      <c r="AC632" s="9" t="n"/>
      <c r="AD632" s="9" t="n"/>
    </row>
    <row r="633" ht="15.75" customHeight="1" s="496">
      <c r="A633" s="9" t="n"/>
      <c r="B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  <c r="AB633" s="9" t="n"/>
      <c r="AC633" s="9" t="n"/>
      <c r="AD633" s="9" t="n"/>
    </row>
    <row r="634" ht="15.75" customHeight="1" s="496">
      <c r="A634" s="9" t="n"/>
      <c r="B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  <c r="AB634" s="9" t="n"/>
      <c r="AC634" s="9" t="n"/>
      <c r="AD634" s="9" t="n"/>
    </row>
    <row r="635" ht="15.75" customHeight="1" s="496">
      <c r="A635" s="9" t="n"/>
      <c r="B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  <c r="AB635" s="9" t="n"/>
      <c r="AC635" s="9" t="n"/>
      <c r="AD635" s="9" t="n"/>
    </row>
    <row r="636" ht="15.75" customHeight="1" s="496">
      <c r="A636" s="9" t="n"/>
      <c r="B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  <c r="AB636" s="9" t="n"/>
      <c r="AC636" s="9" t="n"/>
      <c r="AD636" s="9" t="n"/>
    </row>
    <row r="637" ht="15.75" customHeight="1" s="496">
      <c r="A637" s="9" t="n"/>
      <c r="B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  <c r="AB637" s="9" t="n"/>
      <c r="AC637" s="9" t="n"/>
      <c r="AD637" s="9" t="n"/>
    </row>
    <row r="638" ht="15.75" customHeight="1" s="496">
      <c r="A638" s="9" t="n"/>
      <c r="B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  <c r="AB638" s="9" t="n"/>
      <c r="AC638" s="9" t="n"/>
      <c r="AD638" s="9" t="n"/>
    </row>
    <row r="639" ht="15.75" customHeight="1" s="496">
      <c r="A639" s="9" t="n"/>
      <c r="B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  <c r="AB639" s="9" t="n"/>
      <c r="AC639" s="9" t="n"/>
      <c r="AD639" s="9" t="n"/>
    </row>
    <row r="640" ht="15.75" customHeight="1" s="496">
      <c r="A640" s="9" t="n"/>
      <c r="B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9" t="n"/>
      <c r="AC640" s="9" t="n"/>
      <c r="AD640" s="9" t="n"/>
    </row>
    <row r="641" ht="15.75" customHeight="1" s="496">
      <c r="A641" s="9" t="n"/>
      <c r="B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9" t="n"/>
      <c r="AC641" s="9" t="n"/>
      <c r="AD641" s="9" t="n"/>
    </row>
    <row r="642" ht="15.75" customHeight="1" s="496">
      <c r="A642" s="9" t="n"/>
      <c r="B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9" t="n"/>
      <c r="AC642" s="9" t="n"/>
      <c r="AD642" s="9" t="n"/>
    </row>
    <row r="643" ht="15.75" customHeight="1" s="496">
      <c r="A643" s="9" t="n"/>
      <c r="B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9" t="n"/>
      <c r="AC643" s="9" t="n"/>
      <c r="AD643" s="9" t="n"/>
    </row>
    <row r="644" ht="15.75" customHeight="1" s="496">
      <c r="A644" s="9" t="n"/>
      <c r="B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  <c r="AB644" s="9" t="n"/>
      <c r="AC644" s="9" t="n"/>
      <c r="AD644" s="9" t="n"/>
    </row>
    <row r="645" ht="15.75" customHeight="1" s="496">
      <c r="A645" s="9" t="n"/>
      <c r="B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  <c r="AB645" s="9" t="n"/>
      <c r="AC645" s="9" t="n"/>
      <c r="AD645" s="9" t="n"/>
    </row>
    <row r="646" ht="15.75" customHeight="1" s="496">
      <c r="A646" s="9" t="n"/>
      <c r="B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  <c r="AB646" s="9" t="n"/>
      <c r="AC646" s="9" t="n"/>
      <c r="AD646" s="9" t="n"/>
    </row>
    <row r="647" ht="15.75" customHeight="1" s="496">
      <c r="A647" s="9" t="n"/>
      <c r="B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  <c r="AB647" s="9" t="n"/>
      <c r="AC647" s="9" t="n"/>
      <c r="AD647" s="9" t="n"/>
    </row>
    <row r="648" ht="15.75" customHeight="1" s="496">
      <c r="A648" s="9" t="n"/>
      <c r="B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  <c r="AB648" s="9" t="n"/>
      <c r="AC648" s="9" t="n"/>
      <c r="AD648" s="9" t="n"/>
    </row>
    <row r="649" ht="15.75" customHeight="1" s="496">
      <c r="A649" s="9" t="n"/>
      <c r="B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9" t="n"/>
      <c r="AC649" s="9" t="n"/>
      <c r="AD649" s="9" t="n"/>
    </row>
    <row r="650" ht="15.75" customHeight="1" s="496">
      <c r="A650" s="9" t="n"/>
      <c r="B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9" t="n"/>
      <c r="AC650" s="9" t="n"/>
      <c r="AD650" s="9" t="n"/>
    </row>
    <row r="651" ht="15.75" customHeight="1" s="496">
      <c r="A651" s="9" t="n"/>
      <c r="B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  <c r="AB651" s="9" t="n"/>
      <c r="AC651" s="9" t="n"/>
      <c r="AD651" s="9" t="n"/>
    </row>
    <row r="652" ht="15.75" customHeight="1" s="496">
      <c r="A652" s="9" t="n"/>
      <c r="B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9" t="n"/>
      <c r="AC652" s="9" t="n"/>
      <c r="AD652" s="9" t="n"/>
    </row>
    <row r="653" ht="15.75" customHeight="1" s="496">
      <c r="A653" s="9" t="n"/>
      <c r="B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  <c r="AB653" s="9" t="n"/>
      <c r="AC653" s="9" t="n"/>
      <c r="AD653" s="9" t="n"/>
    </row>
    <row r="654" ht="15.75" customHeight="1" s="496">
      <c r="A654" s="9" t="n"/>
      <c r="B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9" t="n"/>
      <c r="AC654" s="9" t="n"/>
      <c r="AD654" s="9" t="n"/>
    </row>
    <row r="655" ht="15.75" customHeight="1" s="496">
      <c r="A655" s="9" t="n"/>
      <c r="B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  <c r="AB655" s="9" t="n"/>
      <c r="AC655" s="9" t="n"/>
      <c r="AD655" s="9" t="n"/>
    </row>
    <row r="656" ht="15.75" customHeight="1" s="496">
      <c r="A656" s="9" t="n"/>
      <c r="B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9" t="n"/>
      <c r="AC656" s="9" t="n"/>
      <c r="AD656" s="9" t="n"/>
    </row>
    <row r="657" ht="15.75" customHeight="1" s="496">
      <c r="A657" s="9" t="n"/>
      <c r="B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  <c r="AB657" s="9" t="n"/>
      <c r="AC657" s="9" t="n"/>
      <c r="AD657" s="9" t="n"/>
    </row>
    <row r="658" ht="15.75" customHeight="1" s="496">
      <c r="A658" s="9" t="n"/>
      <c r="B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  <c r="AB658" s="9" t="n"/>
      <c r="AC658" s="9" t="n"/>
      <c r="AD658" s="9" t="n"/>
    </row>
    <row r="659" ht="15.75" customHeight="1" s="496">
      <c r="A659" s="9" t="n"/>
      <c r="B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  <c r="AB659" s="9" t="n"/>
      <c r="AC659" s="9" t="n"/>
      <c r="AD659" s="9" t="n"/>
    </row>
    <row r="660" ht="15.75" customHeight="1" s="496">
      <c r="A660" s="9" t="n"/>
      <c r="B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  <c r="AB660" s="9" t="n"/>
      <c r="AC660" s="9" t="n"/>
      <c r="AD660" s="9" t="n"/>
    </row>
    <row r="661" ht="15.75" customHeight="1" s="496">
      <c r="A661" s="9" t="n"/>
      <c r="B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  <c r="AB661" s="9" t="n"/>
      <c r="AC661" s="9" t="n"/>
      <c r="AD661" s="9" t="n"/>
    </row>
    <row r="662" ht="15.75" customHeight="1" s="496">
      <c r="A662" s="9" t="n"/>
      <c r="B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9" t="n"/>
      <c r="AC662" s="9" t="n"/>
      <c r="AD662" s="9" t="n"/>
    </row>
    <row r="663" ht="15.75" customHeight="1" s="496">
      <c r="A663" s="9" t="n"/>
      <c r="B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  <c r="AB663" s="9" t="n"/>
      <c r="AC663" s="9" t="n"/>
      <c r="AD663" s="9" t="n"/>
    </row>
    <row r="664" ht="15.75" customHeight="1" s="496">
      <c r="A664" s="9" t="n"/>
      <c r="B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9" t="n"/>
      <c r="AC664" s="9" t="n"/>
      <c r="AD664" s="9" t="n"/>
    </row>
    <row r="665" ht="15.75" customHeight="1" s="496">
      <c r="A665" s="9" t="n"/>
      <c r="B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9" t="n"/>
      <c r="AC665" s="9" t="n"/>
      <c r="AD665" s="9" t="n"/>
    </row>
    <row r="666" ht="15.75" customHeight="1" s="496">
      <c r="A666" s="9" t="n"/>
      <c r="B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9" t="n"/>
      <c r="AC666" s="9" t="n"/>
      <c r="AD666" s="9" t="n"/>
    </row>
    <row r="667" ht="15.75" customHeight="1" s="496">
      <c r="A667" s="9" t="n"/>
      <c r="B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  <c r="AB667" s="9" t="n"/>
      <c r="AC667" s="9" t="n"/>
      <c r="AD667" s="9" t="n"/>
    </row>
    <row r="668" ht="15.75" customHeight="1" s="496">
      <c r="A668" s="9" t="n"/>
      <c r="B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  <c r="AB668" s="9" t="n"/>
      <c r="AC668" s="9" t="n"/>
      <c r="AD668" s="9" t="n"/>
    </row>
    <row r="669" ht="15.75" customHeight="1" s="496">
      <c r="A669" s="9" t="n"/>
      <c r="B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  <c r="AB669" s="9" t="n"/>
      <c r="AC669" s="9" t="n"/>
      <c r="AD669" s="9" t="n"/>
    </row>
    <row r="670" ht="15.75" customHeight="1" s="496">
      <c r="A670" s="9" t="n"/>
      <c r="B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  <c r="AB670" s="9" t="n"/>
      <c r="AC670" s="9" t="n"/>
      <c r="AD670" s="9" t="n"/>
    </row>
    <row r="671" ht="15.75" customHeight="1" s="496">
      <c r="A671" s="9" t="n"/>
      <c r="B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  <c r="AB671" s="9" t="n"/>
      <c r="AC671" s="9" t="n"/>
      <c r="AD671" s="9" t="n"/>
    </row>
    <row r="672" ht="15.75" customHeight="1" s="496">
      <c r="A672" s="9" t="n"/>
      <c r="B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  <c r="AB672" s="9" t="n"/>
      <c r="AC672" s="9" t="n"/>
      <c r="AD672" s="9" t="n"/>
    </row>
    <row r="673" ht="15.75" customHeight="1" s="496">
      <c r="A673" s="9" t="n"/>
      <c r="B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9" t="n"/>
      <c r="AC673" s="9" t="n"/>
      <c r="AD673" s="9" t="n"/>
    </row>
    <row r="674" ht="15.75" customHeight="1" s="496">
      <c r="A674" s="9" t="n"/>
      <c r="B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9" t="n"/>
      <c r="AC674" s="9" t="n"/>
      <c r="AD674" s="9" t="n"/>
    </row>
    <row r="675" ht="15.75" customHeight="1" s="496">
      <c r="A675" s="9" t="n"/>
      <c r="B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9" t="n"/>
      <c r="AC675" s="9" t="n"/>
      <c r="AD675" s="9" t="n"/>
    </row>
    <row r="676" ht="15.75" customHeight="1" s="496">
      <c r="A676" s="9" t="n"/>
      <c r="B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  <c r="AB676" s="9" t="n"/>
      <c r="AC676" s="9" t="n"/>
      <c r="AD676" s="9" t="n"/>
    </row>
    <row r="677" ht="15.75" customHeight="1" s="496">
      <c r="A677" s="9" t="n"/>
      <c r="B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  <c r="AB677" s="9" t="n"/>
      <c r="AC677" s="9" t="n"/>
      <c r="AD677" s="9" t="n"/>
    </row>
    <row r="678" ht="15.75" customHeight="1" s="496">
      <c r="A678" s="9" t="n"/>
      <c r="B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  <c r="AB678" s="9" t="n"/>
      <c r="AC678" s="9" t="n"/>
      <c r="AD678" s="9" t="n"/>
    </row>
    <row r="679" ht="15.75" customHeight="1" s="496">
      <c r="A679" s="9" t="n"/>
      <c r="B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9" t="n"/>
      <c r="AC679" s="9" t="n"/>
      <c r="AD679" s="9" t="n"/>
    </row>
    <row r="680" ht="15.75" customHeight="1" s="496">
      <c r="A680" s="9" t="n"/>
      <c r="B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9" t="n"/>
      <c r="AC680" s="9" t="n"/>
      <c r="AD680" s="9" t="n"/>
    </row>
    <row r="681" ht="15.75" customHeight="1" s="496">
      <c r="A681" s="9" t="n"/>
      <c r="B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  <c r="AB681" s="9" t="n"/>
      <c r="AC681" s="9" t="n"/>
      <c r="AD681" s="9" t="n"/>
    </row>
    <row r="682" ht="15.75" customHeight="1" s="496">
      <c r="A682" s="9" t="n"/>
      <c r="B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9" t="n"/>
      <c r="AC682" s="9" t="n"/>
      <c r="AD682" s="9" t="n"/>
    </row>
    <row r="683" ht="15.75" customHeight="1" s="496">
      <c r="A683" s="9" t="n"/>
      <c r="B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  <c r="AB683" s="9" t="n"/>
      <c r="AC683" s="9" t="n"/>
      <c r="AD683" s="9" t="n"/>
    </row>
    <row r="684" ht="15.75" customHeight="1" s="496">
      <c r="A684" s="9" t="n"/>
      <c r="B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9" t="n"/>
      <c r="AC684" s="9" t="n"/>
      <c r="AD684" s="9" t="n"/>
    </row>
    <row r="685" ht="15.75" customHeight="1" s="496">
      <c r="A685" s="9" t="n"/>
      <c r="B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  <c r="AB685" s="9" t="n"/>
      <c r="AC685" s="9" t="n"/>
      <c r="AD685" s="9" t="n"/>
    </row>
    <row r="686" ht="15.75" customHeight="1" s="496">
      <c r="A686" s="9" t="n"/>
      <c r="B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  <c r="AB686" s="9" t="n"/>
      <c r="AC686" s="9" t="n"/>
      <c r="AD686" s="9" t="n"/>
    </row>
    <row r="687" ht="15.75" customHeight="1" s="496">
      <c r="A687" s="9" t="n"/>
      <c r="B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  <c r="AB687" s="9" t="n"/>
      <c r="AC687" s="9" t="n"/>
      <c r="AD687" s="9" t="n"/>
    </row>
    <row r="688" ht="15.75" customHeight="1" s="496">
      <c r="A688" s="9" t="n"/>
      <c r="B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9" t="n"/>
      <c r="AC688" s="9" t="n"/>
      <c r="AD688" s="9" t="n"/>
    </row>
    <row r="689" ht="15.75" customHeight="1" s="496">
      <c r="A689" s="9" t="n"/>
      <c r="B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  <c r="AB689" s="9" t="n"/>
      <c r="AC689" s="9" t="n"/>
      <c r="AD689" s="9" t="n"/>
    </row>
    <row r="690" ht="15.75" customHeight="1" s="496">
      <c r="A690" s="9" t="n"/>
      <c r="B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  <c r="AB690" s="9" t="n"/>
      <c r="AC690" s="9" t="n"/>
      <c r="AD690" s="9" t="n"/>
    </row>
    <row r="691" ht="15.75" customHeight="1" s="496">
      <c r="A691" s="9" t="n"/>
      <c r="B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  <c r="AB691" s="9" t="n"/>
      <c r="AC691" s="9" t="n"/>
      <c r="AD691" s="9" t="n"/>
    </row>
    <row r="692" ht="15.75" customHeight="1" s="496">
      <c r="A692" s="9" t="n"/>
      <c r="B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9" t="n"/>
      <c r="AC692" s="9" t="n"/>
      <c r="AD692" s="9" t="n"/>
    </row>
    <row r="693" ht="15.75" customHeight="1" s="496">
      <c r="A693" s="9" t="n"/>
      <c r="B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9" t="n"/>
      <c r="AC693" s="9" t="n"/>
      <c r="AD693" s="9" t="n"/>
    </row>
    <row r="694" ht="15.75" customHeight="1" s="496">
      <c r="A694" s="9" t="n"/>
      <c r="B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9" t="n"/>
      <c r="AC694" s="9" t="n"/>
      <c r="AD694" s="9" t="n"/>
    </row>
    <row r="695" ht="15.75" customHeight="1" s="496">
      <c r="A695" s="9" t="n"/>
      <c r="B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9" t="n"/>
      <c r="AC695" s="9" t="n"/>
      <c r="AD695" s="9" t="n"/>
    </row>
    <row r="696" ht="15.75" customHeight="1" s="496">
      <c r="A696" s="9" t="n"/>
      <c r="B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9" t="n"/>
      <c r="AC696" s="9" t="n"/>
      <c r="AD696" s="9" t="n"/>
    </row>
    <row r="697" ht="15.75" customHeight="1" s="496">
      <c r="A697" s="9" t="n"/>
      <c r="B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9" t="n"/>
      <c r="AC697" s="9" t="n"/>
      <c r="AD697" s="9" t="n"/>
    </row>
    <row r="698" ht="15.75" customHeight="1" s="496">
      <c r="A698" s="9" t="n"/>
      <c r="B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9" t="n"/>
      <c r="AC698" s="9" t="n"/>
      <c r="AD698" s="9" t="n"/>
    </row>
    <row r="699" ht="15.75" customHeight="1" s="496">
      <c r="A699" s="9" t="n"/>
      <c r="B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  <c r="AB699" s="9" t="n"/>
      <c r="AC699" s="9" t="n"/>
      <c r="AD699" s="9" t="n"/>
    </row>
    <row r="700" ht="15.75" customHeight="1" s="496">
      <c r="A700" s="9" t="n"/>
      <c r="B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9" t="n"/>
      <c r="AC700" s="9" t="n"/>
      <c r="AD700" s="9" t="n"/>
    </row>
    <row r="701" ht="15.75" customHeight="1" s="496">
      <c r="A701" s="9" t="n"/>
      <c r="B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  <c r="AA701" s="9" t="n"/>
      <c r="AB701" s="9" t="n"/>
      <c r="AC701" s="9" t="n"/>
      <c r="AD701" s="9" t="n"/>
    </row>
    <row r="702" ht="15.75" customHeight="1" s="496">
      <c r="A702" s="9" t="n"/>
      <c r="B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  <c r="AA702" s="9" t="n"/>
      <c r="AB702" s="9" t="n"/>
      <c r="AC702" s="9" t="n"/>
      <c r="AD702" s="9" t="n"/>
    </row>
    <row r="703" ht="15.75" customHeight="1" s="496">
      <c r="A703" s="9" t="n"/>
      <c r="B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  <c r="AA703" s="9" t="n"/>
      <c r="AB703" s="9" t="n"/>
      <c r="AC703" s="9" t="n"/>
      <c r="AD703" s="9" t="n"/>
    </row>
    <row r="704" ht="15.75" customHeight="1" s="496">
      <c r="A704" s="9" t="n"/>
      <c r="B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  <c r="AA704" s="9" t="n"/>
      <c r="AB704" s="9" t="n"/>
      <c r="AC704" s="9" t="n"/>
      <c r="AD704" s="9" t="n"/>
    </row>
    <row r="705" ht="15.75" customHeight="1" s="496">
      <c r="A705" s="9" t="n"/>
      <c r="B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  <c r="AA705" s="9" t="n"/>
      <c r="AB705" s="9" t="n"/>
      <c r="AC705" s="9" t="n"/>
      <c r="AD705" s="9" t="n"/>
    </row>
    <row r="706" ht="15.75" customHeight="1" s="496">
      <c r="A706" s="9" t="n"/>
      <c r="B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A706" s="9" t="n"/>
      <c r="AB706" s="9" t="n"/>
      <c r="AC706" s="9" t="n"/>
      <c r="AD706" s="9" t="n"/>
    </row>
    <row r="707" ht="15.75" customHeight="1" s="496">
      <c r="A707" s="9" t="n"/>
      <c r="B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  <c r="AA707" s="9" t="n"/>
      <c r="AB707" s="9" t="n"/>
      <c r="AC707" s="9" t="n"/>
      <c r="AD707" s="9" t="n"/>
    </row>
    <row r="708" ht="15.75" customHeight="1" s="496">
      <c r="A708" s="9" t="n"/>
      <c r="B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9" t="n"/>
      <c r="AB708" s="9" t="n"/>
      <c r="AC708" s="9" t="n"/>
      <c r="AD708" s="9" t="n"/>
    </row>
    <row r="709" ht="15.75" customHeight="1" s="496">
      <c r="A709" s="9" t="n"/>
      <c r="B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  <c r="AA709" s="9" t="n"/>
      <c r="AB709" s="9" t="n"/>
      <c r="AC709" s="9" t="n"/>
      <c r="AD709" s="9" t="n"/>
    </row>
    <row r="710" ht="15.75" customHeight="1" s="496">
      <c r="A710" s="9" t="n"/>
      <c r="B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A710" s="9" t="n"/>
      <c r="AB710" s="9" t="n"/>
      <c r="AC710" s="9" t="n"/>
      <c r="AD710" s="9" t="n"/>
    </row>
    <row r="711" ht="15.75" customHeight="1" s="496">
      <c r="A711" s="9" t="n"/>
      <c r="B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  <c r="AA711" s="9" t="n"/>
      <c r="AB711" s="9" t="n"/>
      <c r="AC711" s="9" t="n"/>
      <c r="AD711" s="9" t="n"/>
    </row>
    <row r="712" ht="15.75" customHeight="1" s="496">
      <c r="A712" s="9" t="n"/>
      <c r="B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  <c r="AA712" s="9" t="n"/>
      <c r="AB712" s="9" t="n"/>
      <c r="AC712" s="9" t="n"/>
      <c r="AD712" s="9" t="n"/>
    </row>
    <row r="713" ht="15.75" customHeight="1" s="496">
      <c r="A713" s="9" t="n"/>
      <c r="B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  <c r="AA713" s="9" t="n"/>
      <c r="AB713" s="9" t="n"/>
      <c r="AC713" s="9" t="n"/>
      <c r="AD713" s="9" t="n"/>
    </row>
    <row r="714" ht="15.75" customHeight="1" s="496">
      <c r="A714" s="9" t="n"/>
      <c r="B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  <c r="AA714" s="9" t="n"/>
      <c r="AB714" s="9" t="n"/>
      <c r="AC714" s="9" t="n"/>
      <c r="AD714" s="9" t="n"/>
    </row>
    <row r="715" ht="15.75" customHeight="1" s="496">
      <c r="A715" s="9" t="n"/>
      <c r="B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  <c r="AA715" s="9" t="n"/>
      <c r="AB715" s="9" t="n"/>
      <c r="AC715" s="9" t="n"/>
      <c r="AD715" s="9" t="n"/>
    </row>
    <row r="716" ht="15.75" customHeight="1" s="496">
      <c r="A716" s="9" t="n"/>
      <c r="B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A716" s="9" t="n"/>
      <c r="AB716" s="9" t="n"/>
      <c r="AC716" s="9" t="n"/>
      <c r="AD716" s="9" t="n"/>
    </row>
    <row r="717" ht="15.75" customHeight="1" s="496">
      <c r="A717" s="9" t="n"/>
      <c r="B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  <c r="AA717" s="9" t="n"/>
      <c r="AB717" s="9" t="n"/>
      <c r="AC717" s="9" t="n"/>
      <c r="AD717" s="9" t="n"/>
    </row>
    <row r="718" ht="15.75" customHeight="1" s="496">
      <c r="A718" s="9" t="n"/>
      <c r="B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A718" s="9" t="n"/>
      <c r="AB718" s="9" t="n"/>
      <c r="AC718" s="9" t="n"/>
      <c r="AD718" s="9" t="n"/>
    </row>
    <row r="719" ht="15.75" customHeight="1" s="496">
      <c r="A719" s="9" t="n"/>
      <c r="B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  <c r="AA719" s="9" t="n"/>
      <c r="AB719" s="9" t="n"/>
      <c r="AC719" s="9" t="n"/>
      <c r="AD719" s="9" t="n"/>
    </row>
    <row r="720" ht="15.75" customHeight="1" s="496">
      <c r="A720" s="9" t="n"/>
      <c r="B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  <c r="AA720" s="9" t="n"/>
      <c r="AB720" s="9" t="n"/>
      <c r="AC720" s="9" t="n"/>
      <c r="AD720" s="9" t="n"/>
    </row>
    <row r="721" ht="15.75" customHeight="1" s="496">
      <c r="A721" s="9" t="n"/>
      <c r="B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  <c r="AA721" s="9" t="n"/>
      <c r="AB721" s="9" t="n"/>
      <c r="AC721" s="9" t="n"/>
      <c r="AD721" s="9" t="n"/>
    </row>
    <row r="722" ht="15.75" customHeight="1" s="496">
      <c r="A722" s="9" t="n"/>
      <c r="B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A722" s="9" t="n"/>
      <c r="AB722" s="9" t="n"/>
      <c r="AC722" s="9" t="n"/>
      <c r="AD722" s="9" t="n"/>
    </row>
    <row r="723" ht="15.75" customHeight="1" s="496">
      <c r="A723" s="9" t="n"/>
      <c r="B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  <c r="AA723" s="9" t="n"/>
      <c r="AB723" s="9" t="n"/>
      <c r="AC723" s="9" t="n"/>
      <c r="AD723" s="9" t="n"/>
    </row>
    <row r="724" ht="15.75" customHeight="1" s="496">
      <c r="A724" s="9" t="n"/>
      <c r="B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  <c r="AA724" s="9" t="n"/>
      <c r="AB724" s="9" t="n"/>
      <c r="AC724" s="9" t="n"/>
      <c r="AD724" s="9" t="n"/>
    </row>
    <row r="725" ht="15.75" customHeight="1" s="496">
      <c r="A725" s="9" t="n"/>
      <c r="B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  <c r="AA725" s="9" t="n"/>
      <c r="AB725" s="9" t="n"/>
      <c r="AC725" s="9" t="n"/>
      <c r="AD725" s="9" t="n"/>
    </row>
    <row r="726" ht="15.75" customHeight="1" s="496">
      <c r="A726" s="9" t="n"/>
      <c r="B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  <c r="AA726" s="9" t="n"/>
      <c r="AB726" s="9" t="n"/>
      <c r="AC726" s="9" t="n"/>
      <c r="AD726" s="9" t="n"/>
    </row>
    <row r="727" ht="15.75" customHeight="1" s="496">
      <c r="A727" s="9" t="n"/>
      <c r="B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  <c r="AA727" s="9" t="n"/>
      <c r="AB727" s="9" t="n"/>
      <c r="AC727" s="9" t="n"/>
      <c r="AD727" s="9" t="n"/>
    </row>
    <row r="728" ht="15.75" customHeight="1" s="496">
      <c r="A728" s="9" t="n"/>
      <c r="B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9" t="n"/>
      <c r="AB728" s="9" t="n"/>
      <c r="AC728" s="9" t="n"/>
      <c r="AD728" s="9" t="n"/>
    </row>
    <row r="729" ht="15.75" customHeight="1" s="496">
      <c r="A729" s="9" t="n"/>
      <c r="B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9" t="n"/>
      <c r="AB729" s="9" t="n"/>
      <c r="AC729" s="9" t="n"/>
      <c r="AD729" s="9" t="n"/>
    </row>
    <row r="730" ht="15.75" customHeight="1" s="496">
      <c r="A730" s="9" t="n"/>
      <c r="B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A730" s="9" t="n"/>
      <c r="AB730" s="9" t="n"/>
      <c r="AC730" s="9" t="n"/>
      <c r="AD730" s="9" t="n"/>
    </row>
    <row r="731" ht="15.75" customHeight="1" s="496">
      <c r="A731" s="9" t="n"/>
      <c r="B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  <c r="AA731" s="9" t="n"/>
      <c r="AB731" s="9" t="n"/>
      <c r="AC731" s="9" t="n"/>
      <c r="AD731" s="9" t="n"/>
    </row>
    <row r="732" ht="15.75" customHeight="1" s="496">
      <c r="A732" s="9" t="n"/>
      <c r="B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  <c r="AA732" s="9" t="n"/>
      <c r="AB732" s="9" t="n"/>
      <c r="AC732" s="9" t="n"/>
      <c r="AD732" s="9" t="n"/>
    </row>
    <row r="733" ht="15.75" customHeight="1" s="496">
      <c r="A733" s="9" t="n"/>
      <c r="B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  <c r="AA733" s="9" t="n"/>
      <c r="AB733" s="9" t="n"/>
      <c r="AC733" s="9" t="n"/>
      <c r="AD733" s="9" t="n"/>
    </row>
    <row r="734" ht="15.75" customHeight="1" s="496">
      <c r="A734" s="9" t="n"/>
      <c r="B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  <c r="AA734" s="9" t="n"/>
      <c r="AB734" s="9" t="n"/>
      <c r="AC734" s="9" t="n"/>
      <c r="AD734" s="9" t="n"/>
    </row>
    <row r="735" ht="15.75" customHeight="1" s="496">
      <c r="A735" s="9" t="n"/>
      <c r="B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  <c r="AA735" s="9" t="n"/>
      <c r="AB735" s="9" t="n"/>
      <c r="AC735" s="9" t="n"/>
      <c r="AD735" s="9" t="n"/>
    </row>
    <row r="736" ht="15.75" customHeight="1" s="496">
      <c r="A736" s="9" t="n"/>
      <c r="B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  <c r="AA736" s="9" t="n"/>
      <c r="AB736" s="9" t="n"/>
      <c r="AC736" s="9" t="n"/>
      <c r="AD736" s="9" t="n"/>
    </row>
    <row r="737" ht="15.75" customHeight="1" s="496">
      <c r="A737" s="9" t="n"/>
      <c r="B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  <c r="AA737" s="9" t="n"/>
      <c r="AB737" s="9" t="n"/>
      <c r="AC737" s="9" t="n"/>
      <c r="AD737" s="9" t="n"/>
    </row>
    <row r="738" ht="15.75" customHeight="1" s="496">
      <c r="A738" s="9" t="n"/>
      <c r="B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A738" s="9" t="n"/>
      <c r="AB738" s="9" t="n"/>
      <c r="AC738" s="9" t="n"/>
      <c r="AD738" s="9" t="n"/>
    </row>
    <row r="739" ht="15.75" customHeight="1" s="496">
      <c r="A739" s="9" t="n"/>
      <c r="B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  <c r="AA739" s="9" t="n"/>
      <c r="AB739" s="9" t="n"/>
      <c r="AC739" s="9" t="n"/>
      <c r="AD739" s="9" t="n"/>
    </row>
    <row r="740" ht="15.75" customHeight="1" s="496">
      <c r="A740" s="9" t="n"/>
      <c r="B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  <c r="AA740" s="9" t="n"/>
      <c r="AB740" s="9" t="n"/>
      <c r="AC740" s="9" t="n"/>
      <c r="AD740" s="9" t="n"/>
    </row>
    <row r="741" ht="15.75" customHeight="1" s="496">
      <c r="A741" s="9" t="n"/>
      <c r="B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  <c r="AA741" s="9" t="n"/>
      <c r="AB741" s="9" t="n"/>
      <c r="AC741" s="9" t="n"/>
      <c r="AD741" s="9" t="n"/>
    </row>
    <row r="742" ht="15.75" customHeight="1" s="496">
      <c r="A742" s="9" t="n"/>
      <c r="B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  <c r="AA742" s="9" t="n"/>
      <c r="AB742" s="9" t="n"/>
      <c r="AC742" s="9" t="n"/>
      <c r="AD742" s="9" t="n"/>
    </row>
    <row r="743" ht="15.75" customHeight="1" s="496">
      <c r="A743" s="9" t="n"/>
      <c r="B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  <c r="AA743" s="9" t="n"/>
      <c r="AB743" s="9" t="n"/>
      <c r="AC743" s="9" t="n"/>
      <c r="AD743" s="9" t="n"/>
    </row>
    <row r="744" ht="15.75" customHeight="1" s="496">
      <c r="A744" s="9" t="n"/>
      <c r="B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A744" s="9" t="n"/>
      <c r="AB744" s="9" t="n"/>
      <c r="AC744" s="9" t="n"/>
      <c r="AD744" s="9" t="n"/>
    </row>
    <row r="745" ht="15.75" customHeight="1" s="496">
      <c r="A745" s="9" t="n"/>
      <c r="B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A745" s="9" t="n"/>
      <c r="AB745" s="9" t="n"/>
      <c r="AC745" s="9" t="n"/>
      <c r="AD745" s="9" t="n"/>
    </row>
    <row r="746" ht="15.75" customHeight="1" s="496">
      <c r="A746" s="9" t="n"/>
      <c r="B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A746" s="9" t="n"/>
      <c r="AB746" s="9" t="n"/>
      <c r="AC746" s="9" t="n"/>
      <c r="AD746" s="9" t="n"/>
    </row>
    <row r="747" ht="15.75" customHeight="1" s="496">
      <c r="A747" s="9" t="n"/>
      <c r="B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  <c r="AA747" s="9" t="n"/>
      <c r="AB747" s="9" t="n"/>
      <c r="AC747" s="9" t="n"/>
      <c r="AD747" s="9" t="n"/>
    </row>
    <row r="748" ht="15.75" customHeight="1" s="496">
      <c r="A748" s="9" t="n"/>
      <c r="B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  <c r="AA748" s="9" t="n"/>
      <c r="AB748" s="9" t="n"/>
      <c r="AC748" s="9" t="n"/>
      <c r="AD748" s="9" t="n"/>
    </row>
    <row r="749" ht="15.75" customHeight="1" s="496">
      <c r="A749" s="9" t="n"/>
      <c r="B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  <c r="AA749" s="9" t="n"/>
      <c r="AB749" s="9" t="n"/>
      <c r="AC749" s="9" t="n"/>
      <c r="AD749" s="9" t="n"/>
    </row>
    <row r="750" ht="15.75" customHeight="1" s="496">
      <c r="A750" s="9" t="n"/>
      <c r="B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  <c r="AA750" s="9" t="n"/>
      <c r="AB750" s="9" t="n"/>
      <c r="AC750" s="9" t="n"/>
      <c r="AD750" s="9" t="n"/>
    </row>
    <row r="751" ht="15.75" customHeight="1" s="496">
      <c r="A751" s="9" t="n"/>
      <c r="B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  <c r="AA751" s="9" t="n"/>
      <c r="AB751" s="9" t="n"/>
      <c r="AC751" s="9" t="n"/>
      <c r="AD751" s="9" t="n"/>
    </row>
    <row r="752" ht="15.75" customHeight="1" s="496">
      <c r="A752" s="9" t="n"/>
      <c r="B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  <c r="AA752" s="9" t="n"/>
      <c r="AB752" s="9" t="n"/>
      <c r="AC752" s="9" t="n"/>
      <c r="AD752" s="9" t="n"/>
    </row>
    <row r="753" ht="15.75" customHeight="1" s="496">
      <c r="A753" s="9" t="n"/>
      <c r="B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  <c r="AA753" s="9" t="n"/>
      <c r="AB753" s="9" t="n"/>
      <c r="AC753" s="9" t="n"/>
      <c r="AD753" s="9" t="n"/>
    </row>
    <row r="754" ht="15.75" customHeight="1" s="496">
      <c r="A754" s="9" t="n"/>
      <c r="B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  <c r="AA754" s="9" t="n"/>
      <c r="AB754" s="9" t="n"/>
      <c r="AC754" s="9" t="n"/>
      <c r="AD754" s="9" t="n"/>
    </row>
    <row r="755" ht="15.75" customHeight="1" s="496">
      <c r="A755" s="9" t="n"/>
      <c r="B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  <c r="AA755" s="9" t="n"/>
      <c r="AB755" s="9" t="n"/>
      <c r="AC755" s="9" t="n"/>
      <c r="AD755" s="9" t="n"/>
    </row>
    <row r="756" ht="15.75" customHeight="1" s="496">
      <c r="A756" s="9" t="n"/>
      <c r="B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A756" s="9" t="n"/>
      <c r="AB756" s="9" t="n"/>
      <c r="AC756" s="9" t="n"/>
      <c r="AD756" s="9" t="n"/>
    </row>
    <row r="757" ht="15.75" customHeight="1" s="496">
      <c r="A757" s="9" t="n"/>
      <c r="B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  <c r="AA757" s="9" t="n"/>
      <c r="AB757" s="9" t="n"/>
      <c r="AC757" s="9" t="n"/>
      <c r="AD757" s="9" t="n"/>
    </row>
    <row r="758" ht="15.75" customHeight="1" s="496">
      <c r="A758" s="9" t="n"/>
      <c r="B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A758" s="9" t="n"/>
      <c r="AB758" s="9" t="n"/>
      <c r="AC758" s="9" t="n"/>
      <c r="AD758" s="9" t="n"/>
    </row>
    <row r="759" ht="15.75" customHeight="1" s="496">
      <c r="A759" s="9" t="n"/>
      <c r="B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  <c r="AA759" s="9" t="n"/>
      <c r="AB759" s="9" t="n"/>
      <c r="AC759" s="9" t="n"/>
      <c r="AD759" s="9" t="n"/>
    </row>
    <row r="760" ht="15.75" customHeight="1" s="496">
      <c r="A760" s="9" t="n"/>
      <c r="B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A760" s="9" t="n"/>
      <c r="AB760" s="9" t="n"/>
      <c r="AC760" s="9" t="n"/>
      <c r="AD760" s="9" t="n"/>
    </row>
    <row r="761" ht="15.75" customHeight="1" s="496">
      <c r="A761" s="9" t="n"/>
      <c r="B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  <c r="AA761" s="9" t="n"/>
      <c r="AB761" s="9" t="n"/>
      <c r="AC761" s="9" t="n"/>
      <c r="AD761" s="9" t="n"/>
    </row>
    <row r="762" ht="15.75" customHeight="1" s="496">
      <c r="A762" s="9" t="n"/>
      <c r="B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  <c r="AA762" s="9" t="n"/>
      <c r="AB762" s="9" t="n"/>
      <c r="AC762" s="9" t="n"/>
      <c r="AD762" s="9" t="n"/>
    </row>
    <row r="763" ht="15.75" customHeight="1" s="496">
      <c r="A763" s="9" t="n"/>
      <c r="B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  <c r="AA763" s="9" t="n"/>
      <c r="AB763" s="9" t="n"/>
      <c r="AC763" s="9" t="n"/>
      <c r="AD763" s="9" t="n"/>
    </row>
    <row r="764" ht="15.75" customHeight="1" s="496">
      <c r="A764" s="9" t="n"/>
      <c r="B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  <c r="AA764" s="9" t="n"/>
      <c r="AB764" s="9" t="n"/>
      <c r="AC764" s="9" t="n"/>
      <c r="AD764" s="9" t="n"/>
    </row>
    <row r="765" ht="15.75" customHeight="1" s="496">
      <c r="A765" s="9" t="n"/>
      <c r="B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  <c r="AA765" s="9" t="n"/>
      <c r="AB765" s="9" t="n"/>
      <c r="AC765" s="9" t="n"/>
      <c r="AD765" s="9" t="n"/>
    </row>
    <row r="766" ht="15.75" customHeight="1" s="496">
      <c r="A766" s="9" t="n"/>
      <c r="B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  <c r="AA766" s="9" t="n"/>
      <c r="AB766" s="9" t="n"/>
      <c r="AC766" s="9" t="n"/>
      <c r="AD766" s="9" t="n"/>
    </row>
    <row r="767" ht="15.75" customHeight="1" s="496">
      <c r="A767" s="9" t="n"/>
      <c r="B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  <c r="AA767" s="9" t="n"/>
      <c r="AB767" s="9" t="n"/>
      <c r="AC767" s="9" t="n"/>
      <c r="AD767" s="9" t="n"/>
    </row>
    <row r="768" ht="15.75" customHeight="1" s="496">
      <c r="A768" s="9" t="n"/>
      <c r="B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A768" s="9" t="n"/>
      <c r="AB768" s="9" t="n"/>
      <c r="AC768" s="9" t="n"/>
      <c r="AD768" s="9" t="n"/>
    </row>
    <row r="769" ht="15.75" customHeight="1" s="496">
      <c r="A769" s="9" t="n"/>
      <c r="B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  <c r="AA769" s="9" t="n"/>
      <c r="AB769" s="9" t="n"/>
      <c r="AC769" s="9" t="n"/>
      <c r="AD769" s="9" t="n"/>
    </row>
    <row r="770" ht="15.75" customHeight="1" s="496">
      <c r="A770" s="9" t="n"/>
      <c r="B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  <c r="AA770" s="9" t="n"/>
      <c r="AB770" s="9" t="n"/>
      <c r="AC770" s="9" t="n"/>
      <c r="AD770" s="9" t="n"/>
    </row>
    <row r="771" ht="15.75" customHeight="1" s="496">
      <c r="A771" s="9" t="n"/>
      <c r="B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  <c r="AA771" s="9" t="n"/>
      <c r="AB771" s="9" t="n"/>
      <c r="AC771" s="9" t="n"/>
      <c r="AD771" s="9" t="n"/>
    </row>
    <row r="772" ht="15.75" customHeight="1" s="496">
      <c r="A772" s="9" t="n"/>
      <c r="B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  <c r="AA772" s="9" t="n"/>
      <c r="AB772" s="9" t="n"/>
      <c r="AC772" s="9" t="n"/>
      <c r="AD772" s="9" t="n"/>
    </row>
    <row r="773" ht="15.75" customHeight="1" s="496">
      <c r="A773" s="9" t="n"/>
      <c r="B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  <c r="AA773" s="9" t="n"/>
      <c r="AB773" s="9" t="n"/>
      <c r="AC773" s="9" t="n"/>
      <c r="AD773" s="9" t="n"/>
    </row>
    <row r="774" ht="15.75" customHeight="1" s="496">
      <c r="A774" s="9" t="n"/>
      <c r="B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  <c r="AA774" s="9" t="n"/>
      <c r="AB774" s="9" t="n"/>
      <c r="AC774" s="9" t="n"/>
      <c r="AD774" s="9" t="n"/>
    </row>
    <row r="775" ht="15.75" customHeight="1" s="496">
      <c r="A775" s="9" t="n"/>
      <c r="B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  <c r="AA775" s="9" t="n"/>
      <c r="AB775" s="9" t="n"/>
      <c r="AC775" s="9" t="n"/>
      <c r="AD775" s="9" t="n"/>
    </row>
    <row r="776" ht="15.75" customHeight="1" s="496">
      <c r="A776" s="9" t="n"/>
      <c r="B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A776" s="9" t="n"/>
      <c r="AB776" s="9" t="n"/>
      <c r="AC776" s="9" t="n"/>
      <c r="AD776" s="9" t="n"/>
    </row>
    <row r="777" ht="15.75" customHeight="1" s="496">
      <c r="A777" s="9" t="n"/>
      <c r="B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  <c r="AA777" s="9" t="n"/>
      <c r="AB777" s="9" t="n"/>
      <c r="AC777" s="9" t="n"/>
      <c r="AD777" s="9" t="n"/>
    </row>
    <row r="778" ht="15.75" customHeight="1" s="496">
      <c r="A778" s="9" t="n"/>
      <c r="B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  <c r="AA778" s="9" t="n"/>
      <c r="AB778" s="9" t="n"/>
      <c r="AC778" s="9" t="n"/>
      <c r="AD778" s="9" t="n"/>
    </row>
    <row r="779" ht="15.75" customHeight="1" s="496">
      <c r="A779" s="9" t="n"/>
      <c r="B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  <c r="AA779" s="9" t="n"/>
      <c r="AB779" s="9" t="n"/>
      <c r="AC779" s="9" t="n"/>
      <c r="AD779" s="9" t="n"/>
    </row>
    <row r="780" ht="15.75" customHeight="1" s="496">
      <c r="A780" s="9" t="n"/>
      <c r="B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  <c r="AA780" s="9" t="n"/>
      <c r="AB780" s="9" t="n"/>
      <c r="AC780" s="9" t="n"/>
      <c r="AD780" s="9" t="n"/>
    </row>
    <row r="781" ht="15.75" customHeight="1" s="496">
      <c r="A781" s="9" t="n"/>
      <c r="B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  <c r="AA781" s="9" t="n"/>
      <c r="AB781" s="9" t="n"/>
      <c r="AC781" s="9" t="n"/>
      <c r="AD781" s="9" t="n"/>
    </row>
    <row r="782" ht="15.75" customHeight="1" s="496">
      <c r="A782" s="9" t="n"/>
      <c r="B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  <c r="AA782" s="9" t="n"/>
      <c r="AB782" s="9" t="n"/>
      <c r="AC782" s="9" t="n"/>
      <c r="AD782" s="9" t="n"/>
    </row>
    <row r="783" ht="15.75" customHeight="1" s="496">
      <c r="A783" s="9" t="n"/>
      <c r="B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  <c r="AA783" s="9" t="n"/>
      <c r="AB783" s="9" t="n"/>
      <c r="AC783" s="9" t="n"/>
      <c r="AD783" s="9" t="n"/>
    </row>
    <row r="784" ht="15.75" customHeight="1" s="496">
      <c r="A784" s="9" t="n"/>
      <c r="B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A784" s="9" t="n"/>
      <c r="AB784" s="9" t="n"/>
      <c r="AC784" s="9" t="n"/>
      <c r="AD784" s="9" t="n"/>
    </row>
    <row r="785" ht="15.75" customHeight="1" s="496">
      <c r="A785" s="9" t="n"/>
      <c r="B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  <c r="AA785" s="9" t="n"/>
      <c r="AB785" s="9" t="n"/>
      <c r="AC785" s="9" t="n"/>
      <c r="AD785" s="9" t="n"/>
    </row>
    <row r="786" ht="15.75" customHeight="1" s="496">
      <c r="A786" s="9" t="n"/>
      <c r="B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A786" s="9" t="n"/>
      <c r="AB786" s="9" t="n"/>
      <c r="AC786" s="9" t="n"/>
      <c r="AD786" s="9" t="n"/>
    </row>
    <row r="787" ht="15.75" customHeight="1" s="496">
      <c r="A787" s="9" t="n"/>
      <c r="B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  <c r="AA787" s="9" t="n"/>
      <c r="AB787" s="9" t="n"/>
      <c r="AC787" s="9" t="n"/>
      <c r="AD787" s="9" t="n"/>
    </row>
    <row r="788" ht="15.75" customHeight="1" s="496">
      <c r="A788" s="9" t="n"/>
      <c r="B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  <c r="AA788" s="9" t="n"/>
      <c r="AB788" s="9" t="n"/>
      <c r="AC788" s="9" t="n"/>
      <c r="AD788" s="9" t="n"/>
    </row>
    <row r="789" ht="15.75" customHeight="1" s="496">
      <c r="A789" s="9" t="n"/>
      <c r="B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  <c r="AA789" s="9" t="n"/>
      <c r="AB789" s="9" t="n"/>
      <c r="AC789" s="9" t="n"/>
      <c r="AD789" s="9" t="n"/>
    </row>
    <row r="790" ht="15.75" customHeight="1" s="496">
      <c r="A790" s="9" t="n"/>
      <c r="B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  <c r="AA790" s="9" t="n"/>
      <c r="AB790" s="9" t="n"/>
      <c r="AC790" s="9" t="n"/>
      <c r="AD790" s="9" t="n"/>
    </row>
    <row r="791" ht="15.75" customHeight="1" s="496">
      <c r="A791" s="9" t="n"/>
      <c r="B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  <c r="AA791" s="9" t="n"/>
      <c r="AB791" s="9" t="n"/>
      <c r="AC791" s="9" t="n"/>
      <c r="AD791" s="9" t="n"/>
    </row>
    <row r="792" ht="15.75" customHeight="1" s="496">
      <c r="A792" s="9" t="n"/>
      <c r="B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  <c r="AA792" s="9" t="n"/>
      <c r="AB792" s="9" t="n"/>
      <c r="AC792" s="9" t="n"/>
      <c r="AD792" s="9" t="n"/>
    </row>
    <row r="793" ht="15.75" customHeight="1" s="496">
      <c r="A793" s="9" t="n"/>
      <c r="B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  <c r="AA793" s="9" t="n"/>
      <c r="AB793" s="9" t="n"/>
      <c r="AC793" s="9" t="n"/>
      <c r="AD793" s="9" t="n"/>
    </row>
    <row r="794" ht="15.75" customHeight="1" s="496">
      <c r="A794" s="9" t="n"/>
      <c r="B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  <c r="AA794" s="9" t="n"/>
      <c r="AB794" s="9" t="n"/>
      <c r="AC794" s="9" t="n"/>
      <c r="AD794" s="9" t="n"/>
    </row>
    <row r="795" ht="15.75" customHeight="1" s="496">
      <c r="A795" s="9" t="n"/>
      <c r="B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  <c r="AA795" s="9" t="n"/>
      <c r="AB795" s="9" t="n"/>
      <c r="AC795" s="9" t="n"/>
      <c r="AD795" s="9" t="n"/>
    </row>
    <row r="796" ht="15.75" customHeight="1" s="496">
      <c r="A796" s="9" t="n"/>
      <c r="B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  <c r="AA796" s="9" t="n"/>
      <c r="AB796" s="9" t="n"/>
      <c r="AC796" s="9" t="n"/>
      <c r="AD796" s="9" t="n"/>
    </row>
    <row r="797" ht="15.75" customHeight="1" s="496">
      <c r="A797" s="9" t="n"/>
      <c r="B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  <c r="AA797" s="9" t="n"/>
      <c r="AB797" s="9" t="n"/>
      <c r="AC797" s="9" t="n"/>
      <c r="AD797" s="9" t="n"/>
    </row>
    <row r="798" ht="15.75" customHeight="1" s="496">
      <c r="A798" s="9" t="n"/>
      <c r="B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A798" s="9" t="n"/>
      <c r="AB798" s="9" t="n"/>
      <c r="AC798" s="9" t="n"/>
      <c r="AD798" s="9" t="n"/>
    </row>
    <row r="799" ht="15.75" customHeight="1" s="496">
      <c r="A799" s="9" t="n"/>
      <c r="B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  <c r="AA799" s="9" t="n"/>
      <c r="AB799" s="9" t="n"/>
      <c r="AC799" s="9" t="n"/>
      <c r="AD799" s="9" t="n"/>
    </row>
    <row r="800" ht="15.75" customHeight="1" s="496">
      <c r="A800" s="9" t="n"/>
      <c r="B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  <c r="AA800" s="9" t="n"/>
      <c r="AB800" s="9" t="n"/>
      <c r="AC800" s="9" t="n"/>
      <c r="AD800" s="9" t="n"/>
    </row>
    <row r="801" ht="15.75" customHeight="1" s="496">
      <c r="A801" s="9" t="n"/>
      <c r="B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  <c r="AA801" s="9" t="n"/>
      <c r="AB801" s="9" t="n"/>
      <c r="AC801" s="9" t="n"/>
      <c r="AD801" s="9" t="n"/>
    </row>
    <row r="802" ht="15.75" customHeight="1" s="496">
      <c r="A802" s="9" t="n"/>
      <c r="B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  <c r="AA802" s="9" t="n"/>
      <c r="AB802" s="9" t="n"/>
      <c r="AC802" s="9" t="n"/>
      <c r="AD802" s="9" t="n"/>
    </row>
    <row r="803" ht="15.75" customHeight="1" s="496">
      <c r="A803" s="9" t="n"/>
      <c r="B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  <c r="AA803" s="9" t="n"/>
      <c r="AB803" s="9" t="n"/>
      <c r="AC803" s="9" t="n"/>
      <c r="AD803" s="9" t="n"/>
    </row>
    <row r="804" ht="15.75" customHeight="1" s="496">
      <c r="A804" s="9" t="n"/>
      <c r="B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  <c r="AA804" s="9" t="n"/>
      <c r="AB804" s="9" t="n"/>
      <c r="AC804" s="9" t="n"/>
      <c r="AD804" s="9" t="n"/>
    </row>
    <row r="805" ht="15.75" customHeight="1" s="496">
      <c r="A805" s="9" t="n"/>
      <c r="B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  <c r="AA805" s="9" t="n"/>
      <c r="AB805" s="9" t="n"/>
      <c r="AC805" s="9" t="n"/>
      <c r="AD805" s="9" t="n"/>
    </row>
    <row r="806" ht="15.75" customHeight="1" s="496">
      <c r="A806" s="9" t="n"/>
      <c r="B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  <c r="AA806" s="9" t="n"/>
      <c r="AB806" s="9" t="n"/>
      <c r="AC806" s="9" t="n"/>
      <c r="AD806" s="9" t="n"/>
    </row>
    <row r="807" ht="15.75" customHeight="1" s="496">
      <c r="A807" s="9" t="n"/>
      <c r="B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  <c r="AA807" s="9" t="n"/>
      <c r="AB807" s="9" t="n"/>
      <c r="AC807" s="9" t="n"/>
      <c r="AD807" s="9" t="n"/>
    </row>
    <row r="808" ht="15.75" customHeight="1" s="496">
      <c r="A808" s="9" t="n"/>
      <c r="B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  <c r="AA808" s="9" t="n"/>
      <c r="AB808" s="9" t="n"/>
      <c r="AC808" s="9" t="n"/>
      <c r="AD808" s="9" t="n"/>
    </row>
    <row r="809" ht="15.75" customHeight="1" s="496">
      <c r="A809" s="9" t="n"/>
      <c r="B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  <c r="AA809" s="9" t="n"/>
      <c r="AB809" s="9" t="n"/>
      <c r="AC809" s="9" t="n"/>
      <c r="AD809" s="9" t="n"/>
    </row>
    <row r="810" ht="15.75" customHeight="1" s="496">
      <c r="A810" s="9" t="n"/>
      <c r="B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  <c r="AA810" s="9" t="n"/>
      <c r="AB810" s="9" t="n"/>
      <c r="AC810" s="9" t="n"/>
      <c r="AD810" s="9" t="n"/>
    </row>
    <row r="811" ht="15.75" customHeight="1" s="496">
      <c r="A811" s="9" t="n"/>
      <c r="B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  <c r="AA811" s="9" t="n"/>
      <c r="AB811" s="9" t="n"/>
      <c r="AC811" s="9" t="n"/>
      <c r="AD811" s="9" t="n"/>
    </row>
    <row r="812" ht="15.75" customHeight="1" s="496">
      <c r="A812" s="9" t="n"/>
      <c r="B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  <c r="AA812" s="9" t="n"/>
      <c r="AB812" s="9" t="n"/>
      <c r="AC812" s="9" t="n"/>
      <c r="AD812" s="9" t="n"/>
    </row>
    <row r="813" ht="15.75" customHeight="1" s="496">
      <c r="A813" s="9" t="n"/>
      <c r="B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  <c r="AA813" s="9" t="n"/>
      <c r="AB813" s="9" t="n"/>
      <c r="AC813" s="9" t="n"/>
      <c r="AD813" s="9" t="n"/>
    </row>
    <row r="814" ht="15.75" customHeight="1" s="496">
      <c r="A814" s="9" t="n"/>
      <c r="B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  <c r="AA814" s="9" t="n"/>
      <c r="AB814" s="9" t="n"/>
      <c r="AC814" s="9" t="n"/>
      <c r="AD814" s="9" t="n"/>
    </row>
    <row r="815" ht="15.75" customHeight="1" s="496">
      <c r="A815" s="9" t="n"/>
      <c r="B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  <c r="AA815" s="9" t="n"/>
      <c r="AB815" s="9" t="n"/>
      <c r="AC815" s="9" t="n"/>
      <c r="AD815" s="9" t="n"/>
    </row>
    <row r="816" ht="15.75" customHeight="1" s="496">
      <c r="A816" s="9" t="n"/>
      <c r="B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  <c r="AA816" s="9" t="n"/>
      <c r="AB816" s="9" t="n"/>
      <c r="AC816" s="9" t="n"/>
      <c r="AD816" s="9" t="n"/>
    </row>
    <row r="817" ht="15.75" customHeight="1" s="496">
      <c r="A817" s="9" t="n"/>
      <c r="B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  <c r="AA817" s="9" t="n"/>
      <c r="AB817" s="9" t="n"/>
      <c r="AC817" s="9" t="n"/>
      <c r="AD817" s="9" t="n"/>
    </row>
    <row r="818" ht="15.75" customHeight="1" s="496">
      <c r="A818" s="9" t="n"/>
      <c r="B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  <c r="AA818" s="9" t="n"/>
      <c r="AB818" s="9" t="n"/>
      <c r="AC818" s="9" t="n"/>
      <c r="AD818" s="9" t="n"/>
    </row>
    <row r="819" ht="15.75" customHeight="1" s="496">
      <c r="A819" s="9" t="n"/>
      <c r="B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  <c r="AA819" s="9" t="n"/>
      <c r="AB819" s="9" t="n"/>
      <c r="AC819" s="9" t="n"/>
      <c r="AD819" s="9" t="n"/>
    </row>
    <row r="820" ht="15.75" customHeight="1" s="496">
      <c r="A820" s="9" t="n"/>
      <c r="B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  <c r="AA820" s="9" t="n"/>
      <c r="AB820" s="9" t="n"/>
      <c r="AC820" s="9" t="n"/>
      <c r="AD820" s="9" t="n"/>
    </row>
    <row r="821" ht="15.75" customHeight="1" s="496">
      <c r="A821" s="9" t="n"/>
      <c r="B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  <c r="AA821" s="9" t="n"/>
      <c r="AB821" s="9" t="n"/>
      <c r="AC821" s="9" t="n"/>
      <c r="AD821" s="9" t="n"/>
    </row>
    <row r="822" ht="15.75" customHeight="1" s="496">
      <c r="A822" s="9" t="n"/>
      <c r="B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  <c r="AA822" s="9" t="n"/>
      <c r="AB822" s="9" t="n"/>
      <c r="AC822" s="9" t="n"/>
      <c r="AD822" s="9" t="n"/>
    </row>
    <row r="823" ht="15.75" customHeight="1" s="496">
      <c r="A823" s="9" t="n"/>
      <c r="B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  <c r="AA823" s="9" t="n"/>
      <c r="AB823" s="9" t="n"/>
      <c r="AC823" s="9" t="n"/>
      <c r="AD823" s="9" t="n"/>
    </row>
    <row r="824" ht="15.75" customHeight="1" s="496">
      <c r="A824" s="9" t="n"/>
      <c r="B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  <c r="AA824" s="9" t="n"/>
      <c r="AB824" s="9" t="n"/>
      <c r="AC824" s="9" t="n"/>
      <c r="AD824" s="9" t="n"/>
    </row>
    <row r="825" ht="15.75" customHeight="1" s="496">
      <c r="A825" s="9" t="n"/>
      <c r="B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  <c r="AA825" s="9" t="n"/>
      <c r="AB825" s="9" t="n"/>
      <c r="AC825" s="9" t="n"/>
      <c r="AD825" s="9" t="n"/>
    </row>
    <row r="826" ht="15.75" customHeight="1" s="496">
      <c r="A826" s="9" t="n"/>
      <c r="B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  <c r="AA826" s="9" t="n"/>
      <c r="AB826" s="9" t="n"/>
      <c r="AC826" s="9" t="n"/>
      <c r="AD826" s="9" t="n"/>
    </row>
    <row r="827" ht="15.75" customHeight="1" s="496">
      <c r="A827" s="9" t="n"/>
      <c r="B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  <c r="AA827" s="9" t="n"/>
      <c r="AB827" s="9" t="n"/>
      <c r="AC827" s="9" t="n"/>
      <c r="AD827" s="9" t="n"/>
    </row>
    <row r="828" ht="15.75" customHeight="1" s="496">
      <c r="A828" s="9" t="n"/>
      <c r="B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  <c r="AA828" s="9" t="n"/>
      <c r="AB828" s="9" t="n"/>
      <c r="AC828" s="9" t="n"/>
      <c r="AD828" s="9" t="n"/>
    </row>
    <row r="829" ht="15.75" customHeight="1" s="496">
      <c r="A829" s="9" t="n"/>
      <c r="B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  <c r="AA829" s="9" t="n"/>
      <c r="AB829" s="9" t="n"/>
      <c r="AC829" s="9" t="n"/>
      <c r="AD829" s="9" t="n"/>
    </row>
    <row r="830" ht="15.75" customHeight="1" s="496">
      <c r="A830" s="9" t="n"/>
      <c r="B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  <c r="AA830" s="9" t="n"/>
      <c r="AB830" s="9" t="n"/>
      <c r="AC830" s="9" t="n"/>
      <c r="AD830" s="9" t="n"/>
    </row>
    <row r="831" ht="15.75" customHeight="1" s="496">
      <c r="A831" s="9" t="n"/>
      <c r="B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  <c r="AA831" s="9" t="n"/>
      <c r="AB831" s="9" t="n"/>
      <c r="AC831" s="9" t="n"/>
      <c r="AD831" s="9" t="n"/>
    </row>
    <row r="832" ht="15.75" customHeight="1" s="496">
      <c r="A832" s="9" t="n"/>
      <c r="B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  <c r="AA832" s="9" t="n"/>
      <c r="AB832" s="9" t="n"/>
      <c r="AC832" s="9" t="n"/>
      <c r="AD832" s="9" t="n"/>
    </row>
    <row r="833" ht="15.75" customHeight="1" s="496">
      <c r="A833" s="9" t="n"/>
      <c r="B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  <c r="AA833" s="9" t="n"/>
      <c r="AB833" s="9" t="n"/>
      <c r="AC833" s="9" t="n"/>
      <c r="AD833" s="9" t="n"/>
    </row>
    <row r="834" ht="15.75" customHeight="1" s="496">
      <c r="A834" s="9" t="n"/>
      <c r="B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  <c r="AA834" s="9" t="n"/>
      <c r="AB834" s="9" t="n"/>
      <c r="AC834" s="9" t="n"/>
      <c r="AD834" s="9" t="n"/>
    </row>
    <row r="835" ht="15.75" customHeight="1" s="496">
      <c r="A835" s="9" t="n"/>
      <c r="B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  <c r="AA835" s="9" t="n"/>
      <c r="AB835" s="9" t="n"/>
      <c r="AC835" s="9" t="n"/>
      <c r="AD835" s="9" t="n"/>
    </row>
    <row r="836" ht="15.75" customHeight="1" s="496">
      <c r="A836" s="9" t="n"/>
      <c r="B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  <c r="AA836" s="9" t="n"/>
      <c r="AB836" s="9" t="n"/>
      <c r="AC836" s="9" t="n"/>
      <c r="AD836" s="9" t="n"/>
    </row>
    <row r="837" ht="15.75" customHeight="1" s="496">
      <c r="A837" s="9" t="n"/>
      <c r="B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  <c r="AA837" s="9" t="n"/>
      <c r="AB837" s="9" t="n"/>
      <c r="AC837" s="9" t="n"/>
      <c r="AD837" s="9" t="n"/>
    </row>
    <row r="838" ht="15.75" customHeight="1" s="496">
      <c r="A838" s="9" t="n"/>
      <c r="B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  <c r="AA838" s="9" t="n"/>
      <c r="AB838" s="9" t="n"/>
      <c r="AC838" s="9" t="n"/>
      <c r="AD838" s="9" t="n"/>
    </row>
    <row r="839" ht="15.75" customHeight="1" s="496">
      <c r="A839" s="9" t="n"/>
      <c r="B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  <c r="AA839" s="9" t="n"/>
      <c r="AB839" s="9" t="n"/>
      <c r="AC839" s="9" t="n"/>
      <c r="AD839" s="9" t="n"/>
    </row>
    <row r="840" ht="15.75" customHeight="1" s="496">
      <c r="A840" s="9" t="n"/>
      <c r="B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  <c r="AA840" s="9" t="n"/>
      <c r="AB840" s="9" t="n"/>
      <c r="AC840" s="9" t="n"/>
      <c r="AD840" s="9" t="n"/>
    </row>
    <row r="841" ht="15.75" customHeight="1" s="496">
      <c r="A841" s="9" t="n"/>
      <c r="B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  <c r="AA841" s="9" t="n"/>
      <c r="AB841" s="9" t="n"/>
      <c r="AC841" s="9" t="n"/>
      <c r="AD841" s="9" t="n"/>
    </row>
    <row r="842" ht="15.75" customHeight="1" s="496">
      <c r="A842" s="9" t="n"/>
      <c r="B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  <c r="AA842" s="9" t="n"/>
      <c r="AB842" s="9" t="n"/>
      <c r="AC842" s="9" t="n"/>
      <c r="AD842" s="9" t="n"/>
    </row>
    <row r="843" ht="15.75" customHeight="1" s="496">
      <c r="A843" s="9" t="n"/>
      <c r="B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  <c r="AA843" s="9" t="n"/>
      <c r="AB843" s="9" t="n"/>
      <c r="AC843" s="9" t="n"/>
      <c r="AD843" s="9" t="n"/>
    </row>
    <row r="844" ht="15.75" customHeight="1" s="496">
      <c r="A844" s="9" t="n"/>
      <c r="B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  <c r="AA844" s="9" t="n"/>
      <c r="AB844" s="9" t="n"/>
      <c r="AC844" s="9" t="n"/>
      <c r="AD844" s="9" t="n"/>
    </row>
    <row r="845" ht="15.75" customHeight="1" s="496">
      <c r="A845" s="9" t="n"/>
      <c r="B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  <c r="AA845" s="9" t="n"/>
      <c r="AB845" s="9" t="n"/>
      <c r="AC845" s="9" t="n"/>
      <c r="AD845" s="9" t="n"/>
    </row>
    <row r="846" ht="15.75" customHeight="1" s="496">
      <c r="A846" s="9" t="n"/>
      <c r="B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  <c r="AA846" s="9" t="n"/>
      <c r="AB846" s="9" t="n"/>
      <c r="AC846" s="9" t="n"/>
      <c r="AD846" s="9" t="n"/>
    </row>
    <row r="847" ht="15.75" customHeight="1" s="496">
      <c r="A847" s="9" t="n"/>
      <c r="B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  <c r="AA847" s="9" t="n"/>
      <c r="AB847" s="9" t="n"/>
      <c r="AC847" s="9" t="n"/>
      <c r="AD847" s="9" t="n"/>
    </row>
    <row r="848" ht="15.75" customHeight="1" s="496">
      <c r="A848" s="9" t="n"/>
      <c r="B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  <c r="AA848" s="9" t="n"/>
      <c r="AB848" s="9" t="n"/>
      <c r="AC848" s="9" t="n"/>
      <c r="AD848" s="9" t="n"/>
    </row>
    <row r="849" ht="15.75" customHeight="1" s="496">
      <c r="A849" s="9" t="n"/>
      <c r="B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  <c r="AA849" s="9" t="n"/>
      <c r="AB849" s="9" t="n"/>
      <c r="AC849" s="9" t="n"/>
      <c r="AD849" s="9" t="n"/>
    </row>
    <row r="850" ht="15.75" customHeight="1" s="496">
      <c r="A850" s="9" t="n"/>
      <c r="B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  <c r="AA850" s="9" t="n"/>
      <c r="AB850" s="9" t="n"/>
      <c r="AC850" s="9" t="n"/>
      <c r="AD850" s="9" t="n"/>
    </row>
    <row r="851" ht="15.75" customHeight="1" s="496">
      <c r="A851" s="9" t="n"/>
      <c r="B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  <c r="AA851" s="9" t="n"/>
      <c r="AB851" s="9" t="n"/>
      <c r="AC851" s="9" t="n"/>
      <c r="AD851" s="9" t="n"/>
    </row>
    <row r="852" ht="15.75" customHeight="1" s="496">
      <c r="A852" s="9" t="n"/>
      <c r="B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  <c r="AA852" s="9" t="n"/>
      <c r="AB852" s="9" t="n"/>
      <c r="AC852" s="9" t="n"/>
      <c r="AD852" s="9" t="n"/>
    </row>
    <row r="853" ht="15.75" customHeight="1" s="496">
      <c r="A853" s="9" t="n"/>
      <c r="B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  <c r="AA853" s="9" t="n"/>
      <c r="AB853" s="9" t="n"/>
      <c r="AC853" s="9" t="n"/>
      <c r="AD853" s="9" t="n"/>
    </row>
    <row r="854" ht="15.75" customHeight="1" s="496">
      <c r="A854" s="9" t="n"/>
      <c r="B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  <c r="AA854" s="9" t="n"/>
      <c r="AB854" s="9" t="n"/>
      <c r="AC854" s="9" t="n"/>
      <c r="AD854" s="9" t="n"/>
    </row>
    <row r="855" ht="15.75" customHeight="1" s="496">
      <c r="A855" s="9" t="n"/>
      <c r="B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  <c r="AA855" s="9" t="n"/>
      <c r="AB855" s="9" t="n"/>
      <c r="AC855" s="9" t="n"/>
      <c r="AD855" s="9" t="n"/>
    </row>
    <row r="856" ht="15.75" customHeight="1" s="496">
      <c r="A856" s="9" t="n"/>
      <c r="B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  <c r="AA856" s="9" t="n"/>
      <c r="AB856" s="9" t="n"/>
      <c r="AC856" s="9" t="n"/>
      <c r="AD856" s="9" t="n"/>
    </row>
    <row r="857" ht="15.75" customHeight="1" s="496">
      <c r="A857" s="9" t="n"/>
      <c r="B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  <c r="AA857" s="9" t="n"/>
      <c r="AB857" s="9" t="n"/>
      <c r="AC857" s="9" t="n"/>
      <c r="AD857" s="9" t="n"/>
    </row>
    <row r="858" ht="15.75" customHeight="1" s="496">
      <c r="A858" s="9" t="n"/>
      <c r="B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  <c r="AA858" s="9" t="n"/>
      <c r="AB858" s="9" t="n"/>
      <c r="AC858" s="9" t="n"/>
      <c r="AD858" s="9" t="n"/>
    </row>
    <row r="859" ht="15.75" customHeight="1" s="496">
      <c r="A859" s="9" t="n"/>
      <c r="B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  <c r="AA859" s="9" t="n"/>
      <c r="AB859" s="9" t="n"/>
      <c r="AC859" s="9" t="n"/>
      <c r="AD859" s="9" t="n"/>
    </row>
    <row r="860" ht="15.75" customHeight="1" s="496">
      <c r="A860" s="9" t="n"/>
      <c r="B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  <c r="AA860" s="9" t="n"/>
      <c r="AB860" s="9" t="n"/>
      <c r="AC860" s="9" t="n"/>
      <c r="AD860" s="9" t="n"/>
    </row>
    <row r="861" ht="15.75" customHeight="1" s="496">
      <c r="A861" s="9" t="n"/>
      <c r="B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  <c r="AA861" s="9" t="n"/>
      <c r="AB861" s="9" t="n"/>
      <c r="AC861" s="9" t="n"/>
      <c r="AD861" s="9" t="n"/>
    </row>
    <row r="862" ht="15.75" customHeight="1" s="496">
      <c r="A862" s="9" t="n"/>
      <c r="B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  <c r="AA862" s="9" t="n"/>
      <c r="AB862" s="9" t="n"/>
      <c r="AC862" s="9" t="n"/>
      <c r="AD862" s="9" t="n"/>
    </row>
    <row r="863" ht="15.75" customHeight="1" s="496">
      <c r="A863" s="9" t="n"/>
      <c r="B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  <c r="AA863" s="9" t="n"/>
      <c r="AB863" s="9" t="n"/>
      <c r="AC863" s="9" t="n"/>
      <c r="AD863" s="9" t="n"/>
    </row>
    <row r="864" ht="15.75" customHeight="1" s="496">
      <c r="A864" s="9" t="n"/>
      <c r="B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  <c r="AA864" s="9" t="n"/>
      <c r="AB864" s="9" t="n"/>
      <c r="AC864" s="9" t="n"/>
      <c r="AD864" s="9" t="n"/>
    </row>
    <row r="865" ht="15.75" customHeight="1" s="496">
      <c r="A865" s="9" t="n"/>
      <c r="B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  <c r="AA865" s="9" t="n"/>
      <c r="AB865" s="9" t="n"/>
      <c r="AC865" s="9" t="n"/>
      <c r="AD865" s="9" t="n"/>
    </row>
    <row r="866" ht="15.75" customHeight="1" s="496">
      <c r="A866" s="9" t="n"/>
      <c r="B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  <c r="AA866" s="9" t="n"/>
      <c r="AB866" s="9" t="n"/>
      <c r="AC866" s="9" t="n"/>
      <c r="AD866" s="9" t="n"/>
    </row>
    <row r="867" ht="15.75" customHeight="1" s="496">
      <c r="A867" s="9" t="n"/>
      <c r="B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  <c r="AA867" s="9" t="n"/>
      <c r="AB867" s="9" t="n"/>
      <c r="AC867" s="9" t="n"/>
      <c r="AD867" s="9" t="n"/>
    </row>
    <row r="868" ht="15.75" customHeight="1" s="496">
      <c r="A868" s="9" t="n"/>
      <c r="B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  <c r="AA868" s="9" t="n"/>
      <c r="AB868" s="9" t="n"/>
      <c r="AC868" s="9" t="n"/>
      <c r="AD868" s="9" t="n"/>
    </row>
    <row r="869" ht="15.75" customHeight="1" s="496">
      <c r="A869" s="9" t="n"/>
      <c r="B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  <c r="AA869" s="9" t="n"/>
      <c r="AB869" s="9" t="n"/>
      <c r="AC869" s="9" t="n"/>
      <c r="AD869" s="9" t="n"/>
    </row>
    <row r="870" ht="15.75" customHeight="1" s="496">
      <c r="A870" s="9" t="n"/>
      <c r="B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  <c r="AA870" s="9" t="n"/>
      <c r="AB870" s="9" t="n"/>
      <c r="AC870" s="9" t="n"/>
      <c r="AD870" s="9" t="n"/>
    </row>
    <row r="871" ht="15.75" customHeight="1" s="496">
      <c r="A871" s="9" t="n"/>
      <c r="B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  <c r="AA871" s="9" t="n"/>
      <c r="AB871" s="9" t="n"/>
      <c r="AC871" s="9" t="n"/>
      <c r="AD871" s="9" t="n"/>
    </row>
    <row r="872" ht="15.75" customHeight="1" s="496">
      <c r="A872" s="9" t="n"/>
      <c r="B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  <c r="AA872" s="9" t="n"/>
      <c r="AB872" s="9" t="n"/>
      <c r="AC872" s="9" t="n"/>
      <c r="AD872" s="9" t="n"/>
    </row>
    <row r="873" ht="15.75" customHeight="1" s="496">
      <c r="A873" s="9" t="n"/>
      <c r="B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  <c r="AA873" s="9" t="n"/>
      <c r="AB873" s="9" t="n"/>
      <c r="AC873" s="9" t="n"/>
      <c r="AD873" s="9" t="n"/>
    </row>
    <row r="874" ht="15.75" customHeight="1" s="496">
      <c r="A874" s="9" t="n"/>
      <c r="B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  <c r="AA874" s="9" t="n"/>
      <c r="AB874" s="9" t="n"/>
      <c r="AC874" s="9" t="n"/>
      <c r="AD874" s="9" t="n"/>
    </row>
    <row r="875" ht="15.75" customHeight="1" s="496">
      <c r="A875" s="9" t="n"/>
      <c r="B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  <c r="AA875" s="9" t="n"/>
      <c r="AB875" s="9" t="n"/>
      <c r="AC875" s="9" t="n"/>
      <c r="AD875" s="9" t="n"/>
    </row>
    <row r="876" ht="15.75" customHeight="1" s="496">
      <c r="A876" s="9" t="n"/>
      <c r="B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  <c r="AA876" s="9" t="n"/>
      <c r="AB876" s="9" t="n"/>
      <c r="AC876" s="9" t="n"/>
      <c r="AD876" s="9" t="n"/>
    </row>
    <row r="877" ht="15.75" customHeight="1" s="496">
      <c r="A877" s="9" t="n"/>
      <c r="B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  <c r="AA877" s="9" t="n"/>
      <c r="AB877" s="9" t="n"/>
      <c r="AC877" s="9" t="n"/>
      <c r="AD877" s="9" t="n"/>
    </row>
    <row r="878" ht="15.75" customHeight="1" s="496">
      <c r="A878" s="9" t="n"/>
      <c r="B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  <c r="AA878" s="9" t="n"/>
      <c r="AB878" s="9" t="n"/>
      <c r="AC878" s="9" t="n"/>
      <c r="AD878" s="9" t="n"/>
    </row>
    <row r="879" ht="15.75" customHeight="1" s="496">
      <c r="A879" s="9" t="n"/>
      <c r="B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  <c r="AA879" s="9" t="n"/>
      <c r="AB879" s="9" t="n"/>
      <c r="AC879" s="9" t="n"/>
      <c r="AD879" s="9" t="n"/>
    </row>
    <row r="880" ht="15.75" customHeight="1" s="496">
      <c r="A880" s="9" t="n"/>
      <c r="B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  <c r="AA880" s="9" t="n"/>
      <c r="AB880" s="9" t="n"/>
      <c r="AC880" s="9" t="n"/>
      <c r="AD880" s="9" t="n"/>
    </row>
    <row r="881" ht="15.75" customHeight="1" s="496">
      <c r="A881" s="9" t="n"/>
      <c r="B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  <c r="AA881" s="9" t="n"/>
      <c r="AB881" s="9" t="n"/>
      <c r="AC881" s="9" t="n"/>
      <c r="AD881" s="9" t="n"/>
    </row>
    <row r="882" ht="15.75" customHeight="1" s="496">
      <c r="A882" s="9" t="n"/>
      <c r="B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  <c r="AA882" s="9" t="n"/>
      <c r="AB882" s="9" t="n"/>
      <c r="AC882" s="9" t="n"/>
      <c r="AD882" s="9" t="n"/>
    </row>
    <row r="883" ht="15.75" customHeight="1" s="496">
      <c r="A883" s="9" t="n"/>
      <c r="B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  <c r="AA883" s="9" t="n"/>
      <c r="AB883" s="9" t="n"/>
      <c r="AC883" s="9" t="n"/>
      <c r="AD883" s="9" t="n"/>
    </row>
    <row r="884" ht="15.75" customHeight="1" s="496">
      <c r="A884" s="9" t="n"/>
      <c r="B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  <c r="AA884" s="9" t="n"/>
      <c r="AB884" s="9" t="n"/>
      <c r="AC884" s="9" t="n"/>
      <c r="AD884" s="9" t="n"/>
    </row>
    <row r="885" ht="15.75" customHeight="1" s="496">
      <c r="A885" s="9" t="n"/>
      <c r="B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  <c r="AA885" s="9" t="n"/>
      <c r="AB885" s="9" t="n"/>
      <c r="AC885" s="9" t="n"/>
      <c r="AD885" s="9" t="n"/>
    </row>
    <row r="886" ht="15.75" customHeight="1" s="496">
      <c r="A886" s="9" t="n"/>
      <c r="B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  <c r="AA886" s="9" t="n"/>
      <c r="AB886" s="9" t="n"/>
      <c r="AC886" s="9" t="n"/>
      <c r="AD886" s="9" t="n"/>
    </row>
    <row r="887" ht="15.75" customHeight="1" s="496">
      <c r="A887" s="9" t="n"/>
      <c r="B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  <c r="AA887" s="9" t="n"/>
      <c r="AB887" s="9" t="n"/>
      <c r="AC887" s="9" t="n"/>
      <c r="AD887" s="9" t="n"/>
    </row>
    <row r="888" ht="15.75" customHeight="1" s="496">
      <c r="A888" s="9" t="n"/>
      <c r="B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  <c r="AA888" s="9" t="n"/>
      <c r="AB888" s="9" t="n"/>
      <c r="AC888" s="9" t="n"/>
      <c r="AD888" s="9" t="n"/>
    </row>
    <row r="889" ht="15.75" customHeight="1" s="496">
      <c r="A889" s="9" t="n"/>
      <c r="B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  <c r="AA889" s="9" t="n"/>
      <c r="AB889" s="9" t="n"/>
      <c r="AC889" s="9" t="n"/>
      <c r="AD889" s="9" t="n"/>
    </row>
    <row r="890" ht="15.75" customHeight="1" s="496">
      <c r="A890" s="9" t="n"/>
      <c r="B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  <c r="AA890" s="9" t="n"/>
      <c r="AB890" s="9" t="n"/>
      <c r="AC890" s="9" t="n"/>
      <c r="AD890" s="9" t="n"/>
    </row>
    <row r="891" ht="15.75" customHeight="1" s="496">
      <c r="A891" s="9" t="n"/>
      <c r="B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  <c r="AA891" s="9" t="n"/>
      <c r="AB891" s="9" t="n"/>
      <c r="AC891" s="9" t="n"/>
      <c r="AD891" s="9" t="n"/>
    </row>
    <row r="892" ht="15.75" customHeight="1" s="496">
      <c r="A892" s="9" t="n"/>
      <c r="B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  <c r="AA892" s="9" t="n"/>
      <c r="AB892" s="9" t="n"/>
      <c r="AC892" s="9" t="n"/>
      <c r="AD892" s="9" t="n"/>
    </row>
    <row r="893" ht="15.75" customHeight="1" s="496">
      <c r="A893" s="9" t="n"/>
      <c r="B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  <c r="AA893" s="9" t="n"/>
      <c r="AB893" s="9" t="n"/>
      <c r="AC893" s="9" t="n"/>
      <c r="AD893" s="9" t="n"/>
    </row>
    <row r="894" ht="15.75" customHeight="1" s="496">
      <c r="A894" s="9" t="n"/>
      <c r="B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  <c r="AA894" s="9" t="n"/>
      <c r="AB894" s="9" t="n"/>
      <c r="AC894" s="9" t="n"/>
      <c r="AD894" s="9" t="n"/>
    </row>
    <row r="895" ht="15.75" customHeight="1" s="496">
      <c r="A895" s="9" t="n"/>
      <c r="B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  <c r="AA895" s="9" t="n"/>
      <c r="AB895" s="9" t="n"/>
      <c r="AC895" s="9" t="n"/>
      <c r="AD895" s="9" t="n"/>
    </row>
    <row r="896" ht="15.75" customHeight="1" s="496">
      <c r="A896" s="9" t="n"/>
      <c r="B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  <c r="AA896" s="9" t="n"/>
      <c r="AB896" s="9" t="n"/>
      <c r="AC896" s="9" t="n"/>
      <c r="AD896" s="9" t="n"/>
    </row>
    <row r="897" ht="15.75" customHeight="1" s="496">
      <c r="A897" s="9" t="n"/>
      <c r="B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  <c r="AA897" s="9" t="n"/>
      <c r="AB897" s="9" t="n"/>
      <c r="AC897" s="9" t="n"/>
      <c r="AD897" s="9" t="n"/>
    </row>
    <row r="898" ht="15.75" customHeight="1" s="496">
      <c r="A898" s="9" t="n"/>
      <c r="B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  <c r="AA898" s="9" t="n"/>
      <c r="AB898" s="9" t="n"/>
      <c r="AC898" s="9" t="n"/>
      <c r="AD898" s="9" t="n"/>
    </row>
    <row r="899" ht="15.75" customHeight="1" s="496">
      <c r="A899" s="9" t="n"/>
      <c r="B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  <c r="AA899" s="9" t="n"/>
      <c r="AB899" s="9" t="n"/>
      <c r="AC899" s="9" t="n"/>
      <c r="AD899" s="9" t="n"/>
    </row>
    <row r="900" ht="15.75" customHeight="1" s="496">
      <c r="A900" s="9" t="n"/>
      <c r="B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  <c r="AA900" s="9" t="n"/>
      <c r="AB900" s="9" t="n"/>
      <c r="AC900" s="9" t="n"/>
      <c r="AD900" s="9" t="n"/>
    </row>
    <row r="901" ht="15.75" customHeight="1" s="496">
      <c r="A901" s="9" t="n"/>
      <c r="B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  <c r="AA901" s="9" t="n"/>
      <c r="AB901" s="9" t="n"/>
      <c r="AC901" s="9" t="n"/>
      <c r="AD901" s="9" t="n"/>
    </row>
    <row r="902" ht="15.75" customHeight="1" s="496">
      <c r="A902" s="9" t="n"/>
      <c r="B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  <c r="AA902" s="9" t="n"/>
      <c r="AB902" s="9" t="n"/>
      <c r="AC902" s="9" t="n"/>
      <c r="AD902" s="9" t="n"/>
    </row>
    <row r="903" ht="15.75" customHeight="1" s="496">
      <c r="A903" s="9" t="n"/>
      <c r="B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  <c r="AA903" s="9" t="n"/>
      <c r="AB903" s="9" t="n"/>
      <c r="AC903" s="9" t="n"/>
      <c r="AD903" s="9" t="n"/>
    </row>
    <row r="904" ht="15.75" customHeight="1" s="496">
      <c r="A904" s="9" t="n"/>
      <c r="B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A904" s="9" t="n"/>
      <c r="AB904" s="9" t="n"/>
      <c r="AC904" s="9" t="n"/>
      <c r="AD904" s="9" t="n"/>
    </row>
    <row r="905" ht="15.75" customHeight="1" s="496">
      <c r="A905" s="9" t="n"/>
      <c r="B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  <c r="AA905" s="9" t="n"/>
      <c r="AB905" s="9" t="n"/>
      <c r="AC905" s="9" t="n"/>
      <c r="AD905" s="9" t="n"/>
    </row>
    <row r="906" ht="15.75" customHeight="1" s="496">
      <c r="A906" s="9" t="n"/>
      <c r="B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  <c r="AA906" s="9" t="n"/>
      <c r="AB906" s="9" t="n"/>
      <c r="AC906" s="9" t="n"/>
      <c r="AD906" s="9" t="n"/>
    </row>
    <row r="907" ht="15.75" customHeight="1" s="496">
      <c r="A907" s="9" t="n"/>
      <c r="B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  <c r="AA907" s="9" t="n"/>
      <c r="AB907" s="9" t="n"/>
      <c r="AC907" s="9" t="n"/>
      <c r="AD907" s="9" t="n"/>
    </row>
    <row r="908" ht="15.75" customHeight="1" s="496">
      <c r="A908" s="9" t="n"/>
      <c r="B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  <c r="AA908" s="9" t="n"/>
      <c r="AB908" s="9" t="n"/>
      <c r="AC908" s="9" t="n"/>
      <c r="AD908" s="9" t="n"/>
    </row>
    <row r="909" ht="15.75" customHeight="1" s="496">
      <c r="A909" s="9" t="n"/>
      <c r="B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  <c r="AA909" s="9" t="n"/>
      <c r="AB909" s="9" t="n"/>
      <c r="AC909" s="9" t="n"/>
      <c r="AD909" s="9" t="n"/>
    </row>
    <row r="910" ht="15.75" customHeight="1" s="496">
      <c r="A910" s="9" t="n"/>
      <c r="B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  <c r="AA910" s="9" t="n"/>
      <c r="AB910" s="9" t="n"/>
      <c r="AC910" s="9" t="n"/>
      <c r="AD910" s="9" t="n"/>
    </row>
    <row r="911" ht="15.75" customHeight="1" s="496">
      <c r="A911" s="9" t="n"/>
      <c r="B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  <c r="AA911" s="9" t="n"/>
      <c r="AB911" s="9" t="n"/>
      <c r="AC911" s="9" t="n"/>
      <c r="AD911" s="9" t="n"/>
    </row>
    <row r="912" ht="15.75" customHeight="1" s="496">
      <c r="A912" s="9" t="n"/>
      <c r="B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  <c r="AA912" s="9" t="n"/>
      <c r="AB912" s="9" t="n"/>
      <c r="AC912" s="9" t="n"/>
      <c r="AD912" s="9" t="n"/>
    </row>
    <row r="913" ht="15.75" customHeight="1" s="496">
      <c r="A913" s="9" t="n"/>
      <c r="B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  <c r="AA913" s="9" t="n"/>
      <c r="AB913" s="9" t="n"/>
      <c r="AC913" s="9" t="n"/>
      <c r="AD913" s="9" t="n"/>
    </row>
    <row r="914" ht="15.75" customHeight="1" s="496">
      <c r="A914" s="9" t="n"/>
      <c r="B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  <c r="AA914" s="9" t="n"/>
      <c r="AB914" s="9" t="n"/>
      <c r="AC914" s="9" t="n"/>
      <c r="AD914" s="9" t="n"/>
    </row>
    <row r="915" ht="15.75" customHeight="1" s="496">
      <c r="A915" s="9" t="n"/>
      <c r="B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  <c r="AA915" s="9" t="n"/>
      <c r="AB915" s="9" t="n"/>
      <c r="AC915" s="9" t="n"/>
      <c r="AD915" s="9" t="n"/>
    </row>
    <row r="916" ht="15.75" customHeight="1" s="496">
      <c r="A916" s="9" t="n"/>
      <c r="B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  <c r="AA916" s="9" t="n"/>
      <c r="AB916" s="9" t="n"/>
      <c r="AC916" s="9" t="n"/>
      <c r="AD916" s="9" t="n"/>
    </row>
    <row r="917" ht="15.75" customHeight="1" s="496">
      <c r="A917" s="9" t="n"/>
      <c r="B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  <c r="AA917" s="9" t="n"/>
      <c r="AB917" s="9" t="n"/>
      <c r="AC917" s="9" t="n"/>
      <c r="AD917" s="9" t="n"/>
    </row>
    <row r="918" ht="15.75" customHeight="1" s="496">
      <c r="A918" s="9" t="n"/>
      <c r="B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  <c r="AA918" s="9" t="n"/>
      <c r="AB918" s="9" t="n"/>
      <c r="AC918" s="9" t="n"/>
      <c r="AD918" s="9" t="n"/>
    </row>
    <row r="919" ht="15.75" customHeight="1" s="496">
      <c r="A919" s="9" t="n"/>
      <c r="B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  <c r="AA919" s="9" t="n"/>
      <c r="AB919" s="9" t="n"/>
      <c r="AC919" s="9" t="n"/>
      <c r="AD919" s="9" t="n"/>
    </row>
    <row r="920" ht="15.75" customHeight="1" s="496">
      <c r="A920" s="9" t="n"/>
      <c r="B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  <c r="AA920" s="9" t="n"/>
      <c r="AB920" s="9" t="n"/>
      <c r="AC920" s="9" t="n"/>
      <c r="AD920" s="9" t="n"/>
    </row>
    <row r="921" ht="15.75" customHeight="1" s="496">
      <c r="A921" s="9" t="n"/>
      <c r="B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  <c r="AA921" s="9" t="n"/>
      <c r="AB921" s="9" t="n"/>
      <c r="AC921" s="9" t="n"/>
      <c r="AD921" s="9" t="n"/>
    </row>
    <row r="922" ht="15.75" customHeight="1" s="496">
      <c r="A922" s="9" t="n"/>
      <c r="B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  <c r="AA922" s="9" t="n"/>
      <c r="AB922" s="9" t="n"/>
      <c r="AC922" s="9" t="n"/>
      <c r="AD922" s="9" t="n"/>
    </row>
    <row r="923" ht="15.75" customHeight="1" s="496">
      <c r="A923" s="9" t="n"/>
      <c r="B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  <c r="AA923" s="9" t="n"/>
      <c r="AB923" s="9" t="n"/>
      <c r="AC923" s="9" t="n"/>
      <c r="AD923" s="9" t="n"/>
    </row>
    <row r="924" ht="15.75" customHeight="1" s="496">
      <c r="A924" s="9" t="n"/>
      <c r="B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  <c r="AA924" s="9" t="n"/>
      <c r="AB924" s="9" t="n"/>
      <c r="AC924" s="9" t="n"/>
      <c r="AD924" s="9" t="n"/>
    </row>
    <row r="925" ht="15.75" customHeight="1" s="496">
      <c r="A925" s="9" t="n"/>
      <c r="B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  <c r="AA925" s="9" t="n"/>
      <c r="AB925" s="9" t="n"/>
      <c r="AC925" s="9" t="n"/>
      <c r="AD925" s="9" t="n"/>
    </row>
    <row r="926" ht="15.75" customHeight="1" s="496">
      <c r="A926" s="9" t="n"/>
      <c r="B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  <c r="AA926" s="9" t="n"/>
      <c r="AB926" s="9" t="n"/>
      <c r="AC926" s="9" t="n"/>
      <c r="AD926" s="9" t="n"/>
    </row>
    <row r="927" ht="15.75" customHeight="1" s="496">
      <c r="A927" s="9" t="n"/>
      <c r="B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  <c r="AA927" s="9" t="n"/>
      <c r="AB927" s="9" t="n"/>
      <c r="AC927" s="9" t="n"/>
      <c r="AD927" s="9" t="n"/>
    </row>
    <row r="928" ht="15.75" customHeight="1" s="496">
      <c r="A928" s="9" t="n"/>
      <c r="B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  <c r="AA928" s="9" t="n"/>
      <c r="AB928" s="9" t="n"/>
      <c r="AC928" s="9" t="n"/>
      <c r="AD928" s="9" t="n"/>
    </row>
    <row r="929" ht="15.75" customHeight="1" s="496">
      <c r="A929" s="9" t="n"/>
      <c r="B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  <c r="AA929" s="9" t="n"/>
      <c r="AB929" s="9" t="n"/>
      <c r="AC929" s="9" t="n"/>
      <c r="AD929" s="9" t="n"/>
    </row>
    <row r="930" ht="15.75" customHeight="1" s="496">
      <c r="A930" s="9" t="n"/>
      <c r="B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  <c r="AA930" s="9" t="n"/>
      <c r="AB930" s="9" t="n"/>
      <c r="AC930" s="9" t="n"/>
      <c r="AD930" s="9" t="n"/>
    </row>
    <row r="931" ht="15.75" customHeight="1" s="496">
      <c r="A931" s="9" t="n"/>
      <c r="B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  <c r="AA931" s="9" t="n"/>
      <c r="AB931" s="9" t="n"/>
      <c r="AC931" s="9" t="n"/>
      <c r="AD931" s="9" t="n"/>
    </row>
    <row r="932" ht="15.75" customHeight="1" s="496">
      <c r="A932" s="9" t="n"/>
      <c r="B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  <c r="AA932" s="9" t="n"/>
      <c r="AB932" s="9" t="n"/>
      <c r="AC932" s="9" t="n"/>
      <c r="AD932" s="9" t="n"/>
    </row>
    <row r="933" ht="15.75" customHeight="1" s="496">
      <c r="A933" s="9" t="n"/>
      <c r="B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  <c r="AA933" s="9" t="n"/>
      <c r="AB933" s="9" t="n"/>
      <c r="AC933" s="9" t="n"/>
      <c r="AD933" s="9" t="n"/>
    </row>
    <row r="934" ht="15.75" customHeight="1" s="496">
      <c r="A934" s="9" t="n"/>
      <c r="B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  <c r="AA934" s="9" t="n"/>
      <c r="AB934" s="9" t="n"/>
      <c r="AC934" s="9" t="n"/>
      <c r="AD934" s="9" t="n"/>
    </row>
    <row r="935" ht="15.75" customHeight="1" s="496">
      <c r="A935" s="9" t="n"/>
      <c r="B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  <c r="AA935" s="9" t="n"/>
      <c r="AB935" s="9" t="n"/>
      <c r="AC935" s="9" t="n"/>
      <c r="AD935" s="9" t="n"/>
    </row>
    <row r="936" ht="15.75" customHeight="1" s="496">
      <c r="A936" s="9" t="n"/>
      <c r="B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  <c r="AA936" s="9" t="n"/>
      <c r="AB936" s="9" t="n"/>
      <c r="AC936" s="9" t="n"/>
      <c r="AD936" s="9" t="n"/>
    </row>
    <row r="937" ht="15.75" customHeight="1" s="496">
      <c r="A937" s="9" t="n"/>
      <c r="B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  <c r="AA937" s="9" t="n"/>
      <c r="AB937" s="9" t="n"/>
      <c r="AC937" s="9" t="n"/>
      <c r="AD937" s="9" t="n"/>
    </row>
    <row r="938" ht="15.75" customHeight="1" s="496">
      <c r="A938" s="9" t="n"/>
      <c r="B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  <c r="AA938" s="9" t="n"/>
      <c r="AB938" s="9" t="n"/>
      <c r="AC938" s="9" t="n"/>
      <c r="AD938" s="9" t="n"/>
    </row>
    <row r="939" ht="15.75" customHeight="1" s="496">
      <c r="A939" s="9" t="n"/>
      <c r="B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  <c r="AA939" s="9" t="n"/>
      <c r="AB939" s="9" t="n"/>
      <c r="AC939" s="9" t="n"/>
      <c r="AD939" s="9" t="n"/>
    </row>
    <row r="940" ht="15.75" customHeight="1" s="496">
      <c r="A940" s="9" t="n"/>
      <c r="B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  <c r="AA940" s="9" t="n"/>
      <c r="AB940" s="9" t="n"/>
      <c r="AC940" s="9" t="n"/>
      <c r="AD940" s="9" t="n"/>
    </row>
    <row r="941" ht="15.75" customHeight="1" s="496">
      <c r="A941" s="9" t="n"/>
      <c r="B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  <c r="AA941" s="9" t="n"/>
      <c r="AB941" s="9" t="n"/>
      <c r="AC941" s="9" t="n"/>
      <c r="AD941" s="9" t="n"/>
    </row>
    <row r="942" ht="15.75" customHeight="1" s="496">
      <c r="A942" s="9" t="n"/>
      <c r="B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  <c r="AA942" s="9" t="n"/>
      <c r="AB942" s="9" t="n"/>
      <c r="AC942" s="9" t="n"/>
      <c r="AD942" s="9" t="n"/>
    </row>
    <row r="943" ht="15.75" customHeight="1" s="496">
      <c r="A943" s="9" t="n"/>
      <c r="B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  <c r="AA943" s="9" t="n"/>
      <c r="AB943" s="9" t="n"/>
      <c r="AC943" s="9" t="n"/>
      <c r="AD943" s="9" t="n"/>
    </row>
    <row r="944" ht="15.75" customHeight="1" s="496">
      <c r="A944" s="9" t="n"/>
      <c r="B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  <c r="AA944" s="9" t="n"/>
      <c r="AB944" s="9" t="n"/>
      <c r="AC944" s="9" t="n"/>
      <c r="AD944" s="9" t="n"/>
    </row>
    <row r="945" ht="15.75" customHeight="1" s="496">
      <c r="A945" s="9" t="n"/>
      <c r="B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  <c r="AA945" s="9" t="n"/>
      <c r="AB945" s="9" t="n"/>
      <c r="AC945" s="9" t="n"/>
      <c r="AD945" s="9" t="n"/>
    </row>
    <row r="946" ht="15.75" customHeight="1" s="496">
      <c r="A946" s="9" t="n"/>
      <c r="B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  <c r="AA946" s="9" t="n"/>
      <c r="AB946" s="9" t="n"/>
      <c r="AC946" s="9" t="n"/>
      <c r="AD946" s="9" t="n"/>
    </row>
    <row r="947" ht="15.75" customHeight="1" s="496">
      <c r="A947" s="9" t="n"/>
      <c r="B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  <c r="AA947" s="9" t="n"/>
      <c r="AB947" s="9" t="n"/>
      <c r="AC947" s="9" t="n"/>
      <c r="AD947" s="9" t="n"/>
    </row>
    <row r="948" ht="15.75" customHeight="1" s="496">
      <c r="A948" s="9" t="n"/>
      <c r="B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  <c r="AA948" s="9" t="n"/>
      <c r="AB948" s="9" t="n"/>
      <c r="AC948" s="9" t="n"/>
      <c r="AD948" s="9" t="n"/>
    </row>
    <row r="949" ht="15.75" customHeight="1" s="496">
      <c r="A949" s="9" t="n"/>
      <c r="B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  <c r="AA949" s="9" t="n"/>
      <c r="AB949" s="9" t="n"/>
      <c r="AC949" s="9" t="n"/>
      <c r="AD949" s="9" t="n"/>
    </row>
    <row r="950" ht="15.75" customHeight="1" s="496">
      <c r="A950" s="9" t="n"/>
      <c r="B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  <c r="AA950" s="9" t="n"/>
      <c r="AB950" s="9" t="n"/>
      <c r="AC950" s="9" t="n"/>
      <c r="AD950" s="9" t="n"/>
    </row>
    <row r="951" ht="15.75" customHeight="1" s="496">
      <c r="A951" s="9" t="n"/>
      <c r="B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  <c r="AA951" s="9" t="n"/>
      <c r="AB951" s="9" t="n"/>
      <c r="AC951" s="9" t="n"/>
      <c r="AD951" s="9" t="n"/>
    </row>
    <row r="952" ht="15.75" customHeight="1" s="496">
      <c r="A952" s="9" t="n"/>
      <c r="B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  <c r="AA952" s="9" t="n"/>
      <c r="AB952" s="9" t="n"/>
      <c r="AC952" s="9" t="n"/>
      <c r="AD952" s="9" t="n"/>
    </row>
    <row r="953" ht="15.75" customHeight="1" s="496">
      <c r="A953" s="9" t="n"/>
      <c r="B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  <c r="AA953" s="9" t="n"/>
      <c r="AB953" s="9" t="n"/>
      <c r="AC953" s="9" t="n"/>
      <c r="AD953" s="9" t="n"/>
    </row>
    <row r="954" ht="15.75" customHeight="1" s="496">
      <c r="A954" s="9" t="n"/>
      <c r="B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  <c r="AA954" s="9" t="n"/>
      <c r="AB954" s="9" t="n"/>
      <c r="AC954" s="9" t="n"/>
      <c r="AD954" s="9" t="n"/>
    </row>
    <row r="955" ht="15.75" customHeight="1" s="496">
      <c r="A955" s="9" t="n"/>
      <c r="B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  <c r="AA955" s="9" t="n"/>
      <c r="AB955" s="9" t="n"/>
      <c r="AC955" s="9" t="n"/>
      <c r="AD955" s="9" t="n"/>
    </row>
    <row r="956" ht="15.75" customHeight="1" s="496">
      <c r="A956" s="9" t="n"/>
      <c r="B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  <c r="AA956" s="9" t="n"/>
      <c r="AB956" s="9" t="n"/>
      <c r="AC956" s="9" t="n"/>
      <c r="AD956" s="9" t="n"/>
    </row>
    <row r="957" ht="15.75" customHeight="1" s="496">
      <c r="A957" s="9" t="n"/>
      <c r="B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  <c r="AA957" s="9" t="n"/>
      <c r="AB957" s="9" t="n"/>
      <c r="AC957" s="9" t="n"/>
      <c r="AD957" s="9" t="n"/>
    </row>
    <row r="958" ht="15.75" customHeight="1" s="496">
      <c r="A958" s="9" t="n"/>
      <c r="B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  <c r="AA958" s="9" t="n"/>
      <c r="AB958" s="9" t="n"/>
      <c r="AC958" s="9" t="n"/>
      <c r="AD958" s="9" t="n"/>
    </row>
    <row r="959" ht="15.75" customHeight="1" s="496">
      <c r="A959" s="9" t="n"/>
      <c r="B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  <c r="AA959" s="9" t="n"/>
      <c r="AB959" s="9" t="n"/>
      <c r="AC959" s="9" t="n"/>
      <c r="AD959" s="9" t="n"/>
    </row>
    <row r="960" ht="15.75" customHeight="1" s="496">
      <c r="A960" s="9" t="n"/>
      <c r="B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  <c r="AA960" s="9" t="n"/>
      <c r="AB960" s="9" t="n"/>
      <c r="AC960" s="9" t="n"/>
      <c r="AD960" s="9" t="n"/>
    </row>
    <row r="961" ht="15.75" customHeight="1" s="496">
      <c r="A961" s="9" t="n"/>
      <c r="B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  <c r="AA961" s="9" t="n"/>
      <c r="AB961" s="9" t="n"/>
      <c r="AC961" s="9" t="n"/>
      <c r="AD961" s="9" t="n"/>
    </row>
    <row r="962" ht="15.75" customHeight="1" s="496">
      <c r="A962" s="9" t="n"/>
      <c r="B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  <c r="AA962" s="9" t="n"/>
      <c r="AB962" s="9" t="n"/>
      <c r="AC962" s="9" t="n"/>
      <c r="AD962" s="9" t="n"/>
    </row>
    <row r="963" ht="15.75" customHeight="1" s="496">
      <c r="A963" s="9" t="n"/>
      <c r="B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  <c r="AA963" s="9" t="n"/>
      <c r="AB963" s="9" t="n"/>
      <c r="AC963" s="9" t="n"/>
      <c r="AD963" s="9" t="n"/>
    </row>
    <row r="964" ht="15.75" customHeight="1" s="496">
      <c r="A964" s="9" t="n"/>
      <c r="B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  <c r="AA964" s="9" t="n"/>
      <c r="AB964" s="9" t="n"/>
      <c r="AC964" s="9" t="n"/>
      <c r="AD964" s="9" t="n"/>
    </row>
    <row r="965" ht="15.75" customHeight="1" s="496">
      <c r="A965" s="9" t="n"/>
      <c r="B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  <c r="AA965" s="9" t="n"/>
      <c r="AB965" s="9" t="n"/>
      <c r="AC965" s="9" t="n"/>
      <c r="AD965" s="9" t="n"/>
    </row>
    <row r="966" ht="15.75" customHeight="1" s="496">
      <c r="A966" s="9" t="n"/>
      <c r="B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  <c r="AA966" s="9" t="n"/>
      <c r="AB966" s="9" t="n"/>
      <c r="AC966" s="9" t="n"/>
      <c r="AD966" s="9" t="n"/>
    </row>
    <row r="967" ht="15.75" customHeight="1" s="496">
      <c r="A967" s="9" t="n"/>
      <c r="B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  <c r="AA967" s="9" t="n"/>
      <c r="AB967" s="9" t="n"/>
      <c r="AC967" s="9" t="n"/>
      <c r="AD967" s="9" t="n"/>
    </row>
    <row r="968" ht="15.75" customHeight="1" s="496">
      <c r="A968" s="9" t="n"/>
      <c r="B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  <c r="AA968" s="9" t="n"/>
      <c r="AB968" s="9" t="n"/>
      <c r="AC968" s="9" t="n"/>
      <c r="AD968" s="9" t="n"/>
    </row>
    <row r="969" ht="15.75" customHeight="1" s="496">
      <c r="A969" s="9" t="n"/>
      <c r="B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  <c r="AA969" s="9" t="n"/>
      <c r="AB969" s="9" t="n"/>
      <c r="AC969" s="9" t="n"/>
      <c r="AD969" s="9" t="n"/>
    </row>
    <row r="970" ht="15.75" customHeight="1" s="496">
      <c r="A970" s="9" t="n"/>
      <c r="B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  <c r="AA970" s="9" t="n"/>
      <c r="AB970" s="9" t="n"/>
      <c r="AC970" s="9" t="n"/>
      <c r="AD970" s="9" t="n"/>
    </row>
    <row r="971" ht="15.75" customHeight="1" s="496">
      <c r="A971" s="9" t="n"/>
      <c r="B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  <c r="AA971" s="9" t="n"/>
      <c r="AB971" s="9" t="n"/>
      <c r="AC971" s="9" t="n"/>
      <c r="AD971" s="9" t="n"/>
    </row>
    <row r="972" ht="15.75" customHeight="1" s="496">
      <c r="A972" s="9" t="n"/>
      <c r="B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  <c r="AA972" s="9" t="n"/>
      <c r="AB972" s="9" t="n"/>
      <c r="AC972" s="9" t="n"/>
      <c r="AD972" s="9" t="n"/>
    </row>
    <row r="973" ht="15.75" customHeight="1" s="496">
      <c r="A973" s="9" t="n"/>
      <c r="B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  <c r="AA973" s="9" t="n"/>
      <c r="AB973" s="9" t="n"/>
      <c r="AC973" s="9" t="n"/>
      <c r="AD973" s="9" t="n"/>
    </row>
    <row r="974" ht="15.75" customHeight="1" s="496">
      <c r="A974" s="9" t="n"/>
      <c r="B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  <c r="AA974" s="9" t="n"/>
      <c r="AB974" s="9" t="n"/>
      <c r="AC974" s="9" t="n"/>
      <c r="AD974" s="9" t="n"/>
    </row>
    <row r="975" ht="15.75" customHeight="1" s="496">
      <c r="A975" s="9" t="n"/>
      <c r="B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  <c r="AA975" s="9" t="n"/>
      <c r="AB975" s="9" t="n"/>
      <c r="AC975" s="9" t="n"/>
      <c r="AD975" s="9" t="n"/>
    </row>
    <row r="976" ht="15.75" customHeight="1" s="496">
      <c r="A976" s="9" t="n"/>
      <c r="B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  <c r="AA976" s="9" t="n"/>
      <c r="AB976" s="9" t="n"/>
      <c r="AC976" s="9" t="n"/>
      <c r="AD976" s="9" t="n"/>
    </row>
    <row r="977" ht="15.75" customHeight="1" s="496">
      <c r="A977" s="9" t="n"/>
      <c r="B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  <c r="AA977" s="9" t="n"/>
      <c r="AB977" s="9" t="n"/>
      <c r="AC977" s="9" t="n"/>
      <c r="AD977" s="9" t="n"/>
    </row>
    <row r="978" ht="15.75" customHeight="1" s="496">
      <c r="A978" s="9" t="n"/>
      <c r="B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  <c r="AA978" s="9" t="n"/>
      <c r="AB978" s="9" t="n"/>
      <c r="AC978" s="9" t="n"/>
      <c r="AD978" s="9" t="n"/>
    </row>
    <row r="979" ht="15.75" customHeight="1" s="496">
      <c r="A979" s="9" t="n"/>
      <c r="B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  <c r="AA979" s="9" t="n"/>
      <c r="AB979" s="9" t="n"/>
      <c r="AC979" s="9" t="n"/>
      <c r="AD979" s="9" t="n"/>
    </row>
    <row r="980" ht="15.75" customHeight="1" s="496">
      <c r="A980" s="9" t="n"/>
      <c r="B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  <c r="AA980" s="9" t="n"/>
      <c r="AB980" s="9" t="n"/>
      <c r="AC980" s="9" t="n"/>
      <c r="AD980" s="9" t="n"/>
    </row>
    <row r="981" ht="15.75" customHeight="1" s="496">
      <c r="A981" s="9" t="n"/>
      <c r="B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  <c r="AA981" s="9" t="n"/>
      <c r="AB981" s="9" t="n"/>
      <c r="AC981" s="9" t="n"/>
      <c r="AD981" s="9" t="n"/>
    </row>
    <row r="982" ht="15.75" customHeight="1" s="496">
      <c r="A982" s="9" t="n"/>
      <c r="B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  <c r="AA982" s="9" t="n"/>
      <c r="AB982" s="9" t="n"/>
      <c r="AC982" s="9" t="n"/>
      <c r="AD982" s="9" t="n"/>
    </row>
    <row r="983" ht="15.75" customHeight="1" s="496">
      <c r="A983" s="9" t="n"/>
      <c r="B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  <c r="AA983" s="9" t="n"/>
      <c r="AB983" s="9" t="n"/>
      <c r="AC983" s="9" t="n"/>
      <c r="AD983" s="9" t="n"/>
    </row>
    <row r="984" ht="15.75" customHeight="1" s="496">
      <c r="A984" s="9" t="n"/>
      <c r="B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  <c r="AA984" s="9" t="n"/>
      <c r="AB984" s="9" t="n"/>
      <c r="AC984" s="9" t="n"/>
      <c r="AD984" s="9" t="n"/>
    </row>
    <row r="985" ht="15.75" customHeight="1" s="496">
      <c r="A985" s="9" t="n"/>
      <c r="B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  <c r="AA985" s="9" t="n"/>
      <c r="AB985" s="9" t="n"/>
      <c r="AC985" s="9" t="n"/>
      <c r="AD985" s="9" t="n"/>
    </row>
    <row r="986" ht="15.75" customHeight="1" s="496">
      <c r="A986" s="9" t="n"/>
      <c r="B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  <c r="AA986" s="9" t="n"/>
      <c r="AB986" s="9" t="n"/>
      <c r="AC986" s="9" t="n"/>
      <c r="AD986" s="9" t="n"/>
    </row>
    <row r="987" ht="15.75" customHeight="1" s="496">
      <c r="A987" s="9" t="n"/>
      <c r="B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  <c r="AA987" s="9" t="n"/>
      <c r="AB987" s="9" t="n"/>
      <c r="AC987" s="9" t="n"/>
      <c r="AD987" s="9" t="n"/>
    </row>
    <row r="988" ht="15.75" customHeight="1" s="496">
      <c r="A988" s="9" t="n"/>
      <c r="B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  <c r="AA988" s="9" t="n"/>
      <c r="AB988" s="9" t="n"/>
      <c r="AC988" s="9" t="n"/>
      <c r="AD988" s="9" t="n"/>
    </row>
    <row r="989" ht="15.75" customHeight="1" s="496">
      <c r="A989" s="9" t="n"/>
      <c r="B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  <c r="AA989" s="9" t="n"/>
      <c r="AB989" s="9" t="n"/>
      <c r="AC989" s="9" t="n"/>
      <c r="AD989" s="9" t="n"/>
    </row>
    <row r="990" ht="15.75" customHeight="1" s="496">
      <c r="A990" s="9" t="n"/>
      <c r="B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  <c r="AA990" s="9" t="n"/>
      <c r="AB990" s="9" t="n"/>
      <c r="AC990" s="9" t="n"/>
      <c r="AD990" s="9" t="n"/>
    </row>
    <row r="991" ht="15.75" customHeight="1" s="496">
      <c r="A991" s="9" t="n"/>
      <c r="B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  <c r="AA991" s="9" t="n"/>
      <c r="AB991" s="9" t="n"/>
      <c r="AC991" s="9" t="n"/>
      <c r="AD991" s="9" t="n"/>
    </row>
    <row r="992" ht="15.75" customHeight="1" s="496">
      <c r="A992" s="9" t="n"/>
      <c r="B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  <c r="AA992" s="9" t="n"/>
      <c r="AB992" s="9" t="n"/>
      <c r="AC992" s="9" t="n"/>
      <c r="AD992" s="9" t="n"/>
    </row>
    <row r="993" ht="15.75" customHeight="1" s="496">
      <c r="A993" s="9" t="n"/>
      <c r="B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  <c r="AA993" s="9" t="n"/>
      <c r="AB993" s="9" t="n"/>
      <c r="AC993" s="9" t="n"/>
      <c r="AD993" s="9" t="n"/>
    </row>
    <row r="994" ht="15.75" customHeight="1" s="496">
      <c r="A994" s="9" t="n"/>
      <c r="B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  <c r="AA994" s="9" t="n"/>
      <c r="AB994" s="9" t="n"/>
      <c r="AC994" s="9" t="n"/>
      <c r="AD994" s="9" t="n"/>
    </row>
    <row r="995" ht="15.75" customHeight="1" s="496">
      <c r="A995" s="9" t="n"/>
      <c r="B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  <c r="AA995" s="9" t="n"/>
      <c r="AB995" s="9" t="n"/>
      <c r="AC995" s="9" t="n"/>
      <c r="AD995" s="9" t="n"/>
    </row>
    <row r="996" ht="15.75" customHeight="1" s="496">
      <c r="A996" s="9" t="n"/>
      <c r="B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  <c r="AA996" s="9" t="n"/>
      <c r="AB996" s="9" t="n"/>
      <c r="AC996" s="9" t="n"/>
      <c r="AD996" s="9" t="n"/>
    </row>
    <row r="997" ht="15.75" customHeight="1" s="496">
      <c r="A997" s="9" t="n"/>
      <c r="B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  <c r="AA997" s="9" t="n"/>
      <c r="AB997" s="9" t="n"/>
      <c r="AC997" s="9" t="n"/>
      <c r="AD997" s="9" t="n"/>
    </row>
    <row r="998" ht="15.75" customHeight="1" s="496">
      <c r="A998" s="9" t="n"/>
      <c r="B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  <c r="AA998" s="9" t="n"/>
      <c r="AB998" s="9" t="n"/>
      <c r="AC998" s="9" t="n"/>
      <c r="AD998" s="9" t="n"/>
    </row>
    <row r="999" ht="15.75" customHeight="1" s="496">
      <c r="A999" s="9" t="n"/>
      <c r="B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  <c r="AA999" s="9" t="n"/>
      <c r="AB999" s="9" t="n"/>
      <c r="AC999" s="9" t="n"/>
      <c r="AD999" s="9" t="n"/>
    </row>
    <row r="1000" ht="15.75" customHeight="1" s="496">
      <c r="A1000" s="9" t="n"/>
      <c r="B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  <c r="AA1000" s="9" t="n"/>
      <c r="AB1000" s="9" t="n"/>
      <c r="AC1000" s="9" t="n"/>
      <c r="AD1000" s="9" t="n"/>
    </row>
  </sheetData>
  <mergeCells count="22">
    <mergeCell ref="E70:H70"/>
    <mergeCell ref="C39:F39"/>
    <mergeCell ref="E85:H85"/>
    <mergeCell ref="C38:F38"/>
    <mergeCell ref="E76:H76"/>
    <mergeCell ref="E72:H72"/>
    <mergeCell ref="E81:H81"/>
    <mergeCell ref="C37:F37"/>
    <mergeCell ref="E75:H75"/>
    <mergeCell ref="E68:H68"/>
    <mergeCell ref="E71:H71"/>
    <mergeCell ref="E83:H83"/>
    <mergeCell ref="E79:H79"/>
    <mergeCell ref="E73:H73"/>
    <mergeCell ref="E82:H82"/>
    <mergeCell ref="B67:H67"/>
    <mergeCell ref="E84:H84"/>
    <mergeCell ref="E78:H78"/>
    <mergeCell ref="E80:H80"/>
    <mergeCell ref="E69:H69"/>
    <mergeCell ref="E74:H74"/>
    <mergeCell ref="E77:H77"/>
  </mergeCells>
  <conditionalFormatting sqref="AB5:AB42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paperSize="9" fitToHeight="0" pageOrder="overThenDown" cellComments="atEnd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 summaryRight="0"/>
    <pageSetUpPr/>
  </sheetPr>
  <dimension ref="A1:Z996"/>
  <sheetViews>
    <sheetView showGridLines="0" workbookViewId="0">
      <selection activeCell="A1" sqref="A1"/>
    </sheetView>
  </sheetViews>
  <sheetFormatPr baseColWidth="8" defaultColWidth="12.63" defaultRowHeight="15" customHeight="1"/>
  <cols>
    <col width="50.63" customWidth="1" style="496" min="1" max="1"/>
    <col width="24.5" customWidth="1" style="496" min="2" max="2"/>
    <col width="17.5" customWidth="1" style="496" min="3" max="3"/>
    <col width="25.5" customWidth="1" style="496" min="4" max="4"/>
    <col width="23.75" customWidth="1" style="496" min="5" max="5"/>
    <col width="19.88" customWidth="1" style="496" min="6" max="6"/>
  </cols>
  <sheetData>
    <row r="1" ht="15.75" customHeight="1" s="496">
      <c r="A1" s="169" t="inlineStr">
        <is>
          <t>Requisito</t>
        </is>
      </c>
      <c r="B1" s="169" t="inlineStr">
        <is>
          <t>ID</t>
        </is>
      </c>
      <c r="C1" s="169" t="inlineStr">
        <is>
          <t>Pontuação</t>
        </is>
      </c>
      <c r="D1" s="169" t="inlineStr">
        <is>
          <t>Frequência</t>
        </is>
      </c>
      <c r="E1" s="169" t="inlineStr">
        <is>
          <t>Frequência Acumulada</t>
        </is>
      </c>
      <c r="F1" s="170" t="inlineStr">
        <is>
          <t>Grau de Importância</t>
        </is>
      </c>
      <c r="G1" s="21" t="inlineStr">
        <is>
          <t>Classe de Pareto</t>
        </is>
      </c>
    </row>
    <row r="2" ht="15.75" customHeight="1" s="496">
      <c r="A2" s="171" t="inlineStr">
        <is>
          <t>Amortecer impactos do transporte</t>
        </is>
      </c>
      <c r="B2" s="111" t="inlineStr">
        <is>
          <t>A</t>
        </is>
      </c>
      <c r="C2" s="172">
        <f>'Diagrama de Mudge'!AD6</f>
        <v/>
      </c>
      <c r="D2" s="174">
        <f>C2/$C$25</f>
        <v/>
      </c>
      <c r="E2" s="175">
        <f>D2</f>
        <v/>
      </c>
      <c r="F2" s="172">
        <f>IF(C2=0,0,MAX(1,ROUND(C2/MAX($C$2:$C$24)*5,0)))</f>
        <v/>
      </c>
      <c r="G2" s="21">
        <f>"A · vital"</f>
        <v/>
      </c>
    </row>
    <row r="3" ht="15.75" customHeight="1" s="496">
      <c r="A3" s="171" t="inlineStr">
        <is>
          <t>Imobilizar a louça</t>
        </is>
      </c>
      <c r="B3" s="111" t="inlineStr">
        <is>
          <t>B</t>
        </is>
      </c>
      <c r="C3" s="172">
        <f>'Diagrama de Mudge'!AD7</f>
        <v/>
      </c>
      <c r="D3" s="174">
        <f>C3/$C$25</f>
        <v/>
      </c>
      <c r="E3" s="175">
        <f>D3+E2</f>
        <v/>
      </c>
      <c r="F3" s="172">
        <f>IF(C3=0,0,MAX(1,ROUND(C3/MAX($C$2:$C$24)*5,0)))</f>
        <v/>
      </c>
      <c r="G3" s="21">
        <f>IF(E2&lt;0.8,"A · vital","B · trivial")</f>
        <v/>
      </c>
    </row>
    <row r="4" ht="15.75" customHeight="1" s="496">
      <c r="A4" s="171" t="inlineStr">
        <is>
          <t>Ser de fácil movimentação</t>
        </is>
      </c>
      <c r="B4" s="111" t="inlineStr">
        <is>
          <t>F</t>
        </is>
      </c>
      <c r="C4" s="172">
        <f>'Diagrama de Mudge'!AD11</f>
        <v/>
      </c>
      <c r="D4" s="174">
        <f>C4/$C$25</f>
        <v/>
      </c>
      <c r="E4" s="175">
        <f>D4+E3</f>
        <v/>
      </c>
      <c r="F4" s="172">
        <f>IF(C4=0,0,MAX(1,ROUND(C4/MAX($C$2:$C$24)*5,0)))</f>
        <v/>
      </c>
      <c r="G4" s="21">
        <f>IF(E3&lt;0.8,"A · vital","B · trivial")</f>
        <v/>
      </c>
    </row>
    <row r="5" ht="15.75" customHeight="1" s="496">
      <c r="A5" s="171" t="inlineStr">
        <is>
          <t>Permitir conferência sem abrir</t>
        </is>
      </c>
      <c r="B5" s="111" t="inlineStr">
        <is>
          <t>C</t>
        </is>
      </c>
      <c r="C5" s="172">
        <f>'Diagrama de Mudge'!AD8</f>
        <v/>
      </c>
      <c r="D5" s="174">
        <f>C5/$C$25</f>
        <v/>
      </c>
      <c r="E5" s="175">
        <f>D5+E4</f>
        <v/>
      </c>
      <c r="F5" s="172">
        <f>IF(C5=0,0,MAX(1,ROUND(C5/MAX($C$2:$C$24)*5,0)))</f>
        <v/>
      </c>
      <c r="G5" s="21">
        <f>IF(E4&lt;0.8,"A · vital","B · trivial")</f>
        <v/>
      </c>
    </row>
    <row r="6" ht="15.75" customHeight="1" s="496">
      <c r="A6" s="171" t="inlineStr">
        <is>
          <t>Ter pontos de pega definidos</t>
        </is>
      </c>
      <c r="B6" s="111" t="inlineStr">
        <is>
          <t>G</t>
        </is>
      </c>
      <c r="C6" s="172">
        <f>'Diagrama de Mudge'!AD12</f>
        <v/>
      </c>
      <c r="D6" s="174">
        <f>C6/$C$25</f>
        <v/>
      </c>
      <c r="E6" s="175">
        <f>D6+E5</f>
        <v/>
      </c>
      <c r="F6" s="172">
        <f>IF(C6=0,0,MAX(1,ROUND(C6/MAX($C$2:$C$24)*5,0)))</f>
        <v/>
      </c>
      <c r="G6" s="21">
        <f>IF(E5&lt;0.8,"A · vital","B · trivial")</f>
        <v/>
      </c>
    </row>
    <row r="7" ht="15.75" customHeight="1" s="496">
      <c r="A7" s="171" t="inlineStr">
        <is>
          <t>Ter retirada segura da louça</t>
        </is>
      </c>
      <c r="B7" s="111" t="inlineStr">
        <is>
          <t>H</t>
        </is>
      </c>
      <c r="C7" s="172">
        <f>'Diagrama de Mudge'!AD13</f>
        <v/>
      </c>
      <c r="D7" s="174">
        <f>C7/$C$25</f>
        <v/>
      </c>
      <c r="E7" s="175">
        <f>D7+E6</f>
        <v/>
      </c>
      <c r="F7" s="172">
        <f>IF(C7=0,0,MAX(1,ROUND(C7/MAX($C$2:$C$24)*5,0)))</f>
        <v/>
      </c>
      <c r="G7" s="21">
        <f>IF(E6&lt;0.8,"A · vital","B · trivial")</f>
        <v/>
      </c>
    </row>
    <row r="8" ht="15.75" customHeight="1" s="496">
      <c r="A8" s="171" t="inlineStr">
        <is>
          <t>Ser ajustável a diferentes louças</t>
        </is>
      </c>
      <c r="B8" s="111" t="inlineStr">
        <is>
          <t>D</t>
        </is>
      </c>
      <c r="C8" s="172">
        <f>'Diagrama de Mudge'!AD9</f>
        <v/>
      </c>
      <c r="D8" s="174">
        <f>C8/$C$25</f>
        <v/>
      </c>
      <c r="E8" s="175">
        <f>D8+E7</f>
        <v/>
      </c>
      <c r="F8" s="172">
        <f>IF(C8=0,0,MAX(1,ROUND(C8/MAX($C$2:$C$24)*5,0)))</f>
        <v/>
      </c>
      <c r="G8" s="21">
        <f>IF(E7&lt;0.8,"A · vital","B · trivial")</f>
        <v/>
      </c>
    </row>
    <row r="9" ht="15.75" customHeight="1" s="496">
      <c r="A9" s="171" t="inlineStr">
        <is>
          <t>Ser compatível com o veículo</t>
        </is>
      </c>
      <c r="B9" s="111" t="inlineStr">
        <is>
          <t>E</t>
        </is>
      </c>
      <c r="C9" s="172">
        <f>'Diagrama de Mudge'!AD10</f>
        <v/>
      </c>
      <c r="D9" s="174">
        <f>C9/$C$25</f>
        <v/>
      </c>
      <c r="E9" s="175">
        <f>D9+E8</f>
        <v/>
      </c>
      <c r="F9" s="172">
        <f>IF(C9=0,0,MAX(1,ROUND(C9/MAX($C$2:$C$24)*5,0)))</f>
        <v/>
      </c>
      <c r="G9" s="21">
        <f>IF(E8&lt;0.8,"A · vital","B · trivial")</f>
        <v/>
      </c>
    </row>
    <row r="10" ht="15.75" customHeight="1" s="496">
      <c r="A10" s="171" t="inlineStr">
        <is>
          <t>Ser estável quando apoiado</t>
        </is>
      </c>
      <c r="B10" s="111" t="inlineStr">
        <is>
          <t>W</t>
        </is>
      </c>
      <c r="C10" s="172">
        <f>'Diagrama de Mudge'!AD28</f>
        <v/>
      </c>
      <c r="D10" s="174">
        <f>C10/$C$25</f>
        <v/>
      </c>
      <c r="E10" s="175">
        <f>D10+E9</f>
        <v/>
      </c>
      <c r="F10" s="172">
        <f>IF(C10=0,0,MAX(1,ROUND(C10/MAX($C$2:$C$24)*5,0)))</f>
        <v/>
      </c>
      <c r="G10" s="21">
        <f>IF(E9&lt;0.8,"A · vital","B · trivial")</f>
        <v/>
      </c>
    </row>
    <row r="11" ht="15.75" customHeight="1" s="496">
      <c r="A11" s="171" t="inlineStr">
        <is>
          <t>Ter baixo custo por ciclo de uso</t>
        </is>
      </c>
      <c r="B11" s="111" t="inlineStr">
        <is>
          <t>V</t>
        </is>
      </c>
      <c r="C11" s="172">
        <f>'Diagrama de Mudge'!AD27</f>
        <v/>
      </c>
      <c r="D11" s="174">
        <f>C11/$C$25</f>
        <v/>
      </c>
      <c r="E11" s="175">
        <f>D11+E10</f>
        <v/>
      </c>
      <c r="F11" s="172">
        <f>IF(C11=0,0,MAX(1,ROUND(C11/MAX($C$2:$C$24)*5,0)))</f>
        <v/>
      </c>
      <c r="G11" s="21">
        <f>IF(E10&lt;0.8,"A · vital","B · trivial")</f>
        <v/>
      </c>
    </row>
    <row r="12" ht="15.75" customHeight="1" s="496">
      <c r="A12" s="171" t="inlineStr">
        <is>
          <t>Ser de uso intuitivo</t>
        </is>
      </c>
      <c r="B12" s="111" t="inlineStr">
        <is>
          <t>I</t>
        </is>
      </c>
      <c r="C12" s="172">
        <f>'Diagrama de Mudge'!AD14</f>
        <v/>
      </c>
      <c r="D12" s="174">
        <f>C12/$C$25</f>
        <v/>
      </c>
      <c r="E12" s="175">
        <f>D12+E11</f>
        <v/>
      </c>
      <c r="F12" s="180">
        <f>IF(C12=0,0,MAX(1,ROUND(C12/MAX($C$2:$C$24)*5,0)))</f>
        <v/>
      </c>
      <c r="G12" s="21">
        <f>IF(E11&lt;0.8,"A · vital","B · trivial")</f>
        <v/>
      </c>
    </row>
    <row r="13" ht="15.75" customHeight="1" s="496">
      <c r="A13" s="171" t="inlineStr">
        <is>
          <t>Ser empilhável</t>
        </is>
      </c>
      <c r="B13" s="111" t="inlineStr">
        <is>
          <t>K</t>
        </is>
      </c>
      <c r="C13" s="172">
        <f>'Diagrama de Mudge'!AD16</f>
        <v/>
      </c>
      <c r="D13" s="174">
        <f>C13/$C$25</f>
        <v/>
      </c>
      <c r="E13" s="175">
        <f>D13+E12</f>
        <v/>
      </c>
      <c r="F13" s="172">
        <f>IF(C13=0,0,MAX(1,ROUND(C13/MAX($C$2:$C$24)*5,0)))</f>
        <v/>
      </c>
      <c r="G13" s="21">
        <f>IF(E12&lt;0.8,"A · vital","B · trivial")</f>
        <v/>
      </c>
    </row>
    <row r="14" ht="15.75" customHeight="1" s="496">
      <c r="A14" s="171" t="inlineStr">
        <is>
          <t>Ter desempenho uniforme</t>
        </is>
      </c>
      <c r="B14" s="111" t="inlineStr">
        <is>
          <t>L</t>
        </is>
      </c>
      <c r="C14" s="172">
        <f>'Diagrama de Mudge'!AD17</f>
        <v/>
      </c>
      <c r="D14" s="174">
        <f>C14/$C$25</f>
        <v/>
      </c>
      <c r="E14" s="175">
        <f>D14+E13</f>
        <v/>
      </c>
      <c r="F14" s="172">
        <f>IF(C14=0,0,MAX(1,ROUND(C14/MAX($C$2:$C$24)*5,0)))</f>
        <v/>
      </c>
      <c r="G14" s="21">
        <f>IF(E13&lt;0.8,"A · vital","B · trivial")</f>
        <v/>
      </c>
    </row>
    <row r="15" ht="15.75" customHeight="1" s="496">
      <c r="A15" s="171" t="inlineStr">
        <is>
          <t>Ser reutilizável</t>
        </is>
      </c>
      <c r="B15" s="111" t="inlineStr">
        <is>
          <t>O</t>
        </is>
      </c>
      <c r="C15" s="172">
        <f>'Diagrama de Mudge'!AD20</f>
        <v/>
      </c>
      <c r="D15" s="174">
        <f>C15/$C$25</f>
        <v/>
      </c>
      <c r="E15" s="175">
        <f>D15+E14</f>
        <v/>
      </c>
      <c r="F15" s="172">
        <f>IF(C15=0,0,MAX(1,ROUND(C15/MAX($C$2:$C$24)*5,0)))</f>
        <v/>
      </c>
      <c r="G15" s="21">
        <f>IF(E14&lt;0.8,"A · vital","B · trivial")</f>
        <v/>
      </c>
    </row>
    <row r="16" ht="15.75" customHeight="1" s="496">
      <c r="A16" s="171" t="inlineStr">
        <is>
          <t>Ser compacto</t>
        </is>
      </c>
      <c r="B16" s="111" t="inlineStr">
        <is>
          <t>J</t>
        </is>
      </c>
      <c r="C16" s="172">
        <f>'Diagrama de Mudge'!AD15</f>
        <v/>
      </c>
      <c r="D16" s="174">
        <f>C16/$C$25</f>
        <v/>
      </c>
      <c r="E16" s="175">
        <f>D16+E15</f>
        <v/>
      </c>
      <c r="F16" s="180">
        <f>IF(C16=0,0,MAX(1,ROUND(C16/MAX($C$2:$C$24)*5,0)))</f>
        <v/>
      </c>
      <c r="G16" s="21">
        <f>IF(E15&lt;0.8,"A · vital","B · trivial")</f>
        <v/>
      </c>
    </row>
    <row r="17" ht="15.75" customHeight="1" s="496">
      <c r="A17" s="171" t="inlineStr">
        <is>
          <t>Ser resistente a intempéries</t>
        </is>
      </c>
      <c r="B17" s="111" t="inlineStr">
        <is>
          <t>P</t>
        </is>
      </c>
      <c r="C17" s="172">
        <f>'Diagrama de Mudge'!AD21</f>
        <v/>
      </c>
      <c r="D17" s="174">
        <f>C17/$C$25</f>
        <v/>
      </c>
      <c r="E17" s="175">
        <f>D17+E16</f>
        <v/>
      </c>
      <c r="F17" s="180">
        <f>IF(C17=0,0,MAX(1,ROUND(C17/MAX($C$2:$C$24)*5,0)))</f>
        <v/>
      </c>
      <c r="G17" s="21">
        <f>IF(E16&lt;0.8,"A · vital","B · trivial")</f>
        <v/>
      </c>
    </row>
    <row r="18" ht="15.75" customHeight="1" s="496">
      <c r="A18" s="171" t="inlineStr">
        <is>
          <t>Ter indicação visual de uso</t>
        </is>
      </c>
      <c r="B18" s="111" t="inlineStr">
        <is>
          <t>M</t>
        </is>
      </c>
      <c r="C18" s="172">
        <f>'Diagrama de Mudge'!AD18</f>
        <v/>
      </c>
      <c r="D18" s="174">
        <f>C18/$C$25</f>
        <v/>
      </c>
      <c r="E18" s="175">
        <f>D18+E17</f>
        <v/>
      </c>
      <c r="F18" s="184">
        <f>IF(C18=0,0,MAX(1,ROUND(C18/MAX($C$2:$C$24)*5,0)))</f>
        <v/>
      </c>
      <c r="G18" s="185">
        <f>IF(E17&lt;0.8,"A · vital","B · trivial")</f>
        <v/>
      </c>
      <c r="I18" s="187" t="n"/>
      <c r="J18" s="138" t="n"/>
      <c r="K18" s="138" t="n"/>
      <c r="L18" s="138" t="n"/>
      <c r="M18" s="138" t="n"/>
      <c r="N18" s="138" t="n"/>
      <c r="O18" s="138" t="n"/>
      <c r="P18" s="138" t="n"/>
      <c r="Q18" s="138" t="n"/>
      <c r="R18" s="138" t="n"/>
      <c r="S18" s="138" t="n"/>
      <c r="T18" s="138" t="n"/>
      <c r="U18" s="138" t="n"/>
      <c r="V18" s="138" t="n"/>
      <c r="W18" s="138" t="n"/>
      <c r="X18" s="138" t="n"/>
      <c r="Y18" s="138" t="n"/>
      <c r="Z18" s="138" t="n"/>
    </row>
    <row r="19" ht="15.75" customHeight="1" s="496">
      <c r="A19" s="171" t="inlineStr">
        <is>
          <t>Ter peças modulares</t>
        </is>
      </c>
      <c r="B19" s="111" t="inlineStr">
        <is>
          <t>T</t>
        </is>
      </c>
      <c r="C19" s="172">
        <f>'Diagrama de Mudge'!AD25</f>
        <v/>
      </c>
      <c r="D19" s="174">
        <f>C19/$C$25</f>
        <v/>
      </c>
      <c r="E19" s="175">
        <f>D19+E18</f>
        <v/>
      </c>
      <c r="F19" s="184">
        <f>IF(C19=0,0,MAX(1,ROUND(C19/MAX($C$2:$C$24)*5,0)))</f>
        <v/>
      </c>
      <c r="G19" s="185">
        <f>IF(E18&lt;0.8,"A · vital","B · trivial")</f>
        <v/>
      </c>
      <c r="I19" s="187" t="n"/>
      <c r="J19" s="138" t="n"/>
      <c r="K19" s="138" t="n"/>
      <c r="L19" s="138" t="n"/>
      <c r="M19" s="138" t="n"/>
      <c r="N19" s="138" t="n"/>
      <c r="O19" s="138" t="n"/>
      <c r="P19" s="138" t="n"/>
      <c r="Q19" s="138" t="n"/>
      <c r="R19" s="138" t="n"/>
      <c r="S19" s="138" t="n"/>
      <c r="T19" s="138" t="n"/>
      <c r="U19" s="138" t="n"/>
      <c r="V19" s="138" t="n"/>
      <c r="W19" s="138" t="n"/>
      <c r="X19" s="138" t="n"/>
      <c r="Y19" s="138" t="n"/>
      <c r="Z19" s="138" t="n"/>
    </row>
    <row r="20" ht="15.75" customHeight="1" s="496">
      <c r="A20" s="171" t="inlineStr">
        <is>
          <t>Ter montagem em poucas etapas</t>
        </is>
      </c>
      <c r="B20" s="111" t="inlineStr">
        <is>
          <t>U</t>
        </is>
      </c>
      <c r="C20" s="172">
        <f>'Diagrama de Mudge'!AD26</f>
        <v/>
      </c>
      <c r="D20" s="174">
        <f>C20/$C$25</f>
        <v/>
      </c>
      <c r="E20" s="175">
        <f>D20+E19</f>
        <v/>
      </c>
      <c r="F20" s="180">
        <f>IF(C20=0,0,MAX(1,ROUND(C20/MAX($C$2:$C$24)*5,0)))</f>
        <v/>
      </c>
      <c r="G20" s="21">
        <f>IF(E19&lt;0.8,"A · vital","B · trivial")</f>
        <v/>
      </c>
    </row>
    <row r="21" ht="15.75" customHeight="1" s="496">
      <c r="A21" s="171" t="inlineStr">
        <is>
          <t>Ter manutenção simples</t>
        </is>
      </c>
      <c r="B21" s="111" t="inlineStr">
        <is>
          <t>Q</t>
        </is>
      </c>
      <c r="C21" s="172">
        <f>'Diagrama de Mudge'!AD22</f>
        <v/>
      </c>
      <c r="D21" s="174">
        <f>C21/$C$25</f>
        <v/>
      </c>
      <c r="E21" s="175">
        <f>D21+E20</f>
        <v/>
      </c>
      <c r="F21" s="180">
        <f>IF(C21=0,0,MAX(1,ROUND(C21/MAX($C$2:$C$24)*5,0)))</f>
        <v/>
      </c>
      <c r="G21" s="21">
        <f>IF(E20&lt;0.8,"A · vital","B · trivial")</f>
        <v/>
      </c>
    </row>
    <row r="22" ht="15.75" customHeight="1" s="496">
      <c r="A22" s="138" t="inlineStr">
        <is>
          <t>Ter identificação visível</t>
        </is>
      </c>
      <c r="B22" s="139" t="inlineStr">
        <is>
          <t>N</t>
        </is>
      </c>
      <c r="C22" s="172">
        <f>'Diagrama de Mudge'!AD19</f>
        <v/>
      </c>
      <c r="D22" s="189">
        <f>C22/$C$25</f>
        <v/>
      </c>
      <c r="E22" s="175">
        <f>D22+E21</f>
        <v/>
      </c>
      <c r="F22" s="139">
        <f>IF(C22=0,0,MAX(1,ROUND(C22/MAX($C$2:$C$24)*5,0)))</f>
        <v/>
      </c>
      <c r="G22" s="21">
        <f>IF(E21&lt;0.8,"A · vital","B · trivial")</f>
        <v/>
      </c>
    </row>
    <row r="23" ht="15.75" customHeight="1" s="496">
      <c r="A23" s="171" t="inlineStr">
        <is>
          <t>Ser de fácil desmontagem</t>
        </is>
      </c>
      <c r="B23" s="111" t="inlineStr">
        <is>
          <t>R</t>
        </is>
      </c>
      <c r="C23" s="172">
        <f>'Diagrama de Mudge'!AD23</f>
        <v/>
      </c>
      <c r="D23" s="174">
        <f>C23/$C$25</f>
        <v/>
      </c>
      <c r="E23" s="175">
        <f>D23+E22</f>
        <v/>
      </c>
      <c r="F23" s="180">
        <f>IF(C23=0,0,MAX(1,ROUND(C23/MAX($C$2:$C$24)*5,0)))</f>
        <v/>
      </c>
      <c r="G23" s="21">
        <f>IF(E22&lt;0.8,"A · vital","B · trivial")</f>
        <v/>
      </c>
    </row>
    <row r="24" ht="15.75" customHeight="1" s="496">
      <c r="A24" s="171" t="inlineStr">
        <is>
          <t>Ter materiais recicláveis</t>
        </is>
      </c>
      <c r="B24" s="111" t="inlineStr">
        <is>
          <t>S</t>
        </is>
      </c>
      <c r="C24" s="172">
        <f>'Diagrama de Mudge'!AD24</f>
        <v/>
      </c>
      <c r="D24" s="174">
        <f>C24/$C$25</f>
        <v/>
      </c>
      <c r="E24" s="175">
        <f>D24+E23</f>
        <v/>
      </c>
      <c r="F24" s="180">
        <f>IF(C24=0,0,MAX(1,ROUND(C24/MAX($C$2:$C$24)*5,0)))</f>
        <v/>
      </c>
      <c r="G24" s="21">
        <f>IF(E23&lt;0.8,"A · vital","B · trivial")</f>
        <v/>
      </c>
    </row>
    <row r="25" ht="15.75" customHeight="1" s="496">
      <c r="A25" s="171" t="n"/>
      <c r="B25" s="111" t="n"/>
      <c r="C25" s="172">
        <f>SUM(C2:C24)</f>
        <v/>
      </c>
      <c r="D25" s="174">
        <f>SUM(D2:D24)</f>
        <v/>
      </c>
      <c r="E25" s="175" t="n"/>
      <c r="F25" s="180" t="n"/>
    </row>
    <row r="26" ht="15.75" customHeight="1" s="496">
      <c r="A26" s="9" t="n"/>
      <c r="B26" s="9" t="n"/>
      <c r="C26" s="9" t="n"/>
      <c r="D26" s="190" t="n"/>
      <c r="E26" s="9" t="n"/>
      <c r="F26" s="9" t="n"/>
    </row>
    <row r="27" ht="15.75" customHeight="1" s="496">
      <c r="A27" s="9" t="n"/>
      <c r="B27" s="191" t="n"/>
      <c r="C27" s="9" t="n"/>
      <c r="D27" s="9" t="n"/>
      <c r="E27" s="9" t="n"/>
      <c r="F27" s="9" t="n"/>
    </row>
    <row r="28" ht="15.75" customHeight="1" s="1091" customFormat="1">
      <c r="A28" s="1111" t="str">
        <v>O grau de importância 0–5 resume a pontuação do Mudge e é usado na triagem Pugh. A quantificação técnica do QFD usa a pontuação bruta de Mudge, conforme a Matriz de Relacionamento.</v>
      </c>
      <c r="B28" s="9" t="n"/>
      <c r="C28" s="9" t="n"/>
      <c r="D28" s="190" t="n"/>
      <c r="E28" s="9" t="n"/>
      <c r="F28" s="9" t="n"/>
    </row>
    <row r="29" ht="15.75" customHeight="1" s="496">
      <c r="A29" s="9" t="n"/>
      <c r="B29" s="9" t="n"/>
      <c r="C29" s="9" t="n"/>
      <c r="D29" s="190" t="n"/>
      <c r="E29" s="9" t="n"/>
      <c r="F29" s="9" t="n"/>
    </row>
    <row r="30" ht="60" customHeight="1" s="2046" customFormat="1">
      <c r="A30" s="3109" t="str">
        <v>Kano e Mudge são complementares: a classe de satisfação não determina vitória nos pares. C é atrativo e tem alta importância; N é básico e tem baixo peso. Classe B ou peso zero não elimina requisitos e metas.</v>
      </c>
      <c r="B30" s="3109" t="str">
        <v>Kano e Mudge são complementares: a classe de satisfação não determina vitória nos pares. C é atrativo e tem alta importância; N é básico e tem baixo peso. Classe B ou peso zero não elimina requisitos e metas.</v>
      </c>
      <c r="C30" s="3109" t="str">
        <v>Kano e Mudge são complementares: a classe de satisfação não determina vitória nos pares. C é atrativo e tem alta importância; N é básico e tem baixo peso. Classe B ou peso zero não elimina requisitos e metas.</v>
      </c>
      <c r="D30" s="3135" t="str">
        <v>Kano e Mudge são complementares: a classe de satisfação não determina vitória nos pares. C é atrativo e tem alta importância; N é básico e tem baixo peso. Classe B ou peso zero não elimina requisitos e metas.</v>
      </c>
      <c r="E30" s="3109" t="str">
        <v>Kano e Mudge são complementares: a classe de satisfação não determina vitória nos pares. C é atrativo e tem alta importância; N é básico e tem baixo peso. Classe B ou peso zero não elimina requisitos e metas.</v>
      </c>
      <c r="F30" s="3109" t="str">
        <v>Kano e Mudge são complementares: a classe de satisfação não determina vitória nos pares. C é atrativo e tem alta importância; N é básico e tem baixo peso. Classe B ou peso zero não elimina requisitos e metas.</v>
      </c>
      <c r="G30" s="3126" t="str">
        <v>Kano e Mudge são complementares: a classe de satisfação não determina vitória nos pares. C é atrativo e tem alta importância; N é básico e tem baixo peso. Classe B ou peso zero não elimina requisitos e metas.</v>
      </c>
    </row>
    <row r="31" ht="15.75" customHeight="1" s="496">
      <c r="A31" s="9" t="n"/>
      <c r="B31" s="9" t="n"/>
      <c r="C31" s="9" t="n"/>
      <c r="D31" s="190" t="n"/>
      <c r="E31" s="9" t="n"/>
      <c r="F31" s="9" t="n"/>
    </row>
    <row r="32" ht="15.75" customHeight="1" s="496">
      <c r="A32" s="9" t="n"/>
      <c r="B32" s="9" t="n"/>
      <c r="C32" s="9" t="n"/>
      <c r="D32" s="190" t="n"/>
      <c r="E32" s="9" t="n"/>
      <c r="F32" s="9" t="n"/>
    </row>
    <row r="33" ht="32" customHeight="1" s="2046" customFormat="1">
      <c r="A33" s="3109" t="str">
        <v>Kano–Mudge — interpretação dos resultados no recorte investigado</v>
      </c>
      <c r="B33" s="3109" t="str">
        <v>Kano–Mudge — interpretação dos resultados no recorte investigado</v>
      </c>
      <c r="C33" s="3109" t="str">
        <v>Kano–Mudge — interpretação dos resultados no recorte investigado</v>
      </c>
      <c r="D33" s="3135" t="str">
        <v>Kano–Mudge — interpretação dos resultados no recorte investigado</v>
      </c>
      <c r="E33" s="3109" t="str">
        <v>Kano–Mudge — interpretação dos resultados no recorte investigado</v>
      </c>
      <c r="F33" s="3109" t="str">
        <v>Kano–Mudge — interpretação dos resultados no recorte investigado</v>
      </c>
      <c r="G33" s="3126" t="str">
        <v>Kano–Mudge — interpretação dos resultados no recorte investigado</v>
      </c>
    </row>
    <row r="34" ht="36" customHeight="1" s="2046" customFormat="1">
      <c r="A34" s="3117" t="str">
        <v>Requisito</v>
      </c>
      <c r="B34" s="3117" t="str">
        <v>ID</v>
      </c>
      <c r="C34" s="3117" t="str">
        <v>Kano</v>
      </c>
      <c r="D34" s="3153" t="str">
        <v>Pontos Mudge</v>
      </c>
      <c r="E34" s="3117" t="str">
        <v>Posição no Pareto</v>
      </c>
      <c r="F34" s="3117" t="str">
        <v>Diretriz</v>
      </c>
      <c r="G34" s="3154" t="str">
        <v>RP relacionados</v>
      </c>
    </row>
    <row r="35" ht="74" customHeight="1" s="2046" customFormat="1">
      <c r="A35" s="3113" t="str">
        <f>INDEX($A$2:$A$24,MATCH(B35,$B$2:$B$24,0))</f>
        <v>Amortecer impactos do transporte</v>
      </c>
      <c r="B35" s="3113" t="str">
        <v>A</v>
      </c>
      <c r="C35" s="3113" t="str">
        <f>INDEX('Diagrama de Kano'!$D$2:$D$24,MATCH(B35,'Diagrama de Kano'!$B$2:$B$24,0))</f>
        <v>Básico</v>
      </c>
      <c r="D35" s="3155" t="n">
        <f>INDEX($C$2:$C$24,MATCH(B35,$B$2:$B$24,0))</f>
        <v>78</v>
      </c>
      <c r="E35" s="3155" t="n">
        <f>MATCH(B35,$B$2:$B$24,0)</f>
        <v>1</v>
      </c>
      <c r="F35" s="3113" t="str">
        <v>Priorizar proteção; ensaiar aceleração</v>
      </c>
      <c r="G35" s="3146" t="str">
        <v>RP1</v>
      </c>
    </row>
    <row r="36" ht="74" customHeight="1" s="2046" customFormat="1">
      <c r="A36" s="3113" t="str">
        <f>INDEX($A$2:$A$24,MATCH(B36,$B$2:$B$24,0))</f>
        <v>Imobilizar a louça</v>
      </c>
      <c r="B36" s="3113" t="str">
        <v>B</v>
      </c>
      <c r="C36" s="3113" t="str">
        <f>INDEX('Diagrama de Kano'!$D$2:$D$24,MATCH(B36,'Diagrama de Kano'!$B$2:$B$24,0))</f>
        <v>Básico</v>
      </c>
      <c r="D36" s="3155" t="n">
        <f>INDEX($C$2:$C$24,MATCH(B36,$B$2:$B$24,0))</f>
        <v>77</v>
      </c>
      <c r="E36" s="3155" t="n">
        <f>MATCH(B36,$B$2:$B$24,0)</f>
        <v>2</v>
      </c>
      <c r="F36" s="3113" t="str">
        <v>Priorizar imobilização; medir deslocamento</v>
      </c>
      <c r="G36" s="3146" t="str">
        <v>RP2</v>
      </c>
    </row>
    <row r="37" ht="74" customHeight="1" s="2046" customFormat="1">
      <c r="A37" s="3113" t="str">
        <f>INDEX($A$2:$A$24,MATCH(B37,$B$2:$B$24,0))</f>
        <v>Ser de fácil movimentação</v>
      </c>
      <c r="B37" s="3113" t="str">
        <v>F</v>
      </c>
      <c r="C37" s="3113" t="str">
        <f>INDEX('Diagrama de Kano'!$D$2:$D$24,MATCH(B37,'Diagrama de Kano'!$B$2:$B$24,0))</f>
        <v>Desempenho</v>
      </c>
      <c r="D37" s="3155" t="n">
        <f>INDEX($C$2:$C$24,MATCH(B37,$B$2:$B$24,0))</f>
        <v>70</v>
      </c>
      <c r="E37" s="3155" t="n">
        <f>MATCH(B37,$B$2:$B$24,0)</f>
        <v>3</v>
      </c>
      <c r="F37" s="3113" t="str">
        <v>Confrontar proteção com esforço e acesso</v>
      </c>
      <c r="G37" s="3146" t="str">
        <v>RP3, RP5</v>
      </c>
    </row>
    <row r="38" ht="74" customHeight="1" s="2046" customFormat="1">
      <c r="A38" s="3113" t="str">
        <f>INDEX($A$2:$A$24,MATCH(B38,$B$2:$B$24,0))</f>
        <v>Permitir conferência sem abrir</v>
      </c>
      <c r="B38" s="3113" t="str">
        <v>C</v>
      </c>
      <c r="C38" s="3113" t="str">
        <f>INDEX('Diagrama de Kano'!$D$2:$D$24,MATCH(B38,'Diagrama de Kano'!$B$2:$B$24,0))</f>
        <v>Atrativo</v>
      </c>
      <c r="D38" s="3155" t="n">
        <f>INDEX($C$2:$C$24,MATCH(B38,$B$2:$B$24,0))</f>
        <v>45</v>
      </c>
      <c r="E38" s="3155" t="n">
        <f>MATCH(B38,$B$2:$B$24,0)</f>
        <v>4</v>
      </c>
      <c r="F38" s="3113" t="str">
        <v>Atrativo de alta importância; comprovar inspeção da cerâmica</v>
      </c>
      <c r="G38" s="3146" t="str">
        <v>RP4</v>
      </c>
    </row>
    <row r="39" ht="74" customHeight="1" s="2046" customFormat="1">
      <c r="A39" s="3113" t="str">
        <f>INDEX($A$2:$A$24,MATCH(B39,$B$2:$B$24,0))</f>
        <v>Ser empilhável</v>
      </c>
      <c r="B39" s="3113" t="str">
        <v>K</v>
      </c>
      <c r="C39" s="3113" t="str">
        <f>INDEX('Diagrama de Kano'!$D$2:$D$24,MATCH(B39,'Diagrama de Kano'!$B$2:$B$24,0))</f>
        <v>Básico</v>
      </c>
      <c r="D39" s="3155" t="n">
        <f>INDEX($C$2:$C$24,MATCH(B39,$B$2:$B$24,0))</f>
        <v>17</v>
      </c>
      <c r="E39" s="3155" t="n">
        <f>MATCH(B39,$B$2:$B$24,0)</f>
        <v>12</v>
      </c>
      <c r="F39" s="3113" t="str">
        <v>Fora dos onze vitais; empilhamento continua exigido</v>
      </c>
      <c r="G39" s="3146" t="str">
        <v>RP11</v>
      </c>
    </row>
    <row r="40" ht="74" customHeight="1" s="2046" customFormat="1">
      <c r="A40" s="3113" t="str">
        <f>INDEX($A$2:$A$24,MATCH(B40,$B$2:$B$24,0))</f>
        <v>Ter identificação visível</v>
      </c>
      <c r="B40" s="3113" t="str">
        <v>N</v>
      </c>
      <c r="C40" s="3113" t="str">
        <f>INDEX('Diagrama de Kano'!$D$2:$D$24,MATCH(B40,'Diagrama de Kano'!$B$2:$B$24,0))</f>
        <v>Básico</v>
      </c>
      <c r="D40" s="3155" t="n">
        <f>INDEX($C$2:$C$24,MATCH(B40,$B$2:$B$24,0))</f>
        <v>2</v>
      </c>
      <c r="E40" s="3155" t="n">
        <f>MATCH(B40,$B$2:$B$24,0)</f>
        <v>21</v>
      </c>
      <c r="F40" s="3113" t="str">
        <v>Peso baixo; identificação e orientação permanecem</v>
      </c>
      <c r="G40" s="3146" t="str">
        <v>RP16, RP21</v>
      </c>
    </row>
    <row r="41" ht="74" customHeight="1" s="2046" customFormat="1">
      <c r="A41" s="3113" t="str">
        <f>INDEX($A$2:$A$24,MATCH(B41,$B$2:$B$24,0))</f>
        <v>Ter materiais recicláveis</v>
      </c>
      <c r="B41" s="3113" t="str">
        <v>S</v>
      </c>
      <c r="C41" s="3113" t="str">
        <f>INDEX('Diagrama de Kano'!$D$2:$D$24,MATCH(B41,'Diagrama de Kano'!$B$2:$B$24,0))</f>
        <v>Atrativo</v>
      </c>
      <c r="D41" s="3155" t="n">
        <f>INDEX($C$2:$C$24,MATCH(B41,$B$2:$B$24,0))</f>
        <v>0</v>
      </c>
      <c r="E41" s="3155" t="n">
        <f>MATCH(B41,$B$2:$B$24,0)</f>
        <v>23</v>
      </c>
      <c r="F41" s="3113" t="str">
        <v>Peso zero; meta de fim de vida permanece</v>
      </c>
      <c r="G41" s="3146" t="str">
        <v>RP19</v>
      </c>
    </row>
    <row r="42" ht="15.75" customHeight="1" s="496">
      <c r="A42" s="9" t="n"/>
      <c r="B42" s="9" t="n"/>
      <c r="C42" s="9" t="n"/>
      <c r="D42" s="190" t="n"/>
      <c r="E42" s="9" t="n"/>
      <c r="F42" s="9" t="n"/>
    </row>
    <row r="43" ht="72" customHeight="1" s="2046" customFormat="1">
      <c r="A43" s="3109" t="str">
        <v>A classe Kano acompanha a interpretação do QFD; a quantificação usa os pontos brutos do Mudge, sem multiplicador de classe. Rever categorias e pares se as novas entrevistas mudarem a interpretação; atualizar Pareto, QFD e seleção na mesma rodada.</v>
      </c>
      <c r="B43" s="3109" t="str">
        <v>A classe Kano acompanha a interpretação do QFD; a quantificação usa os pontos brutos do Mudge, sem multiplicador de classe. Rever categorias e pares se as novas entrevistas mudarem a interpretação; atualizar Pareto, QFD e seleção na mesma rodada.</v>
      </c>
      <c r="C43" s="3109" t="str">
        <v>A classe Kano acompanha a interpretação do QFD; a quantificação usa os pontos brutos do Mudge, sem multiplicador de classe. Rever categorias e pares se as novas entrevistas mudarem a interpretação; atualizar Pareto, QFD e seleção na mesma rodada.</v>
      </c>
      <c r="D43" s="3135" t="str">
        <v>A classe Kano acompanha a interpretação do QFD; a quantificação usa os pontos brutos do Mudge, sem multiplicador de classe. Rever categorias e pares se as novas entrevistas mudarem a interpretação; atualizar Pareto, QFD e seleção na mesma rodada.</v>
      </c>
      <c r="E43" s="3109" t="str">
        <v>A classe Kano acompanha a interpretação do QFD; a quantificação usa os pontos brutos do Mudge, sem multiplicador de classe. Rever categorias e pares se as novas entrevistas mudarem a interpretação; atualizar Pareto, QFD e seleção na mesma rodada.</v>
      </c>
      <c r="F43" s="3109" t="str">
        <v>A classe Kano acompanha a interpretação do QFD; a quantificação usa os pontos brutos do Mudge, sem multiplicador de classe. Rever categorias e pares se as novas entrevistas mudarem a interpretação; atualizar Pareto, QFD e seleção na mesma rodada.</v>
      </c>
      <c r="G43" s="3126" t="str">
        <v>A classe Kano acompanha a interpretação do QFD; a quantificação usa os pontos brutos do Mudge, sem multiplicador de classe. Rever categorias e pares se as novas entrevistas mudarem a interpretação; atualizar Pareto, QFD e seleção na mesma rodada.</v>
      </c>
    </row>
    <row r="44" ht="15.75" customHeight="1" s="496">
      <c r="A44" s="9" t="n"/>
      <c r="B44" s="9" t="n"/>
      <c r="C44" s="9" t="n"/>
      <c r="D44" s="190" t="n"/>
      <c r="E44" s="9" t="n"/>
      <c r="F44" s="9" t="n"/>
    </row>
    <row r="45" ht="15.75" customHeight="1" s="496">
      <c r="A45" s="9" t="n"/>
      <c r="B45" s="9" t="n"/>
      <c r="C45" s="9" t="n"/>
      <c r="D45" s="190" t="n"/>
      <c r="E45" s="9" t="n"/>
      <c r="F45" s="9" t="n"/>
    </row>
    <row r="46" ht="15.75" customHeight="1" s="496">
      <c r="A46" s="9" t="n"/>
      <c r="B46" s="9" t="n"/>
      <c r="C46" s="9" t="n"/>
      <c r="D46" s="190" t="n"/>
      <c r="E46" s="9" t="n"/>
      <c r="F46" s="9" t="n"/>
    </row>
    <row r="47" ht="15.75" customHeight="1" s="496">
      <c r="A47" s="9" t="n"/>
      <c r="B47" s="9" t="n"/>
      <c r="C47" s="9" t="n"/>
      <c r="D47" s="190" t="n"/>
      <c r="E47" s="9" t="n"/>
      <c r="F47" s="9" t="n"/>
    </row>
    <row r="48" ht="15.75" customHeight="1" s="496">
      <c r="A48" s="9" t="n"/>
      <c r="B48" s="9" t="n"/>
      <c r="C48" s="9" t="n"/>
      <c r="D48" s="190" t="n"/>
      <c r="E48" s="9" t="n"/>
      <c r="F48" s="9" t="n"/>
    </row>
    <row r="49" ht="15.75" customHeight="1" s="496">
      <c r="A49" s="9" t="n"/>
      <c r="B49" s="9" t="n"/>
      <c r="C49" s="9" t="n"/>
      <c r="D49" s="190" t="n"/>
      <c r="E49" s="9" t="n"/>
      <c r="F49" s="9" t="n"/>
    </row>
    <row r="50" ht="15.75" customHeight="1" s="496">
      <c r="A50" s="9" t="n"/>
      <c r="B50" s="9" t="n"/>
      <c r="C50" s="9" t="n"/>
      <c r="D50" s="190" t="n"/>
      <c r="E50" s="9" t="n"/>
      <c r="F50" s="9" t="n"/>
    </row>
    <row r="51" ht="15.75" customHeight="1" s="496">
      <c r="A51" s="9" t="n"/>
      <c r="B51" s="9" t="n"/>
      <c r="C51" s="9" t="n"/>
      <c r="D51" s="190" t="n"/>
      <c r="E51" s="9" t="n"/>
      <c r="F51" s="9" t="n"/>
    </row>
    <row r="52" ht="15.75" customHeight="1" s="496">
      <c r="A52" s="9" t="n"/>
      <c r="B52" s="9" t="n"/>
      <c r="C52" s="9" t="n"/>
      <c r="D52" s="190" t="n"/>
      <c r="E52" s="9" t="n"/>
      <c r="F52" s="9" t="n"/>
    </row>
    <row r="53" ht="15.75" customHeight="1" s="496">
      <c r="A53" s="9" t="n"/>
      <c r="B53" s="9" t="n"/>
      <c r="C53" s="9" t="n"/>
      <c r="D53" s="190" t="n"/>
      <c r="E53" s="9" t="n"/>
      <c r="F53" s="9" t="n"/>
    </row>
    <row r="54" ht="15.75" customHeight="1" s="496">
      <c r="A54" s="9" t="n"/>
      <c r="B54" s="9" t="n"/>
      <c r="C54" s="9" t="n"/>
      <c r="D54" s="190" t="n"/>
      <c r="E54" s="9" t="n"/>
      <c r="F54" s="9" t="n"/>
    </row>
    <row r="55" ht="15.75" customHeight="1" s="496">
      <c r="A55" s="9" t="n"/>
      <c r="B55" s="9" t="n"/>
      <c r="C55" s="9" t="n"/>
      <c r="D55" s="190" t="n"/>
      <c r="E55" s="9" t="n"/>
      <c r="F55" s="9" t="n"/>
    </row>
    <row r="56" ht="15.75" customHeight="1" s="496">
      <c r="A56" s="9" t="n"/>
      <c r="B56" s="9" t="n"/>
      <c r="C56" s="9" t="n"/>
      <c r="D56" s="190" t="n"/>
      <c r="E56" s="9" t="n"/>
      <c r="F56" s="9" t="n"/>
    </row>
    <row r="57" ht="15.75" customHeight="1" s="496">
      <c r="A57" s="9" t="n"/>
      <c r="B57" s="9" t="n"/>
      <c r="C57" s="9" t="n"/>
      <c r="D57" s="190" t="n"/>
      <c r="E57" s="9" t="n"/>
      <c r="F57" s="9" t="n"/>
    </row>
    <row r="58" ht="15.75" customHeight="1" s="496">
      <c r="A58" s="9" t="n"/>
      <c r="B58" s="9" t="n"/>
      <c r="C58" s="9" t="n"/>
      <c r="D58" s="190" t="n"/>
      <c r="E58" s="9" t="n"/>
      <c r="F58" s="9" t="n"/>
    </row>
    <row r="59" ht="15.75" customHeight="1" s="496">
      <c r="A59" s="9" t="n"/>
      <c r="B59" s="9" t="n"/>
      <c r="C59" s="9" t="n"/>
      <c r="D59" s="190" t="n"/>
      <c r="E59" s="9" t="n"/>
      <c r="F59" s="9" t="n"/>
    </row>
    <row r="60" ht="15.75" customHeight="1" s="496">
      <c r="A60" s="9" t="n"/>
      <c r="B60" s="9" t="n"/>
      <c r="C60" s="9" t="n"/>
      <c r="D60" s="190" t="n"/>
      <c r="E60" s="9" t="n"/>
      <c r="F60" s="9" t="n"/>
    </row>
    <row r="61" ht="15.75" customHeight="1" s="496">
      <c r="A61" s="9" t="n"/>
      <c r="B61" s="9" t="n"/>
      <c r="C61" s="9" t="n"/>
      <c r="D61" s="190" t="n"/>
      <c r="E61" s="9" t="n"/>
      <c r="F61" s="9" t="n"/>
    </row>
    <row r="62" ht="15.75" customHeight="1" s="496">
      <c r="A62" s="9" t="n"/>
      <c r="B62" s="9" t="n"/>
      <c r="C62" s="9" t="n"/>
      <c r="D62" s="190" t="n"/>
      <c r="E62" s="9" t="n"/>
      <c r="F62" s="9" t="n"/>
    </row>
    <row r="63" ht="15.75" customHeight="1" s="496">
      <c r="A63" s="9" t="n"/>
      <c r="B63" s="9" t="n"/>
      <c r="C63" s="9" t="n"/>
      <c r="D63" s="190" t="n"/>
      <c r="E63" s="9" t="n"/>
      <c r="F63" s="9" t="n"/>
    </row>
    <row r="64" ht="15.75" customHeight="1" s="496">
      <c r="A64" s="9" t="n"/>
      <c r="B64" s="9" t="n"/>
      <c r="C64" s="9" t="n"/>
      <c r="D64" s="190" t="n"/>
      <c r="E64" s="9" t="n"/>
      <c r="F64" s="9" t="n"/>
    </row>
    <row r="65" ht="15.75" customHeight="1" s="496">
      <c r="A65" s="9" t="n"/>
      <c r="B65" s="9" t="n"/>
      <c r="C65" s="9" t="n"/>
      <c r="D65" s="190" t="n"/>
      <c r="E65" s="9" t="n"/>
      <c r="F65" s="9" t="n"/>
    </row>
    <row r="66" ht="15.75" customHeight="1" s="496">
      <c r="A66" s="9" t="n"/>
      <c r="B66" s="9" t="n"/>
      <c r="C66" s="9" t="n"/>
      <c r="D66" s="190" t="n"/>
      <c r="E66" s="9" t="n"/>
      <c r="F66" s="9" t="n"/>
    </row>
    <row r="67" ht="15.75" customHeight="1" s="496">
      <c r="A67" s="9" t="n"/>
      <c r="B67" s="9" t="n"/>
      <c r="C67" s="9" t="n"/>
      <c r="D67" s="190" t="n"/>
      <c r="E67" s="9" t="n"/>
      <c r="F67" s="9" t="n"/>
    </row>
    <row r="68" ht="15.75" customHeight="1" s="496">
      <c r="A68" s="9" t="n"/>
      <c r="B68" s="9" t="n"/>
      <c r="C68" s="9" t="n"/>
      <c r="D68" s="190" t="n"/>
      <c r="E68" s="9" t="n"/>
      <c r="F68" s="9" t="n"/>
    </row>
    <row r="69" ht="15.75" customHeight="1" s="496">
      <c r="A69" s="9" t="n"/>
      <c r="B69" s="9" t="n"/>
      <c r="C69" s="9" t="n"/>
      <c r="D69" s="190" t="n"/>
      <c r="E69" s="9" t="n"/>
      <c r="F69" s="9" t="n"/>
    </row>
    <row r="70" ht="15.75" customHeight="1" s="496">
      <c r="A70" s="9" t="n"/>
      <c r="B70" s="9" t="n"/>
      <c r="C70" s="9" t="n"/>
      <c r="D70" s="190" t="n"/>
      <c r="E70" s="9" t="n"/>
      <c r="F70" s="9" t="n"/>
    </row>
    <row r="71" ht="15.75" customHeight="1" s="496">
      <c r="A71" s="9" t="n"/>
      <c r="B71" s="9" t="n"/>
      <c r="C71" s="9" t="n"/>
      <c r="D71" s="190" t="n"/>
      <c r="E71" s="9" t="n"/>
      <c r="F71" s="9" t="n"/>
    </row>
    <row r="72" ht="15.75" customHeight="1" s="496">
      <c r="A72" s="9" t="n"/>
      <c r="B72" s="9" t="n"/>
      <c r="C72" s="9" t="n"/>
      <c r="D72" s="190" t="n"/>
      <c r="E72" s="9" t="n"/>
      <c r="F72" s="9" t="n"/>
    </row>
    <row r="73" ht="15.75" customHeight="1" s="496">
      <c r="A73" s="9" t="n"/>
      <c r="B73" s="9" t="n"/>
      <c r="C73" s="9" t="n"/>
      <c r="D73" s="190" t="n"/>
      <c r="E73" s="9" t="n"/>
      <c r="F73" s="9" t="n"/>
    </row>
    <row r="74" ht="15.75" customHeight="1" s="496">
      <c r="A74" s="9" t="n"/>
      <c r="B74" s="9" t="n"/>
      <c r="C74" s="9" t="n"/>
      <c r="D74" s="190" t="n"/>
      <c r="E74" s="9" t="n"/>
      <c r="F74" s="9" t="n"/>
    </row>
    <row r="75" ht="15.75" customHeight="1" s="496">
      <c r="A75" s="9" t="n"/>
      <c r="B75" s="9" t="n"/>
      <c r="C75" s="9" t="n"/>
      <c r="D75" s="190" t="n"/>
      <c r="E75" s="9" t="n"/>
      <c r="F75" s="9" t="n"/>
    </row>
    <row r="76" ht="15.75" customHeight="1" s="496">
      <c r="A76" s="9" t="n"/>
      <c r="B76" s="9" t="n"/>
      <c r="C76" s="9" t="n"/>
      <c r="D76" s="190" t="n"/>
      <c r="E76" s="9" t="n"/>
      <c r="F76" s="9" t="n"/>
    </row>
    <row r="77" ht="15.75" customHeight="1" s="496">
      <c r="A77" s="9" t="n"/>
      <c r="B77" s="9" t="n"/>
      <c r="C77" s="9" t="n"/>
      <c r="D77" s="190" t="n"/>
      <c r="E77" s="9" t="n"/>
      <c r="F77" s="9" t="n"/>
    </row>
    <row r="78" ht="15.75" customHeight="1" s="496">
      <c r="A78" s="9" t="n"/>
      <c r="B78" s="9" t="n"/>
      <c r="C78" s="9" t="n"/>
      <c r="D78" s="190" t="n"/>
      <c r="E78" s="9" t="n"/>
      <c r="F78" s="9" t="n"/>
    </row>
    <row r="79" ht="15.75" customHeight="1" s="496">
      <c r="A79" s="9" t="n"/>
      <c r="B79" s="9" t="n"/>
      <c r="C79" s="9" t="n"/>
      <c r="D79" s="190" t="n"/>
      <c r="E79" s="9" t="n"/>
      <c r="F79" s="9" t="n"/>
    </row>
    <row r="80" ht="15.75" customHeight="1" s="496">
      <c r="A80" s="9" t="n"/>
      <c r="B80" s="9" t="n"/>
      <c r="C80" s="9" t="n"/>
      <c r="D80" s="190" t="n"/>
      <c r="E80" s="9" t="n"/>
      <c r="F80" s="9" t="n"/>
    </row>
    <row r="81" ht="15.75" customHeight="1" s="496">
      <c r="A81" s="9" t="n"/>
      <c r="B81" s="9" t="n"/>
      <c r="C81" s="9" t="n"/>
      <c r="D81" s="190" t="n"/>
      <c r="E81" s="9" t="n"/>
      <c r="F81" s="9" t="n"/>
    </row>
    <row r="82" ht="15.75" customHeight="1" s="496">
      <c r="A82" s="9" t="n"/>
      <c r="B82" s="9" t="n"/>
      <c r="C82" s="9" t="n"/>
      <c r="D82" s="190" t="n"/>
      <c r="E82" s="9" t="n"/>
      <c r="F82" s="9" t="n"/>
    </row>
    <row r="83" ht="15.75" customHeight="1" s="496">
      <c r="A83" s="9" t="n"/>
      <c r="B83" s="9" t="n"/>
      <c r="C83" s="9" t="n"/>
      <c r="D83" s="190" t="n"/>
      <c r="E83" s="9" t="n"/>
      <c r="F83" s="9" t="n"/>
    </row>
    <row r="84" ht="15.75" customHeight="1" s="496">
      <c r="A84" s="9" t="n"/>
      <c r="B84" s="9" t="n"/>
      <c r="C84" s="9" t="n"/>
      <c r="D84" s="190" t="n"/>
      <c r="E84" s="9" t="n"/>
      <c r="F84" s="9" t="n"/>
    </row>
    <row r="85" ht="15.75" customHeight="1" s="496">
      <c r="A85" s="9" t="n"/>
      <c r="B85" s="9" t="n"/>
      <c r="C85" s="9" t="n"/>
      <c r="D85" s="190" t="n"/>
      <c r="E85" s="9" t="n"/>
      <c r="F85" s="9" t="n"/>
    </row>
    <row r="86" ht="15.75" customHeight="1" s="496">
      <c r="A86" s="9" t="n"/>
      <c r="B86" s="9" t="n"/>
      <c r="C86" s="9" t="n"/>
      <c r="D86" s="190" t="n"/>
      <c r="E86" s="9" t="n"/>
      <c r="F86" s="9" t="n"/>
    </row>
    <row r="87" ht="15.75" customHeight="1" s="496">
      <c r="A87" s="9" t="n"/>
      <c r="B87" s="9" t="n"/>
      <c r="C87" s="9" t="n"/>
      <c r="D87" s="190" t="n"/>
      <c r="E87" s="9" t="n"/>
      <c r="F87" s="9" t="n"/>
    </row>
    <row r="88" ht="15.75" customHeight="1" s="496">
      <c r="A88" s="9" t="n"/>
      <c r="B88" s="9" t="n"/>
      <c r="C88" s="9" t="n"/>
      <c r="D88" s="190" t="n"/>
      <c r="E88" s="9" t="n"/>
      <c r="F88" s="9" t="n"/>
    </row>
    <row r="89" ht="15.75" customHeight="1" s="496">
      <c r="A89" s="9" t="n"/>
      <c r="B89" s="9" t="n"/>
      <c r="C89" s="9" t="n"/>
      <c r="D89" s="190" t="n"/>
      <c r="E89" s="9" t="n"/>
      <c r="F89" s="9" t="n"/>
    </row>
    <row r="90" ht="15.75" customHeight="1" s="496">
      <c r="A90" s="9" t="n"/>
      <c r="B90" s="9" t="n"/>
      <c r="C90" s="9" t="n"/>
      <c r="D90" s="190" t="n"/>
      <c r="E90" s="9" t="n"/>
      <c r="F90" s="9" t="n"/>
    </row>
    <row r="91" ht="15.75" customHeight="1" s="496">
      <c r="A91" s="9" t="n"/>
      <c r="B91" s="9" t="n"/>
      <c r="C91" s="9" t="n"/>
      <c r="D91" s="190" t="n"/>
      <c r="E91" s="9" t="n"/>
      <c r="F91" s="9" t="n"/>
    </row>
    <row r="92" ht="15.75" customHeight="1" s="496">
      <c r="A92" s="9" t="n"/>
      <c r="B92" s="9" t="n"/>
      <c r="C92" s="9" t="n"/>
      <c r="D92" s="190" t="n"/>
      <c r="E92" s="9" t="n"/>
      <c r="F92" s="9" t="n"/>
    </row>
    <row r="93" ht="15.75" customHeight="1" s="496">
      <c r="A93" s="9" t="n"/>
      <c r="B93" s="9" t="n"/>
      <c r="C93" s="9" t="n"/>
      <c r="D93" s="190" t="n"/>
      <c r="E93" s="9" t="n"/>
      <c r="F93" s="9" t="n"/>
    </row>
    <row r="94" ht="15.75" customHeight="1" s="496">
      <c r="A94" s="9" t="n"/>
      <c r="B94" s="9" t="n"/>
      <c r="C94" s="9" t="n"/>
      <c r="D94" s="190" t="n"/>
      <c r="E94" s="9" t="n"/>
      <c r="F94" s="9" t="n"/>
    </row>
    <row r="95" ht="15.75" customHeight="1" s="496">
      <c r="A95" s="9" t="n"/>
      <c r="B95" s="9" t="n"/>
      <c r="C95" s="9" t="n"/>
      <c r="D95" s="190" t="n"/>
      <c r="E95" s="9" t="n"/>
      <c r="F95" s="9" t="n"/>
    </row>
    <row r="96" ht="15.75" customHeight="1" s="496">
      <c r="A96" s="9" t="n"/>
      <c r="B96" s="9" t="n"/>
      <c r="C96" s="9" t="n"/>
      <c r="D96" s="190" t="n"/>
      <c r="E96" s="9" t="n"/>
      <c r="F96" s="9" t="n"/>
    </row>
    <row r="97" ht="15.75" customHeight="1" s="496">
      <c r="A97" s="9" t="n"/>
      <c r="B97" s="9" t="n"/>
      <c r="C97" s="9" t="n"/>
      <c r="D97" s="190" t="n"/>
      <c r="E97" s="9" t="n"/>
      <c r="F97" s="9" t="n"/>
    </row>
    <row r="98" ht="15.75" customHeight="1" s="496">
      <c r="A98" s="9" t="n"/>
      <c r="B98" s="9" t="n"/>
      <c r="C98" s="9" t="n"/>
      <c r="D98" s="190" t="n"/>
      <c r="E98" s="9" t="n"/>
      <c r="F98" s="9" t="n"/>
    </row>
    <row r="99" ht="15.75" customHeight="1" s="496">
      <c r="A99" s="9" t="n"/>
      <c r="B99" s="9" t="n"/>
      <c r="C99" s="9" t="n"/>
      <c r="D99" s="190" t="n"/>
      <c r="E99" s="9" t="n"/>
      <c r="F99" s="9" t="n"/>
    </row>
    <row r="100" ht="15.75" customHeight="1" s="496">
      <c r="A100" s="9" t="n"/>
      <c r="B100" s="9" t="n"/>
      <c r="C100" s="9" t="n"/>
      <c r="D100" s="190" t="n"/>
      <c r="E100" s="9" t="n"/>
      <c r="F100" s="9" t="n"/>
    </row>
    <row r="101" ht="15.75" customHeight="1" s="496">
      <c r="A101" s="9" t="n"/>
      <c r="B101" s="9" t="n"/>
      <c r="C101" s="9" t="n"/>
      <c r="D101" s="190" t="n"/>
      <c r="E101" s="9" t="n"/>
      <c r="F101" s="9" t="n"/>
    </row>
    <row r="102" ht="15.75" customHeight="1" s="496">
      <c r="A102" s="9" t="n"/>
      <c r="B102" s="9" t="n"/>
      <c r="C102" s="9" t="n"/>
      <c r="D102" s="190" t="n"/>
      <c r="E102" s="9" t="n"/>
      <c r="F102" s="9" t="n"/>
    </row>
    <row r="103" ht="15.75" customHeight="1" s="496">
      <c r="A103" s="9" t="n"/>
      <c r="B103" s="9" t="n"/>
      <c r="C103" s="9" t="n"/>
      <c r="D103" s="190" t="n"/>
      <c r="E103" s="9" t="n"/>
      <c r="F103" s="9" t="n"/>
    </row>
    <row r="104" ht="15.75" customHeight="1" s="496">
      <c r="A104" s="9" t="n"/>
      <c r="B104" s="9" t="n"/>
      <c r="C104" s="9" t="n"/>
      <c r="D104" s="190" t="n"/>
      <c r="E104" s="9" t="n"/>
      <c r="F104" s="9" t="n"/>
    </row>
    <row r="105" ht="15.75" customHeight="1" s="496">
      <c r="A105" s="9" t="n"/>
      <c r="B105" s="9" t="n"/>
      <c r="C105" s="9" t="n"/>
      <c r="D105" s="190" t="n"/>
      <c r="E105" s="9" t="n"/>
      <c r="F105" s="9" t="n"/>
    </row>
    <row r="106" ht="15.75" customHeight="1" s="496">
      <c r="A106" s="9" t="n"/>
      <c r="B106" s="9" t="n"/>
      <c r="C106" s="9" t="n"/>
      <c r="D106" s="190" t="n"/>
      <c r="E106" s="9" t="n"/>
      <c r="F106" s="9" t="n"/>
    </row>
    <row r="107" ht="15.75" customHeight="1" s="496">
      <c r="A107" s="9" t="n"/>
      <c r="B107" s="9" t="n"/>
      <c r="C107" s="9" t="n"/>
      <c r="D107" s="190" t="n"/>
      <c r="E107" s="9" t="n"/>
      <c r="F107" s="9" t="n"/>
    </row>
    <row r="108" ht="15.75" customHeight="1" s="496">
      <c r="A108" s="9" t="n"/>
      <c r="B108" s="9" t="n"/>
      <c r="C108" s="9" t="n"/>
      <c r="D108" s="190" t="n"/>
      <c r="E108" s="9" t="n"/>
      <c r="F108" s="9" t="n"/>
    </row>
    <row r="109" ht="15.75" customHeight="1" s="496">
      <c r="A109" s="9" t="n"/>
      <c r="B109" s="9" t="n"/>
      <c r="C109" s="9" t="n"/>
      <c r="D109" s="190" t="n"/>
      <c r="E109" s="9" t="n"/>
      <c r="F109" s="9" t="n"/>
    </row>
    <row r="110" ht="15.75" customHeight="1" s="496">
      <c r="A110" s="9" t="n"/>
      <c r="B110" s="9" t="n"/>
      <c r="C110" s="9" t="n"/>
      <c r="D110" s="190" t="n"/>
      <c r="E110" s="9" t="n"/>
      <c r="F110" s="9" t="n"/>
    </row>
    <row r="111" ht="15.75" customHeight="1" s="496">
      <c r="A111" s="9" t="n"/>
      <c r="B111" s="9" t="n"/>
      <c r="C111" s="9" t="n"/>
      <c r="D111" s="190" t="n"/>
      <c r="E111" s="9" t="n"/>
      <c r="F111" s="9" t="n"/>
    </row>
    <row r="112" ht="15.75" customHeight="1" s="496">
      <c r="A112" s="9" t="n"/>
      <c r="B112" s="9" t="n"/>
      <c r="C112" s="9" t="n"/>
      <c r="D112" s="190" t="n"/>
      <c r="E112" s="9" t="n"/>
      <c r="F112" s="9" t="n"/>
    </row>
    <row r="113" ht="15.75" customHeight="1" s="496">
      <c r="A113" s="9" t="n"/>
      <c r="B113" s="9" t="n"/>
      <c r="C113" s="9" t="n"/>
      <c r="D113" s="190" t="n"/>
      <c r="E113" s="9" t="n"/>
      <c r="F113" s="9" t="n"/>
    </row>
    <row r="114" ht="15.75" customHeight="1" s="496">
      <c r="A114" s="9" t="n"/>
      <c r="B114" s="9" t="n"/>
      <c r="C114" s="9" t="n"/>
      <c r="D114" s="190" t="n"/>
      <c r="E114" s="9" t="n"/>
      <c r="F114" s="9" t="n"/>
    </row>
    <row r="115" ht="15.75" customHeight="1" s="496">
      <c r="A115" s="9" t="n"/>
      <c r="B115" s="9" t="n"/>
      <c r="C115" s="9" t="n"/>
      <c r="D115" s="190" t="n"/>
      <c r="E115" s="9" t="n"/>
      <c r="F115" s="9" t="n"/>
    </row>
    <row r="116" ht="15.75" customHeight="1" s="496">
      <c r="A116" s="9" t="n"/>
      <c r="B116" s="9" t="n"/>
      <c r="C116" s="9" t="n"/>
      <c r="D116" s="190" t="n"/>
      <c r="E116" s="9" t="n"/>
      <c r="F116" s="9" t="n"/>
    </row>
    <row r="117" ht="15.75" customHeight="1" s="496">
      <c r="A117" s="9" t="n"/>
      <c r="B117" s="9" t="n"/>
      <c r="C117" s="9" t="n"/>
      <c r="D117" s="190" t="n"/>
      <c r="E117" s="9" t="n"/>
      <c r="F117" s="9" t="n"/>
    </row>
    <row r="118" ht="15.75" customHeight="1" s="496">
      <c r="A118" s="9" t="n"/>
      <c r="B118" s="9" t="n"/>
      <c r="C118" s="9" t="n"/>
      <c r="D118" s="190" t="n"/>
      <c r="E118" s="9" t="n"/>
      <c r="F118" s="9" t="n"/>
    </row>
    <row r="119" ht="15.75" customHeight="1" s="496">
      <c r="A119" s="9" t="n"/>
      <c r="B119" s="9" t="n"/>
      <c r="C119" s="9" t="n"/>
      <c r="D119" s="190" t="n"/>
      <c r="E119" s="9" t="n"/>
      <c r="F119" s="9" t="n"/>
    </row>
    <row r="120" ht="15.75" customHeight="1" s="496">
      <c r="A120" s="9" t="n"/>
      <c r="B120" s="9" t="n"/>
      <c r="C120" s="9" t="n"/>
      <c r="D120" s="190" t="n"/>
      <c r="E120" s="9" t="n"/>
      <c r="F120" s="9" t="n"/>
    </row>
    <row r="121" ht="15.75" customHeight="1" s="496">
      <c r="A121" s="9" t="n"/>
      <c r="B121" s="9" t="n"/>
      <c r="C121" s="9" t="n"/>
      <c r="D121" s="190" t="n"/>
      <c r="E121" s="9" t="n"/>
      <c r="F121" s="9" t="n"/>
    </row>
    <row r="122" ht="15.75" customHeight="1" s="496">
      <c r="A122" s="9" t="n"/>
      <c r="B122" s="9" t="n"/>
      <c r="C122" s="9" t="n"/>
      <c r="D122" s="190" t="n"/>
      <c r="E122" s="9" t="n"/>
      <c r="F122" s="9" t="n"/>
    </row>
    <row r="123" ht="15.75" customHeight="1" s="496">
      <c r="A123" s="9" t="n"/>
      <c r="B123" s="9" t="n"/>
      <c r="C123" s="9" t="n"/>
      <c r="D123" s="190" t="n"/>
      <c r="E123" s="9" t="n"/>
      <c r="F123" s="9" t="n"/>
    </row>
    <row r="124" ht="15.75" customHeight="1" s="496">
      <c r="A124" s="9" t="n"/>
      <c r="B124" s="9" t="n"/>
      <c r="C124" s="9" t="n"/>
      <c r="D124" s="190" t="n"/>
      <c r="E124" s="9" t="n"/>
      <c r="F124" s="9" t="n"/>
    </row>
    <row r="125" ht="15.75" customHeight="1" s="496">
      <c r="A125" s="9" t="n"/>
      <c r="B125" s="9" t="n"/>
      <c r="C125" s="9" t="n"/>
      <c r="D125" s="190" t="n"/>
      <c r="E125" s="9" t="n"/>
      <c r="F125" s="9" t="n"/>
    </row>
    <row r="126" ht="15.75" customHeight="1" s="496">
      <c r="A126" s="9" t="n"/>
      <c r="B126" s="9" t="n"/>
      <c r="C126" s="9" t="n"/>
      <c r="D126" s="190" t="n"/>
      <c r="E126" s="9" t="n"/>
      <c r="F126" s="9" t="n"/>
    </row>
    <row r="127" ht="15.75" customHeight="1" s="496">
      <c r="A127" s="9" t="n"/>
      <c r="B127" s="9" t="n"/>
      <c r="C127" s="9" t="n"/>
      <c r="D127" s="190" t="n"/>
      <c r="E127" s="9" t="n"/>
      <c r="F127" s="9" t="n"/>
    </row>
    <row r="128" ht="15.75" customHeight="1" s="496">
      <c r="A128" s="9" t="n"/>
      <c r="B128" s="9" t="n"/>
      <c r="C128" s="9" t="n"/>
      <c r="D128" s="190" t="n"/>
      <c r="E128" s="9" t="n"/>
      <c r="F128" s="9" t="n"/>
    </row>
    <row r="129" ht="15.75" customHeight="1" s="496">
      <c r="A129" s="9" t="n"/>
      <c r="B129" s="9" t="n"/>
      <c r="C129" s="9" t="n"/>
      <c r="D129" s="190" t="n"/>
      <c r="E129" s="9" t="n"/>
      <c r="F129" s="9" t="n"/>
    </row>
    <row r="130" ht="15.75" customHeight="1" s="496">
      <c r="A130" s="9" t="n"/>
      <c r="B130" s="9" t="n"/>
      <c r="C130" s="9" t="n"/>
      <c r="D130" s="190" t="n"/>
      <c r="E130" s="9" t="n"/>
      <c r="F130" s="9" t="n"/>
    </row>
    <row r="131" ht="15.75" customHeight="1" s="496">
      <c r="A131" s="9" t="n"/>
      <c r="B131" s="9" t="n"/>
      <c r="C131" s="9" t="n"/>
      <c r="D131" s="190" t="n"/>
      <c r="E131" s="9" t="n"/>
      <c r="F131" s="9" t="n"/>
    </row>
    <row r="132" ht="15.75" customHeight="1" s="496">
      <c r="A132" s="9" t="n"/>
      <c r="B132" s="9" t="n"/>
      <c r="C132" s="9" t="n"/>
      <c r="D132" s="190" t="n"/>
      <c r="E132" s="9" t="n"/>
      <c r="F132" s="9" t="n"/>
    </row>
    <row r="133" ht="15.75" customHeight="1" s="496">
      <c r="A133" s="9" t="n"/>
      <c r="B133" s="9" t="n"/>
      <c r="C133" s="9" t="n"/>
      <c r="D133" s="190" t="n"/>
      <c r="E133" s="9" t="n"/>
      <c r="F133" s="9" t="n"/>
    </row>
    <row r="134" ht="15.75" customHeight="1" s="496">
      <c r="A134" s="9" t="n"/>
      <c r="B134" s="9" t="n"/>
      <c r="C134" s="9" t="n"/>
      <c r="D134" s="190" t="n"/>
      <c r="E134" s="9" t="n"/>
      <c r="F134" s="9" t="n"/>
    </row>
    <row r="135" ht="15.75" customHeight="1" s="496">
      <c r="A135" s="9" t="n"/>
      <c r="B135" s="9" t="n"/>
      <c r="C135" s="9" t="n"/>
      <c r="D135" s="190" t="n"/>
      <c r="E135" s="9" t="n"/>
      <c r="F135" s="9" t="n"/>
    </row>
    <row r="136" ht="15.75" customHeight="1" s="496">
      <c r="A136" s="9" t="n"/>
      <c r="B136" s="9" t="n"/>
      <c r="C136" s="9" t="n"/>
      <c r="D136" s="190" t="n"/>
      <c r="E136" s="9" t="n"/>
      <c r="F136" s="9" t="n"/>
    </row>
    <row r="137" ht="15.75" customHeight="1" s="496">
      <c r="A137" s="9" t="n"/>
      <c r="B137" s="9" t="n"/>
      <c r="C137" s="9" t="n"/>
      <c r="D137" s="190" t="n"/>
      <c r="E137" s="9" t="n"/>
      <c r="F137" s="9" t="n"/>
    </row>
    <row r="138" ht="15.75" customHeight="1" s="496">
      <c r="A138" s="9" t="n"/>
      <c r="B138" s="9" t="n"/>
      <c r="C138" s="9" t="n"/>
      <c r="D138" s="190" t="n"/>
      <c r="E138" s="9" t="n"/>
      <c r="F138" s="9" t="n"/>
    </row>
    <row r="139" ht="15.75" customHeight="1" s="496">
      <c r="A139" s="9" t="n"/>
      <c r="B139" s="9" t="n"/>
      <c r="C139" s="9" t="n"/>
      <c r="D139" s="190" t="n"/>
      <c r="E139" s="9" t="n"/>
      <c r="F139" s="9" t="n"/>
    </row>
    <row r="140" ht="15.75" customHeight="1" s="496">
      <c r="A140" s="9" t="n"/>
      <c r="B140" s="9" t="n"/>
      <c r="C140" s="9" t="n"/>
      <c r="D140" s="190" t="n"/>
      <c r="E140" s="9" t="n"/>
      <c r="F140" s="9" t="n"/>
    </row>
    <row r="141" ht="15.75" customHeight="1" s="496">
      <c r="A141" s="9" t="n"/>
      <c r="B141" s="9" t="n"/>
      <c r="C141" s="9" t="n"/>
      <c r="D141" s="190" t="n"/>
      <c r="E141" s="9" t="n"/>
      <c r="F141" s="9" t="n"/>
    </row>
    <row r="142" ht="15.75" customHeight="1" s="496">
      <c r="A142" s="9" t="n"/>
      <c r="B142" s="9" t="n"/>
      <c r="C142" s="9" t="n"/>
      <c r="D142" s="190" t="n"/>
      <c r="E142" s="9" t="n"/>
      <c r="F142" s="9" t="n"/>
    </row>
    <row r="143" ht="15.75" customHeight="1" s="496">
      <c r="A143" s="9" t="n"/>
      <c r="B143" s="9" t="n"/>
      <c r="C143" s="9" t="n"/>
      <c r="D143" s="190" t="n"/>
      <c r="E143" s="9" t="n"/>
      <c r="F143" s="9" t="n"/>
    </row>
    <row r="144" ht="15.75" customHeight="1" s="496">
      <c r="A144" s="9" t="n"/>
      <c r="B144" s="9" t="n"/>
      <c r="C144" s="9" t="n"/>
      <c r="D144" s="190" t="n"/>
      <c r="E144" s="9" t="n"/>
      <c r="F144" s="9" t="n"/>
    </row>
    <row r="145" ht="15.75" customHeight="1" s="496">
      <c r="A145" s="9" t="n"/>
      <c r="B145" s="9" t="n"/>
      <c r="C145" s="9" t="n"/>
      <c r="D145" s="190" t="n"/>
      <c r="E145" s="9" t="n"/>
      <c r="F145" s="9" t="n"/>
    </row>
    <row r="146" ht="15.75" customHeight="1" s="496">
      <c r="A146" s="9" t="n"/>
      <c r="B146" s="9" t="n"/>
      <c r="C146" s="9" t="n"/>
      <c r="D146" s="190" t="n"/>
      <c r="E146" s="9" t="n"/>
      <c r="F146" s="9" t="n"/>
    </row>
    <row r="147" ht="15.75" customHeight="1" s="496">
      <c r="A147" s="9" t="n"/>
      <c r="B147" s="9" t="n"/>
      <c r="C147" s="9" t="n"/>
      <c r="D147" s="190" t="n"/>
      <c r="E147" s="9" t="n"/>
      <c r="F147" s="9" t="n"/>
    </row>
    <row r="148" ht="15.75" customHeight="1" s="496">
      <c r="A148" s="9" t="n"/>
      <c r="B148" s="9" t="n"/>
      <c r="C148" s="9" t="n"/>
      <c r="D148" s="190" t="n"/>
      <c r="E148" s="9" t="n"/>
      <c r="F148" s="9" t="n"/>
    </row>
    <row r="149" ht="15.75" customHeight="1" s="496">
      <c r="A149" s="9" t="n"/>
      <c r="B149" s="9" t="n"/>
      <c r="C149" s="9" t="n"/>
      <c r="D149" s="190" t="n"/>
      <c r="E149" s="9" t="n"/>
      <c r="F149" s="9" t="n"/>
    </row>
    <row r="150" ht="15.75" customHeight="1" s="496">
      <c r="A150" s="9" t="n"/>
      <c r="B150" s="9" t="n"/>
      <c r="C150" s="9" t="n"/>
      <c r="D150" s="190" t="n"/>
      <c r="E150" s="9" t="n"/>
      <c r="F150" s="9" t="n"/>
    </row>
    <row r="151" ht="15.75" customHeight="1" s="496">
      <c r="A151" s="9" t="n"/>
      <c r="B151" s="9" t="n"/>
      <c r="C151" s="9" t="n"/>
      <c r="D151" s="190" t="n"/>
      <c r="E151" s="9" t="n"/>
      <c r="F151" s="9" t="n"/>
    </row>
    <row r="152" ht="15.75" customHeight="1" s="496">
      <c r="A152" s="9" t="n"/>
      <c r="B152" s="9" t="n"/>
      <c r="C152" s="9" t="n"/>
      <c r="D152" s="190" t="n"/>
      <c r="E152" s="9" t="n"/>
      <c r="F152" s="9" t="n"/>
    </row>
    <row r="153" ht="15.75" customHeight="1" s="496">
      <c r="A153" s="9" t="n"/>
      <c r="B153" s="9" t="n"/>
      <c r="C153" s="9" t="n"/>
      <c r="D153" s="190" t="n"/>
      <c r="E153" s="9" t="n"/>
      <c r="F153" s="9" t="n"/>
    </row>
    <row r="154" ht="15.75" customHeight="1" s="496">
      <c r="A154" s="9" t="n"/>
      <c r="B154" s="9" t="n"/>
      <c r="C154" s="9" t="n"/>
      <c r="D154" s="190" t="n"/>
      <c r="E154" s="9" t="n"/>
      <c r="F154" s="9" t="n"/>
    </row>
    <row r="155" ht="15.75" customHeight="1" s="496">
      <c r="A155" s="9" t="n"/>
      <c r="B155" s="9" t="n"/>
      <c r="C155" s="9" t="n"/>
      <c r="D155" s="190" t="n"/>
      <c r="E155" s="9" t="n"/>
      <c r="F155" s="9" t="n"/>
    </row>
    <row r="156" ht="15.75" customHeight="1" s="496">
      <c r="A156" s="9" t="n"/>
      <c r="B156" s="9" t="n"/>
      <c r="C156" s="9" t="n"/>
      <c r="D156" s="190" t="n"/>
      <c r="E156" s="9" t="n"/>
      <c r="F156" s="9" t="n"/>
    </row>
    <row r="157" ht="15.75" customHeight="1" s="496">
      <c r="A157" s="9" t="n"/>
      <c r="B157" s="9" t="n"/>
      <c r="C157" s="9" t="n"/>
      <c r="D157" s="190" t="n"/>
      <c r="E157" s="9" t="n"/>
      <c r="F157" s="9" t="n"/>
    </row>
    <row r="158" ht="15.75" customHeight="1" s="496">
      <c r="A158" s="9" t="n"/>
      <c r="B158" s="9" t="n"/>
      <c r="C158" s="9" t="n"/>
      <c r="D158" s="190" t="n"/>
      <c r="E158" s="9" t="n"/>
      <c r="F158" s="9" t="n"/>
    </row>
    <row r="159" ht="15.75" customHeight="1" s="496">
      <c r="A159" s="9" t="n"/>
      <c r="B159" s="9" t="n"/>
      <c r="C159" s="9" t="n"/>
      <c r="D159" s="190" t="n"/>
      <c r="E159" s="9" t="n"/>
      <c r="F159" s="9" t="n"/>
    </row>
    <row r="160" ht="15.75" customHeight="1" s="496">
      <c r="A160" s="9" t="n"/>
      <c r="B160" s="9" t="n"/>
      <c r="C160" s="9" t="n"/>
      <c r="D160" s="190" t="n"/>
      <c r="E160" s="9" t="n"/>
      <c r="F160" s="9" t="n"/>
    </row>
    <row r="161" ht="15.75" customHeight="1" s="496">
      <c r="A161" s="9" t="n"/>
      <c r="B161" s="9" t="n"/>
      <c r="C161" s="9" t="n"/>
      <c r="D161" s="190" t="n"/>
      <c r="E161" s="9" t="n"/>
      <c r="F161" s="9" t="n"/>
    </row>
    <row r="162" ht="15.75" customHeight="1" s="496">
      <c r="A162" s="9" t="n"/>
      <c r="B162" s="9" t="n"/>
      <c r="C162" s="9" t="n"/>
      <c r="D162" s="190" t="n"/>
      <c r="E162" s="9" t="n"/>
      <c r="F162" s="9" t="n"/>
    </row>
    <row r="163" ht="15.75" customHeight="1" s="496">
      <c r="A163" s="9" t="n"/>
      <c r="B163" s="9" t="n"/>
      <c r="C163" s="9" t="n"/>
      <c r="D163" s="190" t="n"/>
      <c r="E163" s="9" t="n"/>
      <c r="F163" s="9" t="n"/>
    </row>
    <row r="164" ht="15.75" customHeight="1" s="496">
      <c r="A164" s="9" t="n"/>
      <c r="B164" s="9" t="n"/>
      <c r="C164" s="9" t="n"/>
      <c r="D164" s="190" t="n"/>
      <c r="E164" s="9" t="n"/>
      <c r="F164" s="9" t="n"/>
    </row>
    <row r="165" ht="15.75" customHeight="1" s="496">
      <c r="A165" s="9" t="n"/>
      <c r="B165" s="9" t="n"/>
      <c r="C165" s="9" t="n"/>
      <c r="D165" s="190" t="n"/>
      <c r="E165" s="9" t="n"/>
      <c r="F165" s="9" t="n"/>
    </row>
    <row r="166" ht="15.75" customHeight="1" s="496">
      <c r="A166" s="9" t="n"/>
      <c r="B166" s="9" t="n"/>
      <c r="C166" s="9" t="n"/>
      <c r="D166" s="190" t="n"/>
      <c r="E166" s="9" t="n"/>
      <c r="F166" s="9" t="n"/>
    </row>
    <row r="167" ht="15.75" customHeight="1" s="496">
      <c r="A167" s="9" t="n"/>
      <c r="B167" s="9" t="n"/>
      <c r="C167" s="9" t="n"/>
      <c r="D167" s="190" t="n"/>
      <c r="E167" s="9" t="n"/>
      <c r="F167" s="9" t="n"/>
    </row>
    <row r="168" ht="15.75" customHeight="1" s="496">
      <c r="A168" s="9" t="n"/>
      <c r="B168" s="9" t="n"/>
      <c r="C168" s="9" t="n"/>
      <c r="D168" s="190" t="n"/>
      <c r="E168" s="9" t="n"/>
      <c r="F168" s="9" t="n"/>
    </row>
    <row r="169" ht="15.75" customHeight="1" s="496">
      <c r="A169" s="9" t="n"/>
      <c r="B169" s="9" t="n"/>
      <c r="C169" s="9" t="n"/>
      <c r="D169" s="190" t="n"/>
      <c r="E169" s="9" t="n"/>
      <c r="F169" s="9" t="n"/>
    </row>
    <row r="170" ht="15.75" customHeight="1" s="496">
      <c r="A170" s="9" t="n"/>
      <c r="B170" s="9" t="n"/>
      <c r="C170" s="9" t="n"/>
      <c r="D170" s="190" t="n"/>
      <c r="E170" s="9" t="n"/>
      <c r="F170" s="9" t="n"/>
    </row>
    <row r="171" ht="15.75" customHeight="1" s="496">
      <c r="A171" s="9" t="n"/>
      <c r="B171" s="9" t="n"/>
      <c r="C171" s="9" t="n"/>
      <c r="D171" s="190" t="n"/>
      <c r="E171" s="9" t="n"/>
      <c r="F171" s="9" t="n"/>
    </row>
    <row r="172" ht="15.75" customHeight="1" s="496">
      <c r="A172" s="9" t="n"/>
      <c r="B172" s="9" t="n"/>
      <c r="C172" s="9" t="n"/>
      <c r="D172" s="190" t="n"/>
      <c r="E172" s="9" t="n"/>
      <c r="F172" s="9" t="n"/>
    </row>
    <row r="173" ht="15.75" customHeight="1" s="496">
      <c r="A173" s="9" t="n"/>
      <c r="B173" s="9" t="n"/>
      <c r="C173" s="9" t="n"/>
      <c r="D173" s="190" t="n"/>
      <c r="E173" s="9" t="n"/>
      <c r="F173" s="9" t="n"/>
    </row>
    <row r="174" ht="15.75" customHeight="1" s="496">
      <c r="A174" s="9" t="n"/>
      <c r="B174" s="9" t="n"/>
      <c r="C174" s="9" t="n"/>
      <c r="D174" s="190" t="n"/>
      <c r="E174" s="9" t="n"/>
      <c r="F174" s="9" t="n"/>
    </row>
    <row r="175" ht="15.75" customHeight="1" s="496">
      <c r="A175" s="9" t="n"/>
      <c r="B175" s="9" t="n"/>
      <c r="C175" s="9" t="n"/>
      <c r="D175" s="190" t="n"/>
      <c r="E175" s="9" t="n"/>
      <c r="F175" s="9" t="n"/>
    </row>
    <row r="176" ht="15.75" customHeight="1" s="496">
      <c r="A176" s="9" t="n"/>
      <c r="B176" s="9" t="n"/>
      <c r="C176" s="9" t="n"/>
      <c r="D176" s="190" t="n"/>
      <c r="E176" s="9" t="n"/>
      <c r="F176" s="9" t="n"/>
    </row>
    <row r="177" ht="15.75" customHeight="1" s="496">
      <c r="A177" s="9" t="n"/>
      <c r="B177" s="9" t="n"/>
      <c r="C177" s="9" t="n"/>
      <c r="D177" s="190" t="n"/>
      <c r="E177" s="9" t="n"/>
      <c r="F177" s="9" t="n"/>
    </row>
    <row r="178" ht="15.75" customHeight="1" s="496">
      <c r="A178" s="9" t="n"/>
      <c r="B178" s="9" t="n"/>
      <c r="C178" s="9" t="n"/>
      <c r="D178" s="190" t="n"/>
      <c r="E178" s="9" t="n"/>
      <c r="F178" s="9" t="n"/>
    </row>
    <row r="179" ht="15.75" customHeight="1" s="496">
      <c r="A179" s="9" t="n"/>
      <c r="B179" s="9" t="n"/>
      <c r="C179" s="9" t="n"/>
      <c r="D179" s="190" t="n"/>
      <c r="E179" s="9" t="n"/>
      <c r="F179" s="9" t="n"/>
    </row>
    <row r="180" ht="15.75" customHeight="1" s="496">
      <c r="A180" s="9" t="n"/>
      <c r="B180" s="9" t="n"/>
      <c r="C180" s="9" t="n"/>
      <c r="D180" s="190" t="n"/>
      <c r="E180" s="9" t="n"/>
      <c r="F180" s="9" t="n"/>
    </row>
    <row r="181" ht="15.75" customHeight="1" s="496">
      <c r="A181" s="9" t="n"/>
      <c r="B181" s="9" t="n"/>
      <c r="C181" s="9" t="n"/>
      <c r="D181" s="190" t="n"/>
      <c r="E181" s="9" t="n"/>
      <c r="F181" s="9" t="n"/>
    </row>
    <row r="182" ht="15.75" customHeight="1" s="496">
      <c r="A182" s="9" t="n"/>
      <c r="B182" s="9" t="n"/>
      <c r="C182" s="9" t="n"/>
      <c r="D182" s="190" t="n"/>
      <c r="E182" s="9" t="n"/>
      <c r="F182" s="9" t="n"/>
    </row>
    <row r="183" ht="15.75" customHeight="1" s="496">
      <c r="A183" s="9" t="n"/>
      <c r="B183" s="9" t="n"/>
      <c r="C183" s="9" t="n"/>
      <c r="D183" s="190" t="n"/>
      <c r="E183" s="9" t="n"/>
      <c r="F183" s="9" t="n"/>
    </row>
    <row r="184" ht="15.75" customHeight="1" s="496">
      <c r="A184" s="9" t="n"/>
      <c r="B184" s="9" t="n"/>
      <c r="C184" s="9" t="n"/>
      <c r="D184" s="190" t="n"/>
      <c r="E184" s="9" t="n"/>
      <c r="F184" s="9" t="n"/>
    </row>
    <row r="185" ht="15.75" customHeight="1" s="496">
      <c r="A185" s="9" t="n"/>
      <c r="B185" s="9" t="n"/>
      <c r="C185" s="9" t="n"/>
      <c r="D185" s="190" t="n"/>
      <c r="E185" s="9" t="n"/>
      <c r="F185" s="9" t="n"/>
    </row>
    <row r="186" ht="15.75" customHeight="1" s="496">
      <c r="A186" s="9" t="n"/>
      <c r="B186" s="9" t="n"/>
      <c r="C186" s="9" t="n"/>
      <c r="D186" s="190" t="n"/>
      <c r="E186" s="9" t="n"/>
      <c r="F186" s="9" t="n"/>
    </row>
    <row r="187" ht="15.75" customHeight="1" s="496">
      <c r="A187" s="9" t="n"/>
      <c r="B187" s="9" t="n"/>
      <c r="C187" s="9" t="n"/>
      <c r="D187" s="190" t="n"/>
      <c r="E187" s="9" t="n"/>
      <c r="F187" s="9" t="n"/>
    </row>
    <row r="188" ht="15.75" customHeight="1" s="496">
      <c r="A188" s="9" t="n"/>
      <c r="B188" s="9" t="n"/>
      <c r="C188" s="9" t="n"/>
      <c r="D188" s="190" t="n"/>
      <c r="E188" s="9" t="n"/>
      <c r="F188" s="9" t="n"/>
    </row>
    <row r="189" ht="15.75" customHeight="1" s="496">
      <c r="A189" s="9" t="n"/>
      <c r="B189" s="9" t="n"/>
      <c r="C189" s="9" t="n"/>
      <c r="D189" s="190" t="n"/>
      <c r="E189" s="9" t="n"/>
      <c r="F189" s="9" t="n"/>
    </row>
    <row r="190" ht="15.75" customHeight="1" s="496">
      <c r="A190" s="9" t="n"/>
      <c r="B190" s="9" t="n"/>
      <c r="C190" s="9" t="n"/>
      <c r="D190" s="190" t="n"/>
      <c r="E190" s="9" t="n"/>
      <c r="F190" s="9" t="n"/>
    </row>
    <row r="191" ht="15.75" customHeight="1" s="496">
      <c r="A191" s="9" t="n"/>
      <c r="B191" s="9" t="n"/>
      <c r="C191" s="9" t="n"/>
      <c r="D191" s="190" t="n"/>
      <c r="E191" s="9" t="n"/>
      <c r="F191" s="9" t="n"/>
    </row>
    <row r="192" ht="15.75" customHeight="1" s="496">
      <c r="A192" s="9" t="n"/>
      <c r="B192" s="9" t="n"/>
      <c r="C192" s="9" t="n"/>
      <c r="D192" s="190" t="n"/>
      <c r="E192" s="9" t="n"/>
      <c r="F192" s="9" t="n"/>
    </row>
    <row r="193" ht="15.75" customHeight="1" s="496">
      <c r="A193" s="9" t="n"/>
      <c r="B193" s="9" t="n"/>
      <c r="C193" s="9" t="n"/>
      <c r="D193" s="190" t="n"/>
      <c r="E193" s="9" t="n"/>
      <c r="F193" s="9" t="n"/>
    </row>
    <row r="194" ht="15.75" customHeight="1" s="496">
      <c r="A194" s="9" t="n"/>
      <c r="B194" s="9" t="n"/>
      <c r="C194" s="9" t="n"/>
      <c r="D194" s="190" t="n"/>
      <c r="E194" s="9" t="n"/>
      <c r="F194" s="9" t="n"/>
    </row>
    <row r="195" ht="15.75" customHeight="1" s="496">
      <c r="A195" s="9" t="n"/>
      <c r="B195" s="9" t="n"/>
      <c r="C195" s="9" t="n"/>
      <c r="D195" s="190" t="n"/>
      <c r="E195" s="9" t="n"/>
      <c r="F195" s="9" t="n"/>
    </row>
    <row r="196" ht="15.75" customHeight="1" s="496">
      <c r="A196" s="9" t="n"/>
      <c r="B196" s="9" t="n"/>
      <c r="C196" s="9" t="n"/>
      <c r="D196" s="190" t="n"/>
      <c r="E196" s="9" t="n"/>
      <c r="F196" s="9" t="n"/>
    </row>
    <row r="197" ht="15.75" customHeight="1" s="496">
      <c r="A197" s="9" t="n"/>
      <c r="B197" s="9" t="n"/>
      <c r="C197" s="9" t="n"/>
      <c r="D197" s="190" t="n"/>
      <c r="E197" s="9" t="n"/>
      <c r="F197" s="9" t="n"/>
    </row>
    <row r="198" ht="15.75" customHeight="1" s="496">
      <c r="A198" s="9" t="n"/>
      <c r="B198" s="9" t="n"/>
      <c r="C198" s="9" t="n"/>
      <c r="D198" s="190" t="n"/>
      <c r="E198" s="9" t="n"/>
      <c r="F198" s="9" t="n"/>
    </row>
    <row r="199" ht="15.75" customHeight="1" s="496">
      <c r="A199" s="9" t="n"/>
      <c r="B199" s="9" t="n"/>
      <c r="C199" s="9" t="n"/>
      <c r="D199" s="190" t="n"/>
      <c r="E199" s="9" t="n"/>
      <c r="F199" s="9" t="n"/>
    </row>
    <row r="200" ht="15.75" customHeight="1" s="496">
      <c r="A200" s="9" t="n"/>
      <c r="B200" s="9" t="n"/>
      <c r="C200" s="9" t="n"/>
      <c r="D200" s="190" t="n"/>
      <c r="E200" s="9" t="n"/>
      <c r="F200" s="9" t="n"/>
    </row>
    <row r="201" ht="15.75" customHeight="1" s="496">
      <c r="A201" s="9" t="n"/>
      <c r="B201" s="9" t="n"/>
      <c r="C201" s="9" t="n"/>
      <c r="D201" s="190" t="n"/>
      <c r="E201" s="9" t="n"/>
      <c r="F201" s="9" t="n"/>
    </row>
    <row r="202" ht="15.75" customHeight="1" s="496">
      <c r="A202" s="9" t="n"/>
      <c r="B202" s="9" t="n"/>
      <c r="C202" s="9" t="n"/>
      <c r="D202" s="190" t="n"/>
      <c r="E202" s="9" t="n"/>
      <c r="F202" s="9" t="n"/>
    </row>
    <row r="203" ht="15.75" customHeight="1" s="496">
      <c r="A203" s="9" t="n"/>
      <c r="B203" s="9" t="n"/>
      <c r="C203" s="9" t="n"/>
      <c r="D203" s="190" t="n"/>
      <c r="E203" s="9" t="n"/>
      <c r="F203" s="9" t="n"/>
    </row>
    <row r="204" ht="15.75" customHeight="1" s="496">
      <c r="A204" s="9" t="n"/>
      <c r="B204" s="9" t="n"/>
      <c r="C204" s="9" t="n"/>
      <c r="D204" s="190" t="n"/>
      <c r="E204" s="9" t="n"/>
      <c r="F204" s="9" t="n"/>
    </row>
    <row r="205" ht="15.75" customHeight="1" s="496">
      <c r="A205" s="9" t="n"/>
      <c r="B205" s="9" t="n"/>
      <c r="C205" s="9" t="n"/>
      <c r="D205" s="190" t="n"/>
      <c r="E205" s="9" t="n"/>
      <c r="F205" s="9" t="n"/>
    </row>
    <row r="206" ht="15.75" customHeight="1" s="496">
      <c r="A206" s="9" t="n"/>
      <c r="B206" s="9" t="n"/>
      <c r="C206" s="9" t="n"/>
      <c r="D206" s="190" t="n"/>
      <c r="E206" s="9" t="n"/>
      <c r="F206" s="9" t="n"/>
    </row>
    <row r="207" ht="15.75" customHeight="1" s="496">
      <c r="A207" s="9" t="n"/>
      <c r="B207" s="9" t="n"/>
      <c r="C207" s="9" t="n"/>
      <c r="D207" s="190" t="n"/>
      <c r="E207" s="9" t="n"/>
      <c r="F207" s="9" t="n"/>
    </row>
    <row r="208" ht="15.75" customHeight="1" s="496">
      <c r="A208" s="9" t="n"/>
      <c r="B208" s="9" t="n"/>
      <c r="C208" s="9" t="n"/>
      <c r="D208" s="190" t="n"/>
      <c r="E208" s="9" t="n"/>
      <c r="F208" s="9" t="n"/>
    </row>
    <row r="209" ht="15.75" customHeight="1" s="496">
      <c r="A209" s="9" t="n"/>
      <c r="B209" s="9" t="n"/>
      <c r="C209" s="9" t="n"/>
      <c r="D209" s="190" t="n"/>
      <c r="E209" s="9" t="n"/>
      <c r="F209" s="9" t="n"/>
    </row>
    <row r="210" ht="15.75" customHeight="1" s="496">
      <c r="A210" s="9" t="n"/>
      <c r="B210" s="9" t="n"/>
      <c r="C210" s="9" t="n"/>
      <c r="D210" s="190" t="n"/>
      <c r="E210" s="9" t="n"/>
      <c r="F210" s="9" t="n"/>
    </row>
    <row r="211" ht="15.75" customHeight="1" s="496">
      <c r="A211" s="9" t="n"/>
      <c r="B211" s="9" t="n"/>
      <c r="C211" s="9" t="n"/>
      <c r="D211" s="190" t="n"/>
      <c r="E211" s="9" t="n"/>
      <c r="F211" s="9" t="n"/>
    </row>
    <row r="212" ht="15.75" customHeight="1" s="496">
      <c r="A212" s="9" t="n"/>
      <c r="B212" s="9" t="n"/>
      <c r="C212" s="9" t="n"/>
      <c r="D212" s="190" t="n"/>
      <c r="E212" s="9" t="n"/>
      <c r="F212" s="9" t="n"/>
    </row>
    <row r="213" ht="15.75" customHeight="1" s="496">
      <c r="A213" s="9" t="n"/>
      <c r="B213" s="9" t="n"/>
      <c r="C213" s="9" t="n"/>
      <c r="D213" s="190" t="n"/>
      <c r="E213" s="9" t="n"/>
      <c r="F213" s="9" t="n"/>
    </row>
    <row r="214" ht="15.75" customHeight="1" s="496">
      <c r="A214" s="9" t="n"/>
      <c r="B214" s="9" t="n"/>
      <c r="C214" s="9" t="n"/>
      <c r="D214" s="190" t="n"/>
      <c r="E214" s="9" t="n"/>
      <c r="F214" s="9" t="n"/>
    </row>
    <row r="215" ht="15.75" customHeight="1" s="496">
      <c r="A215" s="9" t="n"/>
      <c r="B215" s="9" t="n"/>
      <c r="C215" s="9" t="n"/>
      <c r="D215" s="190" t="n"/>
      <c r="E215" s="9" t="n"/>
      <c r="F215" s="9" t="n"/>
    </row>
    <row r="216" ht="15.75" customHeight="1" s="496">
      <c r="A216" s="9" t="n"/>
      <c r="B216" s="9" t="n"/>
      <c r="C216" s="9" t="n"/>
      <c r="D216" s="190" t="n"/>
      <c r="E216" s="9" t="n"/>
      <c r="F216" s="9" t="n"/>
    </row>
    <row r="217" ht="15.75" customHeight="1" s="496">
      <c r="A217" s="9" t="n"/>
      <c r="B217" s="9" t="n"/>
      <c r="C217" s="9" t="n"/>
      <c r="D217" s="190" t="n"/>
      <c r="E217" s="9" t="n"/>
      <c r="F217" s="9" t="n"/>
    </row>
    <row r="218" ht="15.75" customHeight="1" s="496">
      <c r="A218" s="9" t="n"/>
      <c r="B218" s="9" t="n"/>
      <c r="C218" s="9" t="n"/>
      <c r="D218" s="190" t="n"/>
      <c r="E218" s="9" t="n"/>
      <c r="F218" s="9" t="n"/>
    </row>
    <row r="219" ht="15.75" customHeight="1" s="496">
      <c r="A219" s="9" t="n"/>
      <c r="B219" s="9" t="n"/>
      <c r="C219" s="9" t="n"/>
      <c r="D219" s="190" t="n"/>
      <c r="E219" s="9" t="n"/>
      <c r="F219" s="9" t="n"/>
    </row>
    <row r="220" ht="15.75" customHeight="1" s="496">
      <c r="A220" s="9" t="n"/>
      <c r="B220" s="9" t="n"/>
      <c r="C220" s="9" t="n"/>
      <c r="D220" s="190" t="n"/>
      <c r="E220" s="9" t="n"/>
      <c r="F220" s="9" t="n"/>
    </row>
    <row r="221" ht="15.75" customHeight="1" s="496">
      <c r="A221" s="9" t="n"/>
      <c r="B221" s="9" t="n"/>
      <c r="C221" s="9" t="n"/>
      <c r="D221" s="190" t="n"/>
      <c r="E221" s="9" t="n"/>
      <c r="F221" s="9" t="n"/>
    </row>
    <row r="222" ht="15.75" customHeight="1" s="496">
      <c r="A222" s="9" t="n"/>
      <c r="B222" s="9" t="n"/>
      <c r="C222" s="9" t="n"/>
      <c r="D222" s="190" t="n"/>
      <c r="E222" s="9" t="n"/>
      <c r="F222" s="9" t="n"/>
    </row>
    <row r="223" ht="15.75" customHeight="1" s="496">
      <c r="A223" s="9" t="n"/>
      <c r="B223" s="9" t="n"/>
      <c r="C223" s="9" t="n"/>
      <c r="D223" s="190" t="n"/>
      <c r="E223" s="9" t="n"/>
      <c r="F223" s="9" t="n"/>
    </row>
    <row r="224" ht="15.75" customHeight="1" s="496">
      <c r="A224" s="9" t="n"/>
      <c r="B224" s="9" t="n"/>
      <c r="C224" s="9" t="n"/>
      <c r="D224" s="190" t="n"/>
      <c r="E224" s="9" t="n"/>
      <c r="F224" s="9" t="n"/>
    </row>
    <row r="225" ht="15.75" customHeight="1" s="496">
      <c r="A225" s="9" t="n"/>
      <c r="B225" s="9" t="n"/>
      <c r="C225" s="9" t="n"/>
      <c r="D225" s="190" t="n"/>
      <c r="E225" s="9" t="n"/>
      <c r="F225" s="9" t="n"/>
    </row>
    <row r="226" ht="15.75" customHeight="1" s="496">
      <c r="A226" s="9" t="n"/>
      <c r="B226" s="9" t="n"/>
      <c r="C226" s="9" t="n"/>
      <c r="D226" s="190" t="n"/>
      <c r="E226" s="9" t="n"/>
      <c r="F226" s="9" t="n"/>
    </row>
    <row r="227" ht="15.75" customHeight="1" s="496">
      <c r="A227" s="9" t="n"/>
      <c r="B227" s="9" t="n"/>
      <c r="C227" s="9" t="n"/>
      <c r="D227" s="9" t="n"/>
      <c r="E227" s="9" t="n"/>
      <c r="F227" s="9" t="n"/>
    </row>
    <row r="228" ht="15.75" customHeight="1" s="496">
      <c r="A228" s="9" t="n"/>
      <c r="B228" s="9" t="n"/>
      <c r="C228" s="9" t="n"/>
      <c r="D228" s="9" t="n"/>
      <c r="E228" s="9" t="n"/>
      <c r="F228" s="9" t="n"/>
    </row>
    <row r="229" ht="15.75" customHeight="1" s="496">
      <c r="A229" s="9" t="n"/>
      <c r="B229" s="9" t="n"/>
      <c r="C229" s="9" t="n"/>
      <c r="D229" s="9" t="n"/>
      <c r="E229" s="9" t="n"/>
      <c r="F229" s="9" t="n"/>
    </row>
    <row r="230" ht="15.75" customHeight="1" s="496">
      <c r="A230" s="9" t="n"/>
      <c r="B230" s="9" t="n"/>
      <c r="C230" s="9" t="n"/>
      <c r="D230" s="9" t="n"/>
      <c r="E230" s="9" t="n"/>
      <c r="F230" s="9" t="n"/>
    </row>
    <row r="231" ht="15.75" customHeight="1" s="496">
      <c r="A231" s="9" t="n"/>
      <c r="B231" s="9" t="n"/>
      <c r="C231" s="9" t="n"/>
      <c r="D231" s="9" t="n"/>
      <c r="E231" s="9" t="n"/>
      <c r="F231" s="9" t="n"/>
    </row>
    <row r="232" ht="15.75" customHeight="1" s="496">
      <c r="A232" s="9" t="n"/>
      <c r="B232" s="9" t="n"/>
      <c r="C232" s="9" t="n"/>
      <c r="D232" s="9" t="n"/>
      <c r="E232" s="9" t="n"/>
      <c r="F232" s="9" t="n"/>
    </row>
    <row r="233" ht="15.75" customHeight="1" s="496">
      <c r="A233" s="9" t="n"/>
      <c r="B233" s="9" t="n"/>
      <c r="C233" s="9" t="n"/>
      <c r="D233" s="9" t="n"/>
      <c r="E233" s="9" t="n"/>
      <c r="F233" s="9" t="n"/>
    </row>
    <row r="234" ht="15.75" customHeight="1" s="496">
      <c r="A234" s="9" t="n"/>
      <c r="B234" s="9" t="n"/>
      <c r="C234" s="9" t="n"/>
      <c r="D234" s="9" t="n"/>
      <c r="E234" s="9" t="n"/>
      <c r="F234" s="9" t="n"/>
    </row>
    <row r="235" ht="15.75" customHeight="1" s="496">
      <c r="A235" s="9" t="n"/>
      <c r="B235" s="9" t="n"/>
      <c r="C235" s="9" t="n"/>
      <c r="D235" s="9" t="n"/>
      <c r="E235" s="9" t="n"/>
      <c r="F235" s="9" t="n"/>
    </row>
    <row r="236" ht="15.75" customHeight="1" s="496">
      <c r="A236" s="9" t="n"/>
      <c r="B236" s="9" t="n"/>
      <c r="C236" s="9" t="n"/>
      <c r="D236" s="9" t="n"/>
      <c r="E236" s="9" t="n"/>
      <c r="F236" s="9" t="n"/>
    </row>
    <row r="237" ht="15.75" customHeight="1" s="496">
      <c r="A237" s="9" t="n"/>
      <c r="B237" s="9" t="n"/>
      <c r="C237" s="9" t="n"/>
      <c r="D237" s="9" t="n"/>
      <c r="E237" s="9" t="n"/>
      <c r="F237" s="9" t="n"/>
    </row>
    <row r="238" ht="15.75" customHeight="1" s="496">
      <c r="A238" s="9" t="n"/>
      <c r="B238" s="9" t="n"/>
      <c r="C238" s="9" t="n"/>
      <c r="D238" s="9" t="n"/>
      <c r="E238" s="9" t="n"/>
      <c r="F238" s="9" t="n"/>
    </row>
    <row r="239" ht="15.75" customHeight="1" s="496">
      <c r="A239" s="9" t="n"/>
      <c r="B239" s="9" t="n"/>
      <c r="C239" s="9" t="n"/>
      <c r="D239" s="9" t="n"/>
      <c r="E239" s="9" t="n"/>
      <c r="F239" s="9" t="n"/>
    </row>
    <row r="240" ht="15.75" customHeight="1" s="496">
      <c r="A240" s="9" t="n"/>
      <c r="B240" s="9" t="n"/>
      <c r="C240" s="9" t="n"/>
      <c r="D240" s="9" t="n"/>
      <c r="E240" s="9" t="n"/>
      <c r="F240" s="9" t="n"/>
    </row>
    <row r="241" ht="15.75" customHeight="1" s="496">
      <c r="A241" s="9" t="n"/>
      <c r="B241" s="9" t="n"/>
      <c r="C241" s="9" t="n"/>
      <c r="D241" s="9" t="n"/>
      <c r="E241" s="9" t="n"/>
      <c r="F241" s="9" t="n"/>
    </row>
    <row r="242" ht="15.75" customHeight="1" s="496">
      <c r="A242" s="9" t="n"/>
      <c r="B242" s="9" t="n"/>
      <c r="C242" s="9" t="n"/>
      <c r="D242" s="9" t="n"/>
      <c r="E242" s="9" t="n"/>
      <c r="F242" s="9" t="n"/>
    </row>
    <row r="243" ht="15.75" customHeight="1" s="496">
      <c r="A243" s="9" t="n"/>
      <c r="B243" s="9" t="n"/>
      <c r="C243" s="9" t="n"/>
      <c r="D243" s="9" t="n"/>
      <c r="E243" s="9" t="n"/>
      <c r="F243" s="9" t="n"/>
    </row>
    <row r="244" ht="15.75" customHeight="1" s="496">
      <c r="A244" s="9" t="n"/>
      <c r="B244" s="9" t="n"/>
      <c r="C244" s="9" t="n"/>
      <c r="D244" s="9" t="n"/>
      <c r="E244" s="9" t="n"/>
      <c r="F244" s="9" t="n"/>
    </row>
    <row r="245" ht="15.75" customHeight="1" s="496">
      <c r="A245" s="9" t="n"/>
      <c r="B245" s="9" t="n"/>
      <c r="C245" s="9" t="n"/>
      <c r="D245" s="9" t="n"/>
      <c r="E245" s="9" t="n"/>
      <c r="F245" s="9" t="n"/>
    </row>
    <row r="246" ht="15.75" customHeight="1" s="496">
      <c r="A246" s="9" t="n"/>
      <c r="B246" s="9" t="n"/>
      <c r="C246" s="9" t="n"/>
      <c r="D246" s="9" t="n"/>
      <c r="E246" s="9" t="n"/>
      <c r="F246" s="9" t="n"/>
    </row>
    <row r="247" ht="15.75" customHeight="1" s="496">
      <c r="A247" s="9" t="n"/>
      <c r="B247" s="9" t="n"/>
      <c r="C247" s="9" t="n"/>
      <c r="D247" s="9" t="n"/>
      <c r="E247" s="9" t="n"/>
      <c r="F247" s="9" t="n"/>
    </row>
    <row r="248" ht="15.75" customHeight="1" s="496">
      <c r="A248" s="9" t="n"/>
      <c r="B248" s="9" t="n"/>
      <c r="C248" s="9" t="n"/>
      <c r="D248" s="9" t="n"/>
      <c r="E248" s="9" t="n"/>
      <c r="F248" s="9" t="n"/>
    </row>
    <row r="249" ht="15.75" customHeight="1" s="496">
      <c r="A249" s="9" t="n"/>
      <c r="B249" s="9" t="n"/>
      <c r="C249" s="9" t="n"/>
      <c r="D249" s="9" t="n"/>
      <c r="E249" s="9" t="n"/>
      <c r="F249" s="9" t="n"/>
    </row>
    <row r="250" ht="15.75" customHeight="1" s="496">
      <c r="A250" s="9" t="n"/>
      <c r="B250" s="9" t="n"/>
      <c r="C250" s="9" t="n"/>
      <c r="D250" s="9" t="n"/>
      <c r="E250" s="9" t="n"/>
      <c r="F250" s="9" t="n"/>
    </row>
    <row r="251" ht="15.75" customHeight="1" s="496">
      <c r="A251" s="9" t="n"/>
      <c r="B251" s="9" t="n"/>
      <c r="C251" s="9" t="n"/>
      <c r="D251" s="9" t="n"/>
      <c r="E251" s="9" t="n"/>
      <c r="F251" s="9" t="n"/>
    </row>
    <row r="252" ht="15.75" customHeight="1" s="496">
      <c r="A252" s="9" t="n"/>
      <c r="B252" s="9" t="n"/>
      <c r="C252" s="9" t="n"/>
      <c r="D252" s="9" t="n"/>
      <c r="E252" s="9" t="n"/>
      <c r="F252" s="9" t="n"/>
    </row>
    <row r="253" ht="15.75" customHeight="1" s="496">
      <c r="A253" s="9" t="n"/>
      <c r="B253" s="9" t="n"/>
      <c r="C253" s="9" t="n"/>
      <c r="D253" s="9" t="n"/>
      <c r="E253" s="9" t="n"/>
      <c r="F253" s="9" t="n"/>
    </row>
    <row r="254" ht="15.75" customHeight="1" s="496">
      <c r="A254" s="9" t="n"/>
      <c r="B254" s="9" t="n"/>
      <c r="C254" s="9" t="n"/>
      <c r="D254" s="9" t="n"/>
      <c r="E254" s="9" t="n"/>
      <c r="F254" s="9" t="n"/>
    </row>
    <row r="255" ht="15.75" customHeight="1" s="496">
      <c r="A255" s="9" t="n"/>
      <c r="B255" s="9" t="n"/>
      <c r="C255" s="9" t="n"/>
      <c r="D255" s="9" t="n"/>
      <c r="E255" s="9" t="n"/>
      <c r="F255" s="9" t="n"/>
    </row>
    <row r="256" ht="15.75" customHeight="1" s="496">
      <c r="A256" s="9" t="n"/>
      <c r="B256" s="9" t="n"/>
      <c r="C256" s="9" t="n"/>
      <c r="D256" s="9" t="n"/>
      <c r="E256" s="9" t="n"/>
      <c r="F256" s="9" t="n"/>
    </row>
    <row r="257" ht="15.75" customHeight="1" s="496">
      <c r="A257" s="9" t="n"/>
      <c r="B257" s="9" t="n"/>
      <c r="C257" s="9" t="n"/>
      <c r="D257" s="9" t="n"/>
      <c r="E257" s="9" t="n"/>
      <c r="F257" s="9" t="n"/>
    </row>
    <row r="258" ht="15.75" customHeight="1" s="496">
      <c r="A258" s="9" t="n"/>
      <c r="B258" s="9" t="n"/>
      <c r="C258" s="9" t="n"/>
      <c r="D258" s="9" t="n"/>
      <c r="E258" s="9" t="n"/>
      <c r="F258" s="9" t="n"/>
    </row>
    <row r="259" ht="15.75" customHeight="1" s="496">
      <c r="A259" s="9" t="n"/>
      <c r="B259" s="9" t="n"/>
      <c r="C259" s="9" t="n"/>
      <c r="D259" s="9" t="n"/>
      <c r="E259" s="9" t="n"/>
      <c r="F259" s="9" t="n"/>
    </row>
    <row r="260" ht="15.75" customHeight="1" s="496">
      <c r="A260" s="9" t="n"/>
      <c r="B260" s="9" t="n"/>
      <c r="C260" s="9" t="n"/>
      <c r="D260" s="9" t="n"/>
      <c r="E260" s="9" t="n"/>
      <c r="F260" s="9" t="n"/>
    </row>
    <row r="261" ht="15.75" customHeight="1" s="496">
      <c r="A261" s="9" t="n"/>
      <c r="B261" s="9" t="n"/>
      <c r="C261" s="9" t="n"/>
      <c r="D261" s="9" t="n"/>
      <c r="E261" s="9" t="n"/>
      <c r="F261" s="9" t="n"/>
    </row>
    <row r="262" ht="15.75" customHeight="1" s="496">
      <c r="A262" s="9" t="n"/>
      <c r="B262" s="9" t="n"/>
      <c r="C262" s="9" t="n"/>
      <c r="D262" s="9" t="n"/>
      <c r="E262" s="9" t="n"/>
      <c r="F262" s="9" t="n"/>
    </row>
    <row r="263" ht="15.75" customHeight="1" s="496">
      <c r="A263" s="9" t="n"/>
      <c r="B263" s="9" t="n"/>
      <c r="C263" s="9" t="n"/>
      <c r="D263" s="9" t="n"/>
      <c r="E263" s="9" t="n"/>
      <c r="F263" s="9" t="n"/>
    </row>
    <row r="264" ht="15.75" customHeight="1" s="496">
      <c r="A264" s="9" t="n"/>
      <c r="B264" s="9" t="n"/>
      <c r="C264" s="9" t="n"/>
      <c r="D264" s="9" t="n"/>
      <c r="E264" s="9" t="n"/>
      <c r="F264" s="9" t="n"/>
    </row>
    <row r="265" ht="15.75" customHeight="1" s="496">
      <c r="A265" s="9" t="n"/>
      <c r="B265" s="9" t="n"/>
      <c r="C265" s="9" t="n"/>
      <c r="D265" s="9" t="n"/>
      <c r="E265" s="9" t="n"/>
      <c r="F265" s="9" t="n"/>
    </row>
    <row r="266" ht="15.75" customHeight="1" s="496">
      <c r="A266" s="9" t="n"/>
      <c r="B266" s="9" t="n"/>
      <c r="C266" s="9" t="n"/>
      <c r="D266" s="9" t="n"/>
      <c r="E266" s="9" t="n"/>
      <c r="F266" s="9" t="n"/>
    </row>
    <row r="267" ht="15.75" customHeight="1" s="496">
      <c r="A267" s="9" t="n"/>
      <c r="B267" s="9" t="n"/>
      <c r="C267" s="9" t="n"/>
      <c r="D267" s="9" t="n"/>
      <c r="E267" s="9" t="n"/>
      <c r="F267" s="9" t="n"/>
    </row>
    <row r="268" ht="15.75" customHeight="1" s="496">
      <c r="A268" s="9" t="n"/>
      <c r="B268" s="9" t="n"/>
      <c r="C268" s="9" t="n"/>
      <c r="D268" s="9" t="n"/>
      <c r="E268" s="9" t="n"/>
      <c r="F268" s="9" t="n"/>
    </row>
    <row r="269" ht="15.75" customHeight="1" s="496">
      <c r="A269" s="9" t="n"/>
      <c r="B269" s="9" t="n"/>
      <c r="C269" s="9" t="n"/>
      <c r="D269" s="9" t="n"/>
      <c r="E269" s="9" t="n"/>
      <c r="F269" s="9" t="n"/>
    </row>
    <row r="270" ht="15.75" customHeight="1" s="496">
      <c r="A270" s="9" t="n"/>
      <c r="B270" s="9" t="n"/>
      <c r="C270" s="9" t="n"/>
      <c r="D270" s="9" t="n"/>
      <c r="E270" s="9" t="n"/>
      <c r="F270" s="9" t="n"/>
    </row>
    <row r="271" ht="15.75" customHeight="1" s="496">
      <c r="A271" s="9" t="n"/>
      <c r="B271" s="9" t="n"/>
      <c r="C271" s="9" t="n"/>
      <c r="D271" s="9" t="n"/>
      <c r="E271" s="9" t="n"/>
      <c r="F271" s="9" t="n"/>
    </row>
    <row r="272" ht="15.75" customHeight="1" s="496">
      <c r="A272" s="9" t="n"/>
      <c r="B272" s="9" t="n"/>
      <c r="C272" s="9" t="n"/>
      <c r="D272" s="9" t="n"/>
      <c r="E272" s="9" t="n"/>
      <c r="F272" s="9" t="n"/>
    </row>
    <row r="273" ht="15.75" customHeight="1" s="496">
      <c r="A273" s="9" t="n"/>
      <c r="B273" s="9" t="n"/>
      <c r="C273" s="9" t="n"/>
      <c r="D273" s="9" t="n"/>
      <c r="E273" s="9" t="n"/>
      <c r="F273" s="9" t="n"/>
    </row>
    <row r="274" ht="15.75" customHeight="1" s="496">
      <c r="A274" s="9" t="n"/>
      <c r="B274" s="9" t="n"/>
      <c r="C274" s="9" t="n"/>
      <c r="D274" s="9" t="n"/>
      <c r="E274" s="9" t="n"/>
      <c r="F274" s="9" t="n"/>
    </row>
    <row r="275" ht="15.75" customHeight="1" s="496">
      <c r="A275" s="9" t="n"/>
      <c r="B275" s="9" t="n"/>
      <c r="C275" s="9" t="n"/>
      <c r="D275" s="9" t="n"/>
      <c r="E275" s="9" t="n"/>
      <c r="F275" s="9" t="n"/>
    </row>
    <row r="276" ht="15.75" customHeight="1" s="496">
      <c r="A276" s="9" t="n"/>
      <c r="B276" s="9" t="n"/>
      <c r="C276" s="9" t="n"/>
      <c r="D276" s="9" t="n"/>
      <c r="E276" s="9" t="n"/>
      <c r="F276" s="9" t="n"/>
    </row>
    <row r="277" ht="15.75" customHeight="1" s="496">
      <c r="A277" s="9" t="n"/>
      <c r="B277" s="9" t="n"/>
      <c r="C277" s="9" t="n"/>
      <c r="D277" s="9" t="n"/>
      <c r="E277" s="9" t="n"/>
      <c r="F277" s="9" t="n"/>
    </row>
    <row r="278" ht="15.75" customHeight="1" s="496">
      <c r="A278" s="9" t="n"/>
      <c r="B278" s="9" t="n"/>
      <c r="C278" s="9" t="n"/>
      <c r="D278" s="9" t="n"/>
      <c r="E278" s="9" t="n"/>
      <c r="F278" s="9" t="n"/>
    </row>
    <row r="279" ht="15.75" customHeight="1" s="496">
      <c r="A279" s="9" t="n"/>
      <c r="B279" s="9" t="n"/>
      <c r="C279" s="9" t="n"/>
      <c r="D279" s="9" t="n"/>
      <c r="E279" s="9" t="n"/>
      <c r="F279" s="9" t="n"/>
    </row>
    <row r="280" ht="15.75" customHeight="1" s="496">
      <c r="A280" s="9" t="n"/>
      <c r="B280" s="9" t="n"/>
      <c r="C280" s="9" t="n"/>
      <c r="D280" s="9" t="n"/>
      <c r="E280" s="9" t="n"/>
      <c r="F280" s="9" t="n"/>
    </row>
    <row r="281" ht="15.75" customHeight="1" s="496">
      <c r="A281" s="9" t="n"/>
      <c r="B281" s="9" t="n"/>
      <c r="C281" s="9" t="n"/>
      <c r="D281" s="9" t="n"/>
      <c r="E281" s="9" t="n"/>
      <c r="F281" s="9" t="n"/>
    </row>
    <row r="282" ht="15.75" customHeight="1" s="496">
      <c r="A282" s="9" t="n"/>
      <c r="B282" s="9" t="n"/>
      <c r="C282" s="9" t="n"/>
      <c r="D282" s="9" t="n"/>
      <c r="E282" s="9" t="n"/>
      <c r="F282" s="9" t="n"/>
    </row>
    <row r="283" ht="15.75" customHeight="1" s="496">
      <c r="A283" s="9" t="n"/>
      <c r="B283" s="9" t="n"/>
      <c r="C283" s="9" t="n"/>
      <c r="D283" s="9" t="n"/>
      <c r="E283" s="9" t="n"/>
      <c r="F283" s="9" t="n"/>
    </row>
    <row r="284" ht="15.75" customHeight="1" s="496">
      <c r="A284" s="9" t="n"/>
      <c r="B284" s="9" t="n"/>
      <c r="C284" s="9" t="n"/>
      <c r="D284" s="9" t="n"/>
      <c r="E284" s="9" t="n"/>
      <c r="F284" s="9" t="n"/>
    </row>
    <row r="285" ht="15.75" customHeight="1" s="496">
      <c r="A285" s="9" t="n"/>
      <c r="B285" s="9" t="n"/>
      <c r="C285" s="9" t="n"/>
      <c r="D285" s="9" t="n"/>
      <c r="E285" s="9" t="n"/>
      <c r="F285" s="9" t="n"/>
    </row>
    <row r="286" ht="15.75" customHeight="1" s="496">
      <c r="A286" s="9" t="n"/>
      <c r="B286" s="9" t="n"/>
      <c r="C286" s="9" t="n"/>
      <c r="D286" s="9" t="n"/>
      <c r="E286" s="9" t="n"/>
      <c r="F286" s="9" t="n"/>
    </row>
    <row r="287" ht="15.75" customHeight="1" s="496">
      <c r="A287" s="9" t="n"/>
      <c r="B287" s="9" t="n"/>
      <c r="C287" s="9" t="n"/>
      <c r="D287" s="9" t="n"/>
      <c r="E287" s="9" t="n"/>
      <c r="F287" s="9" t="n"/>
    </row>
    <row r="288" ht="15.75" customHeight="1" s="496">
      <c r="A288" s="9" t="n"/>
      <c r="B288" s="9" t="n"/>
      <c r="C288" s="9" t="n"/>
      <c r="D288" s="9" t="n"/>
      <c r="E288" s="9" t="n"/>
      <c r="F288" s="9" t="n"/>
    </row>
    <row r="289" ht="15.75" customHeight="1" s="496">
      <c r="A289" s="9" t="n"/>
      <c r="B289" s="9" t="n"/>
      <c r="C289" s="9" t="n"/>
      <c r="D289" s="9" t="n"/>
      <c r="E289" s="9" t="n"/>
      <c r="F289" s="9" t="n"/>
    </row>
    <row r="290" ht="15.75" customHeight="1" s="496">
      <c r="A290" s="9" t="n"/>
      <c r="B290" s="9" t="n"/>
      <c r="C290" s="9" t="n"/>
      <c r="D290" s="9" t="n"/>
      <c r="E290" s="9" t="n"/>
      <c r="F290" s="9" t="n"/>
    </row>
    <row r="291" ht="15.75" customHeight="1" s="496">
      <c r="A291" s="9" t="n"/>
      <c r="B291" s="9" t="n"/>
      <c r="C291" s="9" t="n"/>
      <c r="D291" s="9" t="n"/>
      <c r="E291" s="9" t="n"/>
      <c r="F291" s="9" t="n"/>
    </row>
    <row r="292" ht="15.75" customHeight="1" s="496">
      <c r="A292" s="9" t="n"/>
      <c r="B292" s="9" t="n"/>
      <c r="C292" s="9" t="n"/>
      <c r="D292" s="9" t="n"/>
      <c r="E292" s="9" t="n"/>
      <c r="F292" s="9" t="n"/>
    </row>
    <row r="293" ht="15.75" customHeight="1" s="496">
      <c r="A293" s="9" t="n"/>
      <c r="B293" s="9" t="n"/>
      <c r="C293" s="9" t="n"/>
      <c r="D293" s="9" t="n"/>
      <c r="E293" s="9" t="n"/>
      <c r="F293" s="9" t="n"/>
    </row>
    <row r="294" ht="15.75" customHeight="1" s="496">
      <c r="A294" s="9" t="n"/>
      <c r="B294" s="9" t="n"/>
      <c r="C294" s="9" t="n"/>
      <c r="D294" s="9" t="n"/>
      <c r="E294" s="9" t="n"/>
      <c r="F294" s="9" t="n"/>
    </row>
    <row r="295" ht="15.75" customHeight="1" s="496">
      <c r="A295" s="9" t="n"/>
      <c r="B295" s="9" t="n"/>
      <c r="C295" s="9" t="n"/>
      <c r="D295" s="9" t="n"/>
      <c r="E295" s="9" t="n"/>
      <c r="F295" s="9" t="n"/>
    </row>
    <row r="296" ht="15.75" customHeight="1" s="496">
      <c r="A296" s="9" t="n"/>
      <c r="B296" s="9" t="n"/>
      <c r="C296" s="9" t="n"/>
      <c r="D296" s="9" t="n"/>
      <c r="E296" s="9" t="n"/>
      <c r="F296" s="9" t="n"/>
    </row>
    <row r="297" ht="15.75" customHeight="1" s="496">
      <c r="A297" s="9" t="n"/>
      <c r="B297" s="9" t="n"/>
      <c r="C297" s="9" t="n"/>
      <c r="D297" s="9" t="n"/>
      <c r="E297" s="9" t="n"/>
      <c r="F297" s="9" t="n"/>
    </row>
    <row r="298" ht="15.75" customHeight="1" s="496">
      <c r="A298" s="9" t="n"/>
      <c r="B298" s="9" t="n"/>
      <c r="C298" s="9" t="n"/>
      <c r="D298" s="9" t="n"/>
      <c r="E298" s="9" t="n"/>
      <c r="F298" s="9" t="n"/>
    </row>
    <row r="299" ht="15.75" customHeight="1" s="496">
      <c r="A299" s="9" t="n"/>
      <c r="B299" s="9" t="n"/>
      <c r="C299" s="9" t="n"/>
      <c r="D299" s="9" t="n"/>
      <c r="E299" s="9" t="n"/>
      <c r="F299" s="9" t="n"/>
    </row>
    <row r="300" ht="15.75" customHeight="1" s="496">
      <c r="A300" s="9" t="n"/>
      <c r="B300" s="9" t="n"/>
      <c r="C300" s="9" t="n"/>
      <c r="D300" s="9" t="n"/>
      <c r="E300" s="9" t="n"/>
      <c r="F300" s="9" t="n"/>
    </row>
    <row r="301" ht="15.75" customHeight="1" s="496">
      <c r="A301" s="9" t="n"/>
      <c r="B301" s="9" t="n"/>
      <c r="C301" s="9" t="n"/>
      <c r="D301" s="9" t="n"/>
      <c r="E301" s="9" t="n"/>
      <c r="F301" s="9" t="n"/>
    </row>
    <row r="302" ht="15.75" customHeight="1" s="496">
      <c r="A302" s="9" t="n"/>
      <c r="B302" s="9" t="n"/>
      <c r="C302" s="9" t="n"/>
      <c r="D302" s="9" t="n"/>
      <c r="E302" s="9" t="n"/>
      <c r="F302" s="9" t="n"/>
    </row>
    <row r="303" ht="15.75" customHeight="1" s="496">
      <c r="A303" s="9" t="n"/>
      <c r="B303" s="9" t="n"/>
      <c r="C303" s="9" t="n"/>
      <c r="D303" s="9" t="n"/>
      <c r="E303" s="9" t="n"/>
      <c r="F303" s="9" t="n"/>
    </row>
    <row r="304" ht="15.75" customHeight="1" s="496">
      <c r="A304" s="9" t="n"/>
      <c r="B304" s="9" t="n"/>
      <c r="C304" s="9" t="n"/>
      <c r="D304" s="9" t="n"/>
      <c r="E304" s="9" t="n"/>
      <c r="F304" s="9" t="n"/>
    </row>
    <row r="305" ht="15.75" customHeight="1" s="496">
      <c r="A305" s="9" t="n"/>
      <c r="B305" s="9" t="n"/>
      <c r="C305" s="9" t="n"/>
      <c r="D305" s="9" t="n"/>
      <c r="E305" s="9" t="n"/>
      <c r="F305" s="9" t="n"/>
    </row>
    <row r="306" ht="15.75" customHeight="1" s="496">
      <c r="A306" s="9" t="n"/>
      <c r="B306" s="9" t="n"/>
      <c r="C306" s="9" t="n"/>
      <c r="D306" s="9" t="n"/>
      <c r="E306" s="9" t="n"/>
      <c r="F306" s="9" t="n"/>
    </row>
    <row r="307" ht="15.75" customHeight="1" s="496">
      <c r="A307" s="9" t="n"/>
      <c r="B307" s="9" t="n"/>
      <c r="C307" s="9" t="n"/>
      <c r="D307" s="9" t="n"/>
      <c r="E307" s="9" t="n"/>
      <c r="F307" s="9" t="n"/>
    </row>
    <row r="308" ht="15.75" customHeight="1" s="496">
      <c r="A308" s="9" t="n"/>
      <c r="B308" s="9" t="n"/>
      <c r="C308" s="9" t="n"/>
      <c r="D308" s="9" t="n"/>
      <c r="E308" s="9" t="n"/>
      <c r="F308" s="9" t="n"/>
    </row>
    <row r="309" ht="15.75" customHeight="1" s="496">
      <c r="A309" s="9" t="n"/>
      <c r="B309" s="9" t="n"/>
      <c r="C309" s="9" t="n"/>
      <c r="D309" s="9" t="n"/>
      <c r="E309" s="9" t="n"/>
      <c r="F309" s="9" t="n"/>
    </row>
    <row r="310" ht="15.75" customHeight="1" s="496">
      <c r="A310" s="9" t="n"/>
      <c r="B310" s="9" t="n"/>
      <c r="C310" s="9" t="n"/>
      <c r="D310" s="9" t="n"/>
      <c r="E310" s="9" t="n"/>
      <c r="F310" s="9" t="n"/>
    </row>
    <row r="311" ht="15.75" customHeight="1" s="496">
      <c r="A311" s="9" t="n"/>
      <c r="B311" s="9" t="n"/>
      <c r="C311" s="9" t="n"/>
      <c r="D311" s="9" t="n"/>
      <c r="E311" s="9" t="n"/>
      <c r="F311" s="9" t="n"/>
    </row>
    <row r="312" ht="15.75" customHeight="1" s="496">
      <c r="A312" s="9" t="n"/>
      <c r="B312" s="9" t="n"/>
      <c r="C312" s="9" t="n"/>
      <c r="D312" s="9" t="n"/>
      <c r="E312" s="9" t="n"/>
      <c r="F312" s="9" t="n"/>
    </row>
    <row r="313" ht="15.75" customHeight="1" s="496">
      <c r="A313" s="9" t="n"/>
      <c r="B313" s="9" t="n"/>
      <c r="C313" s="9" t="n"/>
      <c r="D313" s="9" t="n"/>
      <c r="E313" s="9" t="n"/>
      <c r="F313" s="9" t="n"/>
    </row>
    <row r="314" ht="15.75" customHeight="1" s="496">
      <c r="A314" s="9" t="n"/>
      <c r="B314" s="9" t="n"/>
      <c r="C314" s="9" t="n"/>
      <c r="D314" s="9" t="n"/>
      <c r="E314" s="9" t="n"/>
      <c r="F314" s="9" t="n"/>
    </row>
    <row r="315" ht="15.75" customHeight="1" s="496">
      <c r="A315" s="9" t="n"/>
      <c r="B315" s="9" t="n"/>
      <c r="C315" s="9" t="n"/>
      <c r="D315" s="9" t="n"/>
      <c r="E315" s="9" t="n"/>
      <c r="F315" s="9" t="n"/>
    </row>
    <row r="316" ht="15.75" customHeight="1" s="496">
      <c r="A316" s="9" t="n"/>
      <c r="B316" s="9" t="n"/>
      <c r="C316" s="9" t="n"/>
      <c r="D316" s="9" t="n"/>
      <c r="E316" s="9" t="n"/>
      <c r="F316" s="9" t="n"/>
    </row>
    <row r="317" ht="15.75" customHeight="1" s="496">
      <c r="A317" s="9" t="n"/>
      <c r="B317" s="9" t="n"/>
      <c r="C317" s="9" t="n"/>
      <c r="D317" s="9" t="n"/>
      <c r="E317" s="9" t="n"/>
      <c r="F317" s="9" t="n"/>
    </row>
    <row r="318" ht="15.75" customHeight="1" s="496">
      <c r="A318" s="9" t="n"/>
      <c r="B318" s="9" t="n"/>
      <c r="C318" s="9" t="n"/>
      <c r="D318" s="9" t="n"/>
      <c r="E318" s="9" t="n"/>
      <c r="F318" s="9" t="n"/>
    </row>
    <row r="319" ht="15.75" customHeight="1" s="496">
      <c r="A319" s="9" t="n"/>
      <c r="B319" s="9" t="n"/>
      <c r="C319" s="9" t="n"/>
      <c r="D319" s="9" t="n"/>
      <c r="E319" s="9" t="n"/>
      <c r="F319" s="9" t="n"/>
    </row>
    <row r="320" ht="15.75" customHeight="1" s="496">
      <c r="A320" s="9" t="n"/>
      <c r="B320" s="9" t="n"/>
      <c r="C320" s="9" t="n"/>
      <c r="D320" s="9" t="n"/>
      <c r="E320" s="9" t="n"/>
      <c r="F320" s="9" t="n"/>
    </row>
    <row r="321" ht="15.75" customHeight="1" s="496">
      <c r="A321" s="9" t="n"/>
      <c r="B321" s="9" t="n"/>
      <c r="C321" s="9" t="n"/>
      <c r="D321" s="9" t="n"/>
      <c r="E321" s="9" t="n"/>
      <c r="F321" s="9" t="n"/>
    </row>
    <row r="322" ht="15.75" customHeight="1" s="496">
      <c r="A322" s="9" t="n"/>
      <c r="B322" s="9" t="n"/>
      <c r="C322" s="9" t="n"/>
      <c r="D322" s="9" t="n"/>
      <c r="E322" s="9" t="n"/>
      <c r="F322" s="9" t="n"/>
    </row>
    <row r="323" ht="15.75" customHeight="1" s="496">
      <c r="A323" s="9" t="n"/>
      <c r="B323" s="9" t="n"/>
      <c r="C323" s="9" t="n"/>
      <c r="D323" s="9" t="n"/>
      <c r="E323" s="9" t="n"/>
      <c r="F323" s="9" t="n"/>
    </row>
    <row r="324" ht="15.75" customHeight="1" s="496">
      <c r="A324" s="9" t="n"/>
      <c r="B324" s="9" t="n"/>
      <c r="C324" s="9" t="n"/>
      <c r="D324" s="9" t="n"/>
      <c r="E324" s="9" t="n"/>
      <c r="F324" s="9" t="n"/>
    </row>
    <row r="325" ht="15.75" customHeight="1" s="496">
      <c r="A325" s="9" t="n"/>
      <c r="B325" s="9" t="n"/>
      <c r="C325" s="9" t="n"/>
      <c r="D325" s="9" t="n"/>
      <c r="E325" s="9" t="n"/>
      <c r="F325" s="9" t="n"/>
    </row>
    <row r="326" ht="15.75" customHeight="1" s="496">
      <c r="A326" s="9" t="n"/>
      <c r="B326" s="9" t="n"/>
      <c r="C326" s="9" t="n"/>
      <c r="D326" s="9" t="n"/>
      <c r="E326" s="9" t="n"/>
      <c r="F326" s="9" t="n"/>
    </row>
    <row r="327" ht="15.75" customHeight="1" s="496">
      <c r="A327" s="9" t="n"/>
      <c r="B327" s="9" t="n"/>
      <c r="C327" s="9" t="n"/>
      <c r="D327" s="9" t="n"/>
      <c r="E327" s="9" t="n"/>
      <c r="F327" s="9" t="n"/>
    </row>
    <row r="328" ht="15.75" customHeight="1" s="496">
      <c r="A328" s="9" t="n"/>
      <c r="B328" s="9" t="n"/>
      <c r="C328" s="9" t="n"/>
      <c r="D328" s="9" t="n"/>
      <c r="E328" s="9" t="n"/>
      <c r="F328" s="9" t="n"/>
    </row>
    <row r="329" ht="15.75" customHeight="1" s="496">
      <c r="A329" s="9" t="n"/>
      <c r="B329" s="9" t="n"/>
      <c r="C329" s="9" t="n"/>
      <c r="D329" s="9" t="n"/>
      <c r="E329" s="9" t="n"/>
      <c r="F329" s="9" t="n"/>
    </row>
    <row r="330" ht="15.75" customHeight="1" s="496">
      <c r="A330" s="9" t="n"/>
      <c r="B330" s="9" t="n"/>
      <c r="C330" s="9" t="n"/>
      <c r="D330" s="9" t="n"/>
      <c r="E330" s="9" t="n"/>
      <c r="F330" s="9" t="n"/>
    </row>
    <row r="331" ht="15.75" customHeight="1" s="496">
      <c r="A331" s="9" t="n"/>
      <c r="B331" s="9" t="n"/>
      <c r="C331" s="9" t="n"/>
      <c r="D331" s="9" t="n"/>
      <c r="E331" s="9" t="n"/>
      <c r="F331" s="9" t="n"/>
    </row>
    <row r="332" ht="15.75" customHeight="1" s="496">
      <c r="A332" s="9" t="n"/>
      <c r="B332" s="9" t="n"/>
      <c r="C332" s="9" t="n"/>
      <c r="D332" s="9" t="n"/>
      <c r="E332" s="9" t="n"/>
      <c r="F332" s="9" t="n"/>
    </row>
    <row r="333" ht="15.75" customHeight="1" s="496">
      <c r="A333" s="9" t="n"/>
      <c r="B333" s="9" t="n"/>
      <c r="C333" s="9" t="n"/>
      <c r="D333" s="9" t="n"/>
      <c r="E333" s="9" t="n"/>
      <c r="F333" s="9" t="n"/>
    </row>
    <row r="334" ht="15.75" customHeight="1" s="496">
      <c r="A334" s="9" t="n"/>
      <c r="B334" s="9" t="n"/>
      <c r="C334" s="9" t="n"/>
      <c r="D334" s="9" t="n"/>
      <c r="E334" s="9" t="n"/>
      <c r="F334" s="9" t="n"/>
    </row>
    <row r="335" ht="15.75" customHeight="1" s="496">
      <c r="A335" s="9" t="n"/>
      <c r="B335" s="9" t="n"/>
      <c r="C335" s="9" t="n"/>
      <c r="D335" s="9" t="n"/>
      <c r="E335" s="9" t="n"/>
      <c r="F335" s="9" t="n"/>
    </row>
    <row r="336" ht="15.75" customHeight="1" s="496">
      <c r="A336" s="9" t="n"/>
      <c r="B336" s="9" t="n"/>
      <c r="C336" s="9" t="n"/>
      <c r="D336" s="9" t="n"/>
      <c r="E336" s="9" t="n"/>
      <c r="F336" s="9" t="n"/>
    </row>
    <row r="337" ht="15.75" customHeight="1" s="496">
      <c r="A337" s="9" t="n"/>
      <c r="B337" s="9" t="n"/>
      <c r="C337" s="9" t="n"/>
      <c r="D337" s="9" t="n"/>
      <c r="E337" s="9" t="n"/>
      <c r="F337" s="9" t="n"/>
    </row>
    <row r="338" ht="15.75" customHeight="1" s="496">
      <c r="A338" s="9" t="n"/>
      <c r="B338" s="9" t="n"/>
      <c r="C338" s="9" t="n"/>
      <c r="D338" s="9" t="n"/>
      <c r="E338" s="9" t="n"/>
      <c r="F338" s="9" t="n"/>
    </row>
    <row r="339" ht="15.75" customHeight="1" s="496">
      <c r="A339" s="9" t="n"/>
      <c r="B339" s="9" t="n"/>
      <c r="C339" s="9" t="n"/>
      <c r="D339" s="9" t="n"/>
      <c r="E339" s="9" t="n"/>
      <c r="F339" s="9" t="n"/>
    </row>
    <row r="340" ht="15.75" customHeight="1" s="496">
      <c r="A340" s="9" t="n"/>
      <c r="B340" s="9" t="n"/>
      <c r="C340" s="9" t="n"/>
      <c r="D340" s="9" t="n"/>
      <c r="E340" s="9" t="n"/>
      <c r="F340" s="9" t="n"/>
    </row>
    <row r="341" ht="15.75" customHeight="1" s="496">
      <c r="A341" s="9" t="n"/>
      <c r="B341" s="9" t="n"/>
      <c r="C341" s="9" t="n"/>
      <c r="D341" s="9" t="n"/>
      <c r="E341" s="9" t="n"/>
      <c r="F341" s="9" t="n"/>
    </row>
    <row r="342" ht="15.75" customHeight="1" s="496">
      <c r="A342" s="9" t="n"/>
      <c r="B342" s="9" t="n"/>
      <c r="C342" s="9" t="n"/>
      <c r="D342" s="9" t="n"/>
      <c r="E342" s="9" t="n"/>
      <c r="F342" s="9" t="n"/>
    </row>
    <row r="343" ht="15.75" customHeight="1" s="496">
      <c r="A343" s="9" t="n"/>
      <c r="B343" s="9" t="n"/>
      <c r="C343" s="9" t="n"/>
      <c r="D343" s="9" t="n"/>
      <c r="E343" s="9" t="n"/>
      <c r="F343" s="9" t="n"/>
    </row>
    <row r="344" ht="15.75" customHeight="1" s="496">
      <c r="A344" s="9" t="n"/>
      <c r="B344" s="9" t="n"/>
      <c r="C344" s="9" t="n"/>
      <c r="D344" s="9" t="n"/>
      <c r="E344" s="9" t="n"/>
      <c r="F344" s="9" t="n"/>
    </row>
    <row r="345" ht="15.75" customHeight="1" s="496">
      <c r="A345" s="9" t="n"/>
      <c r="B345" s="9" t="n"/>
      <c r="C345" s="9" t="n"/>
      <c r="D345" s="9" t="n"/>
      <c r="E345" s="9" t="n"/>
      <c r="F345" s="9" t="n"/>
    </row>
    <row r="346" ht="15.75" customHeight="1" s="496">
      <c r="A346" s="9" t="n"/>
      <c r="B346" s="9" t="n"/>
      <c r="C346" s="9" t="n"/>
      <c r="D346" s="9" t="n"/>
      <c r="E346" s="9" t="n"/>
      <c r="F346" s="9" t="n"/>
    </row>
    <row r="347" ht="15.75" customHeight="1" s="496">
      <c r="A347" s="9" t="n"/>
      <c r="B347" s="9" t="n"/>
      <c r="C347" s="9" t="n"/>
      <c r="D347" s="9" t="n"/>
      <c r="E347" s="9" t="n"/>
      <c r="F347" s="9" t="n"/>
    </row>
    <row r="348" ht="15.75" customHeight="1" s="496">
      <c r="A348" s="9" t="n"/>
      <c r="B348" s="9" t="n"/>
      <c r="C348" s="9" t="n"/>
      <c r="D348" s="9" t="n"/>
      <c r="E348" s="9" t="n"/>
      <c r="F348" s="9" t="n"/>
    </row>
    <row r="349" ht="15.75" customHeight="1" s="496">
      <c r="A349" s="9" t="n"/>
      <c r="B349" s="9" t="n"/>
      <c r="C349" s="9" t="n"/>
      <c r="D349" s="9" t="n"/>
      <c r="E349" s="9" t="n"/>
      <c r="F349" s="9" t="n"/>
    </row>
    <row r="350" ht="15.75" customHeight="1" s="496">
      <c r="A350" s="9" t="n"/>
      <c r="B350" s="9" t="n"/>
      <c r="C350" s="9" t="n"/>
      <c r="D350" s="9" t="n"/>
      <c r="E350" s="9" t="n"/>
      <c r="F350" s="9" t="n"/>
    </row>
    <row r="351" ht="15.75" customHeight="1" s="496">
      <c r="A351" s="9" t="n"/>
      <c r="B351" s="9" t="n"/>
      <c r="C351" s="9" t="n"/>
      <c r="D351" s="9" t="n"/>
      <c r="E351" s="9" t="n"/>
      <c r="F351" s="9" t="n"/>
    </row>
    <row r="352" ht="15.75" customHeight="1" s="496">
      <c r="A352" s="9" t="n"/>
      <c r="B352" s="9" t="n"/>
      <c r="C352" s="9" t="n"/>
      <c r="D352" s="9" t="n"/>
      <c r="E352" s="9" t="n"/>
      <c r="F352" s="9" t="n"/>
    </row>
    <row r="353" ht="15.75" customHeight="1" s="496">
      <c r="A353" s="9" t="n"/>
      <c r="B353" s="9" t="n"/>
      <c r="C353" s="9" t="n"/>
      <c r="D353" s="9" t="n"/>
      <c r="E353" s="9" t="n"/>
      <c r="F353" s="9" t="n"/>
    </row>
    <row r="354" ht="15.75" customHeight="1" s="496">
      <c r="A354" s="9" t="n"/>
      <c r="B354" s="9" t="n"/>
      <c r="C354" s="9" t="n"/>
      <c r="D354" s="9" t="n"/>
      <c r="E354" s="9" t="n"/>
      <c r="F354" s="9" t="n"/>
    </row>
    <row r="355" ht="15.75" customHeight="1" s="496">
      <c r="A355" s="9" t="n"/>
      <c r="B355" s="9" t="n"/>
      <c r="C355" s="9" t="n"/>
      <c r="D355" s="9" t="n"/>
      <c r="E355" s="9" t="n"/>
      <c r="F355" s="9" t="n"/>
    </row>
    <row r="356" ht="15.75" customHeight="1" s="496">
      <c r="A356" s="9" t="n"/>
      <c r="B356" s="9" t="n"/>
      <c r="C356" s="9" t="n"/>
      <c r="D356" s="9" t="n"/>
      <c r="E356" s="9" t="n"/>
      <c r="F356" s="9" t="n"/>
    </row>
    <row r="357" ht="15.75" customHeight="1" s="496">
      <c r="A357" s="9" t="n"/>
      <c r="B357" s="9" t="n"/>
      <c r="C357" s="9" t="n"/>
      <c r="D357" s="9" t="n"/>
      <c r="E357" s="9" t="n"/>
      <c r="F357" s="9" t="n"/>
    </row>
    <row r="358" ht="15.75" customHeight="1" s="496">
      <c r="A358" s="9" t="n"/>
      <c r="B358" s="9" t="n"/>
      <c r="C358" s="9" t="n"/>
      <c r="D358" s="9" t="n"/>
      <c r="E358" s="9" t="n"/>
      <c r="F358" s="9" t="n"/>
    </row>
    <row r="359" ht="15.75" customHeight="1" s="496">
      <c r="A359" s="9" t="n"/>
      <c r="B359" s="9" t="n"/>
      <c r="C359" s="9" t="n"/>
      <c r="D359" s="9" t="n"/>
      <c r="E359" s="9" t="n"/>
      <c r="F359" s="9" t="n"/>
    </row>
    <row r="360" ht="15.75" customHeight="1" s="496">
      <c r="A360" s="9" t="n"/>
      <c r="B360" s="9" t="n"/>
      <c r="C360" s="9" t="n"/>
      <c r="D360" s="9" t="n"/>
      <c r="E360" s="9" t="n"/>
      <c r="F360" s="9" t="n"/>
    </row>
    <row r="361" ht="15.75" customHeight="1" s="496">
      <c r="A361" s="9" t="n"/>
      <c r="B361" s="9" t="n"/>
      <c r="C361" s="9" t="n"/>
      <c r="D361" s="9" t="n"/>
      <c r="E361" s="9" t="n"/>
      <c r="F361" s="9" t="n"/>
    </row>
    <row r="362" ht="15.75" customHeight="1" s="496">
      <c r="A362" s="9" t="n"/>
      <c r="B362" s="9" t="n"/>
      <c r="C362" s="9" t="n"/>
      <c r="D362" s="9" t="n"/>
      <c r="E362" s="9" t="n"/>
      <c r="F362" s="9" t="n"/>
    </row>
    <row r="363" ht="15.75" customHeight="1" s="496">
      <c r="A363" s="9" t="n"/>
      <c r="B363" s="9" t="n"/>
      <c r="C363" s="9" t="n"/>
      <c r="D363" s="9" t="n"/>
      <c r="E363" s="9" t="n"/>
      <c r="F363" s="9" t="n"/>
    </row>
    <row r="364" ht="15.75" customHeight="1" s="496">
      <c r="A364" s="9" t="n"/>
      <c r="B364" s="9" t="n"/>
      <c r="C364" s="9" t="n"/>
      <c r="D364" s="9" t="n"/>
      <c r="E364" s="9" t="n"/>
      <c r="F364" s="9" t="n"/>
    </row>
    <row r="365" ht="15.75" customHeight="1" s="496">
      <c r="A365" s="9" t="n"/>
      <c r="B365" s="9" t="n"/>
      <c r="C365" s="9" t="n"/>
      <c r="D365" s="9" t="n"/>
      <c r="E365" s="9" t="n"/>
      <c r="F365" s="9" t="n"/>
    </row>
    <row r="366" ht="15.75" customHeight="1" s="496">
      <c r="A366" s="9" t="n"/>
      <c r="B366" s="9" t="n"/>
      <c r="C366" s="9" t="n"/>
      <c r="D366" s="9" t="n"/>
      <c r="E366" s="9" t="n"/>
      <c r="F366" s="9" t="n"/>
    </row>
    <row r="367" ht="15.75" customHeight="1" s="496">
      <c r="A367" s="9" t="n"/>
      <c r="B367" s="9" t="n"/>
      <c r="C367" s="9" t="n"/>
      <c r="D367" s="9" t="n"/>
      <c r="E367" s="9" t="n"/>
      <c r="F367" s="9" t="n"/>
    </row>
    <row r="368" ht="15.75" customHeight="1" s="496">
      <c r="A368" s="9" t="n"/>
      <c r="B368" s="9" t="n"/>
      <c r="C368" s="9" t="n"/>
      <c r="D368" s="9" t="n"/>
      <c r="E368" s="9" t="n"/>
      <c r="F368" s="9" t="n"/>
    </row>
    <row r="369" ht="15.75" customHeight="1" s="496">
      <c r="A369" s="9" t="n"/>
      <c r="B369" s="9" t="n"/>
      <c r="C369" s="9" t="n"/>
      <c r="D369" s="9" t="n"/>
      <c r="E369" s="9" t="n"/>
      <c r="F369" s="9" t="n"/>
    </row>
    <row r="370" ht="15.75" customHeight="1" s="496">
      <c r="A370" s="9" t="n"/>
      <c r="B370" s="9" t="n"/>
      <c r="C370" s="9" t="n"/>
      <c r="D370" s="9" t="n"/>
      <c r="E370" s="9" t="n"/>
      <c r="F370" s="9" t="n"/>
    </row>
    <row r="371" ht="15.75" customHeight="1" s="496">
      <c r="A371" s="9" t="n"/>
      <c r="B371" s="9" t="n"/>
      <c r="C371" s="9" t="n"/>
      <c r="D371" s="9" t="n"/>
      <c r="E371" s="9" t="n"/>
      <c r="F371" s="9" t="n"/>
    </row>
    <row r="372" ht="15.75" customHeight="1" s="496">
      <c r="A372" s="9" t="n"/>
      <c r="B372" s="9" t="n"/>
      <c r="C372" s="9" t="n"/>
      <c r="D372" s="9" t="n"/>
      <c r="E372" s="9" t="n"/>
      <c r="F372" s="9" t="n"/>
    </row>
    <row r="373" ht="15.75" customHeight="1" s="496">
      <c r="A373" s="9" t="n"/>
      <c r="B373" s="9" t="n"/>
      <c r="C373" s="9" t="n"/>
      <c r="D373" s="9" t="n"/>
      <c r="E373" s="9" t="n"/>
      <c r="F373" s="9" t="n"/>
    </row>
    <row r="374" ht="15.75" customHeight="1" s="496">
      <c r="A374" s="9" t="n"/>
      <c r="B374" s="9" t="n"/>
      <c r="C374" s="9" t="n"/>
      <c r="D374" s="9" t="n"/>
      <c r="E374" s="9" t="n"/>
      <c r="F374" s="9" t="n"/>
    </row>
    <row r="375" ht="15.75" customHeight="1" s="496">
      <c r="A375" s="9" t="n"/>
      <c r="B375" s="9" t="n"/>
      <c r="C375" s="9" t="n"/>
      <c r="D375" s="9" t="n"/>
      <c r="E375" s="9" t="n"/>
      <c r="F375" s="9" t="n"/>
    </row>
    <row r="376" ht="15.75" customHeight="1" s="496">
      <c r="A376" s="9" t="n"/>
      <c r="B376" s="9" t="n"/>
      <c r="C376" s="9" t="n"/>
      <c r="D376" s="9" t="n"/>
      <c r="E376" s="9" t="n"/>
      <c r="F376" s="9" t="n"/>
    </row>
    <row r="377" ht="15.75" customHeight="1" s="496">
      <c r="A377" s="9" t="n"/>
      <c r="B377" s="9" t="n"/>
      <c r="C377" s="9" t="n"/>
      <c r="D377" s="9" t="n"/>
      <c r="E377" s="9" t="n"/>
      <c r="F377" s="9" t="n"/>
    </row>
    <row r="378" ht="15.75" customHeight="1" s="496">
      <c r="A378" s="9" t="n"/>
      <c r="B378" s="9" t="n"/>
      <c r="C378" s="9" t="n"/>
      <c r="D378" s="9" t="n"/>
      <c r="E378" s="9" t="n"/>
      <c r="F378" s="9" t="n"/>
    </row>
    <row r="379" ht="15.75" customHeight="1" s="496">
      <c r="A379" s="9" t="n"/>
      <c r="B379" s="9" t="n"/>
      <c r="C379" s="9" t="n"/>
      <c r="D379" s="9" t="n"/>
      <c r="E379" s="9" t="n"/>
      <c r="F379" s="9" t="n"/>
    </row>
    <row r="380" ht="15.75" customHeight="1" s="496">
      <c r="A380" s="9" t="n"/>
      <c r="B380" s="9" t="n"/>
      <c r="C380" s="9" t="n"/>
      <c r="D380" s="9" t="n"/>
      <c r="E380" s="9" t="n"/>
      <c r="F380" s="9" t="n"/>
    </row>
    <row r="381" ht="15.75" customHeight="1" s="496">
      <c r="A381" s="9" t="n"/>
      <c r="B381" s="9" t="n"/>
      <c r="C381" s="9" t="n"/>
      <c r="D381" s="9" t="n"/>
      <c r="E381" s="9" t="n"/>
      <c r="F381" s="9" t="n"/>
    </row>
    <row r="382" ht="15.75" customHeight="1" s="496">
      <c r="A382" s="9" t="n"/>
      <c r="B382" s="9" t="n"/>
      <c r="C382" s="9" t="n"/>
      <c r="D382" s="9" t="n"/>
      <c r="E382" s="9" t="n"/>
      <c r="F382" s="9" t="n"/>
    </row>
    <row r="383" ht="15.75" customHeight="1" s="496">
      <c r="A383" s="9" t="n"/>
      <c r="B383" s="9" t="n"/>
      <c r="C383" s="9" t="n"/>
      <c r="D383" s="9" t="n"/>
      <c r="E383" s="9" t="n"/>
      <c r="F383" s="9" t="n"/>
    </row>
    <row r="384" ht="15.75" customHeight="1" s="496">
      <c r="A384" s="9" t="n"/>
      <c r="B384" s="9" t="n"/>
      <c r="C384" s="9" t="n"/>
      <c r="D384" s="9" t="n"/>
      <c r="E384" s="9" t="n"/>
      <c r="F384" s="9" t="n"/>
    </row>
    <row r="385" ht="15.75" customHeight="1" s="496">
      <c r="A385" s="9" t="n"/>
      <c r="B385" s="9" t="n"/>
      <c r="C385" s="9" t="n"/>
      <c r="D385" s="9" t="n"/>
      <c r="E385" s="9" t="n"/>
      <c r="F385" s="9" t="n"/>
    </row>
    <row r="386" ht="15.75" customHeight="1" s="496">
      <c r="A386" s="9" t="n"/>
      <c r="B386" s="9" t="n"/>
      <c r="C386" s="9" t="n"/>
      <c r="D386" s="9" t="n"/>
      <c r="E386" s="9" t="n"/>
      <c r="F386" s="9" t="n"/>
    </row>
    <row r="387" ht="15.75" customHeight="1" s="496">
      <c r="A387" s="9" t="n"/>
      <c r="B387" s="9" t="n"/>
      <c r="C387" s="9" t="n"/>
      <c r="D387" s="9" t="n"/>
      <c r="E387" s="9" t="n"/>
      <c r="F387" s="9" t="n"/>
    </row>
    <row r="388" ht="15.75" customHeight="1" s="496">
      <c r="A388" s="9" t="n"/>
      <c r="B388" s="9" t="n"/>
      <c r="C388" s="9" t="n"/>
      <c r="D388" s="9" t="n"/>
      <c r="E388" s="9" t="n"/>
      <c r="F388" s="9" t="n"/>
    </row>
    <row r="389" ht="15.75" customHeight="1" s="496">
      <c r="A389" s="9" t="n"/>
      <c r="B389" s="9" t="n"/>
      <c r="C389" s="9" t="n"/>
      <c r="D389" s="9" t="n"/>
      <c r="E389" s="9" t="n"/>
      <c r="F389" s="9" t="n"/>
    </row>
    <row r="390" ht="15.75" customHeight="1" s="496">
      <c r="A390" s="9" t="n"/>
      <c r="B390" s="9" t="n"/>
      <c r="C390" s="9" t="n"/>
      <c r="D390" s="9" t="n"/>
      <c r="E390" s="9" t="n"/>
      <c r="F390" s="9" t="n"/>
    </row>
    <row r="391" ht="15.75" customHeight="1" s="496">
      <c r="A391" s="9" t="n"/>
      <c r="B391" s="9" t="n"/>
      <c r="C391" s="9" t="n"/>
      <c r="D391" s="9" t="n"/>
      <c r="E391" s="9" t="n"/>
      <c r="F391" s="9" t="n"/>
    </row>
    <row r="392" ht="15.75" customHeight="1" s="496">
      <c r="A392" s="9" t="n"/>
      <c r="B392" s="9" t="n"/>
      <c r="C392" s="9" t="n"/>
      <c r="D392" s="9" t="n"/>
      <c r="E392" s="9" t="n"/>
      <c r="F392" s="9" t="n"/>
    </row>
    <row r="393" ht="15.75" customHeight="1" s="496">
      <c r="A393" s="9" t="n"/>
      <c r="B393" s="9" t="n"/>
      <c r="C393" s="9" t="n"/>
      <c r="D393" s="9" t="n"/>
      <c r="E393" s="9" t="n"/>
      <c r="F393" s="9" t="n"/>
    </row>
    <row r="394" ht="15.75" customHeight="1" s="496">
      <c r="A394" s="9" t="n"/>
      <c r="B394" s="9" t="n"/>
      <c r="C394" s="9" t="n"/>
      <c r="D394" s="9" t="n"/>
      <c r="E394" s="9" t="n"/>
      <c r="F394" s="9" t="n"/>
    </row>
    <row r="395" ht="15.75" customHeight="1" s="496">
      <c r="A395" s="9" t="n"/>
      <c r="B395" s="9" t="n"/>
      <c r="C395" s="9" t="n"/>
      <c r="D395" s="9" t="n"/>
      <c r="E395" s="9" t="n"/>
      <c r="F395" s="9" t="n"/>
    </row>
    <row r="396" ht="15.75" customHeight="1" s="496">
      <c r="A396" s="9" t="n"/>
      <c r="B396" s="9" t="n"/>
      <c r="C396" s="9" t="n"/>
      <c r="D396" s="9" t="n"/>
      <c r="E396" s="9" t="n"/>
      <c r="F396" s="9" t="n"/>
    </row>
    <row r="397" ht="15.75" customHeight="1" s="496">
      <c r="A397" s="9" t="n"/>
      <c r="B397" s="9" t="n"/>
      <c r="C397" s="9" t="n"/>
      <c r="D397" s="9" t="n"/>
      <c r="E397" s="9" t="n"/>
      <c r="F397" s="9" t="n"/>
    </row>
    <row r="398" ht="15.75" customHeight="1" s="496">
      <c r="A398" s="9" t="n"/>
      <c r="B398" s="9" t="n"/>
      <c r="C398" s="9" t="n"/>
      <c r="D398" s="9" t="n"/>
      <c r="E398" s="9" t="n"/>
      <c r="F398" s="9" t="n"/>
    </row>
    <row r="399" ht="15.75" customHeight="1" s="496">
      <c r="A399" s="9" t="n"/>
      <c r="B399" s="9" t="n"/>
      <c r="C399" s="9" t="n"/>
      <c r="D399" s="9" t="n"/>
      <c r="E399" s="9" t="n"/>
      <c r="F399" s="9" t="n"/>
    </row>
    <row r="400" ht="15.75" customHeight="1" s="496">
      <c r="A400" s="9" t="n"/>
      <c r="B400" s="9" t="n"/>
      <c r="C400" s="9" t="n"/>
      <c r="D400" s="9" t="n"/>
      <c r="E400" s="9" t="n"/>
      <c r="F400" s="9" t="n"/>
    </row>
    <row r="401" ht="15.75" customHeight="1" s="496">
      <c r="A401" s="9" t="n"/>
      <c r="B401" s="9" t="n"/>
      <c r="C401" s="9" t="n"/>
      <c r="D401" s="9" t="n"/>
      <c r="E401" s="9" t="n"/>
      <c r="F401" s="9" t="n"/>
    </row>
    <row r="402" ht="15.75" customHeight="1" s="496">
      <c r="A402" s="9" t="n"/>
      <c r="B402" s="9" t="n"/>
      <c r="C402" s="9" t="n"/>
      <c r="D402" s="9" t="n"/>
      <c r="E402" s="9" t="n"/>
      <c r="F402" s="9" t="n"/>
    </row>
    <row r="403" ht="15.75" customHeight="1" s="496">
      <c r="A403" s="9" t="n"/>
      <c r="B403" s="9" t="n"/>
      <c r="C403" s="9" t="n"/>
      <c r="D403" s="9" t="n"/>
      <c r="E403" s="9" t="n"/>
      <c r="F403" s="9" t="n"/>
    </row>
    <row r="404" ht="15.75" customHeight="1" s="496">
      <c r="A404" s="9" t="n"/>
      <c r="B404" s="9" t="n"/>
      <c r="C404" s="9" t="n"/>
      <c r="D404" s="9" t="n"/>
      <c r="E404" s="9" t="n"/>
      <c r="F404" s="9" t="n"/>
    </row>
    <row r="405" ht="15.75" customHeight="1" s="496">
      <c r="A405" s="9" t="n"/>
      <c r="B405" s="9" t="n"/>
      <c r="C405" s="9" t="n"/>
      <c r="D405" s="9" t="n"/>
      <c r="E405" s="9" t="n"/>
      <c r="F405" s="9" t="n"/>
    </row>
    <row r="406" ht="15.75" customHeight="1" s="496">
      <c r="A406" s="9" t="n"/>
      <c r="B406" s="9" t="n"/>
      <c r="C406" s="9" t="n"/>
      <c r="D406" s="9" t="n"/>
      <c r="E406" s="9" t="n"/>
      <c r="F406" s="9" t="n"/>
    </row>
    <row r="407" ht="15.75" customHeight="1" s="496">
      <c r="A407" s="9" t="n"/>
      <c r="B407" s="9" t="n"/>
      <c r="C407" s="9" t="n"/>
      <c r="D407" s="9" t="n"/>
      <c r="E407" s="9" t="n"/>
      <c r="F407" s="9" t="n"/>
    </row>
    <row r="408" ht="15.75" customHeight="1" s="496">
      <c r="A408" s="9" t="n"/>
      <c r="B408" s="9" t="n"/>
      <c r="C408" s="9" t="n"/>
      <c r="D408" s="9" t="n"/>
      <c r="E408" s="9" t="n"/>
      <c r="F408" s="9" t="n"/>
    </row>
    <row r="409" ht="15.75" customHeight="1" s="496">
      <c r="A409" s="9" t="n"/>
      <c r="B409" s="9" t="n"/>
      <c r="C409" s="9" t="n"/>
      <c r="D409" s="9" t="n"/>
      <c r="E409" s="9" t="n"/>
      <c r="F409" s="9" t="n"/>
    </row>
    <row r="410" ht="15.75" customHeight="1" s="496">
      <c r="A410" s="9" t="n"/>
      <c r="B410" s="9" t="n"/>
      <c r="C410" s="9" t="n"/>
      <c r="D410" s="9" t="n"/>
      <c r="E410" s="9" t="n"/>
      <c r="F410" s="9" t="n"/>
    </row>
    <row r="411" ht="15.75" customHeight="1" s="496">
      <c r="A411" s="9" t="n"/>
      <c r="B411" s="9" t="n"/>
      <c r="C411" s="9" t="n"/>
      <c r="D411" s="9" t="n"/>
      <c r="E411" s="9" t="n"/>
      <c r="F411" s="9" t="n"/>
    </row>
    <row r="412" ht="15.75" customHeight="1" s="496">
      <c r="A412" s="9" t="n"/>
      <c r="B412" s="9" t="n"/>
      <c r="C412" s="9" t="n"/>
      <c r="D412" s="9" t="n"/>
      <c r="E412" s="9" t="n"/>
      <c r="F412" s="9" t="n"/>
    </row>
    <row r="413" ht="15.75" customHeight="1" s="496">
      <c r="A413" s="9" t="n"/>
      <c r="B413" s="9" t="n"/>
      <c r="C413" s="9" t="n"/>
      <c r="D413" s="9" t="n"/>
      <c r="E413" s="9" t="n"/>
      <c r="F413" s="9" t="n"/>
    </row>
    <row r="414" ht="15.75" customHeight="1" s="496">
      <c r="A414" s="9" t="n"/>
      <c r="B414" s="9" t="n"/>
      <c r="C414" s="9" t="n"/>
      <c r="D414" s="9" t="n"/>
      <c r="E414" s="9" t="n"/>
      <c r="F414" s="9" t="n"/>
    </row>
    <row r="415" ht="15.75" customHeight="1" s="496">
      <c r="A415" s="9" t="n"/>
      <c r="B415" s="9" t="n"/>
      <c r="C415" s="9" t="n"/>
      <c r="D415" s="9" t="n"/>
      <c r="E415" s="9" t="n"/>
      <c r="F415" s="9" t="n"/>
    </row>
    <row r="416" ht="15.75" customHeight="1" s="496">
      <c r="A416" s="9" t="n"/>
      <c r="B416" s="9" t="n"/>
      <c r="C416" s="9" t="n"/>
      <c r="D416" s="9" t="n"/>
      <c r="E416" s="9" t="n"/>
      <c r="F416" s="9" t="n"/>
    </row>
    <row r="417" ht="15.75" customHeight="1" s="496">
      <c r="A417" s="9" t="n"/>
      <c r="B417" s="9" t="n"/>
      <c r="C417" s="9" t="n"/>
      <c r="D417" s="9" t="n"/>
      <c r="E417" s="9" t="n"/>
      <c r="F417" s="9" t="n"/>
    </row>
    <row r="418" ht="15.75" customHeight="1" s="496">
      <c r="A418" s="9" t="n"/>
      <c r="B418" s="9" t="n"/>
      <c r="C418" s="9" t="n"/>
      <c r="D418" s="9" t="n"/>
      <c r="E418" s="9" t="n"/>
      <c r="F418" s="9" t="n"/>
    </row>
    <row r="419" ht="15.75" customHeight="1" s="496">
      <c r="A419" s="9" t="n"/>
      <c r="B419" s="9" t="n"/>
      <c r="C419" s="9" t="n"/>
      <c r="D419" s="9" t="n"/>
      <c r="E419" s="9" t="n"/>
      <c r="F419" s="9" t="n"/>
    </row>
    <row r="420" ht="15.75" customHeight="1" s="496">
      <c r="A420" s="9" t="n"/>
      <c r="B420" s="9" t="n"/>
      <c r="C420" s="9" t="n"/>
      <c r="D420" s="9" t="n"/>
      <c r="E420" s="9" t="n"/>
      <c r="F420" s="9" t="n"/>
    </row>
    <row r="421" ht="15.75" customHeight="1" s="496">
      <c r="A421" s="9" t="n"/>
      <c r="B421" s="9" t="n"/>
      <c r="C421" s="9" t="n"/>
      <c r="D421" s="9" t="n"/>
      <c r="E421" s="9" t="n"/>
      <c r="F421" s="9" t="n"/>
    </row>
    <row r="422" ht="15.75" customHeight="1" s="496">
      <c r="A422" s="9" t="n"/>
      <c r="B422" s="9" t="n"/>
      <c r="C422" s="9" t="n"/>
      <c r="D422" s="9" t="n"/>
      <c r="E422" s="9" t="n"/>
      <c r="F422" s="9" t="n"/>
    </row>
    <row r="423" ht="15.75" customHeight="1" s="496">
      <c r="A423" s="9" t="n"/>
      <c r="B423" s="9" t="n"/>
      <c r="C423" s="9" t="n"/>
      <c r="D423" s="9" t="n"/>
      <c r="E423" s="9" t="n"/>
      <c r="F423" s="9" t="n"/>
    </row>
    <row r="424" ht="15.75" customHeight="1" s="496">
      <c r="A424" s="9" t="n"/>
      <c r="B424" s="9" t="n"/>
      <c r="C424" s="9" t="n"/>
      <c r="D424" s="9" t="n"/>
      <c r="E424" s="9" t="n"/>
      <c r="F424" s="9" t="n"/>
    </row>
    <row r="425" ht="15.75" customHeight="1" s="496">
      <c r="A425" s="9" t="n"/>
      <c r="B425" s="9" t="n"/>
      <c r="C425" s="9" t="n"/>
      <c r="D425" s="9" t="n"/>
      <c r="E425" s="9" t="n"/>
      <c r="F425" s="9" t="n"/>
    </row>
    <row r="426" ht="15.75" customHeight="1" s="496">
      <c r="A426" s="9" t="n"/>
      <c r="B426" s="9" t="n"/>
      <c r="C426" s="9" t="n"/>
      <c r="D426" s="9" t="n"/>
      <c r="E426" s="9" t="n"/>
      <c r="F426" s="9" t="n"/>
    </row>
    <row r="427" ht="15.75" customHeight="1" s="496">
      <c r="A427" s="9" t="n"/>
      <c r="B427" s="9" t="n"/>
      <c r="C427" s="9" t="n"/>
      <c r="D427" s="9" t="n"/>
      <c r="E427" s="9" t="n"/>
      <c r="F427" s="9" t="n"/>
    </row>
    <row r="428" ht="15.75" customHeight="1" s="496">
      <c r="A428" s="9" t="n"/>
      <c r="B428" s="9" t="n"/>
      <c r="C428" s="9" t="n"/>
      <c r="D428" s="9" t="n"/>
      <c r="E428" s="9" t="n"/>
      <c r="F428" s="9" t="n"/>
    </row>
    <row r="429" ht="15.75" customHeight="1" s="496">
      <c r="A429" s="9" t="n"/>
      <c r="B429" s="9" t="n"/>
      <c r="C429" s="9" t="n"/>
      <c r="D429" s="9" t="n"/>
      <c r="E429" s="9" t="n"/>
      <c r="F429" s="9" t="n"/>
    </row>
    <row r="430" ht="15.75" customHeight="1" s="496">
      <c r="A430" s="9" t="n"/>
      <c r="B430" s="9" t="n"/>
      <c r="C430" s="9" t="n"/>
      <c r="D430" s="9" t="n"/>
      <c r="E430" s="9" t="n"/>
      <c r="F430" s="9" t="n"/>
    </row>
    <row r="431" ht="15.75" customHeight="1" s="496">
      <c r="A431" s="9" t="n"/>
      <c r="B431" s="9" t="n"/>
      <c r="C431" s="9" t="n"/>
      <c r="D431" s="9" t="n"/>
      <c r="E431" s="9" t="n"/>
      <c r="F431" s="9" t="n"/>
    </row>
    <row r="432" ht="15.75" customHeight="1" s="496">
      <c r="A432" s="9" t="n"/>
      <c r="B432" s="9" t="n"/>
      <c r="C432" s="9" t="n"/>
      <c r="D432" s="9" t="n"/>
      <c r="E432" s="9" t="n"/>
      <c r="F432" s="9" t="n"/>
    </row>
    <row r="433" ht="15.75" customHeight="1" s="496">
      <c r="A433" s="9" t="n"/>
      <c r="B433" s="9" t="n"/>
      <c r="C433" s="9" t="n"/>
      <c r="D433" s="9" t="n"/>
      <c r="E433" s="9" t="n"/>
      <c r="F433" s="9" t="n"/>
    </row>
    <row r="434" ht="15.75" customHeight="1" s="496">
      <c r="A434" s="9" t="n"/>
      <c r="B434" s="9" t="n"/>
      <c r="C434" s="9" t="n"/>
      <c r="D434" s="9" t="n"/>
      <c r="E434" s="9" t="n"/>
      <c r="F434" s="9" t="n"/>
    </row>
    <row r="435" ht="15.75" customHeight="1" s="496">
      <c r="A435" s="9" t="n"/>
      <c r="B435" s="9" t="n"/>
      <c r="C435" s="9" t="n"/>
      <c r="D435" s="9" t="n"/>
      <c r="E435" s="9" t="n"/>
      <c r="F435" s="9" t="n"/>
    </row>
    <row r="436" ht="15.75" customHeight="1" s="496">
      <c r="A436" s="9" t="n"/>
      <c r="B436" s="9" t="n"/>
      <c r="C436" s="9" t="n"/>
      <c r="D436" s="9" t="n"/>
      <c r="E436" s="9" t="n"/>
      <c r="F436" s="9" t="n"/>
    </row>
    <row r="437" ht="15.75" customHeight="1" s="496">
      <c r="A437" s="9" t="n"/>
      <c r="B437" s="9" t="n"/>
      <c r="C437" s="9" t="n"/>
      <c r="D437" s="9" t="n"/>
      <c r="E437" s="9" t="n"/>
      <c r="F437" s="9" t="n"/>
    </row>
    <row r="438" ht="15.75" customHeight="1" s="496">
      <c r="A438" s="9" t="n"/>
      <c r="B438" s="9" t="n"/>
      <c r="C438" s="9" t="n"/>
      <c r="D438" s="9" t="n"/>
      <c r="E438" s="9" t="n"/>
      <c r="F438" s="9" t="n"/>
    </row>
    <row r="439" ht="15.75" customHeight="1" s="496">
      <c r="A439" s="9" t="n"/>
      <c r="B439" s="9" t="n"/>
      <c r="C439" s="9" t="n"/>
      <c r="D439" s="9" t="n"/>
      <c r="E439" s="9" t="n"/>
      <c r="F439" s="9" t="n"/>
    </row>
    <row r="440" ht="15.75" customHeight="1" s="496">
      <c r="A440" s="9" t="n"/>
      <c r="B440" s="9" t="n"/>
      <c r="C440" s="9" t="n"/>
      <c r="D440" s="9" t="n"/>
      <c r="E440" s="9" t="n"/>
      <c r="F440" s="9" t="n"/>
    </row>
    <row r="441" ht="15.75" customHeight="1" s="496">
      <c r="A441" s="9" t="n"/>
      <c r="B441" s="9" t="n"/>
      <c r="C441" s="9" t="n"/>
      <c r="D441" s="9" t="n"/>
      <c r="E441" s="9" t="n"/>
      <c r="F441" s="9" t="n"/>
    </row>
    <row r="442" ht="15.75" customHeight="1" s="496">
      <c r="A442" s="9" t="n"/>
      <c r="B442" s="9" t="n"/>
      <c r="C442" s="9" t="n"/>
      <c r="D442" s="9" t="n"/>
      <c r="E442" s="9" t="n"/>
      <c r="F442" s="9" t="n"/>
    </row>
    <row r="443" ht="15.75" customHeight="1" s="496">
      <c r="A443" s="9" t="n"/>
      <c r="B443" s="9" t="n"/>
      <c r="C443" s="9" t="n"/>
      <c r="D443" s="9" t="n"/>
      <c r="E443" s="9" t="n"/>
      <c r="F443" s="9" t="n"/>
    </row>
    <row r="444" ht="15.75" customHeight="1" s="496">
      <c r="A444" s="9" t="n"/>
      <c r="B444" s="9" t="n"/>
      <c r="C444" s="9" t="n"/>
      <c r="D444" s="9" t="n"/>
      <c r="E444" s="9" t="n"/>
      <c r="F444" s="9" t="n"/>
    </row>
    <row r="445" ht="15.75" customHeight="1" s="496">
      <c r="A445" s="9" t="n"/>
      <c r="B445" s="9" t="n"/>
      <c r="C445" s="9" t="n"/>
      <c r="D445" s="9" t="n"/>
      <c r="E445" s="9" t="n"/>
      <c r="F445" s="9" t="n"/>
    </row>
    <row r="446" ht="15.75" customHeight="1" s="496">
      <c r="A446" s="9" t="n"/>
      <c r="B446" s="9" t="n"/>
      <c r="C446" s="9" t="n"/>
      <c r="D446" s="9" t="n"/>
      <c r="E446" s="9" t="n"/>
      <c r="F446" s="9" t="n"/>
    </row>
    <row r="447" ht="15.75" customHeight="1" s="496">
      <c r="A447" s="9" t="n"/>
      <c r="B447" s="9" t="n"/>
      <c r="C447" s="9" t="n"/>
      <c r="D447" s="9" t="n"/>
      <c r="E447" s="9" t="n"/>
      <c r="F447" s="9" t="n"/>
    </row>
    <row r="448" ht="15.75" customHeight="1" s="496">
      <c r="A448" s="9" t="n"/>
      <c r="B448" s="9" t="n"/>
      <c r="C448" s="9" t="n"/>
      <c r="D448" s="9" t="n"/>
      <c r="E448" s="9" t="n"/>
      <c r="F448" s="9" t="n"/>
    </row>
    <row r="449" ht="15.75" customHeight="1" s="496">
      <c r="A449" s="9" t="n"/>
      <c r="B449" s="9" t="n"/>
      <c r="C449" s="9" t="n"/>
      <c r="D449" s="9" t="n"/>
      <c r="E449" s="9" t="n"/>
      <c r="F449" s="9" t="n"/>
    </row>
    <row r="450" ht="15.75" customHeight="1" s="496">
      <c r="A450" s="9" t="n"/>
      <c r="B450" s="9" t="n"/>
      <c r="C450" s="9" t="n"/>
      <c r="D450" s="9" t="n"/>
      <c r="E450" s="9" t="n"/>
      <c r="F450" s="9" t="n"/>
    </row>
    <row r="451" ht="15.75" customHeight="1" s="496">
      <c r="A451" s="9" t="n"/>
      <c r="B451" s="9" t="n"/>
      <c r="C451" s="9" t="n"/>
      <c r="D451" s="9" t="n"/>
      <c r="E451" s="9" t="n"/>
      <c r="F451" s="9" t="n"/>
    </row>
    <row r="452" ht="15.75" customHeight="1" s="496">
      <c r="A452" s="9" t="n"/>
      <c r="B452" s="9" t="n"/>
      <c r="C452" s="9" t="n"/>
      <c r="D452" s="9" t="n"/>
      <c r="E452" s="9" t="n"/>
      <c r="F452" s="9" t="n"/>
    </row>
    <row r="453" ht="15.75" customHeight="1" s="496">
      <c r="A453" s="9" t="n"/>
      <c r="B453" s="9" t="n"/>
      <c r="C453" s="9" t="n"/>
      <c r="D453" s="9" t="n"/>
      <c r="E453" s="9" t="n"/>
      <c r="F453" s="9" t="n"/>
    </row>
    <row r="454" ht="15.75" customHeight="1" s="496">
      <c r="A454" s="9" t="n"/>
      <c r="B454" s="9" t="n"/>
      <c r="C454" s="9" t="n"/>
      <c r="D454" s="9" t="n"/>
      <c r="E454" s="9" t="n"/>
      <c r="F454" s="9" t="n"/>
    </row>
    <row r="455" ht="15.75" customHeight="1" s="496">
      <c r="A455" s="9" t="n"/>
      <c r="B455" s="9" t="n"/>
      <c r="C455" s="9" t="n"/>
      <c r="D455" s="9" t="n"/>
      <c r="E455" s="9" t="n"/>
      <c r="F455" s="9" t="n"/>
    </row>
    <row r="456" ht="15.75" customHeight="1" s="496">
      <c r="A456" s="9" t="n"/>
      <c r="B456" s="9" t="n"/>
      <c r="C456" s="9" t="n"/>
      <c r="D456" s="9" t="n"/>
      <c r="E456" s="9" t="n"/>
      <c r="F456" s="9" t="n"/>
    </row>
    <row r="457" ht="15.75" customHeight="1" s="496">
      <c r="A457" s="9" t="n"/>
      <c r="B457" s="9" t="n"/>
      <c r="C457" s="9" t="n"/>
      <c r="D457" s="9" t="n"/>
      <c r="E457" s="9" t="n"/>
      <c r="F457" s="9" t="n"/>
    </row>
    <row r="458" ht="15.75" customHeight="1" s="496">
      <c r="A458" s="9" t="n"/>
      <c r="B458" s="9" t="n"/>
      <c r="C458" s="9" t="n"/>
      <c r="D458" s="9" t="n"/>
      <c r="E458" s="9" t="n"/>
      <c r="F458" s="9" t="n"/>
    </row>
    <row r="459" ht="15.75" customHeight="1" s="496">
      <c r="A459" s="9" t="n"/>
      <c r="B459" s="9" t="n"/>
      <c r="C459" s="9" t="n"/>
      <c r="D459" s="9" t="n"/>
      <c r="E459" s="9" t="n"/>
      <c r="F459" s="9" t="n"/>
    </row>
    <row r="460" ht="15.75" customHeight="1" s="496">
      <c r="A460" s="9" t="n"/>
      <c r="B460" s="9" t="n"/>
      <c r="C460" s="9" t="n"/>
      <c r="D460" s="9" t="n"/>
      <c r="E460" s="9" t="n"/>
      <c r="F460" s="9" t="n"/>
    </row>
    <row r="461" ht="15.75" customHeight="1" s="496">
      <c r="A461" s="9" t="n"/>
      <c r="B461" s="9" t="n"/>
      <c r="C461" s="9" t="n"/>
      <c r="D461" s="9" t="n"/>
      <c r="E461" s="9" t="n"/>
      <c r="F461" s="9" t="n"/>
    </row>
    <row r="462" ht="15.75" customHeight="1" s="496">
      <c r="A462" s="9" t="n"/>
      <c r="B462" s="9" t="n"/>
      <c r="C462" s="9" t="n"/>
      <c r="D462" s="9" t="n"/>
      <c r="E462" s="9" t="n"/>
      <c r="F462" s="9" t="n"/>
    </row>
    <row r="463" ht="15.75" customHeight="1" s="496">
      <c r="A463" s="9" t="n"/>
      <c r="B463" s="9" t="n"/>
      <c r="C463" s="9" t="n"/>
      <c r="D463" s="9" t="n"/>
      <c r="E463" s="9" t="n"/>
      <c r="F463" s="9" t="n"/>
    </row>
    <row r="464" ht="15.75" customHeight="1" s="496">
      <c r="A464" s="9" t="n"/>
      <c r="B464" s="9" t="n"/>
      <c r="C464" s="9" t="n"/>
      <c r="D464" s="9" t="n"/>
      <c r="E464" s="9" t="n"/>
      <c r="F464" s="9" t="n"/>
    </row>
    <row r="465" ht="15.75" customHeight="1" s="496">
      <c r="A465" s="9" t="n"/>
      <c r="B465" s="9" t="n"/>
      <c r="C465" s="9" t="n"/>
      <c r="D465" s="9" t="n"/>
      <c r="E465" s="9" t="n"/>
      <c r="F465" s="9" t="n"/>
    </row>
    <row r="466" ht="15.75" customHeight="1" s="496">
      <c r="A466" s="9" t="n"/>
      <c r="B466" s="9" t="n"/>
      <c r="C466" s="9" t="n"/>
      <c r="D466" s="9" t="n"/>
      <c r="E466" s="9" t="n"/>
      <c r="F466" s="9" t="n"/>
    </row>
    <row r="467" ht="15.75" customHeight="1" s="496">
      <c r="A467" s="9" t="n"/>
      <c r="B467" s="9" t="n"/>
      <c r="C467" s="9" t="n"/>
      <c r="D467" s="9" t="n"/>
      <c r="E467" s="9" t="n"/>
      <c r="F467" s="9" t="n"/>
    </row>
    <row r="468" ht="15.75" customHeight="1" s="496">
      <c r="A468" s="9" t="n"/>
      <c r="B468" s="9" t="n"/>
      <c r="C468" s="9" t="n"/>
      <c r="D468" s="9" t="n"/>
      <c r="E468" s="9" t="n"/>
      <c r="F468" s="9" t="n"/>
    </row>
    <row r="469" ht="15.75" customHeight="1" s="496">
      <c r="A469" s="9" t="n"/>
      <c r="B469" s="9" t="n"/>
      <c r="C469" s="9" t="n"/>
      <c r="D469" s="9" t="n"/>
      <c r="E469" s="9" t="n"/>
      <c r="F469" s="9" t="n"/>
    </row>
    <row r="470" ht="15.75" customHeight="1" s="496">
      <c r="A470" s="9" t="n"/>
      <c r="B470" s="9" t="n"/>
      <c r="C470" s="9" t="n"/>
      <c r="D470" s="9" t="n"/>
      <c r="E470" s="9" t="n"/>
      <c r="F470" s="9" t="n"/>
    </row>
    <row r="471" ht="15.75" customHeight="1" s="496">
      <c r="A471" s="9" t="n"/>
      <c r="B471" s="9" t="n"/>
      <c r="C471" s="9" t="n"/>
      <c r="D471" s="9" t="n"/>
      <c r="E471" s="9" t="n"/>
      <c r="F471" s="9" t="n"/>
    </row>
    <row r="472" ht="15.75" customHeight="1" s="496">
      <c r="A472" s="9" t="n"/>
      <c r="B472" s="9" t="n"/>
      <c r="C472" s="9" t="n"/>
      <c r="D472" s="9" t="n"/>
      <c r="E472" s="9" t="n"/>
      <c r="F472" s="9" t="n"/>
    </row>
    <row r="473" ht="15.75" customHeight="1" s="496">
      <c r="A473" s="9" t="n"/>
      <c r="B473" s="9" t="n"/>
      <c r="C473" s="9" t="n"/>
      <c r="D473" s="9" t="n"/>
      <c r="E473" s="9" t="n"/>
      <c r="F473" s="9" t="n"/>
    </row>
    <row r="474" ht="15.75" customHeight="1" s="496">
      <c r="A474" s="9" t="n"/>
      <c r="B474" s="9" t="n"/>
      <c r="C474" s="9" t="n"/>
      <c r="D474" s="9" t="n"/>
      <c r="E474" s="9" t="n"/>
      <c r="F474" s="9" t="n"/>
    </row>
    <row r="475" ht="15.75" customHeight="1" s="496">
      <c r="A475" s="9" t="n"/>
      <c r="B475" s="9" t="n"/>
      <c r="C475" s="9" t="n"/>
      <c r="D475" s="9" t="n"/>
      <c r="E475" s="9" t="n"/>
      <c r="F475" s="9" t="n"/>
    </row>
    <row r="476" ht="15.75" customHeight="1" s="496">
      <c r="A476" s="9" t="n"/>
      <c r="B476" s="9" t="n"/>
      <c r="C476" s="9" t="n"/>
      <c r="D476" s="9" t="n"/>
      <c r="E476" s="9" t="n"/>
      <c r="F476" s="9" t="n"/>
    </row>
    <row r="477" ht="15.75" customHeight="1" s="496">
      <c r="A477" s="9" t="n"/>
      <c r="B477" s="9" t="n"/>
      <c r="C477" s="9" t="n"/>
      <c r="D477" s="9" t="n"/>
      <c r="E477" s="9" t="n"/>
      <c r="F477" s="9" t="n"/>
    </row>
    <row r="478" ht="15.75" customHeight="1" s="496">
      <c r="A478" s="9" t="n"/>
      <c r="B478" s="9" t="n"/>
      <c r="C478" s="9" t="n"/>
      <c r="D478" s="9" t="n"/>
      <c r="E478" s="9" t="n"/>
      <c r="F478" s="9" t="n"/>
    </row>
    <row r="479" ht="15.75" customHeight="1" s="496">
      <c r="A479" s="9" t="n"/>
      <c r="B479" s="9" t="n"/>
      <c r="C479" s="9" t="n"/>
      <c r="D479" s="9" t="n"/>
      <c r="E479" s="9" t="n"/>
      <c r="F479" s="9" t="n"/>
    </row>
    <row r="480" ht="15.75" customHeight="1" s="496">
      <c r="A480" s="9" t="n"/>
      <c r="B480" s="9" t="n"/>
      <c r="C480" s="9" t="n"/>
      <c r="D480" s="9" t="n"/>
      <c r="E480" s="9" t="n"/>
      <c r="F480" s="9" t="n"/>
    </row>
    <row r="481" ht="15.75" customHeight="1" s="496">
      <c r="A481" s="9" t="n"/>
      <c r="B481" s="9" t="n"/>
      <c r="C481" s="9" t="n"/>
      <c r="D481" s="9" t="n"/>
      <c r="E481" s="9" t="n"/>
      <c r="F481" s="9" t="n"/>
    </row>
    <row r="482" ht="15.75" customHeight="1" s="496">
      <c r="A482" s="9" t="n"/>
      <c r="B482" s="9" t="n"/>
      <c r="C482" s="9" t="n"/>
      <c r="D482" s="9" t="n"/>
      <c r="E482" s="9" t="n"/>
      <c r="F482" s="9" t="n"/>
    </row>
    <row r="483" ht="15.75" customHeight="1" s="496">
      <c r="A483" s="9" t="n"/>
      <c r="B483" s="9" t="n"/>
      <c r="C483" s="9" t="n"/>
      <c r="D483" s="9" t="n"/>
      <c r="E483" s="9" t="n"/>
      <c r="F483" s="9" t="n"/>
    </row>
    <row r="484" ht="15.75" customHeight="1" s="496">
      <c r="A484" s="9" t="n"/>
      <c r="B484" s="9" t="n"/>
      <c r="C484" s="9" t="n"/>
      <c r="D484" s="9" t="n"/>
      <c r="E484" s="9" t="n"/>
      <c r="F484" s="9" t="n"/>
    </row>
    <row r="485" ht="15.75" customHeight="1" s="496">
      <c r="A485" s="9" t="n"/>
      <c r="B485" s="9" t="n"/>
      <c r="C485" s="9" t="n"/>
      <c r="D485" s="9" t="n"/>
      <c r="E485" s="9" t="n"/>
      <c r="F485" s="9" t="n"/>
    </row>
    <row r="486" ht="15.75" customHeight="1" s="496">
      <c r="A486" s="9" t="n"/>
      <c r="B486" s="9" t="n"/>
      <c r="C486" s="9" t="n"/>
      <c r="D486" s="9" t="n"/>
      <c r="E486" s="9" t="n"/>
      <c r="F486" s="9" t="n"/>
    </row>
    <row r="487" ht="15.75" customHeight="1" s="496">
      <c r="A487" s="9" t="n"/>
      <c r="B487" s="9" t="n"/>
      <c r="C487" s="9" t="n"/>
      <c r="D487" s="9" t="n"/>
      <c r="E487" s="9" t="n"/>
      <c r="F487" s="9" t="n"/>
    </row>
    <row r="488" ht="15.75" customHeight="1" s="496">
      <c r="A488" s="9" t="n"/>
      <c r="B488" s="9" t="n"/>
      <c r="C488" s="9" t="n"/>
      <c r="D488" s="9" t="n"/>
      <c r="E488" s="9" t="n"/>
      <c r="F488" s="9" t="n"/>
    </row>
    <row r="489" ht="15.75" customHeight="1" s="496">
      <c r="A489" s="9" t="n"/>
      <c r="B489" s="9" t="n"/>
      <c r="C489" s="9" t="n"/>
      <c r="D489" s="9" t="n"/>
      <c r="E489" s="9" t="n"/>
      <c r="F489" s="9" t="n"/>
    </row>
    <row r="490" ht="15.75" customHeight="1" s="496">
      <c r="A490" s="9" t="n"/>
      <c r="B490" s="9" t="n"/>
      <c r="C490" s="9" t="n"/>
      <c r="D490" s="9" t="n"/>
      <c r="E490" s="9" t="n"/>
      <c r="F490" s="9" t="n"/>
    </row>
    <row r="491" ht="15.75" customHeight="1" s="496">
      <c r="A491" s="9" t="n"/>
      <c r="B491" s="9" t="n"/>
      <c r="C491" s="9" t="n"/>
      <c r="D491" s="9" t="n"/>
      <c r="E491" s="9" t="n"/>
      <c r="F491" s="9" t="n"/>
    </row>
    <row r="492" ht="15.75" customHeight="1" s="496">
      <c r="A492" s="9" t="n"/>
      <c r="B492" s="9" t="n"/>
      <c r="C492" s="9" t="n"/>
      <c r="D492" s="9" t="n"/>
      <c r="E492" s="9" t="n"/>
      <c r="F492" s="9" t="n"/>
    </row>
    <row r="493" ht="15.75" customHeight="1" s="496">
      <c r="A493" s="9" t="n"/>
      <c r="B493" s="9" t="n"/>
      <c r="C493" s="9" t="n"/>
      <c r="D493" s="9" t="n"/>
      <c r="E493" s="9" t="n"/>
      <c r="F493" s="9" t="n"/>
    </row>
    <row r="494" ht="15.75" customHeight="1" s="496">
      <c r="A494" s="9" t="n"/>
      <c r="B494" s="9" t="n"/>
      <c r="C494" s="9" t="n"/>
      <c r="D494" s="9" t="n"/>
      <c r="E494" s="9" t="n"/>
      <c r="F494" s="9" t="n"/>
    </row>
    <row r="495" ht="15.75" customHeight="1" s="496">
      <c r="A495" s="9" t="n"/>
      <c r="B495" s="9" t="n"/>
      <c r="C495" s="9" t="n"/>
      <c r="D495" s="9" t="n"/>
      <c r="E495" s="9" t="n"/>
      <c r="F495" s="9" t="n"/>
    </row>
    <row r="496" ht="15.75" customHeight="1" s="496">
      <c r="A496" s="9" t="n"/>
      <c r="B496" s="9" t="n"/>
      <c r="C496" s="9" t="n"/>
      <c r="D496" s="9" t="n"/>
      <c r="E496" s="9" t="n"/>
      <c r="F496" s="9" t="n"/>
    </row>
    <row r="497" ht="15.75" customHeight="1" s="496">
      <c r="A497" s="9" t="n"/>
      <c r="B497" s="9" t="n"/>
      <c r="C497" s="9" t="n"/>
      <c r="D497" s="9" t="n"/>
      <c r="E497" s="9" t="n"/>
      <c r="F497" s="9" t="n"/>
    </row>
    <row r="498" ht="15.75" customHeight="1" s="496">
      <c r="A498" s="9" t="n"/>
      <c r="B498" s="9" t="n"/>
      <c r="C498" s="9" t="n"/>
      <c r="D498" s="9" t="n"/>
      <c r="E498" s="9" t="n"/>
      <c r="F498" s="9" t="n"/>
    </row>
    <row r="499" ht="15.75" customHeight="1" s="496">
      <c r="A499" s="9" t="n"/>
      <c r="B499" s="9" t="n"/>
      <c r="C499" s="9" t="n"/>
      <c r="D499" s="9" t="n"/>
      <c r="E499" s="9" t="n"/>
      <c r="F499" s="9" t="n"/>
    </row>
    <row r="500" ht="15.75" customHeight="1" s="496">
      <c r="A500" s="9" t="n"/>
      <c r="B500" s="9" t="n"/>
      <c r="C500" s="9" t="n"/>
      <c r="D500" s="9" t="n"/>
      <c r="E500" s="9" t="n"/>
      <c r="F500" s="9" t="n"/>
    </row>
    <row r="501" ht="15.75" customHeight="1" s="496">
      <c r="A501" s="9" t="n"/>
      <c r="B501" s="9" t="n"/>
      <c r="C501" s="9" t="n"/>
      <c r="D501" s="9" t="n"/>
      <c r="E501" s="9" t="n"/>
      <c r="F501" s="9" t="n"/>
    </row>
    <row r="502" ht="15.75" customHeight="1" s="496">
      <c r="A502" s="9" t="n"/>
      <c r="B502" s="9" t="n"/>
      <c r="C502" s="9" t="n"/>
      <c r="D502" s="9" t="n"/>
      <c r="E502" s="9" t="n"/>
      <c r="F502" s="9" t="n"/>
    </row>
    <row r="503" ht="15.75" customHeight="1" s="496">
      <c r="A503" s="9" t="n"/>
      <c r="B503" s="9" t="n"/>
      <c r="C503" s="9" t="n"/>
      <c r="D503" s="9" t="n"/>
      <c r="E503" s="9" t="n"/>
      <c r="F503" s="9" t="n"/>
    </row>
    <row r="504" ht="15.75" customHeight="1" s="496">
      <c r="A504" s="9" t="n"/>
      <c r="B504" s="9" t="n"/>
      <c r="C504" s="9" t="n"/>
      <c r="D504" s="9" t="n"/>
      <c r="E504" s="9" t="n"/>
      <c r="F504" s="9" t="n"/>
    </row>
    <row r="505" ht="15.75" customHeight="1" s="496">
      <c r="A505" s="9" t="n"/>
      <c r="B505" s="9" t="n"/>
      <c r="C505" s="9" t="n"/>
      <c r="D505" s="9" t="n"/>
      <c r="E505" s="9" t="n"/>
      <c r="F505" s="9" t="n"/>
    </row>
    <row r="506" ht="15.75" customHeight="1" s="496">
      <c r="A506" s="9" t="n"/>
      <c r="B506" s="9" t="n"/>
      <c r="C506" s="9" t="n"/>
      <c r="D506" s="9" t="n"/>
      <c r="E506" s="9" t="n"/>
      <c r="F506" s="9" t="n"/>
    </row>
    <row r="507" ht="15.75" customHeight="1" s="496">
      <c r="A507" s="9" t="n"/>
      <c r="B507" s="9" t="n"/>
      <c r="C507" s="9" t="n"/>
      <c r="D507" s="9" t="n"/>
      <c r="E507" s="9" t="n"/>
      <c r="F507" s="9" t="n"/>
    </row>
    <row r="508" ht="15.75" customHeight="1" s="496">
      <c r="A508" s="9" t="n"/>
      <c r="B508" s="9" t="n"/>
      <c r="C508" s="9" t="n"/>
      <c r="D508" s="9" t="n"/>
      <c r="E508" s="9" t="n"/>
      <c r="F508" s="9" t="n"/>
    </row>
    <row r="509" ht="15.75" customHeight="1" s="496">
      <c r="A509" s="9" t="n"/>
      <c r="B509" s="9" t="n"/>
      <c r="C509" s="9" t="n"/>
      <c r="D509" s="9" t="n"/>
      <c r="E509" s="9" t="n"/>
      <c r="F509" s="9" t="n"/>
    </row>
    <row r="510" ht="15.75" customHeight="1" s="496">
      <c r="A510" s="9" t="n"/>
      <c r="B510" s="9" t="n"/>
      <c r="C510" s="9" t="n"/>
      <c r="D510" s="9" t="n"/>
      <c r="E510" s="9" t="n"/>
      <c r="F510" s="9" t="n"/>
    </row>
    <row r="511" ht="15.75" customHeight="1" s="496">
      <c r="A511" s="9" t="n"/>
      <c r="B511" s="9" t="n"/>
      <c r="C511" s="9" t="n"/>
      <c r="D511" s="9" t="n"/>
      <c r="E511" s="9" t="n"/>
      <c r="F511" s="9" t="n"/>
    </row>
    <row r="512" ht="15.75" customHeight="1" s="496">
      <c r="A512" s="9" t="n"/>
      <c r="B512" s="9" t="n"/>
      <c r="C512" s="9" t="n"/>
      <c r="D512" s="9" t="n"/>
      <c r="E512" s="9" t="n"/>
      <c r="F512" s="9" t="n"/>
    </row>
    <row r="513" ht="15.75" customHeight="1" s="496">
      <c r="A513" s="9" t="n"/>
      <c r="B513" s="9" t="n"/>
      <c r="C513" s="9" t="n"/>
      <c r="D513" s="9" t="n"/>
      <c r="E513" s="9" t="n"/>
      <c r="F513" s="9" t="n"/>
    </row>
    <row r="514" ht="15.75" customHeight="1" s="496">
      <c r="A514" s="9" t="n"/>
      <c r="B514" s="9" t="n"/>
      <c r="C514" s="9" t="n"/>
      <c r="D514" s="9" t="n"/>
      <c r="E514" s="9" t="n"/>
      <c r="F514" s="9" t="n"/>
    </row>
    <row r="515" ht="15.75" customHeight="1" s="496">
      <c r="A515" s="9" t="n"/>
      <c r="B515" s="9" t="n"/>
      <c r="C515" s="9" t="n"/>
      <c r="D515" s="9" t="n"/>
      <c r="E515" s="9" t="n"/>
      <c r="F515" s="9" t="n"/>
    </row>
    <row r="516" ht="15.75" customHeight="1" s="496">
      <c r="A516" s="9" t="n"/>
      <c r="B516" s="9" t="n"/>
      <c r="C516" s="9" t="n"/>
      <c r="D516" s="9" t="n"/>
      <c r="E516" s="9" t="n"/>
      <c r="F516" s="9" t="n"/>
    </row>
    <row r="517" ht="15.75" customHeight="1" s="496">
      <c r="A517" s="9" t="n"/>
      <c r="B517" s="9" t="n"/>
      <c r="C517" s="9" t="n"/>
      <c r="D517" s="9" t="n"/>
      <c r="E517" s="9" t="n"/>
      <c r="F517" s="9" t="n"/>
    </row>
    <row r="518" ht="15.75" customHeight="1" s="496">
      <c r="A518" s="9" t="n"/>
      <c r="B518" s="9" t="n"/>
      <c r="C518" s="9" t="n"/>
      <c r="D518" s="9" t="n"/>
      <c r="E518" s="9" t="n"/>
      <c r="F518" s="9" t="n"/>
    </row>
    <row r="519" ht="15.75" customHeight="1" s="496">
      <c r="A519" s="9" t="n"/>
      <c r="B519" s="9" t="n"/>
      <c r="C519" s="9" t="n"/>
      <c r="D519" s="9" t="n"/>
      <c r="E519" s="9" t="n"/>
      <c r="F519" s="9" t="n"/>
    </row>
    <row r="520" ht="15.75" customHeight="1" s="496">
      <c r="A520" s="9" t="n"/>
      <c r="B520" s="9" t="n"/>
      <c r="C520" s="9" t="n"/>
      <c r="D520" s="9" t="n"/>
      <c r="E520" s="9" t="n"/>
      <c r="F520" s="9" t="n"/>
    </row>
    <row r="521" ht="15.75" customHeight="1" s="496">
      <c r="A521" s="9" t="n"/>
      <c r="B521" s="9" t="n"/>
      <c r="C521" s="9" t="n"/>
      <c r="D521" s="9" t="n"/>
      <c r="E521" s="9" t="n"/>
      <c r="F521" s="9" t="n"/>
    </row>
    <row r="522" ht="15.75" customHeight="1" s="496">
      <c r="A522" s="9" t="n"/>
      <c r="B522" s="9" t="n"/>
      <c r="C522" s="9" t="n"/>
      <c r="D522" s="9" t="n"/>
      <c r="E522" s="9" t="n"/>
      <c r="F522" s="9" t="n"/>
    </row>
    <row r="523" ht="15.75" customHeight="1" s="496">
      <c r="A523" s="9" t="n"/>
      <c r="B523" s="9" t="n"/>
      <c r="C523" s="9" t="n"/>
      <c r="D523" s="9" t="n"/>
      <c r="E523" s="9" t="n"/>
      <c r="F523" s="9" t="n"/>
    </row>
    <row r="524" ht="15.75" customHeight="1" s="496">
      <c r="A524" s="9" t="n"/>
      <c r="B524" s="9" t="n"/>
      <c r="C524" s="9" t="n"/>
      <c r="D524" s="9" t="n"/>
      <c r="E524" s="9" t="n"/>
      <c r="F524" s="9" t="n"/>
    </row>
    <row r="525" ht="15.75" customHeight="1" s="496">
      <c r="A525" s="9" t="n"/>
      <c r="B525" s="9" t="n"/>
      <c r="C525" s="9" t="n"/>
      <c r="D525" s="9" t="n"/>
      <c r="E525" s="9" t="n"/>
      <c r="F525" s="9" t="n"/>
    </row>
    <row r="526" ht="15.75" customHeight="1" s="496">
      <c r="A526" s="9" t="n"/>
      <c r="B526" s="9" t="n"/>
      <c r="C526" s="9" t="n"/>
      <c r="D526" s="9" t="n"/>
      <c r="E526" s="9" t="n"/>
      <c r="F526" s="9" t="n"/>
    </row>
    <row r="527" ht="15.75" customHeight="1" s="496">
      <c r="A527" s="9" t="n"/>
      <c r="B527" s="9" t="n"/>
      <c r="C527" s="9" t="n"/>
      <c r="D527" s="9" t="n"/>
      <c r="E527" s="9" t="n"/>
      <c r="F527" s="9" t="n"/>
    </row>
    <row r="528" ht="15.75" customHeight="1" s="496">
      <c r="A528" s="9" t="n"/>
      <c r="B528" s="9" t="n"/>
      <c r="C528" s="9" t="n"/>
      <c r="D528" s="9" t="n"/>
      <c r="E528" s="9" t="n"/>
      <c r="F528" s="9" t="n"/>
    </row>
    <row r="529" ht="15.75" customHeight="1" s="496">
      <c r="A529" s="9" t="n"/>
      <c r="B529" s="9" t="n"/>
      <c r="C529" s="9" t="n"/>
      <c r="D529" s="9" t="n"/>
      <c r="E529" s="9" t="n"/>
      <c r="F529" s="9" t="n"/>
    </row>
    <row r="530" ht="15.75" customHeight="1" s="496">
      <c r="A530" s="9" t="n"/>
      <c r="B530" s="9" t="n"/>
      <c r="C530" s="9" t="n"/>
      <c r="D530" s="9" t="n"/>
      <c r="E530" s="9" t="n"/>
      <c r="F530" s="9" t="n"/>
    </row>
    <row r="531" ht="15.75" customHeight="1" s="496">
      <c r="A531" s="9" t="n"/>
      <c r="B531" s="9" t="n"/>
      <c r="C531" s="9" t="n"/>
      <c r="D531" s="9" t="n"/>
      <c r="E531" s="9" t="n"/>
      <c r="F531" s="9" t="n"/>
    </row>
    <row r="532" ht="15.75" customHeight="1" s="496">
      <c r="A532" s="9" t="n"/>
      <c r="B532" s="9" t="n"/>
      <c r="C532" s="9" t="n"/>
      <c r="D532" s="9" t="n"/>
      <c r="E532" s="9" t="n"/>
      <c r="F532" s="9" t="n"/>
    </row>
    <row r="533" ht="15.75" customHeight="1" s="496">
      <c r="A533" s="9" t="n"/>
      <c r="B533" s="9" t="n"/>
      <c r="C533" s="9" t="n"/>
      <c r="D533" s="9" t="n"/>
      <c r="E533" s="9" t="n"/>
      <c r="F533" s="9" t="n"/>
    </row>
    <row r="534" ht="15.75" customHeight="1" s="496">
      <c r="A534" s="9" t="n"/>
      <c r="B534" s="9" t="n"/>
      <c r="C534" s="9" t="n"/>
      <c r="D534" s="9" t="n"/>
      <c r="E534" s="9" t="n"/>
      <c r="F534" s="9" t="n"/>
    </row>
    <row r="535" ht="15.75" customHeight="1" s="496">
      <c r="A535" s="9" t="n"/>
      <c r="B535" s="9" t="n"/>
      <c r="C535" s="9" t="n"/>
      <c r="D535" s="9" t="n"/>
      <c r="E535" s="9" t="n"/>
      <c r="F535" s="9" t="n"/>
    </row>
    <row r="536" ht="15.75" customHeight="1" s="496">
      <c r="A536" s="9" t="n"/>
      <c r="B536" s="9" t="n"/>
      <c r="C536" s="9" t="n"/>
      <c r="D536" s="9" t="n"/>
      <c r="E536" s="9" t="n"/>
      <c r="F536" s="9" t="n"/>
    </row>
    <row r="537" ht="15.75" customHeight="1" s="496">
      <c r="A537" s="9" t="n"/>
      <c r="B537" s="9" t="n"/>
      <c r="C537" s="9" t="n"/>
      <c r="D537" s="9" t="n"/>
      <c r="E537" s="9" t="n"/>
      <c r="F537" s="9" t="n"/>
    </row>
    <row r="538" ht="15.75" customHeight="1" s="496">
      <c r="A538" s="9" t="n"/>
      <c r="B538" s="9" t="n"/>
      <c r="C538" s="9" t="n"/>
      <c r="D538" s="9" t="n"/>
      <c r="E538" s="9" t="n"/>
      <c r="F538" s="9" t="n"/>
    </row>
    <row r="539" ht="15.75" customHeight="1" s="496">
      <c r="A539" s="9" t="n"/>
      <c r="B539" s="9" t="n"/>
      <c r="C539" s="9" t="n"/>
      <c r="D539" s="9" t="n"/>
      <c r="E539" s="9" t="n"/>
      <c r="F539" s="9" t="n"/>
    </row>
    <row r="540" ht="15.75" customHeight="1" s="496">
      <c r="A540" s="9" t="n"/>
      <c r="B540" s="9" t="n"/>
      <c r="C540" s="9" t="n"/>
      <c r="D540" s="9" t="n"/>
      <c r="E540" s="9" t="n"/>
      <c r="F540" s="9" t="n"/>
    </row>
    <row r="541" ht="15.75" customHeight="1" s="496">
      <c r="A541" s="9" t="n"/>
      <c r="B541" s="9" t="n"/>
      <c r="C541" s="9" t="n"/>
      <c r="D541" s="9" t="n"/>
      <c r="E541" s="9" t="n"/>
      <c r="F541" s="9" t="n"/>
    </row>
    <row r="542" ht="15.75" customHeight="1" s="496">
      <c r="A542" s="9" t="n"/>
      <c r="B542" s="9" t="n"/>
      <c r="C542" s="9" t="n"/>
      <c r="D542" s="9" t="n"/>
      <c r="E542" s="9" t="n"/>
      <c r="F542" s="9" t="n"/>
    </row>
    <row r="543" ht="15.75" customHeight="1" s="496">
      <c r="A543" s="9" t="n"/>
      <c r="B543" s="9" t="n"/>
      <c r="C543" s="9" t="n"/>
      <c r="D543" s="9" t="n"/>
      <c r="E543" s="9" t="n"/>
      <c r="F543" s="9" t="n"/>
    </row>
    <row r="544" ht="15.75" customHeight="1" s="496">
      <c r="A544" s="9" t="n"/>
      <c r="B544" s="9" t="n"/>
      <c r="C544" s="9" t="n"/>
      <c r="D544" s="9" t="n"/>
      <c r="E544" s="9" t="n"/>
      <c r="F544" s="9" t="n"/>
    </row>
    <row r="545" ht="15.75" customHeight="1" s="496">
      <c r="A545" s="9" t="n"/>
      <c r="B545" s="9" t="n"/>
      <c r="C545" s="9" t="n"/>
      <c r="D545" s="9" t="n"/>
      <c r="E545" s="9" t="n"/>
      <c r="F545" s="9" t="n"/>
    </row>
    <row r="546" ht="15.75" customHeight="1" s="496">
      <c r="A546" s="9" t="n"/>
      <c r="B546" s="9" t="n"/>
      <c r="C546" s="9" t="n"/>
      <c r="D546" s="9" t="n"/>
      <c r="E546" s="9" t="n"/>
      <c r="F546" s="9" t="n"/>
    </row>
    <row r="547" ht="15.75" customHeight="1" s="496">
      <c r="A547" s="9" t="n"/>
      <c r="B547" s="9" t="n"/>
      <c r="C547" s="9" t="n"/>
      <c r="D547" s="9" t="n"/>
      <c r="E547" s="9" t="n"/>
      <c r="F547" s="9" t="n"/>
    </row>
    <row r="548" ht="15.75" customHeight="1" s="496">
      <c r="A548" s="9" t="n"/>
      <c r="B548" s="9" t="n"/>
      <c r="C548" s="9" t="n"/>
      <c r="D548" s="9" t="n"/>
      <c r="E548" s="9" t="n"/>
      <c r="F548" s="9" t="n"/>
    </row>
    <row r="549" ht="15.75" customHeight="1" s="496">
      <c r="A549" s="9" t="n"/>
      <c r="B549" s="9" t="n"/>
      <c r="C549" s="9" t="n"/>
      <c r="D549" s="9" t="n"/>
      <c r="E549" s="9" t="n"/>
      <c r="F549" s="9" t="n"/>
    </row>
    <row r="550" ht="15.75" customHeight="1" s="496">
      <c r="A550" s="9" t="n"/>
      <c r="B550" s="9" t="n"/>
      <c r="C550" s="9" t="n"/>
      <c r="D550" s="9" t="n"/>
      <c r="E550" s="9" t="n"/>
      <c r="F550" s="9" t="n"/>
    </row>
    <row r="551" ht="15.75" customHeight="1" s="496">
      <c r="A551" s="9" t="n"/>
      <c r="B551" s="9" t="n"/>
      <c r="C551" s="9" t="n"/>
      <c r="D551" s="9" t="n"/>
      <c r="E551" s="9" t="n"/>
      <c r="F551" s="9" t="n"/>
    </row>
    <row r="552" ht="15.75" customHeight="1" s="496">
      <c r="A552" s="9" t="n"/>
      <c r="B552" s="9" t="n"/>
      <c r="C552" s="9" t="n"/>
      <c r="D552" s="9" t="n"/>
      <c r="E552" s="9" t="n"/>
      <c r="F552" s="9" t="n"/>
    </row>
    <row r="553" ht="15.75" customHeight="1" s="496">
      <c r="A553" s="9" t="n"/>
      <c r="B553" s="9" t="n"/>
      <c r="C553" s="9" t="n"/>
      <c r="D553" s="9" t="n"/>
      <c r="E553" s="9" t="n"/>
      <c r="F553" s="9" t="n"/>
    </row>
    <row r="554" ht="15.75" customHeight="1" s="496">
      <c r="A554" s="9" t="n"/>
      <c r="B554" s="9" t="n"/>
      <c r="C554" s="9" t="n"/>
      <c r="D554" s="9" t="n"/>
      <c r="E554" s="9" t="n"/>
      <c r="F554" s="9" t="n"/>
    </row>
    <row r="555" ht="15.75" customHeight="1" s="496">
      <c r="A555" s="9" t="n"/>
      <c r="B555" s="9" t="n"/>
      <c r="C555" s="9" t="n"/>
      <c r="D555" s="9" t="n"/>
      <c r="E555" s="9" t="n"/>
      <c r="F555" s="9" t="n"/>
    </row>
    <row r="556" ht="15.75" customHeight="1" s="496">
      <c r="A556" s="9" t="n"/>
      <c r="B556" s="9" t="n"/>
      <c r="C556" s="9" t="n"/>
      <c r="D556" s="9" t="n"/>
      <c r="E556" s="9" t="n"/>
      <c r="F556" s="9" t="n"/>
    </row>
    <row r="557" ht="15.75" customHeight="1" s="496">
      <c r="A557" s="9" t="n"/>
      <c r="B557" s="9" t="n"/>
      <c r="C557" s="9" t="n"/>
      <c r="D557" s="9" t="n"/>
      <c r="E557" s="9" t="n"/>
      <c r="F557" s="9" t="n"/>
    </row>
    <row r="558" ht="15.75" customHeight="1" s="496">
      <c r="A558" s="9" t="n"/>
      <c r="B558" s="9" t="n"/>
      <c r="C558" s="9" t="n"/>
      <c r="D558" s="9" t="n"/>
      <c r="E558" s="9" t="n"/>
      <c r="F558" s="9" t="n"/>
    </row>
    <row r="559" ht="15.75" customHeight="1" s="496">
      <c r="A559" s="9" t="n"/>
      <c r="B559" s="9" t="n"/>
      <c r="C559" s="9" t="n"/>
      <c r="D559" s="9" t="n"/>
      <c r="E559" s="9" t="n"/>
      <c r="F559" s="9" t="n"/>
    </row>
    <row r="560" ht="15.75" customHeight="1" s="496">
      <c r="A560" s="9" t="n"/>
      <c r="B560" s="9" t="n"/>
      <c r="C560" s="9" t="n"/>
      <c r="D560" s="9" t="n"/>
      <c r="E560" s="9" t="n"/>
      <c r="F560" s="9" t="n"/>
    </row>
    <row r="561" ht="15.75" customHeight="1" s="496">
      <c r="A561" s="9" t="n"/>
      <c r="B561" s="9" t="n"/>
      <c r="C561" s="9" t="n"/>
      <c r="D561" s="9" t="n"/>
      <c r="E561" s="9" t="n"/>
      <c r="F561" s="9" t="n"/>
    </row>
    <row r="562" ht="15.75" customHeight="1" s="496">
      <c r="A562" s="9" t="n"/>
      <c r="B562" s="9" t="n"/>
      <c r="C562" s="9" t="n"/>
      <c r="D562" s="9" t="n"/>
      <c r="E562" s="9" t="n"/>
      <c r="F562" s="9" t="n"/>
    </row>
    <row r="563" ht="15.75" customHeight="1" s="496">
      <c r="A563" s="9" t="n"/>
      <c r="B563" s="9" t="n"/>
      <c r="C563" s="9" t="n"/>
      <c r="D563" s="9" t="n"/>
      <c r="E563" s="9" t="n"/>
      <c r="F563" s="9" t="n"/>
    </row>
    <row r="564" ht="15.75" customHeight="1" s="496">
      <c r="A564" s="9" t="n"/>
      <c r="B564" s="9" t="n"/>
      <c r="C564" s="9" t="n"/>
      <c r="D564" s="9" t="n"/>
      <c r="E564" s="9" t="n"/>
      <c r="F564" s="9" t="n"/>
    </row>
    <row r="565" ht="15.75" customHeight="1" s="496">
      <c r="A565" s="9" t="n"/>
      <c r="B565" s="9" t="n"/>
      <c r="C565" s="9" t="n"/>
      <c r="D565" s="9" t="n"/>
      <c r="E565" s="9" t="n"/>
      <c r="F565" s="9" t="n"/>
    </row>
    <row r="566" ht="15.75" customHeight="1" s="496">
      <c r="A566" s="9" t="n"/>
      <c r="B566" s="9" t="n"/>
      <c r="C566" s="9" t="n"/>
      <c r="D566" s="9" t="n"/>
      <c r="E566" s="9" t="n"/>
      <c r="F566" s="9" t="n"/>
    </row>
    <row r="567" ht="15.75" customHeight="1" s="496">
      <c r="A567" s="9" t="n"/>
      <c r="B567" s="9" t="n"/>
      <c r="C567" s="9" t="n"/>
      <c r="D567" s="9" t="n"/>
      <c r="E567" s="9" t="n"/>
      <c r="F567" s="9" t="n"/>
    </row>
    <row r="568" ht="15.75" customHeight="1" s="496">
      <c r="A568" s="9" t="n"/>
      <c r="B568" s="9" t="n"/>
      <c r="C568" s="9" t="n"/>
      <c r="D568" s="9" t="n"/>
      <c r="E568" s="9" t="n"/>
      <c r="F568" s="9" t="n"/>
    </row>
    <row r="569" ht="15.75" customHeight="1" s="496">
      <c r="A569" s="9" t="n"/>
      <c r="B569" s="9" t="n"/>
      <c r="C569" s="9" t="n"/>
      <c r="D569" s="9" t="n"/>
      <c r="E569" s="9" t="n"/>
      <c r="F569" s="9" t="n"/>
    </row>
    <row r="570" ht="15.75" customHeight="1" s="496">
      <c r="A570" s="9" t="n"/>
      <c r="B570" s="9" t="n"/>
      <c r="C570" s="9" t="n"/>
      <c r="D570" s="9" t="n"/>
      <c r="E570" s="9" t="n"/>
      <c r="F570" s="9" t="n"/>
    </row>
    <row r="571" ht="15.75" customHeight="1" s="496">
      <c r="A571" s="9" t="n"/>
      <c r="B571" s="9" t="n"/>
      <c r="C571" s="9" t="n"/>
      <c r="D571" s="9" t="n"/>
      <c r="E571" s="9" t="n"/>
      <c r="F571" s="9" t="n"/>
    </row>
    <row r="572" ht="15.75" customHeight="1" s="496">
      <c r="A572" s="9" t="n"/>
      <c r="B572" s="9" t="n"/>
      <c r="C572" s="9" t="n"/>
      <c r="D572" s="9" t="n"/>
      <c r="E572" s="9" t="n"/>
      <c r="F572" s="9" t="n"/>
    </row>
    <row r="573" ht="15.75" customHeight="1" s="496">
      <c r="A573" s="9" t="n"/>
      <c r="B573" s="9" t="n"/>
      <c r="C573" s="9" t="n"/>
      <c r="D573" s="9" t="n"/>
      <c r="E573" s="9" t="n"/>
      <c r="F573" s="9" t="n"/>
    </row>
    <row r="574" ht="15.75" customHeight="1" s="496">
      <c r="A574" s="9" t="n"/>
      <c r="B574" s="9" t="n"/>
      <c r="C574" s="9" t="n"/>
      <c r="D574" s="9" t="n"/>
      <c r="E574" s="9" t="n"/>
      <c r="F574" s="9" t="n"/>
    </row>
    <row r="575" ht="15.75" customHeight="1" s="496">
      <c r="A575" s="9" t="n"/>
      <c r="B575" s="9" t="n"/>
      <c r="C575" s="9" t="n"/>
      <c r="D575" s="9" t="n"/>
      <c r="E575" s="9" t="n"/>
      <c r="F575" s="9" t="n"/>
    </row>
    <row r="576" ht="15.75" customHeight="1" s="496">
      <c r="A576" s="9" t="n"/>
      <c r="B576" s="9" t="n"/>
      <c r="C576" s="9" t="n"/>
      <c r="D576" s="9" t="n"/>
      <c r="E576" s="9" t="n"/>
      <c r="F576" s="9" t="n"/>
    </row>
    <row r="577" ht="15.75" customHeight="1" s="496">
      <c r="A577" s="9" t="n"/>
      <c r="B577" s="9" t="n"/>
      <c r="C577" s="9" t="n"/>
      <c r="D577" s="9" t="n"/>
      <c r="E577" s="9" t="n"/>
      <c r="F577" s="9" t="n"/>
    </row>
    <row r="578" ht="15.75" customHeight="1" s="496">
      <c r="A578" s="9" t="n"/>
      <c r="B578" s="9" t="n"/>
      <c r="C578" s="9" t="n"/>
      <c r="D578" s="9" t="n"/>
      <c r="E578" s="9" t="n"/>
      <c r="F578" s="9" t="n"/>
    </row>
    <row r="579" ht="15.75" customHeight="1" s="496">
      <c r="A579" s="9" t="n"/>
      <c r="B579" s="9" t="n"/>
      <c r="C579" s="9" t="n"/>
      <c r="D579" s="9" t="n"/>
      <c r="E579" s="9" t="n"/>
      <c r="F579" s="9" t="n"/>
    </row>
    <row r="580" ht="15.75" customHeight="1" s="496">
      <c r="A580" s="9" t="n"/>
      <c r="B580" s="9" t="n"/>
      <c r="C580" s="9" t="n"/>
      <c r="D580" s="9" t="n"/>
      <c r="E580" s="9" t="n"/>
      <c r="F580" s="9" t="n"/>
    </row>
    <row r="581" ht="15.75" customHeight="1" s="496">
      <c r="A581" s="9" t="n"/>
      <c r="B581" s="9" t="n"/>
      <c r="C581" s="9" t="n"/>
      <c r="D581" s="9" t="n"/>
      <c r="E581" s="9" t="n"/>
      <c r="F581" s="9" t="n"/>
    </row>
    <row r="582" ht="15.75" customHeight="1" s="496">
      <c r="A582" s="9" t="n"/>
      <c r="B582" s="9" t="n"/>
      <c r="C582" s="9" t="n"/>
      <c r="D582" s="9" t="n"/>
      <c r="E582" s="9" t="n"/>
      <c r="F582" s="9" t="n"/>
    </row>
    <row r="583" ht="15.75" customHeight="1" s="496">
      <c r="A583" s="9" t="n"/>
      <c r="B583" s="9" t="n"/>
      <c r="C583" s="9" t="n"/>
      <c r="D583" s="9" t="n"/>
      <c r="E583" s="9" t="n"/>
      <c r="F583" s="9" t="n"/>
    </row>
    <row r="584" ht="15.75" customHeight="1" s="496">
      <c r="A584" s="9" t="n"/>
      <c r="B584" s="9" t="n"/>
      <c r="C584" s="9" t="n"/>
      <c r="D584" s="9" t="n"/>
      <c r="E584" s="9" t="n"/>
      <c r="F584" s="9" t="n"/>
    </row>
    <row r="585" ht="15.75" customHeight="1" s="496">
      <c r="A585" s="9" t="n"/>
      <c r="B585" s="9" t="n"/>
      <c r="C585" s="9" t="n"/>
      <c r="D585" s="9" t="n"/>
      <c r="E585" s="9" t="n"/>
      <c r="F585" s="9" t="n"/>
    </row>
    <row r="586" ht="15.75" customHeight="1" s="496">
      <c r="A586" s="9" t="n"/>
      <c r="B586" s="9" t="n"/>
      <c r="C586" s="9" t="n"/>
      <c r="D586" s="9" t="n"/>
      <c r="E586" s="9" t="n"/>
      <c r="F586" s="9" t="n"/>
    </row>
    <row r="587" ht="15.75" customHeight="1" s="496">
      <c r="A587" s="9" t="n"/>
      <c r="B587" s="9" t="n"/>
      <c r="C587" s="9" t="n"/>
      <c r="D587" s="9" t="n"/>
      <c r="E587" s="9" t="n"/>
      <c r="F587" s="9" t="n"/>
    </row>
    <row r="588" ht="15.75" customHeight="1" s="496">
      <c r="A588" s="9" t="n"/>
      <c r="B588" s="9" t="n"/>
      <c r="C588" s="9" t="n"/>
      <c r="D588" s="9" t="n"/>
      <c r="E588" s="9" t="n"/>
      <c r="F588" s="9" t="n"/>
    </row>
    <row r="589" ht="15.75" customHeight="1" s="496">
      <c r="A589" s="9" t="n"/>
      <c r="B589" s="9" t="n"/>
      <c r="C589" s="9" t="n"/>
      <c r="D589" s="9" t="n"/>
      <c r="E589" s="9" t="n"/>
      <c r="F589" s="9" t="n"/>
    </row>
    <row r="590" ht="15.75" customHeight="1" s="496">
      <c r="A590" s="9" t="n"/>
      <c r="B590" s="9" t="n"/>
      <c r="C590" s="9" t="n"/>
      <c r="D590" s="9" t="n"/>
      <c r="E590" s="9" t="n"/>
      <c r="F590" s="9" t="n"/>
    </row>
    <row r="591" ht="15.75" customHeight="1" s="496">
      <c r="A591" s="9" t="n"/>
      <c r="B591" s="9" t="n"/>
      <c r="C591" s="9" t="n"/>
      <c r="D591" s="9" t="n"/>
      <c r="E591" s="9" t="n"/>
      <c r="F591" s="9" t="n"/>
    </row>
    <row r="592" ht="15.75" customHeight="1" s="496">
      <c r="A592" s="9" t="n"/>
      <c r="B592" s="9" t="n"/>
      <c r="C592" s="9" t="n"/>
      <c r="D592" s="9" t="n"/>
      <c r="E592" s="9" t="n"/>
      <c r="F592" s="9" t="n"/>
    </row>
    <row r="593" ht="15.75" customHeight="1" s="496">
      <c r="A593" s="9" t="n"/>
      <c r="B593" s="9" t="n"/>
      <c r="C593" s="9" t="n"/>
      <c r="D593" s="9" t="n"/>
      <c r="E593" s="9" t="n"/>
      <c r="F593" s="9" t="n"/>
    </row>
    <row r="594" ht="15.75" customHeight="1" s="496">
      <c r="A594" s="9" t="n"/>
      <c r="B594" s="9" t="n"/>
      <c r="C594" s="9" t="n"/>
      <c r="D594" s="9" t="n"/>
      <c r="E594" s="9" t="n"/>
      <c r="F594" s="9" t="n"/>
    </row>
    <row r="595" ht="15.75" customHeight="1" s="496">
      <c r="A595" s="9" t="n"/>
      <c r="B595" s="9" t="n"/>
      <c r="C595" s="9" t="n"/>
      <c r="D595" s="9" t="n"/>
      <c r="E595" s="9" t="n"/>
      <c r="F595" s="9" t="n"/>
    </row>
    <row r="596" ht="15.75" customHeight="1" s="496">
      <c r="A596" s="9" t="n"/>
      <c r="B596" s="9" t="n"/>
      <c r="C596" s="9" t="n"/>
      <c r="D596" s="9" t="n"/>
      <c r="E596" s="9" t="n"/>
      <c r="F596" s="9" t="n"/>
    </row>
    <row r="597" ht="15.75" customHeight="1" s="496">
      <c r="A597" s="9" t="n"/>
      <c r="B597" s="9" t="n"/>
      <c r="C597" s="9" t="n"/>
      <c r="D597" s="9" t="n"/>
      <c r="E597" s="9" t="n"/>
      <c r="F597" s="9" t="n"/>
    </row>
    <row r="598" ht="15.75" customHeight="1" s="496">
      <c r="A598" s="9" t="n"/>
      <c r="B598" s="9" t="n"/>
      <c r="C598" s="9" t="n"/>
      <c r="D598" s="9" t="n"/>
      <c r="E598" s="9" t="n"/>
      <c r="F598" s="9" t="n"/>
    </row>
    <row r="599" ht="15.75" customHeight="1" s="496">
      <c r="A599" s="9" t="n"/>
      <c r="B599" s="9" t="n"/>
      <c r="C599" s="9" t="n"/>
      <c r="D599" s="9" t="n"/>
      <c r="E599" s="9" t="n"/>
      <c r="F599" s="9" t="n"/>
    </row>
    <row r="600" ht="15.75" customHeight="1" s="496">
      <c r="A600" s="9" t="n"/>
      <c r="B600" s="9" t="n"/>
      <c r="C600" s="9" t="n"/>
      <c r="D600" s="9" t="n"/>
      <c r="E600" s="9" t="n"/>
      <c r="F600" s="9" t="n"/>
    </row>
    <row r="601" ht="15.75" customHeight="1" s="496">
      <c r="A601" s="9" t="n"/>
      <c r="B601" s="9" t="n"/>
      <c r="C601" s="9" t="n"/>
      <c r="D601" s="9" t="n"/>
      <c r="E601" s="9" t="n"/>
      <c r="F601" s="9" t="n"/>
    </row>
    <row r="602" ht="15.75" customHeight="1" s="496">
      <c r="A602" s="9" t="n"/>
      <c r="B602" s="9" t="n"/>
      <c r="C602" s="9" t="n"/>
      <c r="D602" s="9" t="n"/>
      <c r="E602" s="9" t="n"/>
      <c r="F602" s="9" t="n"/>
    </row>
    <row r="603" ht="15.75" customHeight="1" s="496">
      <c r="A603" s="9" t="n"/>
      <c r="B603" s="9" t="n"/>
      <c r="C603" s="9" t="n"/>
      <c r="D603" s="9" t="n"/>
      <c r="E603" s="9" t="n"/>
      <c r="F603" s="9" t="n"/>
    </row>
    <row r="604" ht="15.75" customHeight="1" s="496">
      <c r="A604" s="9" t="n"/>
      <c r="B604" s="9" t="n"/>
      <c r="C604" s="9" t="n"/>
      <c r="D604" s="9" t="n"/>
      <c r="E604" s="9" t="n"/>
      <c r="F604" s="9" t="n"/>
    </row>
    <row r="605" ht="15.75" customHeight="1" s="496">
      <c r="A605" s="9" t="n"/>
      <c r="B605" s="9" t="n"/>
      <c r="C605" s="9" t="n"/>
      <c r="D605" s="9" t="n"/>
      <c r="E605" s="9" t="n"/>
      <c r="F605" s="9" t="n"/>
    </row>
    <row r="606" ht="15.75" customHeight="1" s="496">
      <c r="A606" s="9" t="n"/>
      <c r="B606" s="9" t="n"/>
      <c r="C606" s="9" t="n"/>
      <c r="D606" s="9" t="n"/>
      <c r="E606" s="9" t="n"/>
      <c r="F606" s="9" t="n"/>
    </row>
    <row r="607" ht="15.75" customHeight="1" s="496">
      <c r="A607" s="9" t="n"/>
      <c r="B607" s="9" t="n"/>
      <c r="C607" s="9" t="n"/>
      <c r="D607" s="9" t="n"/>
      <c r="E607" s="9" t="n"/>
      <c r="F607" s="9" t="n"/>
    </row>
    <row r="608" ht="15.75" customHeight="1" s="496">
      <c r="A608" s="9" t="n"/>
      <c r="B608" s="9" t="n"/>
      <c r="C608" s="9" t="n"/>
      <c r="D608" s="9" t="n"/>
      <c r="E608" s="9" t="n"/>
      <c r="F608" s="9" t="n"/>
    </row>
    <row r="609" ht="15.75" customHeight="1" s="496">
      <c r="A609" s="9" t="n"/>
      <c r="B609" s="9" t="n"/>
      <c r="C609" s="9" t="n"/>
      <c r="D609" s="9" t="n"/>
      <c r="E609" s="9" t="n"/>
      <c r="F609" s="9" t="n"/>
    </row>
    <row r="610" ht="15.75" customHeight="1" s="496">
      <c r="A610" s="9" t="n"/>
      <c r="B610" s="9" t="n"/>
      <c r="C610" s="9" t="n"/>
      <c r="D610" s="9" t="n"/>
      <c r="E610" s="9" t="n"/>
      <c r="F610" s="9" t="n"/>
    </row>
    <row r="611" ht="15.75" customHeight="1" s="496">
      <c r="A611" s="9" t="n"/>
      <c r="B611" s="9" t="n"/>
      <c r="C611" s="9" t="n"/>
      <c r="D611" s="9" t="n"/>
      <c r="E611" s="9" t="n"/>
      <c r="F611" s="9" t="n"/>
    </row>
    <row r="612" ht="15.75" customHeight="1" s="496">
      <c r="A612" s="9" t="n"/>
      <c r="B612" s="9" t="n"/>
      <c r="C612" s="9" t="n"/>
      <c r="D612" s="9" t="n"/>
      <c r="E612" s="9" t="n"/>
      <c r="F612" s="9" t="n"/>
    </row>
    <row r="613" ht="15.75" customHeight="1" s="496">
      <c r="A613" s="9" t="n"/>
      <c r="B613" s="9" t="n"/>
      <c r="C613" s="9" t="n"/>
      <c r="D613" s="9" t="n"/>
      <c r="E613" s="9" t="n"/>
      <c r="F613" s="9" t="n"/>
    </row>
    <row r="614" ht="15.75" customHeight="1" s="496">
      <c r="A614" s="9" t="n"/>
      <c r="B614" s="9" t="n"/>
      <c r="C614" s="9" t="n"/>
      <c r="D614" s="9" t="n"/>
      <c r="E614" s="9" t="n"/>
      <c r="F614" s="9" t="n"/>
    </row>
    <row r="615" ht="15.75" customHeight="1" s="496">
      <c r="A615" s="9" t="n"/>
      <c r="B615" s="9" t="n"/>
      <c r="C615" s="9" t="n"/>
      <c r="D615" s="9" t="n"/>
      <c r="E615" s="9" t="n"/>
      <c r="F615" s="9" t="n"/>
    </row>
    <row r="616" ht="15.75" customHeight="1" s="496">
      <c r="A616" s="9" t="n"/>
      <c r="B616" s="9" t="n"/>
      <c r="C616" s="9" t="n"/>
      <c r="D616" s="9" t="n"/>
      <c r="E616" s="9" t="n"/>
      <c r="F616" s="9" t="n"/>
    </row>
    <row r="617" ht="15.75" customHeight="1" s="496">
      <c r="A617" s="9" t="n"/>
      <c r="B617" s="9" t="n"/>
      <c r="C617" s="9" t="n"/>
      <c r="D617" s="9" t="n"/>
      <c r="E617" s="9" t="n"/>
      <c r="F617" s="9" t="n"/>
    </row>
    <row r="618" ht="15.75" customHeight="1" s="496">
      <c r="A618" s="9" t="n"/>
      <c r="B618" s="9" t="n"/>
      <c r="C618" s="9" t="n"/>
      <c r="D618" s="9" t="n"/>
      <c r="E618" s="9" t="n"/>
      <c r="F618" s="9" t="n"/>
    </row>
    <row r="619" ht="15.75" customHeight="1" s="496">
      <c r="A619" s="9" t="n"/>
      <c r="B619" s="9" t="n"/>
      <c r="C619" s="9" t="n"/>
      <c r="D619" s="9" t="n"/>
      <c r="E619" s="9" t="n"/>
      <c r="F619" s="9" t="n"/>
    </row>
    <row r="620" ht="15.75" customHeight="1" s="496">
      <c r="A620" s="9" t="n"/>
      <c r="B620" s="9" t="n"/>
      <c r="C620" s="9" t="n"/>
      <c r="D620" s="9" t="n"/>
      <c r="E620" s="9" t="n"/>
      <c r="F620" s="9" t="n"/>
    </row>
    <row r="621" ht="15.75" customHeight="1" s="496">
      <c r="A621" s="9" t="n"/>
      <c r="B621" s="9" t="n"/>
      <c r="C621" s="9" t="n"/>
      <c r="D621" s="9" t="n"/>
      <c r="E621" s="9" t="n"/>
      <c r="F621" s="9" t="n"/>
    </row>
    <row r="622" ht="15.75" customHeight="1" s="496">
      <c r="A622" s="9" t="n"/>
      <c r="B622" s="9" t="n"/>
      <c r="C622" s="9" t="n"/>
      <c r="D622" s="9" t="n"/>
      <c r="E622" s="9" t="n"/>
      <c r="F622" s="9" t="n"/>
    </row>
    <row r="623" ht="15.75" customHeight="1" s="496">
      <c r="A623" s="9" t="n"/>
      <c r="B623" s="9" t="n"/>
      <c r="C623" s="9" t="n"/>
      <c r="D623" s="9" t="n"/>
      <c r="E623" s="9" t="n"/>
      <c r="F623" s="9" t="n"/>
    </row>
    <row r="624" ht="15.75" customHeight="1" s="496">
      <c r="A624" s="9" t="n"/>
      <c r="B624" s="9" t="n"/>
      <c r="C624" s="9" t="n"/>
      <c r="D624" s="9" t="n"/>
      <c r="E624" s="9" t="n"/>
      <c r="F624" s="9" t="n"/>
    </row>
    <row r="625" ht="15.75" customHeight="1" s="496">
      <c r="A625" s="9" t="n"/>
      <c r="B625" s="9" t="n"/>
      <c r="C625" s="9" t="n"/>
      <c r="D625" s="9" t="n"/>
      <c r="E625" s="9" t="n"/>
      <c r="F625" s="9" t="n"/>
    </row>
    <row r="626" ht="15.75" customHeight="1" s="496">
      <c r="A626" s="9" t="n"/>
      <c r="B626" s="9" t="n"/>
      <c r="C626" s="9" t="n"/>
      <c r="D626" s="9" t="n"/>
      <c r="E626" s="9" t="n"/>
      <c r="F626" s="9" t="n"/>
    </row>
    <row r="627" ht="15.75" customHeight="1" s="496">
      <c r="A627" s="9" t="n"/>
      <c r="B627" s="9" t="n"/>
      <c r="C627" s="9" t="n"/>
      <c r="D627" s="9" t="n"/>
      <c r="E627" s="9" t="n"/>
      <c r="F627" s="9" t="n"/>
    </row>
    <row r="628" ht="15.75" customHeight="1" s="496">
      <c r="A628" s="9" t="n"/>
      <c r="B628" s="9" t="n"/>
      <c r="C628" s="9" t="n"/>
      <c r="D628" s="9" t="n"/>
      <c r="E628" s="9" t="n"/>
      <c r="F628" s="9" t="n"/>
    </row>
    <row r="629" ht="15.75" customHeight="1" s="496">
      <c r="A629" s="9" t="n"/>
      <c r="B629" s="9" t="n"/>
      <c r="C629" s="9" t="n"/>
      <c r="D629" s="9" t="n"/>
      <c r="E629" s="9" t="n"/>
      <c r="F629" s="9" t="n"/>
    </row>
    <row r="630" ht="15.75" customHeight="1" s="496">
      <c r="A630" s="9" t="n"/>
      <c r="B630" s="9" t="n"/>
      <c r="C630" s="9" t="n"/>
      <c r="D630" s="9" t="n"/>
      <c r="E630" s="9" t="n"/>
      <c r="F630" s="9" t="n"/>
    </row>
    <row r="631" ht="15.75" customHeight="1" s="496">
      <c r="A631" s="9" t="n"/>
      <c r="B631" s="9" t="n"/>
      <c r="C631" s="9" t="n"/>
      <c r="D631" s="9" t="n"/>
      <c r="E631" s="9" t="n"/>
      <c r="F631" s="9" t="n"/>
    </row>
    <row r="632" ht="15.75" customHeight="1" s="496">
      <c r="A632" s="9" t="n"/>
      <c r="B632" s="9" t="n"/>
      <c r="C632" s="9" t="n"/>
      <c r="D632" s="9" t="n"/>
      <c r="E632" s="9" t="n"/>
      <c r="F632" s="9" t="n"/>
    </row>
    <row r="633" ht="15.75" customHeight="1" s="496">
      <c r="A633" s="9" t="n"/>
      <c r="B633" s="9" t="n"/>
      <c r="C633" s="9" t="n"/>
      <c r="D633" s="9" t="n"/>
      <c r="E633" s="9" t="n"/>
      <c r="F633" s="9" t="n"/>
    </row>
    <row r="634" ht="15.75" customHeight="1" s="496">
      <c r="A634" s="9" t="n"/>
      <c r="B634" s="9" t="n"/>
      <c r="C634" s="9" t="n"/>
      <c r="D634" s="9" t="n"/>
      <c r="E634" s="9" t="n"/>
      <c r="F634" s="9" t="n"/>
    </row>
    <row r="635" ht="15.75" customHeight="1" s="496">
      <c r="A635" s="9" t="n"/>
      <c r="B635" s="9" t="n"/>
      <c r="C635" s="9" t="n"/>
      <c r="D635" s="9" t="n"/>
      <c r="E635" s="9" t="n"/>
      <c r="F635" s="9" t="n"/>
    </row>
    <row r="636" ht="15.75" customHeight="1" s="496">
      <c r="A636" s="9" t="n"/>
      <c r="B636" s="9" t="n"/>
      <c r="C636" s="9" t="n"/>
      <c r="D636" s="9" t="n"/>
      <c r="E636" s="9" t="n"/>
      <c r="F636" s="9" t="n"/>
    </row>
    <row r="637" ht="15.75" customHeight="1" s="496">
      <c r="A637" s="9" t="n"/>
      <c r="B637" s="9" t="n"/>
      <c r="C637" s="9" t="n"/>
      <c r="D637" s="9" t="n"/>
      <c r="E637" s="9" t="n"/>
      <c r="F637" s="9" t="n"/>
    </row>
    <row r="638" ht="15.75" customHeight="1" s="496">
      <c r="A638" s="9" t="n"/>
      <c r="B638" s="9" t="n"/>
      <c r="C638" s="9" t="n"/>
      <c r="D638" s="9" t="n"/>
      <c r="E638" s="9" t="n"/>
      <c r="F638" s="9" t="n"/>
    </row>
    <row r="639" ht="15.75" customHeight="1" s="496">
      <c r="A639" s="9" t="n"/>
      <c r="B639" s="9" t="n"/>
      <c r="C639" s="9" t="n"/>
      <c r="D639" s="9" t="n"/>
      <c r="E639" s="9" t="n"/>
      <c r="F639" s="9" t="n"/>
    </row>
    <row r="640" ht="15.75" customHeight="1" s="496">
      <c r="A640" s="9" t="n"/>
      <c r="B640" s="9" t="n"/>
      <c r="C640" s="9" t="n"/>
      <c r="D640" s="9" t="n"/>
      <c r="E640" s="9" t="n"/>
      <c r="F640" s="9" t="n"/>
    </row>
    <row r="641" ht="15.75" customHeight="1" s="496">
      <c r="A641" s="9" t="n"/>
      <c r="B641" s="9" t="n"/>
      <c r="C641" s="9" t="n"/>
      <c r="D641" s="9" t="n"/>
      <c r="E641" s="9" t="n"/>
      <c r="F641" s="9" t="n"/>
    </row>
    <row r="642" ht="15.75" customHeight="1" s="496">
      <c r="A642" s="9" t="n"/>
      <c r="B642" s="9" t="n"/>
      <c r="C642" s="9" t="n"/>
      <c r="D642" s="9" t="n"/>
      <c r="E642" s="9" t="n"/>
      <c r="F642" s="9" t="n"/>
    </row>
    <row r="643" ht="15.75" customHeight="1" s="496">
      <c r="A643" s="9" t="n"/>
      <c r="B643" s="9" t="n"/>
      <c r="C643" s="9" t="n"/>
      <c r="D643" s="9" t="n"/>
      <c r="E643" s="9" t="n"/>
      <c r="F643" s="9" t="n"/>
    </row>
    <row r="644" ht="15.75" customHeight="1" s="496">
      <c r="A644" s="9" t="n"/>
      <c r="B644" s="9" t="n"/>
      <c r="C644" s="9" t="n"/>
      <c r="D644" s="9" t="n"/>
      <c r="E644" s="9" t="n"/>
      <c r="F644" s="9" t="n"/>
    </row>
    <row r="645" ht="15.75" customHeight="1" s="496">
      <c r="A645" s="9" t="n"/>
      <c r="B645" s="9" t="n"/>
      <c r="C645" s="9" t="n"/>
      <c r="D645" s="9" t="n"/>
      <c r="E645" s="9" t="n"/>
      <c r="F645" s="9" t="n"/>
    </row>
    <row r="646" ht="15.75" customHeight="1" s="496">
      <c r="A646" s="9" t="n"/>
      <c r="B646" s="9" t="n"/>
      <c r="C646" s="9" t="n"/>
      <c r="D646" s="9" t="n"/>
      <c r="E646" s="9" t="n"/>
      <c r="F646" s="9" t="n"/>
    </row>
    <row r="647" ht="15.75" customHeight="1" s="496">
      <c r="A647" s="9" t="n"/>
      <c r="B647" s="9" t="n"/>
      <c r="C647" s="9" t="n"/>
      <c r="D647" s="9" t="n"/>
      <c r="E647" s="9" t="n"/>
      <c r="F647" s="9" t="n"/>
    </row>
    <row r="648" ht="15.75" customHeight="1" s="496">
      <c r="A648" s="9" t="n"/>
      <c r="B648" s="9" t="n"/>
      <c r="C648" s="9" t="n"/>
      <c r="D648" s="9" t="n"/>
      <c r="E648" s="9" t="n"/>
      <c r="F648" s="9" t="n"/>
    </row>
    <row r="649" ht="15.75" customHeight="1" s="496">
      <c r="A649" s="9" t="n"/>
      <c r="B649" s="9" t="n"/>
      <c r="C649" s="9" t="n"/>
      <c r="D649" s="9" t="n"/>
      <c r="E649" s="9" t="n"/>
      <c r="F649" s="9" t="n"/>
    </row>
    <row r="650" ht="15.75" customHeight="1" s="496">
      <c r="A650" s="9" t="n"/>
      <c r="B650" s="9" t="n"/>
      <c r="C650" s="9" t="n"/>
      <c r="D650" s="9" t="n"/>
      <c r="E650" s="9" t="n"/>
      <c r="F650" s="9" t="n"/>
    </row>
    <row r="651" ht="15.75" customHeight="1" s="496">
      <c r="A651" s="9" t="n"/>
      <c r="B651" s="9" t="n"/>
      <c r="C651" s="9" t="n"/>
      <c r="D651" s="9" t="n"/>
      <c r="E651" s="9" t="n"/>
      <c r="F651" s="9" t="n"/>
    </row>
    <row r="652" ht="15.75" customHeight="1" s="496">
      <c r="A652" s="9" t="n"/>
      <c r="B652" s="9" t="n"/>
      <c r="C652" s="9" t="n"/>
      <c r="D652" s="9" t="n"/>
      <c r="E652" s="9" t="n"/>
      <c r="F652" s="9" t="n"/>
    </row>
    <row r="653" ht="15.75" customHeight="1" s="496">
      <c r="A653" s="9" t="n"/>
      <c r="B653" s="9" t="n"/>
      <c r="C653" s="9" t="n"/>
      <c r="D653" s="9" t="n"/>
      <c r="E653" s="9" t="n"/>
      <c r="F653" s="9" t="n"/>
    </row>
    <row r="654" ht="15.75" customHeight="1" s="496">
      <c r="A654" s="9" t="n"/>
      <c r="B654" s="9" t="n"/>
      <c r="C654" s="9" t="n"/>
      <c r="D654" s="9" t="n"/>
      <c r="E654" s="9" t="n"/>
      <c r="F654" s="9" t="n"/>
    </row>
    <row r="655" ht="15.75" customHeight="1" s="496">
      <c r="A655" s="9" t="n"/>
      <c r="B655" s="9" t="n"/>
      <c r="C655" s="9" t="n"/>
      <c r="D655" s="9" t="n"/>
      <c r="E655" s="9" t="n"/>
      <c r="F655" s="9" t="n"/>
    </row>
    <row r="656" ht="15.75" customHeight="1" s="496">
      <c r="A656" s="9" t="n"/>
      <c r="B656" s="9" t="n"/>
      <c r="C656" s="9" t="n"/>
      <c r="D656" s="9" t="n"/>
      <c r="E656" s="9" t="n"/>
      <c r="F656" s="9" t="n"/>
    </row>
    <row r="657" ht="15.75" customHeight="1" s="496">
      <c r="A657" s="9" t="n"/>
      <c r="B657" s="9" t="n"/>
      <c r="C657" s="9" t="n"/>
      <c r="D657" s="9" t="n"/>
      <c r="E657" s="9" t="n"/>
      <c r="F657" s="9" t="n"/>
    </row>
    <row r="658" ht="15.75" customHeight="1" s="496">
      <c r="A658" s="9" t="n"/>
      <c r="B658" s="9" t="n"/>
      <c r="C658" s="9" t="n"/>
      <c r="D658" s="9" t="n"/>
      <c r="E658" s="9" t="n"/>
      <c r="F658" s="9" t="n"/>
    </row>
    <row r="659" ht="15.75" customHeight="1" s="496">
      <c r="A659" s="9" t="n"/>
      <c r="B659" s="9" t="n"/>
      <c r="C659" s="9" t="n"/>
      <c r="D659" s="9" t="n"/>
      <c r="E659" s="9" t="n"/>
      <c r="F659" s="9" t="n"/>
    </row>
    <row r="660" ht="15.75" customHeight="1" s="496">
      <c r="A660" s="9" t="n"/>
      <c r="B660" s="9" t="n"/>
      <c r="C660" s="9" t="n"/>
      <c r="D660" s="9" t="n"/>
      <c r="E660" s="9" t="n"/>
      <c r="F660" s="9" t="n"/>
    </row>
    <row r="661" ht="15.75" customHeight="1" s="496">
      <c r="A661" s="9" t="n"/>
      <c r="B661" s="9" t="n"/>
      <c r="C661" s="9" t="n"/>
      <c r="D661" s="9" t="n"/>
      <c r="E661" s="9" t="n"/>
      <c r="F661" s="9" t="n"/>
    </row>
    <row r="662" ht="15.75" customHeight="1" s="496">
      <c r="A662" s="9" t="n"/>
      <c r="B662" s="9" t="n"/>
      <c r="C662" s="9" t="n"/>
      <c r="D662" s="9" t="n"/>
      <c r="E662" s="9" t="n"/>
      <c r="F662" s="9" t="n"/>
    </row>
    <row r="663" ht="15.75" customHeight="1" s="496">
      <c r="A663" s="9" t="n"/>
      <c r="B663" s="9" t="n"/>
      <c r="C663" s="9" t="n"/>
      <c r="D663" s="9" t="n"/>
      <c r="E663" s="9" t="n"/>
      <c r="F663" s="9" t="n"/>
    </row>
    <row r="664" ht="15.75" customHeight="1" s="496">
      <c r="A664" s="9" t="n"/>
      <c r="B664" s="9" t="n"/>
      <c r="C664" s="9" t="n"/>
      <c r="D664" s="9" t="n"/>
      <c r="E664" s="9" t="n"/>
      <c r="F664" s="9" t="n"/>
    </row>
    <row r="665" ht="15.75" customHeight="1" s="496">
      <c r="A665" s="9" t="n"/>
      <c r="B665" s="9" t="n"/>
      <c r="C665" s="9" t="n"/>
      <c r="D665" s="9" t="n"/>
      <c r="E665" s="9" t="n"/>
      <c r="F665" s="9" t="n"/>
    </row>
    <row r="666" ht="15.75" customHeight="1" s="496">
      <c r="A666" s="9" t="n"/>
      <c r="B666" s="9" t="n"/>
      <c r="C666" s="9" t="n"/>
      <c r="D666" s="9" t="n"/>
      <c r="E666" s="9" t="n"/>
      <c r="F666" s="9" t="n"/>
    </row>
    <row r="667" ht="15.75" customHeight="1" s="496">
      <c r="A667" s="9" t="n"/>
      <c r="B667" s="9" t="n"/>
      <c r="C667" s="9" t="n"/>
      <c r="D667" s="9" t="n"/>
      <c r="E667" s="9" t="n"/>
      <c r="F667" s="9" t="n"/>
    </row>
    <row r="668" ht="15.75" customHeight="1" s="496">
      <c r="A668" s="9" t="n"/>
      <c r="B668" s="9" t="n"/>
      <c r="C668" s="9" t="n"/>
      <c r="D668" s="9" t="n"/>
      <c r="E668" s="9" t="n"/>
      <c r="F668" s="9" t="n"/>
    </row>
    <row r="669" ht="15.75" customHeight="1" s="496">
      <c r="A669" s="9" t="n"/>
      <c r="B669" s="9" t="n"/>
      <c r="C669" s="9" t="n"/>
      <c r="D669" s="9" t="n"/>
      <c r="E669" s="9" t="n"/>
      <c r="F669" s="9" t="n"/>
    </row>
    <row r="670" ht="15.75" customHeight="1" s="496">
      <c r="A670" s="9" t="n"/>
      <c r="B670" s="9" t="n"/>
      <c r="C670" s="9" t="n"/>
      <c r="D670" s="9" t="n"/>
      <c r="E670" s="9" t="n"/>
      <c r="F670" s="9" t="n"/>
    </row>
    <row r="671" ht="15.75" customHeight="1" s="496">
      <c r="A671" s="9" t="n"/>
      <c r="B671" s="9" t="n"/>
      <c r="C671" s="9" t="n"/>
      <c r="D671" s="9" t="n"/>
      <c r="E671" s="9" t="n"/>
      <c r="F671" s="9" t="n"/>
    </row>
    <row r="672" ht="15.75" customHeight="1" s="496">
      <c r="A672" s="9" t="n"/>
      <c r="B672" s="9" t="n"/>
      <c r="C672" s="9" t="n"/>
      <c r="D672" s="9" t="n"/>
      <c r="E672" s="9" t="n"/>
      <c r="F672" s="9" t="n"/>
    </row>
    <row r="673" ht="15.75" customHeight="1" s="496">
      <c r="A673" s="9" t="n"/>
      <c r="B673" s="9" t="n"/>
      <c r="C673" s="9" t="n"/>
      <c r="D673" s="9" t="n"/>
      <c r="E673" s="9" t="n"/>
      <c r="F673" s="9" t="n"/>
    </row>
    <row r="674" ht="15.75" customHeight="1" s="496">
      <c r="A674" s="9" t="n"/>
      <c r="B674" s="9" t="n"/>
      <c r="C674" s="9" t="n"/>
      <c r="D674" s="9" t="n"/>
      <c r="E674" s="9" t="n"/>
      <c r="F674" s="9" t="n"/>
    </row>
    <row r="675" ht="15.75" customHeight="1" s="496">
      <c r="A675" s="9" t="n"/>
      <c r="B675" s="9" t="n"/>
      <c r="C675" s="9" t="n"/>
      <c r="D675" s="9" t="n"/>
      <c r="E675" s="9" t="n"/>
      <c r="F675" s="9" t="n"/>
    </row>
    <row r="676" ht="15.75" customHeight="1" s="496">
      <c r="A676" s="9" t="n"/>
      <c r="B676" s="9" t="n"/>
      <c r="C676" s="9" t="n"/>
      <c r="D676" s="9" t="n"/>
      <c r="E676" s="9" t="n"/>
      <c r="F676" s="9" t="n"/>
    </row>
    <row r="677" ht="15.75" customHeight="1" s="496">
      <c r="A677" s="9" t="n"/>
      <c r="B677" s="9" t="n"/>
      <c r="C677" s="9" t="n"/>
      <c r="D677" s="9" t="n"/>
      <c r="E677" s="9" t="n"/>
      <c r="F677" s="9" t="n"/>
    </row>
    <row r="678" ht="15.75" customHeight="1" s="496">
      <c r="A678" s="9" t="n"/>
      <c r="B678" s="9" t="n"/>
      <c r="C678" s="9" t="n"/>
      <c r="D678" s="9" t="n"/>
      <c r="E678" s="9" t="n"/>
      <c r="F678" s="9" t="n"/>
    </row>
    <row r="679" ht="15.75" customHeight="1" s="496">
      <c r="A679" s="9" t="n"/>
      <c r="B679" s="9" t="n"/>
      <c r="C679" s="9" t="n"/>
      <c r="D679" s="9" t="n"/>
      <c r="E679" s="9" t="n"/>
      <c r="F679" s="9" t="n"/>
    </row>
    <row r="680" ht="15.75" customHeight="1" s="496">
      <c r="A680" s="9" t="n"/>
      <c r="B680" s="9" t="n"/>
      <c r="C680" s="9" t="n"/>
      <c r="D680" s="9" t="n"/>
      <c r="E680" s="9" t="n"/>
      <c r="F680" s="9" t="n"/>
    </row>
    <row r="681" ht="15.75" customHeight="1" s="496">
      <c r="A681" s="9" t="n"/>
      <c r="B681" s="9" t="n"/>
      <c r="C681" s="9" t="n"/>
      <c r="D681" s="9" t="n"/>
      <c r="E681" s="9" t="n"/>
      <c r="F681" s="9" t="n"/>
    </row>
    <row r="682" ht="15.75" customHeight="1" s="496">
      <c r="A682" s="9" t="n"/>
      <c r="B682" s="9" t="n"/>
      <c r="C682" s="9" t="n"/>
      <c r="D682" s="9" t="n"/>
      <c r="E682" s="9" t="n"/>
      <c r="F682" s="9" t="n"/>
    </row>
    <row r="683" ht="15.75" customHeight="1" s="496">
      <c r="A683" s="9" t="n"/>
      <c r="B683" s="9" t="n"/>
      <c r="C683" s="9" t="n"/>
      <c r="D683" s="9" t="n"/>
      <c r="E683" s="9" t="n"/>
      <c r="F683" s="9" t="n"/>
    </row>
    <row r="684" ht="15.75" customHeight="1" s="496">
      <c r="A684" s="9" t="n"/>
      <c r="B684" s="9" t="n"/>
      <c r="C684" s="9" t="n"/>
      <c r="D684" s="9" t="n"/>
      <c r="E684" s="9" t="n"/>
      <c r="F684" s="9" t="n"/>
    </row>
    <row r="685" ht="15.75" customHeight="1" s="496">
      <c r="A685" s="9" t="n"/>
      <c r="B685" s="9" t="n"/>
      <c r="C685" s="9" t="n"/>
      <c r="D685" s="9" t="n"/>
      <c r="E685" s="9" t="n"/>
      <c r="F685" s="9" t="n"/>
    </row>
    <row r="686" ht="15.75" customHeight="1" s="496">
      <c r="A686" s="9" t="n"/>
      <c r="B686" s="9" t="n"/>
      <c r="C686" s="9" t="n"/>
      <c r="D686" s="9" t="n"/>
      <c r="E686" s="9" t="n"/>
      <c r="F686" s="9" t="n"/>
    </row>
    <row r="687" ht="15.75" customHeight="1" s="496">
      <c r="A687" s="9" t="n"/>
      <c r="B687" s="9" t="n"/>
      <c r="C687" s="9" t="n"/>
      <c r="D687" s="9" t="n"/>
      <c r="E687" s="9" t="n"/>
      <c r="F687" s="9" t="n"/>
    </row>
    <row r="688" ht="15.75" customHeight="1" s="496">
      <c r="A688" s="9" t="n"/>
      <c r="B688" s="9" t="n"/>
      <c r="C688" s="9" t="n"/>
      <c r="D688" s="9" t="n"/>
      <c r="E688" s="9" t="n"/>
      <c r="F688" s="9" t="n"/>
    </row>
    <row r="689" ht="15.75" customHeight="1" s="496">
      <c r="A689" s="9" t="n"/>
      <c r="B689" s="9" t="n"/>
      <c r="C689" s="9" t="n"/>
      <c r="D689" s="9" t="n"/>
      <c r="E689" s="9" t="n"/>
      <c r="F689" s="9" t="n"/>
    </row>
    <row r="690" ht="15.75" customHeight="1" s="496">
      <c r="A690" s="9" t="n"/>
      <c r="B690" s="9" t="n"/>
      <c r="C690" s="9" t="n"/>
      <c r="D690" s="9" t="n"/>
      <c r="E690" s="9" t="n"/>
      <c r="F690" s="9" t="n"/>
    </row>
    <row r="691" ht="15.75" customHeight="1" s="496">
      <c r="A691" s="9" t="n"/>
      <c r="B691" s="9" t="n"/>
      <c r="C691" s="9" t="n"/>
      <c r="D691" s="9" t="n"/>
      <c r="E691" s="9" t="n"/>
      <c r="F691" s="9" t="n"/>
    </row>
    <row r="692" ht="15.75" customHeight="1" s="496">
      <c r="A692" s="9" t="n"/>
      <c r="B692" s="9" t="n"/>
      <c r="C692" s="9" t="n"/>
      <c r="D692" s="9" t="n"/>
      <c r="E692" s="9" t="n"/>
      <c r="F692" s="9" t="n"/>
    </row>
    <row r="693" ht="15.75" customHeight="1" s="496">
      <c r="A693" s="9" t="n"/>
      <c r="B693" s="9" t="n"/>
      <c r="C693" s="9" t="n"/>
      <c r="D693" s="9" t="n"/>
      <c r="E693" s="9" t="n"/>
      <c r="F693" s="9" t="n"/>
    </row>
    <row r="694" ht="15.75" customHeight="1" s="496">
      <c r="A694" s="9" t="n"/>
      <c r="B694" s="9" t="n"/>
      <c r="C694" s="9" t="n"/>
      <c r="D694" s="9" t="n"/>
      <c r="E694" s="9" t="n"/>
      <c r="F694" s="9" t="n"/>
    </row>
    <row r="695" ht="15.75" customHeight="1" s="496">
      <c r="A695" s="9" t="n"/>
      <c r="B695" s="9" t="n"/>
      <c r="C695" s="9" t="n"/>
      <c r="D695" s="9" t="n"/>
      <c r="E695" s="9" t="n"/>
      <c r="F695" s="9" t="n"/>
    </row>
    <row r="696" ht="15.75" customHeight="1" s="496">
      <c r="A696" s="9" t="n"/>
      <c r="B696" s="9" t="n"/>
      <c r="C696" s="9" t="n"/>
      <c r="D696" s="9" t="n"/>
      <c r="E696" s="9" t="n"/>
      <c r="F696" s="9" t="n"/>
    </row>
    <row r="697" ht="15.75" customHeight="1" s="496">
      <c r="A697" s="9" t="n"/>
      <c r="B697" s="9" t="n"/>
      <c r="C697" s="9" t="n"/>
      <c r="D697" s="9" t="n"/>
      <c r="E697" s="9" t="n"/>
      <c r="F697" s="9" t="n"/>
    </row>
    <row r="698" ht="15.75" customHeight="1" s="496">
      <c r="A698" s="9" t="n"/>
      <c r="B698" s="9" t="n"/>
      <c r="C698" s="9" t="n"/>
      <c r="D698" s="9" t="n"/>
      <c r="E698" s="9" t="n"/>
      <c r="F698" s="9" t="n"/>
    </row>
    <row r="699" ht="15.75" customHeight="1" s="496">
      <c r="A699" s="9" t="n"/>
      <c r="B699" s="9" t="n"/>
      <c r="C699" s="9" t="n"/>
      <c r="D699" s="9" t="n"/>
      <c r="E699" s="9" t="n"/>
      <c r="F699" s="9" t="n"/>
    </row>
    <row r="700" ht="15.75" customHeight="1" s="496">
      <c r="A700" s="9" t="n"/>
      <c r="B700" s="9" t="n"/>
      <c r="C700" s="9" t="n"/>
      <c r="D700" s="9" t="n"/>
      <c r="E700" s="9" t="n"/>
      <c r="F700" s="9" t="n"/>
    </row>
    <row r="701" ht="15.75" customHeight="1" s="496">
      <c r="A701" s="9" t="n"/>
      <c r="B701" s="9" t="n"/>
      <c r="C701" s="9" t="n"/>
      <c r="D701" s="9" t="n"/>
      <c r="E701" s="9" t="n"/>
      <c r="F701" s="9" t="n"/>
    </row>
    <row r="702" ht="15.75" customHeight="1" s="496">
      <c r="A702" s="9" t="n"/>
      <c r="B702" s="9" t="n"/>
      <c r="C702" s="9" t="n"/>
      <c r="D702" s="9" t="n"/>
      <c r="E702" s="9" t="n"/>
      <c r="F702" s="9" t="n"/>
    </row>
    <row r="703" ht="15.75" customHeight="1" s="496">
      <c r="A703" s="9" t="n"/>
      <c r="B703" s="9" t="n"/>
      <c r="C703" s="9" t="n"/>
      <c r="D703" s="9" t="n"/>
      <c r="E703" s="9" t="n"/>
      <c r="F703" s="9" t="n"/>
    </row>
    <row r="704" ht="15.75" customHeight="1" s="496">
      <c r="A704" s="9" t="n"/>
      <c r="B704" s="9" t="n"/>
      <c r="C704" s="9" t="n"/>
      <c r="D704" s="9" t="n"/>
      <c r="E704" s="9" t="n"/>
      <c r="F704" s="9" t="n"/>
    </row>
    <row r="705" ht="15.75" customHeight="1" s="496">
      <c r="A705" s="9" t="n"/>
      <c r="B705" s="9" t="n"/>
      <c r="C705" s="9" t="n"/>
      <c r="D705" s="9" t="n"/>
      <c r="E705" s="9" t="n"/>
      <c r="F705" s="9" t="n"/>
    </row>
    <row r="706" ht="15.75" customHeight="1" s="496">
      <c r="A706" s="9" t="n"/>
      <c r="B706" s="9" t="n"/>
      <c r="C706" s="9" t="n"/>
      <c r="D706" s="9" t="n"/>
      <c r="E706" s="9" t="n"/>
      <c r="F706" s="9" t="n"/>
    </row>
    <row r="707" ht="15.75" customHeight="1" s="496">
      <c r="A707" s="9" t="n"/>
      <c r="B707" s="9" t="n"/>
      <c r="C707" s="9" t="n"/>
      <c r="D707" s="9" t="n"/>
      <c r="E707" s="9" t="n"/>
      <c r="F707" s="9" t="n"/>
    </row>
    <row r="708" ht="15.75" customHeight="1" s="496">
      <c r="A708" s="9" t="n"/>
      <c r="B708" s="9" t="n"/>
      <c r="C708" s="9" t="n"/>
      <c r="D708" s="9" t="n"/>
      <c r="E708" s="9" t="n"/>
      <c r="F708" s="9" t="n"/>
    </row>
    <row r="709" ht="15.75" customHeight="1" s="496">
      <c r="A709" s="9" t="n"/>
      <c r="B709" s="9" t="n"/>
      <c r="C709" s="9" t="n"/>
      <c r="D709" s="9" t="n"/>
      <c r="E709" s="9" t="n"/>
      <c r="F709" s="9" t="n"/>
    </row>
    <row r="710" ht="15.75" customHeight="1" s="496">
      <c r="A710" s="9" t="n"/>
      <c r="B710" s="9" t="n"/>
      <c r="C710" s="9" t="n"/>
      <c r="D710" s="9" t="n"/>
      <c r="E710" s="9" t="n"/>
      <c r="F710" s="9" t="n"/>
    </row>
    <row r="711" ht="15.75" customHeight="1" s="496">
      <c r="A711" s="9" t="n"/>
      <c r="B711" s="9" t="n"/>
      <c r="C711" s="9" t="n"/>
      <c r="D711" s="9" t="n"/>
      <c r="E711" s="9" t="n"/>
      <c r="F711" s="9" t="n"/>
    </row>
    <row r="712" ht="15.75" customHeight="1" s="496">
      <c r="A712" s="9" t="n"/>
      <c r="B712" s="9" t="n"/>
      <c r="C712" s="9" t="n"/>
      <c r="D712" s="9" t="n"/>
      <c r="E712" s="9" t="n"/>
      <c r="F712" s="9" t="n"/>
    </row>
    <row r="713" ht="15.75" customHeight="1" s="496">
      <c r="A713" s="9" t="n"/>
      <c r="B713" s="9" t="n"/>
      <c r="C713" s="9" t="n"/>
      <c r="D713" s="9" t="n"/>
      <c r="E713" s="9" t="n"/>
      <c r="F713" s="9" t="n"/>
    </row>
    <row r="714" ht="15.75" customHeight="1" s="496">
      <c r="A714" s="9" t="n"/>
      <c r="B714" s="9" t="n"/>
      <c r="C714" s="9" t="n"/>
      <c r="D714" s="9" t="n"/>
      <c r="E714" s="9" t="n"/>
      <c r="F714" s="9" t="n"/>
    </row>
    <row r="715" ht="15.75" customHeight="1" s="496">
      <c r="A715" s="9" t="n"/>
      <c r="B715" s="9" t="n"/>
      <c r="C715" s="9" t="n"/>
      <c r="D715" s="9" t="n"/>
      <c r="E715" s="9" t="n"/>
      <c r="F715" s="9" t="n"/>
    </row>
    <row r="716" ht="15.75" customHeight="1" s="496">
      <c r="A716" s="9" t="n"/>
      <c r="B716" s="9" t="n"/>
      <c r="C716" s="9" t="n"/>
      <c r="D716" s="9" t="n"/>
      <c r="E716" s="9" t="n"/>
      <c r="F716" s="9" t="n"/>
    </row>
    <row r="717" ht="15.75" customHeight="1" s="496">
      <c r="A717" s="9" t="n"/>
      <c r="B717" s="9" t="n"/>
      <c r="C717" s="9" t="n"/>
      <c r="D717" s="9" t="n"/>
      <c r="E717" s="9" t="n"/>
      <c r="F717" s="9" t="n"/>
    </row>
    <row r="718" ht="15.75" customHeight="1" s="496">
      <c r="A718" s="9" t="n"/>
      <c r="B718" s="9" t="n"/>
      <c r="C718" s="9" t="n"/>
      <c r="D718" s="9" t="n"/>
      <c r="E718" s="9" t="n"/>
      <c r="F718" s="9" t="n"/>
    </row>
    <row r="719" ht="15.75" customHeight="1" s="496">
      <c r="A719" s="9" t="n"/>
      <c r="B719" s="9" t="n"/>
      <c r="C719" s="9" t="n"/>
      <c r="D719" s="9" t="n"/>
      <c r="E719" s="9" t="n"/>
      <c r="F719" s="9" t="n"/>
    </row>
    <row r="720" ht="15.75" customHeight="1" s="496">
      <c r="A720" s="9" t="n"/>
      <c r="B720" s="9" t="n"/>
      <c r="C720" s="9" t="n"/>
      <c r="D720" s="9" t="n"/>
      <c r="E720" s="9" t="n"/>
      <c r="F720" s="9" t="n"/>
    </row>
    <row r="721" ht="15.75" customHeight="1" s="496">
      <c r="A721" s="9" t="n"/>
      <c r="B721" s="9" t="n"/>
      <c r="C721" s="9" t="n"/>
      <c r="D721" s="9" t="n"/>
      <c r="E721" s="9" t="n"/>
      <c r="F721" s="9" t="n"/>
    </row>
    <row r="722" ht="15.75" customHeight="1" s="496">
      <c r="A722" s="9" t="n"/>
      <c r="B722" s="9" t="n"/>
      <c r="C722" s="9" t="n"/>
      <c r="D722" s="9" t="n"/>
      <c r="E722" s="9" t="n"/>
      <c r="F722" s="9" t="n"/>
    </row>
    <row r="723" ht="15.75" customHeight="1" s="496">
      <c r="A723" s="9" t="n"/>
      <c r="B723" s="9" t="n"/>
      <c r="C723" s="9" t="n"/>
      <c r="D723" s="9" t="n"/>
      <c r="E723" s="9" t="n"/>
      <c r="F723" s="9" t="n"/>
    </row>
    <row r="724" ht="15.75" customHeight="1" s="496">
      <c r="A724" s="9" t="n"/>
      <c r="B724" s="9" t="n"/>
      <c r="C724" s="9" t="n"/>
      <c r="D724" s="9" t="n"/>
      <c r="E724" s="9" t="n"/>
      <c r="F724" s="9" t="n"/>
    </row>
    <row r="725" ht="15.75" customHeight="1" s="496">
      <c r="A725" s="9" t="n"/>
      <c r="B725" s="9" t="n"/>
      <c r="C725" s="9" t="n"/>
      <c r="D725" s="9" t="n"/>
      <c r="E725" s="9" t="n"/>
      <c r="F725" s="9" t="n"/>
    </row>
    <row r="726" ht="15.75" customHeight="1" s="496">
      <c r="A726" s="9" t="n"/>
      <c r="B726" s="9" t="n"/>
      <c r="C726" s="9" t="n"/>
      <c r="D726" s="9" t="n"/>
      <c r="E726" s="9" t="n"/>
      <c r="F726" s="9" t="n"/>
    </row>
    <row r="727" ht="15.75" customHeight="1" s="496">
      <c r="A727" s="9" t="n"/>
      <c r="B727" s="9" t="n"/>
      <c r="C727" s="9" t="n"/>
      <c r="D727" s="9" t="n"/>
      <c r="E727" s="9" t="n"/>
      <c r="F727" s="9" t="n"/>
    </row>
    <row r="728" ht="15.75" customHeight="1" s="496">
      <c r="A728" s="9" t="n"/>
      <c r="B728" s="9" t="n"/>
      <c r="C728" s="9" t="n"/>
      <c r="D728" s="9" t="n"/>
      <c r="E728" s="9" t="n"/>
      <c r="F728" s="9" t="n"/>
    </row>
    <row r="729" ht="15.75" customHeight="1" s="496">
      <c r="A729" s="9" t="n"/>
      <c r="B729" s="9" t="n"/>
      <c r="C729" s="9" t="n"/>
      <c r="D729" s="9" t="n"/>
      <c r="E729" s="9" t="n"/>
      <c r="F729" s="9" t="n"/>
    </row>
    <row r="730" ht="15.75" customHeight="1" s="496">
      <c r="A730" s="9" t="n"/>
      <c r="B730" s="9" t="n"/>
      <c r="C730" s="9" t="n"/>
      <c r="D730" s="9" t="n"/>
      <c r="E730" s="9" t="n"/>
      <c r="F730" s="9" t="n"/>
    </row>
    <row r="731" ht="15.75" customHeight="1" s="496">
      <c r="A731" s="9" t="n"/>
      <c r="B731" s="9" t="n"/>
      <c r="C731" s="9" t="n"/>
      <c r="D731" s="9" t="n"/>
      <c r="E731" s="9" t="n"/>
      <c r="F731" s="9" t="n"/>
    </row>
    <row r="732" ht="15.75" customHeight="1" s="496">
      <c r="A732" s="9" t="n"/>
      <c r="B732" s="9" t="n"/>
      <c r="C732" s="9" t="n"/>
      <c r="D732" s="9" t="n"/>
      <c r="E732" s="9" t="n"/>
      <c r="F732" s="9" t="n"/>
    </row>
    <row r="733" ht="15.75" customHeight="1" s="496">
      <c r="A733" s="9" t="n"/>
      <c r="B733" s="9" t="n"/>
      <c r="C733" s="9" t="n"/>
      <c r="D733" s="9" t="n"/>
      <c r="E733" s="9" t="n"/>
      <c r="F733" s="9" t="n"/>
    </row>
    <row r="734" ht="15.75" customHeight="1" s="496">
      <c r="A734" s="9" t="n"/>
      <c r="B734" s="9" t="n"/>
      <c r="C734" s="9" t="n"/>
      <c r="D734" s="9" t="n"/>
      <c r="E734" s="9" t="n"/>
      <c r="F734" s="9" t="n"/>
    </row>
    <row r="735" ht="15.75" customHeight="1" s="496">
      <c r="A735" s="9" t="n"/>
      <c r="B735" s="9" t="n"/>
      <c r="C735" s="9" t="n"/>
      <c r="D735" s="9" t="n"/>
      <c r="E735" s="9" t="n"/>
      <c r="F735" s="9" t="n"/>
    </row>
    <row r="736" ht="15.75" customHeight="1" s="496">
      <c r="A736" s="9" t="n"/>
      <c r="B736" s="9" t="n"/>
      <c r="C736" s="9" t="n"/>
      <c r="D736" s="9" t="n"/>
      <c r="E736" s="9" t="n"/>
      <c r="F736" s="9" t="n"/>
    </row>
    <row r="737" ht="15.75" customHeight="1" s="496">
      <c r="A737" s="9" t="n"/>
      <c r="B737" s="9" t="n"/>
      <c r="C737" s="9" t="n"/>
      <c r="D737" s="9" t="n"/>
      <c r="E737" s="9" t="n"/>
      <c r="F737" s="9" t="n"/>
    </row>
    <row r="738" ht="15.75" customHeight="1" s="496">
      <c r="A738" s="9" t="n"/>
      <c r="B738" s="9" t="n"/>
      <c r="C738" s="9" t="n"/>
      <c r="D738" s="9" t="n"/>
      <c r="E738" s="9" t="n"/>
      <c r="F738" s="9" t="n"/>
    </row>
    <row r="739" ht="15.75" customHeight="1" s="496">
      <c r="A739" s="9" t="n"/>
      <c r="B739" s="9" t="n"/>
      <c r="C739" s="9" t="n"/>
      <c r="D739" s="9" t="n"/>
      <c r="E739" s="9" t="n"/>
      <c r="F739" s="9" t="n"/>
    </row>
    <row r="740" ht="15.75" customHeight="1" s="496">
      <c r="A740" s="9" t="n"/>
      <c r="B740" s="9" t="n"/>
      <c r="C740" s="9" t="n"/>
      <c r="D740" s="9" t="n"/>
      <c r="E740" s="9" t="n"/>
      <c r="F740" s="9" t="n"/>
    </row>
    <row r="741" ht="15.75" customHeight="1" s="496">
      <c r="A741" s="9" t="n"/>
      <c r="B741" s="9" t="n"/>
      <c r="C741" s="9" t="n"/>
      <c r="D741" s="9" t="n"/>
      <c r="E741" s="9" t="n"/>
      <c r="F741" s="9" t="n"/>
    </row>
    <row r="742" ht="15.75" customHeight="1" s="496">
      <c r="A742" s="9" t="n"/>
      <c r="B742" s="9" t="n"/>
      <c r="C742" s="9" t="n"/>
      <c r="D742" s="9" t="n"/>
      <c r="E742" s="9" t="n"/>
      <c r="F742" s="9" t="n"/>
    </row>
    <row r="743" ht="15.75" customHeight="1" s="496">
      <c r="A743" s="9" t="n"/>
      <c r="B743" s="9" t="n"/>
      <c r="C743" s="9" t="n"/>
      <c r="D743" s="9" t="n"/>
      <c r="E743" s="9" t="n"/>
      <c r="F743" s="9" t="n"/>
    </row>
    <row r="744" ht="15.75" customHeight="1" s="496">
      <c r="A744" s="9" t="n"/>
      <c r="B744" s="9" t="n"/>
      <c r="C744" s="9" t="n"/>
      <c r="D744" s="9" t="n"/>
      <c r="E744" s="9" t="n"/>
      <c r="F744" s="9" t="n"/>
    </row>
    <row r="745" ht="15.75" customHeight="1" s="496">
      <c r="A745" s="9" t="n"/>
      <c r="B745" s="9" t="n"/>
      <c r="C745" s="9" t="n"/>
      <c r="D745" s="9" t="n"/>
      <c r="E745" s="9" t="n"/>
      <c r="F745" s="9" t="n"/>
    </row>
    <row r="746" ht="15.75" customHeight="1" s="496">
      <c r="A746" s="9" t="n"/>
      <c r="B746" s="9" t="n"/>
      <c r="C746" s="9" t="n"/>
      <c r="D746" s="9" t="n"/>
      <c r="E746" s="9" t="n"/>
      <c r="F746" s="9" t="n"/>
    </row>
    <row r="747" ht="15.75" customHeight="1" s="496">
      <c r="A747" s="9" t="n"/>
      <c r="B747" s="9" t="n"/>
      <c r="C747" s="9" t="n"/>
      <c r="D747" s="9" t="n"/>
      <c r="E747" s="9" t="n"/>
      <c r="F747" s="9" t="n"/>
    </row>
    <row r="748" ht="15.75" customHeight="1" s="496">
      <c r="A748" s="9" t="n"/>
      <c r="B748" s="9" t="n"/>
      <c r="C748" s="9" t="n"/>
      <c r="D748" s="9" t="n"/>
      <c r="E748" s="9" t="n"/>
      <c r="F748" s="9" t="n"/>
    </row>
    <row r="749" ht="15.75" customHeight="1" s="496">
      <c r="A749" s="9" t="n"/>
      <c r="B749" s="9" t="n"/>
      <c r="C749" s="9" t="n"/>
      <c r="D749" s="9" t="n"/>
      <c r="E749" s="9" t="n"/>
      <c r="F749" s="9" t="n"/>
    </row>
    <row r="750" ht="15.75" customHeight="1" s="496">
      <c r="A750" s="9" t="n"/>
      <c r="B750" s="9" t="n"/>
      <c r="C750" s="9" t="n"/>
      <c r="D750" s="9" t="n"/>
      <c r="E750" s="9" t="n"/>
      <c r="F750" s="9" t="n"/>
    </row>
    <row r="751" ht="15.75" customHeight="1" s="496">
      <c r="A751" s="9" t="n"/>
      <c r="B751" s="9" t="n"/>
      <c r="C751" s="9" t="n"/>
      <c r="D751" s="9" t="n"/>
      <c r="E751" s="9" t="n"/>
      <c r="F751" s="9" t="n"/>
    </row>
    <row r="752" ht="15.75" customHeight="1" s="496">
      <c r="A752" s="9" t="n"/>
      <c r="B752" s="9" t="n"/>
      <c r="C752" s="9" t="n"/>
      <c r="D752" s="9" t="n"/>
      <c r="E752" s="9" t="n"/>
      <c r="F752" s="9" t="n"/>
    </row>
    <row r="753" ht="15.75" customHeight="1" s="496">
      <c r="A753" s="9" t="n"/>
      <c r="B753" s="9" t="n"/>
      <c r="C753" s="9" t="n"/>
      <c r="D753" s="9" t="n"/>
      <c r="E753" s="9" t="n"/>
      <c r="F753" s="9" t="n"/>
    </row>
    <row r="754" ht="15.75" customHeight="1" s="496">
      <c r="A754" s="9" t="n"/>
      <c r="B754" s="9" t="n"/>
      <c r="C754" s="9" t="n"/>
      <c r="D754" s="9" t="n"/>
      <c r="E754" s="9" t="n"/>
      <c r="F754" s="9" t="n"/>
    </row>
    <row r="755" ht="15.75" customHeight="1" s="496">
      <c r="A755" s="9" t="n"/>
      <c r="B755" s="9" t="n"/>
      <c r="C755" s="9" t="n"/>
      <c r="D755" s="9" t="n"/>
      <c r="E755" s="9" t="n"/>
      <c r="F755" s="9" t="n"/>
    </row>
    <row r="756" ht="15.75" customHeight="1" s="496">
      <c r="A756" s="9" t="n"/>
      <c r="B756" s="9" t="n"/>
      <c r="C756" s="9" t="n"/>
      <c r="D756" s="9" t="n"/>
      <c r="E756" s="9" t="n"/>
      <c r="F756" s="9" t="n"/>
    </row>
    <row r="757" ht="15.75" customHeight="1" s="496">
      <c r="A757" s="9" t="n"/>
      <c r="B757" s="9" t="n"/>
      <c r="C757" s="9" t="n"/>
      <c r="D757" s="9" t="n"/>
      <c r="E757" s="9" t="n"/>
      <c r="F757" s="9" t="n"/>
    </row>
    <row r="758" ht="15.75" customHeight="1" s="496">
      <c r="A758" s="9" t="n"/>
      <c r="B758" s="9" t="n"/>
      <c r="C758" s="9" t="n"/>
      <c r="D758" s="9" t="n"/>
      <c r="E758" s="9" t="n"/>
      <c r="F758" s="9" t="n"/>
    </row>
    <row r="759" ht="15.75" customHeight="1" s="496">
      <c r="A759" s="9" t="n"/>
      <c r="B759" s="9" t="n"/>
      <c r="C759" s="9" t="n"/>
      <c r="D759" s="9" t="n"/>
      <c r="E759" s="9" t="n"/>
      <c r="F759" s="9" t="n"/>
    </row>
    <row r="760" ht="15.75" customHeight="1" s="496">
      <c r="A760" s="9" t="n"/>
      <c r="B760" s="9" t="n"/>
      <c r="C760" s="9" t="n"/>
      <c r="D760" s="9" t="n"/>
      <c r="E760" s="9" t="n"/>
      <c r="F760" s="9" t="n"/>
    </row>
    <row r="761" ht="15.75" customHeight="1" s="496">
      <c r="A761" s="9" t="n"/>
      <c r="B761" s="9" t="n"/>
      <c r="C761" s="9" t="n"/>
      <c r="D761" s="9" t="n"/>
      <c r="E761" s="9" t="n"/>
      <c r="F761" s="9" t="n"/>
    </row>
    <row r="762" ht="15.75" customHeight="1" s="496">
      <c r="A762" s="9" t="n"/>
      <c r="B762" s="9" t="n"/>
      <c r="C762" s="9" t="n"/>
      <c r="D762" s="9" t="n"/>
      <c r="E762" s="9" t="n"/>
      <c r="F762" s="9" t="n"/>
    </row>
    <row r="763" ht="15.75" customHeight="1" s="496">
      <c r="A763" s="9" t="n"/>
      <c r="B763" s="9" t="n"/>
      <c r="C763" s="9" t="n"/>
      <c r="D763" s="9" t="n"/>
      <c r="E763" s="9" t="n"/>
      <c r="F763" s="9" t="n"/>
    </row>
    <row r="764" ht="15.75" customHeight="1" s="496">
      <c r="A764" s="9" t="n"/>
      <c r="B764" s="9" t="n"/>
      <c r="C764" s="9" t="n"/>
      <c r="D764" s="9" t="n"/>
      <c r="E764" s="9" t="n"/>
      <c r="F764" s="9" t="n"/>
    </row>
    <row r="765" ht="15.75" customHeight="1" s="496">
      <c r="A765" s="9" t="n"/>
      <c r="B765" s="9" t="n"/>
      <c r="C765" s="9" t="n"/>
      <c r="D765" s="9" t="n"/>
      <c r="E765" s="9" t="n"/>
      <c r="F765" s="9" t="n"/>
    </row>
    <row r="766" ht="15.75" customHeight="1" s="496">
      <c r="A766" s="9" t="n"/>
      <c r="B766" s="9" t="n"/>
      <c r="C766" s="9" t="n"/>
      <c r="D766" s="9" t="n"/>
      <c r="E766" s="9" t="n"/>
      <c r="F766" s="9" t="n"/>
    </row>
    <row r="767" ht="15.75" customHeight="1" s="496">
      <c r="A767" s="9" t="n"/>
      <c r="B767" s="9" t="n"/>
      <c r="C767" s="9" t="n"/>
      <c r="D767" s="9" t="n"/>
      <c r="E767" s="9" t="n"/>
      <c r="F767" s="9" t="n"/>
    </row>
    <row r="768" ht="15.75" customHeight="1" s="496">
      <c r="A768" s="9" t="n"/>
      <c r="B768" s="9" t="n"/>
      <c r="C768" s="9" t="n"/>
      <c r="D768" s="9" t="n"/>
      <c r="E768" s="9" t="n"/>
      <c r="F768" s="9" t="n"/>
    </row>
    <row r="769" ht="15.75" customHeight="1" s="496">
      <c r="A769" s="9" t="n"/>
      <c r="B769" s="9" t="n"/>
      <c r="C769" s="9" t="n"/>
      <c r="D769" s="9" t="n"/>
      <c r="E769" s="9" t="n"/>
      <c r="F769" s="9" t="n"/>
    </row>
    <row r="770" ht="15.75" customHeight="1" s="496">
      <c r="A770" s="9" t="n"/>
      <c r="B770" s="9" t="n"/>
      <c r="C770" s="9" t="n"/>
      <c r="D770" s="9" t="n"/>
      <c r="E770" s="9" t="n"/>
      <c r="F770" s="9" t="n"/>
    </row>
    <row r="771" ht="15.75" customHeight="1" s="496">
      <c r="A771" s="9" t="n"/>
      <c r="B771" s="9" t="n"/>
      <c r="C771" s="9" t="n"/>
      <c r="D771" s="9" t="n"/>
      <c r="E771" s="9" t="n"/>
      <c r="F771" s="9" t="n"/>
    </row>
    <row r="772" ht="15.75" customHeight="1" s="496">
      <c r="A772" s="9" t="n"/>
      <c r="B772" s="9" t="n"/>
      <c r="C772" s="9" t="n"/>
      <c r="D772" s="9" t="n"/>
      <c r="E772" s="9" t="n"/>
      <c r="F772" s="9" t="n"/>
    </row>
    <row r="773" ht="15.75" customHeight="1" s="496">
      <c r="A773" s="9" t="n"/>
      <c r="B773" s="9" t="n"/>
      <c r="C773" s="9" t="n"/>
      <c r="D773" s="9" t="n"/>
      <c r="E773" s="9" t="n"/>
      <c r="F773" s="9" t="n"/>
    </row>
    <row r="774" ht="15.75" customHeight="1" s="496">
      <c r="A774" s="9" t="n"/>
      <c r="B774" s="9" t="n"/>
      <c r="C774" s="9" t="n"/>
      <c r="D774" s="9" t="n"/>
      <c r="E774" s="9" t="n"/>
      <c r="F774" s="9" t="n"/>
    </row>
    <row r="775" ht="15.75" customHeight="1" s="496">
      <c r="A775" s="9" t="n"/>
      <c r="B775" s="9" t="n"/>
      <c r="C775" s="9" t="n"/>
      <c r="D775" s="9" t="n"/>
      <c r="E775" s="9" t="n"/>
      <c r="F775" s="9" t="n"/>
    </row>
    <row r="776" ht="15.75" customHeight="1" s="496">
      <c r="A776" s="9" t="n"/>
      <c r="B776" s="9" t="n"/>
      <c r="C776" s="9" t="n"/>
      <c r="D776" s="9" t="n"/>
      <c r="E776" s="9" t="n"/>
      <c r="F776" s="9" t="n"/>
    </row>
    <row r="777" ht="15.75" customHeight="1" s="496">
      <c r="A777" s="9" t="n"/>
      <c r="B777" s="9" t="n"/>
      <c r="C777" s="9" t="n"/>
      <c r="D777" s="9" t="n"/>
      <c r="E777" s="9" t="n"/>
      <c r="F777" s="9" t="n"/>
    </row>
    <row r="778" ht="15.75" customHeight="1" s="496">
      <c r="A778" s="9" t="n"/>
      <c r="B778" s="9" t="n"/>
      <c r="C778" s="9" t="n"/>
      <c r="D778" s="9" t="n"/>
      <c r="E778" s="9" t="n"/>
      <c r="F778" s="9" t="n"/>
    </row>
    <row r="779" ht="15.75" customHeight="1" s="496">
      <c r="A779" s="9" t="n"/>
      <c r="B779" s="9" t="n"/>
      <c r="C779" s="9" t="n"/>
      <c r="D779" s="9" t="n"/>
      <c r="E779" s="9" t="n"/>
      <c r="F779" s="9" t="n"/>
    </row>
    <row r="780" ht="15.75" customHeight="1" s="496">
      <c r="A780" s="9" t="n"/>
      <c r="B780" s="9" t="n"/>
      <c r="C780" s="9" t="n"/>
      <c r="D780" s="9" t="n"/>
      <c r="E780" s="9" t="n"/>
      <c r="F780" s="9" t="n"/>
    </row>
    <row r="781" ht="15.75" customHeight="1" s="496">
      <c r="A781" s="9" t="n"/>
      <c r="B781" s="9" t="n"/>
      <c r="C781" s="9" t="n"/>
      <c r="D781" s="9" t="n"/>
      <c r="E781" s="9" t="n"/>
      <c r="F781" s="9" t="n"/>
    </row>
    <row r="782" ht="15.75" customHeight="1" s="496">
      <c r="A782" s="9" t="n"/>
      <c r="B782" s="9" t="n"/>
      <c r="C782" s="9" t="n"/>
      <c r="D782" s="9" t="n"/>
      <c r="E782" s="9" t="n"/>
      <c r="F782" s="9" t="n"/>
    </row>
    <row r="783" ht="15.75" customHeight="1" s="496">
      <c r="A783" s="9" t="n"/>
      <c r="B783" s="9" t="n"/>
      <c r="C783" s="9" t="n"/>
      <c r="D783" s="9" t="n"/>
      <c r="E783" s="9" t="n"/>
      <c r="F783" s="9" t="n"/>
    </row>
    <row r="784" ht="15.75" customHeight="1" s="496">
      <c r="A784" s="9" t="n"/>
      <c r="B784" s="9" t="n"/>
      <c r="C784" s="9" t="n"/>
      <c r="D784" s="9" t="n"/>
      <c r="E784" s="9" t="n"/>
      <c r="F784" s="9" t="n"/>
    </row>
    <row r="785" ht="15.75" customHeight="1" s="496">
      <c r="A785" s="9" t="n"/>
      <c r="B785" s="9" t="n"/>
      <c r="C785" s="9" t="n"/>
      <c r="D785" s="9" t="n"/>
      <c r="E785" s="9" t="n"/>
      <c r="F785" s="9" t="n"/>
    </row>
    <row r="786" ht="15.75" customHeight="1" s="496">
      <c r="A786" s="9" t="n"/>
      <c r="B786" s="9" t="n"/>
      <c r="C786" s="9" t="n"/>
      <c r="D786" s="9" t="n"/>
      <c r="E786" s="9" t="n"/>
      <c r="F786" s="9" t="n"/>
    </row>
    <row r="787" ht="15.75" customHeight="1" s="496">
      <c r="A787" s="9" t="n"/>
      <c r="B787" s="9" t="n"/>
      <c r="C787" s="9" t="n"/>
      <c r="D787" s="9" t="n"/>
      <c r="E787" s="9" t="n"/>
      <c r="F787" s="9" t="n"/>
    </row>
    <row r="788" ht="15.75" customHeight="1" s="496">
      <c r="A788" s="9" t="n"/>
      <c r="B788" s="9" t="n"/>
      <c r="C788" s="9" t="n"/>
      <c r="D788" s="9" t="n"/>
      <c r="E788" s="9" t="n"/>
      <c r="F788" s="9" t="n"/>
    </row>
    <row r="789" ht="15.75" customHeight="1" s="496">
      <c r="A789" s="9" t="n"/>
      <c r="B789" s="9" t="n"/>
      <c r="C789" s="9" t="n"/>
      <c r="D789" s="9" t="n"/>
      <c r="E789" s="9" t="n"/>
      <c r="F789" s="9" t="n"/>
    </row>
    <row r="790" ht="15.75" customHeight="1" s="496">
      <c r="A790" s="9" t="n"/>
      <c r="B790" s="9" t="n"/>
      <c r="C790" s="9" t="n"/>
      <c r="D790" s="9" t="n"/>
      <c r="E790" s="9" t="n"/>
      <c r="F790" s="9" t="n"/>
    </row>
    <row r="791" ht="15.75" customHeight="1" s="496">
      <c r="A791" s="9" t="n"/>
      <c r="B791" s="9" t="n"/>
      <c r="C791" s="9" t="n"/>
      <c r="D791" s="9" t="n"/>
      <c r="E791" s="9" t="n"/>
      <c r="F791" s="9" t="n"/>
    </row>
    <row r="792" ht="15.75" customHeight="1" s="496">
      <c r="A792" s="9" t="n"/>
      <c r="B792" s="9" t="n"/>
      <c r="C792" s="9" t="n"/>
      <c r="D792" s="9" t="n"/>
      <c r="E792" s="9" t="n"/>
      <c r="F792" s="9" t="n"/>
    </row>
    <row r="793" ht="15.75" customHeight="1" s="496">
      <c r="A793" s="9" t="n"/>
      <c r="B793" s="9" t="n"/>
      <c r="C793" s="9" t="n"/>
      <c r="D793" s="9" t="n"/>
      <c r="E793" s="9" t="n"/>
      <c r="F793" s="9" t="n"/>
    </row>
    <row r="794" ht="15.75" customHeight="1" s="496">
      <c r="A794" s="9" t="n"/>
      <c r="B794" s="9" t="n"/>
      <c r="C794" s="9" t="n"/>
      <c r="D794" s="9" t="n"/>
      <c r="E794" s="9" t="n"/>
      <c r="F794" s="9" t="n"/>
    </row>
    <row r="795" ht="15.75" customHeight="1" s="496">
      <c r="A795" s="9" t="n"/>
      <c r="B795" s="9" t="n"/>
      <c r="C795" s="9" t="n"/>
      <c r="D795" s="9" t="n"/>
      <c r="E795" s="9" t="n"/>
      <c r="F795" s="9" t="n"/>
    </row>
    <row r="796" ht="15.75" customHeight="1" s="496">
      <c r="A796" s="9" t="n"/>
      <c r="B796" s="9" t="n"/>
      <c r="C796" s="9" t="n"/>
      <c r="D796" s="9" t="n"/>
      <c r="E796" s="9" t="n"/>
      <c r="F796" s="9" t="n"/>
    </row>
    <row r="797" ht="15.75" customHeight="1" s="496">
      <c r="A797" s="9" t="n"/>
      <c r="B797" s="9" t="n"/>
      <c r="C797" s="9" t="n"/>
      <c r="D797" s="9" t="n"/>
      <c r="E797" s="9" t="n"/>
      <c r="F797" s="9" t="n"/>
    </row>
    <row r="798" ht="15.75" customHeight="1" s="496">
      <c r="A798" s="9" t="n"/>
      <c r="B798" s="9" t="n"/>
      <c r="C798" s="9" t="n"/>
      <c r="D798" s="9" t="n"/>
      <c r="E798" s="9" t="n"/>
      <c r="F798" s="9" t="n"/>
    </row>
    <row r="799" ht="15.75" customHeight="1" s="496">
      <c r="A799" s="9" t="n"/>
      <c r="B799" s="9" t="n"/>
      <c r="C799" s="9" t="n"/>
      <c r="D799" s="9" t="n"/>
      <c r="E799" s="9" t="n"/>
      <c r="F799" s="9" t="n"/>
    </row>
    <row r="800" ht="15.75" customHeight="1" s="496">
      <c r="A800" s="9" t="n"/>
      <c r="B800" s="9" t="n"/>
      <c r="C800" s="9" t="n"/>
      <c r="D800" s="9" t="n"/>
      <c r="E800" s="9" t="n"/>
      <c r="F800" s="9" t="n"/>
    </row>
    <row r="801" ht="15.75" customHeight="1" s="496">
      <c r="A801" s="9" t="n"/>
      <c r="B801" s="9" t="n"/>
      <c r="C801" s="9" t="n"/>
      <c r="D801" s="9" t="n"/>
      <c r="E801" s="9" t="n"/>
      <c r="F801" s="9" t="n"/>
    </row>
    <row r="802" ht="15.75" customHeight="1" s="496">
      <c r="A802" s="9" t="n"/>
      <c r="B802" s="9" t="n"/>
      <c r="C802" s="9" t="n"/>
      <c r="D802" s="9" t="n"/>
      <c r="E802" s="9" t="n"/>
      <c r="F802" s="9" t="n"/>
    </row>
    <row r="803" ht="15.75" customHeight="1" s="496">
      <c r="A803" s="9" t="n"/>
      <c r="B803" s="9" t="n"/>
      <c r="C803" s="9" t="n"/>
      <c r="D803" s="9" t="n"/>
      <c r="E803" s="9" t="n"/>
      <c r="F803" s="9" t="n"/>
    </row>
    <row r="804" ht="15.75" customHeight="1" s="496">
      <c r="A804" s="9" t="n"/>
      <c r="B804" s="9" t="n"/>
      <c r="C804" s="9" t="n"/>
      <c r="D804" s="9" t="n"/>
      <c r="E804" s="9" t="n"/>
      <c r="F804" s="9" t="n"/>
    </row>
    <row r="805" ht="15.75" customHeight="1" s="496">
      <c r="A805" s="9" t="n"/>
      <c r="B805" s="9" t="n"/>
      <c r="C805" s="9" t="n"/>
      <c r="D805" s="9" t="n"/>
      <c r="E805" s="9" t="n"/>
      <c r="F805" s="9" t="n"/>
    </row>
    <row r="806" ht="15.75" customHeight="1" s="496">
      <c r="A806" s="9" t="n"/>
      <c r="B806" s="9" t="n"/>
      <c r="C806" s="9" t="n"/>
      <c r="D806" s="9" t="n"/>
      <c r="E806" s="9" t="n"/>
      <c r="F806" s="9" t="n"/>
    </row>
    <row r="807" ht="15.75" customHeight="1" s="496">
      <c r="A807" s="9" t="n"/>
      <c r="B807" s="9" t="n"/>
      <c r="C807" s="9" t="n"/>
      <c r="D807" s="9" t="n"/>
      <c r="E807" s="9" t="n"/>
      <c r="F807" s="9" t="n"/>
    </row>
    <row r="808" ht="15.75" customHeight="1" s="496">
      <c r="A808" s="9" t="n"/>
      <c r="B808" s="9" t="n"/>
      <c r="C808" s="9" t="n"/>
      <c r="D808" s="9" t="n"/>
      <c r="E808" s="9" t="n"/>
      <c r="F808" s="9" t="n"/>
    </row>
    <row r="809" ht="15.75" customHeight="1" s="496">
      <c r="A809" s="9" t="n"/>
      <c r="B809" s="9" t="n"/>
      <c r="C809" s="9" t="n"/>
      <c r="D809" s="9" t="n"/>
      <c r="E809" s="9" t="n"/>
      <c r="F809" s="9" t="n"/>
    </row>
    <row r="810" ht="15.75" customHeight="1" s="496">
      <c r="A810" s="9" t="n"/>
      <c r="B810" s="9" t="n"/>
      <c r="C810" s="9" t="n"/>
      <c r="D810" s="9" t="n"/>
      <c r="E810" s="9" t="n"/>
      <c r="F810" s="9" t="n"/>
    </row>
    <row r="811" ht="15.75" customHeight="1" s="496">
      <c r="A811" s="9" t="n"/>
      <c r="B811" s="9" t="n"/>
      <c r="C811" s="9" t="n"/>
      <c r="D811" s="9" t="n"/>
      <c r="E811" s="9" t="n"/>
      <c r="F811" s="9" t="n"/>
    </row>
    <row r="812" ht="15.75" customHeight="1" s="496">
      <c r="A812" s="9" t="n"/>
      <c r="B812" s="9" t="n"/>
      <c r="C812" s="9" t="n"/>
      <c r="D812" s="9" t="n"/>
      <c r="E812" s="9" t="n"/>
      <c r="F812" s="9" t="n"/>
    </row>
    <row r="813" ht="15.75" customHeight="1" s="496">
      <c r="A813" s="9" t="n"/>
      <c r="B813" s="9" t="n"/>
      <c r="C813" s="9" t="n"/>
      <c r="D813" s="9" t="n"/>
      <c r="E813" s="9" t="n"/>
      <c r="F813" s="9" t="n"/>
    </row>
    <row r="814" ht="15.75" customHeight="1" s="496">
      <c r="A814" s="9" t="n"/>
      <c r="B814" s="9" t="n"/>
      <c r="C814" s="9" t="n"/>
      <c r="D814" s="9" t="n"/>
      <c r="E814" s="9" t="n"/>
      <c r="F814" s="9" t="n"/>
    </row>
    <row r="815" ht="15.75" customHeight="1" s="496">
      <c r="A815" s="9" t="n"/>
      <c r="B815" s="9" t="n"/>
      <c r="C815" s="9" t="n"/>
      <c r="D815" s="9" t="n"/>
      <c r="E815" s="9" t="n"/>
      <c r="F815" s="9" t="n"/>
    </row>
    <row r="816" ht="15.75" customHeight="1" s="496">
      <c r="A816" s="9" t="n"/>
      <c r="B816" s="9" t="n"/>
      <c r="C816" s="9" t="n"/>
      <c r="D816" s="9" t="n"/>
      <c r="E816" s="9" t="n"/>
      <c r="F816" s="9" t="n"/>
    </row>
    <row r="817" ht="15.75" customHeight="1" s="496">
      <c r="A817" s="9" t="n"/>
      <c r="B817" s="9" t="n"/>
      <c r="C817" s="9" t="n"/>
      <c r="D817" s="9" t="n"/>
      <c r="E817" s="9" t="n"/>
      <c r="F817" s="9" t="n"/>
    </row>
    <row r="818" ht="15.75" customHeight="1" s="496">
      <c r="A818" s="9" t="n"/>
      <c r="B818" s="9" t="n"/>
      <c r="C818" s="9" t="n"/>
      <c r="D818" s="9" t="n"/>
      <c r="E818" s="9" t="n"/>
      <c r="F818" s="9" t="n"/>
    </row>
    <row r="819" ht="15.75" customHeight="1" s="496">
      <c r="A819" s="9" t="n"/>
      <c r="B819" s="9" t="n"/>
      <c r="C819" s="9" t="n"/>
      <c r="D819" s="9" t="n"/>
      <c r="E819" s="9" t="n"/>
      <c r="F819" s="9" t="n"/>
    </row>
    <row r="820" ht="15.75" customHeight="1" s="496">
      <c r="A820" s="9" t="n"/>
      <c r="B820" s="9" t="n"/>
      <c r="C820" s="9" t="n"/>
      <c r="D820" s="9" t="n"/>
      <c r="E820" s="9" t="n"/>
      <c r="F820" s="9" t="n"/>
    </row>
    <row r="821" ht="15.75" customHeight="1" s="496">
      <c r="A821" s="9" t="n"/>
      <c r="B821" s="9" t="n"/>
      <c r="C821" s="9" t="n"/>
      <c r="D821" s="9" t="n"/>
      <c r="E821" s="9" t="n"/>
      <c r="F821" s="9" t="n"/>
    </row>
    <row r="822" ht="15.75" customHeight="1" s="496">
      <c r="A822" s="9" t="n"/>
      <c r="B822" s="9" t="n"/>
      <c r="C822" s="9" t="n"/>
      <c r="D822" s="9" t="n"/>
      <c r="E822" s="9" t="n"/>
      <c r="F822" s="9" t="n"/>
    </row>
    <row r="823" ht="15.75" customHeight="1" s="496">
      <c r="A823" s="9" t="n"/>
      <c r="B823" s="9" t="n"/>
      <c r="C823" s="9" t="n"/>
      <c r="D823" s="9" t="n"/>
      <c r="E823" s="9" t="n"/>
      <c r="F823" s="9" t="n"/>
    </row>
    <row r="824" ht="15.75" customHeight="1" s="496">
      <c r="A824" s="9" t="n"/>
      <c r="B824" s="9" t="n"/>
      <c r="C824" s="9" t="n"/>
      <c r="D824" s="9" t="n"/>
      <c r="E824" s="9" t="n"/>
      <c r="F824" s="9" t="n"/>
    </row>
    <row r="825" ht="15.75" customHeight="1" s="496">
      <c r="A825" s="9" t="n"/>
      <c r="B825" s="9" t="n"/>
      <c r="C825" s="9" t="n"/>
      <c r="D825" s="9" t="n"/>
      <c r="E825" s="9" t="n"/>
      <c r="F825" s="9" t="n"/>
    </row>
    <row r="826" ht="15.75" customHeight="1" s="496">
      <c r="A826" s="9" t="n"/>
      <c r="B826" s="9" t="n"/>
      <c r="C826" s="9" t="n"/>
      <c r="D826" s="9" t="n"/>
      <c r="E826" s="9" t="n"/>
      <c r="F826" s="9" t="n"/>
    </row>
    <row r="827" ht="15.75" customHeight="1" s="496">
      <c r="A827" s="9" t="n"/>
      <c r="B827" s="9" t="n"/>
      <c r="C827" s="9" t="n"/>
      <c r="D827" s="9" t="n"/>
      <c r="E827" s="9" t="n"/>
      <c r="F827" s="9" t="n"/>
    </row>
    <row r="828" ht="15.75" customHeight="1" s="496">
      <c r="A828" s="9" t="n"/>
      <c r="B828" s="9" t="n"/>
      <c r="C828" s="9" t="n"/>
      <c r="D828" s="9" t="n"/>
      <c r="E828" s="9" t="n"/>
      <c r="F828" s="9" t="n"/>
    </row>
    <row r="829" ht="15.75" customHeight="1" s="496">
      <c r="A829" s="9" t="n"/>
      <c r="B829" s="9" t="n"/>
      <c r="C829" s="9" t="n"/>
      <c r="D829" s="9" t="n"/>
      <c r="E829" s="9" t="n"/>
      <c r="F829" s="9" t="n"/>
    </row>
    <row r="830" ht="15.75" customHeight="1" s="496">
      <c r="A830" s="9" t="n"/>
      <c r="B830" s="9" t="n"/>
      <c r="C830" s="9" t="n"/>
      <c r="D830" s="9" t="n"/>
      <c r="E830" s="9" t="n"/>
      <c r="F830" s="9" t="n"/>
    </row>
    <row r="831" ht="15.75" customHeight="1" s="496">
      <c r="A831" s="9" t="n"/>
      <c r="B831" s="9" t="n"/>
      <c r="C831" s="9" t="n"/>
      <c r="D831" s="9" t="n"/>
      <c r="E831" s="9" t="n"/>
      <c r="F831" s="9" t="n"/>
    </row>
    <row r="832" ht="15.75" customHeight="1" s="496">
      <c r="A832" s="9" t="n"/>
      <c r="B832" s="9" t="n"/>
      <c r="C832" s="9" t="n"/>
      <c r="D832" s="9" t="n"/>
      <c r="E832" s="9" t="n"/>
      <c r="F832" s="9" t="n"/>
    </row>
    <row r="833" ht="15.75" customHeight="1" s="496">
      <c r="A833" s="9" t="n"/>
      <c r="B833" s="9" t="n"/>
      <c r="C833" s="9" t="n"/>
      <c r="D833" s="9" t="n"/>
      <c r="E833" s="9" t="n"/>
      <c r="F833" s="9" t="n"/>
    </row>
    <row r="834" ht="15.75" customHeight="1" s="496">
      <c r="A834" s="9" t="n"/>
      <c r="B834" s="9" t="n"/>
      <c r="C834" s="9" t="n"/>
      <c r="D834" s="9" t="n"/>
      <c r="E834" s="9" t="n"/>
      <c r="F834" s="9" t="n"/>
    </row>
    <row r="835" ht="15.75" customHeight="1" s="496">
      <c r="A835" s="9" t="n"/>
      <c r="B835" s="9" t="n"/>
      <c r="C835" s="9" t="n"/>
      <c r="D835" s="9" t="n"/>
      <c r="E835" s="9" t="n"/>
      <c r="F835" s="9" t="n"/>
    </row>
    <row r="836" ht="15.75" customHeight="1" s="496">
      <c r="A836" s="9" t="n"/>
      <c r="B836" s="9" t="n"/>
      <c r="C836" s="9" t="n"/>
      <c r="D836" s="9" t="n"/>
      <c r="E836" s="9" t="n"/>
      <c r="F836" s="9" t="n"/>
    </row>
    <row r="837" ht="15.75" customHeight="1" s="496">
      <c r="A837" s="9" t="n"/>
      <c r="B837" s="9" t="n"/>
      <c r="C837" s="9" t="n"/>
      <c r="D837" s="9" t="n"/>
      <c r="E837" s="9" t="n"/>
      <c r="F837" s="9" t="n"/>
    </row>
    <row r="838" ht="15.75" customHeight="1" s="496">
      <c r="A838" s="9" t="n"/>
      <c r="B838" s="9" t="n"/>
      <c r="C838" s="9" t="n"/>
      <c r="D838" s="9" t="n"/>
      <c r="E838" s="9" t="n"/>
      <c r="F838" s="9" t="n"/>
    </row>
    <row r="839" ht="15.75" customHeight="1" s="496">
      <c r="A839" s="9" t="n"/>
      <c r="B839" s="9" t="n"/>
      <c r="C839" s="9" t="n"/>
      <c r="D839" s="9" t="n"/>
      <c r="E839" s="9" t="n"/>
      <c r="F839" s="9" t="n"/>
    </row>
    <row r="840" ht="15.75" customHeight="1" s="496">
      <c r="A840" s="9" t="n"/>
      <c r="B840" s="9" t="n"/>
      <c r="C840" s="9" t="n"/>
      <c r="D840" s="9" t="n"/>
      <c r="E840" s="9" t="n"/>
      <c r="F840" s="9" t="n"/>
    </row>
    <row r="841" ht="15.75" customHeight="1" s="496">
      <c r="A841" s="9" t="n"/>
      <c r="B841" s="9" t="n"/>
      <c r="C841" s="9" t="n"/>
      <c r="D841" s="9" t="n"/>
      <c r="E841" s="9" t="n"/>
      <c r="F841" s="9" t="n"/>
    </row>
    <row r="842" ht="15.75" customHeight="1" s="496">
      <c r="A842" s="9" t="n"/>
      <c r="B842" s="9" t="n"/>
      <c r="C842" s="9" t="n"/>
      <c r="D842" s="9" t="n"/>
      <c r="E842" s="9" t="n"/>
      <c r="F842" s="9" t="n"/>
    </row>
    <row r="843" ht="15.75" customHeight="1" s="496">
      <c r="A843" s="9" t="n"/>
      <c r="B843" s="9" t="n"/>
      <c r="C843" s="9" t="n"/>
      <c r="D843" s="9" t="n"/>
      <c r="E843" s="9" t="n"/>
      <c r="F843" s="9" t="n"/>
    </row>
    <row r="844" ht="15.75" customHeight="1" s="496">
      <c r="A844" s="9" t="n"/>
      <c r="B844" s="9" t="n"/>
      <c r="C844" s="9" t="n"/>
      <c r="D844" s="9" t="n"/>
      <c r="E844" s="9" t="n"/>
      <c r="F844" s="9" t="n"/>
    </row>
    <row r="845" ht="15.75" customHeight="1" s="496">
      <c r="A845" s="9" t="n"/>
      <c r="B845" s="9" t="n"/>
      <c r="C845" s="9" t="n"/>
      <c r="D845" s="9" t="n"/>
      <c r="E845" s="9" t="n"/>
      <c r="F845" s="9" t="n"/>
    </row>
    <row r="846" ht="15.75" customHeight="1" s="496">
      <c r="A846" s="9" t="n"/>
      <c r="B846" s="9" t="n"/>
      <c r="C846" s="9" t="n"/>
      <c r="D846" s="9" t="n"/>
      <c r="E846" s="9" t="n"/>
      <c r="F846" s="9" t="n"/>
    </row>
    <row r="847" ht="15.75" customHeight="1" s="496">
      <c r="A847" s="9" t="n"/>
      <c r="B847" s="9" t="n"/>
      <c r="C847" s="9" t="n"/>
      <c r="D847" s="9" t="n"/>
      <c r="E847" s="9" t="n"/>
      <c r="F847" s="9" t="n"/>
    </row>
    <row r="848" ht="15.75" customHeight="1" s="496">
      <c r="A848" s="9" t="n"/>
      <c r="B848" s="9" t="n"/>
      <c r="C848" s="9" t="n"/>
      <c r="D848" s="9" t="n"/>
      <c r="E848" s="9" t="n"/>
      <c r="F848" s="9" t="n"/>
    </row>
    <row r="849" ht="15.75" customHeight="1" s="496">
      <c r="A849" s="9" t="n"/>
      <c r="B849" s="9" t="n"/>
      <c r="C849" s="9" t="n"/>
      <c r="D849" s="9" t="n"/>
      <c r="E849" s="9" t="n"/>
      <c r="F849" s="9" t="n"/>
    </row>
    <row r="850" ht="15.75" customHeight="1" s="496">
      <c r="A850" s="9" t="n"/>
      <c r="B850" s="9" t="n"/>
      <c r="C850" s="9" t="n"/>
      <c r="D850" s="9" t="n"/>
      <c r="E850" s="9" t="n"/>
      <c r="F850" s="9" t="n"/>
    </row>
    <row r="851" ht="15.75" customHeight="1" s="496">
      <c r="A851" s="9" t="n"/>
      <c r="B851" s="9" t="n"/>
      <c r="C851" s="9" t="n"/>
      <c r="D851" s="9" t="n"/>
      <c r="E851" s="9" t="n"/>
      <c r="F851" s="9" t="n"/>
    </row>
    <row r="852" ht="15.75" customHeight="1" s="496">
      <c r="A852" s="9" t="n"/>
      <c r="B852" s="9" t="n"/>
      <c r="C852" s="9" t="n"/>
      <c r="D852" s="9" t="n"/>
      <c r="E852" s="9" t="n"/>
      <c r="F852" s="9" t="n"/>
    </row>
    <row r="853" ht="15.75" customHeight="1" s="496">
      <c r="A853" s="9" t="n"/>
      <c r="B853" s="9" t="n"/>
      <c r="C853" s="9" t="n"/>
      <c r="D853" s="9" t="n"/>
      <c r="E853" s="9" t="n"/>
      <c r="F853" s="9" t="n"/>
    </row>
    <row r="854" ht="15.75" customHeight="1" s="496">
      <c r="A854" s="9" t="n"/>
      <c r="B854" s="9" t="n"/>
      <c r="C854" s="9" t="n"/>
      <c r="D854" s="9" t="n"/>
      <c r="E854" s="9" t="n"/>
      <c r="F854" s="9" t="n"/>
    </row>
    <row r="855" ht="15.75" customHeight="1" s="496">
      <c r="A855" s="9" t="n"/>
      <c r="B855" s="9" t="n"/>
      <c r="C855" s="9" t="n"/>
      <c r="D855" s="9" t="n"/>
      <c r="E855" s="9" t="n"/>
      <c r="F855" s="9" t="n"/>
    </row>
    <row r="856" ht="15.75" customHeight="1" s="496">
      <c r="A856" s="9" t="n"/>
      <c r="B856" s="9" t="n"/>
      <c r="C856" s="9" t="n"/>
      <c r="D856" s="9" t="n"/>
      <c r="E856" s="9" t="n"/>
      <c r="F856" s="9" t="n"/>
    </row>
    <row r="857" ht="15.75" customHeight="1" s="496">
      <c r="A857" s="9" t="n"/>
      <c r="B857" s="9" t="n"/>
      <c r="C857" s="9" t="n"/>
      <c r="D857" s="9" t="n"/>
      <c r="E857" s="9" t="n"/>
      <c r="F857" s="9" t="n"/>
    </row>
    <row r="858" ht="15.75" customHeight="1" s="496">
      <c r="A858" s="9" t="n"/>
      <c r="B858" s="9" t="n"/>
      <c r="C858" s="9" t="n"/>
      <c r="D858" s="9" t="n"/>
      <c r="E858" s="9" t="n"/>
      <c r="F858" s="9" t="n"/>
    </row>
    <row r="859" ht="15.75" customHeight="1" s="496">
      <c r="A859" s="9" t="n"/>
      <c r="B859" s="9" t="n"/>
      <c r="C859" s="9" t="n"/>
      <c r="D859" s="9" t="n"/>
      <c r="E859" s="9" t="n"/>
      <c r="F859" s="9" t="n"/>
    </row>
    <row r="860" ht="15.75" customHeight="1" s="496">
      <c r="A860" s="9" t="n"/>
      <c r="B860" s="9" t="n"/>
      <c r="C860" s="9" t="n"/>
      <c r="D860" s="9" t="n"/>
      <c r="E860" s="9" t="n"/>
      <c r="F860" s="9" t="n"/>
    </row>
    <row r="861" ht="15.75" customHeight="1" s="496">
      <c r="A861" s="9" t="n"/>
      <c r="B861" s="9" t="n"/>
      <c r="C861" s="9" t="n"/>
      <c r="D861" s="9" t="n"/>
      <c r="E861" s="9" t="n"/>
      <c r="F861" s="9" t="n"/>
    </row>
    <row r="862" ht="15.75" customHeight="1" s="496">
      <c r="A862" s="9" t="n"/>
      <c r="B862" s="9" t="n"/>
      <c r="C862" s="9" t="n"/>
      <c r="D862" s="9" t="n"/>
      <c r="E862" s="9" t="n"/>
      <c r="F862" s="9" t="n"/>
    </row>
    <row r="863" ht="15.75" customHeight="1" s="496">
      <c r="A863" s="9" t="n"/>
      <c r="B863" s="9" t="n"/>
      <c r="C863" s="9" t="n"/>
      <c r="D863" s="9" t="n"/>
      <c r="E863" s="9" t="n"/>
      <c r="F863" s="9" t="n"/>
    </row>
    <row r="864" ht="15.75" customHeight="1" s="496">
      <c r="A864" s="9" t="n"/>
      <c r="B864" s="9" t="n"/>
      <c r="C864" s="9" t="n"/>
      <c r="D864" s="9" t="n"/>
      <c r="E864" s="9" t="n"/>
      <c r="F864" s="9" t="n"/>
    </row>
    <row r="865" ht="15.75" customHeight="1" s="496">
      <c r="A865" s="9" t="n"/>
      <c r="B865" s="9" t="n"/>
      <c r="C865" s="9" t="n"/>
      <c r="D865" s="9" t="n"/>
      <c r="E865" s="9" t="n"/>
      <c r="F865" s="9" t="n"/>
    </row>
    <row r="866" ht="15.75" customHeight="1" s="496">
      <c r="A866" s="9" t="n"/>
      <c r="B866" s="9" t="n"/>
      <c r="C866" s="9" t="n"/>
      <c r="D866" s="9" t="n"/>
      <c r="E866" s="9" t="n"/>
      <c r="F866" s="9" t="n"/>
    </row>
    <row r="867" ht="15.75" customHeight="1" s="496">
      <c r="A867" s="9" t="n"/>
      <c r="B867" s="9" t="n"/>
      <c r="C867" s="9" t="n"/>
      <c r="D867" s="9" t="n"/>
      <c r="E867" s="9" t="n"/>
      <c r="F867" s="9" t="n"/>
    </row>
    <row r="868" ht="15.75" customHeight="1" s="496">
      <c r="A868" s="9" t="n"/>
      <c r="B868" s="9" t="n"/>
      <c r="C868" s="9" t="n"/>
      <c r="D868" s="9" t="n"/>
      <c r="E868" s="9" t="n"/>
      <c r="F868" s="9" t="n"/>
    </row>
    <row r="869" ht="15.75" customHeight="1" s="496">
      <c r="A869" s="9" t="n"/>
      <c r="B869" s="9" t="n"/>
      <c r="C869" s="9" t="n"/>
      <c r="D869" s="9" t="n"/>
      <c r="E869" s="9" t="n"/>
      <c r="F869" s="9" t="n"/>
    </row>
    <row r="870" ht="15.75" customHeight="1" s="496">
      <c r="A870" s="9" t="n"/>
      <c r="B870" s="9" t="n"/>
      <c r="C870" s="9" t="n"/>
      <c r="D870" s="9" t="n"/>
      <c r="E870" s="9" t="n"/>
      <c r="F870" s="9" t="n"/>
    </row>
    <row r="871" ht="15.75" customHeight="1" s="496">
      <c r="A871" s="9" t="n"/>
      <c r="B871" s="9" t="n"/>
      <c r="C871" s="9" t="n"/>
      <c r="D871" s="9" t="n"/>
      <c r="E871" s="9" t="n"/>
      <c r="F871" s="9" t="n"/>
    </row>
    <row r="872" ht="15.75" customHeight="1" s="496">
      <c r="A872" s="9" t="n"/>
      <c r="B872" s="9" t="n"/>
      <c r="C872" s="9" t="n"/>
      <c r="D872" s="9" t="n"/>
      <c r="E872" s="9" t="n"/>
      <c r="F872" s="9" t="n"/>
    </row>
    <row r="873" ht="15.75" customHeight="1" s="496">
      <c r="A873" s="9" t="n"/>
      <c r="B873" s="9" t="n"/>
      <c r="C873" s="9" t="n"/>
      <c r="D873" s="9" t="n"/>
      <c r="E873" s="9" t="n"/>
      <c r="F873" s="9" t="n"/>
    </row>
    <row r="874" ht="15.75" customHeight="1" s="496">
      <c r="A874" s="9" t="n"/>
      <c r="B874" s="9" t="n"/>
      <c r="C874" s="9" t="n"/>
      <c r="D874" s="9" t="n"/>
      <c r="E874" s="9" t="n"/>
      <c r="F874" s="9" t="n"/>
    </row>
    <row r="875" ht="15.75" customHeight="1" s="496">
      <c r="A875" s="9" t="n"/>
      <c r="B875" s="9" t="n"/>
      <c r="C875" s="9" t="n"/>
      <c r="D875" s="9" t="n"/>
      <c r="E875" s="9" t="n"/>
      <c r="F875" s="9" t="n"/>
    </row>
    <row r="876" ht="15.75" customHeight="1" s="496">
      <c r="A876" s="9" t="n"/>
      <c r="B876" s="9" t="n"/>
      <c r="C876" s="9" t="n"/>
      <c r="D876" s="9" t="n"/>
      <c r="E876" s="9" t="n"/>
      <c r="F876" s="9" t="n"/>
    </row>
    <row r="877" ht="15.75" customHeight="1" s="496">
      <c r="A877" s="9" t="n"/>
      <c r="B877" s="9" t="n"/>
      <c r="C877" s="9" t="n"/>
      <c r="D877" s="9" t="n"/>
      <c r="E877" s="9" t="n"/>
      <c r="F877" s="9" t="n"/>
    </row>
    <row r="878" ht="15.75" customHeight="1" s="496">
      <c r="A878" s="9" t="n"/>
      <c r="B878" s="9" t="n"/>
      <c r="C878" s="9" t="n"/>
      <c r="D878" s="9" t="n"/>
      <c r="E878" s="9" t="n"/>
      <c r="F878" s="9" t="n"/>
    </row>
    <row r="879" ht="15.75" customHeight="1" s="496">
      <c r="A879" s="9" t="n"/>
      <c r="B879" s="9" t="n"/>
      <c r="C879" s="9" t="n"/>
      <c r="D879" s="9" t="n"/>
      <c r="E879" s="9" t="n"/>
      <c r="F879" s="9" t="n"/>
    </row>
    <row r="880" ht="15.75" customHeight="1" s="496">
      <c r="A880" s="9" t="n"/>
      <c r="B880" s="9" t="n"/>
      <c r="C880" s="9" t="n"/>
      <c r="D880" s="9" t="n"/>
      <c r="E880" s="9" t="n"/>
      <c r="F880" s="9" t="n"/>
    </row>
    <row r="881" ht="15.75" customHeight="1" s="496">
      <c r="A881" s="9" t="n"/>
      <c r="B881" s="9" t="n"/>
      <c r="C881" s="9" t="n"/>
      <c r="D881" s="9" t="n"/>
      <c r="E881" s="9" t="n"/>
      <c r="F881" s="9" t="n"/>
    </row>
    <row r="882" ht="15.75" customHeight="1" s="496">
      <c r="A882" s="9" t="n"/>
      <c r="B882" s="9" t="n"/>
      <c r="C882" s="9" t="n"/>
      <c r="D882" s="9" t="n"/>
      <c r="E882" s="9" t="n"/>
      <c r="F882" s="9" t="n"/>
    </row>
    <row r="883" ht="15.75" customHeight="1" s="496">
      <c r="A883" s="9" t="n"/>
      <c r="B883" s="9" t="n"/>
      <c r="C883" s="9" t="n"/>
      <c r="D883" s="9" t="n"/>
      <c r="E883" s="9" t="n"/>
      <c r="F883" s="9" t="n"/>
    </row>
    <row r="884" ht="15.75" customHeight="1" s="496">
      <c r="A884" s="9" t="n"/>
      <c r="B884" s="9" t="n"/>
      <c r="C884" s="9" t="n"/>
      <c r="D884" s="9" t="n"/>
      <c r="E884" s="9" t="n"/>
      <c r="F884" s="9" t="n"/>
    </row>
    <row r="885" ht="15.75" customHeight="1" s="496">
      <c r="A885" s="9" t="n"/>
      <c r="B885" s="9" t="n"/>
      <c r="C885" s="9" t="n"/>
      <c r="D885" s="9" t="n"/>
      <c r="E885" s="9" t="n"/>
      <c r="F885" s="9" t="n"/>
    </row>
    <row r="886" ht="15.75" customHeight="1" s="496">
      <c r="A886" s="9" t="n"/>
      <c r="B886" s="9" t="n"/>
      <c r="C886" s="9" t="n"/>
      <c r="D886" s="9" t="n"/>
      <c r="E886" s="9" t="n"/>
      <c r="F886" s="9" t="n"/>
    </row>
    <row r="887" ht="15.75" customHeight="1" s="496">
      <c r="A887" s="9" t="n"/>
      <c r="B887" s="9" t="n"/>
      <c r="C887" s="9" t="n"/>
      <c r="D887" s="9" t="n"/>
      <c r="E887" s="9" t="n"/>
      <c r="F887" s="9" t="n"/>
    </row>
    <row r="888" ht="15.75" customHeight="1" s="496">
      <c r="A888" s="9" t="n"/>
      <c r="B888" s="9" t="n"/>
      <c r="C888" s="9" t="n"/>
      <c r="D888" s="9" t="n"/>
      <c r="E888" s="9" t="n"/>
      <c r="F888" s="9" t="n"/>
    </row>
    <row r="889" ht="15.75" customHeight="1" s="496">
      <c r="A889" s="9" t="n"/>
      <c r="B889" s="9" t="n"/>
      <c r="C889" s="9" t="n"/>
      <c r="D889" s="9" t="n"/>
      <c r="E889" s="9" t="n"/>
      <c r="F889" s="9" t="n"/>
    </row>
    <row r="890" ht="15.75" customHeight="1" s="496">
      <c r="A890" s="9" t="n"/>
      <c r="B890" s="9" t="n"/>
      <c r="C890" s="9" t="n"/>
      <c r="D890" s="9" t="n"/>
      <c r="E890" s="9" t="n"/>
      <c r="F890" s="9" t="n"/>
    </row>
    <row r="891" ht="15.75" customHeight="1" s="496">
      <c r="A891" s="9" t="n"/>
      <c r="B891" s="9" t="n"/>
      <c r="C891" s="9" t="n"/>
      <c r="D891" s="9" t="n"/>
      <c r="E891" s="9" t="n"/>
      <c r="F891" s="9" t="n"/>
    </row>
    <row r="892" ht="15.75" customHeight="1" s="496">
      <c r="A892" s="9" t="n"/>
      <c r="B892" s="9" t="n"/>
      <c r="C892" s="9" t="n"/>
      <c r="D892" s="9" t="n"/>
      <c r="E892" s="9" t="n"/>
      <c r="F892" s="9" t="n"/>
    </row>
    <row r="893" ht="15.75" customHeight="1" s="496">
      <c r="A893" s="9" t="n"/>
      <c r="B893" s="9" t="n"/>
      <c r="C893" s="9" t="n"/>
      <c r="D893" s="9" t="n"/>
      <c r="E893" s="9" t="n"/>
      <c r="F893" s="9" t="n"/>
    </row>
    <row r="894" ht="15.75" customHeight="1" s="496">
      <c r="A894" s="9" t="n"/>
      <c r="B894" s="9" t="n"/>
      <c r="C894" s="9" t="n"/>
      <c r="D894" s="9" t="n"/>
      <c r="E894" s="9" t="n"/>
      <c r="F894" s="9" t="n"/>
    </row>
    <row r="895" ht="15.75" customHeight="1" s="496">
      <c r="A895" s="9" t="n"/>
      <c r="B895" s="9" t="n"/>
      <c r="C895" s="9" t="n"/>
      <c r="D895" s="9" t="n"/>
      <c r="E895" s="9" t="n"/>
      <c r="F895" s="9" t="n"/>
    </row>
    <row r="896" ht="15.75" customHeight="1" s="496">
      <c r="A896" s="9" t="n"/>
      <c r="B896" s="9" t="n"/>
      <c r="C896" s="9" t="n"/>
      <c r="D896" s="9" t="n"/>
      <c r="E896" s="9" t="n"/>
      <c r="F896" s="9" t="n"/>
    </row>
    <row r="897" ht="15.75" customHeight="1" s="496">
      <c r="A897" s="9" t="n"/>
      <c r="B897" s="9" t="n"/>
      <c r="C897" s="9" t="n"/>
      <c r="D897" s="9" t="n"/>
      <c r="E897" s="9" t="n"/>
      <c r="F897" s="9" t="n"/>
    </row>
    <row r="898" ht="15.75" customHeight="1" s="496">
      <c r="A898" s="9" t="n"/>
      <c r="B898" s="9" t="n"/>
      <c r="C898" s="9" t="n"/>
      <c r="D898" s="9" t="n"/>
      <c r="E898" s="9" t="n"/>
      <c r="F898" s="9" t="n"/>
    </row>
    <row r="899" ht="15.75" customHeight="1" s="496">
      <c r="A899" s="9" t="n"/>
      <c r="B899" s="9" t="n"/>
      <c r="C899" s="9" t="n"/>
      <c r="D899" s="9" t="n"/>
      <c r="E899" s="9" t="n"/>
      <c r="F899" s="9" t="n"/>
    </row>
    <row r="900" ht="15.75" customHeight="1" s="496">
      <c r="A900" s="9" t="n"/>
      <c r="B900" s="9" t="n"/>
      <c r="C900" s="9" t="n"/>
      <c r="D900" s="9" t="n"/>
      <c r="E900" s="9" t="n"/>
      <c r="F900" s="9" t="n"/>
    </row>
    <row r="901" ht="15.75" customHeight="1" s="496">
      <c r="A901" s="9" t="n"/>
      <c r="B901" s="9" t="n"/>
      <c r="C901" s="9" t="n"/>
      <c r="D901" s="9" t="n"/>
      <c r="E901" s="9" t="n"/>
      <c r="F901" s="9" t="n"/>
    </row>
    <row r="902" ht="15.75" customHeight="1" s="496">
      <c r="A902" s="9" t="n"/>
      <c r="B902" s="9" t="n"/>
      <c r="C902" s="9" t="n"/>
      <c r="D902" s="9" t="n"/>
      <c r="E902" s="9" t="n"/>
      <c r="F902" s="9" t="n"/>
    </row>
    <row r="903" ht="15.75" customHeight="1" s="496">
      <c r="A903" s="9" t="n"/>
      <c r="B903" s="9" t="n"/>
      <c r="C903" s="9" t="n"/>
      <c r="D903" s="9" t="n"/>
      <c r="E903" s="9" t="n"/>
      <c r="F903" s="9" t="n"/>
    </row>
    <row r="904" ht="15.75" customHeight="1" s="496">
      <c r="A904" s="9" t="n"/>
      <c r="B904" s="9" t="n"/>
      <c r="C904" s="9" t="n"/>
      <c r="D904" s="9" t="n"/>
      <c r="E904" s="9" t="n"/>
      <c r="F904" s="9" t="n"/>
    </row>
    <row r="905" ht="15.75" customHeight="1" s="496">
      <c r="A905" s="9" t="n"/>
      <c r="B905" s="9" t="n"/>
      <c r="C905" s="9" t="n"/>
      <c r="D905" s="9" t="n"/>
      <c r="E905" s="9" t="n"/>
      <c r="F905" s="9" t="n"/>
    </row>
    <row r="906" ht="15.75" customHeight="1" s="496">
      <c r="A906" s="9" t="n"/>
      <c r="B906" s="9" t="n"/>
      <c r="C906" s="9" t="n"/>
      <c r="D906" s="9" t="n"/>
      <c r="E906" s="9" t="n"/>
      <c r="F906" s="9" t="n"/>
    </row>
    <row r="907" ht="15.75" customHeight="1" s="496">
      <c r="A907" s="9" t="n"/>
      <c r="B907" s="9" t="n"/>
      <c r="C907" s="9" t="n"/>
      <c r="D907" s="9" t="n"/>
      <c r="E907" s="9" t="n"/>
      <c r="F907" s="9" t="n"/>
    </row>
    <row r="908" ht="15.75" customHeight="1" s="496">
      <c r="A908" s="9" t="n"/>
      <c r="B908" s="9" t="n"/>
      <c r="C908" s="9" t="n"/>
      <c r="D908" s="9" t="n"/>
      <c r="E908" s="9" t="n"/>
      <c r="F908" s="9" t="n"/>
    </row>
    <row r="909" ht="15.75" customHeight="1" s="496">
      <c r="A909" s="9" t="n"/>
      <c r="B909" s="9" t="n"/>
      <c r="C909" s="9" t="n"/>
      <c r="D909" s="9" t="n"/>
      <c r="E909" s="9" t="n"/>
      <c r="F909" s="9" t="n"/>
    </row>
    <row r="910" ht="15.75" customHeight="1" s="496">
      <c r="A910" s="9" t="n"/>
      <c r="B910" s="9" t="n"/>
      <c r="C910" s="9" t="n"/>
      <c r="D910" s="9" t="n"/>
      <c r="E910" s="9" t="n"/>
      <c r="F910" s="9" t="n"/>
    </row>
    <row r="911" ht="15.75" customHeight="1" s="496">
      <c r="A911" s="9" t="n"/>
      <c r="B911" s="9" t="n"/>
      <c r="C911" s="9" t="n"/>
      <c r="D911" s="9" t="n"/>
      <c r="E911" s="9" t="n"/>
      <c r="F911" s="9" t="n"/>
    </row>
    <row r="912" ht="15.75" customHeight="1" s="496">
      <c r="A912" s="9" t="n"/>
      <c r="B912" s="9" t="n"/>
      <c r="C912" s="9" t="n"/>
      <c r="D912" s="9" t="n"/>
      <c r="E912" s="9" t="n"/>
      <c r="F912" s="9" t="n"/>
    </row>
    <row r="913" ht="15.75" customHeight="1" s="496">
      <c r="A913" s="9" t="n"/>
      <c r="B913" s="9" t="n"/>
      <c r="C913" s="9" t="n"/>
      <c r="D913" s="9" t="n"/>
      <c r="E913" s="9" t="n"/>
      <c r="F913" s="9" t="n"/>
    </row>
    <row r="914" ht="15.75" customHeight="1" s="496">
      <c r="A914" s="9" t="n"/>
      <c r="B914" s="9" t="n"/>
      <c r="C914" s="9" t="n"/>
      <c r="D914" s="9" t="n"/>
      <c r="E914" s="9" t="n"/>
      <c r="F914" s="9" t="n"/>
    </row>
    <row r="915" ht="15.75" customHeight="1" s="496">
      <c r="A915" s="9" t="n"/>
      <c r="B915" s="9" t="n"/>
      <c r="C915" s="9" t="n"/>
      <c r="D915" s="9" t="n"/>
      <c r="E915" s="9" t="n"/>
      <c r="F915" s="9" t="n"/>
    </row>
    <row r="916" ht="15.75" customHeight="1" s="496">
      <c r="A916" s="9" t="n"/>
      <c r="B916" s="9" t="n"/>
      <c r="C916" s="9" t="n"/>
      <c r="D916" s="9" t="n"/>
      <c r="E916" s="9" t="n"/>
      <c r="F916" s="9" t="n"/>
    </row>
    <row r="917" ht="15.75" customHeight="1" s="496">
      <c r="A917" s="9" t="n"/>
      <c r="B917" s="9" t="n"/>
      <c r="C917" s="9" t="n"/>
      <c r="D917" s="9" t="n"/>
      <c r="E917" s="9" t="n"/>
      <c r="F917" s="9" t="n"/>
    </row>
    <row r="918" ht="15.75" customHeight="1" s="496">
      <c r="A918" s="9" t="n"/>
      <c r="B918" s="9" t="n"/>
      <c r="C918" s="9" t="n"/>
      <c r="D918" s="9" t="n"/>
      <c r="E918" s="9" t="n"/>
      <c r="F918" s="9" t="n"/>
    </row>
    <row r="919" ht="15.75" customHeight="1" s="496">
      <c r="A919" s="9" t="n"/>
      <c r="B919" s="9" t="n"/>
      <c r="C919" s="9" t="n"/>
      <c r="D919" s="9" t="n"/>
      <c r="E919" s="9" t="n"/>
      <c r="F919" s="9" t="n"/>
    </row>
    <row r="920" ht="15.75" customHeight="1" s="496">
      <c r="A920" s="9" t="n"/>
      <c r="B920" s="9" t="n"/>
      <c r="C920" s="9" t="n"/>
      <c r="D920" s="9" t="n"/>
      <c r="E920" s="9" t="n"/>
      <c r="F920" s="9" t="n"/>
    </row>
    <row r="921" ht="15.75" customHeight="1" s="496">
      <c r="A921" s="9" t="n"/>
      <c r="B921" s="9" t="n"/>
      <c r="C921" s="9" t="n"/>
      <c r="D921" s="9" t="n"/>
      <c r="E921" s="9" t="n"/>
      <c r="F921" s="9" t="n"/>
    </row>
    <row r="922" ht="15.75" customHeight="1" s="496">
      <c r="A922" s="9" t="n"/>
      <c r="B922" s="9" t="n"/>
      <c r="C922" s="9" t="n"/>
      <c r="D922" s="9" t="n"/>
      <c r="E922" s="9" t="n"/>
      <c r="F922" s="9" t="n"/>
    </row>
    <row r="923" ht="15.75" customHeight="1" s="496">
      <c r="A923" s="9" t="n"/>
      <c r="B923" s="9" t="n"/>
      <c r="C923" s="9" t="n"/>
      <c r="D923" s="9" t="n"/>
      <c r="E923" s="9" t="n"/>
      <c r="F923" s="9" t="n"/>
    </row>
    <row r="924" ht="15.75" customHeight="1" s="496">
      <c r="A924" s="9" t="n"/>
      <c r="B924" s="9" t="n"/>
      <c r="C924" s="9" t="n"/>
      <c r="D924" s="9" t="n"/>
      <c r="E924" s="9" t="n"/>
      <c r="F924" s="9" t="n"/>
    </row>
    <row r="925" ht="15.75" customHeight="1" s="496">
      <c r="A925" s="9" t="n"/>
      <c r="B925" s="9" t="n"/>
      <c r="C925" s="9" t="n"/>
      <c r="D925" s="9" t="n"/>
      <c r="E925" s="9" t="n"/>
      <c r="F925" s="9" t="n"/>
    </row>
    <row r="926" ht="15.75" customHeight="1" s="496">
      <c r="A926" s="9" t="n"/>
      <c r="B926" s="9" t="n"/>
      <c r="C926" s="9" t="n"/>
      <c r="D926" s="9" t="n"/>
      <c r="E926" s="9" t="n"/>
      <c r="F926" s="9" t="n"/>
    </row>
    <row r="927" ht="15.75" customHeight="1" s="496">
      <c r="A927" s="9" t="n"/>
      <c r="B927" s="9" t="n"/>
      <c r="C927" s="9" t="n"/>
      <c r="D927" s="9" t="n"/>
      <c r="E927" s="9" t="n"/>
      <c r="F927" s="9" t="n"/>
    </row>
    <row r="928" ht="15.75" customHeight="1" s="496">
      <c r="A928" s="9" t="n"/>
      <c r="B928" s="9" t="n"/>
      <c r="C928" s="9" t="n"/>
      <c r="D928" s="9" t="n"/>
      <c r="E928" s="9" t="n"/>
      <c r="F928" s="9" t="n"/>
    </row>
    <row r="929" ht="15.75" customHeight="1" s="496">
      <c r="A929" s="9" t="n"/>
      <c r="B929" s="9" t="n"/>
      <c r="C929" s="9" t="n"/>
      <c r="D929" s="9" t="n"/>
      <c r="E929" s="9" t="n"/>
      <c r="F929" s="9" t="n"/>
    </row>
    <row r="930" ht="15.75" customHeight="1" s="496">
      <c r="A930" s="9" t="n"/>
      <c r="B930" s="9" t="n"/>
      <c r="C930" s="9" t="n"/>
      <c r="D930" s="9" t="n"/>
      <c r="E930" s="9" t="n"/>
      <c r="F930" s="9" t="n"/>
    </row>
    <row r="931" ht="15.75" customHeight="1" s="496">
      <c r="A931" s="9" t="n"/>
      <c r="B931" s="9" t="n"/>
      <c r="C931" s="9" t="n"/>
      <c r="D931" s="9" t="n"/>
      <c r="E931" s="9" t="n"/>
      <c r="F931" s="9" t="n"/>
    </row>
    <row r="932" ht="15.75" customHeight="1" s="496">
      <c r="A932" s="9" t="n"/>
      <c r="B932" s="9" t="n"/>
      <c r="C932" s="9" t="n"/>
      <c r="D932" s="9" t="n"/>
      <c r="E932" s="9" t="n"/>
      <c r="F932" s="9" t="n"/>
    </row>
    <row r="933" ht="15.75" customHeight="1" s="496">
      <c r="A933" s="9" t="n"/>
      <c r="B933" s="9" t="n"/>
      <c r="C933" s="9" t="n"/>
      <c r="D933" s="9" t="n"/>
      <c r="E933" s="9" t="n"/>
      <c r="F933" s="9" t="n"/>
    </row>
    <row r="934" ht="15.75" customHeight="1" s="496">
      <c r="A934" s="9" t="n"/>
      <c r="B934" s="9" t="n"/>
      <c r="C934" s="9" t="n"/>
      <c r="D934" s="9" t="n"/>
      <c r="E934" s="9" t="n"/>
      <c r="F934" s="9" t="n"/>
    </row>
    <row r="935" ht="15.75" customHeight="1" s="496">
      <c r="A935" s="9" t="n"/>
      <c r="B935" s="9" t="n"/>
      <c r="C935" s="9" t="n"/>
      <c r="D935" s="9" t="n"/>
      <c r="E935" s="9" t="n"/>
      <c r="F935" s="9" t="n"/>
    </row>
    <row r="936" ht="15.75" customHeight="1" s="496">
      <c r="A936" s="9" t="n"/>
      <c r="B936" s="9" t="n"/>
      <c r="C936" s="9" t="n"/>
      <c r="D936" s="9" t="n"/>
      <c r="E936" s="9" t="n"/>
      <c r="F936" s="9" t="n"/>
    </row>
    <row r="937" ht="15.75" customHeight="1" s="496">
      <c r="A937" s="9" t="n"/>
      <c r="B937" s="9" t="n"/>
      <c r="C937" s="9" t="n"/>
      <c r="D937" s="9" t="n"/>
      <c r="E937" s="9" t="n"/>
      <c r="F937" s="9" t="n"/>
    </row>
    <row r="938" ht="15.75" customHeight="1" s="496">
      <c r="A938" s="9" t="n"/>
      <c r="B938" s="9" t="n"/>
      <c r="C938" s="9" t="n"/>
      <c r="D938" s="9" t="n"/>
      <c r="E938" s="9" t="n"/>
      <c r="F938" s="9" t="n"/>
    </row>
    <row r="939" ht="15.75" customHeight="1" s="496">
      <c r="A939" s="9" t="n"/>
      <c r="B939" s="9" t="n"/>
      <c r="C939" s="9" t="n"/>
      <c r="D939" s="9" t="n"/>
      <c r="E939" s="9" t="n"/>
      <c r="F939" s="9" t="n"/>
    </row>
    <row r="940" ht="15.75" customHeight="1" s="496">
      <c r="A940" s="9" t="n"/>
      <c r="B940" s="9" t="n"/>
      <c r="C940" s="9" t="n"/>
      <c r="D940" s="9" t="n"/>
      <c r="E940" s="9" t="n"/>
      <c r="F940" s="9" t="n"/>
    </row>
    <row r="941" ht="15.75" customHeight="1" s="496">
      <c r="A941" s="9" t="n"/>
      <c r="B941" s="9" t="n"/>
      <c r="C941" s="9" t="n"/>
      <c r="D941" s="9" t="n"/>
      <c r="E941" s="9" t="n"/>
      <c r="F941" s="9" t="n"/>
    </row>
    <row r="942" ht="15.75" customHeight="1" s="496">
      <c r="A942" s="9" t="n"/>
      <c r="B942" s="9" t="n"/>
      <c r="C942" s="9" t="n"/>
      <c r="D942" s="9" t="n"/>
      <c r="E942" s="9" t="n"/>
      <c r="F942" s="9" t="n"/>
    </row>
    <row r="943" ht="15.75" customHeight="1" s="496">
      <c r="A943" s="9" t="n"/>
      <c r="B943" s="9" t="n"/>
      <c r="C943" s="9" t="n"/>
      <c r="D943" s="9" t="n"/>
      <c r="E943" s="9" t="n"/>
      <c r="F943" s="9" t="n"/>
    </row>
    <row r="944" ht="15.75" customHeight="1" s="496">
      <c r="A944" s="9" t="n"/>
      <c r="B944" s="9" t="n"/>
      <c r="C944" s="9" t="n"/>
      <c r="D944" s="9" t="n"/>
      <c r="E944" s="9" t="n"/>
      <c r="F944" s="9" t="n"/>
    </row>
    <row r="945" ht="15.75" customHeight="1" s="496">
      <c r="A945" s="9" t="n"/>
      <c r="B945" s="9" t="n"/>
      <c r="C945" s="9" t="n"/>
      <c r="D945" s="9" t="n"/>
      <c r="E945" s="9" t="n"/>
      <c r="F945" s="9" t="n"/>
    </row>
    <row r="946" ht="15.75" customHeight="1" s="496">
      <c r="A946" s="9" t="n"/>
      <c r="B946" s="9" t="n"/>
      <c r="C946" s="9" t="n"/>
      <c r="D946" s="9" t="n"/>
      <c r="E946" s="9" t="n"/>
      <c r="F946" s="9" t="n"/>
    </row>
    <row r="947" ht="15.75" customHeight="1" s="496">
      <c r="A947" s="9" t="n"/>
      <c r="B947" s="9" t="n"/>
      <c r="C947" s="9" t="n"/>
      <c r="D947" s="9" t="n"/>
      <c r="E947" s="9" t="n"/>
      <c r="F947" s="9" t="n"/>
    </row>
    <row r="948" ht="15.75" customHeight="1" s="496">
      <c r="A948" s="9" t="n"/>
      <c r="B948" s="9" t="n"/>
      <c r="C948" s="9" t="n"/>
      <c r="D948" s="9" t="n"/>
      <c r="E948" s="9" t="n"/>
      <c r="F948" s="9" t="n"/>
    </row>
    <row r="949" ht="15.75" customHeight="1" s="496">
      <c r="A949" s="9" t="n"/>
      <c r="B949" s="9" t="n"/>
      <c r="C949" s="9" t="n"/>
      <c r="D949" s="9" t="n"/>
      <c r="E949" s="9" t="n"/>
      <c r="F949" s="9" t="n"/>
    </row>
    <row r="950" ht="15.75" customHeight="1" s="496">
      <c r="A950" s="9" t="n"/>
      <c r="B950" s="9" t="n"/>
      <c r="C950" s="9" t="n"/>
      <c r="D950" s="9" t="n"/>
      <c r="E950" s="9" t="n"/>
      <c r="F950" s="9" t="n"/>
    </row>
    <row r="951" ht="15.75" customHeight="1" s="496">
      <c r="A951" s="9" t="n"/>
      <c r="B951" s="9" t="n"/>
      <c r="C951" s="9" t="n"/>
      <c r="D951" s="9" t="n"/>
      <c r="E951" s="9" t="n"/>
      <c r="F951" s="9" t="n"/>
    </row>
    <row r="952" ht="15.75" customHeight="1" s="496">
      <c r="A952" s="9" t="n"/>
      <c r="B952" s="9" t="n"/>
      <c r="C952" s="9" t="n"/>
      <c r="D952" s="9" t="n"/>
      <c r="E952" s="9" t="n"/>
      <c r="F952" s="9" t="n"/>
    </row>
    <row r="953" ht="15.75" customHeight="1" s="496">
      <c r="A953" s="9" t="n"/>
      <c r="B953" s="9" t="n"/>
      <c r="C953" s="9" t="n"/>
      <c r="D953" s="9" t="n"/>
      <c r="E953" s="9" t="n"/>
      <c r="F953" s="9" t="n"/>
    </row>
    <row r="954" ht="15.75" customHeight="1" s="496">
      <c r="A954" s="9" t="n"/>
      <c r="B954" s="9" t="n"/>
      <c r="C954" s="9" t="n"/>
      <c r="D954" s="9" t="n"/>
      <c r="E954" s="9" t="n"/>
      <c r="F954" s="9" t="n"/>
    </row>
    <row r="955" ht="15.75" customHeight="1" s="496">
      <c r="A955" s="9" t="n"/>
      <c r="B955" s="9" t="n"/>
      <c r="C955" s="9" t="n"/>
      <c r="D955" s="9" t="n"/>
      <c r="E955" s="9" t="n"/>
      <c r="F955" s="9" t="n"/>
    </row>
    <row r="956" ht="15.75" customHeight="1" s="496">
      <c r="A956" s="9" t="n"/>
      <c r="B956" s="9" t="n"/>
      <c r="C956" s="9" t="n"/>
      <c r="D956" s="9" t="n"/>
      <c r="E956" s="9" t="n"/>
      <c r="F956" s="9" t="n"/>
    </row>
    <row r="957" ht="15.75" customHeight="1" s="496">
      <c r="A957" s="9" t="n"/>
      <c r="B957" s="9" t="n"/>
      <c r="C957" s="9" t="n"/>
      <c r="D957" s="9" t="n"/>
      <c r="E957" s="9" t="n"/>
      <c r="F957" s="9" t="n"/>
    </row>
    <row r="958" ht="15.75" customHeight="1" s="496">
      <c r="A958" s="9" t="n"/>
      <c r="B958" s="9" t="n"/>
      <c r="C958" s="9" t="n"/>
      <c r="D958" s="9" t="n"/>
      <c r="E958" s="9" t="n"/>
      <c r="F958" s="9" t="n"/>
    </row>
    <row r="959" ht="15.75" customHeight="1" s="496">
      <c r="A959" s="9" t="n"/>
      <c r="B959" s="9" t="n"/>
      <c r="C959" s="9" t="n"/>
      <c r="D959" s="9" t="n"/>
      <c r="E959" s="9" t="n"/>
      <c r="F959" s="9" t="n"/>
    </row>
    <row r="960" ht="15.75" customHeight="1" s="496">
      <c r="A960" s="9" t="n"/>
      <c r="B960" s="9" t="n"/>
      <c r="C960" s="9" t="n"/>
      <c r="D960" s="9" t="n"/>
      <c r="E960" s="9" t="n"/>
      <c r="F960" s="9" t="n"/>
    </row>
    <row r="961" ht="15.75" customHeight="1" s="496">
      <c r="A961" s="9" t="n"/>
      <c r="B961" s="9" t="n"/>
      <c r="C961" s="9" t="n"/>
      <c r="D961" s="9" t="n"/>
      <c r="E961" s="9" t="n"/>
      <c r="F961" s="9" t="n"/>
    </row>
    <row r="962" ht="15.75" customHeight="1" s="496">
      <c r="A962" s="9" t="n"/>
      <c r="B962" s="9" t="n"/>
      <c r="C962" s="9" t="n"/>
      <c r="D962" s="9" t="n"/>
      <c r="E962" s="9" t="n"/>
      <c r="F962" s="9" t="n"/>
    </row>
    <row r="963" ht="15.75" customHeight="1" s="496">
      <c r="A963" s="9" t="n"/>
      <c r="B963" s="9" t="n"/>
      <c r="C963" s="9" t="n"/>
      <c r="D963" s="9" t="n"/>
      <c r="E963" s="9" t="n"/>
      <c r="F963" s="9" t="n"/>
    </row>
    <row r="964" ht="15.75" customHeight="1" s="496">
      <c r="A964" s="9" t="n"/>
      <c r="B964" s="9" t="n"/>
      <c r="C964" s="9" t="n"/>
      <c r="D964" s="9" t="n"/>
      <c r="E964" s="9" t="n"/>
      <c r="F964" s="9" t="n"/>
    </row>
    <row r="965" ht="15.75" customHeight="1" s="496">
      <c r="A965" s="9" t="n"/>
      <c r="B965" s="9" t="n"/>
      <c r="C965" s="9" t="n"/>
      <c r="D965" s="9" t="n"/>
      <c r="E965" s="9" t="n"/>
      <c r="F965" s="9" t="n"/>
    </row>
    <row r="966" ht="15.75" customHeight="1" s="496">
      <c r="A966" s="9" t="n"/>
      <c r="B966" s="9" t="n"/>
      <c r="C966" s="9" t="n"/>
      <c r="D966" s="9" t="n"/>
      <c r="E966" s="9" t="n"/>
      <c r="F966" s="9" t="n"/>
    </row>
    <row r="967" ht="15.75" customHeight="1" s="496">
      <c r="A967" s="9" t="n"/>
      <c r="B967" s="9" t="n"/>
      <c r="C967" s="9" t="n"/>
      <c r="D967" s="9" t="n"/>
      <c r="E967" s="9" t="n"/>
      <c r="F967" s="9" t="n"/>
    </row>
    <row r="968" ht="15.75" customHeight="1" s="496">
      <c r="A968" s="9" t="n"/>
      <c r="B968" s="9" t="n"/>
      <c r="C968" s="9" t="n"/>
      <c r="D968" s="9" t="n"/>
      <c r="E968" s="9" t="n"/>
      <c r="F968" s="9" t="n"/>
    </row>
    <row r="969" ht="15.75" customHeight="1" s="496">
      <c r="A969" s="9" t="n"/>
      <c r="B969" s="9" t="n"/>
      <c r="C969" s="9" t="n"/>
      <c r="D969" s="9" t="n"/>
      <c r="E969" s="9" t="n"/>
      <c r="F969" s="9" t="n"/>
    </row>
    <row r="970" ht="15.75" customHeight="1" s="496">
      <c r="A970" s="9" t="n"/>
      <c r="B970" s="9" t="n"/>
      <c r="C970" s="9" t="n"/>
      <c r="D970" s="9" t="n"/>
      <c r="E970" s="9" t="n"/>
      <c r="F970" s="9" t="n"/>
    </row>
    <row r="971" ht="15.75" customHeight="1" s="496">
      <c r="A971" s="9" t="n"/>
      <c r="B971" s="9" t="n"/>
      <c r="C971" s="9" t="n"/>
      <c r="D971" s="9" t="n"/>
      <c r="E971" s="9" t="n"/>
      <c r="F971" s="9" t="n"/>
    </row>
    <row r="972" ht="15.75" customHeight="1" s="496">
      <c r="A972" s="9" t="n"/>
      <c r="B972" s="9" t="n"/>
      <c r="C972" s="9" t="n"/>
      <c r="D972" s="9" t="n"/>
      <c r="E972" s="9" t="n"/>
      <c r="F972" s="9" t="n"/>
    </row>
    <row r="973" ht="15.75" customHeight="1" s="496">
      <c r="A973" s="9" t="n"/>
      <c r="B973" s="9" t="n"/>
      <c r="C973" s="9" t="n"/>
      <c r="D973" s="9" t="n"/>
      <c r="E973" s="9" t="n"/>
      <c r="F973" s="9" t="n"/>
    </row>
    <row r="974" ht="15.75" customHeight="1" s="496">
      <c r="A974" s="9" t="n"/>
      <c r="B974" s="9" t="n"/>
      <c r="C974" s="9" t="n"/>
      <c r="D974" s="9" t="n"/>
      <c r="E974" s="9" t="n"/>
      <c r="F974" s="9" t="n"/>
    </row>
    <row r="975" ht="15.75" customHeight="1" s="496">
      <c r="A975" s="9" t="n"/>
      <c r="B975" s="9" t="n"/>
      <c r="C975" s="9" t="n"/>
      <c r="D975" s="9" t="n"/>
      <c r="E975" s="9" t="n"/>
      <c r="F975" s="9" t="n"/>
    </row>
    <row r="976" ht="15.75" customHeight="1" s="496">
      <c r="A976" s="9" t="n"/>
      <c r="B976" s="9" t="n"/>
      <c r="C976" s="9" t="n"/>
      <c r="D976" s="9" t="n"/>
      <c r="E976" s="9" t="n"/>
      <c r="F976" s="9" t="n"/>
    </row>
    <row r="977" ht="15.75" customHeight="1" s="496">
      <c r="A977" s="9" t="n"/>
      <c r="B977" s="9" t="n"/>
      <c r="C977" s="9" t="n"/>
      <c r="D977" s="9" t="n"/>
      <c r="E977" s="9" t="n"/>
      <c r="F977" s="9" t="n"/>
    </row>
    <row r="978" ht="15.75" customHeight="1" s="496">
      <c r="A978" s="9" t="n"/>
      <c r="B978" s="9" t="n"/>
      <c r="C978" s="9" t="n"/>
      <c r="D978" s="9" t="n"/>
      <c r="E978" s="9" t="n"/>
      <c r="F978" s="9" t="n"/>
    </row>
    <row r="979" ht="15.75" customHeight="1" s="496">
      <c r="A979" s="9" t="n"/>
      <c r="B979" s="9" t="n"/>
      <c r="C979" s="9" t="n"/>
      <c r="D979" s="9" t="n"/>
      <c r="E979" s="9" t="n"/>
      <c r="F979" s="9" t="n"/>
    </row>
    <row r="980" ht="15.75" customHeight="1" s="496">
      <c r="A980" s="9" t="n"/>
      <c r="B980" s="9" t="n"/>
      <c r="C980" s="9" t="n"/>
      <c r="D980" s="9" t="n"/>
      <c r="E980" s="9" t="n"/>
      <c r="F980" s="9" t="n"/>
    </row>
    <row r="981" ht="15.75" customHeight="1" s="496">
      <c r="A981" s="9" t="n"/>
      <c r="B981" s="9" t="n"/>
      <c r="C981" s="9" t="n"/>
      <c r="D981" s="9" t="n"/>
      <c r="E981" s="9" t="n"/>
      <c r="F981" s="9" t="n"/>
    </row>
    <row r="982" ht="15.75" customHeight="1" s="496">
      <c r="A982" s="9" t="n"/>
      <c r="B982" s="9" t="n"/>
      <c r="C982" s="9" t="n"/>
      <c r="D982" s="9" t="n"/>
      <c r="E982" s="9" t="n"/>
      <c r="F982" s="9" t="n"/>
    </row>
    <row r="983" ht="15.75" customHeight="1" s="496">
      <c r="A983" s="9" t="n"/>
      <c r="B983" s="9" t="n"/>
      <c r="C983" s="9" t="n"/>
      <c r="D983" s="9" t="n"/>
      <c r="E983" s="9" t="n"/>
      <c r="F983" s="9" t="n"/>
    </row>
    <row r="984" ht="15.75" customHeight="1" s="496">
      <c r="A984" s="9" t="n"/>
      <c r="B984" s="9" t="n"/>
      <c r="C984" s="9" t="n"/>
      <c r="D984" s="9" t="n"/>
      <c r="E984" s="9" t="n"/>
      <c r="F984" s="9" t="n"/>
    </row>
    <row r="985" ht="15.75" customHeight="1" s="496">
      <c r="A985" s="9" t="n"/>
      <c r="B985" s="9" t="n"/>
      <c r="C985" s="9" t="n"/>
      <c r="D985" s="9" t="n"/>
      <c r="E985" s="9" t="n"/>
      <c r="F985" s="9" t="n"/>
    </row>
    <row r="986" ht="15.75" customHeight="1" s="496">
      <c r="A986" s="9" t="n"/>
      <c r="B986" s="9" t="n"/>
      <c r="C986" s="9" t="n"/>
      <c r="D986" s="9" t="n"/>
      <c r="E986" s="9" t="n"/>
      <c r="F986" s="9" t="n"/>
    </row>
    <row r="987" ht="15.75" customHeight="1" s="496">
      <c r="A987" s="9" t="n"/>
      <c r="B987" s="9" t="n"/>
      <c r="C987" s="9" t="n"/>
      <c r="D987" s="9" t="n"/>
      <c r="E987" s="9" t="n"/>
      <c r="F987" s="9" t="n"/>
    </row>
    <row r="988" ht="15.75" customHeight="1" s="496">
      <c r="A988" s="9" t="n"/>
      <c r="B988" s="9" t="n"/>
      <c r="C988" s="9" t="n"/>
      <c r="D988" s="9" t="n"/>
      <c r="E988" s="9" t="n"/>
      <c r="F988" s="9" t="n"/>
    </row>
    <row r="989" ht="15.75" customHeight="1" s="496">
      <c r="A989" s="9" t="n"/>
      <c r="B989" s="9" t="n"/>
      <c r="C989" s="9" t="n"/>
      <c r="D989" s="9" t="n"/>
      <c r="E989" s="9" t="n"/>
      <c r="F989" s="9" t="n"/>
    </row>
    <row r="990" ht="15.75" customHeight="1" s="496">
      <c r="A990" s="9" t="n"/>
      <c r="B990" s="9" t="n"/>
      <c r="C990" s="9" t="n"/>
      <c r="D990" s="9" t="n"/>
      <c r="E990" s="9" t="n"/>
      <c r="F990" s="9" t="n"/>
    </row>
    <row r="991" ht="15.75" customHeight="1" s="496">
      <c r="A991" s="9" t="n"/>
      <c r="B991" s="9" t="n"/>
      <c r="C991" s="9" t="n"/>
      <c r="D991" s="9" t="n"/>
      <c r="E991" s="9" t="n"/>
      <c r="F991" s="9" t="n"/>
    </row>
    <row r="992" ht="15.75" customHeight="1" s="496">
      <c r="A992" s="9" t="n"/>
      <c r="B992" s="9" t="n"/>
      <c r="C992" s="9" t="n"/>
      <c r="D992" s="9" t="n"/>
      <c r="E992" s="9" t="n"/>
      <c r="F992" s="9" t="n"/>
    </row>
    <row r="993" ht="15.75" customHeight="1" s="496">
      <c r="A993" s="9" t="n"/>
      <c r="B993" s="9" t="n"/>
      <c r="C993" s="9" t="n"/>
      <c r="D993" s="9" t="n"/>
      <c r="E993" s="9" t="n"/>
      <c r="F993" s="9" t="n"/>
    </row>
    <row r="994" ht="15.75" customHeight="1" s="496">
      <c r="A994" s="9" t="n"/>
      <c r="B994" s="9" t="n"/>
      <c r="C994" s="9" t="n"/>
      <c r="D994" s="9" t="n"/>
      <c r="E994" s="9" t="n"/>
      <c r="F994" s="9" t="n"/>
    </row>
    <row r="995" ht="15.75" customHeight="1" s="496">
      <c r="A995" s="9" t="n"/>
      <c r="B995" s="9" t="n"/>
      <c r="C995" s="9" t="n"/>
      <c r="D995" s="9" t="n"/>
      <c r="E995" s="9" t="n"/>
      <c r="F995" s="9" t="n"/>
    </row>
    <row r="996" ht="15.75" customHeight="1" s="496">
      <c r="A996" s="9" t="n"/>
      <c r="B996" s="9" t="n"/>
      <c r="C996" s="9" t="n"/>
      <c r="D996" s="9" t="n"/>
      <c r="E996" s="9" t="n"/>
      <c r="F996" s="9" t="n"/>
    </row>
  </sheetData>
  <autoFilter ref="$A$1:$F$23">
    <sortState ref="A1:F23">
      <sortCondition descending="1" ref="D1:D23"/>
      <sortCondition descending="1" ref="C1:C23"/>
      <sortCondition ref="B1:B23"/>
    </sortState>
  </autoFilter>
  <mergeCells count="3">
    <mergeCell ref="A30:G30"/>
    <mergeCell ref="A33:G33"/>
    <mergeCell ref="A43:G43"/>
  </mergeCells>
  <conditionalFormatting sqref="D2:D17 D20:D23">
    <cfRule type="colorScale" priority="1">
      <colorScale>
        <cfvo type="min"/>
        <cfvo type="max"/>
        <color rgb="FFFFFFFF"/>
        <color rgb="FF57BB8A"/>
      </colorScale>
    </cfRule>
  </conditionalFormatting>
  <pageMargins left="0.75" right="0.75" top="1" bottom="1" header="0" footer="0"/>
  <pageSetup orientation="landscape"/>
  <drawing r:id="rId1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K999"/>
  <sheetViews>
    <sheetView showGridLines="0" workbookViewId="0">
      <selection activeCell="A1" sqref="A1"/>
    </sheetView>
  </sheetViews>
  <sheetFormatPr baseColWidth="8" defaultColWidth="12.63" defaultRowHeight="15" customHeight="1"/>
  <cols>
    <col width="2.5" customWidth="1" style="496" min="1" max="1"/>
    <col width="6" customWidth="1" style="496" min="2" max="2"/>
    <col width="34" customWidth="1" style="496" min="3" max="3"/>
    <col width="13" customWidth="1" style="496" min="4" max="4"/>
    <col width="9" customWidth="1" style="496" min="5" max="5"/>
    <col width="16.25" customWidth="1" style="496" min="6" max="6"/>
    <col width="15" customWidth="1" style="496" min="7" max="9"/>
    <col width="9" customWidth="1" style="496" min="10" max="10"/>
    <col width="62" customWidth="1" style="496" min="11" max="11"/>
  </cols>
  <sheetData>
    <row r="1" ht="15.75" customHeight="1" s="496">
      <c r="A1" s="9" t="n"/>
      <c r="B1" s="161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</row>
    <row r="2" ht="15.75" customHeight="1" s="496">
      <c r="A2" s="162" t="n"/>
      <c r="B2" s="163" t="inlineStr">
        <is>
          <t>Benchmarking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 ht="25.5" customHeight="1" s="496">
      <c r="A3" s="9" t="n"/>
      <c r="B3" s="78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</row>
    <row r="4" ht="30" customHeight="1" s="496">
      <c r="A4" s="9" t="n"/>
      <c r="B4" s="164" t="inlineStr">
        <is>
          <t>R1</t>
        </is>
      </c>
      <c r="C4" s="24" t="inlineStr">
        <is>
          <t>Embalagem de papelão do fabricante</t>
        </is>
      </c>
      <c r="D4" s="46" t="inlineStr">
        <is>
          <t>Caixa de papelão com berço interno, uma viagem. Padrão observado no estoque do distribuidor e no recebimento da obra (Semana 03).</t>
        </is>
      </c>
      <c r="E4" s="498" t="n"/>
      <c r="F4" s="498" t="n"/>
      <c r="G4" s="498" t="n"/>
      <c r="H4" s="498" t="n"/>
      <c r="I4" s="498" t="n"/>
      <c r="J4" s="498" t="n"/>
      <c r="K4" s="499" t="n"/>
    </row>
    <row r="5" ht="30" customHeight="1" s="496">
      <c r="A5" s="9" t="n"/>
      <c r="B5" s="164" t="inlineStr">
        <is>
          <t>R2</t>
        </is>
      </c>
      <c r="C5" s="24" t="inlineStr">
        <is>
          <t>Engradado de madeira com calços</t>
        </is>
      </c>
      <c r="D5" s="46" t="inlineStr">
        <is>
          <t>Caixa de ripas com calços internos, usada em cargas especiais e longas distâncias. Referência de mercado descrita pelo distribuidor.</t>
        </is>
      </c>
      <c r="E5" s="498" t="n"/>
      <c r="F5" s="498" t="n"/>
      <c r="G5" s="498" t="n"/>
      <c r="H5" s="498" t="n"/>
      <c r="I5" s="498" t="n"/>
      <c r="J5" s="498" t="n"/>
      <c r="K5" s="499" t="n"/>
    </row>
    <row r="6" ht="30" customHeight="1" s="496">
      <c r="A6" s="9" t="n"/>
      <c r="B6" s="164" t="inlineStr">
        <is>
          <t>R3</t>
        </is>
      </c>
      <c r="C6" s="24" t="inlineStr">
        <is>
          <t>Palete com filme stretch e cantoneiras</t>
        </is>
      </c>
      <c r="D6" s="46" t="inlineStr">
        <is>
          <t>Unitização da expedição: caixas sobre palete, filme stretch e cantoneiras de papelão. Observado na expedição do distribuidor.</t>
        </is>
      </c>
      <c r="E6" s="498" t="n"/>
      <c r="F6" s="498" t="n"/>
      <c r="G6" s="498" t="n"/>
      <c r="H6" s="498" t="n"/>
      <c r="I6" s="498" t="n"/>
      <c r="J6" s="498" t="n"/>
      <c r="K6" s="499" t="n"/>
    </row>
    <row r="7" ht="30" customHeight="1" s="496">
      <c r="A7" s="9" t="n"/>
      <c r="B7" s="164" t="inlineStr">
        <is>
          <t>R4</t>
        </is>
      </c>
      <c r="C7" s="24" t="inlineStr">
        <is>
          <t>Sistema de encaixes de papelão — US9221577B2</t>
        </is>
      </c>
      <c r="D7" s="46" t="inlineStr">
        <is>
          <t>Estado da arte documental. Encaixes de papelão que posicionam bacia, caixa acoplada e tampa; a especificação reivindica cerca de 27% menos volume de embalagem. Avaliado por especificação, não por observação.</t>
        </is>
      </c>
      <c r="E7" s="498" t="n"/>
      <c r="F7" s="498" t="n"/>
      <c r="G7" s="498" t="n"/>
      <c r="H7" s="498" t="n"/>
      <c r="I7" s="498" t="n"/>
      <c r="J7" s="498" t="n"/>
      <c r="K7" s="499" t="n"/>
    </row>
    <row r="8" ht="30" customHeight="1" s="496">
      <c r="A8" s="9" t="n"/>
      <c r="B8" s="165" t="n"/>
      <c r="C8" s="166" t="n"/>
      <c r="D8" s="167" t="n"/>
      <c r="E8" s="9" t="n"/>
      <c r="F8" s="9" t="n"/>
      <c r="G8" s="9" t="n"/>
      <c r="H8" s="9" t="n"/>
      <c r="I8" s="9" t="n"/>
      <c r="J8" s="9" t="n"/>
      <c r="K8" s="9" t="n"/>
    </row>
    <row r="9" ht="42" customHeight="1" s="496">
      <c r="A9" s="9" t="n"/>
      <c r="B9" s="155" t="inlineStr">
        <is>
          <t>ID</t>
        </is>
      </c>
      <c r="C9" s="155" t="inlineStr">
        <is>
          <t>Requisito do cliente</t>
        </is>
      </c>
      <c r="D9" s="155" t="inlineStr">
        <is>
          <t>Kano</t>
        </is>
      </c>
      <c r="E9" s="155" t="inlineStr">
        <is>
          <t>Pontuação Mudge</t>
        </is>
      </c>
      <c r="F9" s="155" t="inlineStr">
        <is>
          <t>R1
Embalagem de papelão do fabricante</t>
        </is>
      </c>
      <c r="G9" s="155" t="inlineStr">
        <is>
          <t>R2
Engradado de madeira com calços</t>
        </is>
      </c>
      <c r="H9" s="155" t="inlineStr">
        <is>
          <t>R3
Palete com filme stretch e cantoneiras</t>
        </is>
      </c>
      <c r="I9" s="155" t="inlineStr">
        <is>
          <t>R4
Sistema de encaixes de papelão — US9221577B2</t>
        </is>
      </c>
      <c r="J9" s="155" t="inlineStr">
        <is>
          <t>Melhor</t>
        </is>
      </c>
      <c r="K9" s="155" t="inlineStr">
        <is>
          <t>Base da avaliação</t>
        </is>
      </c>
    </row>
    <row r="10" ht="30" customHeight="1" s="496">
      <c r="A10" s="108" t="n"/>
      <c r="B10" s="164">
        <f>'Diagrama de Pareto'!B2</f>
        <v/>
      </c>
      <c r="C10" s="24">
        <f>'Diagrama de Pareto'!A2</f>
        <v/>
      </c>
      <c r="D10" s="39">
        <f t="array" ref="D10">INDEX('Diagrama de Kano'!$D$2:$D$24,MATCH($B10,'Diagrama de Kano'!$B$2:$B$24,0))</f>
        <v/>
      </c>
      <c r="E10" s="168">
        <f>'Diagrama de Pareto'!C2</f>
        <v/>
      </c>
      <c r="F10" s="168" t="n">
        <v>3</v>
      </c>
      <c r="G10" s="168" t="n">
        <v>4</v>
      </c>
      <c r="H10" s="168" t="n">
        <v>3</v>
      </c>
      <c r="I10" s="168" t="n">
        <v>5</v>
      </c>
      <c r="J10" s="164">
        <f>MAX(F10:I10)</f>
        <v/>
      </c>
      <c r="K10" s="46" t="inlineStr">
        <is>
          <t>O filme prende a caixa ao palete, não a peça dentro dela. Os encaixes da patente restringem as três peças e reduzem contato entre elas.</t>
        </is>
      </c>
    </row>
    <row r="11" ht="30" customHeight="1" s="496">
      <c r="A11" s="140" t="n"/>
      <c r="B11" s="164">
        <f>'Diagrama de Pareto'!B3</f>
        <v/>
      </c>
      <c r="C11" s="24">
        <f>'Diagrama de Pareto'!A3</f>
        <v/>
      </c>
      <c r="D11" s="173">
        <f t="array" ref="D11">INDEX('Diagrama de Kano'!$D$2:$D$24,MATCH($B11,'Diagrama de Kano'!$B$2:$B$24,0))</f>
        <v/>
      </c>
      <c r="E11" s="168">
        <f>'Diagrama de Pareto'!C3</f>
        <v/>
      </c>
      <c r="F11" s="168" t="n">
        <v>3</v>
      </c>
      <c r="G11" s="168" t="n">
        <v>2</v>
      </c>
      <c r="H11" s="168" t="n">
        <v>3</v>
      </c>
      <c r="I11" s="168" t="n">
        <v>3</v>
      </c>
      <c r="J11" s="164">
        <f>MAX(F11:I11)</f>
        <v/>
      </c>
      <c r="K11" s="46" t="inlineStr">
        <is>
          <t>Campo: quando o carrinho não acessa o ponto, a movimentação vira manual. O palete resolve o pátio e não o último trecho.</t>
        </is>
      </c>
    </row>
    <row r="12" ht="30" customHeight="1" s="496">
      <c r="A12" s="140" t="n"/>
      <c r="B12" s="164">
        <f>'Diagrama de Pareto'!B4</f>
        <v/>
      </c>
      <c r="C12" s="24">
        <f>'Diagrama de Pareto'!A4</f>
        <v/>
      </c>
      <c r="D12" s="173">
        <f t="array" ref="D12">INDEX('Diagrama de Kano'!$D$2:$D$24,MATCH($B12,'Diagrama de Kano'!$B$2:$B$24,0))</f>
        <v/>
      </c>
      <c r="E12" s="168">
        <f>'Diagrama de Pareto'!C4</f>
        <v/>
      </c>
      <c r="F12" s="168" t="n">
        <v>3</v>
      </c>
      <c r="G12" s="168" t="n">
        <v>4</v>
      </c>
      <c r="H12" s="168" t="n">
        <v>2</v>
      </c>
      <c r="I12" s="168" t="n">
        <v>4</v>
      </c>
      <c r="J12" s="164">
        <f>MAX(F12:I12)</f>
        <v/>
      </c>
      <c r="K12" s="46" t="inlineStr">
        <is>
          <t>Campo: avarias associadas ao trecho distribuidor→obra mesmo com berço de papelão. Madeira e encaixes dedicados protegem mais; o palete apenas unitiza.</t>
        </is>
      </c>
    </row>
    <row r="13" ht="30" customHeight="1" s="496">
      <c r="A13" s="140" t="n"/>
      <c r="B13" s="164">
        <f>'Diagrama de Pareto'!B5</f>
        <v/>
      </c>
      <c r="C13" s="24">
        <f>'Diagrama de Pareto'!A5</f>
        <v/>
      </c>
      <c r="D13" s="173">
        <f t="array" ref="D13">INDEX('Diagrama de Kano'!$D$2:$D$24,MATCH($B13,'Diagrama de Kano'!$B$2:$B$24,0))</f>
        <v/>
      </c>
      <c r="E13" s="168">
        <f>'Diagrama de Pareto'!C5</f>
        <v/>
      </c>
      <c r="F13" s="168" t="n">
        <v>1</v>
      </c>
      <c r="G13" s="168" t="n">
        <v>2</v>
      </c>
      <c r="H13" s="168" t="n">
        <v>1</v>
      </c>
      <c r="I13" s="168" t="n">
        <v>1</v>
      </c>
      <c r="J13" s="164">
        <f>MAX(F13:I13)</f>
        <v/>
      </c>
      <c r="K13" s="46" t="inlineStr">
        <is>
          <t>Nenhuma referência permite conferir a peça fechada. As frestas do engradado dão visão parcial da superfície, não de trinca.</t>
        </is>
      </c>
    </row>
    <row r="14" ht="30" customHeight="1" s="496">
      <c r="A14" s="140" t="n"/>
      <c r="B14" s="164">
        <f>'Diagrama de Pareto'!B6</f>
        <v/>
      </c>
      <c r="C14" s="24">
        <f>'Diagrama de Pareto'!A6</f>
        <v/>
      </c>
      <c r="D14" s="173">
        <f t="array" ref="D14">INDEX('Diagrama de Kano'!$D$2:$D$24,MATCH($B14,'Diagrama de Kano'!$B$2:$B$24,0))</f>
        <v/>
      </c>
      <c r="E14" s="168">
        <f>'Diagrama de Pareto'!C6</f>
        <v/>
      </c>
      <c r="F14" s="168" t="n">
        <v>2</v>
      </c>
      <c r="G14" s="168" t="n">
        <v>3</v>
      </c>
      <c r="H14" s="168" t="n">
        <v>1</v>
      </c>
      <c r="I14" s="168" t="n">
        <v>2</v>
      </c>
      <c r="J14" s="164">
        <f>MAX(F14:I14)</f>
        <v/>
      </c>
      <c r="K14" s="46" t="inlineStr">
        <is>
          <t>Nenhuma referência define ponto de pega para a peça. As ripas servem de apoio improvisado, com risco de farpa.</t>
        </is>
      </c>
    </row>
    <row r="15" ht="30" customHeight="1" s="496">
      <c r="A15" s="140" t="n"/>
      <c r="B15" s="164">
        <f>'Diagrama de Pareto'!B7</f>
        <v/>
      </c>
      <c r="C15" s="24">
        <f>'Diagrama de Pareto'!A7</f>
        <v/>
      </c>
      <c r="D15" s="173">
        <f t="array" ref="D15">INDEX('Diagrama de Kano'!$D$2:$D$24,MATCH($B15,'Diagrama de Kano'!$B$2:$B$24,0))</f>
        <v/>
      </c>
      <c r="E15" s="168">
        <f>'Diagrama de Pareto'!C7</f>
        <v/>
      </c>
      <c r="F15" s="168" t="n">
        <v>2</v>
      </c>
      <c r="G15" s="168" t="n">
        <v>2</v>
      </c>
      <c r="H15" s="168" t="n">
        <v>2</v>
      </c>
      <c r="I15" s="168" t="n">
        <v>3</v>
      </c>
      <c r="J15" s="164">
        <f>MAX(F15:I15)</f>
        <v/>
      </c>
      <c r="K15" s="46" t="inlineStr">
        <is>
          <t>Abertura com estilete ou saque de pregos, com o caco oculto ainda dentro. Nos encaixes a remoção é mais ordenada — inferência da especificação.</t>
        </is>
      </c>
    </row>
    <row r="16" ht="30" customHeight="1" s="496">
      <c r="A16" s="140" t="n"/>
      <c r="B16" s="164">
        <f>'Diagrama de Pareto'!B8</f>
        <v/>
      </c>
      <c r="C16" s="24">
        <f>'Diagrama de Pareto'!A8</f>
        <v/>
      </c>
      <c r="D16" s="173">
        <f t="array" ref="D16">INDEX('Diagrama de Kano'!$D$2:$D$24,MATCH($B16,'Diagrama de Kano'!$B$2:$B$24,0))</f>
        <v/>
      </c>
      <c r="E16" s="168">
        <f>'Diagrama de Pareto'!C8</f>
        <v/>
      </c>
      <c r="F16" s="168" t="n">
        <v>2</v>
      </c>
      <c r="G16" s="168" t="n">
        <v>3</v>
      </c>
      <c r="H16" s="168" t="n">
        <v>4</v>
      </c>
      <c r="I16" s="168" t="n">
        <v>2</v>
      </c>
      <c r="J16" s="164">
        <f>MAX(F16:I16)</f>
        <v/>
      </c>
      <c r="K16" s="46" t="inlineStr">
        <is>
          <t>Papelão e encaixes são dedicados a um modelo. O palete aceita qualquer caixa; o engradado pode ser feito sob medida, mas peça a peça.</t>
        </is>
      </c>
    </row>
    <row r="17" ht="30" customHeight="1" s="496">
      <c r="A17" s="140" t="n"/>
      <c r="B17" s="164">
        <f>'Diagrama de Pareto'!B9</f>
        <v/>
      </c>
      <c r="C17" s="24">
        <f>'Diagrama de Pareto'!A9</f>
        <v/>
      </c>
      <c r="D17" s="173">
        <f t="array" ref="D17">INDEX('Diagrama de Kano'!$D$2:$D$24,MATCH($B17,'Diagrama de Kano'!$B$2:$B$24,0))</f>
        <v/>
      </c>
      <c r="E17" s="168">
        <f>'Diagrama de Pareto'!C9</f>
        <v/>
      </c>
      <c r="F17" s="168" t="n">
        <v>4</v>
      </c>
      <c r="G17" s="168" t="n">
        <v>3</v>
      </c>
      <c r="H17" s="168" t="n">
        <v>5</v>
      </c>
      <c r="I17" s="168" t="n">
        <v>5</v>
      </c>
      <c r="J17" s="164">
        <f>MAX(F17:I17)</f>
        <v/>
      </c>
      <c r="K17" s="46" t="inlineStr">
        <is>
          <t>Paletização é o padrão do transporte. A patente reivindica redução de volume, o que aumenta a ocupação do baú.</t>
        </is>
      </c>
    </row>
    <row r="18" ht="30" customHeight="1" s="496">
      <c r="A18" s="140" t="n"/>
      <c r="B18" s="164">
        <f>'Diagrama de Pareto'!B10</f>
        <v/>
      </c>
      <c r="C18" s="24">
        <f>'Diagrama de Pareto'!A10</f>
        <v/>
      </c>
      <c r="D18" s="173">
        <f t="array" ref="D18">INDEX('Diagrama de Kano'!$D$2:$D$24,MATCH($B18,'Diagrama de Kano'!$B$2:$B$24,0))</f>
        <v/>
      </c>
      <c r="E18" s="168">
        <f>'Diagrama de Pareto'!C10</f>
        <v/>
      </c>
      <c r="F18" s="168" t="n">
        <v>3</v>
      </c>
      <c r="G18" s="168" t="n">
        <v>4</v>
      </c>
      <c r="H18" s="168" t="n">
        <v>4</v>
      </c>
      <c r="I18" s="168" t="n">
        <v>3</v>
      </c>
      <c r="J18" s="164">
        <f>MAX(F18:I18)</f>
        <v/>
      </c>
      <c r="K18" s="46" t="inlineStr">
        <is>
          <t>Campo: a caixa apoiada no canteiro tem base estreita em relação à altura. O engradado e o palete unitizado são mais estáveis; a patente não trata de apoio isolado.</t>
        </is>
      </c>
    </row>
    <row r="19" ht="30" customHeight="1" s="496">
      <c r="A19" s="140" t="n"/>
      <c r="B19" s="164">
        <f>'Diagrama de Pareto'!B11</f>
        <v/>
      </c>
      <c r="C19" s="24">
        <f>'Diagrama de Pareto'!A11</f>
        <v/>
      </c>
      <c r="D19" s="173">
        <f t="array" ref="D19">INDEX('Diagrama de Kano'!$D$2:$D$24,MATCH($B19,'Diagrama de Kano'!$B$2:$B$24,0))</f>
        <v/>
      </c>
      <c r="E19" s="168">
        <f>'Diagrama de Pareto'!C11</f>
        <v/>
      </c>
      <c r="F19" s="168" t="n">
        <v>4</v>
      </c>
      <c r="G19" s="168" t="n">
        <v>2</v>
      </c>
      <c r="H19" s="168" t="n">
        <v>4</v>
      </c>
      <c r="I19" s="168" t="n">
        <v>4</v>
      </c>
      <c r="J19" s="164">
        <f>MAX(F19:I19)</f>
        <v/>
      </c>
      <c r="K19" s="46" t="inlineStr">
        <is>
          <t>O papelão é o mais barato por unidade, mas o custo da avaria não está nele. A madeira é a mais cara.</t>
        </is>
      </c>
    </row>
    <row r="20" ht="30" customHeight="1" s="496">
      <c r="A20" s="140" t="n"/>
      <c r="B20" s="164">
        <f>'Diagrama de Pareto'!B12</f>
        <v/>
      </c>
      <c r="C20" s="24">
        <f>'Diagrama de Pareto'!A12</f>
        <v/>
      </c>
      <c r="D20" s="173">
        <f t="array" ref="D20">INDEX('Diagrama de Kano'!$D$2:$D$24,MATCH($B20,'Diagrama de Kano'!$B$2:$B$24,0))</f>
        <v/>
      </c>
      <c r="E20" s="168">
        <f>'Diagrama de Pareto'!C12</f>
        <v/>
      </c>
      <c r="F20" s="168" t="n">
        <v>4</v>
      </c>
      <c r="G20" s="168" t="n">
        <v>3</v>
      </c>
      <c r="H20" s="168" t="n">
        <v>4</v>
      </c>
      <c r="I20" s="168" t="n">
        <v>3</v>
      </c>
      <c r="J20" s="164">
        <f>MAX(F20:I20)</f>
        <v/>
      </c>
      <c r="K20" s="46" t="inlineStr">
        <is>
          <t>Abrir caixa é trivial e não exige instrução. Engradado e encaixes exigem ferramenta ou sequência.</t>
        </is>
      </c>
    </row>
    <row r="21" ht="30" customHeight="1" s="496">
      <c r="A21" s="140" t="n"/>
      <c r="B21" s="164">
        <f>'Diagrama de Pareto'!B13</f>
        <v/>
      </c>
      <c r="C21" s="24">
        <f>'Diagrama de Pareto'!A13</f>
        <v/>
      </c>
      <c r="D21" s="173">
        <f t="array" ref="D21">INDEX('Diagrama de Kano'!$D$2:$D$24,MATCH($B21,'Diagrama de Kano'!$B$2:$B$24,0))</f>
        <v/>
      </c>
      <c r="E21" s="168">
        <f>'Diagrama de Pareto'!C13</f>
        <v/>
      </c>
      <c r="F21" s="168" t="n">
        <v>3</v>
      </c>
      <c r="G21" s="168" t="n">
        <v>4</v>
      </c>
      <c r="H21" s="168" t="n">
        <v>4</v>
      </c>
      <c r="I21" s="168" t="n">
        <v>4</v>
      </c>
      <c r="J21" s="164">
        <f>MAX(F21:I21)</f>
        <v/>
      </c>
      <c r="K21" s="46" t="inlineStr">
        <is>
          <t>Campo: o papelão empilha, mas cede com peso e umidade.</t>
        </is>
      </c>
    </row>
    <row r="22" ht="30" customHeight="1" s="496">
      <c r="A22" s="140" t="n"/>
      <c r="B22" s="164">
        <f>'Diagrama de Pareto'!B14</f>
        <v/>
      </c>
      <c r="C22" s="24">
        <f>'Diagrama de Pareto'!A14</f>
        <v/>
      </c>
      <c r="D22" s="39">
        <f t="array" ref="D22">INDEX('Diagrama de Kano'!$D$2:$D$24,MATCH($B22,'Diagrama de Kano'!$B$2:$B$24,0))</f>
        <v/>
      </c>
      <c r="E22" s="168">
        <f>'Diagrama de Pareto'!C14</f>
        <v/>
      </c>
      <c r="F22" s="168" t="n">
        <v>2</v>
      </c>
      <c r="G22" s="168" t="n">
        <v>4</v>
      </c>
      <c r="H22" s="168" t="n">
        <v>3</v>
      </c>
      <c r="I22" s="168" t="n">
        <v>3</v>
      </c>
      <c r="J22" s="164">
        <f>MAX(F22:I22)</f>
        <v/>
      </c>
      <c r="K22" s="46" t="inlineStr">
        <is>
          <t>O desempenho do papelão varia com umidade, reuso e manuseio; a madeira é a mais constante.</t>
        </is>
      </c>
    </row>
    <row r="23" ht="30" customHeight="1" s="496">
      <c r="A23" s="140" t="n"/>
      <c r="B23" s="164">
        <f>'Diagrama de Pareto'!B15</f>
        <v/>
      </c>
      <c r="C23" s="24">
        <f>'Diagrama de Pareto'!A15</f>
        <v/>
      </c>
      <c r="D23" s="173">
        <f t="array" ref="D23">INDEX('Diagrama de Kano'!$D$2:$D$24,MATCH($B23,'Diagrama de Kano'!$B$2:$B$24,0))</f>
        <v/>
      </c>
      <c r="E23" s="168">
        <f>'Diagrama de Pareto'!C15</f>
        <v/>
      </c>
      <c r="F23" s="168" t="n">
        <v>1</v>
      </c>
      <c r="G23" s="168" t="n">
        <v>3</v>
      </c>
      <c r="H23" s="168" t="n">
        <v>2</v>
      </c>
      <c r="I23" s="168" t="n">
        <v>1</v>
      </c>
      <c r="J23" s="164">
        <f>MAX(F23:I23)</f>
        <v/>
      </c>
      <c r="K23" s="46" t="inlineStr">
        <is>
          <t>Papelão e encaixes são de uma viagem. O engradado suporta alguns ciclos; o palete retorna, o filme não.</t>
        </is>
      </c>
    </row>
    <row r="24" ht="30" customHeight="1" s="496">
      <c r="A24" s="9" t="n"/>
      <c r="B24" s="164">
        <f>'Diagrama de Pareto'!B16</f>
        <v/>
      </c>
      <c r="C24" s="24">
        <f>'Diagrama de Pareto'!A16</f>
        <v/>
      </c>
      <c r="D24" s="39">
        <f t="array" ref="D24">INDEX('Diagrama de Kano'!$D$2:$D$24,MATCH($B24,'Diagrama de Kano'!$B$2:$B$24,0))</f>
        <v/>
      </c>
      <c r="E24" s="168">
        <f>'Diagrama de Pareto'!C16</f>
        <v/>
      </c>
      <c r="F24" s="168" t="n">
        <v>3</v>
      </c>
      <c r="G24" s="168" t="n">
        <v>2</v>
      </c>
      <c r="H24" s="168" t="n">
        <v>4</v>
      </c>
      <c r="I24" s="168" t="n">
        <v>5</v>
      </c>
      <c r="J24" s="164">
        <f>MAX(F24:I24)</f>
        <v/>
      </c>
      <c r="K24" s="46" t="inlineStr">
        <is>
          <t>Volume por peça: a patente declara cerca de 27% de redução; a madeira é a mais volumosa.</t>
        </is>
      </c>
    </row>
    <row r="25" ht="30" customHeight="1" s="496">
      <c r="A25" s="9" t="n"/>
      <c r="B25" s="164">
        <f>'Diagrama de Pareto'!B17</f>
        <v/>
      </c>
      <c r="C25" s="24">
        <f>'Diagrama de Pareto'!A17</f>
        <v/>
      </c>
      <c r="D25" s="39">
        <f t="array" ref="D25">INDEX('Diagrama de Kano'!$D$2:$D$24,MATCH($B25,'Diagrama de Kano'!$B$2:$B$24,0))</f>
        <v/>
      </c>
      <c r="E25" s="168">
        <f>'Diagrama de Pareto'!C17</f>
        <v/>
      </c>
      <c r="F25" s="168" t="n">
        <v>1</v>
      </c>
      <c r="G25" s="168" t="n">
        <v>3</v>
      </c>
      <c r="H25" s="168" t="n">
        <v>3</v>
      </c>
      <c r="I25" s="168" t="n">
        <v>1</v>
      </c>
      <c r="J25" s="164">
        <f>MAX(F25:I25)</f>
        <v/>
      </c>
      <c r="K25" s="46" t="inlineStr">
        <is>
          <t>Campo: papelão exposto à chuva perde rigidez. O filme protege parcialmente; a madeira tolera exposição.</t>
        </is>
      </c>
    </row>
    <row r="26" ht="30" customHeight="1" s="496">
      <c r="A26" s="9" t="n"/>
      <c r="B26" s="164">
        <f>'Diagrama de Pareto'!B20</f>
        <v/>
      </c>
      <c r="C26" s="24">
        <f>'Diagrama de Pareto'!A20</f>
        <v/>
      </c>
      <c r="D26" s="39">
        <f t="array" ref="D26">INDEX('Diagrama de Kano'!$D$2:$D$24,MATCH($B26,'Diagrama de Kano'!$B$2:$B$24,0))</f>
        <v/>
      </c>
      <c r="E26" s="168">
        <f>'Diagrama de Pareto'!C20</f>
        <v/>
      </c>
      <c r="F26" s="168" t="n">
        <v>1</v>
      </c>
      <c r="G26" s="168" t="n">
        <v>1</v>
      </c>
      <c r="H26" s="168" t="n">
        <v>1</v>
      </c>
      <c r="I26" s="168" t="n">
        <v>1</v>
      </c>
      <c r="J26" s="164">
        <f>MAX(F26:I26)</f>
        <v/>
      </c>
      <c r="K26" s="46" t="inlineStr">
        <is>
          <t>Nenhuma das referências indica que houve impacto, tombamento ou uso indevido. Confirma a lacuna levantada na pesquisa de patentes.</t>
        </is>
      </c>
    </row>
    <row r="27" ht="30" customHeight="1" s="496">
      <c r="A27" s="9" t="n"/>
      <c r="B27" s="164">
        <f>'Diagrama de Pareto'!B21</f>
        <v/>
      </c>
      <c r="C27" s="24">
        <f>'Diagrama de Pareto'!A21</f>
        <v/>
      </c>
      <c r="D27" s="39">
        <f t="array" ref="D27">INDEX('Diagrama de Kano'!$D$2:$D$24,MATCH($B27,'Diagrama de Kano'!$B$2:$B$24,0))</f>
        <v/>
      </c>
      <c r="E27" s="168">
        <f>'Diagrama de Pareto'!C21</f>
        <v/>
      </c>
      <c r="F27" s="168" t="n">
        <v>2</v>
      </c>
      <c r="G27" s="168" t="n">
        <v>2</v>
      </c>
      <c r="H27" s="168" t="n">
        <v>3</v>
      </c>
      <c r="I27" s="168" t="n">
        <v>4</v>
      </c>
      <c r="J27" s="164">
        <f>MAX(F27:I27)</f>
        <v/>
      </c>
      <c r="K27" s="46" t="inlineStr">
        <is>
          <t>Só a patente separa a proteção por componente (bacia, caixa, tampa).</t>
        </is>
      </c>
    </row>
    <row r="28" ht="30" customHeight="1" s="496">
      <c r="A28" s="9" t="n"/>
      <c r="B28" s="164">
        <f>'Diagrama de Pareto'!B22</f>
        <v/>
      </c>
      <c r="C28" s="24">
        <f>'Diagrama de Pareto'!A22</f>
        <v/>
      </c>
      <c r="D28" s="39">
        <f t="array" ref="D28">INDEX('Diagrama de Kano'!$D$2:$D$24,MATCH($B28,'Diagrama de Kano'!$B$2:$B$24,0))</f>
        <v/>
      </c>
      <c r="E28" s="168">
        <f>'Diagrama de Pareto'!C22</f>
        <v/>
      </c>
      <c r="F28" s="168" t="n">
        <v>4</v>
      </c>
      <c r="G28" s="168" t="n">
        <v>2</v>
      </c>
      <c r="H28" s="168" t="n">
        <v>3</v>
      </c>
      <c r="I28" s="168" t="n">
        <v>3</v>
      </c>
      <c r="J28" s="164">
        <f>MAX(F28:I28)</f>
        <v/>
      </c>
      <c r="K28" s="46" t="inlineStr">
        <is>
          <t>Montagem da caixa é imediata; engradado exige pregar e calçar.</t>
        </is>
      </c>
    </row>
    <row r="29" ht="30" customHeight="1" s="496">
      <c r="A29" s="9" t="n"/>
      <c r="B29" s="164">
        <f>'Diagrama de Pareto'!B23</f>
        <v/>
      </c>
      <c r="C29" s="24">
        <f>'Diagrama de Pareto'!A23</f>
        <v/>
      </c>
      <c r="D29" s="39">
        <f t="array" ref="D29">INDEX('Diagrama de Kano'!$D$2:$D$24,MATCH($B29,'Diagrama de Kano'!$B$2:$B$24,0))</f>
        <v/>
      </c>
      <c r="E29" s="168">
        <f>'Diagrama de Pareto'!C23</f>
        <v/>
      </c>
      <c r="F29" s="168" t="n">
        <v>1</v>
      </c>
      <c r="G29" s="168" t="n">
        <v>3</v>
      </c>
      <c r="H29" s="168" t="n">
        <v>2</v>
      </c>
      <c r="I29" s="168" t="n">
        <v>1</v>
      </c>
      <c r="J29" s="164">
        <f>MAX(F29:I29)</f>
        <v/>
      </c>
      <c r="K29" s="46" t="inlineStr">
        <is>
          <t>Embalagem descartável não é mantida, é substituída. O engradado admite reparo pontual.</t>
        </is>
      </c>
    </row>
    <row r="30" ht="30" customHeight="1" s="496">
      <c r="A30" s="9" t="n"/>
      <c r="B30" s="164">
        <f>'Diagrama de Pareto'!B24</f>
        <v/>
      </c>
      <c r="C30" s="24">
        <f>'Diagrama de Pareto'!A24</f>
        <v/>
      </c>
      <c r="D30" s="39">
        <f t="array" ref="D30">INDEX('Diagrama de Kano'!$D$2:$D$24,MATCH($B30,'Diagrama de Kano'!$B$2:$B$24,0))</f>
        <v/>
      </c>
      <c r="E30" s="168">
        <f>'Diagrama de Pareto'!C24</f>
        <v/>
      </c>
      <c r="F30" s="168" t="n">
        <v>4</v>
      </c>
      <c r="G30" s="168" t="n">
        <v>2</v>
      </c>
      <c r="H30" s="168" t="n">
        <v>3</v>
      </c>
      <c r="I30" s="168" t="n">
        <v>4</v>
      </c>
      <c r="J30" s="164">
        <f>MAX(F30:I30)</f>
        <v/>
      </c>
      <c r="K30" s="46" t="inlineStr">
        <is>
          <t>Caixa impressa traz modelo, lado correto e símbolo de frágil; o engradado depende de marcação manual.</t>
        </is>
      </c>
    </row>
    <row r="31" ht="30" customHeight="1" s="496">
      <c r="A31" s="9" t="n"/>
      <c r="B31" s="164">
        <f>'Diagrama de Pareto'!B18</f>
        <v/>
      </c>
      <c r="C31" s="24">
        <f>'Diagrama de Pareto'!A18</f>
        <v/>
      </c>
      <c r="D31" s="39">
        <f t="array" ref="D31">INDEX('Diagrama de Kano'!$D$2:$D$24,MATCH($B31,'Diagrama de Kano'!$B$2:$B$24,0))</f>
        <v/>
      </c>
      <c r="E31" s="168">
        <f>'Diagrama de Pareto'!C18</f>
        <v/>
      </c>
      <c r="F31" s="168" t="n">
        <v>4</v>
      </c>
      <c r="G31" s="168" t="n">
        <v>2</v>
      </c>
      <c r="H31" s="168" t="n">
        <v>3</v>
      </c>
      <c r="I31" s="168" t="n">
        <v>4</v>
      </c>
      <c r="J31" s="164">
        <f>MAX(F31:I31)</f>
        <v/>
      </c>
      <c r="K31" s="46" t="inlineStr">
        <is>
          <t>Papelão e encaixes desmontam por dobra; o engradado exige saque de pregos.</t>
        </is>
      </c>
    </row>
    <row r="32" ht="30" customHeight="1" s="496">
      <c r="A32" s="9" t="n"/>
      <c r="B32" s="198">
        <f>'Diagrama de Pareto'!B19</f>
        <v/>
      </c>
      <c r="C32" s="199">
        <f>'Diagrama de Pareto'!A19</f>
        <v/>
      </c>
      <c r="D32" s="200">
        <f t="array" ref="D32">INDEX('Diagrama de Kano'!$D$2:$D$24,MATCH($B32,'Diagrama de Kano'!$B$2:$B$24,0))</f>
        <v/>
      </c>
      <c r="E32" s="201">
        <f>'Diagrama de Pareto'!C19</f>
        <v/>
      </c>
      <c r="F32" s="202" t="n">
        <v>5</v>
      </c>
      <c r="G32" s="202" t="n">
        <v>3</v>
      </c>
      <c r="H32" s="202" t="n">
        <v>2</v>
      </c>
      <c r="I32" s="202" t="n">
        <v>5</v>
      </c>
      <c r="J32" s="203">
        <f>MAX(F32:I32)</f>
        <v/>
      </c>
      <c r="K32" s="204" t="inlineStr">
        <is>
          <t>Papelão é reciclável na cadeia existente; o filme stretch vira resíduo de difícil destinação.</t>
        </is>
      </c>
    </row>
    <row r="33" ht="30" customHeight="1" s="496">
      <c r="A33" s="9" t="n"/>
      <c r="B33" s="205" t="n"/>
      <c r="C33" s="206" t="inlineStr">
        <is>
          <t>Índice ponderado pelo Mudge (Σ peso × nota ÷ Σ peso)</t>
        </is>
      </c>
      <c r="D33" s="205" t="n"/>
      <c r="E33" s="205" t="n"/>
      <c r="F33" s="203">
        <f>SUMPRODUCT($E$10:$E$32,F10:F32)/SUM($E$10:$E$32)</f>
        <v/>
      </c>
      <c r="G33" s="203">
        <f>SUMPRODUCT($E$10:$E$32,G10:G32)/SUM($E$10:$E$32)</f>
        <v/>
      </c>
      <c r="H33" s="203">
        <f>SUMPRODUCT($E$10:$E$32,H10:H32)/SUM($E$10:$E$32)</f>
        <v/>
      </c>
      <c r="I33" s="203">
        <f>SUMPRODUCT($E$10:$E$32,I10:I32)/SUM($E$10:$E$32)</f>
        <v/>
      </c>
      <c r="J33" s="205" t="n"/>
      <c r="K33" s="205" t="n"/>
    </row>
    <row r="34" ht="15.75" customHeight="1" s="496">
      <c r="A34" s="9" t="n"/>
      <c r="B34" s="517" t="inlineStr">
        <is>
          <t>Escala: 1 péssimo · 2 ruim · 3 regular · 4 bom · 5 ótimo (Aula 12). Avaliação da equipe a partir das evidências de campo e da especificação das patentes; a revalidar com o distribuidor. Destacadas em rosa: linhas em que nenhuma referência passa de 2.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30" customHeight="1" s="496">
      <c r="A35" s="9" t="n"/>
      <c r="B35" s="78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</row>
    <row r="36" ht="15.75" customHeight="1" s="496">
      <c r="A36" s="9" t="n"/>
      <c r="B36" s="161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15.75" customHeight="1" s="496">
      <c r="A37" s="9" t="n"/>
      <c r="B37" s="161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</row>
    <row r="38" ht="15.75" customHeight="1" s="496">
      <c r="A38" s="9" t="n"/>
      <c r="B38" s="161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15.75" customHeight="1" s="496">
      <c r="A39" s="9" t="n"/>
      <c r="B39" s="161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</row>
    <row r="40" ht="15.75" customHeight="1" s="496">
      <c r="A40" s="9" t="n"/>
      <c r="B40" s="161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15.75" customHeight="1" s="496">
      <c r="A41" s="9" t="n"/>
      <c r="B41" s="161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</row>
    <row r="42" ht="15.75" customHeight="1" s="496">
      <c r="A42" s="9" t="n"/>
      <c r="B42" s="161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15.75" customHeight="1" s="496">
      <c r="A43" s="9" t="n"/>
      <c r="B43" s="161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</row>
    <row r="44" ht="15.75" customHeight="1" s="496">
      <c r="A44" s="9" t="n"/>
      <c r="B44" s="161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 ht="15.75" customHeight="1" s="496">
      <c r="A45" s="9" t="n"/>
      <c r="B45" s="161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</row>
    <row r="46" ht="15.75" customHeight="1" s="496">
      <c r="A46" s="9" t="n"/>
      <c r="B46" s="161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 ht="15.75" customHeight="1" s="496">
      <c r="A47" s="9" t="n"/>
      <c r="B47" s="161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</row>
    <row r="48" ht="15.75" customHeight="1" s="496">
      <c r="A48" s="9" t="n"/>
      <c r="B48" s="161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 ht="15.75" customHeight="1" s="496">
      <c r="A49" s="9" t="n"/>
      <c r="B49" s="161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</row>
    <row r="50" ht="15.75" customHeight="1" s="496">
      <c r="A50" s="9" t="n"/>
      <c r="B50" s="161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  <row r="51" ht="15.75" customHeight="1" s="496">
      <c r="A51" s="9" t="n"/>
      <c r="B51" s="161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</row>
    <row r="52" ht="15.75" customHeight="1" s="496">
      <c r="A52" s="9" t="n"/>
      <c r="B52" s="161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</row>
    <row r="53" ht="15.75" customHeight="1" s="496">
      <c r="A53" s="9" t="n"/>
      <c r="B53" s="161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</row>
    <row r="54" ht="15.75" customHeight="1" s="496">
      <c r="A54" s="9" t="n"/>
      <c r="B54" s="161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 ht="15.75" customHeight="1" s="496">
      <c r="A55" s="9" t="n"/>
      <c r="B55" s="161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</row>
    <row r="56" ht="15.75" customHeight="1" s="496">
      <c r="A56" s="9" t="n"/>
      <c r="B56" s="161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 ht="15.75" customHeight="1" s="496">
      <c r="A57" s="9" t="n"/>
      <c r="B57" s="161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</row>
    <row r="58" ht="15.75" customHeight="1" s="496">
      <c r="A58" s="9" t="n"/>
      <c r="B58" s="161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 ht="15.75" customHeight="1" s="496">
      <c r="A59" s="9" t="n"/>
      <c r="B59" s="161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</row>
    <row r="60" ht="15.75" customHeight="1" s="496">
      <c r="A60" s="9" t="n"/>
      <c r="B60" s="161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 ht="15.75" customHeight="1" s="496">
      <c r="A61" s="9" t="n"/>
      <c r="B61" s="161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</row>
    <row r="62" ht="15.75" customHeight="1" s="496">
      <c r="A62" s="9" t="n"/>
      <c r="B62" s="161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 ht="15.75" customHeight="1" s="496">
      <c r="A63" s="9" t="n"/>
      <c r="B63" s="161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</row>
    <row r="64" ht="15.75" customHeight="1" s="496">
      <c r="A64" s="9" t="n"/>
      <c r="B64" s="161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 ht="15.75" customHeight="1" s="496">
      <c r="A65" s="9" t="n"/>
      <c r="B65" s="161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</row>
    <row r="66" ht="15.75" customHeight="1" s="496">
      <c r="A66" s="9" t="n"/>
      <c r="B66" s="161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 ht="15.75" customHeight="1" s="496">
      <c r="A67" s="9" t="n"/>
      <c r="B67" s="161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</row>
    <row r="68" ht="15.75" customHeight="1" s="496">
      <c r="A68" s="9" t="n"/>
      <c r="B68" s="161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 ht="15.75" customHeight="1" s="496">
      <c r="A69" s="9" t="n"/>
      <c r="B69" s="161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</row>
    <row r="70" ht="15.75" customHeight="1" s="496">
      <c r="A70" s="9" t="n"/>
      <c r="B70" s="161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 ht="15.75" customHeight="1" s="496">
      <c r="A71" s="9" t="n"/>
      <c r="B71" s="161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</row>
    <row r="72" ht="15.75" customHeight="1" s="496">
      <c r="A72" s="9" t="n"/>
      <c r="B72" s="161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15.75" customHeight="1" s="496">
      <c r="A73" s="9" t="n"/>
      <c r="B73" s="161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</row>
    <row r="74" ht="15.75" customHeight="1" s="496">
      <c r="A74" s="9" t="n"/>
      <c r="B74" s="161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 ht="15.75" customHeight="1" s="496">
      <c r="A75" s="9" t="n"/>
      <c r="B75" s="161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</row>
    <row r="76" ht="15.75" customHeight="1" s="496">
      <c r="A76" s="9" t="n"/>
      <c r="B76" s="161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15.75" customHeight="1" s="496">
      <c r="A77" s="9" t="n"/>
      <c r="B77" s="161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</row>
    <row r="78" ht="15.75" customHeight="1" s="496">
      <c r="A78" s="9" t="n"/>
      <c r="B78" s="161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 ht="15.75" customHeight="1" s="496">
      <c r="A79" s="9" t="n"/>
      <c r="B79" s="161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</row>
    <row r="80" ht="15.75" customHeight="1" s="496">
      <c r="A80" s="9" t="n"/>
      <c r="B80" s="161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 ht="15.75" customHeight="1" s="496">
      <c r="A81" s="9" t="n"/>
      <c r="B81" s="161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</row>
    <row r="82" ht="15.75" customHeight="1" s="496">
      <c r="A82" s="9" t="n"/>
      <c r="B82" s="161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 ht="15.75" customHeight="1" s="496">
      <c r="A83" s="9" t="n"/>
      <c r="B83" s="161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</row>
    <row r="84" ht="15.75" customHeight="1" s="496">
      <c r="A84" s="9" t="n"/>
      <c r="B84" s="161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 ht="15.75" customHeight="1" s="496">
      <c r="A85" s="9" t="n"/>
      <c r="B85" s="161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</row>
    <row r="86" ht="15.75" customHeight="1" s="496">
      <c r="A86" s="9" t="n"/>
      <c r="B86" s="161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 ht="15.75" customHeight="1" s="496">
      <c r="A87" s="9" t="n"/>
      <c r="B87" s="161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</row>
    <row r="88" ht="15.75" customHeight="1" s="496">
      <c r="A88" s="9" t="n"/>
      <c r="B88" s="161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 ht="15.75" customHeight="1" s="496">
      <c r="A89" s="9" t="n"/>
      <c r="B89" s="161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</row>
    <row r="90" ht="15.75" customHeight="1" s="496">
      <c r="A90" s="9" t="n"/>
      <c r="B90" s="161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15.75" customHeight="1" s="496">
      <c r="A91" s="9" t="n"/>
      <c r="B91" s="161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</row>
    <row r="92" ht="15.75" customHeight="1" s="496">
      <c r="A92" s="9" t="n"/>
      <c r="B92" s="161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 ht="15.75" customHeight="1" s="496">
      <c r="A93" s="9" t="n"/>
      <c r="B93" s="161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</row>
    <row r="94" ht="15.75" customHeight="1" s="496">
      <c r="A94" s="9" t="n"/>
      <c r="B94" s="161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 ht="15.75" customHeight="1" s="496">
      <c r="A95" s="9" t="n"/>
      <c r="B95" s="161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</row>
    <row r="96" ht="15.75" customHeight="1" s="496">
      <c r="A96" s="9" t="n"/>
      <c r="B96" s="161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 ht="15.75" customHeight="1" s="496">
      <c r="A97" s="9" t="n"/>
      <c r="B97" s="161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</row>
    <row r="98" ht="15.75" customHeight="1" s="496">
      <c r="A98" s="9" t="n"/>
      <c r="B98" s="161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 ht="15.75" customHeight="1" s="496">
      <c r="A99" s="9" t="n"/>
      <c r="B99" s="161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</row>
    <row r="100" ht="15.75" customHeight="1" s="496">
      <c r="A100" s="9" t="n"/>
      <c r="B100" s="161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 ht="15.75" customHeight="1" s="496">
      <c r="A101" s="9" t="n"/>
      <c r="B101" s="161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</row>
    <row r="102" ht="15.75" customHeight="1" s="496">
      <c r="A102" s="9" t="n"/>
      <c r="B102" s="161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 ht="15.75" customHeight="1" s="496">
      <c r="A103" s="9" t="n"/>
      <c r="B103" s="161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</row>
    <row r="104" ht="15.75" customHeight="1" s="496">
      <c r="A104" s="9" t="n"/>
      <c r="B104" s="161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  <row r="105" ht="15.75" customHeight="1" s="496">
      <c r="A105" s="9" t="n"/>
      <c r="B105" s="161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</row>
    <row r="106" ht="15.75" customHeight="1" s="496">
      <c r="A106" s="9" t="n"/>
      <c r="B106" s="161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</row>
    <row r="107" ht="15.75" customHeight="1" s="496">
      <c r="A107" s="9" t="n"/>
      <c r="B107" s="161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</row>
    <row r="108" ht="15.75" customHeight="1" s="496">
      <c r="A108" s="9" t="n"/>
      <c r="B108" s="161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</row>
    <row r="109" ht="15.75" customHeight="1" s="496">
      <c r="A109" s="9" t="n"/>
      <c r="B109" s="161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</row>
    <row r="110" ht="15.75" customHeight="1" s="496">
      <c r="A110" s="9" t="n"/>
      <c r="B110" s="161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</row>
    <row r="111" ht="15.75" customHeight="1" s="496">
      <c r="A111" s="9" t="n"/>
      <c r="B111" s="161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</row>
    <row r="112" ht="15.75" customHeight="1" s="496">
      <c r="A112" s="9" t="n"/>
      <c r="B112" s="161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</row>
    <row r="113" ht="15.75" customHeight="1" s="496">
      <c r="A113" s="9" t="n"/>
      <c r="B113" s="161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</row>
    <row r="114" ht="15.75" customHeight="1" s="496">
      <c r="A114" s="9" t="n"/>
      <c r="B114" s="161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</row>
    <row r="115" ht="15.75" customHeight="1" s="496">
      <c r="A115" s="9" t="n"/>
      <c r="B115" s="161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</row>
    <row r="116" ht="15.75" customHeight="1" s="496">
      <c r="A116" s="9" t="n"/>
      <c r="B116" s="161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</row>
    <row r="117" ht="15.75" customHeight="1" s="496">
      <c r="A117" s="9" t="n"/>
      <c r="B117" s="161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</row>
    <row r="118" ht="15.75" customHeight="1" s="496">
      <c r="A118" s="9" t="n"/>
      <c r="B118" s="161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</row>
    <row r="119" ht="15.75" customHeight="1" s="496">
      <c r="A119" s="9" t="n"/>
      <c r="B119" s="161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</row>
    <row r="120" ht="15.75" customHeight="1" s="496">
      <c r="A120" s="9" t="n"/>
      <c r="B120" s="161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</row>
    <row r="121" ht="15.75" customHeight="1" s="496">
      <c r="A121" s="9" t="n"/>
      <c r="B121" s="161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</row>
    <row r="122" ht="15.75" customHeight="1" s="496">
      <c r="A122" s="9" t="n"/>
      <c r="B122" s="161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</row>
    <row r="123" ht="15.75" customHeight="1" s="496">
      <c r="A123" s="9" t="n"/>
      <c r="B123" s="161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</row>
    <row r="124" ht="15.75" customHeight="1" s="496">
      <c r="A124" s="9" t="n"/>
      <c r="B124" s="161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</row>
    <row r="125" ht="15.75" customHeight="1" s="496">
      <c r="A125" s="9" t="n"/>
      <c r="B125" s="161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</row>
    <row r="126" ht="15.75" customHeight="1" s="496">
      <c r="A126" s="9" t="n"/>
      <c r="B126" s="161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</row>
    <row r="127" ht="15.75" customHeight="1" s="496">
      <c r="A127" s="9" t="n"/>
      <c r="B127" s="161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</row>
    <row r="128" ht="15.75" customHeight="1" s="496">
      <c r="A128" s="9" t="n"/>
      <c r="B128" s="161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</row>
    <row r="129" ht="15.75" customHeight="1" s="496">
      <c r="A129" s="9" t="n"/>
      <c r="B129" s="161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</row>
    <row r="130" ht="15.75" customHeight="1" s="496">
      <c r="A130" s="9" t="n"/>
      <c r="B130" s="161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</row>
    <row r="131" ht="15.75" customHeight="1" s="496">
      <c r="A131" s="9" t="n"/>
      <c r="B131" s="161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</row>
    <row r="132" ht="15.75" customHeight="1" s="496">
      <c r="A132" s="9" t="n"/>
      <c r="B132" s="161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</row>
    <row r="133" ht="15.75" customHeight="1" s="496">
      <c r="A133" s="9" t="n"/>
      <c r="B133" s="161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</row>
    <row r="134" ht="15.75" customHeight="1" s="496">
      <c r="A134" s="9" t="n"/>
      <c r="B134" s="161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</row>
    <row r="135" ht="15.75" customHeight="1" s="496">
      <c r="A135" s="9" t="n"/>
      <c r="B135" s="161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</row>
    <row r="136" ht="15.75" customHeight="1" s="496">
      <c r="A136" s="9" t="n"/>
      <c r="B136" s="161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</row>
    <row r="137" ht="15.75" customHeight="1" s="496">
      <c r="A137" s="9" t="n"/>
      <c r="B137" s="161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</row>
    <row r="138" ht="15.75" customHeight="1" s="496">
      <c r="A138" s="9" t="n"/>
      <c r="B138" s="161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</row>
    <row r="139" ht="15.75" customHeight="1" s="496">
      <c r="A139" s="9" t="n"/>
      <c r="B139" s="161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</row>
    <row r="140" ht="15.75" customHeight="1" s="496">
      <c r="A140" s="9" t="n"/>
      <c r="B140" s="161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</row>
    <row r="141" ht="15.75" customHeight="1" s="496">
      <c r="A141" s="9" t="n"/>
      <c r="B141" s="161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</row>
    <row r="142" ht="15.75" customHeight="1" s="496">
      <c r="A142" s="9" t="n"/>
      <c r="B142" s="161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</row>
    <row r="143" ht="15.75" customHeight="1" s="496">
      <c r="A143" s="9" t="n"/>
      <c r="B143" s="161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</row>
    <row r="144" ht="15.75" customHeight="1" s="496">
      <c r="A144" s="9" t="n"/>
      <c r="B144" s="161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</row>
    <row r="145" ht="15.75" customHeight="1" s="496">
      <c r="A145" s="9" t="n"/>
      <c r="B145" s="161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</row>
    <row r="146" ht="15.75" customHeight="1" s="496">
      <c r="A146" s="9" t="n"/>
      <c r="B146" s="161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</row>
    <row r="147" ht="15.75" customHeight="1" s="496">
      <c r="A147" s="9" t="n"/>
      <c r="B147" s="161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</row>
    <row r="148" ht="15.75" customHeight="1" s="496">
      <c r="A148" s="9" t="n"/>
      <c r="B148" s="161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</row>
    <row r="149" ht="15.75" customHeight="1" s="496">
      <c r="A149" s="9" t="n"/>
      <c r="B149" s="161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</row>
    <row r="150" ht="15.75" customHeight="1" s="496">
      <c r="A150" s="9" t="n"/>
      <c r="B150" s="161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</row>
    <row r="151" ht="15.75" customHeight="1" s="496">
      <c r="A151" s="9" t="n"/>
      <c r="B151" s="161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</row>
    <row r="152" ht="15.75" customHeight="1" s="496">
      <c r="A152" s="9" t="n"/>
      <c r="B152" s="161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</row>
    <row r="153" ht="15.75" customHeight="1" s="496">
      <c r="A153" s="9" t="n"/>
      <c r="B153" s="161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</row>
    <row r="154" ht="15.75" customHeight="1" s="496">
      <c r="A154" s="9" t="n"/>
      <c r="B154" s="161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</row>
    <row r="155" ht="15.75" customHeight="1" s="496">
      <c r="A155" s="9" t="n"/>
      <c r="B155" s="161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</row>
    <row r="156" ht="15.75" customHeight="1" s="496">
      <c r="A156" s="9" t="n"/>
      <c r="B156" s="161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</row>
    <row r="157" ht="15.75" customHeight="1" s="496">
      <c r="A157" s="9" t="n"/>
      <c r="B157" s="161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</row>
    <row r="158" ht="15.75" customHeight="1" s="496">
      <c r="A158" s="9" t="n"/>
      <c r="B158" s="161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</row>
    <row r="159" ht="15.75" customHeight="1" s="496">
      <c r="A159" s="9" t="n"/>
      <c r="B159" s="161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</row>
    <row r="160" ht="15.75" customHeight="1" s="496">
      <c r="A160" s="9" t="n"/>
      <c r="B160" s="161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</row>
    <row r="161" ht="15.75" customHeight="1" s="496">
      <c r="A161" s="9" t="n"/>
      <c r="B161" s="161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</row>
    <row r="162" ht="15.75" customHeight="1" s="496">
      <c r="A162" s="9" t="n"/>
      <c r="B162" s="161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</row>
    <row r="163" ht="15.75" customHeight="1" s="496">
      <c r="A163" s="9" t="n"/>
      <c r="B163" s="161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</row>
    <row r="164" ht="15.75" customHeight="1" s="496">
      <c r="A164" s="9" t="n"/>
      <c r="B164" s="161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</row>
    <row r="165" ht="15.75" customHeight="1" s="496">
      <c r="A165" s="9" t="n"/>
      <c r="B165" s="161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</row>
    <row r="166" ht="15.75" customHeight="1" s="496">
      <c r="A166" s="9" t="n"/>
      <c r="B166" s="161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</row>
    <row r="167" ht="15.75" customHeight="1" s="496">
      <c r="A167" s="9" t="n"/>
      <c r="B167" s="161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</row>
    <row r="168" ht="15.75" customHeight="1" s="496">
      <c r="A168" s="9" t="n"/>
      <c r="B168" s="161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</row>
    <row r="169" ht="15.75" customHeight="1" s="496">
      <c r="A169" s="9" t="n"/>
      <c r="B169" s="161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</row>
    <row r="170" ht="15.75" customHeight="1" s="496">
      <c r="A170" s="9" t="n"/>
      <c r="B170" s="161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</row>
    <row r="171" ht="15.75" customHeight="1" s="496">
      <c r="A171" s="9" t="n"/>
      <c r="B171" s="161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</row>
    <row r="172" ht="15.75" customHeight="1" s="496">
      <c r="A172" s="9" t="n"/>
      <c r="B172" s="161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</row>
    <row r="173" ht="15.75" customHeight="1" s="496">
      <c r="A173" s="9" t="n"/>
      <c r="B173" s="161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</row>
    <row r="174" ht="15.75" customHeight="1" s="496">
      <c r="A174" s="9" t="n"/>
      <c r="B174" s="161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</row>
    <row r="175" ht="15.75" customHeight="1" s="496">
      <c r="A175" s="9" t="n"/>
      <c r="B175" s="161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</row>
    <row r="176" ht="15.75" customHeight="1" s="496">
      <c r="A176" s="9" t="n"/>
      <c r="B176" s="161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</row>
    <row r="177" ht="15.75" customHeight="1" s="496">
      <c r="A177" s="9" t="n"/>
      <c r="B177" s="161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</row>
    <row r="178" ht="15.75" customHeight="1" s="496">
      <c r="A178" s="9" t="n"/>
      <c r="B178" s="161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</row>
    <row r="179" ht="15.75" customHeight="1" s="496">
      <c r="A179" s="9" t="n"/>
      <c r="B179" s="161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</row>
    <row r="180" ht="15.75" customHeight="1" s="496">
      <c r="A180" s="9" t="n"/>
      <c r="B180" s="161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</row>
    <row r="181" ht="15.75" customHeight="1" s="496">
      <c r="A181" s="9" t="n"/>
      <c r="B181" s="161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</row>
    <row r="182" ht="15.75" customHeight="1" s="496">
      <c r="A182" s="9" t="n"/>
      <c r="B182" s="161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</row>
    <row r="183" ht="15.75" customHeight="1" s="496">
      <c r="A183" s="9" t="n"/>
      <c r="B183" s="161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</row>
    <row r="184" ht="15.75" customHeight="1" s="496">
      <c r="A184" s="9" t="n"/>
      <c r="B184" s="161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</row>
    <row r="185" ht="15.75" customHeight="1" s="496">
      <c r="A185" s="9" t="n"/>
      <c r="B185" s="161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</row>
    <row r="186" ht="15.75" customHeight="1" s="496">
      <c r="A186" s="9" t="n"/>
      <c r="B186" s="161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</row>
    <row r="187" ht="15.75" customHeight="1" s="496">
      <c r="A187" s="9" t="n"/>
      <c r="B187" s="161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</row>
    <row r="188" ht="15.75" customHeight="1" s="496">
      <c r="A188" s="9" t="n"/>
      <c r="B188" s="161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</row>
    <row r="189" ht="15.75" customHeight="1" s="496">
      <c r="A189" s="9" t="n"/>
      <c r="B189" s="161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</row>
    <row r="190" ht="15.75" customHeight="1" s="496">
      <c r="A190" s="9" t="n"/>
      <c r="B190" s="161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</row>
    <row r="191" ht="15.75" customHeight="1" s="496">
      <c r="A191" s="9" t="n"/>
      <c r="B191" s="161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</row>
    <row r="192" ht="15.75" customHeight="1" s="496">
      <c r="A192" s="9" t="n"/>
      <c r="B192" s="161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</row>
    <row r="193" ht="15.75" customHeight="1" s="496">
      <c r="A193" s="9" t="n"/>
      <c r="B193" s="161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</row>
    <row r="194" ht="15.75" customHeight="1" s="496">
      <c r="A194" s="9" t="n"/>
      <c r="B194" s="161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</row>
    <row r="195" ht="15.75" customHeight="1" s="496">
      <c r="A195" s="9" t="n"/>
      <c r="B195" s="161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</row>
    <row r="196" ht="15.75" customHeight="1" s="496">
      <c r="A196" s="9" t="n"/>
      <c r="B196" s="161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</row>
    <row r="197" ht="15.75" customHeight="1" s="496">
      <c r="A197" s="9" t="n"/>
      <c r="B197" s="161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</row>
    <row r="198" ht="15.75" customHeight="1" s="496">
      <c r="A198" s="9" t="n"/>
      <c r="B198" s="161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</row>
    <row r="199" ht="15.75" customHeight="1" s="496">
      <c r="A199" s="9" t="n"/>
      <c r="B199" s="161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</row>
    <row r="200" ht="15.75" customHeight="1" s="496">
      <c r="A200" s="9" t="n"/>
      <c r="B200" s="161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</row>
    <row r="201" ht="15.75" customHeight="1" s="496">
      <c r="A201" s="9" t="n"/>
      <c r="B201" s="161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</row>
    <row r="202" ht="15.75" customHeight="1" s="496">
      <c r="A202" s="9" t="n"/>
      <c r="B202" s="161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</row>
    <row r="203" ht="15.75" customHeight="1" s="496">
      <c r="A203" s="9" t="n"/>
      <c r="B203" s="161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</row>
    <row r="204" ht="15.75" customHeight="1" s="496">
      <c r="A204" s="9" t="n"/>
      <c r="B204" s="161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</row>
    <row r="205" ht="15.75" customHeight="1" s="496">
      <c r="A205" s="9" t="n"/>
      <c r="B205" s="161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</row>
    <row r="206" ht="15.75" customHeight="1" s="496">
      <c r="A206" s="9" t="n"/>
      <c r="B206" s="161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</row>
    <row r="207" ht="15.75" customHeight="1" s="496">
      <c r="A207" s="9" t="n"/>
      <c r="B207" s="161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</row>
    <row r="208" ht="15.75" customHeight="1" s="496">
      <c r="A208" s="9" t="n"/>
      <c r="B208" s="161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</row>
    <row r="209" ht="15.75" customHeight="1" s="496">
      <c r="A209" s="9" t="n"/>
      <c r="B209" s="161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</row>
    <row r="210" ht="15.75" customHeight="1" s="496">
      <c r="A210" s="9" t="n"/>
      <c r="B210" s="161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</row>
    <row r="211" ht="15.75" customHeight="1" s="496">
      <c r="A211" s="9" t="n"/>
      <c r="B211" s="161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</row>
    <row r="212" ht="15.75" customHeight="1" s="496">
      <c r="A212" s="9" t="n"/>
      <c r="B212" s="161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</row>
    <row r="213" ht="15.75" customHeight="1" s="496">
      <c r="A213" s="9" t="n"/>
      <c r="B213" s="161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</row>
    <row r="214" ht="15.75" customHeight="1" s="496">
      <c r="A214" s="9" t="n"/>
      <c r="B214" s="161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</row>
    <row r="215" ht="15.75" customHeight="1" s="496">
      <c r="A215" s="9" t="n"/>
      <c r="B215" s="161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</row>
    <row r="216" ht="15.75" customHeight="1" s="496">
      <c r="A216" s="9" t="n"/>
      <c r="B216" s="161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</row>
    <row r="217" ht="15.75" customHeight="1" s="496">
      <c r="A217" s="9" t="n"/>
      <c r="B217" s="161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</row>
    <row r="218" ht="15.75" customHeight="1" s="496">
      <c r="A218" s="9" t="n"/>
      <c r="B218" s="161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</row>
    <row r="219" ht="15.75" customHeight="1" s="496">
      <c r="A219" s="9" t="n"/>
      <c r="B219" s="161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</row>
    <row r="220" ht="15.75" customHeight="1" s="496">
      <c r="A220" s="9" t="n"/>
      <c r="B220" s="161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</row>
    <row r="221" ht="15.75" customHeight="1" s="496">
      <c r="A221" s="9" t="n"/>
      <c r="B221" s="161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</row>
    <row r="222" ht="15.75" customHeight="1" s="496">
      <c r="A222" s="9" t="n"/>
      <c r="B222" s="161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</row>
    <row r="223" ht="15.75" customHeight="1" s="496">
      <c r="A223" s="9" t="n"/>
      <c r="B223" s="161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</row>
    <row r="224" ht="15.75" customHeight="1" s="496">
      <c r="A224" s="9" t="n"/>
      <c r="B224" s="161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</row>
    <row r="225" ht="15.75" customHeight="1" s="496">
      <c r="A225" s="9" t="n"/>
      <c r="B225" s="161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</row>
    <row r="226" ht="15.75" customHeight="1" s="496">
      <c r="A226" s="9" t="n"/>
      <c r="B226" s="161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</row>
    <row r="227" ht="15.75" customHeight="1" s="496">
      <c r="A227" s="9" t="n"/>
      <c r="B227" s="161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</row>
    <row r="228" ht="15.75" customHeight="1" s="496">
      <c r="A228" s="9" t="n"/>
      <c r="B228" s="161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</row>
    <row r="229" ht="15.75" customHeight="1" s="496">
      <c r="A229" s="9" t="n"/>
      <c r="B229" s="161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</row>
    <row r="230" ht="15.75" customHeight="1" s="496">
      <c r="A230" s="9" t="n"/>
      <c r="B230" s="161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</row>
    <row r="231" ht="15.75" customHeight="1" s="496">
      <c r="A231" s="9" t="n"/>
      <c r="B231" s="161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</row>
    <row r="232" ht="15.75" customHeight="1" s="496">
      <c r="A232" s="9" t="n"/>
      <c r="B232" s="161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</row>
    <row r="233" ht="15.75" customHeight="1" s="496">
      <c r="A233" s="9" t="n"/>
      <c r="B233" s="161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</row>
    <row r="234" ht="15.75" customHeight="1" s="496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</row>
    <row r="235" ht="15.75" customHeight="1" s="496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</row>
    <row r="236" ht="15.75" customHeight="1" s="49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</row>
    <row r="237" ht="15.75" customHeight="1" s="496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</row>
    <row r="238" ht="15.75" customHeight="1" s="496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</row>
    <row r="239" ht="15.75" customHeight="1" s="496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</row>
    <row r="240" ht="15.75" customHeight="1" s="496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</row>
    <row r="241" ht="15.75" customHeight="1" s="496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</row>
    <row r="242" ht="15.75" customHeight="1" s="496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</row>
    <row r="243" ht="15.75" customHeight="1" s="496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</row>
    <row r="244" ht="15.75" customHeight="1" s="496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</row>
    <row r="245" ht="15.75" customHeight="1" s="496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</row>
    <row r="246" ht="15.75" customHeight="1" s="49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</row>
    <row r="247" ht="15.75" customHeight="1" s="496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</row>
    <row r="248" ht="15.75" customHeight="1" s="496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</row>
    <row r="249" ht="15.75" customHeight="1" s="496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</row>
    <row r="250" ht="15.75" customHeight="1" s="496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</row>
    <row r="251" ht="15.75" customHeight="1" s="496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</row>
    <row r="252" ht="15.75" customHeight="1" s="496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</row>
    <row r="253" ht="15.75" customHeight="1" s="496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</row>
    <row r="254" ht="15.75" customHeight="1" s="496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</row>
    <row r="255" ht="15.75" customHeight="1" s="496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</row>
    <row r="256" ht="15.75" customHeight="1" s="49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</row>
    <row r="257" ht="15.75" customHeight="1" s="496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</row>
    <row r="258" ht="15.75" customHeight="1" s="496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</row>
    <row r="259" ht="15.75" customHeight="1" s="496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</row>
    <row r="260" ht="15.75" customHeight="1" s="496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</row>
    <row r="261" ht="15.75" customHeight="1" s="496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</row>
    <row r="262" ht="15.75" customHeight="1" s="496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</row>
    <row r="263" ht="15.75" customHeight="1" s="496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</row>
    <row r="264" ht="15.75" customHeight="1" s="496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</row>
    <row r="265" ht="15.75" customHeight="1" s="496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</row>
    <row r="266" ht="15.75" customHeight="1" s="49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</row>
    <row r="267" ht="15.75" customHeight="1" s="496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</row>
    <row r="268" ht="15.75" customHeight="1" s="496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</row>
    <row r="269" ht="15.75" customHeight="1" s="496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</row>
    <row r="270" ht="15.75" customHeight="1" s="496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</row>
    <row r="271" ht="15.75" customHeight="1" s="496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</row>
    <row r="272" ht="15.75" customHeight="1" s="496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</row>
    <row r="273" ht="15.75" customHeight="1" s="496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</row>
    <row r="274" ht="15.75" customHeight="1" s="496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</row>
    <row r="275" ht="15.75" customHeight="1" s="496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</row>
    <row r="276" ht="15.75" customHeight="1" s="49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</row>
    <row r="277" ht="15.75" customHeight="1" s="496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</row>
    <row r="278" ht="15.75" customHeight="1" s="496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</row>
    <row r="279" ht="15.75" customHeight="1" s="496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</row>
    <row r="280" ht="15.75" customHeight="1" s="496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</row>
    <row r="281" ht="15.75" customHeight="1" s="496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</row>
    <row r="282" ht="15.75" customHeight="1" s="496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</row>
    <row r="283" ht="15.75" customHeight="1" s="496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</row>
    <row r="284" ht="15.75" customHeight="1" s="496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</row>
    <row r="285" ht="15.75" customHeight="1" s="496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</row>
    <row r="286" ht="15.75" customHeight="1" s="49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</row>
    <row r="287" ht="15.75" customHeight="1" s="496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</row>
    <row r="288" ht="15.75" customHeight="1" s="496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</row>
    <row r="289" ht="15.75" customHeight="1" s="496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</row>
    <row r="290" ht="15.75" customHeight="1" s="496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</row>
    <row r="291" ht="15.75" customHeight="1" s="496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</row>
    <row r="292" ht="15.75" customHeight="1" s="496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</row>
    <row r="293" ht="15.75" customHeight="1" s="496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</row>
    <row r="294" ht="15.75" customHeight="1" s="496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</row>
    <row r="295" ht="15.75" customHeight="1" s="496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</row>
    <row r="296" ht="15.75" customHeight="1" s="4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</row>
    <row r="297" ht="15.75" customHeight="1" s="496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</row>
    <row r="298" ht="15.75" customHeight="1" s="496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</row>
    <row r="299" ht="15.75" customHeight="1" s="496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</row>
    <row r="300" ht="15.75" customHeight="1" s="496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</row>
    <row r="301" ht="15.75" customHeight="1" s="496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</row>
    <row r="302" ht="15.75" customHeight="1" s="496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</row>
    <row r="303" ht="15.75" customHeight="1" s="496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</row>
    <row r="304" ht="15.75" customHeight="1" s="496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</row>
    <row r="305" ht="15.75" customHeight="1" s="496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</row>
    <row r="306" ht="15.75" customHeight="1" s="49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</row>
    <row r="307" ht="15.75" customHeight="1" s="496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</row>
    <row r="308" ht="15.75" customHeight="1" s="496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</row>
    <row r="309" ht="15.75" customHeight="1" s="496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</row>
    <row r="310" ht="15.75" customHeight="1" s="496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</row>
    <row r="311" ht="15.75" customHeight="1" s="496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</row>
    <row r="312" ht="15.75" customHeight="1" s="496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</row>
    <row r="313" ht="15.75" customHeight="1" s="496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</row>
    <row r="314" ht="15.75" customHeight="1" s="496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</row>
    <row r="315" ht="15.75" customHeight="1" s="496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</row>
    <row r="316" ht="15.75" customHeight="1" s="49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</row>
    <row r="317" ht="15.75" customHeight="1" s="496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</row>
    <row r="318" ht="15.75" customHeight="1" s="496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</row>
    <row r="319" ht="15.75" customHeight="1" s="496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</row>
    <row r="320" ht="15.75" customHeight="1" s="496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</row>
    <row r="321" ht="15.75" customHeight="1" s="496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</row>
    <row r="322" ht="15.75" customHeight="1" s="496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</row>
    <row r="323" ht="15.75" customHeight="1" s="496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</row>
    <row r="324" ht="15.75" customHeight="1" s="496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</row>
    <row r="325" ht="15.75" customHeight="1" s="496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</row>
    <row r="326" ht="15.75" customHeight="1" s="49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</row>
    <row r="327" ht="15.75" customHeight="1" s="496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</row>
    <row r="328" ht="15.75" customHeight="1" s="496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</row>
    <row r="329" ht="15.75" customHeight="1" s="496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</row>
    <row r="330" ht="15.75" customHeight="1" s="496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</row>
    <row r="331" ht="15.75" customHeight="1" s="496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</row>
    <row r="332" ht="15.75" customHeight="1" s="496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</row>
    <row r="333" ht="15.75" customHeight="1" s="496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</row>
    <row r="334" ht="15.75" customHeight="1" s="496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</row>
    <row r="335" ht="15.75" customHeight="1" s="496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</row>
    <row r="336" ht="15.75" customHeight="1" s="49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</row>
    <row r="337" ht="15.75" customHeight="1" s="496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</row>
    <row r="338" ht="15.75" customHeight="1" s="496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</row>
    <row r="339" ht="15.75" customHeight="1" s="496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</row>
    <row r="340" ht="15.75" customHeight="1" s="496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</row>
    <row r="341" ht="15.75" customHeight="1" s="496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</row>
    <row r="342" ht="15.75" customHeight="1" s="496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</row>
    <row r="343" ht="15.75" customHeight="1" s="496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</row>
    <row r="344" ht="15.75" customHeight="1" s="496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</row>
    <row r="345" ht="15.75" customHeight="1" s="496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</row>
    <row r="346" ht="15.75" customHeight="1" s="49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</row>
    <row r="347" ht="15.75" customHeight="1" s="496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</row>
    <row r="348" ht="15.75" customHeight="1" s="496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</row>
    <row r="349" ht="15.75" customHeight="1" s="496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</row>
    <row r="350" ht="15.75" customHeight="1" s="496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</row>
    <row r="351" ht="15.75" customHeight="1" s="496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</row>
    <row r="352" ht="15.75" customHeight="1" s="496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</row>
    <row r="353" ht="15.75" customHeight="1" s="496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</row>
    <row r="354" ht="15.75" customHeight="1" s="496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</row>
    <row r="355" ht="15.75" customHeight="1" s="496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</row>
    <row r="356" ht="15.75" customHeight="1" s="49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</row>
    <row r="357" ht="15.75" customHeight="1" s="496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</row>
    <row r="358" ht="15.75" customHeight="1" s="496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</row>
    <row r="359" ht="15.75" customHeight="1" s="496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</row>
    <row r="360" ht="15.75" customHeight="1" s="496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</row>
    <row r="361" ht="15.75" customHeight="1" s="496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</row>
    <row r="362" ht="15.75" customHeight="1" s="496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</row>
    <row r="363" ht="15.75" customHeight="1" s="496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</row>
    <row r="364" ht="15.75" customHeight="1" s="496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</row>
    <row r="365" ht="15.75" customHeight="1" s="496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</row>
    <row r="366" ht="15.75" customHeight="1" s="49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</row>
    <row r="367" ht="15.75" customHeight="1" s="496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</row>
    <row r="368" ht="15.75" customHeight="1" s="496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</row>
    <row r="369" ht="15.75" customHeight="1" s="496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</row>
    <row r="370" ht="15.75" customHeight="1" s="496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</row>
    <row r="371" ht="15.75" customHeight="1" s="496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</row>
    <row r="372" ht="15.75" customHeight="1" s="496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</row>
    <row r="373" ht="15.75" customHeight="1" s="496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</row>
    <row r="374" ht="15.75" customHeight="1" s="496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</row>
    <row r="375" ht="15.75" customHeight="1" s="496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</row>
    <row r="376" ht="15.75" customHeight="1" s="49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</row>
    <row r="377" ht="15.75" customHeight="1" s="496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</row>
    <row r="378" ht="15.75" customHeight="1" s="496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</row>
    <row r="379" ht="15.75" customHeight="1" s="496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</row>
    <row r="380" ht="15.75" customHeight="1" s="496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</row>
    <row r="381" ht="15.75" customHeight="1" s="496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</row>
    <row r="382" ht="15.75" customHeight="1" s="496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</row>
    <row r="383" ht="15.75" customHeight="1" s="496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</row>
    <row r="384" ht="15.75" customHeight="1" s="496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</row>
    <row r="385" ht="15.75" customHeight="1" s="496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</row>
    <row r="386" ht="15.75" customHeight="1" s="49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</row>
    <row r="387" ht="15.75" customHeight="1" s="496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</row>
    <row r="388" ht="15.75" customHeight="1" s="496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</row>
    <row r="389" ht="15.75" customHeight="1" s="496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</row>
    <row r="390" ht="15.75" customHeight="1" s="496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</row>
    <row r="391" ht="15.75" customHeight="1" s="496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</row>
    <row r="392" ht="15.75" customHeight="1" s="496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</row>
    <row r="393" ht="15.75" customHeight="1" s="496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</row>
    <row r="394" ht="15.75" customHeight="1" s="496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</row>
    <row r="395" ht="15.75" customHeight="1" s="496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</row>
    <row r="396" ht="15.75" customHeight="1" s="4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</row>
    <row r="397" ht="15.75" customHeight="1" s="496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</row>
    <row r="398" ht="15.75" customHeight="1" s="496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</row>
    <row r="399" ht="15.75" customHeight="1" s="496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</row>
    <row r="400" ht="15.75" customHeight="1" s="496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</row>
    <row r="401" ht="15.75" customHeight="1" s="496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</row>
    <row r="402" ht="15.75" customHeight="1" s="496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</row>
    <row r="403" ht="15.75" customHeight="1" s="496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</row>
    <row r="404" ht="15.75" customHeight="1" s="496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</row>
    <row r="405" ht="15.75" customHeight="1" s="496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</row>
    <row r="406" ht="15.75" customHeight="1" s="496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</row>
    <row r="407" ht="15.75" customHeight="1" s="496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</row>
    <row r="408" ht="15.75" customHeight="1" s="496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</row>
    <row r="409" ht="15.75" customHeight="1" s="496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</row>
    <row r="410" ht="15.75" customHeight="1" s="496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</row>
    <row r="411" ht="15.75" customHeight="1" s="496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</row>
    <row r="412" ht="15.75" customHeight="1" s="496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</row>
    <row r="413" ht="15.75" customHeight="1" s="496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</row>
    <row r="414" ht="15.75" customHeight="1" s="496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</row>
    <row r="415" ht="15.75" customHeight="1" s="496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</row>
    <row r="416" ht="15.75" customHeight="1" s="496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</row>
    <row r="417" ht="15.75" customHeight="1" s="496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</row>
    <row r="418" ht="15.75" customHeight="1" s="496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</row>
    <row r="419" ht="15.75" customHeight="1" s="496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</row>
    <row r="420" ht="15.75" customHeight="1" s="496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</row>
    <row r="421" ht="15.75" customHeight="1" s="496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</row>
    <row r="422" ht="15.75" customHeight="1" s="496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</row>
    <row r="423" ht="15.75" customHeight="1" s="496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</row>
    <row r="424" ht="15.75" customHeight="1" s="496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</row>
    <row r="425" ht="15.75" customHeight="1" s="496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</row>
    <row r="426" ht="15.75" customHeight="1" s="496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</row>
    <row r="427" ht="15.75" customHeight="1" s="496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</row>
    <row r="428" ht="15.75" customHeight="1" s="496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</row>
    <row r="429" ht="15.75" customHeight="1" s="496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</row>
    <row r="430" ht="15.75" customHeight="1" s="496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</row>
    <row r="431" ht="15.75" customHeight="1" s="496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</row>
    <row r="432" ht="15.75" customHeight="1" s="496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</row>
    <row r="433" ht="15.75" customHeight="1" s="496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</row>
    <row r="434" ht="15.75" customHeight="1" s="496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</row>
    <row r="435" ht="15.75" customHeight="1" s="496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</row>
    <row r="436" ht="15.75" customHeight="1" s="496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</row>
    <row r="437" ht="15.75" customHeight="1" s="496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</row>
    <row r="438" ht="15.75" customHeight="1" s="496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</row>
    <row r="439" ht="15.75" customHeight="1" s="496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</row>
    <row r="440" ht="15.75" customHeight="1" s="496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</row>
    <row r="441" ht="15.75" customHeight="1" s="496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</row>
    <row r="442" ht="15.75" customHeight="1" s="496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</row>
    <row r="443" ht="15.75" customHeight="1" s="496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</row>
    <row r="444" ht="15.75" customHeight="1" s="496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</row>
    <row r="445" ht="15.75" customHeight="1" s="496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</row>
    <row r="446" ht="15.75" customHeight="1" s="496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</row>
    <row r="447" ht="15.75" customHeight="1" s="496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</row>
    <row r="448" ht="15.75" customHeight="1" s="496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</row>
    <row r="449" ht="15.75" customHeight="1" s="496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</row>
    <row r="450" ht="15.75" customHeight="1" s="496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</row>
    <row r="451" ht="15.75" customHeight="1" s="496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</row>
    <row r="452" ht="15.75" customHeight="1" s="496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</row>
    <row r="453" ht="15.75" customHeight="1" s="496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</row>
    <row r="454" ht="15.75" customHeight="1" s="496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</row>
    <row r="455" ht="15.75" customHeight="1" s="496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</row>
    <row r="456" ht="15.75" customHeight="1" s="496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</row>
    <row r="457" ht="15.75" customHeight="1" s="496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</row>
    <row r="458" ht="15.75" customHeight="1" s="496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</row>
    <row r="459" ht="15.75" customHeight="1" s="496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</row>
    <row r="460" ht="15.75" customHeight="1" s="496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</row>
    <row r="461" ht="15.75" customHeight="1" s="496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</row>
    <row r="462" ht="15.75" customHeight="1" s="496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</row>
    <row r="463" ht="15.75" customHeight="1" s="496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</row>
    <row r="464" ht="15.75" customHeight="1" s="496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</row>
    <row r="465" ht="15.75" customHeight="1" s="496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</row>
    <row r="466" ht="15.75" customHeight="1" s="496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</row>
    <row r="467" ht="15.75" customHeight="1" s="496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</row>
    <row r="468" ht="15.75" customHeight="1" s="496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</row>
    <row r="469" ht="15.75" customHeight="1" s="496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</row>
    <row r="470" ht="15.75" customHeight="1" s="496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</row>
    <row r="471" ht="15.75" customHeight="1" s="496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</row>
    <row r="472" ht="15.75" customHeight="1" s="496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</row>
    <row r="473" ht="15.75" customHeight="1" s="496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</row>
    <row r="474" ht="15.75" customHeight="1" s="496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</row>
    <row r="475" ht="15.75" customHeight="1" s="496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</row>
    <row r="476" ht="15.75" customHeight="1" s="496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</row>
    <row r="477" ht="15.75" customHeight="1" s="496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</row>
    <row r="478" ht="15.75" customHeight="1" s="496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</row>
    <row r="479" ht="15.75" customHeight="1" s="496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</row>
    <row r="480" ht="15.75" customHeight="1" s="496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</row>
    <row r="481" ht="15.75" customHeight="1" s="496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</row>
    <row r="482" ht="15.75" customHeight="1" s="496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</row>
    <row r="483" ht="15.75" customHeight="1" s="496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</row>
    <row r="484" ht="15.75" customHeight="1" s="496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</row>
    <row r="485" ht="15.75" customHeight="1" s="496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</row>
    <row r="486" ht="15.75" customHeight="1" s="496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</row>
    <row r="487" ht="15.75" customHeight="1" s="496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</row>
    <row r="488" ht="15.75" customHeight="1" s="496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</row>
    <row r="489" ht="15.75" customHeight="1" s="496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</row>
    <row r="490" ht="15.75" customHeight="1" s="496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</row>
    <row r="491" ht="15.75" customHeight="1" s="496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</row>
    <row r="492" ht="15.75" customHeight="1" s="496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</row>
    <row r="493" ht="15.75" customHeight="1" s="496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</row>
    <row r="494" ht="15.75" customHeight="1" s="496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</row>
    <row r="495" ht="15.75" customHeight="1" s="496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</row>
    <row r="496" ht="15.75" customHeight="1" s="496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</row>
    <row r="497" ht="15.75" customHeight="1" s="496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</row>
    <row r="498" ht="15.75" customHeight="1" s="496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</row>
    <row r="499" ht="15.75" customHeight="1" s="496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</row>
    <row r="500" ht="15.75" customHeight="1" s="496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</row>
    <row r="501" ht="15.75" customHeight="1" s="496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</row>
    <row r="502" ht="15.75" customHeight="1" s="496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</row>
    <row r="503" ht="15.75" customHeight="1" s="496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</row>
    <row r="504" ht="15.75" customHeight="1" s="496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</row>
    <row r="505" ht="15.75" customHeight="1" s="496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</row>
    <row r="506" ht="15.75" customHeight="1" s="496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</row>
    <row r="507" ht="15.75" customHeight="1" s="496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</row>
    <row r="508" ht="15.75" customHeight="1" s="496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</row>
    <row r="509" ht="15.75" customHeight="1" s="496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</row>
    <row r="510" ht="15.75" customHeight="1" s="496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</row>
    <row r="511" ht="15.75" customHeight="1" s="496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</row>
    <row r="512" ht="15.75" customHeight="1" s="496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</row>
    <row r="513" ht="15.75" customHeight="1" s="496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</row>
    <row r="514" ht="15.75" customHeight="1" s="496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</row>
    <row r="515" ht="15.75" customHeight="1" s="496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</row>
    <row r="516" ht="15.75" customHeight="1" s="496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</row>
    <row r="517" ht="15.75" customHeight="1" s="496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</row>
    <row r="518" ht="15.75" customHeight="1" s="496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</row>
    <row r="519" ht="15.75" customHeight="1" s="496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</row>
    <row r="520" ht="15.75" customHeight="1" s="496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</row>
    <row r="521" ht="15.75" customHeight="1" s="496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</row>
    <row r="522" ht="15.75" customHeight="1" s="496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</row>
    <row r="523" ht="15.75" customHeight="1" s="496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</row>
    <row r="524" ht="15.75" customHeight="1" s="496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</row>
    <row r="525" ht="15.75" customHeight="1" s="496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</row>
    <row r="526" ht="15.75" customHeight="1" s="496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</row>
    <row r="527" ht="15.75" customHeight="1" s="496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</row>
    <row r="528" ht="15.75" customHeight="1" s="496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</row>
    <row r="529" ht="15.75" customHeight="1" s="496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</row>
    <row r="530" ht="15.75" customHeight="1" s="496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</row>
    <row r="531" ht="15.75" customHeight="1" s="496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</row>
    <row r="532" ht="15.75" customHeight="1" s="496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</row>
    <row r="533" ht="15.75" customHeight="1" s="496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</row>
    <row r="534" ht="15.75" customHeight="1" s="496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</row>
    <row r="535" ht="15.75" customHeight="1" s="496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</row>
    <row r="536" ht="15.75" customHeight="1" s="496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</row>
    <row r="537" ht="15.75" customHeight="1" s="496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</row>
    <row r="538" ht="15.75" customHeight="1" s="496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</row>
    <row r="539" ht="15.75" customHeight="1" s="496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</row>
    <row r="540" ht="15.75" customHeight="1" s="496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</row>
    <row r="541" ht="15.75" customHeight="1" s="496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</row>
    <row r="542" ht="15.75" customHeight="1" s="496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</row>
    <row r="543" ht="15.75" customHeight="1" s="496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</row>
    <row r="544" ht="15.75" customHeight="1" s="496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</row>
    <row r="545" ht="15.75" customHeight="1" s="496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</row>
    <row r="546" ht="15.75" customHeight="1" s="496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</row>
    <row r="547" ht="15.75" customHeight="1" s="496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</row>
    <row r="548" ht="15.75" customHeight="1" s="496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</row>
    <row r="549" ht="15.75" customHeight="1" s="496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</row>
    <row r="550" ht="15.75" customHeight="1" s="496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</row>
    <row r="551" ht="15.75" customHeight="1" s="496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</row>
    <row r="552" ht="15.75" customHeight="1" s="496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</row>
    <row r="553" ht="15.75" customHeight="1" s="496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</row>
    <row r="554" ht="15.75" customHeight="1" s="496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</row>
    <row r="555" ht="15.75" customHeight="1" s="496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</row>
    <row r="556" ht="15.75" customHeight="1" s="496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</row>
    <row r="557" ht="15.75" customHeight="1" s="496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</row>
    <row r="558" ht="15.75" customHeight="1" s="496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</row>
    <row r="559" ht="15.75" customHeight="1" s="496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</row>
    <row r="560" ht="15.75" customHeight="1" s="496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</row>
    <row r="561" ht="15.75" customHeight="1" s="496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</row>
    <row r="562" ht="15.75" customHeight="1" s="496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</row>
    <row r="563" ht="15.75" customHeight="1" s="496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</row>
    <row r="564" ht="15.75" customHeight="1" s="496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</row>
    <row r="565" ht="15.75" customHeight="1" s="496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</row>
    <row r="566" ht="15.75" customHeight="1" s="496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</row>
    <row r="567" ht="15.75" customHeight="1" s="496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</row>
    <row r="568" ht="15.75" customHeight="1" s="496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</row>
    <row r="569" ht="15.75" customHeight="1" s="496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</row>
    <row r="570" ht="15.75" customHeight="1" s="496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</row>
    <row r="571" ht="15.75" customHeight="1" s="496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</row>
    <row r="572" ht="15.75" customHeight="1" s="496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</row>
    <row r="573" ht="15.75" customHeight="1" s="496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</row>
    <row r="574" ht="15.75" customHeight="1" s="496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</row>
    <row r="575" ht="15.75" customHeight="1" s="496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</row>
    <row r="576" ht="15.75" customHeight="1" s="496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</row>
    <row r="577" ht="15.75" customHeight="1" s="496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</row>
    <row r="578" ht="15.75" customHeight="1" s="496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</row>
    <row r="579" ht="15.75" customHeight="1" s="496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</row>
    <row r="580" ht="15.75" customHeight="1" s="496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</row>
    <row r="581" ht="15.75" customHeight="1" s="496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</row>
    <row r="582" ht="15.75" customHeight="1" s="496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</row>
    <row r="583" ht="15.75" customHeight="1" s="496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</row>
    <row r="584" ht="15.75" customHeight="1" s="496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</row>
    <row r="585" ht="15.75" customHeight="1" s="496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</row>
    <row r="586" ht="15.75" customHeight="1" s="496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</row>
    <row r="587" ht="15.75" customHeight="1" s="496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</row>
    <row r="588" ht="15.75" customHeight="1" s="496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</row>
    <row r="589" ht="15.75" customHeight="1" s="496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</row>
    <row r="590" ht="15.75" customHeight="1" s="496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</row>
    <row r="591" ht="15.75" customHeight="1" s="496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</row>
    <row r="592" ht="15.75" customHeight="1" s="496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</row>
    <row r="593" ht="15.75" customHeight="1" s="496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</row>
    <row r="594" ht="15.75" customHeight="1" s="496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</row>
    <row r="595" ht="15.75" customHeight="1" s="496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</row>
    <row r="596" ht="15.75" customHeight="1" s="496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</row>
    <row r="597" ht="15.75" customHeight="1" s="496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</row>
    <row r="598" ht="15.75" customHeight="1" s="496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</row>
    <row r="599" ht="15.75" customHeight="1" s="496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</row>
    <row r="600" ht="15.75" customHeight="1" s="496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</row>
    <row r="601" ht="15.75" customHeight="1" s="496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</row>
    <row r="602" ht="15.75" customHeight="1" s="496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</row>
    <row r="603" ht="15.75" customHeight="1" s="496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</row>
    <row r="604" ht="15.75" customHeight="1" s="496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</row>
    <row r="605" ht="15.75" customHeight="1" s="496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</row>
    <row r="606" ht="15.75" customHeight="1" s="496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</row>
    <row r="607" ht="15.75" customHeight="1" s="496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</row>
    <row r="608" ht="15.75" customHeight="1" s="496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</row>
    <row r="609" ht="15.75" customHeight="1" s="496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</row>
    <row r="610" ht="15.75" customHeight="1" s="496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</row>
    <row r="611" ht="15.75" customHeight="1" s="496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</row>
    <row r="612" ht="15.75" customHeight="1" s="496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</row>
    <row r="613" ht="15.75" customHeight="1" s="496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</row>
    <row r="614" ht="15.75" customHeight="1" s="496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</row>
    <row r="615" ht="15.75" customHeight="1" s="496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</row>
    <row r="616" ht="15.75" customHeight="1" s="496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</row>
    <row r="617" ht="15.75" customHeight="1" s="496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</row>
    <row r="618" ht="15.75" customHeight="1" s="496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</row>
    <row r="619" ht="15.75" customHeight="1" s="496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</row>
    <row r="620" ht="15.75" customHeight="1" s="496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</row>
    <row r="621" ht="15.75" customHeight="1" s="496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</row>
    <row r="622" ht="15.75" customHeight="1" s="496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</row>
    <row r="623" ht="15.75" customHeight="1" s="496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</row>
    <row r="624" ht="15.75" customHeight="1" s="496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</row>
    <row r="625" ht="15.75" customHeight="1" s="496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</row>
    <row r="626" ht="15.75" customHeight="1" s="496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</row>
    <row r="627" ht="15.75" customHeight="1" s="496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</row>
    <row r="628" ht="15.75" customHeight="1" s="496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</row>
    <row r="629" ht="15.75" customHeight="1" s="496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</row>
    <row r="630" ht="15.75" customHeight="1" s="496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</row>
    <row r="631" ht="15.75" customHeight="1" s="496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</row>
    <row r="632" ht="15.75" customHeight="1" s="496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</row>
    <row r="633" ht="15.75" customHeight="1" s="496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</row>
    <row r="634" ht="15.75" customHeight="1" s="496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</row>
    <row r="635" ht="15.75" customHeight="1" s="496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</row>
    <row r="636" ht="15.75" customHeight="1" s="496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</row>
    <row r="637" ht="15.75" customHeight="1" s="496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</row>
    <row r="638" ht="15.75" customHeight="1" s="496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</row>
    <row r="639" ht="15.75" customHeight="1" s="496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</row>
    <row r="640" ht="15.75" customHeight="1" s="496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</row>
    <row r="641" ht="15.75" customHeight="1" s="496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</row>
    <row r="642" ht="15.75" customHeight="1" s="496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</row>
    <row r="643" ht="15.75" customHeight="1" s="496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</row>
    <row r="644" ht="15.75" customHeight="1" s="496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</row>
    <row r="645" ht="15.75" customHeight="1" s="496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</row>
    <row r="646" ht="15.75" customHeight="1" s="496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</row>
    <row r="647" ht="15.75" customHeight="1" s="496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</row>
    <row r="648" ht="15.75" customHeight="1" s="496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</row>
    <row r="649" ht="15.75" customHeight="1" s="496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</row>
    <row r="650" ht="15.75" customHeight="1" s="496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</row>
    <row r="651" ht="15.75" customHeight="1" s="496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</row>
    <row r="652" ht="15.75" customHeight="1" s="496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</row>
    <row r="653" ht="15.75" customHeight="1" s="496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</row>
    <row r="654" ht="15.75" customHeight="1" s="496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</row>
    <row r="655" ht="15.75" customHeight="1" s="496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</row>
    <row r="656" ht="15.75" customHeight="1" s="496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</row>
    <row r="657" ht="15.75" customHeight="1" s="496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</row>
    <row r="658" ht="15.75" customHeight="1" s="496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</row>
    <row r="659" ht="15.75" customHeight="1" s="496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</row>
    <row r="660" ht="15.75" customHeight="1" s="496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</row>
    <row r="661" ht="15.75" customHeight="1" s="496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</row>
    <row r="662" ht="15.75" customHeight="1" s="496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</row>
    <row r="663" ht="15.75" customHeight="1" s="496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</row>
    <row r="664" ht="15.75" customHeight="1" s="496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</row>
    <row r="665" ht="15.75" customHeight="1" s="496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</row>
    <row r="666" ht="15.75" customHeight="1" s="496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</row>
    <row r="667" ht="15.75" customHeight="1" s="496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</row>
    <row r="668" ht="15.75" customHeight="1" s="496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</row>
    <row r="669" ht="15.75" customHeight="1" s="496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</row>
    <row r="670" ht="15.75" customHeight="1" s="496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</row>
    <row r="671" ht="15.75" customHeight="1" s="496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</row>
    <row r="672" ht="15.75" customHeight="1" s="496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</row>
    <row r="673" ht="15.75" customHeight="1" s="496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</row>
    <row r="674" ht="15.75" customHeight="1" s="496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</row>
    <row r="675" ht="15.75" customHeight="1" s="496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</row>
    <row r="676" ht="15.75" customHeight="1" s="496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</row>
    <row r="677" ht="15.75" customHeight="1" s="496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</row>
    <row r="678" ht="15.75" customHeight="1" s="496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</row>
    <row r="679" ht="15.75" customHeight="1" s="496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</row>
    <row r="680" ht="15.75" customHeight="1" s="496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</row>
    <row r="681" ht="15.75" customHeight="1" s="496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</row>
    <row r="682" ht="15.75" customHeight="1" s="496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</row>
    <row r="683" ht="15.75" customHeight="1" s="496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</row>
    <row r="684" ht="15.75" customHeight="1" s="496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</row>
    <row r="685" ht="15.75" customHeight="1" s="496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</row>
    <row r="686" ht="15.75" customHeight="1" s="496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</row>
    <row r="687" ht="15.75" customHeight="1" s="496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</row>
    <row r="688" ht="15.75" customHeight="1" s="496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</row>
    <row r="689" ht="15.75" customHeight="1" s="496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</row>
    <row r="690" ht="15.75" customHeight="1" s="496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</row>
    <row r="691" ht="15.75" customHeight="1" s="496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</row>
    <row r="692" ht="15.75" customHeight="1" s="496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</row>
    <row r="693" ht="15.75" customHeight="1" s="496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</row>
    <row r="694" ht="15.75" customHeight="1" s="496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</row>
    <row r="695" ht="15.75" customHeight="1" s="496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</row>
    <row r="696" ht="15.75" customHeight="1" s="496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</row>
    <row r="697" ht="15.75" customHeight="1" s="496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</row>
    <row r="698" ht="15.75" customHeight="1" s="496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</row>
    <row r="699" ht="15.75" customHeight="1" s="496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</row>
    <row r="700" ht="15.75" customHeight="1" s="496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</row>
    <row r="701" ht="15.75" customHeight="1" s="496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</row>
    <row r="702" ht="15.75" customHeight="1" s="496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</row>
    <row r="703" ht="15.75" customHeight="1" s="496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</row>
    <row r="704" ht="15.75" customHeight="1" s="496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</row>
    <row r="705" ht="15.75" customHeight="1" s="496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</row>
    <row r="706" ht="15.75" customHeight="1" s="496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</row>
    <row r="707" ht="15.75" customHeight="1" s="496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</row>
    <row r="708" ht="15.75" customHeight="1" s="496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</row>
    <row r="709" ht="15.75" customHeight="1" s="496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</row>
    <row r="710" ht="15.75" customHeight="1" s="496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</row>
    <row r="711" ht="15.75" customHeight="1" s="496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</row>
    <row r="712" ht="15.75" customHeight="1" s="496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</row>
    <row r="713" ht="15.75" customHeight="1" s="496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</row>
    <row r="714" ht="15.75" customHeight="1" s="496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</row>
    <row r="715" ht="15.75" customHeight="1" s="496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</row>
    <row r="716" ht="15.75" customHeight="1" s="496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</row>
    <row r="717" ht="15.75" customHeight="1" s="496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</row>
    <row r="718" ht="15.75" customHeight="1" s="496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</row>
    <row r="719" ht="15.75" customHeight="1" s="496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</row>
    <row r="720" ht="15.75" customHeight="1" s="496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</row>
    <row r="721" ht="15.75" customHeight="1" s="496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</row>
    <row r="722" ht="15.75" customHeight="1" s="496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</row>
    <row r="723" ht="15.75" customHeight="1" s="496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</row>
    <row r="724" ht="15.75" customHeight="1" s="496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</row>
    <row r="725" ht="15.75" customHeight="1" s="496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</row>
    <row r="726" ht="15.75" customHeight="1" s="496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</row>
    <row r="727" ht="15.75" customHeight="1" s="496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</row>
    <row r="728" ht="15.75" customHeight="1" s="496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</row>
    <row r="729" ht="15.75" customHeight="1" s="496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</row>
    <row r="730" ht="15.75" customHeight="1" s="496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</row>
    <row r="731" ht="15.75" customHeight="1" s="496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</row>
    <row r="732" ht="15.75" customHeight="1" s="496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</row>
    <row r="733" ht="15.75" customHeight="1" s="496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</row>
    <row r="734" ht="15.75" customHeight="1" s="496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</row>
    <row r="735" ht="15.75" customHeight="1" s="496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</row>
    <row r="736" ht="15.75" customHeight="1" s="496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</row>
    <row r="737" ht="15.75" customHeight="1" s="496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</row>
    <row r="738" ht="15.75" customHeight="1" s="496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</row>
    <row r="739" ht="15.75" customHeight="1" s="496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</row>
    <row r="740" ht="15.75" customHeight="1" s="496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</row>
    <row r="741" ht="15.75" customHeight="1" s="496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</row>
    <row r="742" ht="15.75" customHeight="1" s="496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</row>
    <row r="743" ht="15.75" customHeight="1" s="496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</row>
    <row r="744" ht="15.75" customHeight="1" s="496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</row>
    <row r="745" ht="15.75" customHeight="1" s="496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</row>
    <row r="746" ht="15.75" customHeight="1" s="496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</row>
    <row r="747" ht="15.75" customHeight="1" s="496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</row>
    <row r="748" ht="15.75" customHeight="1" s="496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</row>
    <row r="749" ht="15.75" customHeight="1" s="496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</row>
    <row r="750" ht="15.75" customHeight="1" s="496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</row>
    <row r="751" ht="15.75" customHeight="1" s="496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</row>
    <row r="752" ht="15.75" customHeight="1" s="496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</row>
    <row r="753" ht="15.75" customHeight="1" s="496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</row>
    <row r="754" ht="15.75" customHeight="1" s="496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</row>
    <row r="755" ht="15.75" customHeight="1" s="496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</row>
    <row r="756" ht="15.75" customHeight="1" s="496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</row>
    <row r="757" ht="15.75" customHeight="1" s="496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</row>
    <row r="758" ht="15.75" customHeight="1" s="496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</row>
    <row r="759" ht="15.75" customHeight="1" s="496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</row>
    <row r="760" ht="15.75" customHeight="1" s="496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</row>
    <row r="761" ht="15.75" customHeight="1" s="496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</row>
    <row r="762" ht="15.75" customHeight="1" s="496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</row>
    <row r="763" ht="15.75" customHeight="1" s="496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</row>
    <row r="764" ht="15.75" customHeight="1" s="496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</row>
    <row r="765" ht="15.75" customHeight="1" s="496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</row>
    <row r="766" ht="15.75" customHeight="1" s="496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</row>
    <row r="767" ht="15.75" customHeight="1" s="496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</row>
    <row r="768" ht="15.75" customHeight="1" s="496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</row>
    <row r="769" ht="15.75" customHeight="1" s="496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</row>
    <row r="770" ht="15.75" customHeight="1" s="496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</row>
    <row r="771" ht="15.75" customHeight="1" s="496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</row>
    <row r="772" ht="15.75" customHeight="1" s="496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</row>
    <row r="773" ht="15.75" customHeight="1" s="496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</row>
    <row r="774" ht="15.75" customHeight="1" s="496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</row>
    <row r="775" ht="15.75" customHeight="1" s="496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</row>
    <row r="776" ht="15.75" customHeight="1" s="496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</row>
    <row r="777" ht="15.75" customHeight="1" s="496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</row>
    <row r="778" ht="15.75" customHeight="1" s="496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</row>
    <row r="779" ht="15.75" customHeight="1" s="496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</row>
    <row r="780" ht="15.75" customHeight="1" s="496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</row>
    <row r="781" ht="15.75" customHeight="1" s="496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</row>
    <row r="782" ht="15.75" customHeight="1" s="496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</row>
    <row r="783" ht="15.75" customHeight="1" s="496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</row>
    <row r="784" ht="15.75" customHeight="1" s="496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</row>
    <row r="785" ht="15.75" customHeight="1" s="496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</row>
    <row r="786" ht="15.75" customHeight="1" s="496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</row>
    <row r="787" ht="15.75" customHeight="1" s="496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</row>
    <row r="788" ht="15.75" customHeight="1" s="496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</row>
    <row r="789" ht="15.75" customHeight="1" s="496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</row>
    <row r="790" ht="15.75" customHeight="1" s="496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</row>
    <row r="791" ht="15.75" customHeight="1" s="496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</row>
    <row r="792" ht="15.75" customHeight="1" s="496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</row>
    <row r="793" ht="15.75" customHeight="1" s="496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</row>
    <row r="794" ht="15.75" customHeight="1" s="496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</row>
    <row r="795" ht="15.75" customHeight="1" s="496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</row>
    <row r="796" ht="15.75" customHeight="1" s="496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</row>
    <row r="797" ht="15.75" customHeight="1" s="496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</row>
    <row r="798" ht="15.75" customHeight="1" s="496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</row>
    <row r="799" ht="15.75" customHeight="1" s="496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</row>
    <row r="800" ht="15.75" customHeight="1" s="496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</row>
    <row r="801" ht="15.75" customHeight="1" s="496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</row>
    <row r="802" ht="15.75" customHeight="1" s="496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</row>
    <row r="803" ht="15.75" customHeight="1" s="496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</row>
    <row r="804" ht="15.75" customHeight="1" s="496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</row>
    <row r="805" ht="15.75" customHeight="1" s="496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</row>
    <row r="806" ht="15.75" customHeight="1" s="496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</row>
    <row r="807" ht="15.75" customHeight="1" s="496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</row>
    <row r="808" ht="15.75" customHeight="1" s="496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</row>
    <row r="809" ht="15.75" customHeight="1" s="496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</row>
    <row r="810" ht="15.75" customHeight="1" s="496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</row>
    <row r="811" ht="15.75" customHeight="1" s="496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</row>
    <row r="812" ht="15.75" customHeight="1" s="496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</row>
    <row r="813" ht="15.75" customHeight="1" s="496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</row>
    <row r="814" ht="15.75" customHeight="1" s="496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</row>
    <row r="815" ht="15.75" customHeight="1" s="496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</row>
    <row r="816" ht="15.75" customHeight="1" s="496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</row>
    <row r="817" ht="15.75" customHeight="1" s="496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</row>
    <row r="818" ht="15.75" customHeight="1" s="496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</row>
    <row r="819" ht="15.75" customHeight="1" s="496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</row>
    <row r="820" ht="15.75" customHeight="1" s="496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</row>
    <row r="821" ht="15.75" customHeight="1" s="496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</row>
    <row r="822" ht="15.75" customHeight="1" s="496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</row>
    <row r="823" ht="15.75" customHeight="1" s="496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</row>
    <row r="824" ht="15.75" customHeight="1" s="496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</row>
    <row r="825" ht="15.75" customHeight="1" s="496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</row>
    <row r="826" ht="15.75" customHeight="1" s="496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</row>
    <row r="827" ht="15.75" customHeight="1" s="496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</row>
    <row r="828" ht="15.75" customHeight="1" s="496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</row>
    <row r="829" ht="15.75" customHeight="1" s="496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</row>
    <row r="830" ht="15.75" customHeight="1" s="496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</row>
    <row r="831" ht="15.75" customHeight="1" s="496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</row>
    <row r="832" ht="15.75" customHeight="1" s="496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</row>
    <row r="833" ht="15.75" customHeight="1" s="496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</row>
    <row r="834" ht="15.75" customHeight="1" s="496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</row>
    <row r="835" ht="15.75" customHeight="1" s="496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</row>
    <row r="836" ht="15.75" customHeight="1" s="496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</row>
    <row r="837" ht="15.75" customHeight="1" s="496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</row>
    <row r="838" ht="15.75" customHeight="1" s="496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</row>
    <row r="839" ht="15.75" customHeight="1" s="496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</row>
    <row r="840" ht="15.75" customHeight="1" s="496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</row>
    <row r="841" ht="15.75" customHeight="1" s="496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</row>
    <row r="842" ht="15.75" customHeight="1" s="496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</row>
    <row r="843" ht="15.75" customHeight="1" s="496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</row>
    <row r="844" ht="15.75" customHeight="1" s="496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</row>
    <row r="845" ht="15.75" customHeight="1" s="496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</row>
    <row r="846" ht="15.75" customHeight="1" s="496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</row>
    <row r="847" ht="15.75" customHeight="1" s="496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</row>
    <row r="848" ht="15.75" customHeight="1" s="496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</row>
    <row r="849" ht="15.75" customHeight="1" s="496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</row>
    <row r="850" ht="15.75" customHeight="1" s="496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</row>
    <row r="851" ht="15.75" customHeight="1" s="496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</row>
    <row r="852" ht="15.75" customHeight="1" s="496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</row>
    <row r="853" ht="15.75" customHeight="1" s="496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</row>
    <row r="854" ht="15.75" customHeight="1" s="496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</row>
    <row r="855" ht="15.75" customHeight="1" s="496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</row>
    <row r="856" ht="15.75" customHeight="1" s="496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</row>
    <row r="857" ht="15.75" customHeight="1" s="496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</row>
    <row r="858" ht="15.75" customHeight="1" s="496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</row>
    <row r="859" ht="15.75" customHeight="1" s="496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</row>
    <row r="860" ht="15.75" customHeight="1" s="496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</row>
    <row r="861" ht="15.75" customHeight="1" s="496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</row>
    <row r="862" ht="15.75" customHeight="1" s="496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</row>
    <row r="863" ht="15.75" customHeight="1" s="496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</row>
    <row r="864" ht="15.75" customHeight="1" s="496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</row>
    <row r="865" ht="15.75" customHeight="1" s="496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</row>
    <row r="866" ht="15.75" customHeight="1" s="496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</row>
    <row r="867" ht="15.75" customHeight="1" s="496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</row>
    <row r="868" ht="15.75" customHeight="1" s="496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</row>
    <row r="869" ht="15.75" customHeight="1" s="496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</row>
    <row r="870" ht="15.75" customHeight="1" s="496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</row>
    <row r="871" ht="15.75" customHeight="1" s="496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</row>
    <row r="872" ht="15.75" customHeight="1" s="496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</row>
    <row r="873" ht="15.75" customHeight="1" s="496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</row>
    <row r="874" ht="15.75" customHeight="1" s="496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</row>
    <row r="875" ht="15.75" customHeight="1" s="496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</row>
    <row r="876" ht="15.75" customHeight="1" s="496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</row>
    <row r="877" ht="15.75" customHeight="1" s="496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</row>
    <row r="878" ht="15.75" customHeight="1" s="496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</row>
    <row r="879" ht="15.75" customHeight="1" s="496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</row>
    <row r="880" ht="15.75" customHeight="1" s="496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</row>
    <row r="881" ht="15.75" customHeight="1" s="496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</row>
    <row r="882" ht="15.75" customHeight="1" s="496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</row>
    <row r="883" ht="15.75" customHeight="1" s="496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</row>
    <row r="884" ht="15.75" customHeight="1" s="496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</row>
    <row r="885" ht="15.75" customHeight="1" s="496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</row>
    <row r="886" ht="15.75" customHeight="1" s="496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</row>
    <row r="887" ht="15.75" customHeight="1" s="496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</row>
    <row r="888" ht="15.75" customHeight="1" s="496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</row>
    <row r="889" ht="15.75" customHeight="1" s="496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</row>
    <row r="890" ht="15.75" customHeight="1" s="496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</row>
    <row r="891" ht="15.75" customHeight="1" s="496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</row>
    <row r="892" ht="15.75" customHeight="1" s="496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</row>
    <row r="893" ht="15.75" customHeight="1" s="496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</row>
    <row r="894" ht="15.75" customHeight="1" s="496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</row>
    <row r="895" ht="15.75" customHeight="1" s="496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</row>
    <row r="896" ht="15.75" customHeight="1" s="496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</row>
    <row r="897" ht="15.75" customHeight="1" s="496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</row>
    <row r="898" ht="15.75" customHeight="1" s="496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</row>
    <row r="899" ht="15.75" customHeight="1" s="496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</row>
    <row r="900" ht="15.75" customHeight="1" s="496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</row>
    <row r="901" ht="15.75" customHeight="1" s="496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</row>
    <row r="902" ht="15.75" customHeight="1" s="496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</row>
    <row r="903" ht="15.75" customHeight="1" s="496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</row>
    <row r="904" ht="15.75" customHeight="1" s="496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</row>
    <row r="905" ht="15.75" customHeight="1" s="496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</row>
    <row r="906" ht="15.75" customHeight="1" s="496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</row>
    <row r="907" ht="15.75" customHeight="1" s="496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</row>
    <row r="908" ht="15.75" customHeight="1" s="496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</row>
    <row r="909" ht="15.75" customHeight="1" s="496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</row>
    <row r="910" ht="15.75" customHeight="1" s="496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</row>
    <row r="911" ht="15.75" customHeight="1" s="496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</row>
    <row r="912" ht="15.75" customHeight="1" s="496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</row>
    <row r="913" ht="15.75" customHeight="1" s="496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</row>
    <row r="914" ht="15.75" customHeight="1" s="496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</row>
    <row r="915" ht="15.75" customHeight="1" s="496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</row>
    <row r="916" ht="15.75" customHeight="1" s="496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</row>
    <row r="917" ht="15.75" customHeight="1" s="496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</row>
    <row r="918" ht="15.75" customHeight="1" s="496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</row>
    <row r="919" ht="15.75" customHeight="1" s="496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</row>
    <row r="920" ht="15.75" customHeight="1" s="496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</row>
    <row r="921" ht="15.75" customHeight="1" s="496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</row>
    <row r="922" ht="15.75" customHeight="1" s="496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</row>
    <row r="923" ht="15.75" customHeight="1" s="496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</row>
    <row r="924" ht="15.75" customHeight="1" s="496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</row>
    <row r="925" ht="15.75" customHeight="1" s="496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</row>
    <row r="926" ht="15.75" customHeight="1" s="496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</row>
    <row r="927" ht="15.75" customHeight="1" s="496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</row>
    <row r="928" ht="15.75" customHeight="1" s="496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</row>
    <row r="929" ht="15.75" customHeight="1" s="496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</row>
    <row r="930" ht="15.75" customHeight="1" s="496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</row>
    <row r="931" ht="15.75" customHeight="1" s="496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</row>
    <row r="932" ht="15.75" customHeight="1" s="496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</row>
    <row r="933" ht="15.75" customHeight="1" s="496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</row>
    <row r="934" ht="15.75" customHeight="1" s="496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</row>
    <row r="935" ht="15.75" customHeight="1" s="496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</row>
    <row r="936" ht="15.75" customHeight="1" s="496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</row>
    <row r="937" ht="15.75" customHeight="1" s="496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</row>
    <row r="938" ht="15.75" customHeight="1" s="496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</row>
    <row r="939" ht="15.75" customHeight="1" s="496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</row>
    <row r="940" ht="15.75" customHeight="1" s="496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</row>
    <row r="941" ht="15.75" customHeight="1" s="496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</row>
    <row r="942" ht="15.75" customHeight="1" s="496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</row>
    <row r="943" ht="15.75" customHeight="1" s="496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</row>
    <row r="944" ht="15.75" customHeight="1" s="496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</row>
    <row r="945" ht="15.75" customHeight="1" s="496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</row>
    <row r="946" ht="15.75" customHeight="1" s="496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</row>
    <row r="947" ht="15.75" customHeight="1" s="496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</row>
    <row r="948" ht="15.75" customHeight="1" s="496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</row>
    <row r="949" ht="15.75" customHeight="1" s="496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</row>
    <row r="950" ht="15.75" customHeight="1" s="496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</row>
    <row r="951" ht="15.75" customHeight="1" s="496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</row>
    <row r="952" ht="15.75" customHeight="1" s="496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</row>
    <row r="953" ht="15.75" customHeight="1" s="496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</row>
    <row r="954" ht="15.75" customHeight="1" s="496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</row>
    <row r="955" ht="15.75" customHeight="1" s="496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</row>
    <row r="956" ht="15.75" customHeight="1" s="496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</row>
    <row r="957" ht="15.75" customHeight="1" s="496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</row>
    <row r="958" ht="15.75" customHeight="1" s="496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</row>
    <row r="959" ht="15.75" customHeight="1" s="496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</row>
    <row r="960" ht="15.75" customHeight="1" s="496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</row>
    <row r="961" ht="15.75" customHeight="1" s="496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</row>
    <row r="962" ht="15.75" customHeight="1" s="496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</row>
    <row r="963" ht="15.75" customHeight="1" s="496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</row>
    <row r="964" ht="15.75" customHeight="1" s="496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</row>
    <row r="965" ht="15.75" customHeight="1" s="496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</row>
    <row r="966" ht="15.75" customHeight="1" s="496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</row>
    <row r="967" ht="15.75" customHeight="1" s="496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</row>
    <row r="968" ht="15.75" customHeight="1" s="496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</row>
    <row r="969" ht="15.75" customHeight="1" s="496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</row>
    <row r="970" ht="15.75" customHeight="1" s="496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</row>
    <row r="971" ht="15.75" customHeight="1" s="496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</row>
    <row r="972" ht="15.75" customHeight="1" s="496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</row>
    <row r="973" ht="15.75" customHeight="1" s="496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</row>
    <row r="974" ht="15.75" customHeight="1" s="496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</row>
    <row r="975" ht="15.75" customHeight="1" s="496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</row>
    <row r="976" ht="15.75" customHeight="1" s="496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</row>
    <row r="977" ht="15.75" customHeight="1" s="496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</row>
    <row r="978" ht="15.75" customHeight="1" s="496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</row>
    <row r="979" ht="15.75" customHeight="1" s="496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</row>
    <row r="980" ht="15.75" customHeight="1" s="496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</row>
    <row r="981" ht="15.75" customHeight="1" s="496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</row>
    <row r="982" ht="15.75" customHeight="1" s="496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</row>
    <row r="983" ht="15.75" customHeight="1" s="496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</row>
    <row r="984" ht="15.75" customHeight="1" s="496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</row>
    <row r="985" ht="15.75" customHeight="1" s="496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</row>
    <row r="986" ht="15.75" customHeight="1" s="496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</row>
    <row r="987" ht="15.75" customHeight="1" s="496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</row>
    <row r="988" ht="15.75" customHeight="1" s="496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</row>
    <row r="989" ht="15.75" customHeight="1" s="496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</row>
    <row r="990" ht="15.75" customHeight="1" s="496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</row>
    <row r="991" ht="15.75" customHeight="1" s="496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</row>
    <row r="992" ht="15.75" customHeight="1" s="496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</row>
    <row r="993" ht="15.75" customHeight="1" s="496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</row>
    <row r="994" ht="15.75" customHeight="1" s="496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</row>
    <row r="995" ht="15.75" customHeight="1" s="496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</row>
    <row r="996" ht="15.75" customHeight="1" s="496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</row>
    <row r="997" ht="15.75" customHeight="1" s="496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</row>
    <row r="998" ht="15.75" customHeight="1" s="496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</row>
    <row r="999" ht="15.75" customHeight="1" s="496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</row>
  </sheetData>
  <mergeCells count="4">
    <mergeCell ref="D6:K6"/>
    <mergeCell ref="D4:K4"/>
    <mergeCell ref="D5:K5"/>
    <mergeCell ref="D7:K7"/>
  </mergeCells>
  <conditionalFormatting sqref="B10:K32">
    <cfRule type="expression" priority="1" dxfId="0">
      <formula>$J10&lt;=2</formula>
    </cfRule>
  </conditionalFormatting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I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.5" customWidth="1" style="496" min="1" max="1"/>
    <col width="34" customWidth="1" style="496" min="2" max="2"/>
    <col width="7" customWidth="1" style="496" min="3" max="3"/>
    <col width="22" customWidth="1" style="496" min="4" max="4"/>
    <col width="9" customWidth="1" style="496" min="5" max="5"/>
    <col width="4" customWidth="1" style="496" min="6" max="6"/>
    <col width="40" customWidth="1" style="496" min="7" max="7"/>
    <col width="54" customWidth="1" style="496" min="8" max="8"/>
    <col width="44" customWidth="1" style="496" min="9" max="9"/>
  </cols>
  <sheetData>
    <row r="1" ht="15.75" customHeight="1" s="496">
      <c r="A1" s="176" t="n"/>
      <c r="B1" s="177" t="n"/>
      <c r="C1" s="177" t="n"/>
      <c r="D1" s="177" t="n"/>
      <c r="E1" s="177" t="n"/>
      <c r="F1" s="178" t="n"/>
      <c r="G1" s="9" t="n"/>
      <c r="H1" s="9" t="n"/>
      <c r="I1" s="9" t="n"/>
    </row>
    <row r="2" ht="60.75" customHeight="1" s="496">
      <c r="A2" s="176" t="n"/>
      <c r="B2" s="526" t="inlineStr">
        <is>
          <t>Requisito de projeto</t>
        </is>
      </c>
      <c r="C2" s="526" t="inlineStr">
        <is>
          <t>ID</t>
        </is>
      </c>
      <c r="D2" s="526" t="inlineStr">
        <is>
          <t>Unidade</t>
        </is>
      </c>
      <c r="E2" s="526" t="inlineStr">
        <is>
          <t>Direção</t>
        </is>
      </c>
      <c r="F2" s="526" t="inlineStr">
        <is>
          <t>Letra</t>
        </is>
      </c>
      <c r="G2" s="526" t="inlineStr">
        <is>
          <t>Como mensurar (parâmetro técnico)</t>
        </is>
      </c>
      <c r="H2" s="526" t="inlineStr">
        <is>
          <t>Método de ensaio</t>
        </is>
      </c>
      <c r="I2" s="526" t="inlineStr">
        <is>
          <t>Referência normativa</t>
        </is>
      </c>
    </row>
    <row r="3" s="496">
      <c r="A3" s="103" t="n"/>
      <c r="B3" s="527">
        <f>INDEX('Diagrama de Pareto'!$A$2:$A$24,MATCH($F3,'Diagrama de Pareto'!$B$2:$B$24,0))</f>
        <v/>
      </c>
      <c r="C3" s="527" t="inlineStr">
        <is>
          <t>RP1</t>
        </is>
      </c>
      <c r="D3" s="527" t="inlineStr">
        <is>
          <t>g (1 g = 9,81 m/s²)</t>
        </is>
      </c>
      <c r="E3" s="527" t="inlineStr">
        <is>
          <t>(−)</t>
        </is>
      </c>
      <c r="F3" s="527" t="inlineStr">
        <is>
          <t>A</t>
        </is>
      </c>
      <c r="G3" s="527" t="inlineStr">
        <is>
          <t>Pico de aceleração medido na peça durante ensaio de queda livre</t>
        </is>
      </c>
      <c r="H3" s="527" t="inlineStr">
        <is>
          <t>Acelerômetro fixado na louça; queda livre sobre as faces, arestas e cantos mais críticos, na altura da classe de massa. Registrar o maior pico.</t>
        </is>
      </c>
      <c r="I3" s="527" t="inlineStr">
        <is>
          <t>ASTM D5276 (queda livre) · ASTM D4169 Schedule A, nível de garantia II</t>
        </is>
      </c>
    </row>
    <row r="4" s="496">
      <c r="A4" s="103" t="n"/>
      <c r="B4" s="527">
        <f>INDEX('Diagrama de Pareto'!$A$2:$A$24,MATCH($F4,'Diagrama de Pareto'!$B$2:$B$24,0))</f>
        <v/>
      </c>
      <c r="C4" s="527" t="inlineStr">
        <is>
          <t>RP2</t>
        </is>
      </c>
      <c r="D4" s="527" t="inlineStr">
        <is>
          <t>mm</t>
        </is>
      </c>
      <c r="E4" s="527" t="inlineStr">
        <is>
          <t>(−)</t>
        </is>
      </c>
      <c r="F4" s="527" t="inlineStr">
        <is>
          <t>B</t>
        </is>
      </c>
      <c r="G4" s="527" t="inlineStr">
        <is>
          <t>Deslocamento residual da peça após o ciclo de ensaio de distribuição</t>
        </is>
      </c>
      <c r="H4" s="527" t="inlineStr">
        <is>
          <t>Marcar a posição inicial da peça, aplicar o ciclo de vibração e queda e medir o deslocamento remanescente em relação à marcação.</t>
        </is>
      </c>
      <c r="I4" s="527" t="inlineStr">
        <is>
          <t>ASTM D4169 Schedules A e E · ASTM D999 (vibração)</t>
        </is>
      </c>
    </row>
    <row r="5" s="496">
      <c r="A5" s="103" t="n"/>
      <c r="B5" s="527">
        <f>INDEX('Diagrama de Pareto'!$A$2:$A$24,MATCH($F5,'Diagrama de Pareto'!$B$2:$B$24,0))</f>
        <v/>
      </c>
      <c r="C5" s="527" t="inlineStr">
        <is>
          <t>RP3</t>
        </is>
      </c>
      <c r="D5" s="527" t="inlineStr">
        <is>
          <t>N</t>
        </is>
      </c>
      <c r="E5" s="527" t="inlineStr">
        <is>
          <t>(−)</t>
        </is>
      </c>
      <c r="F5" s="527" t="inlineStr">
        <is>
          <t>F</t>
        </is>
      </c>
      <c r="G5" s="527" t="inlineStr">
        <is>
          <t>Força de partida (initial force) para iniciar o movimento do conjunto carregado</t>
        </is>
      </c>
      <c r="H5" s="527" t="inlineStr">
        <is>
          <t>Dinamômetro na altura de pega, entre articulação dos dedos e ombro; medir a força de pico ao iniciar o movimento a 0,1 m/s, em piso de canteiro.</t>
        </is>
      </c>
      <c r="I5" s="527" t="inlineStr">
        <is>
          <t>ISO 11228-2 / ABNT NBR ISO 11228-2 · valores-guia do HSE</t>
        </is>
      </c>
    </row>
    <row r="6" s="496">
      <c r="A6" s="103" t="n"/>
      <c r="B6" s="527">
        <f>INDEX('Diagrama de Pareto'!$A$2:$A$24,MATCH($F6,'Diagrama de Pareto'!$B$2:$B$24,0))</f>
        <v/>
      </c>
      <c r="C6" s="527" t="inlineStr">
        <is>
          <t>RP4</t>
        </is>
      </c>
      <c r="D6" s="527" t="inlineStr">
        <is>
          <t>% da área crítica</t>
        </is>
      </c>
      <c r="E6" s="527" t="inlineStr">
        <is>
          <t>(+)</t>
        </is>
      </c>
      <c r="F6" s="527" t="inlineStr">
        <is>
          <t>C</t>
        </is>
      </c>
      <c r="G6" s="527" t="inlineStr">
        <is>
          <t>Fração da superfície sujeita a trinca que pode ser inspecionada sem abrir</t>
        </is>
      </c>
      <c r="H6" s="527" t="inlineStr">
        <is>
          <t>Delimitar a área crítica da peça (bordas, base e pontos de apoio); medir a parcela visível ou acessível com o conjunto fechado.</t>
        </is>
      </c>
      <c r="I6" s="527" t="inlineStr">
        <is>
          <t>Definição da equipe a partir da evidência de campo E-04</t>
        </is>
      </c>
    </row>
    <row r="7" s="496">
      <c r="A7" s="103" t="n"/>
      <c r="B7" s="527">
        <f>INDEX('Diagrama de Pareto'!$A$2:$A$24,MATCH($F7,'Diagrama de Pareto'!$B$2:$B$24,0))</f>
        <v/>
      </c>
      <c r="C7" s="527" t="inlineStr">
        <is>
          <t>RP5</t>
        </is>
      </c>
      <c r="D7" s="527" t="inlineStr">
        <is>
          <t>un</t>
        </is>
      </c>
      <c r="E7" s="527" t="inlineStr">
        <is>
          <t>(+)</t>
        </is>
      </c>
      <c r="F7" s="527" t="inlineStr">
        <is>
          <t>G</t>
        </is>
      </c>
      <c r="G7" s="527" t="inlineStr">
        <is>
          <t>Número de pegas com vão livre compatível com mão enluvada</t>
        </is>
      </c>
      <c r="H7" s="527" t="inlineStr">
        <is>
          <t>Contagem das pegas, com verificação do vão livre mínimo e da largura contra a referência antropométrica adotada.</t>
        </is>
      </c>
      <c r="I7" s="527" t="inlineStr">
        <is>
          <t>ABNT NBR ISO 11228-1 (transporte manual) · antropometria da população adulta</t>
        </is>
      </c>
    </row>
    <row r="8" s="496">
      <c r="A8" s="103" t="n"/>
      <c r="B8" s="527">
        <f>INDEX('Diagrama de Pareto'!$A$2:$A$24,MATCH($F8,'Diagrama de Pareto'!$B$2:$B$24,0))</f>
        <v/>
      </c>
      <c r="C8" s="527" t="inlineStr">
        <is>
          <t>RP6</t>
        </is>
      </c>
      <c r="D8" s="527" t="inlineStr">
        <is>
          <t>% da massa</t>
        </is>
      </c>
      <c r="E8" s="527" t="inlineStr">
        <is>
          <t>(+)</t>
        </is>
      </c>
      <c r="F8" s="527" t="inlineStr">
        <is>
          <t>H</t>
        </is>
      </c>
      <c r="G8" s="527" t="inlineStr">
        <is>
          <t>Fração da massa de fragmentos retida no interior após quebra provocada</t>
        </is>
      </c>
      <c r="H8" s="527" t="inlineStr">
        <is>
          <t>Quebra controlada de peça refugada dentro do conjunto; pesar os fragmentos retidos e os que escaparam.</t>
        </is>
      </c>
      <c r="I8" s="527" t="inlineStr">
        <is>
          <t>Ensaio próprio, derivado da exposição a corte registrada em E-04</t>
        </is>
      </c>
    </row>
    <row r="9" s="496">
      <c r="A9" s="103" t="n"/>
      <c r="B9" s="527">
        <f>INDEX('Diagrama de Pareto'!$A$2:$A$24,MATCH($F9,'Diagrama de Pareto'!$B$2:$B$24,0))</f>
        <v/>
      </c>
      <c r="C9" s="527" t="inlineStr">
        <is>
          <t>RP7</t>
        </is>
      </c>
      <c r="D9" s="527" t="inlineStr">
        <is>
          <t>mm</t>
        </is>
      </c>
      <c r="E9" s="527" t="inlineStr">
        <is>
          <t>(+)</t>
        </is>
      </c>
      <c r="F9" s="527" t="inlineStr">
        <is>
          <t>D</t>
        </is>
      </c>
      <c r="G9" s="527" t="inlineStr">
        <is>
          <t>Amplitude na dimensão governante aceita sem troca de componentes</t>
        </is>
      </c>
      <c r="H9" s="527" t="inlineStr">
        <is>
          <t>Levantar o mix por volume de vendas; medir a maior e a menor peça aceitas na mesma configuração.</t>
        </is>
      </c>
      <c r="I9" s="527" t="inlineStr">
        <is>
          <t>Mix do distribuidor (pendência P-03) · ABNT NBR 15097 (aparelhos sanitários cerâmicos)</t>
        </is>
      </c>
    </row>
    <row r="10" s="496">
      <c r="A10" s="103" t="n"/>
      <c r="B10" s="527">
        <f>INDEX('Diagrama de Pareto'!$A$2:$A$24,MATCH($F10,'Diagrama de Pareto'!$B$2:$B$24,0))</f>
        <v/>
      </c>
      <c r="C10" s="527" t="inlineStr">
        <is>
          <t>RP8</t>
        </is>
      </c>
      <c r="D10" s="527" t="inlineStr">
        <is>
          <t>% da área do palete</t>
        </is>
      </c>
      <c r="E10" s="527" t="inlineStr">
        <is>
          <t>(+)</t>
        </is>
      </c>
      <c r="F10" s="527" t="inlineStr">
        <is>
          <t>E</t>
        </is>
      </c>
      <c r="G10" s="527" t="inlineStr">
        <is>
          <t>Aproveitamento da área útil do palete PBR 1200 × 1000 mm</t>
        </is>
      </c>
      <c r="H10" s="527" t="inlineStr">
        <is>
          <t>Área da base do conjunto multiplicada pelo número de conjuntos por camada, dividida pela área do palete.</t>
        </is>
      </c>
      <c r="I10" s="527" t="inlineStr">
        <is>
          <t>ABNT NBR 8252 (palete PBR)</t>
        </is>
      </c>
    </row>
    <row r="11" s="496">
      <c r="A11" s="186" t="n"/>
      <c r="B11" s="527">
        <f>INDEX('Diagrama de Pareto'!$A$2:$A$24,MATCH($F11,'Diagrama de Pareto'!$B$2:$B$24,0))</f>
        <v/>
      </c>
      <c r="C11" s="527" t="inlineStr">
        <is>
          <t>RP9</t>
        </is>
      </c>
      <c r="D11" s="527" t="inlineStr">
        <is>
          <t>graus (°)</t>
        </is>
      </c>
      <c r="E11" s="527" t="inlineStr">
        <is>
          <t>(+)</t>
        </is>
      </c>
      <c r="F11" s="527" t="inlineStr">
        <is>
          <t>W</t>
        </is>
      </c>
      <c r="G11" s="527" t="inlineStr">
        <is>
          <t>Ângulo de inclinação em que o conjunto carregado perde a estabilidade</t>
        </is>
      </c>
      <c r="H11" s="527" t="inlineStr">
        <is>
          <t>Plano inclinado; aumentar a inclinação até o tombamento, com o conjunto na configuração mais desfavorável de carga.</t>
        </is>
      </c>
      <c r="I11" s="527" t="inlineStr">
        <is>
          <t>ASTM D6179 (manuseio de cargas unitizadas), ensaio de estabilidade</t>
        </is>
      </c>
    </row>
    <row r="12" s="496">
      <c r="A12" s="188" t="n"/>
      <c r="B12" s="527">
        <f>INDEX('Diagrama de Pareto'!$A$2:$A$24,MATCH($F12,'Diagrama de Pareto'!$B$2:$B$24,0))</f>
        <v/>
      </c>
      <c r="C12" s="527" t="inlineStr">
        <is>
          <t>RP10</t>
        </is>
      </c>
      <c r="D12" s="527" t="inlineStr">
        <is>
          <t>etapas</t>
        </is>
      </c>
      <c r="E12" s="527" t="inlineStr">
        <is>
          <t>(−)</t>
        </is>
      </c>
      <c r="F12" s="527" t="inlineStr">
        <is>
          <t>I</t>
        </is>
      </c>
      <c r="G12" s="527" t="inlineStr">
        <is>
          <t>Etapas até o primeiro uso correto por operador sem treinamento</t>
        </is>
      </c>
      <c r="H12" s="527" t="inlineStr">
        <is>
          <t>Operador que nunca usou o produto executa o ciclo; contar as ações elementares e registrar erros até a execução correta.</t>
        </is>
      </c>
      <c r="I12" s="527" t="inlineStr">
        <is>
          <t>Ensaio de usabilidade próprio, derivado do cenário de uso</t>
        </is>
      </c>
    </row>
    <row r="13" s="496">
      <c r="A13" s="186" t="n"/>
      <c r="B13" s="527">
        <f>INDEX('Diagrama de Pareto'!$A$2:$A$24,MATCH($F13,'Diagrama de Pareto'!$B$2:$B$24,0))</f>
        <v/>
      </c>
      <c r="C13" s="527" t="inlineStr">
        <is>
          <t>RP11</t>
        </is>
      </c>
      <c r="D13" s="527" t="inlineStr">
        <is>
          <t>kN</t>
        </is>
      </c>
      <c r="E13" s="527" t="inlineStr">
        <is>
          <t>(+)</t>
        </is>
      </c>
      <c r="F13" s="527" t="inlineStr">
        <is>
          <t>K</t>
        </is>
      </c>
      <c r="G13" s="527" t="inlineStr">
        <is>
          <t>Carga de compressão suportada sem deformação que comprometa a proteção</t>
        </is>
      </c>
      <c r="H13" s="527" t="inlineStr">
        <is>
          <t>Compressão vertical em prensa, a velocidade constante, até a deformação que reduza a proteção; altura de pilha conforme a prática do distribuidor.</t>
        </is>
      </c>
      <c r="I13" s="527" t="inlineStr">
        <is>
          <t>ASTM D642 (compressão) · ASTM D4169 Schedule C</t>
        </is>
      </c>
    </row>
    <row r="14" s="496">
      <c r="A14" s="186" t="n"/>
      <c r="B14" s="527">
        <f>INDEX('Diagrama de Pareto'!$A$2:$A$24,MATCH($F14,'Diagrama de Pareto'!$B$2:$B$24,0))</f>
        <v/>
      </c>
      <c r="C14" s="527" t="inlineStr">
        <is>
          <t>RP12</t>
        </is>
      </c>
      <c r="D14" s="527" t="inlineStr">
        <is>
          <t>% (coeficiente de variação)</t>
        </is>
      </c>
      <c r="E14" s="527" t="inlineStr">
        <is>
          <t>(−)</t>
        </is>
      </c>
      <c r="F14" s="527" t="inlineStr">
        <is>
          <t>L</t>
        </is>
      </c>
      <c r="G14" s="527" t="inlineStr">
        <is>
          <t>Coeficiente de variação do pico de aceleração entre unidades e repetições</t>
        </is>
      </c>
      <c r="H14" s="527" t="inlineStr">
        <is>
          <t>Repetir o ensaio de queda em amostra de unidades diferentes e calcular desvio-padrão sobre a média dos picos.</t>
        </is>
      </c>
      <c r="I14" s="527" t="inlineStr">
        <is>
          <t>ASTM D5276, repetido sobre amostra · tratamento estatístico</t>
        </is>
      </c>
    </row>
    <row r="15" s="496">
      <c r="A15" s="186" t="n"/>
      <c r="B15" s="527">
        <f>INDEX('Diagrama de Pareto'!$A$2:$A$24,MATCH($F15,'Diagrama de Pareto'!$B$2:$B$24,0))</f>
        <v/>
      </c>
      <c r="C15" s="527" t="inlineStr">
        <is>
          <t>RP13</t>
        </is>
      </c>
      <c r="D15" s="527" t="inlineStr">
        <is>
          <t>% da carga seca</t>
        </is>
      </c>
      <c r="E15" s="527" t="inlineStr">
        <is>
          <t>(−)</t>
        </is>
      </c>
      <c r="F15" s="527" t="inlineStr">
        <is>
          <t>P</t>
        </is>
      </c>
      <c r="G15" s="527" t="inlineStr">
        <is>
          <t>Perda de carga de compressão após condicionamento úmido</t>
        </is>
      </c>
      <c r="H15" s="527" t="inlineStr">
        <is>
          <t>Ensaio de compressão em estado seco e após condicionamento em câmara úmida; calcular a perda percentual.</t>
        </is>
      </c>
      <c r="I15" s="527" t="inlineStr">
        <is>
          <t>ASTM D4332 (condicionamento) · ASTM D642</t>
        </is>
      </c>
    </row>
    <row r="16" s="496">
      <c r="A16" s="186" t="n"/>
      <c r="B16" s="527">
        <f>INDEX('Diagrama de Pareto'!$A$2:$A$24,MATCH($F16,'Diagrama de Pareto'!$B$2:$B$24,0))</f>
        <v/>
      </c>
      <c r="C16" s="527" t="inlineStr">
        <is>
          <t>RP14</t>
        </is>
      </c>
      <c r="D16" s="527" t="inlineStr">
        <is>
          <t>m³/peça</t>
        </is>
      </c>
      <c r="E16" s="527" t="inlineStr">
        <is>
          <t>(−)</t>
        </is>
      </c>
      <c r="F16" s="527" t="inlineStr">
        <is>
          <t>J</t>
        </is>
      </c>
      <c r="G16" s="527" t="inlineStr">
        <is>
          <t>Volume do envoltório externo dividido pelo número de peças</t>
        </is>
      </c>
      <c r="H16" s="527" t="inlineStr">
        <is>
          <t>Medir as dimensões externas do conjunto carregado e dividir pelo número de peças que ele acomoda.</t>
        </is>
      </c>
      <c r="I16" s="527" t="inlineStr">
        <is>
          <t>Cubagem logística · comparação com a embalagem atual</t>
        </is>
      </c>
    </row>
    <row r="17" s="496">
      <c r="A17" s="186" t="n"/>
      <c r="B17" s="527">
        <f>INDEX('Diagrama de Pareto'!$A$2:$A$24,MATCH($F17,'Diagrama de Pareto'!$B$2:$B$24,0))</f>
        <v/>
      </c>
      <c r="C17" s="527" t="inlineStr">
        <is>
          <t>RP15</t>
        </is>
      </c>
      <c r="D17" s="527" t="inlineStr">
        <is>
          <t>min/ciclo</t>
        </is>
      </c>
      <c r="E17" s="527" t="inlineStr">
        <is>
          <t>(−)</t>
        </is>
      </c>
      <c r="F17" s="527" t="inlineStr">
        <is>
          <t>Q</t>
        </is>
      </c>
      <c r="G17" s="527" t="inlineStr">
        <is>
          <t>Tempo de limpeza, inspeção e reposição até o conjunto voltar à condição de uso</t>
        </is>
      </c>
      <c r="H17" s="527" t="inlineStr">
        <is>
          <t>Cronometragem do recondicionamento completo, do recebimento do retorno até a liberação para nova carga.</t>
        </is>
      </c>
      <c r="I17" s="527" t="inlineStr">
        <is>
          <t>Cronoanálise própria</t>
        </is>
      </c>
    </row>
    <row r="18" s="496">
      <c r="A18" s="186" t="n"/>
      <c r="B18" s="527">
        <f>INDEX('Diagrama de Pareto'!$A$2:$A$24,MATCH($F18,'Diagrama de Pareto'!$B$2:$B$24,0))</f>
        <v/>
      </c>
      <c r="C18" s="527" t="inlineStr">
        <is>
          <t>RP16</t>
        </is>
      </c>
      <c r="D18" s="527" t="inlineStr">
        <is>
          <t>m</t>
        </is>
      </c>
      <c r="E18" s="527" t="inlineStr">
        <is>
          <t>(+)</t>
        </is>
      </c>
      <c r="F18" s="527" t="inlineStr">
        <is>
          <t>M</t>
        </is>
      </c>
      <c r="G18" s="527" t="inlineStr">
        <is>
          <t>Distância em que modelo, lado correto e advertência são lidos sem esforço</t>
        </is>
      </c>
      <c r="H18" s="527" t="inlineStr">
        <is>
          <t>Afastamento progressivo do observador até a perda de leitura, em iluminância típica de canteiro.</t>
        </is>
      </c>
      <c r="I18" s="527" t="inlineStr">
        <is>
          <t>ABNT NBR ISO 9241-303 (legibilidade) · prática de sinalização de embalagem</t>
        </is>
      </c>
    </row>
    <row r="19" s="496">
      <c r="A19" s="186" t="n"/>
      <c r="B19" s="527">
        <f>INDEX('Diagrama de Pareto'!$A$2:$A$24,MATCH($F19,'Diagrama de Pareto'!$B$2:$B$24,0))</f>
        <v/>
      </c>
      <c r="C19" s="527" t="inlineStr">
        <is>
          <t>RP17</t>
        </is>
      </c>
      <c r="D19" s="527" t="inlineStr">
        <is>
          <t>s</t>
        </is>
      </c>
      <c r="E19" s="527" t="inlineStr">
        <is>
          <t>(−)</t>
        </is>
      </c>
      <c r="F19" s="527" t="inlineStr">
        <is>
          <t>R</t>
        </is>
      </c>
      <c r="G19" s="527" t="inlineStr">
        <is>
          <t>Tempo de desmontagem completa para retorno ou manutenção</t>
        </is>
      </c>
      <c r="H19" s="527" t="inlineStr">
        <is>
          <t>Cronometragem da desmontagem por um operador, sem ferramenta dedicada, até as partes estarem separadas para retorno.</t>
        </is>
      </c>
      <c r="I19" s="527" t="inlineStr">
        <is>
          <t>Cronoanálise própria · princípio de Design for Disassembly</t>
        </is>
      </c>
    </row>
    <row r="20" s="496">
      <c r="A20" s="186" t="n"/>
      <c r="B20" s="527">
        <f>INDEX('Diagrama de Pareto'!$A$2:$A$24,MATCH($F20,'Diagrama de Pareto'!$B$2:$B$24,0))</f>
        <v/>
      </c>
      <c r="C20" s="527" t="inlineStr">
        <is>
          <t>RP18</t>
        </is>
      </c>
      <c r="D20" s="527" t="inlineStr">
        <is>
          <t>ciclos</t>
        </is>
      </c>
      <c r="E20" s="527" t="inlineStr">
        <is>
          <t>(+)</t>
        </is>
      </c>
      <c r="F20" s="527" t="inlineStr">
        <is>
          <t>O</t>
        </is>
      </c>
      <c r="G20" s="527" t="inlineStr">
        <is>
          <t>Ciclos de montagem, carga, transporte e retorno até perder a função de proteção</t>
        </is>
      </c>
      <c r="H20" s="527" t="inlineStr">
        <is>
          <t>Ensaio cíclico acelerado reproduzindo o trecho distribuidor–obra–distribuidor; falha quando o pico de aceleração ultrapassa o limite de projeto.</t>
        </is>
      </c>
      <c r="I20" s="527" t="inlineStr">
        <is>
          <t>ASTM D4169 aplicado de forma repetida · ensaio de vida útil</t>
        </is>
      </c>
    </row>
    <row r="21" s="496">
      <c r="A21" s="186" t="n"/>
      <c r="B21" s="527">
        <f>INDEX('Diagrama de Pareto'!$A$2:$A$24,MATCH($F21,'Diagrama de Pareto'!$B$2:$B$24,0))</f>
        <v/>
      </c>
      <c r="C21" s="527" t="inlineStr">
        <is>
          <t>RP19</t>
        </is>
      </c>
      <c r="D21" s="527" t="inlineStr">
        <is>
          <t>% da massa</t>
        </is>
      </c>
      <c r="E21" s="527" t="inlineStr">
        <is>
          <t>(+)</t>
        </is>
      </c>
      <c r="F21" s="527" t="inlineStr">
        <is>
          <t>S</t>
        </is>
      </c>
      <c r="G21" s="527" t="inlineStr">
        <is>
          <t>Massa em materiais com destinação reciclável comprovada, sobre a massa total</t>
        </is>
      </c>
      <c r="H21" s="527" t="inlineStr">
        <is>
          <t>Composição por material declarada em projeto; confrontar com a existência de cadeia de reciclagem na região de operação.</t>
        </is>
      </c>
      <c r="I21" s="527" t="inlineStr">
        <is>
          <t>Política Nacional de Resíduos Sólidos (Lei 12.305/2010) · logística reversa</t>
        </is>
      </c>
    </row>
    <row r="22" s="496">
      <c r="A22" s="186" t="n"/>
      <c r="B22" s="527">
        <f>INDEX('Diagrama de Pareto'!$A$2:$A$24,MATCH($F22,'Diagrama de Pareto'!$B$2:$B$24,0))</f>
        <v/>
      </c>
      <c r="C22" s="527" t="inlineStr">
        <is>
          <t>RP20</t>
        </is>
      </c>
      <c r="D22" s="527" t="inlineStr">
        <is>
          <t>módulos</t>
        </is>
      </c>
      <c r="E22" s="527" t="inlineStr">
        <is>
          <t>(+)</t>
        </is>
      </c>
      <c r="F22" s="527" t="inlineStr">
        <is>
          <t>T</t>
        </is>
      </c>
      <c r="G22" s="527" t="inlineStr">
        <is>
          <t>Conjuntos que podem ser trocados sem substituir o produto inteiro</t>
        </is>
      </c>
      <c r="H22" s="527" t="inlineStr">
        <is>
          <t>Contagem dos módulos com interface própria, verificando a troca isolada de cada um sem desmontar os demais.</t>
        </is>
      </c>
      <c r="I22" s="527" t="inlineStr">
        <is>
          <t>Diretrizes de modularização (Ericsson e Erixon), Aula 18</t>
        </is>
      </c>
    </row>
    <row r="23" s="496">
      <c r="A23" s="186" t="n"/>
      <c r="B23" s="527">
        <f>INDEX('Diagrama de Pareto'!$A$2:$A$24,MATCH($F23,'Diagrama de Pareto'!$B$2:$B$24,0))</f>
        <v/>
      </c>
      <c r="C23" s="527" t="inlineStr">
        <is>
          <t>RP21</t>
        </is>
      </c>
      <c r="D23" s="527" t="inlineStr">
        <is>
          <t>un</t>
        </is>
      </c>
      <c r="E23" s="527" t="inlineStr">
        <is>
          <t>(+)</t>
        </is>
      </c>
      <c r="F23" s="527" t="inlineStr">
        <is>
          <t>N</t>
        </is>
      </c>
      <c r="G23" s="527" t="inlineStr">
        <is>
          <t>Identificador único legível por unidade, mantido ao longo dos ciclos</t>
        </is>
      </c>
      <c r="H23" s="527" t="inlineStr">
        <is>
          <t>Verificar a presença e a legibilidade do identificador após o ensaio cíclico e após o condicionamento úmido.</t>
        </is>
      </c>
      <c r="I23" s="527" t="inlineStr">
        <is>
          <t>Rastreabilidade de ativo retornável · ABNT NBR 8252 (identificação de palete) como analogia</t>
        </is>
      </c>
    </row>
    <row r="24" s="496">
      <c r="A24" s="186" t="n"/>
      <c r="B24" s="527">
        <f>INDEX('Diagrama de Pareto'!$A$2:$A$24,MATCH($F24,'Diagrama de Pareto'!$B$2:$B$24,0))</f>
        <v/>
      </c>
      <c r="C24" s="527" t="inlineStr">
        <is>
          <t>RP22</t>
        </is>
      </c>
      <c r="D24" s="527" t="inlineStr">
        <is>
          <t>etapas</t>
        </is>
      </c>
      <c r="E24" s="527" t="inlineStr">
        <is>
          <t>(−)</t>
        </is>
      </c>
      <c r="F24" s="527" t="inlineStr">
        <is>
          <t>U</t>
        </is>
      </c>
      <c r="G24" s="527" t="inlineStr">
        <is>
          <t>Ações elementares até o conjunto estar pronto para expedição</t>
        </is>
      </c>
      <c r="H24" s="527" t="inlineStr">
        <is>
          <t>Contagem das ações do operador, sem ferramenta dedicada, do conjunto desmontado até fechado e identificado.</t>
        </is>
      </c>
      <c r="I24" s="527" t="inlineStr">
        <is>
          <t>Cronoanálise própria</t>
        </is>
      </c>
    </row>
    <row r="25" s="496">
      <c r="A25" s="186" t="n"/>
      <c r="B25" s="527">
        <f>INDEX('Diagrama de Pareto'!$A$2:$A$24,MATCH($F25,'Diagrama de Pareto'!$B$2:$B$24,0))</f>
        <v/>
      </c>
      <c r="C25" s="527" t="inlineStr">
        <is>
          <t>RP23</t>
        </is>
      </c>
      <c r="D25" s="527" t="inlineStr">
        <is>
          <t>R$/ciclo</t>
        </is>
      </c>
      <c r="E25" s="527" t="inlineStr">
        <is>
          <t>(−)</t>
        </is>
      </c>
      <c r="F25" s="527" t="inlineStr">
        <is>
          <t>V</t>
        </is>
      </c>
      <c r="G25" s="527" t="inlineStr">
        <is>
          <t>Custo total do conjunto rateado pelo número de ciclos de vida útil</t>
        </is>
      </c>
      <c r="H25" s="527" t="inlineStr">
        <is>
          <t>Custo de aquisição somado a manutenção e frete de retorno, dividido pelos ciclos alcançados no ensaio cíclico.</t>
        </is>
      </c>
      <c r="I25" s="527" t="inlineStr">
        <is>
          <t>Custo-meta do projeto · comparação com o custo médio da avaria evitada</t>
        </is>
      </c>
    </row>
    <row r="26" ht="27.75" customHeight="1" s="496">
      <c r="A26" s="186" t="n"/>
      <c r="B26" s="78" t="n"/>
      <c r="C26" s="9" t="n"/>
      <c r="D26" s="9" t="n"/>
      <c r="E26" s="9" t="n"/>
      <c r="F26" s="9" t="n"/>
      <c r="G26" s="9" t="n"/>
      <c r="H26" s="9" t="n"/>
      <c r="I26" s="9" t="n"/>
    </row>
    <row r="27" ht="25.5" customHeight="1" s="496">
      <c r="A27" s="186" t="n"/>
      <c r="B27" s="528" t="inlineStr">
        <is>
          <t>Cada requisito do cliente dá origem a um requisito de projeto. A numeração RP1 a RP23 é a do grupo e foi preservada, porque a Matriz de Relacionamento, a Matriz de Correlação e o QFD referenciam esses identificadores. A coluna de referência indica a norma ou o método que define como o parâmetro é medido; onde não há norma aplicável ao caso, o ensaio é próprio e está descrito na coluna de método. As metas numéricas ficam na aba Especificação Meta.</t>
        </is>
      </c>
    </row>
    <row r="28" ht="27.75" customHeight="1" s="496">
      <c r="A28" s="186" t="n"/>
    </row>
    <row r="29" ht="15.75" customHeight="1" s="496">
      <c r="A29" s="186" t="n"/>
      <c r="B29" s="528" t="inlineStr">
        <is>
          <t>A coluna "Letra" liga cada requisito de projeto ao requisito do cliente por busca, não por posição. Isso permite reordenar o Pareto sem quebrar o vínculo — foi por referência posicional que a pontuação de dez requisitos ficou trocada na versão anterior.</t>
        </is>
      </c>
    </row>
    <row r="30" ht="15.75" customHeight="1" s="496">
      <c r="A30" s="186" t="n"/>
    </row>
    <row r="31" ht="15.75" customHeight="1" s="496">
      <c r="A31" s="186" t="n"/>
      <c r="B31" s="194" t="n"/>
      <c r="C31" s="194" t="n"/>
      <c r="D31" s="194" t="n"/>
      <c r="E31" s="195" t="n"/>
      <c r="F31" s="9" t="n"/>
      <c r="G31" s="9" t="n"/>
      <c r="H31" s="9" t="n"/>
      <c r="I31" s="9" t="n"/>
    </row>
    <row r="32" ht="19.5" customHeight="1" s="496">
      <c r="A32" s="186" t="n"/>
      <c r="B32" s="165" t="n"/>
      <c r="C32" s="166" t="n"/>
      <c r="D32" s="196" t="n"/>
      <c r="E32" s="197" t="n"/>
      <c r="F32" s="9" t="n"/>
      <c r="G32" s="9" t="n"/>
      <c r="H32" s="9" t="n"/>
      <c r="I32" s="9" t="n"/>
    </row>
    <row r="33" ht="19.5" customHeight="1" s="496">
      <c r="A33" s="186" t="n"/>
      <c r="B33" s="165" t="n"/>
      <c r="C33" s="166" t="n"/>
      <c r="D33" s="196" t="n"/>
      <c r="E33" s="197" t="n"/>
      <c r="F33" s="9" t="n"/>
      <c r="G33" s="9" t="n"/>
      <c r="H33" s="9" t="n"/>
      <c r="I33" s="9" t="n"/>
    </row>
    <row r="34" ht="19.5" customHeight="1" s="496">
      <c r="A34" s="186" t="n"/>
      <c r="B34" s="165" t="n"/>
      <c r="C34" s="166" t="n"/>
      <c r="D34" s="196" t="n"/>
      <c r="E34" s="197" t="n"/>
      <c r="F34" s="9" t="n"/>
      <c r="G34" s="9" t="n"/>
      <c r="H34" s="9" t="n"/>
      <c r="I34" s="9" t="n"/>
    </row>
    <row r="35" ht="19.5" customHeight="1" s="496">
      <c r="A35" s="186" t="n"/>
      <c r="B35" s="165" t="n"/>
      <c r="C35" s="166" t="n"/>
      <c r="D35" s="196" t="n"/>
      <c r="E35" s="197" t="n"/>
      <c r="F35" s="9" t="n"/>
      <c r="G35" s="9" t="n"/>
      <c r="H35" s="9" t="n"/>
      <c r="I35" s="9" t="n"/>
    </row>
    <row r="36" ht="19.5" customHeight="1" s="496">
      <c r="A36" s="186" t="n"/>
      <c r="B36" s="165" t="n"/>
      <c r="C36" s="166" t="n"/>
      <c r="D36" s="196" t="n"/>
      <c r="E36" s="197" t="n"/>
      <c r="F36" s="9" t="n"/>
      <c r="G36" s="9" t="n"/>
      <c r="H36" s="9" t="n"/>
      <c r="I36" s="9" t="n"/>
    </row>
    <row r="37" ht="19.5" customHeight="1" s="496">
      <c r="A37" s="186" t="n"/>
      <c r="B37" s="165" t="n"/>
      <c r="C37" s="166" t="n"/>
      <c r="D37" s="196" t="n"/>
      <c r="E37" s="197" t="n"/>
      <c r="F37" s="9" t="n"/>
      <c r="G37" s="9" t="n"/>
      <c r="H37" s="9" t="n"/>
      <c r="I37" s="9" t="n"/>
    </row>
    <row r="38" ht="19.5" customHeight="1" s="496">
      <c r="A38" s="186" t="n"/>
      <c r="B38" s="165" t="n"/>
      <c r="C38" s="166" t="n"/>
      <c r="D38" s="196" t="n"/>
      <c r="E38" s="197" t="n"/>
      <c r="F38" s="9" t="n"/>
      <c r="G38" s="9" t="n"/>
      <c r="H38" s="9" t="n"/>
      <c r="I38" s="9" t="n"/>
    </row>
    <row r="39" ht="19.5" customHeight="1" s="496">
      <c r="A39" s="186" t="n"/>
      <c r="B39" s="165" t="n"/>
      <c r="C39" s="166" t="n"/>
      <c r="D39" s="196" t="n"/>
      <c r="E39" s="197" t="n"/>
      <c r="F39" s="9" t="n"/>
      <c r="G39" s="9" t="n"/>
      <c r="H39" s="9" t="n"/>
      <c r="I39" s="9" t="n"/>
    </row>
    <row r="40" ht="19.5" customHeight="1" s="496">
      <c r="A40" s="186" t="n"/>
      <c r="B40" s="165" t="n"/>
      <c r="C40" s="166" t="n"/>
      <c r="D40" s="196" t="n"/>
      <c r="E40" s="197" t="n"/>
      <c r="F40" s="9" t="n"/>
      <c r="G40" s="9" t="n"/>
      <c r="H40" s="9" t="n"/>
      <c r="I40" s="9" t="n"/>
    </row>
    <row r="41" ht="19.5" customHeight="1" s="496">
      <c r="A41" s="186" t="n"/>
      <c r="B41" s="165" t="n"/>
      <c r="C41" s="166" t="n"/>
      <c r="D41" s="196" t="n"/>
      <c r="E41" s="197" t="n"/>
      <c r="F41" s="9" t="n"/>
      <c r="G41" s="9" t="n"/>
      <c r="H41" s="9" t="n"/>
      <c r="I41" s="9" t="n"/>
    </row>
    <row r="42" ht="19.5" customHeight="1" s="496">
      <c r="A42" s="186" t="n"/>
      <c r="B42" s="165" t="n"/>
      <c r="C42" s="166" t="n"/>
      <c r="D42" s="196" t="n"/>
      <c r="E42" s="197" t="n"/>
      <c r="F42" s="9" t="n"/>
      <c r="G42" s="9" t="n"/>
      <c r="H42" s="9" t="n"/>
      <c r="I42" s="9" t="n"/>
    </row>
    <row r="43" ht="19.5" customHeight="1" s="496">
      <c r="A43" s="186" t="n"/>
      <c r="B43" s="165" t="n"/>
      <c r="C43" s="166" t="n"/>
      <c r="D43" s="196" t="n"/>
      <c r="E43" s="197" t="n"/>
      <c r="F43" s="9" t="n"/>
      <c r="G43" s="9" t="n"/>
      <c r="H43" s="9" t="n"/>
      <c r="I43" s="9" t="n"/>
    </row>
    <row r="44" ht="19.5" customHeight="1" s="496">
      <c r="A44" s="186" t="n"/>
      <c r="B44" s="165" t="n"/>
      <c r="C44" s="166" t="n"/>
      <c r="D44" s="196" t="n"/>
      <c r="E44" s="197" t="n"/>
      <c r="F44" s="9" t="n"/>
      <c r="G44" s="9" t="n"/>
      <c r="H44" s="9" t="n"/>
      <c r="I44" s="9" t="n"/>
    </row>
    <row r="45" ht="19.5" customHeight="1" s="496">
      <c r="A45" s="186" t="n"/>
      <c r="B45" s="165" t="n"/>
      <c r="C45" s="166" t="n"/>
      <c r="D45" s="196" t="n"/>
      <c r="E45" s="197" t="n"/>
      <c r="F45" s="9" t="n"/>
      <c r="G45" s="9" t="n"/>
      <c r="H45" s="9" t="n"/>
      <c r="I45" s="9" t="n"/>
    </row>
    <row r="46" ht="19.5" customHeight="1" s="496">
      <c r="A46" s="186" t="n"/>
      <c r="B46" s="165" t="n"/>
      <c r="C46" s="166" t="n"/>
      <c r="D46" s="196" t="n"/>
      <c r="E46" s="197" t="n"/>
      <c r="F46" s="9" t="n"/>
      <c r="G46" s="9" t="n"/>
      <c r="H46" s="9" t="n"/>
      <c r="I46" s="9" t="n"/>
    </row>
    <row r="47" ht="19.5" customHeight="1" s="496">
      <c r="A47" s="186" t="n"/>
      <c r="B47" s="165" t="n"/>
      <c r="C47" s="166" t="n"/>
      <c r="D47" s="196" t="n"/>
      <c r="E47" s="197" t="n"/>
      <c r="F47" s="9" t="n"/>
      <c r="G47" s="9" t="n"/>
      <c r="H47" s="9" t="n"/>
      <c r="I47" s="9" t="n"/>
    </row>
    <row r="48" ht="19.5" customHeight="1" s="496">
      <c r="A48" s="186" t="n"/>
      <c r="B48" s="165" t="n"/>
      <c r="C48" s="166" t="n"/>
      <c r="D48" s="196" t="n"/>
      <c r="E48" s="197" t="n"/>
      <c r="F48" s="9" t="n"/>
      <c r="G48" s="9" t="n"/>
      <c r="H48" s="9" t="n"/>
      <c r="I48" s="9" t="n"/>
    </row>
    <row r="49" ht="19.5" customHeight="1" s="496">
      <c r="A49" s="186" t="n"/>
      <c r="B49" s="165" t="n"/>
      <c r="C49" s="166" t="n"/>
      <c r="D49" s="196" t="n"/>
      <c r="E49" s="197" t="n"/>
      <c r="F49" s="9" t="n"/>
      <c r="G49" s="9" t="n"/>
      <c r="H49" s="9" t="n"/>
      <c r="I49" s="9" t="n"/>
    </row>
    <row r="50" ht="19.5" customHeight="1" s="496">
      <c r="A50" s="186" t="n"/>
      <c r="B50" s="165" t="n"/>
      <c r="C50" s="166" t="n"/>
      <c r="D50" s="196" t="n"/>
      <c r="E50" s="197" t="n"/>
      <c r="F50" s="9" t="n"/>
      <c r="G50" s="9" t="n"/>
      <c r="H50" s="9" t="n"/>
      <c r="I50" s="9" t="n"/>
    </row>
    <row r="51" ht="19.5" customHeight="1" s="496">
      <c r="A51" s="186" t="n"/>
      <c r="B51" s="165" t="n"/>
      <c r="C51" s="166" t="n"/>
      <c r="D51" s="196" t="n"/>
      <c r="E51" s="197" t="n"/>
      <c r="F51" s="9" t="n"/>
      <c r="G51" s="9" t="n"/>
      <c r="H51" s="9" t="n"/>
      <c r="I51" s="9" t="n"/>
    </row>
    <row r="52" ht="19.5" customHeight="1" s="496">
      <c r="A52" s="186" t="n"/>
      <c r="B52" s="165" t="n"/>
      <c r="C52" s="166" t="n"/>
      <c r="D52" s="196" t="n"/>
      <c r="E52" s="197" t="n"/>
      <c r="F52" s="9" t="n"/>
      <c r="G52" s="9" t="n"/>
      <c r="H52" s="9" t="n"/>
      <c r="I52" s="9" t="n"/>
    </row>
    <row r="53" ht="19.5" customHeight="1" s="496">
      <c r="A53" s="186" t="n"/>
      <c r="B53" s="165" t="n"/>
      <c r="C53" s="166" t="n"/>
      <c r="D53" s="196" t="n"/>
      <c r="E53" s="197" t="n"/>
      <c r="F53" s="9" t="n"/>
      <c r="G53" s="9" t="n"/>
      <c r="H53" s="9" t="n"/>
      <c r="I53" s="9" t="n"/>
    </row>
    <row r="54" ht="15.75" customHeight="1" s="496">
      <c r="A54" s="186" t="n"/>
      <c r="B54" s="186" t="n"/>
      <c r="C54" s="192" t="n"/>
      <c r="D54" s="108" t="n"/>
      <c r="E54" s="190" t="n"/>
      <c r="F54" s="9" t="n"/>
      <c r="G54" s="9" t="n"/>
      <c r="H54" s="9" t="n"/>
      <c r="I54" s="9" t="n"/>
    </row>
    <row r="55" ht="15.75" customHeight="1" s="496">
      <c r="A55" s="186" t="n"/>
      <c r="B55" s="186" t="n"/>
      <c r="C55" s="192" t="n"/>
      <c r="D55" s="108" t="n"/>
      <c r="E55" s="190" t="n"/>
      <c r="F55" s="9" t="n"/>
      <c r="G55" s="9" t="n"/>
      <c r="H55" s="9" t="n"/>
      <c r="I55" s="9" t="n"/>
    </row>
    <row r="56" ht="15.75" customHeight="1" s="496">
      <c r="A56" s="186" t="n"/>
      <c r="B56" s="186" t="n"/>
      <c r="C56" s="192" t="n"/>
      <c r="D56" s="108" t="n"/>
      <c r="E56" s="190" t="n"/>
      <c r="F56" s="9" t="n"/>
      <c r="G56" s="9" t="n"/>
      <c r="H56" s="9" t="n"/>
      <c r="I56" s="9" t="n"/>
    </row>
    <row r="57" ht="15.75" customHeight="1" s="496">
      <c r="A57" s="186" t="n"/>
      <c r="B57" s="186" t="n"/>
      <c r="C57" s="192" t="n"/>
      <c r="D57" s="108" t="n"/>
      <c r="E57" s="190" t="n"/>
      <c r="F57" s="9" t="n"/>
      <c r="G57" s="9" t="n"/>
      <c r="H57" s="9" t="n"/>
      <c r="I57" s="9" t="n"/>
    </row>
    <row r="58" ht="15.75" customHeight="1" s="496">
      <c r="A58" s="186" t="n"/>
      <c r="B58" s="186" t="n"/>
      <c r="C58" s="192" t="n"/>
      <c r="D58" s="108" t="n"/>
      <c r="E58" s="190" t="n"/>
      <c r="F58" s="9" t="n"/>
      <c r="G58" s="9" t="n"/>
      <c r="H58" s="9" t="n"/>
      <c r="I58" s="9" t="n"/>
    </row>
    <row r="59" ht="15.75" customHeight="1" s="496">
      <c r="A59" s="186" t="n"/>
      <c r="B59" s="186" t="n"/>
      <c r="C59" s="192" t="n"/>
      <c r="D59" s="108" t="n"/>
      <c r="E59" s="190" t="n"/>
      <c r="F59" s="9" t="n"/>
      <c r="G59" s="9" t="n"/>
      <c r="H59" s="9" t="n"/>
      <c r="I59" s="9" t="n"/>
    </row>
    <row r="60" ht="15.75" customHeight="1" s="496">
      <c r="A60" s="186" t="n"/>
      <c r="B60" s="186" t="n"/>
      <c r="C60" s="192" t="n"/>
      <c r="D60" s="108" t="n"/>
      <c r="E60" s="190" t="n"/>
      <c r="F60" s="9" t="n"/>
      <c r="G60" s="9" t="n"/>
      <c r="H60" s="9" t="n"/>
      <c r="I60" s="9" t="n"/>
    </row>
    <row r="61" ht="15.75" customHeight="1" s="496">
      <c r="A61" s="186" t="n"/>
      <c r="B61" s="186" t="n"/>
      <c r="C61" s="192" t="n"/>
      <c r="D61" s="108" t="n"/>
      <c r="E61" s="190" t="n"/>
      <c r="F61" s="9" t="n"/>
      <c r="G61" s="9" t="n"/>
      <c r="H61" s="9" t="n"/>
      <c r="I61" s="9" t="n"/>
    </row>
    <row r="62" ht="15.75" customHeight="1" s="496">
      <c r="A62" s="186" t="n"/>
      <c r="B62" s="186" t="n"/>
      <c r="C62" s="192" t="n"/>
      <c r="D62" s="108" t="n"/>
      <c r="E62" s="190" t="n"/>
      <c r="F62" s="9" t="n"/>
      <c r="G62" s="9" t="n"/>
      <c r="H62" s="9" t="n"/>
      <c r="I62" s="9" t="n"/>
    </row>
    <row r="63" ht="15.75" customHeight="1" s="496">
      <c r="A63" s="186" t="n"/>
      <c r="B63" s="186" t="n"/>
      <c r="C63" s="192" t="n"/>
      <c r="D63" s="108" t="n"/>
      <c r="E63" s="190" t="n"/>
      <c r="F63" s="9" t="n"/>
      <c r="G63" s="9" t="n"/>
      <c r="H63" s="9" t="n"/>
      <c r="I63" s="9" t="n"/>
    </row>
    <row r="64" ht="15.75" customHeight="1" s="496">
      <c r="A64" s="186" t="n"/>
      <c r="B64" s="186" t="n"/>
      <c r="C64" s="192" t="n"/>
      <c r="D64" s="108" t="n"/>
      <c r="E64" s="190" t="n"/>
      <c r="F64" s="9" t="n"/>
      <c r="G64" s="9" t="n"/>
      <c r="H64" s="9" t="n"/>
      <c r="I64" s="9" t="n"/>
    </row>
    <row r="65" ht="15.75" customHeight="1" s="496">
      <c r="A65" s="186" t="n"/>
      <c r="B65" s="186" t="n"/>
      <c r="C65" s="192" t="n"/>
      <c r="D65" s="108" t="n"/>
      <c r="E65" s="190" t="n"/>
      <c r="F65" s="9" t="n"/>
      <c r="G65" s="9" t="n"/>
      <c r="H65" s="9" t="n"/>
      <c r="I65" s="9" t="n"/>
    </row>
    <row r="66" ht="15.75" customHeight="1" s="496">
      <c r="A66" s="186" t="n"/>
      <c r="B66" s="186" t="n"/>
      <c r="C66" s="192" t="n"/>
      <c r="D66" s="108" t="n"/>
      <c r="E66" s="190" t="n"/>
      <c r="F66" s="9" t="n"/>
      <c r="G66" s="9" t="n"/>
      <c r="H66" s="9" t="n"/>
      <c r="I66" s="9" t="n"/>
    </row>
    <row r="67" ht="15.75" customHeight="1" s="496">
      <c r="A67" s="186" t="n"/>
      <c r="B67" s="186" t="n"/>
      <c r="C67" s="192" t="n"/>
      <c r="D67" s="108" t="n"/>
      <c r="E67" s="190" t="n"/>
      <c r="F67" s="9" t="n"/>
      <c r="G67" s="9" t="n"/>
      <c r="H67" s="9" t="n"/>
      <c r="I67" s="9" t="n"/>
    </row>
    <row r="68" ht="15.75" customHeight="1" s="496">
      <c r="A68" s="186" t="n"/>
      <c r="B68" s="186" t="n"/>
      <c r="C68" s="192" t="n"/>
      <c r="D68" s="108" t="n"/>
      <c r="E68" s="190" t="n"/>
      <c r="F68" s="9" t="n"/>
      <c r="G68" s="9" t="n"/>
      <c r="H68" s="9" t="n"/>
      <c r="I68" s="9" t="n"/>
    </row>
    <row r="69" ht="15.75" customHeight="1" s="496">
      <c r="A69" s="186" t="n"/>
      <c r="B69" s="186" t="n"/>
      <c r="C69" s="192" t="n"/>
      <c r="D69" s="108" t="n"/>
      <c r="E69" s="190" t="n"/>
      <c r="F69" s="9" t="n"/>
      <c r="G69" s="9" t="n"/>
      <c r="H69" s="9" t="n"/>
      <c r="I69" s="9" t="n"/>
    </row>
    <row r="70" ht="15.75" customHeight="1" s="496">
      <c r="A70" s="186" t="n"/>
      <c r="B70" s="186" t="n"/>
      <c r="C70" s="192" t="n"/>
      <c r="D70" s="108" t="n"/>
      <c r="E70" s="190" t="n"/>
      <c r="F70" s="9" t="n"/>
      <c r="G70" s="9" t="n"/>
      <c r="H70" s="9" t="n"/>
      <c r="I70" s="9" t="n"/>
    </row>
    <row r="71" ht="15.75" customHeight="1" s="496">
      <c r="A71" s="186" t="n"/>
      <c r="B71" s="186" t="n"/>
      <c r="C71" s="192" t="n"/>
      <c r="D71" s="108" t="n"/>
      <c r="E71" s="190" t="n"/>
      <c r="F71" s="9" t="n"/>
      <c r="G71" s="9" t="n"/>
      <c r="H71" s="9" t="n"/>
      <c r="I71" s="9" t="n"/>
    </row>
    <row r="72" ht="15.75" customHeight="1" s="496">
      <c r="A72" s="186" t="n"/>
      <c r="B72" s="186" t="n"/>
      <c r="C72" s="192" t="n"/>
      <c r="D72" s="108" t="n"/>
      <c r="E72" s="190" t="n"/>
      <c r="F72" s="9" t="n"/>
      <c r="G72" s="9" t="n"/>
      <c r="H72" s="9" t="n"/>
      <c r="I72" s="9" t="n"/>
    </row>
    <row r="73" ht="15.75" customHeight="1" s="496">
      <c r="A73" s="186" t="n"/>
      <c r="B73" s="186" t="n"/>
      <c r="C73" s="192" t="n"/>
      <c r="D73" s="108" t="n"/>
      <c r="E73" s="190" t="n"/>
      <c r="F73" s="9" t="n"/>
      <c r="G73" s="9" t="n"/>
      <c r="H73" s="9" t="n"/>
      <c r="I73" s="9" t="n"/>
    </row>
    <row r="74" ht="15.75" customHeight="1" s="496">
      <c r="A74" s="186" t="n"/>
      <c r="B74" s="186" t="n"/>
      <c r="C74" s="192" t="n"/>
      <c r="D74" s="108" t="n"/>
      <c r="E74" s="190" t="n"/>
      <c r="F74" s="9" t="n"/>
      <c r="G74" s="9" t="n"/>
      <c r="H74" s="9" t="n"/>
      <c r="I74" s="9" t="n"/>
    </row>
    <row r="75" ht="15.75" customHeight="1" s="496">
      <c r="A75" s="186" t="n"/>
      <c r="B75" s="186" t="n"/>
      <c r="C75" s="192" t="n"/>
      <c r="D75" s="108" t="n"/>
      <c r="E75" s="190" t="n"/>
      <c r="F75" s="9" t="n"/>
      <c r="G75" s="9" t="n"/>
      <c r="H75" s="9" t="n"/>
      <c r="I75" s="9" t="n"/>
    </row>
    <row r="76" ht="15.75" customHeight="1" s="496">
      <c r="A76" s="186" t="n"/>
      <c r="B76" s="186" t="n"/>
      <c r="C76" s="192" t="n"/>
      <c r="D76" s="108" t="n"/>
      <c r="E76" s="190" t="n"/>
      <c r="F76" s="9" t="n"/>
      <c r="G76" s="9" t="n"/>
      <c r="H76" s="9" t="n"/>
      <c r="I76" s="9" t="n"/>
    </row>
    <row r="77" ht="15.75" customHeight="1" s="496">
      <c r="A77" s="186" t="n"/>
      <c r="B77" s="186" t="n"/>
      <c r="C77" s="192" t="n"/>
      <c r="D77" s="108" t="n"/>
      <c r="E77" s="190" t="n"/>
      <c r="F77" s="9" t="n"/>
      <c r="G77" s="9" t="n"/>
      <c r="H77" s="9" t="n"/>
      <c r="I77" s="9" t="n"/>
    </row>
    <row r="78" ht="15.75" customHeight="1" s="496">
      <c r="A78" s="186" t="n"/>
      <c r="B78" s="186" t="n"/>
      <c r="C78" s="192" t="n"/>
      <c r="D78" s="108" t="n"/>
      <c r="E78" s="190" t="n"/>
      <c r="F78" s="9" t="n"/>
      <c r="G78" s="9" t="n"/>
      <c r="H78" s="9" t="n"/>
      <c r="I78" s="9" t="n"/>
    </row>
    <row r="79" ht="15.75" customHeight="1" s="496">
      <c r="A79" s="186" t="n"/>
      <c r="B79" s="186" t="n"/>
      <c r="C79" s="192" t="n"/>
      <c r="D79" s="108" t="n"/>
      <c r="E79" s="190" t="n"/>
      <c r="F79" s="9" t="n"/>
      <c r="G79" s="9" t="n"/>
      <c r="H79" s="9" t="n"/>
      <c r="I79" s="9" t="n"/>
    </row>
    <row r="80" ht="15.75" customHeight="1" s="496">
      <c r="A80" s="186" t="n"/>
      <c r="B80" s="186" t="n"/>
      <c r="C80" s="192" t="n"/>
      <c r="D80" s="108" t="n"/>
      <c r="E80" s="190" t="n"/>
      <c r="F80" s="9" t="n"/>
      <c r="G80" s="9" t="n"/>
      <c r="H80" s="9" t="n"/>
      <c r="I80" s="9" t="n"/>
    </row>
    <row r="81" ht="15.75" customHeight="1" s="496">
      <c r="A81" s="186" t="n"/>
      <c r="B81" s="186" t="n"/>
      <c r="C81" s="192" t="n"/>
      <c r="D81" s="108" t="n"/>
      <c r="E81" s="190" t="n"/>
      <c r="F81" s="9" t="n"/>
      <c r="G81" s="9" t="n"/>
      <c r="H81" s="9" t="n"/>
      <c r="I81" s="9" t="n"/>
    </row>
    <row r="82" ht="15.75" customHeight="1" s="496">
      <c r="A82" s="186" t="n"/>
      <c r="B82" s="186" t="n"/>
      <c r="C82" s="192" t="n"/>
      <c r="D82" s="108" t="n"/>
      <c r="E82" s="190" t="n"/>
      <c r="F82" s="9" t="n"/>
      <c r="G82" s="9" t="n"/>
      <c r="H82" s="9" t="n"/>
      <c r="I82" s="9" t="n"/>
    </row>
    <row r="83" ht="15.75" customHeight="1" s="496">
      <c r="A83" s="186" t="n"/>
      <c r="B83" s="186" t="n"/>
      <c r="C83" s="192" t="n"/>
      <c r="D83" s="108" t="n"/>
      <c r="E83" s="190" t="n"/>
      <c r="F83" s="9" t="n"/>
      <c r="G83" s="9" t="n"/>
      <c r="H83" s="9" t="n"/>
      <c r="I83" s="9" t="n"/>
    </row>
    <row r="84" ht="15.75" customHeight="1" s="496">
      <c r="A84" s="186" t="n"/>
      <c r="B84" s="186" t="n"/>
      <c r="C84" s="192" t="n"/>
      <c r="D84" s="108" t="n"/>
      <c r="E84" s="190" t="n"/>
      <c r="F84" s="9" t="n"/>
      <c r="G84" s="9" t="n"/>
      <c r="H84" s="9" t="n"/>
      <c r="I84" s="9" t="n"/>
    </row>
    <row r="85" ht="15.75" customHeight="1" s="496">
      <c r="A85" s="186" t="n"/>
      <c r="B85" s="186" t="n"/>
      <c r="C85" s="192" t="n"/>
      <c r="D85" s="108" t="n"/>
      <c r="E85" s="190" t="n"/>
      <c r="F85" s="9" t="n"/>
      <c r="G85" s="9" t="n"/>
      <c r="H85" s="9" t="n"/>
      <c r="I85" s="9" t="n"/>
    </row>
    <row r="86" ht="15.75" customHeight="1" s="496">
      <c r="A86" s="186" t="n"/>
      <c r="B86" s="186" t="n"/>
      <c r="C86" s="192" t="n"/>
      <c r="D86" s="108" t="n"/>
      <c r="E86" s="190" t="n"/>
      <c r="F86" s="9" t="n"/>
      <c r="G86" s="9" t="n"/>
      <c r="H86" s="9" t="n"/>
      <c r="I86" s="9" t="n"/>
    </row>
    <row r="87" ht="15.75" customHeight="1" s="496">
      <c r="A87" s="186" t="n"/>
      <c r="B87" s="186" t="n"/>
      <c r="C87" s="192" t="n"/>
      <c r="D87" s="108" t="n"/>
      <c r="E87" s="190" t="n"/>
      <c r="F87" s="9" t="n"/>
      <c r="G87" s="9" t="n"/>
      <c r="H87" s="9" t="n"/>
      <c r="I87" s="9" t="n"/>
    </row>
    <row r="88" ht="15.75" customHeight="1" s="496">
      <c r="A88" s="186" t="n"/>
      <c r="B88" s="186" t="n"/>
      <c r="C88" s="192" t="n"/>
      <c r="D88" s="108" t="n"/>
      <c r="E88" s="190" t="n"/>
      <c r="F88" s="9" t="n"/>
      <c r="G88" s="9" t="n"/>
      <c r="H88" s="9" t="n"/>
      <c r="I88" s="9" t="n"/>
    </row>
    <row r="89" ht="15.75" customHeight="1" s="496">
      <c r="A89" s="186" t="n"/>
      <c r="B89" s="186" t="n"/>
      <c r="C89" s="192" t="n"/>
      <c r="D89" s="108" t="n"/>
      <c r="E89" s="190" t="n"/>
      <c r="F89" s="9" t="n"/>
      <c r="G89" s="9" t="n"/>
      <c r="H89" s="9" t="n"/>
      <c r="I89" s="9" t="n"/>
    </row>
    <row r="90" ht="15.75" customHeight="1" s="496">
      <c r="A90" s="186" t="n"/>
      <c r="B90" s="186" t="n"/>
      <c r="C90" s="192" t="n"/>
      <c r="D90" s="108" t="n"/>
      <c r="E90" s="190" t="n"/>
      <c r="F90" s="9" t="n"/>
      <c r="G90" s="9" t="n"/>
      <c r="H90" s="9" t="n"/>
      <c r="I90" s="9" t="n"/>
    </row>
    <row r="91" ht="15.75" customHeight="1" s="496">
      <c r="A91" s="186" t="n"/>
      <c r="B91" s="186" t="n"/>
      <c r="C91" s="192" t="n"/>
      <c r="D91" s="108" t="n"/>
      <c r="E91" s="190" t="n"/>
      <c r="F91" s="9" t="n"/>
      <c r="G91" s="9" t="n"/>
      <c r="H91" s="9" t="n"/>
      <c r="I91" s="9" t="n"/>
    </row>
    <row r="92" ht="15.75" customHeight="1" s="496">
      <c r="A92" s="186" t="n"/>
      <c r="B92" s="186" t="n"/>
      <c r="C92" s="192" t="n"/>
      <c r="D92" s="108" t="n"/>
      <c r="E92" s="190" t="n"/>
      <c r="F92" s="9" t="n"/>
      <c r="G92" s="9" t="n"/>
      <c r="H92" s="9" t="n"/>
      <c r="I92" s="9" t="n"/>
    </row>
    <row r="93" ht="15.75" customHeight="1" s="496">
      <c r="A93" s="186" t="n"/>
      <c r="B93" s="186" t="n"/>
      <c r="C93" s="192" t="n"/>
      <c r="D93" s="108" t="n"/>
      <c r="E93" s="190" t="n"/>
      <c r="F93" s="9" t="n"/>
      <c r="G93" s="9" t="n"/>
      <c r="H93" s="9" t="n"/>
      <c r="I93" s="9" t="n"/>
    </row>
    <row r="94" ht="15.75" customHeight="1" s="496">
      <c r="A94" s="186" t="n"/>
      <c r="B94" s="186" t="n"/>
      <c r="C94" s="192" t="n"/>
      <c r="D94" s="108" t="n"/>
      <c r="E94" s="190" t="n"/>
      <c r="F94" s="9" t="n"/>
      <c r="G94" s="9" t="n"/>
      <c r="H94" s="9" t="n"/>
      <c r="I94" s="9" t="n"/>
    </row>
    <row r="95" ht="15.75" customHeight="1" s="496">
      <c r="A95" s="186" t="n"/>
      <c r="B95" s="186" t="n"/>
      <c r="C95" s="192" t="n"/>
      <c r="D95" s="108" t="n"/>
      <c r="E95" s="190" t="n"/>
      <c r="F95" s="9" t="n"/>
      <c r="G95" s="9" t="n"/>
      <c r="H95" s="9" t="n"/>
      <c r="I95" s="9" t="n"/>
    </row>
    <row r="96" ht="15.75" customHeight="1" s="496">
      <c r="A96" s="186" t="n"/>
      <c r="B96" s="186" t="n"/>
      <c r="C96" s="192" t="n"/>
      <c r="D96" s="108" t="n"/>
      <c r="E96" s="190" t="n"/>
      <c r="F96" s="9" t="n"/>
      <c r="G96" s="9" t="n"/>
      <c r="H96" s="9" t="n"/>
      <c r="I96" s="9" t="n"/>
    </row>
    <row r="97" ht="15.75" customHeight="1" s="496">
      <c r="A97" s="186" t="n"/>
      <c r="B97" s="186" t="n"/>
      <c r="C97" s="192" t="n"/>
      <c r="D97" s="108" t="n"/>
      <c r="E97" s="190" t="n"/>
      <c r="F97" s="9" t="n"/>
      <c r="G97" s="9" t="n"/>
      <c r="H97" s="9" t="n"/>
      <c r="I97" s="9" t="n"/>
    </row>
    <row r="98" ht="15.75" customHeight="1" s="496">
      <c r="A98" s="186" t="n"/>
      <c r="B98" s="186" t="n"/>
      <c r="C98" s="192" t="n"/>
      <c r="D98" s="108" t="n"/>
      <c r="E98" s="190" t="n"/>
      <c r="F98" s="9" t="n"/>
      <c r="G98" s="9" t="n"/>
      <c r="H98" s="9" t="n"/>
      <c r="I98" s="9" t="n"/>
    </row>
    <row r="99" ht="15.75" customHeight="1" s="496">
      <c r="A99" s="186" t="n"/>
      <c r="B99" s="186" t="n"/>
      <c r="C99" s="192" t="n"/>
      <c r="D99" s="108" t="n"/>
      <c r="E99" s="190" t="n"/>
      <c r="F99" s="9" t="n"/>
      <c r="G99" s="9" t="n"/>
      <c r="H99" s="9" t="n"/>
      <c r="I99" s="9" t="n"/>
    </row>
    <row r="100" ht="15.75" customHeight="1" s="496">
      <c r="A100" s="186" t="n"/>
      <c r="B100" s="186" t="n"/>
      <c r="C100" s="192" t="n"/>
      <c r="D100" s="108" t="n"/>
      <c r="E100" s="190" t="n"/>
      <c r="F100" s="9" t="n"/>
      <c r="G100" s="9" t="n"/>
      <c r="H100" s="9" t="n"/>
      <c r="I100" s="9" t="n"/>
    </row>
    <row r="101" ht="15.75" customHeight="1" s="496">
      <c r="A101" s="186" t="n"/>
      <c r="B101" s="186" t="n"/>
      <c r="C101" s="192" t="n"/>
      <c r="D101" s="108" t="n"/>
      <c r="E101" s="190" t="n"/>
      <c r="F101" s="9" t="n"/>
      <c r="G101" s="9" t="n"/>
      <c r="H101" s="9" t="n"/>
      <c r="I101" s="9" t="n"/>
    </row>
    <row r="102" ht="15.75" customHeight="1" s="496">
      <c r="A102" s="186" t="n"/>
      <c r="B102" s="186" t="n"/>
      <c r="C102" s="192" t="n"/>
      <c r="D102" s="108" t="n"/>
      <c r="E102" s="190" t="n"/>
      <c r="F102" s="9" t="n"/>
      <c r="G102" s="9" t="n"/>
      <c r="H102" s="9" t="n"/>
      <c r="I102" s="9" t="n"/>
    </row>
    <row r="103" ht="15.75" customHeight="1" s="496">
      <c r="A103" s="186" t="n"/>
      <c r="B103" s="186" t="n"/>
      <c r="C103" s="192" t="n"/>
      <c r="D103" s="108" t="n"/>
      <c r="E103" s="190" t="n"/>
      <c r="F103" s="9" t="n"/>
      <c r="G103" s="9" t="n"/>
      <c r="H103" s="9" t="n"/>
      <c r="I103" s="9" t="n"/>
    </row>
    <row r="104" ht="15.75" customHeight="1" s="496">
      <c r="A104" s="186" t="n"/>
      <c r="B104" s="186" t="n"/>
      <c r="C104" s="192" t="n"/>
      <c r="D104" s="108" t="n"/>
      <c r="E104" s="190" t="n"/>
      <c r="F104" s="9" t="n"/>
      <c r="G104" s="9" t="n"/>
      <c r="H104" s="9" t="n"/>
      <c r="I104" s="9" t="n"/>
    </row>
    <row r="105" ht="15.75" customHeight="1" s="496">
      <c r="A105" s="186" t="n"/>
      <c r="B105" s="186" t="n"/>
      <c r="C105" s="192" t="n"/>
      <c r="D105" s="108" t="n"/>
      <c r="E105" s="190" t="n"/>
      <c r="F105" s="9" t="n"/>
      <c r="G105" s="9" t="n"/>
      <c r="H105" s="9" t="n"/>
      <c r="I105" s="9" t="n"/>
    </row>
    <row r="106" ht="15.75" customHeight="1" s="496">
      <c r="A106" s="186" t="n"/>
      <c r="B106" s="186" t="n"/>
      <c r="C106" s="192" t="n"/>
      <c r="D106" s="108" t="n"/>
      <c r="E106" s="190" t="n"/>
      <c r="F106" s="9" t="n"/>
      <c r="G106" s="9" t="n"/>
      <c r="H106" s="9" t="n"/>
      <c r="I106" s="9" t="n"/>
    </row>
    <row r="107" ht="15.75" customHeight="1" s="496">
      <c r="A107" s="186" t="n"/>
      <c r="B107" s="186" t="n"/>
      <c r="C107" s="192" t="n"/>
      <c r="D107" s="108" t="n"/>
      <c r="E107" s="190" t="n"/>
      <c r="F107" s="9" t="n"/>
      <c r="G107" s="9" t="n"/>
      <c r="H107" s="9" t="n"/>
      <c r="I107" s="9" t="n"/>
    </row>
    <row r="108" ht="15.75" customHeight="1" s="496">
      <c r="A108" s="186" t="n"/>
      <c r="B108" s="186" t="n"/>
      <c r="C108" s="192" t="n"/>
      <c r="D108" s="108" t="n"/>
      <c r="E108" s="190" t="n"/>
      <c r="F108" s="9" t="n"/>
      <c r="G108" s="9" t="n"/>
      <c r="H108" s="9" t="n"/>
      <c r="I108" s="9" t="n"/>
    </row>
    <row r="109" ht="15.75" customHeight="1" s="496">
      <c r="A109" s="186" t="n"/>
      <c r="B109" s="186" t="n"/>
      <c r="C109" s="192" t="n"/>
      <c r="D109" s="108" t="n"/>
      <c r="E109" s="190" t="n"/>
      <c r="F109" s="9" t="n"/>
      <c r="G109" s="9" t="n"/>
      <c r="H109" s="9" t="n"/>
      <c r="I109" s="9" t="n"/>
    </row>
    <row r="110" ht="15.75" customHeight="1" s="496">
      <c r="A110" s="186" t="n"/>
      <c r="B110" s="186" t="n"/>
      <c r="C110" s="192" t="n"/>
      <c r="D110" s="108" t="n"/>
      <c r="E110" s="190" t="n"/>
      <c r="F110" s="9" t="n"/>
      <c r="G110" s="9" t="n"/>
      <c r="H110" s="9" t="n"/>
      <c r="I110" s="9" t="n"/>
    </row>
    <row r="111" ht="15.75" customHeight="1" s="496">
      <c r="A111" s="186" t="n"/>
      <c r="B111" s="186" t="n"/>
      <c r="C111" s="192" t="n"/>
      <c r="D111" s="108" t="n"/>
      <c r="E111" s="190" t="n"/>
      <c r="F111" s="9" t="n"/>
      <c r="G111" s="9" t="n"/>
      <c r="H111" s="9" t="n"/>
      <c r="I111" s="9" t="n"/>
    </row>
    <row r="112" ht="15.75" customHeight="1" s="496">
      <c r="A112" s="186" t="n"/>
      <c r="B112" s="186" t="n"/>
      <c r="C112" s="192" t="n"/>
      <c r="D112" s="108" t="n"/>
      <c r="E112" s="190" t="n"/>
      <c r="F112" s="9" t="n"/>
      <c r="G112" s="9" t="n"/>
      <c r="H112" s="9" t="n"/>
      <c r="I112" s="9" t="n"/>
    </row>
    <row r="113" ht="15.75" customHeight="1" s="496">
      <c r="A113" s="186" t="n"/>
      <c r="B113" s="186" t="n"/>
      <c r="C113" s="192" t="n"/>
      <c r="D113" s="108" t="n"/>
      <c r="E113" s="190" t="n"/>
      <c r="F113" s="9" t="n"/>
      <c r="G113" s="9" t="n"/>
      <c r="H113" s="9" t="n"/>
      <c r="I113" s="9" t="n"/>
    </row>
    <row r="114" ht="15.75" customHeight="1" s="496">
      <c r="A114" s="186" t="n"/>
      <c r="B114" s="186" t="n"/>
      <c r="C114" s="192" t="n"/>
      <c r="D114" s="108" t="n"/>
      <c r="E114" s="190" t="n"/>
      <c r="F114" s="9" t="n"/>
      <c r="G114" s="9" t="n"/>
      <c r="H114" s="9" t="n"/>
      <c r="I114" s="9" t="n"/>
    </row>
    <row r="115" ht="15.75" customHeight="1" s="496">
      <c r="A115" s="186" t="n"/>
      <c r="B115" s="186" t="n"/>
      <c r="C115" s="192" t="n"/>
      <c r="D115" s="108" t="n"/>
      <c r="E115" s="190" t="n"/>
      <c r="F115" s="9" t="n"/>
      <c r="G115" s="9" t="n"/>
      <c r="H115" s="9" t="n"/>
      <c r="I115" s="9" t="n"/>
    </row>
    <row r="116" ht="15.75" customHeight="1" s="496">
      <c r="A116" s="186" t="n"/>
      <c r="B116" s="186" t="n"/>
      <c r="C116" s="192" t="n"/>
      <c r="D116" s="108" t="n"/>
      <c r="E116" s="190" t="n"/>
      <c r="F116" s="9" t="n"/>
      <c r="G116" s="9" t="n"/>
      <c r="H116" s="9" t="n"/>
      <c r="I116" s="9" t="n"/>
    </row>
    <row r="117" ht="15.75" customHeight="1" s="496">
      <c r="A117" s="186" t="n"/>
      <c r="B117" s="186" t="n"/>
      <c r="C117" s="192" t="n"/>
      <c r="D117" s="108" t="n"/>
      <c r="E117" s="190" t="n"/>
      <c r="F117" s="9" t="n"/>
      <c r="G117" s="9" t="n"/>
      <c r="H117" s="9" t="n"/>
      <c r="I117" s="9" t="n"/>
    </row>
    <row r="118" ht="15.75" customHeight="1" s="496">
      <c r="A118" s="186" t="n"/>
      <c r="B118" s="186" t="n"/>
      <c r="C118" s="192" t="n"/>
      <c r="D118" s="108" t="n"/>
      <c r="E118" s="190" t="n"/>
      <c r="F118" s="9" t="n"/>
      <c r="G118" s="9" t="n"/>
      <c r="H118" s="9" t="n"/>
      <c r="I118" s="9" t="n"/>
    </row>
    <row r="119" ht="15.75" customHeight="1" s="496">
      <c r="A119" s="186" t="n"/>
      <c r="B119" s="186" t="n"/>
      <c r="C119" s="192" t="n"/>
      <c r="D119" s="108" t="n"/>
      <c r="E119" s="190" t="n"/>
      <c r="F119" s="9" t="n"/>
      <c r="G119" s="9" t="n"/>
      <c r="H119" s="9" t="n"/>
      <c r="I119" s="9" t="n"/>
    </row>
    <row r="120" ht="15.75" customHeight="1" s="496">
      <c r="A120" s="186" t="n"/>
      <c r="B120" s="186" t="n"/>
      <c r="C120" s="192" t="n"/>
      <c r="D120" s="108" t="n"/>
      <c r="E120" s="190" t="n"/>
      <c r="F120" s="9" t="n"/>
      <c r="G120" s="9" t="n"/>
      <c r="H120" s="9" t="n"/>
      <c r="I120" s="9" t="n"/>
    </row>
    <row r="121" ht="15.75" customHeight="1" s="496">
      <c r="A121" s="186" t="n"/>
      <c r="B121" s="186" t="n"/>
      <c r="C121" s="192" t="n"/>
      <c r="D121" s="108" t="n"/>
      <c r="E121" s="190" t="n"/>
      <c r="F121" s="9" t="n"/>
      <c r="G121" s="9" t="n"/>
      <c r="H121" s="9" t="n"/>
      <c r="I121" s="9" t="n"/>
    </row>
    <row r="122" ht="15.75" customHeight="1" s="496">
      <c r="A122" s="186" t="n"/>
      <c r="B122" s="186" t="n"/>
      <c r="C122" s="192" t="n"/>
      <c r="D122" s="108" t="n"/>
      <c r="E122" s="190" t="n"/>
      <c r="F122" s="9" t="n"/>
      <c r="G122" s="9" t="n"/>
      <c r="H122" s="9" t="n"/>
      <c r="I122" s="9" t="n"/>
    </row>
    <row r="123" ht="15.75" customHeight="1" s="496">
      <c r="A123" s="186" t="n"/>
      <c r="B123" s="186" t="n"/>
      <c r="C123" s="192" t="n"/>
      <c r="D123" s="108" t="n"/>
      <c r="E123" s="190" t="n"/>
      <c r="F123" s="9" t="n"/>
      <c r="G123" s="9" t="n"/>
      <c r="H123" s="9" t="n"/>
      <c r="I123" s="9" t="n"/>
    </row>
    <row r="124" ht="15.75" customHeight="1" s="496">
      <c r="A124" s="186" t="n"/>
      <c r="B124" s="186" t="n"/>
      <c r="C124" s="192" t="n"/>
      <c r="D124" s="108" t="n"/>
      <c r="E124" s="190" t="n"/>
      <c r="F124" s="9" t="n"/>
      <c r="G124" s="9" t="n"/>
      <c r="H124" s="9" t="n"/>
      <c r="I124" s="9" t="n"/>
    </row>
    <row r="125" ht="15.75" customHeight="1" s="496">
      <c r="A125" s="186" t="n"/>
      <c r="B125" s="186" t="n"/>
      <c r="C125" s="192" t="n"/>
      <c r="D125" s="108" t="n"/>
      <c r="E125" s="190" t="n"/>
      <c r="F125" s="9" t="n"/>
      <c r="G125" s="9" t="n"/>
      <c r="H125" s="9" t="n"/>
      <c r="I125" s="9" t="n"/>
    </row>
    <row r="126" ht="15.75" customHeight="1" s="496">
      <c r="A126" s="186" t="n"/>
      <c r="B126" s="186" t="n"/>
      <c r="C126" s="192" t="n"/>
      <c r="D126" s="108" t="n"/>
      <c r="E126" s="190" t="n"/>
      <c r="F126" s="9" t="n"/>
      <c r="G126" s="9" t="n"/>
      <c r="H126" s="9" t="n"/>
      <c r="I126" s="9" t="n"/>
    </row>
    <row r="127" ht="15.75" customHeight="1" s="496">
      <c r="A127" s="186" t="n"/>
      <c r="B127" s="186" t="n"/>
      <c r="C127" s="192" t="n"/>
      <c r="D127" s="108" t="n"/>
      <c r="E127" s="190" t="n"/>
      <c r="F127" s="9" t="n"/>
      <c r="G127" s="9" t="n"/>
      <c r="H127" s="9" t="n"/>
      <c r="I127" s="9" t="n"/>
    </row>
    <row r="128" ht="15.75" customHeight="1" s="496">
      <c r="A128" s="186" t="n"/>
      <c r="B128" s="186" t="n"/>
      <c r="C128" s="192" t="n"/>
      <c r="D128" s="108" t="n"/>
      <c r="E128" s="190" t="n"/>
      <c r="F128" s="9" t="n"/>
      <c r="G128" s="9" t="n"/>
      <c r="H128" s="9" t="n"/>
      <c r="I128" s="9" t="n"/>
    </row>
    <row r="129" ht="15.75" customHeight="1" s="496">
      <c r="A129" s="186" t="n"/>
      <c r="B129" s="186" t="n"/>
      <c r="C129" s="192" t="n"/>
      <c r="D129" s="108" t="n"/>
      <c r="E129" s="190" t="n"/>
      <c r="F129" s="9" t="n"/>
      <c r="G129" s="9" t="n"/>
      <c r="H129" s="9" t="n"/>
      <c r="I129" s="9" t="n"/>
    </row>
    <row r="130" ht="15.75" customHeight="1" s="496">
      <c r="A130" s="186" t="n"/>
      <c r="B130" s="186" t="n"/>
      <c r="C130" s="192" t="n"/>
      <c r="D130" s="108" t="n"/>
      <c r="E130" s="190" t="n"/>
      <c r="F130" s="9" t="n"/>
      <c r="G130" s="9" t="n"/>
      <c r="H130" s="9" t="n"/>
      <c r="I130" s="9" t="n"/>
    </row>
    <row r="131" ht="15.75" customHeight="1" s="496">
      <c r="A131" s="186" t="n"/>
      <c r="B131" s="186" t="n"/>
      <c r="C131" s="192" t="n"/>
      <c r="D131" s="108" t="n"/>
      <c r="E131" s="190" t="n"/>
      <c r="F131" s="9" t="n"/>
      <c r="G131" s="9" t="n"/>
      <c r="H131" s="9" t="n"/>
      <c r="I131" s="9" t="n"/>
    </row>
    <row r="132" ht="15.75" customHeight="1" s="496">
      <c r="A132" s="186" t="n"/>
      <c r="B132" s="186" t="n"/>
      <c r="C132" s="192" t="n"/>
      <c r="D132" s="108" t="n"/>
      <c r="E132" s="190" t="n"/>
      <c r="F132" s="9" t="n"/>
      <c r="G132" s="9" t="n"/>
      <c r="H132" s="9" t="n"/>
      <c r="I132" s="9" t="n"/>
    </row>
    <row r="133" ht="15.75" customHeight="1" s="496">
      <c r="A133" s="186" t="n"/>
      <c r="B133" s="186" t="n"/>
      <c r="C133" s="192" t="n"/>
      <c r="D133" s="108" t="n"/>
      <c r="E133" s="190" t="n"/>
      <c r="F133" s="9" t="n"/>
      <c r="G133" s="9" t="n"/>
      <c r="H133" s="9" t="n"/>
      <c r="I133" s="9" t="n"/>
    </row>
    <row r="134" ht="15.75" customHeight="1" s="496">
      <c r="A134" s="186" t="n"/>
      <c r="B134" s="186" t="n"/>
      <c r="C134" s="192" t="n"/>
      <c r="D134" s="108" t="n"/>
      <c r="E134" s="190" t="n"/>
      <c r="F134" s="9" t="n"/>
      <c r="G134" s="9" t="n"/>
      <c r="H134" s="9" t="n"/>
      <c r="I134" s="9" t="n"/>
    </row>
    <row r="135" ht="15.75" customHeight="1" s="496">
      <c r="A135" s="186" t="n"/>
      <c r="B135" s="186" t="n"/>
      <c r="C135" s="192" t="n"/>
      <c r="D135" s="108" t="n"/>
      <c r="E135" s="190" t="n"/>
      <c r="F135" s="9" t="n"/>
      <c r="G135" s="9" t="n"/>
      <c r="H135" s="9" t="n"/>
      <c r="I135" s="9" t="n"/>
    </row>
    <row r="136" ht="15.75" customHeight="1" s="496">
      <c r="A136" s="186" t="n"/>
      <c r="B136" s="186" t="n"/>
      <c r="C136" s="192" t="n"/>
      <c r="D136" s="108" t="n"/>
      <c r="E136" s="190" t="n"/>
      <c r="F136" s="9" t="n"/>
      <c r="G136" s="9" t="n"/>
      <c r="H136" s="9" t="n"/>
      <c r="I136" s="9" t="n"/>
    </row>
    <row r="137" ht="15.75" customHeight="1" s="496">
      <c r="A137" s="186" t="n"/>
      <c r="B137" s="186" t="n"/>
      <c r="C137" s="192" t="n"/>
      <c r="D137" s="108" t="n"/>
      <c r="E137" s="190" t="n"/>
      <c r="F137" s="9" t="n"/>
      <c r="G137" s="9" t="n"/>
      <c r="H137" s="9" t="n"/>
      <c r="I137" s="9" t="n"/>
    </row>
    <row r="138" ht="15.75" customHeight="1" s="496">
      <c r="A138" s="186" t="n"/>
      <c r="B138" s="186" t="n"/>
      <c r="C138" s="192" t="n"/>
      <c r="D138" s="108" t="n"/>
      <c r="E138" s="190" t="n"/>
      <c r="F138" s="9" t="n"/>
      <c r="G138" s="9" t="n"/>
      <c r="H138" s="9" t="n"/>
      <c r="I138" s="9" t="n"/>
    </row>
    <row r="139" ht="15.75" customHeight="1" s="496">
      <c r="A139" s="186" t="n"/>
      <c r="B139" s="186" t="n"/>
      <c r="C139" s="192" t="n"/>
      <c r="D139" s="108" t="n"/>
      <c r="E139" s="190" t="n"/>
      <c r="F139" s="9" t="n"/>
      <c r="G139" s="9" t="n"/>
      <c r="H139" s="9" t="n"/>
      <c r="I139" s="9" t="n"/>
    </row>
    <row r="140" ht="15.75" customHeight="1" s="496">
      <c r="A140" s="186" t="n"/>
      <c r="B140" s="186" t="n"/>
      <c r="C140" s="192" t="n"/>
      <c r="D140" s="108" t="n"/>
      <c r="E140" s="190" t="n"/>
      <c r="F140" s="9" t="n"/>
      <c r="G140" s="9" t="n"/>
      <c r="H140" s="9" t="n"/>
      <c r="I140" s="9" t="n"/>
    </row>
    <row r="141" ht="15.75" customHeight="1" s="496">
      <c r="A141" s="186" t="n"/>
      <c r="B141" s="186" t="n"/>
      <c r="C141" s="192" t="n"/>
      <c r="D141" s="108" t="n"/>
      <c r="E141" s="190" t="n"/>
      <c r="F141" s="9" t="n"/>
      <c r="G141" s="9" t="n"/>
      <c r="H141" s="9" t="n"/>
      <c r="I141" s="9" t="n"/>
    </row>
    <row r="142" ht="15.75" customHeight="1" s="496">
      <c r="A142" s="186" t="n"/>
      <c r="B142" s="186" t="n"/>
      <c r="C142" s="192" t="n"/>
      <c r="D142" s="108" t="n"/>
      <c r="E142" s="190" t="n"/>
      <c r="F142" s="9" t="n"/>
      <c r="G142" s="9" t="n"/>
      <c r="H142" s="9" t="n"/>
      <c r="I142" s="9" t="n"/>
    </row>
    <row r="143" ht="15.75" customHeight="1" s="496">
      <c r="A143" s="186" t="n"/>
      <c r="B143" s="186" t="n"/>
      <c r="C143" s="192" t="n"/>
      <c r="D143" s="108" t="n"/>
      <c r="E143" s="190" t="n"/>
      <c r="F143" s="9" t="n"/>
      <c r="G143" s="9" t="n"/>
      <c r="H143" s="9" t="n"/>
      <c r="I143" s="9" t="n"/>
    </row>
    <row r="144" ht="15.75" customHeight="1" s="496">
      <c r="A144" s="186" t="n"/>
      <c r="B144" s="186" t="n"/>
      <c r="C144" s="192" t="n"/>
      <c r="D144" s="108" t="n"/>
      <c r="E144" s="190" t="n"/>
      <c r="F144" s="9" t="n"/>
      <c r="G144" s="9" t="n"/>
      <c r="H144" s="9" t="n"/>
      <c r="I144" s="9" t="n"/>
    </row>
    <row r="145" ht="15.75" customHeight="1" s="496">
      <c r="A145" s="186" t="n"/>
      <c r="B145" s="186" t="n"/>
      <c r="C145" s="192" t="n"/>
      <c r="D145" s="108" t="n"/>
      <c r="E145" s="190" t="n"/>
      <c r="F145" s="9" t="n"/>
      <c r="G145" s="9" t="n"/>
      <c r="H145" s="9" t="n"/>
      <c r="I145" s="9" t="n"/>
    </row>
    <row r="146" ht="15.75" customHeight="1" s="496">
      <c r="A146" s="186" t="n"/>
      <c r="B146" s="186" t="n"/>
      <c r="C146" s="192" t="n"/>
      <c r="D146" s="108" t="n"/>
      <c r="E146" s="190" t="n"/>
      <c r="F146" s="9" t="n"/>
      <c r="G146" s="9" t="n"/>
      <c r="H146" s="9" t="n"/>
      <c r="I146" s="9" t="n"/>
    </row>
    <row r="147" ht="15.75" customHeight="1" s="496">
      <c r="A147" s="186" t="n"/>
      <c r="B147" s="186" t="n"/>
      <c r="C147" s="192" t="n"/>
      <c r="D147" s="108" t="n"/>
      <c r="E147" s="190" t="n"/>
      <c r="F147" s="9" t="n"/>
      <c r="G147" s="9" t="n"/>
      <c r="H147" s="9" t="n"/>
      <c r="I147" s="9" t="n"/>
    </row>
    <row r="148" ht="15.75" customHeight="1" s="496">
      <c r="A148" s="186" t="n"/>
      <c r="B148" s="186" t="n"/>
      <c r="C148" s="192" t="n"/>
      <c r="D148" s="108" t="n"/>
      <c r="E148" s="190" t="n"/>
      <c r="F148" s="9" t="n"/>
      <c r="G148" s="9" t="n"/>
      <c r="H148" s="9" t="n"/>
      <c r="I148" s="9" t="n"/>
    </row>
    <row r="149" ht="15.75" customHeight="1" s="496">
      <c r="A149" s="186" t="n"/>
      <c r="B149" s="186" t="n"/>
      <c r="C149" s="192" t="n"/>
      <c r="D149" s="108" t="n"/>
      <c r="E149" s="190" t="n"/>
      <c r="F149" s="9" t="n"/>
      <c r="G149" s="9" t="n"/>
      <c r="H149" s="9" t="n"/>
      <c r="I149" s="9" t="n"/>
    </row>
    <row r="150" ht="15.75" customHeight="1" s="496">
      <c r="A150" s="186" t="n"/>
      <c r="B150" s="186" t="n"/>
      <c r="C150" s="192" t="n"/>
      <c r="D150" s="108" t="n"/>
      <c r="E150" s="190" t="n"/>
      <c r="F150" s="9" t="n"/>
      <c r="G150" s="9" t="n"/>
      <c r="H150" s="9" t="n"/>
      <c r="I150" s="9" t="n"/>
    </row>
    <row r="151" ht="15.75" customHeight="1" s="496">
      <c r="A151" s="186" t="n"/>
      <c r="B151" s="186" t="n"/>
      <c r="C151" s="192" t="n"/>
      <c r="D151" s="108" t="n"/>
      <c r="E151" s="190" t="n"/>
      <c r="F151" s="9" t="n"/>
      <c r="G151" s="9" t="n"/>
      <c r="H151" s="9" t="n"/>
      <c r="I151" s="9" t="n"/>
    </row>
    <row r="152" ht="15.75" customHeight="1" s="496">
      <c r="A152" s="186" t="n"/>
      <c r="B152" s="186" t="n"/>
      <c r="C152" s="192" t="n"/>
      <c r="D152" s="108" t="n"/>
      <c r="E152" s="190" t="n"/>
      <c r="F152" s="9" t="n"/>
      <c r="G152" s="9" t="n"/>
      <c r="H152" s="9" t="n"/>
      <c r="I152" s="9" t="n"/>
    </row>
    <row r="153" ht="15.75" customHeight="1" s="496">
      <c r="A153" s="186" t="n"/>
      <c r="B153" s="186" t="n"/>
      <c r="C153" s="192" t="n"/>
      <c r="D153" s="108" t="n"/>
      <c r="E153" s="190" t="n"/>
      <c r="F153" s="9" t="n"/>
      <c r="G153" s="9" t="n"/>
      <c r="H153" s="9" t="n"/>
      <c r="I153" s="9" t="n"/>
    </row>
    <row r="154" ht="15.75" customHeight="1" s="496">
      <c r="A154" s="186" t="n"/>
      <c r="B154" s="186" t="n"/>
      <c r="C154" s="192" t="n"/>
      <c r="D154" s="108" t="n"/>
      <c r="E154" s="190" t="n"/>
      <c r="F154" s="9" t="n"/>
      <c r="G154" s="9" t="n"/>
      <c r="H154" s="9" t="n"/>
      <c r="I154" s="9" t="n"/>
    </row>
    <row r="155" ht="15.75" customHeight="1" s="496">
      <c r="A155" s="186" t="n"/>
      <c r="B155" s="186" t="n"/>
      <c r="C155" s="192" t="n"/>
      <c r="D155" s="108" t="n"/>
      <c r="E155" s="190" t="n"/>
      <c r="F155" s="9" t="n"/>
      <c r="G155" s="9" t="n"/>
      <c r="H155" s="9" t="n"/>
      <c r="I155" s="9" t="n"/>
    </row>
    <row r="156" ht="15.75" customHeight="1" s="496">
      <c r="A156" s="186" t="n"/>
      <c r="B156" s="186" t="n"/>
      <c r="C156" s="192" t="n"/>
      <c r="D156" s="108" t="n"/>
      <c r="E156" s="190" t="n"/>
      <c r="F156" s="9" t="n"/>
      <c r="G156" s="9" t="n"/>
      <c r="H156" s="9" t="n"/>
      <c r="I156" s="9" t="n"/>
    </row>
    <row r="157" ht="15.75" customHeight="1" s="496">
      <c r="A157" s="186" t="n"/>
      <c r="B157" s="186" t="n"/>
      <c r="C157" s="192" t="n"/>
      <c r="D157" s="108" t="n"/>
      <c r="E157" s="190" t="n"/>
      <c r="F157" s="9" t="n"/>
      <c r="G157" s="9" t="n"/>
      <c r="H157" s="9" t="n"/>
      <c r="I157" s="9" t="n"/>
    </row>
    <row r="158" ht="15.75" customHeight="1" s="496">
      <c r="A158" s="186" t="n"/>
      <c r="B158" s="186" t="n"/>
      <c r="C158" s="192" t="n"/>
      <c r="D158" s="108" t="n"/>
      <c r="E158" s="190" t="n"/>
      <c r="F158" s="9" t="n"/>
      <c r="G158" s="9" t="n"/>
      <c r="H158" s="9" t="n"/>
      <c r="I158" s="9" t="n"/>
    </row>
    <row r="159" ht="15.75" customHeight="1" s="496">
      <c r="A159" s="186" t="n"/>
      <c r="B159" s="186" t="n"/>
      <c r="C159" s="192" t="n"/>
      <c r="D159" s="108" t="n"/>
      <c r="E159" s="190" t="n"/>
      <c r="F159" s="9" t="n"/>
      <c r="G159" s="9" t="n"/>
      <c r="H159" s="9" t="n"/>
      <c r="I159" s="9" t="n"/>
    </row>
    <row r="160" ht="15.75" customHeight="1" s="496">
      <c r="A160" s="186" t="n"/>
      <c r="B160" s="186" t="n"/>
      <c r="C160" s="192" t="n"/>
      <c r="D160" s="108" t="n"/>
      <c r="E160" s="190" t="n"/>
      <c r="F160" s="9" t="n"/>
      <c r="G160" s="9" t="n"/>
      <c r="H160" s="9" t="n"/>
      <c r="I160" s="9" t="n"/>
    </row>
    <row r="161" ht="15.75" customHeight="1" s="496">
      <c r="A161" s="186" t="n"/>
      <c r="B161" s="186" t="n"/>
      <c r="C161" s="192" t="n"/>
      <c r="D161" s="108" t="n"/>
      <c r="E161" s="190" t="n"/>
      <c r="F161" s="9" t="n"/>
      <c r="G161" s="9" t="n"/>
      <c r="H161" s="9" t="n"/>
      <c r="I161" s="9" t="n"/>
    </row>
    <row r="162" ht="15.75" customHeight="1" s="496">
      <c r="A162" s="186" t="n"/>
      <c r="B162" s="186" t="n"/>
      <c r="C162" s="192" t="n"/>
      <c r="D162" s="108" t="n"/>
      <c r="E162" s="190" t="n"/>
      <c r="F162" s="9" t="n"/>
      <c r="G162" s="9" t="n"/>
      <c r="H162" s="9" t="n"/>
      <c r="I162" s="9" t="n"/>
    </row>
    <row r="163" ht="15.75" customHeight="1" s="496">
      <c r="A163" s="186" t="n"/>
      <c r="B163" s="186" t="n"/>
      <c r="C163" s="192" t="n"/>
      <c r="D163" s="108" t="n"/>
      <c r="E163" s="190" t="n"/>
      <c r="F163" s="9" t="n"/>
      <c r="G163" s="9" t="n"/>
      <c r="H163" s="9" t="n"/>
      <c r="I163" s="9" t="n"/>
    </row>
    <row r="164" ht="15.75" customHeight="1" s="496">
      <c r="A164" s="186" t="n"/>
      <c r="B164" s="186" t="n"/>
      <c r="C164" s="192" t="n"/>
      <c r="D164" s="108" t="n"/>
      <c r="E164" s="190" t="n"/>
      <c r="F164" s="9" t="n"/>
      <c r="G164" s="9" t="n"/>
      <c r="H164" s="9" t="n"/>
      <c r="I164" s="9" t="n"/>
    </row>
    <row r="165" ht="15.75" customHeight="1" s="496">
      <c r="A165" s="186" t="n"/>
      <c r="B165" s="186" t="n"/>
      <c r="C165" s="192" t="n"/>
      <c r="D165" s="108" t="n"/>
      <c r="E165" s="190" t="n"/>
      <c r="F165" s="9" t="n"/>
      <c r="G165" s="9" t="n"/>
      <c r="H165" s="9" t="n"/>
      <c r="I165" s="9" t="n"/>
    </row>
    <row r="166" ht="15.75" customHeight="1" s="496">
      <c r="A166" s="186" t="n"/>
      <c r="B166" s="186" t="n"/>
      <c r="C166" s="192" t="n"/>
      <c r="D166" s="108" t="n"/>
      <c r="E166" s="190" t="n"/>
      <c r="F166" s="9" t="n"/>
      <c r="G166" s="9" t="n"/>
      <c r="H166" s="9" t="n"/>
      <c r="I166" s="9" t="n"/>
    </row>
    <row r="167" ht="15.75" customHeight="1" s="496">
      <c r="A167" s="186" t="n"/>
      <c r="B167" s="186" t="n"/>
      <c r="C167" s="192" t="n"/>
      <c r="D167" s="108" t="n"/>
      <c r="E167" s="190" t="n"/>
      <c r="F167" s="9" t="n"/>
      <c r="G167" s="9" t="n"/>
      <c r="H167" s="9" t="n"/>
      <c r="I167" s="9" t="n"/>
    </row>
    <row r="168" ht="15.75" customHeight="1" s="496">
      <c r="A168" s="186" t="n"/>
      <c r="B168" s="186" t="n"/>
      <c r="C168" s="192" t="n"/>
      <c r="D168" s="108" t="n"/>
      <c r="E168" s="190" t="n"/>
      <c r="F168" s="9" t="n"/>
      <c r="G168" s="9" t="n"/>
      <c r="H168" s="9" t="n"/>
      <c r="I168" s="9" t="n"/>
    </row>
    <row r="169" ht="15.75" customHeight="1" s="496">
      <c r="A169" s="186" t="n"/>
      <c r="B169" s="186" t="n"/>
      <c r="C169" s="192" t="n"/>
      <c r="D169" s="108" t="n"/>
      <c r="E169" s="190" t="n"/>
      <c r="F169" s="9" t="n"/>
      <c r="G169" s="9" t="n"/>
      <c r="H169" s="9" t="n"/>
      <c r="I169" s="9" t="n"/>
    </row>
    <row r="170" ht="15.75" customHeight="1" s="496">
      <c r="A170" s="186" t="n"/>
      <c r="B170" s="186" t="n"/>
      <c r="C170" s="192" t="n"/>
      <c r="D170" s="108" t="n"/>
      <c r="E170" s="190" t="n"/>
      <c r="F170" s="9" t="n"/>
      <c r="G170" s="9" t="n"/>
      <c r="H170" s="9" t="n"/>
      <c r="I170" s="9" t="n"/>
    </row>
    <row r="171" ht="15.75" customHeight="1" s="496">
      <c r="A171" s="186" t="n"/>
      <c r="B171" s="186" t="n"/>
      <c r="C171" s="192" t="n"/>
      <c r="D171" s="108" t="n"/>
      <c r="E171" s="190" t="n"/>
      <c r="F171" s="9" t="n"/>
      <c r="G171" s="9" t="n"/>
      <c r="H171" s="9" t="n"/>
      <c r="I171" s="9" t="n"/>
    </row>
    <row r="172" ht="15.75" customHeight="1" s="496">
      <c r="A172" s="186" t="n"/>
      <c r="B172" s="186" t="n"/>
      <c r="C172" s="192" t="n"/>
      <c r="D172" s="108" t="n"/>
      <c r="E172" s="190" t="n"/>
      <c r="F172" s="9" t="n"/>
      <c r="G172" s="9" t="n"/>
      <c r="H172" s="9" t="n"/>
      <c r="I172" s="9" t="n"/>
    </row>
    <row r="173" ht="15.75" customHeight="1" s="496">
      <c r="A173" s="186" t="n"/>
      <c r="B173" s="186" t="n"/>
      <c r="C173" s="192" t="n"/>
      <c r="D173" s="108" t="n"/>
      <c r="E173" s="190" t="n"/>
      <c r="F173" s="9" t="n"/>
      <c r="G173" s="9" t="n"/>
      <c r="H173" s="9" t="n"/>
      <c r="I173" s="9" t="n"/>
    </row>
    <row r="174" ht="15.75" customHeight="1" s="496">
      <c r="A174" s="186" t="n"/>
      <c r="B174" s="186" t="n"/>
      <c r="C174" s="192" t="n"/>
      <c r="D174" s="108" t="n"/>
      <c r="E174" s="190" t="n"/>
      <c r="F174" s="9" t="n"/>
      <c r="G174" s="9" t="n"/>
      <c r="H174" s="9" t="n"/>
      <c r="I174" s="9" t="n"/>
    </row>
    <row r="175" ht="15.75" customHeight="1" s="496">
      <c r="A175" s="186" t="n"/>
      <c r="B175" s="186" t="n"/>
      <c r="C175" s="192" t="n"/>
      <c r="D175" s="108" t="n"/>
      <c r="E175" s="190" t="n"/>
      <c r="F175" s="9" t="n"/>
      <c r="G175" s="9" t="n"/>
      <c r="H175" s="9" t="n"/>
      <c r="I175" s="9" t="n"/>
    </row>
    <row r="176" ht="15.75" customHeight="1" s="496">
      <c r="A176" s="186" t="n"/>
      <c r="B176" s="186" t="n"/>
      <c r="C176" s="192" t="n"/>
      <c r="D176" s="108" t="n"/>
      <c r="E176" s="190" t="n"/>
      <c r="F176" s="9" t="n"/>
      <c r="G176" s="9" t="n"/>
      <c r="H176" s="9" t="n"/>
      <c r="I176" s="9" t="n"/>
    </row>
    <row r="177" ht="15.75" customHeight="1" s="496">
      <c r="A177" s="186" t="n"/>
      <c r="B177" s="186" t="n"/>
      <c r="C177" s="192" t="n"/>
      <c r="D177" s="108" t="n"/>
      <c r="E177" s="190" t="n"/>
      <c r="F177" s="9" t="n"/>
      <c r="G177" s="9" t="n"/>
      <c r="H177" s="9" t="n"/>
      <c r="I177" s="9" t="n"/>
    </row>
    <row r="178" ht="15.75" customHeight="1" s="496">
      <c r="A178" s="186" t="n"/>
      <c r="B178" s="186" t="n"/>
      <c r="C178" s="192" t="n"/>
      <c r="D178" s="108" t="n"/>
      <c r="E178" s="190" t="n"/>
      <c r="F178" s="9" t="n"/>
      <c r="G178" s="9" t="n"/>
      <c r="H178" s="9" t="n"/>
      <c r="I178" s="9" t="n"/>
    </row>
    <row r="179" ht="15.75" customHeight="1" s="496">
      <c r="A179" s="186" t="n"/>
      <c r="B179" s="186" t="n"/>
      <c r="C179" s="192" t="n"/>
      <c r="D179" s="108" t="n"/>
      <c r="E179" s="190" t="n"/>
      <c r="F179" s="9" t="n"/>
      <c r="G179" s="9" t="n"/>
      <c r="H179" s="9" t="n"/>
      <c r="I179" s="9" t="n"/>
    </row>
    <row r="180" ht="15.75" customHeight="1" s="496">
      <c r="A180" s="186" t="n"/>
      <c r="B180" s="186" t="n"/>
      <c r="C180" s="192" t="n"/>
      <c r="D180" s="108" t="n"/>
      <c r="E180" s="190" t="n"/>
      <c r="F180" s="9" t="n"/>
      <c r="G180" s="9" t="n"/>
      <c r="H180" s="9" t="n"/>
      <c r="I180" s="9" t="n"/>
    </row>
    <row r="181" ht="15.75" customHeight="1" s="496">
      <c r="A181" s="186" t="n"/>
      <c r="B181" s="186" t="n"/>
      <c r="C181" s="192" t="n"/>
      <c r="D181" s="108" t="n"/>
      <c r="E181" s="190" t="n"/>
      <c r="F181" s="9" t="n"/>
      <c r="G181" s="9" t="n"/>
      <c r="H181" s="9" t="n"/>
      <c r="I181" s="9" t="n"/>
    </row>
    <row r="182" ht="15.75" customHeight="1" s="496">
      <c r="A182" s="186" t="n"/>
      <c r="B182" s="186" t="n"/>
      <c r="C182" s="192" t="n"/>
      <c r="D182" s="108" t="n"/>
      <c r="E182" s="190" t="n"/>
      <c r="F182" s="9" t="n"/>
      <c r="G182" s="9" t="n"/>
      <c r="H182" s="9" t="n"/>
      <c r="I182" s="9" t="n"/>
    </row>
    <row r="183" ht="15.75" customHeight="1" s="496">
      <c r="A183" s="186" t="n"/>
      <c r="B183" s="186" t="n"/>
      <c r="C183" s="192" t="n"/>
      <c r="D183" s="108" t="n"/>
      <c r="E183" s="190" t="n"/>
      <c r="F183" s="9" t="n"/>
      <c r="G183" s="9" t="n"/>
      <c r="H183" s="9" t="n"/>
      <c r="I183" s="9" t="n"/>
    </row>
    <row r="184" ht="15.75" customHeight="1" s="496">
      <c r="A184" s="186" t="n"/>
      <c r="B184" s="186" t="n"/>
      <c r="C184" s="192" t="n"/>
      <c r="D184" s="108" t="n"/>
      <c r="E184" s="190" t="n"/>
      <c r="F184" s="9" t="n"/>
      <c r="G184" s="9" t="n"/>
      <c r="H184" s="9" t="n"/>
      <c r="I184" s="9" t="n"/>
    </row>
    <row r="185" ht="15.75" customHeight="1" s="496">
      <c r="A185" s="186" t="n"/>
      <c r="B185" s="186" t="n"/>
      <c r="C185" s="192" t="n"/>
      <c r="D185" s="108" t="n"/>
      <c r="E185" s="190" t="n"/>
      <c r="F185" s="9" t="n"/>
      <c r="G185" s="9" t="n"/>
      <c r="H185" s="9" t="n"/>
      <c r="I185" s="9" t="n"/>
    </row>
    <row r="186" ht="15.75" customHeight="1" s="496">
      <c r="A186" s="186" t="n"/>
      <c r="B186" s="186" t="n"/>
      <c r="C186" s="192" t="n"/>
      <c r="D186" s="108" t="n"/>
      <c r="E186" s="190" t="n"/>
      <c r="F186" s="9" t="n"/>
      <c r="G186" s="9" t="n"/>
      <c r="H186" s="9" t="n"/>
      <c r="I186" s="9" t="n"/>
    </row>
    <row r="187" ht="15.75" customHeight="1" s="496">
      <c r="A187" s="186" t="n"/>
      <c r="B187" s="186" t="n"/>
      <c r="C187" s="192" t="n"/>
      <c r="D187" s="108" t="n"/>
      <c r="E187" s="190" t="n"/>
      <c r="F187" s="9" t="n"/>
      <c r="G187" s="9" t="n"/>
      <c r="H187" s="9" t="n"/>
      <c r="I187" s="9" t="n"/>
    </row>
    <row r="188" ht="15.75" customHeight="1" s="496">
      <c r="A188" s="186" t="n"/>
      <c r="B188" s="186" t="n"/>
      <c r="C188" s="192" t="n"/>
      <c r="D188" s="108" t="n"/>
      <c r="E188" s="190" t="n"/>
      <c r="F188" s="9" t="n"/>
      <c r="G188" s="9" t="n"/>
      <c r="H188" s="9" t="n"/>
      <c r="I188" s="9" t="n"/>
    </row>
    <row r="189" ht="15.75" customHeight="1" s="496">
      <c r="A189" s="186" t="n"/>
      <c r="B189" s="186" t="n"/>
      <c r="C189" s="192" t="n"/>
      <c r="D189" s="108" t="n"/>
      <c r="E189" s="190" t="n"/>
      <c r="F189" s="9" t="n"/>
      <c r="G189" s="9" t="n"/>
      <c r="H189" s="9" t="n"/>
      <c r="I189" s="9" t="n"/>
    </row>
    <row r="190" ht="15.75" customHeight="1" s="496">
      <c r="A190" s="186" t="n"/>
      <c r="B190" s="186" t="n"/>
      <c r="C190" s="192" t="n"/>
      <c r="D190" s="108" t="n"/>
      <c r="E190" s="190" t="n"/>
      <c r="F190" s="9" t="n"/>
      <c r="G190" s="9" t="n"/>
      <c r="H190" s="9" t="n"/>
      <c r="I190" s="9" t="n"/>
    </row>
    <row r="191" ht="15.75" customHeight="1" s="496">
      <c r="A191" s="186" t="n"/>
      <c r="B191" s="186" t="n"/>
      <c r="C191" s="192" t="n"/>
      <c r="D191" s="108" t="n"/>
      <c r="E191" s="190" t="n"/>
      <c r="F191" s="9" t="n"/>
      <c r="G191" s="9" t="n"/>
      <c r="H191" s="9" t="n"/>
      <c r="I191" s="9" t="n"/>
    </row>
    <row r="192" ht="15.75" customHeight="1" s="496">
      <c r="A192" s="186" t="n"/>
      <c r="B192" s="186" t="n"/>
      <c r="C192" s="192" t="n"/>
      <c r="D192" s="108" t="n"/>
      <c r="E192" s="190" t="n"/>
      <c r="F192" s="9" t="n"/>
      <c r="G192" s="9" t="n"/>
      <c r="H192" s="9" t="n"/>
      <c r="I192" s="9" t="n"/>
    </row>
    <row r="193" ht="15.75" customHeight="1" s="496">
      <c r="A193" s="186" t="n"/>
      <c r="B193" s="186" t="n"/>
      <c r="C193" s="192" t="n"/>
      <c r="D193" s="108" t="n"/>
      <c r="E193" s="190" t="n"/>
      <c r="F193" s="9" t="n"/>
      <c r="G193" s="9" t="n"/>
      <c r="H193" s="9" t="n"/>
      <c r="I193" s="9" t="n"/>
    </row>
    <row r="194" ht="15.75" customHeight="1" s="496">
      <c r="A194" s="186" t="n"/>
      <c r="B194" s="186" t="n"/>
      <c r="C194" s="192" t="n"/>
      <c r="D194" s="108" t="n"/>
      <c r="E194" s="190" t="n"/>
      <c r="F194" s="9" t="n"/>
      <c r="G194" s="9" t="n"/>
      <c r="H194" s="9" t="n"/>
      <c r="I194" s="9" t="n"/>
    </row>
    <row r="195" ht="15.75" customHeight="1" s="496">
      <c r="A195" s="186" t="n"/>
      <c r="B195" s="186" t="n"/>
      <c r="C195" s="192" t="n"/>
      <c r="D195" s="108" t="n"/>
      <c r="E195" s="190" t="n"/>
      <c r="F195" s="9" t="n"/>
      <c r="G195" s="9" t="n"/>
      <c r="H195" s="9" t="n"/>
      <c r="I195" s="9" t="n"/>
    </row>
    <row r="196" ht="15.75" customHeight="1" s="496">
      <c r="A196" s="186" t="n"/>
      <c r="B196" s="186" t="n"/>
      <c r="C196" s="192" t="n"/>
      <c r="D196" s="108" t="n"/>
      <c r="E196" s="190" t="n"/>
      <c r="F196" s="9" t="n"/>
      <c r="G196" s="9" t="n"/>
      <c r="H196" s="9" t="n"/>
      <c r="I196" s="9" t="n"/>
    </row>
    <row r="197" ht="15.75" customHeight="1" s="496">
      <c r="A197" s="186" t="n"/>
      <c r="B197" s="186" t="n"/>
      <c r="C197" s="192" t="n"/>
      <c r="D197" s="108" t="n"/>
      <c r="E197" s="190" t="n"/>
      <c r="F197" s="9" t="n"/>
      <c r="G197" s="9" t="n"/>
      <c r="H197" s="9" t="n"/>
      <c r="I197" s="9" t="n"/>
    </row>
    <row r="198" ht="15.75" customHeight="1" s="496">
      <c r="A198" s="186" t="n"/>
      <c r="B198" s="186" t="n"/>
      <c r="C198" s="192" t="n"/>
      <c r="D198" s="108" t="n"/>
      <c r="E198" s="190" t="n"/>
      <c r="F198" s="9" t="n"/>
      <c r="G198" s="9" t="n"/>
      <c r="H198" s="9" t="n"/>
      <c r="I198" s="9" t="n"/>
    </row>
    <row r="199" ht="15.75" customHeight="1" s="496">
      <c r="A199" s="186" t="n"/>
      <c r="B199" s="186" t="n"/>
      <c r="C199" s="192" t="n"/>
      <c r="D199" s="108" t="n"/>
      <c r="E199" s="190" t="n"/>
      <c r="F199" s="9" t="n"/>
      <c r="G199" s="9" t="n"/>
      <c r="H199" s="9" t="n"/>
      <c r="I199" s="9" t="n"/>
    </row>
    <row r="200" ht="15.75" customHeight="1" s="496">
      <c r="A200" s="186" t="n"/>
      <c r="B200" s="186" t="n"/>
      <c r="C200" s="192" t="n"/>
      <c r="D200" s="108" t="n"/>
      <c r="E200" s="190" t="n"/>
      <c r="F200" s="9" t="n"/>
      <c r="G200" s="9" t="n"/>
      <c r="H200" s="9" t="n"/>
      <c r="I200" s="9" t="n"/>
    </row>
    <row r="201" ht="15.75" customHeight="1" s="496">
      <c r="A201" s="186" t="n"/>
      <c r="B201" s="186" t="n"/>
      <c r="C201" s="192" t="n"/>
      <c r="D201" s="108" t="n"/>
      <c r="E201" s="190" t="n"/>
      <c r="F201" s="9" t="n"/>
      <c r="G201" s="9" t="n"/>
      <c r="H201" s="9" t="n"/>
      <c r="I201" s="9" t="n"/>
    </row>
    <row r="202" ht="15.75" customHeight="1" s="496">
      <c r="A202" s="186" t="n"/>
      <c r="B202" s="186" t="n"/>
      <c r="C202" s="192" t="n"/>
      <c r="D202" s="108" t="n"/>
      <c r="E202" s="190" t="n"/>
      <c r="F202" s="9" t="n"/>
      <c r="G202" s="9" t="n"/>
      <c r="H202" s="9" t="n"/>
      <c r="I202" s="9" t="n"/>
    </row>
    <row r="203" ht="15.75" customHeight="1" s="496">
      <c r="A203" s="186" t="n"/>
      <c r="B203" s="186" t="n"/>
      <c r="C203" s="192" t="n"/>
      <c r="D203" s="108" t="n"/>
      <c r="E203" s="190" t="n"/>
      <c r="F203" s="9" t="n"/>
      <c r="G203" s="9" t="n"/>
      <c r="H203" s="9" t="n"/>
      <c r="I203" s="9" t="n"/>
    </row>
    <row r="204" ht="15.75" customHeight="1" s="496">
      <c r="A204" s="186" t="n"/>
      <c r="B204" s="186" t="n"/>
      <c r="C204" s="192" t="n"/>
      <c r="D204" s="108" t="n"/>
      <c r="E204" s="190" t="n"/>
      <c r="F204" s="9" t="n"/>
      <c r="G204" s="9" t="n"/>
      <c r="H204" s="9" t="n"/>
      <c r="I204" s="9" t="n"/>
    </row>
    <row r="205" ht="15.75" customHeight="1" s="496">
      <c r="A205" s="186" t="n"/>
      <c r="B205" s="186" t="n"/>
      <c r="C205" s="192" t="n"/>
      <c r="D205" s="108" t="n"/>
      <c r="E205" s="190" t="n"/>
      <c r="F205" s="9" t="n"/>
      <c r="G205" s="9" t="n"/>
      <c r="H205" s="9" t="n"/>
      <c r="I205" s="9" t="n"/>
    </row>
    <row r="206" ht="15.75" customHeight="1" s="496">
      <c r="A206" s="186" t="n"/>
      <c r="B206" s="186" t="n"/>
      <c r="C206" s="192" t="n"/>
      <c r="D206" s="108" t="n"/>
      <c r="E206" s="190" t="n"/>
      <c r="F206" s="9" t="n"/>
      <c r="G206" s="9" t="n"/>
      <c r="H206" s="9" t="n"/>
      <c r="I206" s="9" t="n"/>
    </row>
    <row r="207" ht="15.75" customHeight="1" s="496">
      <c r="A207" s="186" t="n"/>
      <c r="B207" s="186" t="n"/>
      <c r="C207" s="192" t="n"/>
      <c r="D207" s="108" t="n"/>
      <c r="E207" s="190" t="n"/>
      <c r="F207" s="9" t="n"/>
      <c r="G207" s="9" t="n"/>
      <c r="H207" s="9" t="n"/>
      <c r="I207" s="9" t="n"/>
    </row>
    <row r="208" ht="15.75" customHeight="1" s="496">
      <c r="A208" s="186" t="n"/>
      <c r="B208" s="186" t="n"/>
      <c r="C208" s="192" t="n"/>
      <c r="D208" s="108" t="n"/>
      <c r="E208" s="190" t="n"/>
      <c r="F208" s="9" t="n"/>
      <c r="G208" s="9" t="n"/>
      <c r="H208" s="9" t="n"/>
      <c r="I208" s="9" t="n"/>
    </row>
    <row r="209" ht="15.75" customHeight="1" s="496">
      <c r="A209" s="186" t="n"/>
      <c r="B209" s="186" t="n"/>
      <c r="C209" s="192" t="n"/>
      <c r="D209" s="108" t="n"/>
      <c r="E209" s="190" t="n"/>
      <c r="F209" s="9" t="n"/>
      <c r="G209" s="9" t="n"/>
      <c r="H209" s="9" t="n"/>
      <c r="I209" s="9" t="n"/>
    </row>
    <row r="210" ht="15.75" customHeight="1" s="496">
      <c r="A210" s="186" t="n"/>
      <c r="B210" s="186" t="n"/>
      <c r="C210" s="192" t="n"/>
      <c r="D210" s="108" t="n"/>
      <c r="E210" s="190" t="n"/>
      <c r="F210" s="9" t="n"/>
      <c r="G210" s="9" t="n"/>
      <c r="H210" s="9" t="n"/>
      <c r="I210" s="9" t="n"/>
    </row>
    <row r="211" ht="15.75" customHeight="1" s="496">
      <c r="A211" s="186" t="n"/>
      <c r="B211" s="186" t="n"/>
      <c r="C211" s="192" t="n"/>
      <c r="D211" s="108" t="n"/>
      <c r="E211" s="190" t="n"/>
      <c r="F211" s="9" t="n"/>
      <c r="G211" s="9" t="n"/>
      <c r="H211" s="9" t="n"/>
      <c r="I211" s="9" t="n"/>
    </row>
    <row r="212" ht="15.75" customHeight="1" s="496">
      <c r="A212" s="186" t="n"/>
      <c r="B212" s="186" t="n"/>
      <c r="C212" s="192" t="n"/>
      <c r="D212" s="108" t="n"/>
      <c r="E212" s="190" t="n"/>
      <c r="F212" s="9" t="n"/>
      <c r="G212" s="9" t="n"/>
      <c r="H212" s="9" t="n"/>
      <c r="I212" s="9" t="n"/>
    </row>
    <row r="213" ht="15.75" customHeight="1" s="496">
      <c r="A213" s="186" t="n"/>
      <c r="B213" s="186" t="n"/>
      <c r="C213" s="192" t="n"/>
      <c r="D213" s="108" t="n"/>
      <c r="E213" s="190" t="n"/>
      <c r="F213" s="9" t="n"/>
      <c r="G213" s="9" t="n"/>
      <c r="H213" s="9" t="n"/>
      <c r="I213" s="9" t="n"/>
    </row>
    <row r="214" ht="15.75" customHeight="1" s="496">
      <c r="A214" s="186" t="n"/>
      <c r="B214" s="186" t="n"/>
      <c r="C214" s="192" t="n"/>
      <c r="D214" s="108" t="n"/>
      <c r="E214" s="190" t="n"/>
      <c r="F214" s="9" t="n"/>
      <c r="G214" s="9" t="n"/>
      <c r="H214" s="9" t="n"/>
      <c r="I214" s="9" t="n"/>
    </row>
    <row r="215" ht="15.75" customHeight="1" s="496">
      <c r="A215" s="186" t="n"/>
      <c r="B215" s="186" t="n"/>
      <c r="C215" s="192" t="n"/>
      <c r="D215" s="108" t="n"/>
      <c r="E215" s="190" t="n"/>
      <c r="F215" s="9" t="n"/>
      <c r="G215" s="9" t="n"/>
      <c r="H215" s="9" t="n"/>
      <c r="I215" s="9" t="n"/>
    </row>
    <row r="216" ht="15.75" customHeight="1" s="496">
      <c r="A216" s="186" t="n"/>
      <c r="B216" s="186" t="n"/>
      <c r="C216" s="192" t="n"/>
      <c r="D216" s="108" t="n"/>
      <c r="E216" s="190" t="n"/>
      <c r="F216" s="9" t="n"/>
      <c r="G216" s="9" t="n"/>
      <c r="H216" s="9" t="n"/>
      <c r="I216" s="9" t="n"/>
    </row>
    <row r="217" ht="15.75" customHeight="1" s="496">
      <c r="A217" s="186" t="n"/>
      <c r="B217" s="186" t="n"/>
      <c r="C217" s="192" t="n"/>
      <c r="D217" s="108" t="n"/>
      <c r="E217" s="190" t="n"/>
      <c r="F217" s="9" t="n"/>
      <c r="G217" s="9" t="n"/>
      <c r="H217" s="9" t="n"/>
      <c r="I217" s="9" t="n"/>
    </row>
    <row r="218" ht="15.75" customHeight="1" s="496">
      <c r="A218" s="186" t="n"/>
      <c r="B218" s="186" t="n"/>
      <c r="C218" s="192" t="n"/>
      <c r="D218" s="108" t="n"/>
      <c r="E218" s="190" t="n"/>
      <c r="F218" s="9" t="n"/>
      <c r="G218" s="9" t="n"/>
      <c r="H218" s="9" t="n"/>
      <c r="I218" s="9" t="n"/>
    </row>
    <row r="219" ht="15.75" customHeight="1" s="496">
      <c r="A219" s="186" t="n"/>
      <c r="B219" s="186" t="n"/>
      <c r="C219" s="192" t="n"/>
      <c r="D219" s="108" t="n"/>
      <c r="E219" s="190" t="n"/>
      <c r="F219" s="9" t="n"/>
      <c r="G219" s="9" t="n"/>
      <c r="H219" s="9" t="n"/>
      <c r="I219" s="9" t="n"/>
    </row>
    <row r="220" ht="15.75" customHeight="1" s="496">
      <c r="A220" s="186" t="n"/>
      <c r="B220" s="186" t="n"/>
      <c r="C220" s="192" t="n"/>
      <c r="D220" s="108" t="n"/>
      <c r="E220" s="190" t="n"/>
      <c r="F220" s="9" t="n"/>
      <c r="G220" s="9" t="n"/>
      <c r="H220" s="9" t="n"/>
      <c r="I220" s="9" t="n"/>
    </row>
    <row r="221" ht="15.75" customHeight="1" s="496">
      <c r="A221" s="186" t="n"/>
      <c r="B221" s="186" t="n"/>
      <c r="C221" s="192" t="n"/>
      <c r="D221" s="108" t="n"/>
      <c r="E221" s="190" t="n"/>
      <c r="F221" s="9" t="n"/>
      <c r="G221" s="9" t="n"/>
      <c r="H221" s="9" t="n"/>
      <c r="I221" s="9" t="n"/>
    </row>
    <row r="222" ht="15.75" customHeight="1" s="496">
      <c r="A222" s="186" t="n"/>
      <c r="B222" s="186" t="n"/>
      <c r="C222" s="192" t="n"/>
      <c r="D222" s="108" t="n"/>
      <c r="E222" s="190" t="n"/>
      <c r="F222" s="9" t="n"/>
      <c r="G222" s="9" t="n"/>
      <c r="H222" s="9" t="n"/>
      <c r="I222" s="9" t="n"/>
    </row>
    <row r="223" ht="15.75" customHeight="1" s="496">
      <c r="A223" s="186" t="n"/>
      <c r="B223" s="186" t="n"/>
      <c r="C223" s="192" t="n"/>
      <c r="D223" s="108" t="n"/>
      <c r="E223" s="190" t="n"/>
      <c r="F223" s="9" t="n"/>
      <c r="G223" s="9" t="n"/>
      <c r="H223" s="9" t="n"/>
      <c r="I223" s="9" t="n"/>
    </row>
    <row r="224" ht="15.75" customHeight="1" s="496">
      <c r="A224" s="186" t="n"/>
      <c r="B224" s="186" t="n"/>
      <c r="C224" s="192" t="n"/>
      <c r="D224" s="108" t="n"/>
      <c r="E224" s="190" t="n"/>
      <c r="F224" s="9" t="n"/>
      <c r="G224" s="9" t="n"/>
      <c r="H224" s="9" t="n"/>
      <c r="I224" s="9" t="n"/>
    </row>
    <row r="225" ht="15.75" customHeight="1" s="496">
      <c r="A225" s="186" t="n"/>
      <c r="B225" s="186" t="n"/>
      <c r="C225" s="192" t="n"/>
      <c r="D225" s="108" t="n"/>
      <c r="E225" s="190" t="n"/>
      <c r="F225" s="9" t="n"/>
      <c r="G225" s="9" t="n"/>
      <c r="H225" s="9" t="n"/>
      <c r="I225" s="9" t="n"/>
    </row>
    <row r="226" ht="15.75" customHeight="1" s="496">
      <c r="A226" s="186" t="n"/>
      <c r="B226" s="186" t="n"/>
      <c r="C226" s="192" t="n"/>
      <c r="D226" s="108" t="n"/>
      <c r="E226" s="190" t="n"/>
      <c r="F226" s="9" t="n"/>
      <c r="G226" s="9" t="n"/>
      <c r="H226" s="9" t="n"/>
      <c r="I226" s="9" t="n"/>
    </row>
    <row r="227" ht="15.75" customHeight="1" s="496">
      <c r="A227" s="186" t="n"/>
      <c r="B227" s="186" t="n"/>
      <c r="C227" s="192" t="n"/>
      <c r="D227" s="108" t="n"/>
      <c r="E227" s="190" t="n"/>
      <c r="F227" s="9" t="n"/>
      <c r="G227" s="9" t="n"/>
      <c r="H227" s="9" t="n"/>
      <c r="I227" s="9" t="n"/>
    </row>
    <row r="228" ht="15.75" customHeight="1" s="496">
      <c r="A228" s="186" t="n"/>
      <c r="B228" s="186" t="n"/>
      <c r="C228" s="192" t="n"/>
      <c r="D228" s="108" t="n"/>
      <c r="E228" s="190" t="n"/>
      <c r="F228" s="9" t="n"/>
      <c r="G228" s="9" t="n"/>
      <c r="H228" s="9" t="n"/>
      <c r="I228" s="9" t="n"/>
    </row>
    <row r="229" ht="15.75" customHeight="1" s="496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</row>
    <row r="230" ht="15.75" customHeight="1" s="496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</row>
    <row r="231" ht="15.75" customHeight="1" s="496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</row>
    <row r="232" ht="15.75" customHeight="1" s="496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</row>
    <row r="233" ht="15.75" customHeight="1" s="496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</row>
    <row r="234" ht="15.75" customHeight="1" s="496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</row>
    <row r="235" ht="15.75" customHeight="1" s="496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</row>
    <row r="236" ht="15.75" customHeight="1" s="49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</row>
    <row r="237" ht="15.75" customHeight="1" s="496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</row>
    <row r="238" ht="15.75" customHeight="1" s="496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</row>
    <row r="239" ht="15.75" customHeight="1" s="496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</row>
    <row r="240" ht="15.75" customHeight="1" s="496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</row>
    <row r="241" ht="15.75" customHeight="1" s="496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</row>
    <row r="242" ht="15.75" customHeight="1" s="496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</row>
    <row r="243" ht="15.75" customHeight="1" s="496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</row>
    <row r="244" ht="15.75" customHeight="1" s="496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</row>
    <row r="245" ht="15.75" customHeight="1" s="496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</row>
    <row r="246" ht="15.75" customHeight="1" s="49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</row>
    <row r="247" ht="15.75" customHeight="1" s="496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</row>
    <row r="248" ht="15.75" customHeight="1" s="496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</row>
    <row r="249" ht="15.75" customHeight="1" s="496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</row>
    <row r="250" ht="15.75" customHeight="1" s="496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</row>
    <row r="251" ht="15.75" customHeight="1" s="496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</row>
    <row r="252" ht="15.75" customHeight="1" s="496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</row>
    <row r="253" ht="15.75" customHeight="1" s="496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</row>
    <row r="254" ht="15.75" customHeight="1" s="496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</row>
    <row r="255" ht="15.75" customHeight="1" s="496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</row>
    <row r="256" ht="15.75" customHeight="1" s="49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</row>
    <row r="257" ht="15.75" customHeight="1" s="496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</row>
    <row r="258" ht="15.75" customHeight="1" s="496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</row>
    <row r="259" ht="15.75" customHeight="1" s="496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</row>
    <row r="260" ht="15.75" customHeight="1" s="496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</row>
    <row r="261" ht="15.75" customHeight="1" s="496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</row>
    <row r="262" ht="15.75" customHeight="1" s="496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</row>
    <row r="263" ht="15.75" customHeight="1" s="496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</row>
    <row r="264" ht="15.75" customHeight="1" s="496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</row>
    <row r="265" ht="15.75" customHeight="1" s="496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</row>
    <row r="266" ht="15.75" customHeight="1" s="49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</row>
    <row r="267" ht="15.75" customHeight="1" s="496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</row>
    <row r="268" ht="15.75" customHeight="1" s="496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</row>
    <row r="269" ht="15.75" customHeight="1" s="496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</row>
    <row r="270" ht="15.75" customHeight="1" s="496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</row>
    <row r="271" ht="15.75" customHeight="1" s="496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</row>
    <row r="272" ht="15.75" customHeight="1" s="496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</row>
    <row r="273" ht="15.75" customHeight="1" s="496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</row>
    <row r="274" ht="15.75" customHeight="1" s="496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</row>
    <row r="275" ht="15.75" customHeight="1" s="496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</row>
    <row r="276" ht="15.75" customHeight="1" s="49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</row>
    <row r="277" ht="15.75" customHeight="1" s="496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</row>
    <row r="278" ht="15.75" customHeight="1" s="496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</row>
    <row r="279" ht="15.75" customHeight="1" s="496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</row>
    <row r="280" ht="15.75" customHeight="1" s="496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</row>
    <row r="281" ht="15.75" customHeight="1" s="496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</row>
    <row r="282" ht="15.75" customHeight="1" s="496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</row>
    <row r="283" ht="15.75" customHeight="1" s="496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</row>
    <row r="284" ht="15.75" customHeight="1" s="496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</row>
    <row r="285" ht="15.75" customHeight="1" s="496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</row>
    <row r="286" ht="15.75" customHeight="1" s="49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</row>
    <row r="287" ht="15.75" customHeight="1" s="496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</row>
    <row r="288" ht="15.75" customHeight="1" s="496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</row>
    <row r="289" ht="15.75" customHeight="1" s="496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</row>
    <row r="290" ht="15.75" customHeight="1" s="496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</row>
    <row r="291" ht="15.75" customHeight="1" s="496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</row>
    <row r="292" ht="15.75" customHeight="1" s="496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</row>
    <row r="293" ht="15.75" customHeight="1" s="496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</row>
    <row r="294" ht="15.75" customHeight="1" s="496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</row>
    <row r="295" ht="15.75" customHeight="1" s="496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</row>
    <row r="296" ht="15.75" customHeight="1" s="4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</row>
    <row r="297" ht="15.75" customHeight="1" s="496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</row>
    <row r="298" ht="15.75" customHeight="1" s="496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</row>
    <row r="299" ht="15.75" customHeight="1" s="496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</row>
    <row r="300" ht="15.75" customHeight="1" s="496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</row>
    <row r="301" ht="15.75" customHeight="1" s="496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</row>
    <row r="302" ht="15.75" customHeight="1" s="496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</row>
    <row r="303" ht="15.75" customHeight="1" s="496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</row>
    <row r="304" ht="15.75" customHeight="1" s="496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</row>
    <row r="305" ht="15.75" customHeight="1" s="496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</row>
    <row r="306" ht="15.75" customHeight="1" s="49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</row>
    <row r="307" ht="15.75" customHeight="1" s="496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</row>
    <row r="308" ht="15.75" customHeight="1" s="496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</row>
    <row r="309" ht="15.75" customHeight="1" s="496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</row>
    <row r="310" ht="15.75" customHeight="1" s="496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</row>
    <row r="311" ht="15.75" customHeight="1" s="496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</row>
    <row r="312" ht="15.75" customHeight="1" s="496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</row>
    <row r="313" ht="15.75" customHeight="1" s="496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</row>
    <row r="314" ht="15.75" customHeight="1" s="496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</row>
    <row r="315" ht="15.75" customHeight="1" s="496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</row>
    <row r="316" ht="15.75" customHeight="1" s="49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</row>
    <row r="317" ht="15.75" customHeight="1" s="496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</row>
    <row r="318" ht="15.75" customHeight="1" s="496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</row>
    <row r="319" ht="15.75" customHeight="1" s="496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</row>
    <row r="320" ht="15.75" customHeight="1" s="496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</row>
    <row r="321" ht="15.75" customHeight="1" s="496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</row>
    <row r="322" ht="15.75" customHeight="1" s="496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</row>
    <row r="323" ht="15.75" customHeight="1" s="496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</row>
    <row r="324" ht="15.75" customHeight="1" s="496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</row>
    <row r="325" ht="15.75" customHeight="1" s="496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</row>
    <row r="326" ht="15.75" customHeight="1" s="49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</row>
    <row r="327" ht="15.75" customHeight="1" s="496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</row>
    <row r="328" ht="15.75" customHeight="1" s="496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</row>
    <row r="329" ht="15.75" customHeight="1" s="496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</row>
    <row r="330" ht="15.75" customHeight="1" s="496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</row>
    <row r="331" ht="15.75" customHeight="1" s="496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</row>
    <row r="332" ht="15.75" customHeight="1" s="496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</row>
    <row r="333" ht="15.75" customHeight="1" s="496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</row>
    <row r="334" ht="15.75" customHeight="1" s="496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</row>
    <row r="335" ht="15.75" customHeight="1" s="496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</row>
    <row r="336" ht="15.75" customHeight="1" s="49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</row>
    <row r="337" ht="15.75" customHeight="1" s="496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</row>
    <row r="338" ht="15.75" customHeight="1" s="496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</row>
    <row r="339" ht="15.75" customHeight="1" s="496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</row>
    <row r="340" ht="15.75" customHeight="1" s="496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</row>
    <row r="341" ht="15.75" customHeight="1" s="496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</row>
    <row r="342" ht="15.75" customHeight="1" s="496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</row>
    <row r="343" ht="15.75" customHeight="1" s="496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</row>
    <row r="344" ht="15.75" customHeight="1" s="496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</row>
    <row r="345" ht="15.75" customHeight="1" s="496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</row>
    <row r="346" ht="15.75" customHeight="1" s="49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</row>
    <row r="347" ht="15.75" customHeight="1" s="496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</row>
    <row r="348" ht="15.75" customHeight="1" s="496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</row>
    <row r="349" ht="15.75" customHeight="1" s="496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</row>
    <row r="350" ht="15.75" customHeight="1" s="496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</row>
    <row r="351" ht="15.75" customHeight="1" s="496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</row>
    <row r="352" ht="15.75" customHeight="1" s="496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</row>
    <row r="353" ht="15.75" customHeight="1" s="496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</row>
    <row r="354" ht="15.75" customHeight="1" s="496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</row>
    <row r="355" ht="15.75" customHeight="1" s="496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</row>
    <row r="356" ht="15.75" customHeight="1" s="49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</row>
    <row r="357" ht="15.75" customHeight="1" s="496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</row>
    <row r="358" ht="15.75" customHeight="1" s="496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</row>
    <row r="359" ht="15.75" customHeight="1" s="496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</row>
    <row r="360" ht="15.75" customHeight="1" s="496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</row>
    <row r="361" ht="15.75" customHeight="1" s="496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</row>
    <row r="362" ht="15.75" customHeight="1" s="496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</row>
    <row r="363" ht="15.75" customHeight="1" s="496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</row>
    <row r="364" ht="15.75" customHeight="1" s="496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</row>
    <row r="365" ht="15.75" customHeight="1" s="496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</row>
    <row r="366" ht="15.75" customHeight="1" s="49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</row>
    <row r="367" ht="15.75" customHeight="1" s="496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</row>
    <row r="368" ht="15.75" customHeight="1" s="496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</row>
    <row r="369" ht="15.75" customHeight="1" s="496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</row>
    <row r="370" ht="15.75" customHeight="1" s="496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</row>
    <row r="371" ht="15.75" customHeight="1" s="496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</row>
    <row r="372" ht="15.75" customHeight="1" s="496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</row>
    <row r="373" ht="15.75" customHeight="1" s="496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</row>
    <row r="374" ht="15.75" customHeight="1" s="496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</row>
    <row r="375" ht="15.75" customHeight="1" s="496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</row>
    <row r="376" ht="15.75" customHeight="1" s="49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</row>
    <row r="377" ht="15.75" customHeight="1" s="496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</row>
    <row r="378" ht="15.75" customHeight="1" s="496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</row>
    <row r="379" ht="15.75" customHeight="1" s="496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</row>
    <row r="380" ht="15.75" customHeight="1" s="496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</row>
    <row r="381" ht="15.75" customHeight="1" s="496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</row>
    <row r="382" ht="15.75" customHeight="1" s="496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</row>
    <row r="383" ht="15.75" customHeight="1" s="496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</row>
    <row r="384" ht="15.75" customHeight="1" s="496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</row>
    <row r="385" ht="15.75" customHeight="1" s="496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</row>
    <row r="386" ht="15.75" customHeight="1" s="49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</row>
    <row r="387" ht="15.75" customHeight="1" s="496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</row>
    <row r="388" ht="15.75" customHeight="1" s="496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</row>
    <row r="389" ht="15.75" customHeight="1" s="496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</row>
    <row r="390" ht="15.75" customHeight="1" s="496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</row>
    <row r="391" ht="15.75" customHeight="1" s="496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</row>
    <row r="392" ht="15.75" customHeight="1" s="496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</row>
    <row r="393" ht="15.75" customHeight="1" s="496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</row>
    <row r="394" ht="15.75" customHeight="1" s="496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</row>
    <row r="395" ht="15.75" customHeight="1" s="496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</row>
    <row r="396" ht="15.75" customHeight="1" s="4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</row>
    <row r="397" ht="15.75" customHeight="1" s="496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</row>
    <row r="398" ht="15.75" customHeight="1" s="496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</row>
    <row r="399" ht="15.75" customHeight="1" s="496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</row>
    <row r="400" ht="15.75" customHeight="1" s="496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</row>
    <row r="401" ht="15.75" customHeight="1" s="496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</row>
    <row r="402" ht="15.75" customHeight="1" s="496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</row>
    <row r="403" ht="15.75" customHeight="1" s="496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</row>
    <row r="404" ht="15.75" customHeight="1" s="496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</row>
    <row r="405" ht="15.75" customHeight="1" s="496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</row>
    <row r="406" ht="15.75" customHeight="1" s="496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</row>
    <row r="407" ht="15.75" customHeight="1" s="496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</row>
    <row r="408" ht="15.75" customHeight="1" s="496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</row>
    <row r="409" ht="15.75" customHeight="1" s="496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</row>
    <row r="410" ht="15.75" customHeight="1" s="496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</row>
    <row r="411" ht="15.75" customHeight="1" s="496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</row>
    <row r="412" ht="15.75" customHeight="1" s="496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</row>
    <row r="413" ht="15.75" customHeight="1" s="496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</row>
    <row r="414" ht="15.75" customHeight="1" s="496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</row>
    <row r="415" ht="15.75" customHeight="1" s="496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</row>
    <row r="416" ht="15.75" customHeight="1" s="496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</row>
    <row r="417" ht="15.75" customHeight="1" s="496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</row>
    <row r="418" ht="15.75" customHeight="1" s="496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</row>
    <row r="419" ht="15.75" customHeight="1" s="496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</row>
    <row r="420" ht="15.75" customHeight="1" s="496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</row>
    <row r="421" ht="15.75" customHeight="1" s="496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</row>
    <row r="422" ht="15.75" customHeight="1" s="496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</row>
    <row r="423" ht="15.75" customHeight="1" s="496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</row>
    <row r="424" ht="15.75" customHeight="1" s="496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</row>
    <row r="425" ht="15.75" customHeight="1" s="496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</row>
    <row r="426" ht="15.75" customHeight="1" s="496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</row>
    <row r="427" ht="15.75" customHeight="1" s="496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</row>
    <row r="428" ht="15.75" customHeight="1" s="496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</row>
    <row r="429" ht="15.75" customHeight="1" s="496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</row>
    <row r="430" ht="15.75" customHeight="1" s="496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</row>
    <row r="431" ht="15.75" customHeight="1" s="496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</row>
    <row r="432" ht="15.75" customHeight="1" s="496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</row>
    <row r="433" ht="15.75" customHeight="1" s="496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</row>
    <row r="434" ht="15.75" customHeight="1" s="496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</row>
    <row r="435" ht="15.75" customHeight="1" s="496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</row>
    <row r="436" ht="15.75" customHeight="1" s="496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</row>
    <row r="437" ht="15.75" customHeight="1" s="496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</row>
    <row r="438" ht="15.75" customHeight="1" s="496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</row>
    <row r="439" ht="15.75" customHeight="1" s="496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</row>
    <row r="440" ht="15.75" customHeight="1" s="496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</row>
    <row r="441" ht="15.75" customHeight="1" s="496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</row>
    <row r="442" ht="15.75" customHeight="1" s="496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</row>
    <row r="443" ht="15.75" customHeight="1" s="496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</row>
    <row r="444" ht="15.75" customHeight="1" s="496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</row>
    <row r="445" ht="15.75" customHeight="1" s="496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</row>
    <row r="446" ht="15.75" customHeight="1" s="496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</row>
    <row r="447" ht="15.75" customHeight="1" s="496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</row>
    <row r="448" ht="15.75" customHeight="1" s="496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</row>
    <row r="449" ht="15.75" customHeight="1" s="496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</row>
    <row r="450" ht="15.75" customHeight="1" s="496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</row>
    <row r="451" ht="15.75" customHeight="1" s="496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</row>
    <row r="452" ht="15.75" customHeight="1" s="496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</row>
    <row r="453" ht="15.75" customHeight="1" s="496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</row>
    <row r="454" ht="15.75" customHeight="1" s="496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</row>
    <row r="455" ht="15.75" customHeight="1" s="496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</row>
    <row r="456" ht="15.75" customHeight="1" s="496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</row>
    <row r="457" ht="15.75" customHeight="1" s="496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</row>
    <row r="458" ht="15.75" customHeight="1" s="496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</row>
    <row r="459" ht="15.75" customHeight="1" s="496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</row>
    <row r="460" ht="15.75" customHeight="1" s="496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</row>
    <row r="461" ht="15.75" customHeight="1" s="496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</row>
    <row r="462" ht="15.75" customHeight="1" s="496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</row>
    <row r="463" ht="15.75" customHeight="1" s="496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</row>
    <row r="464" ht="15.75" customHeight="1" s="496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</row>
    <row r="465" ht="15.75" customHeight="1" s="496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</row>
    <row r="466" ht="15.75" customHeight="1" s="496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</row>
    <row r="467" ht="15.75" customHeight="1" s="496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</row>
    <row r="468" ht="15.75" customHeight="1" s="496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</row>
    <row r="469" ht="15.75" customHeight="1" s="496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</row>
    <row r="470" ht="15.75" customHeight="1" s="496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</row>
    <row r="471" ht="15.75" customHeight="1" s="496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</row>
    <row r="472" ht="15.75" customHeight="1" s="496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</row>
    <row r="473" ht="15.75" customHeight="1" s="496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</row>
    <row r="474" ht="15.75" customHeight="1" s="496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</row>
    <row r="475" ht="15.75" customHeight="1" s="496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</row>
    <row r="476" ht="15.75" customHeight="1" s="496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</row>
    <row r="477" ht="15.75" customHeight="1" s="496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</row>
    <row r="478" ht="15.75" customHeight="1" s="496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</row>
    <row r="479" ht="15.75" customHeight="1" s="496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</row>
    <row r="480" ht="15.75" customHeight="1" s="496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</row>
    <row r="481" ht="15.75" customHeight="1" s="496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</row>
    <row r="482" ht="15.75" customHeight="1" s="496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</row>
    <row r="483" ht="15.75" customHeight="1" s="496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</row>
    <row r="484" ht="15.75" customHeight="1" s="496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</row>
    <row r="485" ht="15.75" customHeight="1" s="496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</row>
    <row r="486" ht="15.75" customHeight="1" s="496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</row>
    <row r="487" ht="15.75" customHeight="1" s="496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</row>
    <row r="488" ht="15.75" customHeight="1" s="496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</row>
    <row r="489" ht="15.75" customHeight="1" s="496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</row>
    <row r="490" ht="15.75" customHeight="1" s="496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</row>
    <row r="491" ht="15.75" customHeight="1" s="496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</row>
    <row r="492" ht="15.75" customHeight="1" s="496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</row>
    <row r="493" ht="15.75" customHeight="1" s="496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</row>
    <row r="494" ht="15.75" customHeight="1" s="496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</row>
    <row r="495" ht="15.75" customHeight="1" s="496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</row>
    <row r="496" ht="15.75" customHeight="1" s="496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</row>
    <row r="497" ht="15.75" customHeight="1" s="496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</row>
    <row r="498" ht="15.75" customHeight="1" s="496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</row>
    <row r="499" ht="15.75" customHeight="1" s="496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</row>
    <row r="500" ht="15.75" customHeight="1" s="496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</row>
    <row r="501" ht="15.75" customHeight="1" s="496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</row>
    <row r="502" ht="15.75" customHeight="1" s="496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</row>
    <row r="503" ht="15.75" customHeight="1" s="496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</row>
    <row r="504" ht="15.75" customHeight="1" s="496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</row>
    <row r="505" ht="15.75" customHeight="1" s="496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</row>
    <row r="506" ht="15.75" customHeight="1" s="496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</row>
    <row r="507" ht="15.75" customHeight="1" s="496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</row>
    <row r="508" ht="15.75" customHeight="1" s="496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</row>
    <row r="509" ht="15.75" customHeight="1" s="496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</row>
    <row r="510" ht="15.75" customHeight="1" s="496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</row>
    <row r="511" ht="15.75" customHeight="1" s="496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</row>
    <row r="512" ht="15.75" customHeight="1" s="496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</row>
    <row r="513" ht="15.75" customHeight="1" s="496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</row>
    <row r="514" ht="15.75" customHeight="1" s="496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</row>
    <row r="515" ht="15.75" customHeight="1" s="496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</row>
    <row r="516" ht="15.75" customHeight="1" s="496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</row>
    <row r="517" ht="15.75" customHeight="1" s="496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</row>
    <row r="518" ht="15.75" customHeight="1" s="496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</row>
    <row r="519" ht="15.75" customHeight="1" s="496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</row>
    <row r="520" ht="15.75" customHeight="1" s="496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</row>
    <row r="521" ht="15.75" customHeight="1" s="496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</row>
    <row r="522" ht="15.75" customHeight="1" s="496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</row>
    <row r="523" ht="15.75" customHeight="1" s="496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</row>
    <row r="524" ht="15.75" customHeight="1" s="496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</row>
    <row r="525" ht="15.75" customHeight="1" s="496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</row>
    <row r="526" ht="15.75" customHeight="1" s="496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</row>
    <row r="527" ht="15.75" customHeight="1" s="496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</row>
    <row r="528" ht="15.75" customHeight="1" s="496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</row>
    <row r="529" ht="15.75" customHeight="1" s="496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</row>
    <row r="530" ht="15.75" customHeight="1" s="496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</row>
    <row r="531" ht="15.75" customHeight="1" s="496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</row>
    <row r="532" ht="15.75" customHeight="1" s="496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</row>
    <row r="533" ht="15.75" customHeight="1" s="496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</row>
    <row r="534" ht="15.75" customHeight="1" s="496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</row>
    <row r="535" ht="15.75" customHeight="1" s="496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</row>
    <row r="536" ht="15.75" customHeight="1" s="496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</row>
    <row r="537" ht="15.75" customHeight="1" s="496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</row>
    <row r="538" ht="15.75" customHeight="1" s="496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</row>
    <row r="539" ht="15.75" customHeight="1" s="496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</row>
    <row r="540" ht="15.75" customHeight="1" s="496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</row>
    <row r="541" ht="15.75" customHeight="1" s="496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</row>
    <row r="542" ht="15.75" customHeight="1" s="496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</row>
    <row r="543" ht="15.75" customHeight="1" s="496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</row>
    <row r="544" ht="15.75" customHeight="1" s="496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</row>
    <row r="545" ht="15.75" customHeight="1" s="496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</row>
    <row r="546" ht="15.75" customHeight="1" s="496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</row>
    <row r="547" ht="15.75" customHeight="1" s="496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</row>
    <row r="548" ht="15.75" customHeight="1" s="496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</row>
    <row r="549" ht="15.75" customHeight="1" s="496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</row>
    <row r="550" ht="15.75" customHeight="1" s="496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</row>
    <row r="551" ht="15.75" customHeight="1" s="496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</row>
    <row r="552" ht="15.75" customHeight="1" s="496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</row>
    <row r="553" ht="15.75" customHeight="1" s="496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</row>
    <row r="554" ht="15.75" customHeight="1" s="496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</row>
    <row r="555" ht="15.75" customHeight="1" s="496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</row>
    <row r="556" ht="15.75" customHeight="1" s="496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</row>
    <row r="557" ht="15.75" customHeight="1" s="496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</row>
    <row r="558" ht="15.75" customHeight="1" s="496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</row>
    <row r="559" ht="15.75" customHeight="1" s="496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</row>
    <row r="560" ht="15.75" customHeight="1" s="496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</row>
    <row r="561" ht="15.75" customHeight="1" s="496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</row>
    <row r="562" ht="15.75" customHeight="1" s="496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</row>
    <row r="563" ht="15.75" customHeight="1" s="496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</row>
    <row r="564" ht="15.75" customHeight="1" s="496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</row>
    <row r="565" ht="15.75" customHeight="1" s="496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</row>
    <row r="566" ht="15.75" customHeight="1" s="496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</row>
    <row r="567" ht="15.75" customHeight="1" s="496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</row>
    <row r="568" ht="15.75" customHeight="1" s="496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</row>
    <row r="569" ht="15.75" customHeight="1" s="496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</row>
    <row r="570" ht="15.75" customHeight="1" s="496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</row>
    <row r="571" ht="15.75" customHeight="1" s="496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</row>
    <row r="572" ht="15.75" customHeight="1" s="496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</row>
    <row r="573" ht="15.75" customHeight="1" s="496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</row>
    <row r="574" ht="15.75" customHeight="1" s="496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</row>
    <row r="575" ht="15.75" customHeight="1" s="496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</row>
    <row r="576" ht="15.75" customHeight="1" s="496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</row>
    <row r="577" ht="15.75" customHeight="1" s="496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</row>
    <row r="578" ht="15.75" customHeight="1" s="496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</row>
    <row r="579" ht="15.75" customHeight="1" s="496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</row>
    <row r="580" ht="15.75" customHeight="1" s="496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</row>
    <row r="581" ht="15.75" customHeight="1" s="496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</row>
    <row r="582" ht="15.75" customHeight="1" s="496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</row>
    <row r="583" ht="15.75" customHeight="1" s="496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</row>
    <row r="584" ht="15.75" customHeight="1" s="496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</row>
    <row r="585" ht="15.75" customHeight="1" s="496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</row>
    <row r="586" ht="15.75" customHeight="1" s="496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</row>
    <row r="587" ht="15.75" customHeight="1" s="496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</row>
    <row r="588" ht="15.75" customHeight="1" s="496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</row>
    <row r="589" ht="15.75" customHeight="1" s="496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</row>
    <row r="590" ht="15.75" customHeight="1" s="496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</row>
    <row r="591" ht="15.75" customHeight="1" s="496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</row>
    <row r="592" ht="15.75" customHeight="1" s="496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</row>
    <row r="593" ht="15.75" customHeight="1" s="496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</row>
    <row r="594" ht="15.75" customHeight="1" s="496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</row>
    <row r="595" ht="15.75" customHeight="1" s="496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</row>
    <row r="596" ht="15.75" customHeight="1" s="496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</row>
    <row r="597" ht="15.75" customHeight="1" s="496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</row>
    <row r="598" ht="15.75" customHeight="1" s="496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</row>
    <row r="599" ht="15.75" customHeight="1" s="496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</row>
    <row r="600" ht="15.75" customHeight="1" s="496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</row>
    <row r="601" ht="15.75" customHeight="1" s="496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</row>
    <row r="602" ht="15.75" customHeight="1" s="496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</row>
    <row r="603" ht="15.75" customHeight="1" s="496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</row>
    <row r="604" ht="15.75" customHeight="1" s="496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</row>
    <row r="605" ht="15.75" customHeight="1" s="496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</row>
    <row r="606" ht="15.75" customHeight="1" s="496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</row>
    <row r="607" ht="15.75" customHeight="1" s="496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</row>
    <row r="608" ht="15.75" customHeight="1" s="496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</row>
    <row r="609" ht="15.75" customHeight="1" s="496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</row>
    <row r="610" ht="15.75" customHeight="1" s="496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</row>
    <row r="611" ht="15.75" customHeight="1" s="496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</row>
    <row r="612" ht="15.75" customHeight="1" s="496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</row>
    <row r="613" ht="15.75" customHeight="1" s="496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</row>
    <row r="614" ht="15.75" customHeight="1" s="496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</row>
    <row r="615" ht="15.75" customHeight="1" s="496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</row>
    <row r="616" ht="15.75" customHeight="1" s="496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</row>
    <row r="617" ht="15.75" customHeight="1" s="496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</row>
    <row r="618" ht="15.75" customHeight="1" s="496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</row>
    <row r="619" ht="15.75" customHeight="1" s="496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</row>
    <row r="620" ht="15.75" customHeight="1" s="496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</row>
    <row r="621" ht="15.75" customHeight="1" s="496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</row>
    <row r="622" ht="15.75" customHeight="1" s="496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</row>
    <row r="623" ht="15.75" customHeight="1" s="496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</row>
    <row r="624" ht="15.75" customHeight="1" s="496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</row>
    <row r="625" ht="15.75" customHeight="1" s="496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</row>
    <row r="626" ht="15.75" customHeight="1" s="496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</row>
    <row r="627" ht="15.75" customHeight="1" s="496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</row>
    <row r="628" ht="15.75" customHeight="1" s="496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</row>
    <row r="629" ht="15.75" customHeight="1" s="496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</row>
    <row r="630" ht="15.75" customHeight="1" s="496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</row>
    <row r="631" ht="15.75" customHeight="1" s="496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</row>
    <row r="632" ht="15.75" customHeight="1" s="496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</row>
    <row r="633" ht="15.75" customHeight="1" s="496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</row>
    <row r="634" ht="15.75" customHeight="1" s="496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</row>
    <row r="635" ht="15.75" customHeight="1" s="496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</row>
    <row r="636" ht="15.75" customHeight="1" s="496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</row>
    <row r="637" ht="15.75" customHeight="1" s="496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</row>
    <row r="638" ht="15.75" customHeight="1" s="496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</row>
    <row r="639" ht="15.75" customHeight="1" s="496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</row>
    <row r="640" ht="15.75" customHeight="1" s="496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</row>
    <row r="641" ht="15.75" customHeight="1" s="496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</row>
    <row r="642" ht="15.75" customHeight="1" s="496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</row>
    <row r="643" ht="15.75" customHeight="1" s="496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</row>
    <row r="644" ht="15.75" customHeight="1" s="496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</row>
    <row r="645" ht="15.75" customHeight="1" s="496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</row>
    <row r="646" ht="15.75" customHeight="1" s="496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</row>
    <row r="647" ht="15.75" customHeight="1" s="496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</row>
    <row r="648" ht="15.75" customHeight="1" s="496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</row>
    <row r="649" ht="15.75" customHeight="1" s="496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</row>
    <row r="650" ht="15.75" customHeight="1" s="496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</row>
    <row r="651" ht="15.75" customHeight="1" s="496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</row>
    <row r="652" ht="15.75" customHeight="1" s="496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</row>
    <row r="653" ht="15.75" customHeight="1" s="496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</row>
    <row r="654" ht="15.75" customHeight="1" s="496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</row>
    <row r="655" ht="15.75" customHeight="1" s="496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</row>
    <row r="656" ht="15.75" customHeight="1" s="496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</row>
    <row r="657" ht="15.75" customHeight="1" s="496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</row>
    <row r="658" ht="15.75" customHeight="1" s="496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</row>
    <row r="659" ht="15.75" customHeight="1" s="496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</row>
    <row r="660" ht="15.75" customHeight="1" s="496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</row>
    <row r="661" ht="15.75" customHeight="1" s="496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</row>
    <row r="662" ht="15.75" customHeight="1" s="496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</row>
    <row r="663" ht="15.75" customHeight="1" s="496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</row>
    <row r="664" ht="15.75" customHeight="1" s="496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</row>
    <row r="665" ht="15.75" customHeight="1" s="496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</row>
    <row r="666" ht="15.75" customHeight="1" s="496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</row>
    <row r="667" ht="15.75" customHeight="1" s="496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</row>
    <row r="668" ht="15.75" customHeight="1" s="496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</row>
    <row r="669" ht="15.75" customHeight="1" s="496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</row>
    <row r="670" ht="15.75" customHeight="1" s="496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</row>
    <row r="671" ht="15.75" customHeight="1" s="496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</row>
    <row r="672" ht="15.75" customHeight="1" s="496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</row>
    <row r="673" ht="15.75" customHeight="1" s="496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</row>
    <row r="674" ht="15.75" customHeight="1" s="496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</row>
    <row r="675" ht="15.75" customHeight="1" s="496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</row>
    <row r="676" ht="15.75" customHeight="1" s="496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</row>
    <row r="677" ht="15.75" customHeight="1" s="496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</row>
    <row r="678" ht="15.75" customHeight="1" s="496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</row>
    <row r="679" ht="15.75" customHeight="1" s="496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</row>
    <row r="680" ht="15.75" customHeight="1" s="496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</row>
    <row r="681" ht="15.75" customHeight="1" s="496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</row>
    <row r="682" ht="15.75" customHeight="1" s="496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</row>
    <row r="683" ht="15.75" customHeight="1" s="496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</row>
    <row r="684" ht="15.75" customHeight="1" s="496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</row>
    <row r="685" ht="15.75" customHeight="1" s="496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</row>
    <row r="686" ht="15.75" customHeight="1" s="496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</row>
    <row r="687" ht="15.75" customHeight="1" s="496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</row>
    <row r="688" ht="15.75" customHeight="1" s="496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</row>
    <row r="689" ht="15.75" customHeight="1" s="496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</row>
    <row r="690" ht="15.75" customHeight="1" s="496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</row>
    <row r="691" ht="15.75" customHeight="1" s="496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</row>
    <row r="692" ht="15.75" customHeight="1" s="496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</row>
    <row r="693" ht="15.75" customHeight="1" s="496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</row>
    <row r="694" ht="15.75" customHeight="1" s="496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</row>
    <row r="695" ht="15.75" customHeight="1" s="496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</row>
    <row r="696" ht="15.75" customHeight="1" s="496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</row>
    <row r="697" ht="15.75" customHeight="1" s="496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</row>
    <row r="698" ht="15.75" customHeight="1" s="496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</row>
    <row r="699" ht="15.75" customHeight="1" s="496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</row>
    <row r="700" ht="15.75" customHeight="1" s="496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</row>
    <row r="701" ht="15.75" customHeight="1" s="496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</row>
    <row r="702" ht="15.75" customHeight="1" s="496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</row>
    <row r="703" ht="15.75" customHeight="1" s="496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</row>
    <row r="704" ht="15.75" customHeight="1" s="496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</row>
    <row r="705" ht="15.75" customHeight="1" s="496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</row>
    <row r="706" ht="15.75" customHeight="1" s="496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</row>
    <row r="707" ht="15.75" customHeight="1" s="496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</row>
    <row r="708" ht="15.75" customHeight="1" s="496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</row>
    <row r="709" ht="15.75" customHeight="1" s="496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</row>
    <row r="710" ht="15.75" customHeight="1" s="496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</row>
    <row r="711" ht="15.75" customHeight="1" s="496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</row>
    <row r="712" ht="15.75" customHeight="1" s="496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</row>
    <row r="713" ht="15.75" customHeight="1" s="496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</row>
    <row r="714" ht="15.75" customHeight="1" s="496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</row>
    <row r="715" ht="15.75" customHeight="1" s="496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</row>
    <row r="716" ht="15.75" customHeight="1" s="496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</row>
    <row r="717" ht="15.75" customHeight="1" s="496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</row>
    <row r="718" ht="15.75" customHeight="1" s="496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</row>
    <row r="719" ht="15.75" customHeight="1" s="496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</row>
    <row r="720" ht="15.75" customHeight="1" s="496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</row>
    <row r="721" ht="15.75" customHeight="1" s="496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</row>
    <row r="722" ht="15.75" customHeight="1" s="496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</row>
    <row r="723" ht="15.75" customHeight="1" s="496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</row>
    <row r="724" ht="15.75" customHeight="1" s="496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</row>
    <row r="725" ht="15.75" customHeight="1" s="496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</row>
    <row r="726" ht="15.75" customHeight="1" s="496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</row>
    <row r="727" ht="15.75" customHeight="1" s="496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</row>
    <row r="728" ht="15.75" customHeight="1" s="496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</row>
    <row r="729" ht="15.75" customHeight="1" s="496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</row>
    <row r="730" ht="15.75" customHeight="1" s="496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</row>
    <row r="731" ht="15.75" customHeight="1" s="496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</row>
    <row r="732" ht="15.75" customHeight="1" s="496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</row>
    <row r="733" ht="15.75" customHeight="1" s="496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</row>
    <row r="734" ht="15.75" customHeight="1" s="496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</row>
    <row r="735" ht="15.75" customHeight="1" s="496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</row>
    <row r="736" ht="15.75" customHeight="1" s="496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</row>
    <row r="737" ht="15.75" customHeight="1" s="496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</row>
    <row r="738" ht="15.75" customHeight="1" s="496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</row>
    <row r="739" ht="15.75" customHeight="1" s="496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</row>
    <row r="740" ht="15.75" customHeight="1" s="496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</row>
    <row r="741" ht="15.75" customHeight="1" s="496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</row>
    <row r="742" ht="15.75" customHeight="1" s="496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</row>
    <row r="743" ht="15.75" customHeight="1" s="496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</row>
    <row r="744" ht="15.75" customHeight="1" s="496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</row>
    <row r="745" ht="15.75" customHeight="1" s="496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</row>
    <row r="746" ht="15.75" customHeight="1" s="496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</row>
    <row r="747" ht="15.75" customHeight="1" s="496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</row>
    <row r="748" ht="15.75" customHeight="1" s="496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</row>
    <row r="749" ht="15.75" customHeight="1" s="496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</row>
    <row r="750" ht="15.75" customHeight="1" s="496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</row>
    <row r="751" ht="15.75" customHeight="1" s="496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</row>
    <row r="752" ht="15.75" customHeight="1" s="496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</row>
    <row r="753" ht="15.75" customHeight="1" s="496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</row>
    <row r="754" ht="15.75" customHeight="1" s="496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</row>
    <row r="755" ht="15.75" customHeight="1" s="496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</row>
    <row r="756" ht="15.75" customHeight="1" s="496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</row>
    <row r="757" ht="15.75" customHeight="1" s="496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</row>
    <row r="758" ht="15.75" customHeight="1" s="496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</row>
    <row r="759" ht="15.75" customHeight="1" s="496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</row>
    <row r="760" ht="15.75" customHeight="1" s="496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</row>
    <row r="761" ht="15.75" customHeight="1" s="496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</row>
    <row r="762" ht="15.75" customHeight="1" s="496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</row>
    <row r="763" ht="15.75" customHeight="1" s="496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</row>
    <row r="764" ht="15.75" customHeight="1" s="496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</row>
    <row r="765" ht="15.75" customHeight="1" s="496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</row>
    <row r="766" ht="15.75" customHeight="1" s="496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</row>
    <row r="767" ht="15.75" customHeight="1" s="496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</row>
    <row r="768" ht="15.75" customHeight="1" s="496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</row>
    <row r="769" ht="15.75" customHeight="1" s="496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</row>
    <row r="770" ht="15.75" customHeight="1" s="496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</row>
    <row r="771" ht="15.75" customHeight="1" s="496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</row>
    <row r="772" ht="15.75" customHeight="1" s="496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</row>
    <row r="773" ht="15.75" customHeight="1" s="496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</row>
    <row r="774" ht="15.75" customHeight="1" s="496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</row>
    <row r="775" ht="15.75" customHeight="1" s="496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</row>
    <row r="776" ht="15.75" customHeight="1" s="496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</row>
    <row r="777" ht="15.75" customHeight="1" s="496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</row>
    <row r="778" ht="15.75" customHeight="1" s="496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</row>
    <row r="779" ht="15.75" customHeight="1" s="496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</row>
    <row r="780" ht="15.75" customHeight="1" s="496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</row>
    <row r="781" ht="15.75" customHeight="1" s="496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</row>
    <row r="782" ht="15.75" customHeight="1" s="496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</row>
    <row r="783" ht="15.75" customHeight="1" s="496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</row>
    <row r="784" ht="15.75" customHeight="1" s="496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</row>
    <row r="785" ht="15.75" customHeight="1" s="496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</row>
    <row r="786" ht="15.75" customHeight="1" s="496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</row>
    <row r="787" ht="15.75" customHeight="1" s="496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</row>
    <row r="788" ht="15.75" customHeight="1" s="496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</row>
    <row r="789" ht="15.75" customHeight="1" s="496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</row>
    <row r="790" ht="15.75" customHeight="1" s="496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</row>
    <row r="791" ht="15.75" customHeight="1" s="496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</row>
    <row r="792" ht="15.75" customHeight="1" s="496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</row>
    <row r="793" ht="15.75" customHeight="1" s="496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</row>
    <row r="794" ht="15.75" customHeight="1" s="496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</row>
    <row r="795" ht="15.75" customHeight="1" s="496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</row>
    <row r="796" ht="15.75" customHeight="1" s="496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</row>
    <row r="797" ht="15.75" customHeight="1" s="496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</row>
    <row r="798" ht="15.75" customHeight="1" s="496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</row>
    <row r="799" ht="15.75" customHeight="1" s="496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</row>
    <row r="800" ht="15.75" customHeight="1" s="496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</row>
    <row r="801" ht="15.75" customHeight="1" s="496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</row>
    <row r="802" ht="15.75" customHeight="1" s="496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</row>
    <row r="803" ht="15.75" customHeight="1" s="496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</row>
    <row r="804" ht="15.75" customHeight="1" s="496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</row>
    <row r="805" ht="15.75" customHeight="1" s="496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</row>
    <row r="806" ht="15.75" customHeight="1" s="496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</row>
    <row r="807" ht="15.75" customHeight="1" s="496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</row>
    <row r="808" ht="15.75" customHeight="1" s="496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</row>
    <row r="809" ht="15.75" customHeight="1" s="496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</row>
    <row r="810" ht="15.75" customHeight="1" s="496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</row>
    <row r="811" ht="15.75" customHeight="1" s="496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</row>
    <row r="812" ht="15.75" customHeight="1" s="496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</row>
    <row r="813" ht="15.75" customHeight="1" s="496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</row>
    <row r="814" ht="15.75" customHeight="1" s="496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</row>
    <row r="815" ht="15.75" customHeight="1" s="496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</row>
    <row r="816" ht="15.75" customHeight="1" s="496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</row>
    <row r="817" ht="15.75" customHeight="1" s="496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</row>
    <row r="818" ht="15.75" customHeight="1" s="496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</row>
    <row r="819" ht="15.75" customHeight="1" s="496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</row>
    <row r="820" ht="15.75" customHeight="1" s="496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</row>
    <row r="821" ht="15.75" customHeight="1" s="496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</row>
    <row r="822" ht="15.75" customHeight="1" s="496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</row>
    <row r="823" ht="15.75" customHeight="1" s="496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</row>
    <row r="824" ht="15.75" customHeight="1" s="496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</row>
    <row r="825" ht="15.75" customHeight="1" s="496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</row>
    <row r="826" ht="15.75" customHeight="1" s="496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</row>
    <row r="827" ht="15.75" customHeight="1" s="496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</row>
    <row r="828" ht="15.75" customHeight="1" s="496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</row>
    <row r="829" ht="15.75" customHeight="1" s="496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</row>
    <row r="830" ht="15.75" customHeight="1" s="496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</row>
    <row r="831" ht="15.75" customHeight="1" s="496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</row>
    <row r="832" ht="15.75" customHeight="1" s="496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</row>
    <row r="833" ht="15.75" customHeight="1" s="496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</row>
    <row r="834" ht="15.75" customHeight="1" s="496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</row>
    <row r="835" ht="15.75" customHeight="1" s="496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</row>
    <row r="836" ht="15.75" customHeight="1" s="496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</row>
    <row r="837" ht="15.75" customHeight="1" s="496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</row>
    <row r="838" ht="15.75" customHeight="1" s="496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</row>
    <row r="839" ht="15.75" customHeight="1" s="496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</row>
    <row r="840" ht="15.75" customHeight="1" s="496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</row>
    <row r="841" ht="15.75" customHeight="1" s="496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</row>
    <row r="842" ht="15.75" customHeight="1" s="496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</row>
    <row r="843" ht="15.75" customHeight="1" s="496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</row>
    <row r="844" ht="15.75" customHeight="1" s="496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</row>
    <row r="845" ht="15.75" customHeight="1" s="496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</row>
    <row r="846" ht="15.75" customHeight="1" s="496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</row>
    <row r="847" ht="15.75" customHeight="1" s="496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</row>
    <row r="848" ht="15.75" customHeight="1" s="496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</row>
    <row r="849" ht="15.75" customHeight="1" s="496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</row>
    <row r="850" ht="15.75" customHeight="1" s="496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</row>
    <row r="851" ht="15.75" customHeight="1" s="496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</row>
    <row r="852" ht="15.75" customHeight="1" s="496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</row>
    <row r="853" ht="15.75" customHeight="1" s="496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</row>
    <row r="854" ht="15.75" customHeight="1" s="496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</row>
    <row r="855" ht="15.75" customHeight="1" s="496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</row>
    <row r="856" ht="15.75" customHeight="1" s="496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</row>
    <row r="857" ht="15.75" customHeight="1" s="496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</row>
    <row r="858" ht="15.75" customHeight="1" s="496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</row>
    <row r="859" ht="15.75" customHeight="1" s="496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</row>
    <row r="860" ht="15.75" customHeight="1" s="496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</row>
    <row r="861" ht="15.75" customHeight="1" s="496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</row>
    <row r="862" ht="15.75" customHeight="1" s="496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</row>
    <row r="863" ht="15.75" customHeight="1" s="496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</row>
    <row r="864" ht="15.75" customHeight="1" s="496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</row>
    <row r="865" ht="15.75" customHeight="1" s="496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</row>
    <row r="866" ht="15.75" customHeight="1" s="496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</row>
    <row r="867" ht="15.75" customHeight="1" s="496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</row>
    <row r="868" ht="15.75" customHeight="1" s="496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</row>
    <row r="869" ht="15.75" customHeight="1" s="496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</row>
    <row r="870" ht="15.75" customHeight="1" s="496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</row>
    <row r="871" ht="15.75" customHeight="1" s="496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</row>
    <row r="872" ht="15.75" customHeight="1" s="496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</row>
    <row r="873" ht="15.75" customHeight="1" s="496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</row>
    <row r="874" ht="15.75" customHeight="1" s="496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</row>
    <row r="875" ht="15.75" customHeight="1" s="496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</row>
    <row r="876" ht="15.75" customHeight="1" s="496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</row>
    <row r="877" ht="15.75" customHeight="1" s="496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</row>
    <row r="878" ht="15.75" customHeight="1" s="496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</row>
    <row r="879" ht="15.75" customHeight="1" s="496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</row>
    <row r="880" ht="15.75" customHeight="1" s="496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</row>
    <row r="881" ht="15.75" customHeight="1" s="496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</row>
    <row r="882" ht="15.75" customHeight="1" s="496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</row>
    <row r="883" ht="15.75" customHeight="1" s="496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</row>
    <row r="884" ht="15.75" customHeight="1" s="496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</row>
    <row r="885" ht="15.75" customHeight="1" s="496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</row>
    <row r="886" ht="15.75" customHeight="1" s="496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</row>
    <row r="887" ht="15.75" customHeight="1" s="496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</row>
    <row r="888" ht="15.75" customHeight="1" s="496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</row>
    <row r="889" ht="15.75" customHeight="1" s="496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</row>
    <row r="890" ht="15.75" customHeight="1" s="496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</row>
    <row r="891" ht="15.75" customHeight="1" s="496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</row>
    <row r="892" ht="15.75" customHeight="1" s="496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</row>
    <row r="893" ht="15.75" customHeight="1" s="496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</row>
    <row r="894" ht="15.75" customHeight="1" s="496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</row>
    <row r="895" ht="15.75" customHeight="1" s="496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</row>
    <row r="896" ht="15.75" customHeight="1" s="496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</row>
    <row r="897" ht="15.75" customHeight="1" s="496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</row>
    <row r="898" ht="15.75" customHeight="1" s="496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</row>
    <row r="899" ht="15.75" customHeight="1" s="496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</row>
    <row r="900" ht="15.75" customHeight="1" s="496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</row>
    <row r="901" ht="15.75" customHeight="1" s="496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</row>
    <row r="902" ht="15.75" customHeight="1" s="496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</row>
    <row r="903" ht="15.75" customHeight="1" s="496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</row>
    <row r="904" ht="15.75" customHeight="1" s="496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</row>
    <row r="905" ht="15.75" customHeight="1" s="496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</row>
    <row r="906" ht="15.75" customHeight="1" s="496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</row>
    <row r="907" ht="15.75" customHeight="1" s="496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</row>
    <row r="908" ht="15.75" customHeight="1" s="496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</row>
    <row r="909" ht="15.75" customHeight="1" s="496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</row>
    <row r="910" ht="15.75" customHeight="1" s="496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</row>
    <row r="911" ht="15.75" customHeight="1" s="496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</row>
    <row r="912" ht="15.75" customHeight="1" s="496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</row>
    <row r="913" ht="15.75" customHeight="1" s="496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</row>
    <row r="914" ht="15.75" customHeight="1" s="496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</row>
    <row r="915" ht="15.75" customHeight="1" s="496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</row>
    <row r="916" ht="15.75" customHeight="1" s="496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</row>
    <row r="917" ht="15.75" customHeight="1" s="496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</row>
    <row r="918" ht="15.75" customHeight="1" s="496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</row>
    <row r="919" ht="15.75" customHeight="1" s="496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</row>
    <row r="920" ht="15.75" customHeight="1" s="496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</row>
    <row r="921" ht="15.75" customHeight="1" s="496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</row>
    <row r="922" ht="15.75" customHeight="1" s="496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</row>
    <row r="923" ht="15.75" customHeight="1" s="496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</row>
    <row r="924" ht="15.75" customHeight="1" s="496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</row>
    <row r="925" ht="15.75" customHeight="1" s="496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</row>
    <row r="926" ht="15.75" customHeight="1" s="496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</row>
    <row r="927" ht="15.75" customHeight="1" s="496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</row>
    <row r="928" ht="15.75" customHeight="1" s="496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</row>
    <row r="929" ht="15.75" customHeight="1" s="496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</row>
    <row r="930" ht="15.75" customHeight="1" s="496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</row>
    <row r="931" ht="15.75" customHeight="1" s="496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</row>
    <row r="932" ht="15.75" customHeight="1" s="496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</row>
    <row r="933" ht="15.75" customHeight="1" s="496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</row>
    <row r="934" ht="15.75" customHeight="1" s="496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</row>
    <row r="935" ht="15.75" customHeight="1" s="496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</row>
    <row r="936" ht="15.75" customHeight="1" s="496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</row>
    <row r="937" ht="15.75" customHeight="1" s="496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</row>
    <row r="938" ht="15.75" customHeight="1" s="496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</row>
    <row r="939" ht="15.75" customHeight="1" s="496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</row>
    <row r="940" ht="15.75" customHeight="1" s="496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</row>
    <row r="941" ht="15.75" customHeight="1" s="496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</row>
    <row r="942" ht="15.75" customHeight="1" s="496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</row>
    <row r="943" ht="15.75" customHeight="1" s="496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</row>
    <row r="944" ht="15.75" customHeight="1" s="496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</row>
    <row r="945" ht="15.75" customHeight="1" s="496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</row>
    <row r="946" ht="15.75" customHeight="1" s="496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</row>
    <row r="947" ht="15.75" customHeight="1" s="496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</row>
    <row r="948" ht="15.75" customHeight="1" s="496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</row>
    <row r="949" ht="15.75" customHeight="1" s="496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</row>
    <row r="950" ht="15.75" customHeight="1" s="496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</row>
    <row r="951" ht="15.75" customHeight="1" s="496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</row>
    <row r="952" ht="15.75" customHeight="1" s="496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</row>
    <row r="953" ht="15.75" customHeight="1" s="496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</row>
    <row r="954" ht="15.75" customHeight="1" s="496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</row>
    <row r="955" ht="15.75" customHeight="1" s="496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</row>
    <row r="956" ht="15.75" customHeight="1" s="496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</row>
    <row r="957" ht="15.75" customHeight="1" s="496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</row>
    <row r="958" ht="15.75" customHeight="1" s="496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</row>
    <row r="959" ht="15.75" customHeight="1" s="496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</row>
    <row r="960" ht="15.75" customHeight="1" s="496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</row>
    <row r="961" ht="15.75" customHeight="1" s="496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</row>
    <row r="962" ht="15.75" customHeight="1" s="496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</row>
    <row r="963" ht="15.75" customHeight="1" s="496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</row>
    <row r="964" ht="15.75" customHeight="1" s="496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</row>
    <row r="965" ht="15.75" customHeight="1" s="496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</row>
    <row r="966" ht="15.75" customHeight="1" s="496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</row>
    <row r="967" ht="15.75" customHeight="1" s="496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</row>
    <row r="968" ht="15.75" customHeight="1" s="496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</row>
    <row r="969" ht="15.75" customHeight="1" s="496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</row>
    <row r="970" ht="15.75" customHeight="1" s="496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</row>
    <row r="971" ht="15.75" customHeight="1" s="496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</row>
    <row r="972" ht="15.75" customHeight="1" s="496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</row>
    <row r="973" ht="15.75" customHeight="1" s="496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</row>
    <row r="974" ht="15.75" customHeight="1" s="496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</row>
    <row r="975" ht="15.75" customHeight="1" s="496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</row>
    <row r="976" ht="15.75" customHeight="1" s="496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</row>
    <row r="977" ht="15.75" customHeight="1" s="496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</row>
    <row r="978" ht="15.75" customHeight="1" s="496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</row>
    <row r="979" ht="15.75" customHeight="1" s="496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</row>
    <row r="980" ht="15.75" customHeight="1" s="496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</row>
    <row r="981" ht="15.75" customHeight="1" s="496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</row>
    <row r="982" ht="15.75" customHeight="1" s="496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</row>
    <row r="983" ht="15.75" customHeight="1" s="496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</row>
    <row r="984" ht="15.75" customHeight="1" s="496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</row>
    <row r="985" ht="15.75" customHeight="1" s="496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</row>
    <row r="986" ht="15.75" customHeight="1" s="496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</row>
    <row r="987" ht="15.75" customHeight="1" s="496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</row>
    <row r="988" ht="15.75" customHeight="1" s="496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</row>
    <row r="989" ht="15.75" customHeight="1" s="496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</row>
    <row r="990" ht="15.75" customHeight="1" s="496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</row>
    <row r="991" ht="15.75" customHeight="1" s="496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</row>
    <row r="992" ht="15.75" customHeight="1" s="496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</row>
    <row r="993" ht="15.75" customHeight="1" s="496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</row>
    <row r="994" ht="15.75" customHeight="1" s="496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</row>
    <row r="995" ht="15.75" customHeight="1" s="496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</row>
    <row r="996" ht="15.75" customHeight="1" s="496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</row>
    <row r="997" ht="15.75" customHeight="1" s="496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</row>
    <row r="998" ht="15.75" customHeight="1" s="496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</row>
    <row r="999" ht="15.75" customHeight="1" s="496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</row>
    <row r="1000" ht="15.75" customHeight="1" s="496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</row>
  </sheetData>
  <mergeCells count="2">
    <mergeCell ref="B29:I30"/>
    <mergeCell ref="B27:I28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S100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496" min="1" max="6"/>
    <col width="24.38" customWidth="1" style="496" min="9" max="9"/>
    <col width="21.38" customWidth="1" style="496" min="11" max="11"/>
  </cols>
  <sheetData>
    <row r="1" ht="15.75" customHeight="1" s="496">
      <c r="A1" s="209" t="n"/>
      <c r="B1" s="209" t="n"/>
      <c r="C1" s="172" t="n"/>
      <c r="D1" s="108" t="n"/>
      <c r="E1" s="172" t="n"/>
      <c r="F1" s="172" t="n"/>
      <c r="G1" s="172" t="n"/>
      <c r="I1" s="9" t="n"/>
      <c r="K1" s="9" t="n"/>
    </row>
    <row r="2" ht="15.75" customHeight="1" s="496">
      <c r="A2" s="211" t="n"/>
      <c r="B2" s="212" t="n"/>
      <c r="C2" s="172" t="n"/>
      <c r="D2" s="108" t="n"/>
      <c r="E2" s="213" t="n"/>
      <c r="F2" s="106" t="n"/>
      <c r="G2" s="214" t="n"/>
      <c r="I2" s="216" t="n"/>
      <c r="J2" s="216" t="n"/>
      <c r="K2" s="216" t="n"/>
      <c r="L2" s="216" t="n"/>
      <c r="M2" s="216" t="n"/>
      <c r="N2" s="216" t="n"/>
      <c r="O2" s="216" t="n"/>
      <c r="P2" s="216" t="n"/>
      <c r="Q2" s="216" t="n"/>
      <c r="R2" s="216" t="n"/>
      <c r="S2" s="216" t="n"/>
    </row>
    <row r="3" ht="15.75" customHeight="1" s="496">
      <c r="A3" s="211" t="n"/>
      <c r="B3" s="217" t="n"/>
      <c r="C3" s="218" t="n"/>
      <c r="D3" s="108" t="n"/>
      <c r="E3" s="106" t="n"/>
      <c r="F3" s="106" t="n"/>
      <c r="G3" s="214" t="n"/>
      <c r="I3" s="216" t="n"/>
      <c r="J3" s="216" t="n"/>
      <c r="K3" s="216" t="n"/>
      <c r="L3" s="216" t="n"/>
      <c r="M3" s="216" t="n"/>
      <c r="N3" s="216" t="n"/>
      <c r="O3" s="216" t="n"/>
      <c r="P3" s="216" t="n"/>
      <c r="Q3" s="216" t="n"/>
      <c r="R3" s="216" t="n"/>
      <c r="S3" s="216" t="n"/>
    </row>
    <row r="4" ht="15.75" customHeight="1" s="496">
      <c r="A4" s="211" t="n"/>
      <c r="B4" s="217" t="n"/>
      <c r="C4" s="219" t="n"/>
      <c r="D4" s="220" t="n"/>
      <c r="E4" s="106" t="n"/>
      <c r="F4" s="106" t="n"/>
      <c r="G4" s="214" t="n"/>
      <c r="I4" s="216" t="n"/>
      <c r="J4" s="216" t="n"/>
      <c r="K4" s="216" t="n"/>
      <c r="L4" s="216" t="n"/>
      <c r="M4" s="216" t="n"/>
      <c r="N4" s="216" t="n"/>
      <c r="O4" s="216" t="n"/>
      <c r="P4" s="216" t="n"/>
      <c r="Q4" s="216" t="n"/>
      <c r="R4" s="216" t="n"/>
      <c r="S4" s="216" t="n"/>
    </row>
    <row r="5" ht="15.75" customHeight="1" s="496">
      <c r="E5" s="222" t="n"/>
      <c r="F5" s="222" t="n"/>
      <c r="G5" s="222" t="n"/>
      <c r="I5" s="216" t="n"/>
      <c r="J5" s="216" t="n"/>
      <c r="K5" s="216" t="n"/>
      <c r="L5" s="216" t="n"/>
      <c r="M5" s="216" t="n"/>
      <c r="N5" s="216" t="n"/>
      <c r="O5" s="216" t="n"/>
      <c r="P5" s="216" t="n"/>
      <c r="Q5" s="216" t="n"/>
      <c r="R5" s="216" t="n"/>
      <c r="S5" s="216" t="n"/>
    </row>
    <row r="6" ht="15.75" customHeight="1" s="496">
      <c r="I6" s="216" t="n"/>
      <c r="J6" s="216" t="n"/>
      <c r="K6" s="216" t="n"/>
      <c r="L6" s="216" t="n"/>
      <c r="M6" s="216" t="n"/>
      <c r="N6" s="216" t="n"/>
      <c r="O6" s="216" t="n"/>
      <c r="P6" s="216" t="n"/>
      <c r="Q6" s="216" t="n"/>
      <c r="R6" s="216" t="n"/>
      <c r="S6" s="216" t="n"/>
    </row>
    <row r="7" ht="15.75" customHeight="1" s="496">
      <c r="A7" s="223" t="n"/>
      <c r="B7" s="224" t="n"/>
      <c r="I7" s="216" t="n"/>
      <c r="J7" s="216" t="n"/>
      <c r="K7" s="216" t="n"/>
      <c r="L7" s="216" t="n"/>
      <c r="M7" s="209" t="n"/>
      <c r="N7" s="209" t="n"/>
      <c r="O7" s="225" t="n"/>
      <c r="P7" s="227" t="n"/>
      <c r="Q7" s="225" t="n"/>
      <c r="R7" s="225" t="n"/>
      <c r="S7" s="225" t="n"/>
    </row>
    <row r="8" ht="15.75" customHeight="1" s="496">
      <c r="A8" s="223" t="n"/>
      <c r="B8" s="228" t="n"/>
      <c r="I8" s="216" t="n"/>
      <c r="J8" s="216" t="n"/>
      <c r="K8" s="216" t="n"/>
      <c r="L8" s="216" t="n"/>
      <c r="M8" s="211" t="n"/>
      <c r="N8" s="212" t="n"/>
      <c r="O8" s="225" t="n"/>
      <c r="P8" s="227" t="n"/>
      <c r="Q8" s="229" t="n"/>
      <c r="R8" s="230" t="n"/>
      <c r="S8" s="231" t="n"/>
    </row>
    <row r="9" ht="15.75" customHeight="1" s="496">
      <c r="A9" s="223" t="n"/>
      <c r="B9" s="228" t="n"/>
      <c r="I9" s="216" t="n"/>
      <c r="J9" s="216" t="n"/>
      <c r="K9" s="216" t="n"/>
      <c r="L9" s="216" t="n"/>
      <c r="M9" s="211" t="n"/>
      <c r="N9" s="217" t="n"/>
      <c r="O9" s="232" t="n"/>
      <c r="P9" s="227" t="n"/>
      <c r="Q9" s="230" t="n"/>
      <c r="R9" s="230" t="n"/>
      <c r="S9" s="231" t="n"/>
    </row>
    <row r="10" ht="15.75" customHeight="1" s="496">
      <c r="I10" s="216" t="n"/>
      <c r="J10" s="216" t="n"/>
      <c r="K10" s="216" t="n"/>
      <c r="L10" s="216" t="n"/>
      <c r="M10" s="211" t="n"/>
      <c r="N10" s="217" t="n"/>
      <c r="O10" s="233" t="n"/>
      <c r="P10" s="234" t="n"/>
      <c r="Q10" s="230" t="n"/>
      <c r="R10" s="230" t="n"/>
      <c r="S10" s="231" t="n"/>
    </row>
    <row r="11" ht="15.75" customHeight="1" s="496">
      <c r="I11" s="225" t="n"/>
      <c r="J11" s="225" t="n"/>
      <c r="K11" s="225" t="n"/>
      <c r="L11" s="216" t="n"/>
      <c r="M11" s="216" t="n"/>
      <c r="N11" s="216" t="n"/>
      <c r="O11" s="216" t="n"/>
      <c r="P11" s="216" t="n"/>
      <c r="Q11" s="235" t="n"/>
      <c r="R11" s="235" t="n"/>
      <c r="S11" s="235" t="n"/>
    </row>
    <row r="12" ht="15.75" customHeight="1" s="496">
      <c r="I12" s="172" t="n"/>
      <c r="J12" s="236" t="n"/>
      <c r="K12" s="174" t="n"/>
    </row>
    <row r="13" ht="15.75" customHeight="1" s="496">
      <c r="I13" s="172" t="n"/>
      <c r="J13" s="236" t="n"/>
      <c r="K13" s="174" t="n"/>
      <c r="M13" s="223" t="n"/>
      <c r="N13" s="224" t="n"/>
    </row>
    <row r="14" ht="15.75" customHeight="1" s="496">
      <c r="E14" s="122" t="n"/>
      <c r="I14" s="172" t="n"/>
      <c r="J14" s="236" t="n"/>
      <c r="K14" s="174" t="n"/>
      <c r="M14" s="223" t="n"/>
      <c r="N14" s="228" t="n"/>
    </row>
    <row r="15" ht="15.75" customHeight="1" s="496">
      <c r="E15" s="122" t="n"/>
      <c r="I15" s="172" t="n"/>
      <c r="J15" s="236" t="n"/>
      <c r="K15" s="174" t="n"/>
      <c r="M15" s="223" t="n"/>
      <c r="N15" s="228" t="n"/>
    </row>
    <row r="16" ht="15.75" customHeight="1" s="496">
      <c r="I16" s="9" t="n"/>
      <c r="K16" s="9" t="n"/>
    </row>
    <row r="17" ht="15.75" customHeight="1" s="496">
      <c r="I17" s="9" t="n"/>
      <c r="K17" s="9" t="n"/>
    </row>
    <row r="18" ht="15.75" customHeight="1" s="496">
      <c r="I18" s="9" t="n"/>
      <c r="K18" s="9" t="n"/>
    </row>
    <row r="19" ht="15.75" customHeight="1" s="496">
      <c r="I19" s="9" t="n"/>
      <c r="K19" s="9" t="n"/>
    </row>
    <row r="20" ht="15.75" customHeight="1" s="496">
      <c r="I20" s="9" t="n"/>
      <c r="K20" s="9" t="n"/>
    </row>
    <row r="21" ht="15.75" customHeight="1" s="496">
      <c r="I21" s="9" t="n"/>
      <c r="K21" s="9" t="n"/>
    </row>
    <row r="22" ht="15.75" customHeight="1" s="496">
      <c r="I22" s="237" t="n"/>
      <c r="J22" s="237" t="n"/>
      <c r="K22" s="237" t="n"/>
      <c r="N22" s="237" t="n"/>
      <c r="O22" s="237" t="n"/>
    </row>
    <row r="23" ht="15.75" customHeight="1" s="496">
      <c r="I23" s="237" t="n"/>
      <c r="J23" s="237" t="n"/>
      <c r="K23" s="237" t="n"/>
      <c r="L23" s="237" t="n"/>
      <c r="M23" s="237" t="n"/>
      <c r="N23" s="237" t="n"/>
      <c r="O23" s="237" t="n"/>
    </row>
    <row r="24" ht="15.75" customHeight="1" s="496">
      <c r="I24" s="237" t="n"/>
      <c r="J24" s="238" t="n"/>
      <c r="K24" s="239" t="n"/>
      <c r="L24" s="239" t="n"/>
      <c r="M24" s="240" t="n"/>
      <c r="N24" s="237" t="n"/>
      <c r="O24" s="237" t="n"/>
    </row>
    <row r="25" ht="15.75" customHeight="1" s="496">
      <c r="I25" s="237" t="n"/>
      <c r="J25" s="238" t="n"/>
      <c r="K25" s="239" t="n"/>
      <c r="L25" s="239" t="n"/>
      <c r="M25" s="240" t="n"/>
      <c r="N25" s="237" t="n"/>
      <c r="O25" s="237" t="n"/>
    </row>
    <row r="26" ht="15.75" customHeight="1" s="496">
      <c r="I26" s="237" t="n"/>
      <c r="J26" s="238" t="n"/>
      <c r="K26" s="239" t="n"/>
      <c r="L26" s="239" t="n"/>
      <c r="M26" s="240" t="n"/>
      <c r="N26" s="237" t="n"/>
      <c r="O26" s="237" t="n"/>
    </row>
    <row r="27" ht="15.75" customHeight="1" s="496">
      <c r="I27" s="172" t="n"/>
      <c r="K27" s="9" t="n"/>
      <c r="M27" s="237" t="n"/>
    </row>
    <row r="28" ht="15.75" customHeight="1" s="496">
      <c r="I28" s="9" t="n"/>
      <c r="K28" s="9" t="n"/>
    </row>
    <row r="29" ht="15.75" customHeight="1" s="496">
      <c r="I29" s="9" t="n"/>
      <c r="K29" s="9" t="n"/>
    </row>
    <row r="30" ht="15.75" customHeight="1" s="496">
      <c r="I30" s="9" t="n"/>
      <c r="K30" s="9" t="n"/>
    </row>
    <row r="31" ht="15.75" customHeight="1" s="496">
      <c r="I31" s="9" t="n"/>
      <c r="K31" s="9" t="n"/>
    </row>
    <row r="32" ht="15.75" customHeight="1" s="496">
      <c r="I32" s="9" t="n"/>
      <c r="K32" s="9" t="n"/>
    </row>
    <row r="33" ht="15.75" customHeight="1" s="496">
      <c r="I33" s="9" t="n"/>
      <c r="K33" s="9" t="n"/>
    </row>
    <row r="34" ht="15.75" customHeight="1" s="496">
      <c r="I34" s="9" t="n"/>
      <c r="K34" s="9" t="n"/>
    </row>
    <row r="35" ht="15.75" customHeight="1" s="496">
      <c r="I35" s="9" t="n"/>
      <c r="K35" s="9" t="n"/>
    </row>
    <row r="36" ht="15.75" customHeight="1" s="496">
      <c r="I36" s="241" t="n"/>
      <c r="J36" s="242" t="n"/>
      <c r="K36" s="243" t="n"/>
      <c r="L36" s="243" t="n"/>
      <c r="M36" s="243" t="n"/>
      <c r="N36" s="243" t="n"/>
    </row>
    <row r="37" ht="15.75" customHeight="1" s="496">
      <c r="I37" s="244" t="n"/>
      <c r="J37" s="244" t="n"/>
      <c r="K37" s="243" t="n"/>
      <c r="L37" s="245" t="n"/>
      <c r="M37" s="246" t="n"/>
      <c r="N37" s="248" t="n"/>
    </row>
    <row r="38" ht="15.75" customHeight="1" s="496">
      <c r="I38" s="244" t="n"/>
      <c r="J38" s="249" t="n"/>
      <c r="K38" s="243" t="n"/>
      <c r="L38" s="245" t="n"/>
      <c r="M38" s="246" t="n"/>
      <c r="N38" s="248" t="n"/>
    </row>
    <row r="39" ht="15.75" customHeight="1" s="496">
      <c r="I39" s="244" t="n"/>
      <c r="J39" s="249" t="n"/>
      <c r="K39" s="249" t="n"/>
      <c r="L39" s="245" t="n"/>
      <c r="M39" s="246" t="n"/>
      <c r="N39" s="248" t="n"/>
    </row>
    <row r="40" ht="15.75" customHeight="1" s="496">
      <c r="I40" s="9" t="n"/>
      <c r="K40" s="9" t="n"/>
      <c r="L40" s="122" t="n"/>
    </row>
    <row r="41" ht="15.75" customHeight="1" s="496">
      <c r="I41" s="9" t="n"/>
      <c r="K41" s="9" t="n"/>
    </row>
    <row r="42" ht="15.75" customHeight="1" s="496">
      <c r="I42" s="9" t="n"/>
      <c r="K42" s="9" t="n"/>
    </row>
    <row r="43" ht="15.75" customHeight="1" s="496">
      <c r="I43" s="9" t="n"/>
      <c r="K43" s="9" t="n"/>
    </row>
    <row r="44" ht="15.75" customHeight="1" s="496">
      <c r="I44" s="9" t="n"/>
      <c r="K44" s="9" t="n"/>
    </row>
    <row r="45" ht="15.75" customHeight="1" s="496">
      <c r="I45" s="9" t="n"/>
      <c r="K45" s="9" t="n"/>
    </row>
    <row r="46" ht="15.75" customHeight="1" s="496">
      <c r="I46" s="9" t="n"/>
      <c r="K46" s="9" t="n"/>
    </row>
    <row r="47" ht="15.75" customHeight="1" s="496">
      <c r="I47" s="9" t="n"/>
      <c r="K47" s="9" t="n"/>
    </row>
    <row r="48" ht="15.75" customHeight="1" s="496">
      <c r="I48" s="9" t="n"/>
      <c r="K48" s="9" t="n"/>
    </row>
    <row r="49" ht="15.75" customHeight="1" s="496">
      <c r="I49" s="9" t="n"/>
      <c r="K49" s="9" t="n"/>
    </row>
    <row r="50" ht="15.75" customHeight="1" s="496">
      <c r="I50" s="9" t="n"/>
      <c r="K50" s="9" t="n"/>
    </row>
    <row r="51" ht="15.75" customHeight="1" s="496">
      <c r="I51" s="9" t="n"/>
      <c r="K51" s="9" t="n"/>
    </row>
    <row r="52" ht="15.75" customHeight="1" s="496">
      <c r="I52" s="9" t="n"/>
      <c r="K52" s="9" t="n"/>
    </row>
    <row r="53" ht="15.75" customHeight="1" s="496">
      <c r="I53" s="9" t="n"/>
      <c r="K53" s="9" t="n"/>
    </row>
    <row r="54" ht="15.75" customHeight="1" s="496">
      <c r="I54" s="9" t="n"/>
      <c r="K54" s="9" t="n"/>
    </row>
    <row r="55" ht="15.75" customHeight="1" s="496">
      <c r="I55" s="9" t="n"/>
      <c r="K55" s="9" t="n"/>
    </row>
    <row r="56" ht="15.75" customHeight="1" s="496">
      <c r="I56" s="9" t="n"/>
      <c r="K56" s="9" t="n"/>
    </row>
    <row r="57" ht="15.75" customHeight="1" s="496">
      <c r="I57" s="9" t="n"/>
      <c r="K57" s="9" t="n"/>
    </row>
    <row r="58" ht="15.75" customHeight="1" s="496">
      <c r="I58" s="9" t="n"/>
      <c r="K58" s="9" t="n"/>
    </row>
    <row r="59" ht="15.75" customHeight="1" s="496">
      <c r="I59" s="9" t="n"/>
      <c r="K59" s="9" t="n"/>
    </row>
    <row r="60" ht="15.75" customHeight="1" s="496">
      <c r="I60" s="9" t="n"/>
      <c r="K60" s="9" t="n"/>
    </row>
    <row r="61" ht="15.75" customHeight="1" s="496">
      <c r="I61" s="9" t="n"/>
      <c r="K61" s="9" t="n"/>
    </row>
    <row r="62" ht="15.75" customHeight="1" s="496">
      <c r="I62" s="9" t="n"/>
      <c r="K62" s="9" t="n"/>
    </row>
    <row r="63" ht="15.75" customHeight="1" s="496">
      <c r="I63" s="9" t="n"/>
      <c r="K63" s="9" t="n"/>
    </row>
    <row r="64" ht="15.75" customHeight="1" s="496">
      <c r="I64" s="9" t="n"/>
      <c r="K64" s="9" t="n"/>
    </row>
    <row r="65" ht="15.75" customHeight="1" s="496">
      <c r="I65" s="9" t="n"/>
      <c r="K65" s="9" t="n"/>
    </row>
    <row r="66" ht="15.75" customHeight="1" s="496">
      <c r="I66" s="9" t="n"/>
      <c r="K66" s="9" t="n"/>
    </row>
    <row r="67" ht="15.75" customHeight="1" s="496">
      <c r="I67" s="9" t="n"/>
      <c r="K67" s="9" t="n"/>
    </row>
    <row r="68" ht="15.75" customHeight="1" s="496">
      <c r="I68" s="9" t="n"/>
      <c r="K68" s="9" t="n"/>
    </row>
    <row r="69" ht="15.75" customHeight="1" s="496">
      <c r="I69" s="9" t="n"/>
      <c r="K69" s="9" t="n"/>
    </row>
    <row r="70" ht="15.75" customHeight="1" s="496">
      <c r="I70" s="9" t="n"/>
      <c r="K70" s="9" t="n"/>
    </row>
    <row r="71" ht="15.75" customHeight="1" s="496">
      <c r="I71" s="9" t="n"/>
      <c r="K71" s="9" t="n"/>
    </row>
    <row r="72" ht="15.75" customHeight="1" s="496">
      <c r="I72" s="9" t="n"/>
      <c r="K72" s="9" t="n"/>
    </row>
    <row r="73" ht="15.75" customHeight="1" s="496">
      <c r="I73" s="9" t="n"/>
      <c r="K73" s="9" t="n"/>
    </row>
    <row r="74" ht="15.75" customHeight="1" s="496">
      <c r="I74" s="9" t="n"/>
      <c r="K74" s="9" t="n"/>
    </row>
    <row r="75" ht="15.75" customHeight="1" s="496">
      <c r="I75" s="9" t="n"/>
      <c r="K75" s="9" t="n"/>
    </row>
    <row r="76" ht="15.75" customHeight="1" s="496">
      <c r="I76" s="9" t="n"/>
      <c r="K76" s="9" t="n"/>
    </row>
    <row r="77" ht="15.75" customHeight="1" s="496">
      <c r="I77" s="9" t="n"/>
      <c r="K77" s="9" t="n"/>
    </row>
    <row r="78" ht="15.75" customHeight="1" s="496">
      <c r="I78" s="9" t="n"/>
      <c r="K78" s="9" t="n"/>
    </row>
    <row r="79" ht="15.75" customHeight="1" s="496">
      <c r="I79" s="9" t="n"/>
      <c r="K79" s="9" t="n"/>
    </row>
    <row r="80" ht="15.75" customHeight="1" s="496">
      <c r="I80" s="9" t="n"/>
      <c r="K80" s="9" t="n"/>
    </row>
    <row r="81" ht="15.75" customHeight="1" s="496">
      <c r="I81" s="9" t="n"/>
      <c r="K81" s="9" t="n"/>
    </row>
    <row r="82" ht="15.75" customHeight="1" s="496">
      <c r="I82" s="9" t="n"/>
      <c r="K82" s="9" t="n"/>
    </row>
    <row r="83" ht="15.75" customHeight="1" s="496">
      <c r="I83" s="9" t="n"/>
      <c r="K83" s="9" t="n"/>
    </row>
    <row r="84" ht="15.75" customHeight="1" s="496">
      <c r="I84" s="9" t="n"/>
      <c r="K84" s="9" t="n"/>
    </row>
    <row r="85" ht="15.75" customHeight="1" s="496">
      <c r="I85" s="9" t="n"/>
      <c r="K85" s="9" t="n"/>
    </row>
    <row r="86" ht="15.75" customHeight="1" s="496">
      <c r="I86" s="9" t="n"/>
      <c r="K86" s="9" t="n"/>
    </row>
    <row r="87" ht="15.75" customHeight="1" s="496">
      <c r="I87" s="9" t="n"/>
      <c r="K87" s="9" t="n"/>
    </row>
    <row r="88" ht="15.75" customHeight="1" s="496">
      <c r="I88" s="9" t="n"/>
      <c r="K88" s="9" t="n"/>
    </row>
    <row r="89" ht="15.75" customHeight="1" s="496">
      <c r="I89" s="9" t="n"/>
      <c r="K89" s="9" t="n"/>
    </row>
    <row r="90" ht="15.75" customHeight="1" s="496">
      <c r="I90" s="9" t="n"/>
      <c r="K90" s="9" t="n"/>
    </row>
    <row r="91" ht="15.75" customHeight="1" s="496">
      <c r="I91" s="9" t="n"/>
      <c r="K91" s="9" t="n"/>
    </row>
    <row r="92" ht="15.75" customHeight="1" s="496">
      <c r="I92" s="9" t="n"/>
      <c r="K92" s="9" t="n"/>
    </row>
    <row r="93" ht="15.75" customHeight="1" s="496">
      <c r="I93" s="9" t="n"/>
      <c r="K93" s="9" t="n"/>
    </row>
    <row r="94" ht="15.75" customHeight="1" s="496">
      <c r="I94" s="9" t="n"/>
      <c r="K94" s="9" t="n"/>
    </row>
    <row r="95" ht="15.75" customHeight="1" s="496">
      <c r="I95" s="9" t="n"/>
      <c r="K95" s="9" t="n"/>
    </row>
    <row r="96" ht="15.75" customHeight="1" s="496">
      <c r="I96" s="9" t="n"/>
      <c r="K96" s="9" t="n"/>
    </row>
    <row r="97" ht="15.75" customHeight="1" s="496">
      <c r="I97" s="9" t="n"/>
      <c r="K97" s="9" t="n"/>
    </row>
    <row r="98" ht="15.75" customHeight="1" s="496">
      <c r="I98" s="9" t="n"/>
      <c r="K98" s="9" t="n"/>
    </row>
    <row r="99" ht="15.75" customHeight="1" s="496">
      <c r="I99" s="9" t="n"/>
      <c r="K99" s="9" t="n"/>
    </row>
    <row r="100" ht="15.75" customHeight="1" s="496">
      <c r="I100" s="9" t="n"/>
      <c r="K100" s="9" t="n"/>
    </row>
    <row r="101" ht="15.75" customHeight="1" s="496">
      <c r="I101" s="9" t="n"/>
      <c r="K101" s="9" t="n"/>
    </row>
    <row r="102" ht="15.75" customHeight="1" s="496">
      <c r="I102" s="9" t="n"/>
      <c r="K102" s="9" t="n"/>
    </row>
    <row r="103" ht="15.75" customHeight="1" s="496">
      <c r="I103" s="9" t="n"/>
      <c r="K103" s="9" t="n"/>
    </row>
    <row r="104" ht="15.75" customHeight="1" s="496">
      <c r="I104" s="9" t="n"/>
      <c r="K104" s="9" t="n"/>
    </row>
    <row r="105" ht="15.75" customHeight="1" s="496">
      <c r="I105" s="9" t="n"/>
      <c r="K105" s="9" t="n"/>
    </row>
    <row r="106" ht="15.75" customHeight="1" s="496">
      <c r="I106" s="9" t="n"/>
      <c r="K106" s="9" t="n"/>
    </row>
    <row r="107" ht="15.75" customHeight="1" s="496">
      <c r="I107" s="9" t="n"/>
      <c r="K107" s="9" t="n"/>
    </row>
    <row r="108" ht="15.75" customHeight="1" s="496">
      <c r="I108" s="9" t="n"/>
      <c r="K108" s="9" t="n"/>
    </row>
    <row r="109" ht="15.75" customHeight="1" s="496">
      <c r="I109" s="9" t="n"/>
      <c r="K109" s="9" t="n"/>
    </row>
    <row r="110" ht="15.75" customHeight="1" s="496">
      <c r="I110" s="9" t="n"/>
      <c r="K110" s="9" t="n"/>
    </row>
    <row r="111" ht="15.75" customHeight="1" s="496">
      <c r="I111" s="9" t="n"/>
      <c r="K111" s="9" t="n"/>
    </row>
    <row r="112" ht="15.75" customHeight="1" s="496">
      <c r="I112" s="9" t="n"/>
      <c r="K112" s="9" t="n"/>
    </row>
    <row r="113" ht="15.75" customHeight="1" s="496">
      <c r="I113" s="9" t="n"/>
      <c r="K113" s="9" t="n"/>
    </row>
    <row r="114" ht="15.75" customHeight="1" s="496">
      <c r="I114" s="9" t="n"/>
      <c r="K114" s="9" t="n"/>
    </row>
    <row r="115" ht="15.75" customHeight="1" s="496">
      <c r="I115" s="9" t="n"/>
      <c r="K115" s="9" t="n"/>
    </row>
    <row r="116" ht="15.75" customHeight="1" s="496">
      <c r="I116" s="9" t="n"/>
      <c r="K116" s="9" t="n"/>
    </row>
    <row r="117" ht="15.75" customHeight="1" s="496">
      <c r="I117" s="9" t="n"/>
      <c r="K117" s="9" t="n"/>
    </row>
    <row r="118" ht="15.75" customHeight="1" s="496">
      <c r="I118" s="9" t="n"/>
      <c r="K118" s="9" t="n"/>
    </row>
    <row r="119" ht="15.75" customHeight="1" s="496">
      <c r="I119" s="9" t="n"/>
      <c r="K119" s="9" t="n"/>
    </row>
    <row r="120" ht="15.75" customHeight="1" s="496">
      <c r="I120" s="9" t="n"/>
      <c r="K120" s="9" t="n"/>
    </row>
    <row r="121" ht="15.75" customHeight="1" s="496">
      <c r="I121" s="9" t="n"/>
      <c r="K121" s="9" t="n"/>
    </row>
    <row r="122" ht="15.75" customHeight="1" s="496">
      <c r="I122" s="9" t="n"/>
      <c r="K122" s="9" t="n"/>
    </row>
    <row r="123" ht="15.75" customHeight="1" s="496">
      <c r="I123" s="9" t="n"/>
      <c r="K123" s="9" t="n"/>
    </row>
    <row r="124" ht="15.75" customHeight="1" s="496">
      <c r="I124" s="9" t="n"/>
      <c r="K124" s="9" t="n"/>
    </row>
    <row r="125" ht="15.75" customHeight="1" s="496">
      <c r="I125" s="9" t="n"/>
      <c r="K125" s="9" t="n"/>
    </row>
    <row r="126" ht="15.75" customHeight="1" s="496">
      <c r="I126" s="9" t="n"/>
      <c r="K126" s="9" t="n"/>
    </row>
    <row r="127" ht="15.75" customHeight="1" s="496">
      <c r="I127" s="9" t="n"/>
      <c r="K127" s="9" t="n"/>
    </row>
    <row r="128" ht="15.75" customHeight="1" s="496">
      <c r="I128" s="9" t="n"/>
      <c r="K128" s="9" t="n"/>
    </row>
    <row r="129" ht="15.75" customHeight="1" s="496">
      <c r="I129" s="9" t="n"/>
      <c r="K129" s="9" t="n"/>
    </row>
    <row r="130" ht="15.75" customHeight="1" s="496">
      <c r="I130" s="9" t="n"/>
      <c r="K130" s="9" t="n"/>
    </row>
    <row r="131" ht="15.75" customHeight="1" s="496">
      <c r="I131" s="9" t="n"/>
      <c r="K131" s="9" t="n"/>
    </row>
    <row r="132" ht="15.75" customHeight="1" s="496">
      <c r="I132" s="9" t="n"/>
      <c r="K132" s="9" t="n"/>
    </row>
    <row r="133" ht="15.75" customHeight="1" s="496">
      <c r="I133" s="9" t="n"/>
      <c r="K133" s="9" t="n"/>
    </row>
    <row r="134" ht="15.75" customHeight="1" s="496">
      <c r="I134" s="9" t="n"/>
      <c r="K134" s="9" t="n"/>
    </row>
    <row r="135" ht="15.75" customHeight="1" s="496">
      <c r="I135" s="9" t="n"/>
      <c r="K135" s="9" t="n"/>
    </row>
    <row r="136" ht="15.75" customHeight="1" s="496">
      <c r="I136" s="9" t="n"/>
      <c r="K136" s="9" t="n"/>
    </row>
    <row r="137" ht="15.75" customHeight="1" s="496">
      <c r="I137" s="9" t="n"/>
      <c r="K137" s="9" t="n"/>
    </row>
    <row r="138" ht="15.75" customHeight="1" s="496">
      <c r="I138" s="9" t="n"/>
      <c r="K138" s="9" t="n"/>
    </row>
    <row r="139" ht="15.75" customHeight="1" s="496">
      <c r="I139" s="9" t="n"/>
      <c r="K139" s="9" t="n"/>
    </row>
    <row r="140" ht="15.75" customHeight="1" s="496">
      <c r="I140" s="9" t="n"/>
      <c r="K140" s="9" t="n"/>
    </row>
    <row r="141" ht="15.75" customHeight="1" s="496">
      <c r="I141" s="9" t="n"/>
      <c r="K141" s="9" t="n"/>
    </row>
    <row r="142" ht="15.75" customHeight="1" s="496">
      <c r="I142" s="9" t="n"/>
      <c r="K142" s="9" t="n"/>
    </row>
    <row r="143" ht="15.75" customHeight="1" s="496">
      <c r="I143" s="9" t="n"/>
      <c r="K143" s="9" t="n"/>
    </row>
    <row r="144" ht="15.75" customHeight="1" s="496">
      <c r="I144" s="9" t="n"/>
      <c r="K144" s="9" t="n"/>
    </row>
    <row r="145" ht="15.75" customHeight="1" s="496">
      <c r="I145" s="9" t="n"/>
      <c r="K145" s="9" t="n"/>
    </row>
    <row r="146" ht="15.75" customHeight="1" s="496">
      <c r="I146" s="9" t="n"/>
      <c r="K146" s="9" t="n"/>
    </row>
    <row r="147" ht="15.75" customHeight="1" s="496">
      <c r="I147" s="9" t="n"/>
      <c r="K147" s="9" t="n"/>
    </row>
    <row r="148" ht="15.75" customHeight="1" s="496">
      <c r="I148" s="9" t="n"/>
      <c r="K148" s="9" t="n"/>
    </row>
    <row r="149" ht="15.75" customHeight="1" s="496">
      <c r="I149" s="9" t="n"/>
      <c r="K149" s="9" t="n"/>
    </row>
    <row r="150" ht="15.75" customHeight="1" s="496">
      <c r="I150" s="9" t="n"/>
      <c r="K150" s="9" t="n"/>
    </row>
    <row r="151" ht="15.75" customHeight="1" s="496">
      <c r="I151" s="9" t="n"/>
      <c r="K151" s="9" t="n"/>
    </row>
    <row r="152" ht="15.75" customHeight="1" s="496">
      <c r="I152" s="9" t="n"/>
      <c r="K152" s="9" t="n"/>
    </row>
    <row r="153" ht="15.75" customHeight="1" s="496">
      <c r="I153" s="9" t="n"/>
      <c r="K153" s="9" t="n"/>
    </row>
    <row r="154" ht="15.75" customHeight="1" s="496">
      <c r="I154" s="9" t="n"/>
      <c r="K154" s="9" t="n"/>
    </row>
    <row r="155" ht="15.75" customHeight="1" s="496">
      <c r="I155" s="9" t="n"/>
      <c r="K155" s="9" t="n"/>
    </row>
    <row r="156" ht="15.75" customHeight="1" s="496">
      <c r="I156" s="9" t="n"/>
      <c r="K156" s="9" t="n"/>
    </row>
    <row r="157" ht="15.75" customHeight="1" s="496">
      <c r="I157" s="9" t="n"/>
      <c r="K157" s="9" t="n"/>
    </row>
    <row r="158" ht="15.75" customHeight="1" s="496">
      <c r="I158" s="9" t="n"/>
      <c r="K158" s="9" t="n"/>
    </row>
    <row r="159" ht="15.75" customHeight="1" s="496">
      <c r="I159" s="9" t="n"/>
      <c r="K159" s="9" t="n"/>
    </row>
    <row r="160" ht="15.75" customHeight="1" s="496">
      <c r="I160" s="9" t="n"/>
      <c r="K160" s="9" t="n"/>
    </row>
    <row r="161" ht="15.75" customHeight="1" s="496">
      <c r="I161" s="9" t="n"/>
      <c r="K161" s="9" t="n"/>
    </row>
    <row r="162" ht="15.75" customHeight="1" s="496">
      <c r="I162" s="9" t="n"/>
      <c r="K162" s="9" t="n"/>
    </row>
    <row r="163" ht="15.75" customHeight="1" s="496">
      <c r="I163" s="9" t="n"/>
      <c r="K163" s="9" t="n"/>
    </row>
    <row r="164" ht="15.75" customHeight="1" s="496">
      <c r="I164" s="9" t="n"/>
      <c r="K164" s="9" t="n"/>
    </row>
    <row r="165" ht="15.75" customHeight="1" s="496">
      <c r="I165" s="9" t="n"/>
      <c r="K165" s="9" t="n"/>
    </row>
    <row r="166" ht="15.75" customHeight="1" s="496">
      <c r="I166" s="9" t="n"/>
      <c r="K166" s="9" t="n"/>
    </row>
    <row r="167" ht="15.75" customHeight="1" s="496">
      <c r="I167" s="9" t="n"/>
      <c r="K167" s="9" t="n"/>
    </row>
    <row r="168" ht="15.75" customHeight="1" s="496">
      <c r="I168" s="9" t="n"/>
      <c r="K168" s="9" t="n"/>
    </row>
    <row r="169" ht="15.75" customHeight="1" s="496">
      <c r="I169" s="9" t="n"/>
      <c r="K169" s="9" t="n"/>
    </row>
    <row r="170" ht="15.75" customHeight="1" s="496">
      <c r="I170" s="9" t="n"/>
      <c r="K170" s="9" t="n"/>
    </row>
    <row r="171" ht="15.75" customHeight="1" s="496">
      <c r="I171" s="9" t="n"/>
      <c r="K171" s="9" t="n"/>
    </row>
    <row r="172" ht="15.75" customHeight="1" s="496">
      <c r="I172" s="9" t="n"/>
      <c r="K172" s="9" t="n"/>
    </row>
    <row r="173" ht="15.75" customHeight="1" s="496">
      <c r="I173" s="9" t="n"/>
      <c r="K173" s="9" t="n"/>
    </row>
    <row r="174" ht="15.75" customHeight="1" s="496">
      <c r="I174" s="9" t="n"/>
      <c r="K174" s="9" t="n"/>
    </row>
    <row r="175" ht="15.75" customHeight="1" s="496">
      <c r="I175" s="9" t="n"/>
      <c r="K175" s="9" t="n"/>
    </row>
    <row r="176" ht="15.75" customHeight="1" s="496">
      <c r="I176" s="9" t="n"/>
      <c r="K176" s="9" t="n"/>
    </row>
    <row r="177" ht="15.75" customHeight="1" s="496">
      <c r="I177" s="9" t="n"/>
      <c r="K177" s="9" t="n"/>
    </row>
    <row r="178" ht="15.75" customHeight="1" s="496">
      <c r="I178" s="9" t="n"/>
      <c r="K178" s="9" t="n"/>
    </row>
    <row r="179" ht="15.75" customHeight="1" s="496">
      <c r="I179" s="9" t="n"/>
      <c r="K179" s="9" t="n"/>
    </row>
    <row r="180" ht="15.75" customHeight="1" s="496">
      <c r="I180" s="9" t="n"/>
      <c r="K180" s="9" t="n"/>
    </row>
    <row r="181" ht="15.75" customHeight="1" s="496">
      <c r="I181" s="9" t="n"/>
      <c r="K181" s="9" t="n"/>
    </row>
    <row r="182" ht="15.75" customHeight="1" s="496">
      <c r="I182" s="9" t="n"/>
      <c r="K182" s="9" t="n"/>
    </row>
    <row r="183" ht="15.75" customHeight="1" s="496">
      <c r="I183" s="9" t="n"/>
      <c r="K183" s="9" t="n"/>
    </row>
    <row r="184" ht="15.75" customHeight="1" s="496">
      <c r="I184" s="9" t="n"/>
      <c r="K184" s="9" t="n"/>
    </row>
    <row r="185" ht="15.75" customHeight="1" s="496">
      <c r="I185" s="9" t="n"/>
      <c r="K185" s="9" t="n"/>
    </row>
    <row r="186" ht="15.75" customHeight="1" s="496">
      <c r="I186" s="9" t="n"/>
      <c r="K186" s="9" t="n"/>
    </row>
    <row r="187" ht="15.75" customHeight="1" s="496">
      <c r="I187" s="9" t="n"/>
      <c r="K187" s="9" t="n"/>
    </row>
    <row r="188" ht="15.75" customHeight="1" s="496">
      <c r="I188" s="9" t="n"/>
      <c r="K188" s="9" t="n"/>
    </row>
    <row r="189" ht="15.75" customHeight="1" s="496">
      <c r="I189" s="9" t="n"/>
      <c r="K189" s="9" t="n"/>
    </row>
    <row r="190" ht="15.75" customHeight="1" s="496">
      <c r="I190" s="9" t="n"/>
      <c r="K190" s="9" t="n"/>
    </row>
    <row r="191" ht="15.75" customHeight="1" s="496">
      <c r="I191" s="9" t="n"/>
      <c r="K191" s="9" t="n"/>
    </row>
    <row r="192" ht="15.75" customHeight="1" s="496">
      <c r="I192" s="9" t="n"/>
      <c r="K192" s="9" t="n"/>
    </row>
    <row r="193" ht="15.75" customHeight="1" s="496">
      <c r="I193" s="9" t="n"/>
      <c r="K193" s="9" t="n"/>
    </row>
    <row r="194" ht="15.75" customHeight="1" s="496">
      <c r="I194" s="9" t="n"/>
      <c r="K194" s="9" t="n"/>
    </row>
    <row r="195" ht="15.75" customHeight="1" s="496">
      <c r="I195" s="9" t="n"/>
      <c r="K195" s="9" t="n"/>
    </row>
    <row r="196" ht="15.75" customHeight="1" s="496">
      <c r="I196" s="9" t="n"/>
      <c r="K196" s="9" t="n"/>
    </row>
    <row r="197" ht="15.75" customHeight="1" s="496">
      <c r="I197" s="9" t="n"/>
      <c r="K197" s="9" t="n"/>
    </row>
    <row r="198" ht="15.75" customHeight="1" s="496">
      <c r="I198" s="9" t="n"/>
      <c r="K198" s="9" t="n"/>
    </row>
    <row r="199" ht="15.75" customHeight="1" s="496">
      <c r="I199" s="9" t="n"/>
      <c r="K199" s="9" t="n"/>
    </row>
    <row r="200" ht="15.75" customHeight="1" s="496">
      <c r="I200" s="9" t="n"/>
      <c r="K200" s="9" t="n"/>
    </row>
    <row r="201" ht="15.75" customHeight="1" s="496">
      <c r="I201" s="9" t="n"/>
      <c r="K201" s="9" t="n"/>
    </row>
    <row r="202" ht="15.75" customHeight="1" s="496">
      <c r="I202" s="9" t="n"/>
      <c r="K202" s="9" t="n"/>
    </row>
    <row r="203" ht="15.75" customHeight="1" s="496">
      <c r="I203" s="9" t="n"/>
      <c r="K203" s="9" t="n"/>
    </row>
    <row r="204" ht="15.75" customHeight="1" s="496">
      <c r="I204" s="9" t="n"/>
      <c r="K204" s="9" t="n"/>
    </row>
    <row r="205" ht="15.75" customHeight="1" s="496">
      <c r="I205" s="9" t="n"/>
      <c r="K205" s="9" t="n"/>
    </row>
    <row r="206" ht="15.75" customHeight="1" s="496">
      <c r="I206" s="9" t="n"/>
      <c r="K206" s="9" t="n"/>
    </row>
    <row r="207" ht="15.75" customHeight="1" s="496">
      <c r="I207" s="9" t="n"/>
      <c r="K207" s="9" t="n"/>
    </row>
    <row r="208" ht="15.75" customHeight="1" s="496">
      <c r="I208" s="9" t="n"/>
      <c r="K208" s="9" t="n"/>
    </row>
    <row r="209" ht="15.75" customHeight="1" s="496">
      <c r="I209" s="9" t="n"/>
      <c r="K209" s="9" t="n"/>
    </row>
    <row r="210" ht="15.75" customHeight="1" s="496">
      <c r="I210" s="9" t="n"/>
      <c r="K210" s="9" t="n"/>
    </row>
    <row r="211" ht="15.75" customHeight="1" s="496">
      <c r="I211" s="9" t="n"/>
      <c r="K211" s="9" t="n"/>
    </row>
    <row r="212" ht="15.75" customHeight="1" s="496">
      <c r="I212" s="9" t="n"/>
      <c r="K212" s="9" t="n"/>
    </row>
    <row r="213" ht="15.75" customHeight="1" s="496">
      <c r="I213" s="9" t="n"/>
      <c r="K213" s="9" t="n"/>
    </row>
    <row r="214" ht="15.75" customHeight="1" s="496">
      <c r="I214" s="9" t="n"/>
      <c r="K214" s="9" t="n"/>
    </row>
    <row r="215" ht="15.75" customHeight="1" s="496">
      <c r="I215" s="9" t="n"/>
      <c r="K215" s="9" t="n"/>
    </row>
    <row r="216" ht="15.75" customHeight="1" s="496">
      <c r="I216" s="9" t="n"/>
      <c r="K216" s="9" t="n"/>
    </row>
    <row r="217" ht="15.75" customHeight="1" s="496">
      <c r="I217" s="9" t="n"/>
      <c r="K217" s="9" t="n"/>
    </row>
    <row r="218" ht="15.75" customHeight="1" s="496">
      <c r="I218" s="9" t="n"/>
      <c r="K218" s="9" t="n"/>
    </row>
    <row r="219" ht="15.75" customHeight="1" s="496">
      <c r="I219" s="9" t="n"/>
      <c r="K219" s="9" t="n"/>
    </row>
    <row r="220" ht="15.75" customHeight="1" s="496">
      <c r="I220" s="9" t="n"/>
      <c r="K220" s="9" t="n"/>
    </row>
    <row r="221" ht="15.75" customHeight="1" s="496">
      <c r="I221" s="9" t="n"/>
      <c r="K221" s="9" t="n"/>
    </row>
    <row r="222" ht="15.75" customHeight="1" s="496">
      <c r="I222" s="9" t="n"/>
      <c r="K222" s="9" t="n"/>
    </row>
    <row r="223" ht="15.75" customHeight="1" s="496">
      <c r="I223" s="9" t="n"/>
      <c r="K223" s="9" t="n"/>
    </row>
    <row r="224" ht="15.75" customHeight="1" s="496">
      <c r="I224" s="9" t="n"/>
      <c r="K224" s="9" t="n"/>
    </row>
    <row r="225" ht="15.75" customHeight="1" s="496">
      <c r="I225" s="9" t="n"/>
      <c r="K225" s="9" t="n"/>
    </row>
    <row r="226" ht="15.75" customHeight="1" s="496">
      <c r="I226" s="9" t="n"/>
      <c r="K226" s="9" t="n"/>
    </row>
    <row r="227" ht="15.75" customHeight="1" s="496">
      <c r="I227" s="9" t="n"/>
      <c r="K227" s="9" t="n"/>
    </row>
    <row r="228" ht="15.75" customHeight="1" s="496">
      <c r="I228" s="9" t="n"/>
      <c r="K228" s="9" t="n"/>
    </row>
    <row r="229" ht="15.75" customHeight="1" s="496">
      <c r="I229" s="9" t="n"/>
      <c r="K229" s="9" t="n"/>
    </row>
    <row r="230" ht="15.75" customHeight="1" s="496">
      <c r="I230" s="9" t="n"/>
      <c r="K230" s="9" t="n"/>
    </row>
    <row r="231" ht="15.75" customHeight="1" s="496">
      <c r="I231" s="9" t="n"/>
      <c r="K231" s="9" t="n"/>
    </row>
    <row r="232" ht="15.75" customHeight="1" s="496">
      <c r="I232" s="9" t="n"/>
      <c r="K232" s="9" t="n"/>
    </row>
    <row r="233" ht="15.75" customHeight="1" s="496">
      <c r="I233" s="9" t="n"/>
      <c r="K233" s="9" t="n"/>
    </row>
    <row r="234" ht="15.75" customHeight="1" s="496">
      <c r="I234" s="9" t="n"/>
      <c r="K234" s="9" t="n"/>
    </row>
    <row r="235" ht="15.75" customHeight="1" s="496">
      <c r="I235" s="9" t="n"/>
      <c r="K235" s="9" t="n"/>
    </row>
    <row r="236" ht="15.75" customHeight="1" s="496">
      <c r="I236" s="9" t="n"/>
      <c r="K236" s="9" t="n"/>
    </row>
    <row r="237" ht="15.75" customHeight="1" s="496">
      <c r="I237" s="9" t="n"/>
      <c r="K237" s="9" t="n"/>
    </row>
    <row r="238" ht="15.75" customHeight="1" s="496">
      <c r="I238" s="9" t="n"/>
      <c r="K238" s="9" t="n"/>
    </row>
    <row r="239" ht="15.75" customHeight="1" s="496">
      <c r="I239" s="9" t="n"/>
      <c r="K239" s="9" t="n"/>
    </row>
    <row r="240" ht="15.75" customHeight="1" s="496">
      <c r="I240" s="9" t="n"/>
      <c r="K240" s="9" t="n"/>
    </row>
    <row r="241" ht="15.75" customHeight="1" s="496">
      <c r="I241" s="9" t="n"/>
      <c r="K241" s="9" t="n"/>
    </row>
    <row r="242" ht="15.75" customHeight="1" s="496">
      <c r="I242" s="9" t="n"/>
      <c r="K242" s="9" t="n"/>
    </row>
    <row r="243" ht="15.75" customHeight="1" s="496">
      <c r="I243" s="9" t="n"/>
      <c r="K243" s="9" t="n"/>
    </row>
    <row r="244" ht="15.75" customHeight="1" s="496">
      <c r="I244" s="9" t="n"/>
      <c r="K244" s="9" t="n"/>
    </row>
    <row r="245" ht="15.75" customHeight="1" s="496">
      <c r="I245" s="9" t="n"/>
      <c r="K245" s="9" t="n"/>
    </row>
    <row r="246" ht="15.75" customHeight="1" s="496">
      <c r="I246" s="9" t="n"/>
      <c r="K246" s="9" t="n"/>
    </row>
    <row r="247" ht="15.75" customHeight="1" s="496">
      <c r="I247" s="9" t="n"/>
      <c r="K247" s="9" t="n"/>
    </row>
    <row r="248" ht="15.75" customHeight="1" s="496">
      <c r="I248" s="9" t="n"/>
      <c r="K248" s="9" t="n"/>
    </row>
    <row r="249" ht="15.75" customHeight="1" s="496">
      <c r="I249" s="9" t="n"/>
      <c r="K249" s="9" t="n"/>
    </row>
    <row r="250" ht="15.75" customHeight="1" s="496">
      <c r="I250" s="9" t="n"/>
      <c r="K250" s="9" t="n"/>
    </row>
    <row r="251" ht="15.75" customHeight="1" s="496">
      <c r="I251" s="9" t="n"/>
      <c r="K251" s="9" t="n"/>
    </row>
    <row r="252" ht="15.75" customHeight="1" s="496">
      <c r="I252" s="9" t="n"/>
      <c r="K252" s="9" t="n"/>
    </row>
    <row r="253" ht="15.75" customHeight="1" s="496">
      <c r="I253" s="9" t="n"/>
      <c r="K253" s="9" t="n"/>
    </row>
    <row r="254" ht="15.75" customHeight="1" s="496">
      <c r="I254" s="9" t="n"/>
      <c r="K254" s="9" t="n"/>
    </row>
    <row r="255" ht="15.75" customHeight="1" s="496">
      <c r="I255" s="9" t="n"/>
      <c r="K255" s="9" t="n"/>
    </row>
    <row r="256" ht="15.75" customHeight="1" s="496">
      <c r="I256" s="9" t="n"/>
      <c r="K256" s="9" t="n"/>
    </row>
    <row r="257" ht="15.75" customHeight="1" s="496">
      <c r="I257" s="9" t="n"/>
      <c r="K257" s="9" t="n"/>
    </row>
    <row r="258" ht="15.75" customHeight="1" s="496">
      <c r="I258" s="9" t="n"/>
      <c r="K258" s="9" t="n"/>
    </row>
    <row r="259" ht="15.75" customHeight="1" s="496">
      <c r="I259" s="9" t="n"/>
      <c r="K259" s="9" t="n"/>
    </row>
    <row r="260" ht="15.75" customHeight="1" s="496">
      <c r="I260" s="9" t="n"/>
      <c r="K260" s="9" t="n"/>
    </row>
    <row r="261" ht="15.75" customHeight="1" s="496">
      <c r="I261" s="9" t="n"/>
      <c r="K261" s="9" t="n"/>
    </row>
    <row r="262" ht="15.75" customHeight="1" s="496">
      <c r="I262" s="9" t="n"/>
      <c r="K262" s="9" t="n"/>
    </row>
    <row r="263" ht="15.75" customHeight="1" s="496">
      <c r="I263" s="9" t="n"/>
      <c r="K263" s="9" t="n"/>
    </row>
    <row r="264" ht="15.75" customHeight="1" s="496">
      <c r="I264" s="9" t="n"/>
      <c r="K264" s="9" t="n"/>
    </row>
    <row r="265" ht="15.75" customHeight="1" s="496">
      <c r="I265" s="9" t="n"/>
      <c r="K265" s="9" t="n"/>
    </row>
    <row r="266" ht="15.75" customHeight="1" s="496">
      <c r="I266" s="9" t="n"/>
      <c r="K266" s="9" t="n"/>
    </row>
    <row r="267" ht="15.75" customHeight="1" s="496">
      <c r="I267" s="9" t="n"/>
      <c r="K267" s="9" t="n"/>
    </row>
    <row r="268" ht="15.75" customHeight="1" s="496">
      <c r="I268" s="9" t="n"/>
      <c r="K268" s="9" t="n"/>
    </row>
    <row r="269" ht="15.75" customHeight="1" s="496">
      <c r="I269" s="9" t="n"/>
      <c r="K269" s="9" t="n"/>
    </row>
    <row r="270" ht="15.75" customHeight="1" s="496">
      <c r="I270" s="9" t="n"/>
      <c r="K270" s="9" t="n"/>
    </row>
    <row r="271" ht="15.75" customHeight="1" s="496">
      <c r="I271" s="9" t="n"/>
      <c r="K271" s="9" t="n"/>
    </row>
    <row r="272" ht="15.75" customHeight="1" s="496">
      <c r="I272" s="9" t="n"/>
      <c r="K272" s="9" t="n"/>
    </row>
    <row r="273" ht="15.75" customHeight="1" s="496">
      <c r="I273" s="9" t="n"/>
      <c r="K273" s="9" t="n"/>
    </row>
    <row r="274" ht="15.75" customHeight="1" s="496">
      <c r="I274" s="9" t="n"/>
      <c r="K274" s="9" t="n"/>
    </row>
    <row r="275" ht="15.75" customHeight="1" s="496">
      <c r="I275" s="9" t="n"/>
      <c r="K275" s="9" t="n"/>
    </row>
    <row r="276" ht="15.75" customHeight="1" s="496">
      <c r="I276" s="9" t="n"/>
      <c r="K276" s="9" t="n"/>
    </row>
    <row r="277" ht="15.75" customHeight="1" s="496">
      <c r="I277" s="9" t="n"/>
      <c r="K277" s="9" t="n"/>
    </row>
    <row r="278" ht="15.75" customHeight="1" s="496">
      <c r="I278" s="9" t="n"/>
      <c r="K278" s="9" t="n"/>
    </row>
    <row r="279" ht="15.75" customHeight="1" s="496">
      <c r="I279" s="9" t="n"/>
      <c r="K279" s="9" t="n"/>
    </row>
    <row r="280" ht="15.75" customHeight="1" s="496">
      <c r="I280" s="9" t="n"/>
      <c r="K280" s="9" t="n"/>
    </row>
    <row r="281" ht="15.75" customHeight="1" s="496">
      <c r="I281" s="9" t="n"/>
      <c r="K281" s="9" t="n"/>
    </row>
    <row r="282" ht="15.75" customHeight="1" s="496">
      <c r="I282" s="9" t="n"/>
      <c r="K282" s="9" t="n"/>
    </row>
    <row r="283" ht="15.75" customHeight="1" s="496">
      <c r="I283" s="9" t="n"/>
      <c r="K283" s="9" t="n"/>
    </row>
    <row r="284" ht="15.75" customHeight="1" s="496">
      <c r="I284" s="9" t="n"/>
      <c r="K284" s="9" t="n"/>
    </row>
    <row r="285" ht="15.75" customHeight="1" s="496">
      <c r="I285" s="9" t="n"/>
      <c r="K285" s="9" t="n"/>
    </row>
    <row r="286" ht="15.75" customHeight="1" s="496">
      <c r="I286" s="9" t="n"/>
      <c r="K286" s="9" t="n"/>
    </row>
    <row r="287" ht="15.75" customHeight="1" s="496">
      <c r="I287" s="9" t="n"/>
      <c r="K287" s="9" t="n"/>
    </row>
    <row r="288" ht="15.75" customHeight="1" s="496">
      <c r="I288" s="9" t="n"/>
      <c r="K288" s="9" t="n"/>
    </row>
    <row r="289" ht="15.75" customHeight="1" s="496">
      <c r="I289" s="9" t="n"/>
      <c r="K289" s="9" t="n"/>
    </row>
    <row r="290" ht="15.75" customHeight="1" s="496">
      <c r="I290" s="9" t="n"/>
      <c r="K290" s="9" t="n"/>
    </row>
    <row r="291" ht="15.75" customHeight="1" s="496">
      <c r="I291" s="9" t="n"/>
      <c r="K291" s="9" t="n"/>
    </row>
    <row r="292" ht="15.75" customHeight="1" s="496">
      <c r="I292" s="9" t="n"/>
      <c r="K292" s="9" t="n"/>
    </row>
    <row r="293" ht="15.75" customHeight="1" s="496">
      <c r="I293" s="9" t="n"/>
      <c r="K293" s="9" t="n"/>
    </row>
    <row r="294" ht="15.75" customHeight="1" s="496">
      <c r="I294" s="9" t="n"/>
      <c r="K294" s="9" t="n"/>
    </row>
    <row r="295" ht="15.75" customHeight="1" s="496">
      <c r="I295" s="9" t="n"/>
      <c r="K295" s="9" t="n"/>
    </row>
    <row r="296" ht="15.75" customHeight="1" s="496">
      <c r="I296" s="9" t="n"/>
      <c r="K296" s="9" t="n"/>
    </row>
    <row r="297" ht="15.75" customHeight="1" s="496">
      <c r="I297" s="9" t="n"/>
      <c r="K297" s="9" t="n"/>
    </row>
    <row r="298" ht="15.75" customHeight="1" s="496">
      <c r="I298" s="9" t="n"/>
      <c r="K298" s="9" t="n"/>
    </row>
    <row r="299" ht="15.75" customHeight="1" s="496">
      <c r="I299" s="9" t="n"/>
      <c r="K299" s="9" t="n"/>
    </row>
    <row r="300" ht="15.75" customHeight="1" s="496">
      <c r="I300" s="9" t="n"/>
      <c r="K300" s="9" t="n"/>
    </row>
    <row r="301" ht="15.75" customHeight="1" s="496">
      <c r="I301" s="9" t="n"/>
      <c r="K301" s="9" t="n"/>
    </row>
    <row r="302" ht="15.75" customHeight="1" s="496">
      <c r="I302" s="9" t="n"/>
      <c r="K302" s="9" t="n"/>
    </row>
    <row r="303" ht="15.75" customHeight="1" s="496">
      <c r="I303" s="9" t="n"/>
      <c r="K303" s="9" t="n"/>
    </row>
    <row r="304" ht="15.75" customHeight="1" s="496">
      <c r="I304" s="9" t="n"/>
      <c r="K304" s="9" t="n"/>
    </row>
    <row r="305" ht="15.75" customHeight="1" s="496">
      <c r="I305" s="9" t="n"/>
      <c r="K305" s="9" t="n"/>
    </row>
    <row r="306" ht="15.75" customHeight="1" s="496">
      <c r="I306" s="9" t="n"/>
      <c r="K306" s="9" t="n"/>
    </row>
    <row r="307" ht="15.75" customHeight="1" s="496">
      <c r="I307" s="9" t="n"/>
      <c r="K307" s="9" t="n"/>
    </row>
    <row r="308" ht="15.75" customHeight="1" s="496">
      <c r="I308" s="9" t="n"/>
      <c r="K308" s="9" t="n"/>
    </row>
    <row r="309" ht="15.75" customHeight="1" s="496">
      <c r="I309" s="9" t="n"/>
      <c r="K309" s="9" t="n"/>
    </row>
    <row r="310" ht="15.75" customHeight="1" s="496">
      <c r="I310" s="9" t="n"/>
      <c r="K310" s="9" t="n"/>
    </row>
    <row r="311" ht="15.75" customHeight="1" s="496">
      <c r="I311" s="9" t="n"/>
      <c r="K311" s="9" t="n"/>
    </row>
    <row r="312" ht="15.75" customHeight="1" s="496">
      <c r="I312" s="9" t="n"/>
      <c r="K312" s="9" t="n"/>
    </row>
    <row r="313" ht="15.75" customHeight="1" s="496">
      <c r="I313" s="9" t="n"/>
      <c r="K313" s="9" t="n"/>
    </row>
    <row r="314" ht="15.75" customHeight="1" s="496">
      <c r="I314" s="9" t="n"/>
      <c r="K314" s="9" t="n"/>
    </row>
    <row r="315" ht="15.75" customHeight="1" s="496">
      <c r="I315" s="9" t="n"/>
      <c r="K315" s="9" t="n"/>
    </row>
    <row r="316" ht="15.75" customHeight="1" s="496">
      <c r="I316" s="9" t="n"/>
      <c r="K316" s="9" t="n"/>
    </row>
    <row r="317" ht="15.75" customHeight="1" s="496">
      <c r="I317" s="9" t="n"/>
      <c r="K317" s="9" t="n"/>
    </row>
    <row r="318" ht="15.75" customHeight="1" s="496">
      <c r="I318" s="9" t="n"/>
      <c r="K318" s="9" t="n"/>
    </row>
    <row r="319" ht="15.75" customHeight="1" s="496">
      <c r="I319" s="9" t="n"/>
      <c r="K319" s="9" t="n"/>
    </row>
    <row r="320" ht="15.75" customHeight="1" s="496">
      <c r="I320" s="9" t="n"/>
      <c r="K320" s="9" t="n"/>
    </row>
    <row r="321" ht="15.75" customHeight="1" s="496">
      <c r="I321" s="9" t="n"/>
      <c r="K321" s="9" t="n"/>
    </row>
    <row r="322" ht="15.75" customHeight="1" s="496">
      <c r="I322" s="9" t="n"/>
      <c r="K322" s="9" t="n"/>
    </row>
    <row r="323" ht="15.75" customHeight="1" s="496">
      <c r="I323" s="9" t="n"/>
      <c r="K323" s="9" t="n"/>
    </row>
    <row r="324" ht="15.75" customHeight="1" s="496">
      <c r="I324" s="9" t="n"/>
      <c r="K324" s="9" t="n"/>
    </row>
    <row r="325" ht="15.75" customHeight="1" s="496">
      <c r="I325" s="9" t="n"/>
      <c r="K325" s="9" t="n"/>
    </row>
    <row r="326" ht="15.75" customHeight="1" s="496">
      <c r="I326" s="9" t="n"/>
      <c r="K326" s="9" t="n"/>
    </row>
    <row r="327" ht="15.75" customHeight="1" s="496">
      <c r="I327" s="9" t="n"/>
      <c r="K327" s="9" t="n"/>
    </row>
    <row r="328" ht="15.75" customHeight="1" s="496">
      <c r="I328" s="9" t="n"/>
      <c r="K328" s="9" t="n"/>
    </row>
    <row r="329" ht="15.75" customHeight="1" s="496">
      <c r="I329" s="9" t="n"/>
      <c r="K329" s="9" t="n"/>
    </row>
    <row r="330" ht="15.75" customHeight="1" s="496">
      <c r="I330" s="9" t="n"/>
      <c r="K330" s="9" t="n"/>
    </row>
    <row r="331" ht="15.75" customHeight="1" s="496">
      <c r="I331" s="9" t="n"/>
      <c r="K331" s="9" t="n"/>
    </row>
    <row r="332" ht="15.75" customHeight="1" s="496">
      <c r="I332" s="9" t="n"/>
      <c r="K332" s="9" t="n"/>
    </row>
    <row r="333" ht="15.75" customHeight="1" s="496">
      <c r="I333" s="9" t="n"/>
      <c r="K333" s="9" t="n"/>
    </row>
    <row r="334" ht="15.75" customHeight="1" s="496">
      <c r="I334" s="9" t="n"/>
      <c r="K334" s="9" t="n"/>
    </row>
    <row r="335" ht="15.75" customHeight="1" s="496">
      <c r="I335" s="9" t="n"/>
      <c r="K335" s="9" t="n"/>
    </row>
    <row r="336" ht="15.75" customHeight="1" s="496">
      <c r="I336" s="9" t="n"/>
      <c r="K336" s="9" t="n"/>
    </row>
    <row r="337" ht="15.75" customHeight="1" s="496">
      <c r="I337" s="9" t="n"/>
      <c r="K337" s="9" t="n"/>
    </row>
    <row r="338" ht="15.75" customHeight="1" s="496">
      <c r="I338" s="9" t="n"/>
      <c r="K338" s="9" t="n"/>
    </row>
    <row r="339" ht="15.75" customHeight="1" s="496">
      <c r="I339" s="9" t="n"/>
      <c r="K339" s="9" t="n"/>
    </row>
    <row r="340" ht="15.75" customHeight="1" s="496">
      <c r="I340" s="9" t="n"/>
      <c r="K340" s="9" t="n"/>
    </row>
    <row r="341" ht="15.75" customHeight="1" s="496">
      <c r="I341" s="9" t="n"/>
      <c r="K341" s="9" t="n"/>
    </row>
    <row r="342" ht="15.75" customHeight="1" s="496">
      <c r="I342" s="9" t="n"/>
      <c r="K342" s="9" t="n"/>
    </row>
    <row r="343" ht="15.75" customHeight="1" s="496">
      <c r="I343" s="9" t="n"/>
      <c r="K343" s="9" t="n"/>
    </row>
    <row r="344" ht="15.75" customHeight="1" s="496">
      <c r="I344" s="9" t="n"/>
      <c r="K344" s="9" t="n"/>
    </row>
    <row r="345" ht="15.75" customHeight="1" s="496">
      <c r="I345" s="9" t="n"/>
      <c r="K345" s="9" t="n"/>
    </row>
    <row r="346" ht="15.75" customHeight="1" s="496">
      <c r="I346" s="9" t="n"/>
      <c r="K346" s="9" t="n"/>
    </row>
    <row r="347" ht="15.75" customHeight="1" s="496">
      <c r="I347" s="9" t="n"/>
      <c r="K347" s="9" t="n"/>
    </row>
    <row r="348" ht="15.75" customHeight="1" s="496">
      <c r="I348" s="9" t="n"/>
      <c r="K348" s="9" t="n"/>
    </row>
    <row r="349" ht="15.75" customHeight="1" s="496">
      <c r="I349" s="9" t="n"/>
      <c r="K349" s="9" t="n"/>
    </row>
    <row r="350" ht="15.75" customHeight="1" s="496">
      <c r="I350" s="9" t="n"/>
      <c r="K350" s="9" t="n"/>
    </row>
    <row r="351" ht="15.75" customHeight="1" s="496">
      <c r="I351" s="9" t="n"/>
      <c r="K351" s="9" t="n"/>
    </row>
    <row r="352" ht="15.75" customHeight="1" s="496">
      <c r="I352" s="9" t="n"/>
      <c r="K352" s="9" t="n"/>
    </row>
    <row r="353" ht="15.75" customHeight="1" s="496">
      <c r="I353" s="9" t="n"/>
      <c r="K353" s="9" t="n"/>
    </row>
    <row r="354" ht="15.75" customHeight="1" s="496">
      <c r="I354" s="9" t="n"/>
      <c r="K354" s="9" t="n"/>
    </row>
    <row r="355" ht="15.75" customHeight="1" s="496">
      <c r="I355" s="9" t="n"/>
      <c r="K355" s="9" t="n"/>
    </row>
    <row r="356" ht="15.75" customHeight="1" s="496">
      <c r="I356" s="9" t="n"/>
      <c r="K356" s="9" t="n"/>
    </row>
    <row r="357" ht="15.75" customHeight="1" s="496">
      <c r="I357" s="9" t="n"/>
      <c r="K357" s="9" t="n"/>
    </row>
    <row r="358" ht="15.75" customHeight="1" s="496">
      <c r="I358" s="9" t="n"/>
      <c r="K358" s="9" t="n"/>
    </row>
    <row r="359" ht="15.75" customHeight="1" s="496">
      <c r="I359" s="9" t="n"/>
      <c r="K359" s="9" t="n"/>
    </row>
    <row r="360" ht="15.75" customHeight="1" s="496">
      <c r="I360" s="9" t="n"/>
      <c r="K360" s="9" t="n"/>
    </row>
    <row r="361" ht="15.75" customHeight="1" s="496">
      <c r="I361" s="9" t="n"/>
      <c r="K361" s="9" t="n"/>
    </row>
    <row r="362" ht="15.75" customHeight="1" s="496">
      <c r="I362" s="9" t="n"/>
      <c r="K362" s="9" t="n"/>
    </row>
    <row r="363" ht="15.75" customHeight="1" s="496">
      <c r="I363" s="9" t="n"/>
      <c r="K363" s="9" t="n"/>
    </row>
    <row r="364" ht="15.75" customHeight="1" s="496">
      <c r="I364" s="9" t="n"/>
      <c r="K364" s="9" t="n"/>
    </row>
    <row r="365" ht="15.75" customHeight="1" s="496">
      <c r="I365" s="9" t="n"/>
      <c r="K365" s="9" t="n"/>
    </row>
    <row r="366" ht="15.75" customHeight="1" s="496">
      <c r="I366" s="9" t="n"/>
      <c r="K366" s="9" t="n"/>
    </row>
    <row r="367" ht="15.75" customHeight="1" s="496">
      <c r="I367" s="9" t="n"/>
      <c r="K367" s="9" t="n"/>
    </row>
    <row r="368" ht="15.75" customHeight="1" s="496">
      <c r="I368" s="9" t="n"/>
      <c r="K368" s="9" t="n"/>
    </row>
    <row r="369" ht="15.75" customHeight="1" s="496">
      <c r="I369" s="9" t="n"/>
      <c r="K369" s="9" t="n"/>
    </row>
    <row r="370" ht="15.75" customHeight="1" s="496">
      <c r="I370" s="9" t="n"/>
      <c r="K370" s="9" t="n"/>
    </row>
    <row r="371" ht="15.75" customHeight="1" s="496">
      <c r="I371" s="9" t="n"/>
      <c r="K371" s="9" t="n"/>
    </row>
    <row r="372" ht="15.75" customHeight="1" s="496">
      <c r="I372" s="9" t="n"/>
      <c r="K372" s="9" t="n"/>
    </row>
    <row r="373" ht="15.75" customHeight="1" s="496">
      <c r="I373" s="9" t="n"/>
      <c r="K373" s="9" t="n"/>
    </row>
    <row r="374" ht="15.75" customHeight="1" s="496">
      <c r="I374" s="9" t="n"/>
      <c r="K374" s="9" t="n"/>
    </row>
    <row r="375" ht="15.75" customHeight="1" s="496">
      <c r="I375" s="9" t="n"/>
      <c r="K375" s="9" t="n"/>
    </row>
    <row r="376" ht="15.75" customHeight="1" s="496">
      <c r="I376" s="9" t="n"/>
      <c r="K376" s="9" t="n"/>
    </row>
    <row r="377" ht="15.75" customHeight="1" s="496">
      <c r="I377" s="9" t="n"/>
      <c r="K377" s="9" t="n"/>
    </row>
    <row r="378" ht="15.75" customHeight="1" s="496">
      <c r="I378" s="9" t="n"/>
      <c r="K378" s="9" t="n"/>
    </row>
    <row r="379" ht="15.75" customHeight="1" s="496">
      <c r="I379" s="9" t="n"/>
      <c r="K379" s="9" t="n"/>
    </row>
    <row r="380" ht="15.75" customHeight="1" s="496">
      <c r="I380" s="9" t="n"/>
      <c r="K380" s="9" t="n"/>
    </row>
    <row r="381" ht="15.75" customHeight="1" s="496">
      <c r="I381" s="9" t="n"/>
      <c r="K381" s="9" t="n"/>
    </row>
    <row r="382" ht="15.75" customHeight="1" s="496">
      <c r="I382" s="9" t="n"/>
      <c r="K382" s="9" t="n"/>
    </row>
    <row r="383" ht="15.75" customHeight="1" s="496">
      <c r="I383" s="9" t="n"/>
      <c r="K383" s="9" t="n"/>
    </row>
    <row r="384" ht="15.75" customHeight="1" s="496">
      <c r="I384" s="9" t="n"/>
      <c r="K384" s="9" t="n"/>
    </row>
    <row r="385" ht="15.75" customHeight="1" s="496">
      <c r="I385" s="9" t="n"/>
      <c r="K385" s="9" t="n"/>
    </row>
    <row r="386" ht="15.75" customHeight="1" s="496">
      <c r="I386" s="9" t="n"/>
      <c r="K386" s="9" t="n"/>
    </row>
    <row r="387" ht="15.75" customHeight="1" s="496">
      <c r="I387" s="9" t="n"/>
      <c r="K387" s="9" t="n"/>
    </row>
    <row r="388" ht="15.75" customHeight="1" s="496">
      <c r="I388" s="9" t="n"/>
      <c r="K388" s="9" t="n"/>
    </row>
    <row r="389" ht="15.75" customHeight="1" s="496">
      <c r="I389" s="9" t="n"/>
      <c r="K389" s="9" t="n"/>
    </row>
    <row r="390" ht="15.75" customHeight="1" s="496">
      <c r="I390" s="9" t="n"/>
      <c r="K390" s="9" t="n"/>
    </row>
    <row r="391" ht="15.75" customHeight="1" s="496">
      <c r="I391" s="9" t="n"/>
      <c r="K391" s="9" t="n"/>
    </row>
    <row r="392" ht="15.75" customHeight="1" s="496">
      <c r="I392" s="9" t="n"/>
      <c r="K392" s="9" t="n"/>
    </row>
    <row r="393" ht="15.75" customHeight="1" s="496">
      <c r="I393" s="9" t="n"/>
      <c r="K393" s="9" t="n"/>
    </row>
    <row r="394" ht="15.75" customHeight="1" s="496">
      <c r="I394" s="9" t="n"/>
      <c r="K394" s="9" t="n"/>
    </row>
    <row r="395" ht="15.75" customHeight="1" s="496">
      <c r="I395" s="9" t="n"/>
      <c r="K395" s="9" t="n"/>
    </row>
    <row r="396" ht="15.75" customHeight="1" s="496">
      <c r="I396" s="9" t="n"/>
      <c r="K396" s="9" t="n"/>
    </row>
    <row r="397" ht="15.75" customHeight="1" s="496">
      <c r="I397" s="9" t="n"/>
      <c r="K397" s="9" t="n"/>
    </row>
    <row r="398" ht="15.75" customHeight="1" s="496">
      <c r="I398" s="9" t="n"/>
      <c r="K398" s="9" t="n"/>
    </row>
    <row r="399" ht="15.75" customHeight="1" s="496">
      <c r="I399" s="9" t="n"/>
      <c r="K399" s="9" t="n"/>
    </row>
    <row r="400" ht="15.75" customHeight="1" s="496">
      <c r="I400" s="9" t="n"/>
      <c r="K400" s="9" t="n"/>
    </row>
    <row r="401" ht="15.75" customHeight="1" s="496">
      <c r="I401" s="9" t="n"/>
      <c r="K401" s="9" t="n"/>
    </row>
    <row r="402" ht="15.75" customHeight="1" s="496">
      <c r="I402" s="9" t="n"/>
      <c r="K402" s="9" t="n"/>
    </row>
    <row r="403" ht="15.75" customHeight="1" s="496">
      <c r="I403" s="9" t="n"/>
      <c r="K403" s="9" t="n"/>
    </row>
    <row r="404" ht="15.75" customHeight="1" s="496">
      <c r="I404" s="9" t="n"/>
      <c r="K404" s="9" t="n"/>
    </row>
    <row r="405" ht="15.75" customHeight="1" s="496">
      <c r="I405" s="9" t="n"/>
      <c r="K405" s="9" t="n"/>
    </row>
    <row r="406" ht="15.75" customHeight="1" s="496">
      <c r="I406" s="9" t="n"/>
      <c r="K406" s="9" t="n"/>
    </row>
    <row r="407" ht="15.75" customHeight="1" s="496">
      <c r="I407" s="9" t="n"/>
      <c r="K407" s="9" t="n"/>
    </row>
    <row r="408" ht="15.75" customHeight="1" s="496">
      <c r="I408" s="9" t="n"/>
      <c r="K408" s="9" t="n"/>
    </row>
    <row r="409" ht="15.75" customHeight="1" s="496">
      <c r="I409" s="9" t="n"/>
      <c r="K409" s="9" t="n"/>
    </row>
    <row r="410" ht="15.75" customHeight="1" s="496">
      <c r="I410" s="9" t="n"/>
      <c r="K410" s="9" t="n"/>
    </row>
    <row r="411" ht="15.75" customHeight="1" s="496">
      <c r="I411" s="9" t="n"/>
      <c r="K411" s="9" t="n"/>
    </row>
    <row r="412" ht="15.75" customHeight="1" s="496">
      <c r="I412" s="9" t="n"/>
      <c r="K412" s="9" t="n"/>
    </row>
    <row r="413" ht="15.75" customHeight="1" s="496">
      <c r="I413" s="9" t="n"/>
      <c r="K413" s="9" t="n"/>
    </row>
    <row r="414" ht="15.75" customHeight="1" s="496">
      <c r="I414" s="9" t="n"/>
      <c r="K414" s="9" t="n"/>
    </row>
    <row r="415" ht="15.75" customHeight="1" s="496">
      <c r="I415" s="9" t="n"/>
      <c r="K415" s="9" t="n"/>
    </row>
    <row r="416" ht="15.75" customHeight="1" s="496">
      <c r="I416" s="9" t="n"/>
      <c r="K416" s="9" t="n"/>
    </row>
    <row r="417" ht="15.75" customHeight="1" s="496">
      <c r="I417" s="9" t="n"/>
      <c r="K417" s="9" t="n"/>
    </row>
    <row r="418" ht="15.75" customHeight="1" s="496">
      <c r="I418" s="9" t="n"/>
      <c r="K418" s="9" t="n"/>
    </row>
    <row r="419" ht="15.75" customHeight="1" s="496">
      <c r="I419" s="9" t="n"/>
      <c r="K419" s="9" t="n"/>
    </row>
    <row r="420" ht="15.75" customHeight="1" s="496">
      <c r="I420" s="9" t="n"/>
      <c r="K420" s="9" t="n"/>
    </row>
    <row r="421" ht="15.75" customHeight="1" s="496">
      <c r="I421" s="9" t="n"/>
      <c r="K421" s="9" t="n"/>
    </row>
    <row r="422" ht="15.75" customHeight="1" s="496">
      <c r="I422" s="9" t="n"/>
      <c r="K422" s="9" t="n"/>
    </row>
    <row r="423" ht="15.75" customHeight="1" s="496">
      <c r="I423" s="9" t="n"/>
      <c r="K423" s="9" t="n"/>
    </row>
    <row r="424" ht="15.75" customHeight="1" s="496">
      <c r="I424" s="9" t="n"/>
      <c r="K424" s="9" t="n"/>
    </row>
    <row r="425" ht="15.75" customHeight="1" s="496">
      <c r="I425" s="9" t="n"/>
      <c r="K425" s="9" t="n"/>
    </row>
    <row r="426" ht="15.75" customHeight="1" s="496">
      <c r="I426" s="9" t="n"/>
      <c r="K426" s="9" t="n"/>
    </row>
    <row r="427" ht="15.75" customHeight="1" s="496">
      <c r="I427" s="9" t="n"/>
      <c r="K427" s="9" t="n"/>
    </row>
    <row r="428" ht="15.75" customHeight="1" s="496">
      <c r="I428" s="9" t="n"/>
      <c r="K428" s="9" t="n"/>
    </row>
    <row r="429" ht="15.75" customHeight="1" s="496">
      <c r="I429" s="9" t="n"/>
      <c r="K429" s="9" t="n"/>
    </row>
    <row r="430" ht="15.75" customHeight="1" s="496">
      <c r="I430" s="9" t="n"/>
      <c r="K430" s="9" t="n"/>
    </row>
    <row r="431" ht="15.75" customHeight="1" s="496">
      <c r="I431" s="9" t="n"/>
      <c r="K431" s="9" t="n"/>
    </row>
    <row r="432" ht="15.75" customHeight="1" s="496">
      <c r="I432" s="9" t="n"/>
      <c r="K432" s="9" t="n"/>
    </row>
    <row r="433" ht="15.75" customHeight="1" s="496">
      <c r="I433" s="9" t="n"/>
      <c r="K433" s="9" t="n"/>
    </row>
    <row r="434" ht="15.75" customHeight="1" s="496">
      <c r="I434" s="9" t="n"/>
      <c r="K434" s="9" t="n"/>
    </row>
    <row r="435" ht="15.75" customHeight="1" s="496">
      <c r="I435" s="9" t="n"/>
      <c r="K435" s="9" t="n"/>
    </row>
    <row r="436" ht="15.75" customHeight="1" s="496">
      <c r="I436" s="9" t="n"/>
      <c r="K436" s="9" t="n"/>
    </row>
    <row r="437" ht="15.75" customHeight="1" s="496">
      <c r="I437" s="9" t="n"/>
      <c r="K437" s="9" t="n"/>
    </row>
    <row r="438" ht="15.75" customHeight="1" s="496">
      <c r="I438" s="9" t="n"/>
      <c r="K438" s="9" t="n"/>
    </row>
    <row r="439" ht="15.75" customHeight="1" s="496">
      <c r="I439" s="9" t="n"/>
      <c r="K439" s="9" t="n"/>
    </row>
    <row r="440" ht="15.75" customHeight="1" s="496">
      <c r="I440" s="9" t="n"/>
      <c r="K440" s="9" t="n"/>
    </row>
    <row r="441" ht="15.75" customHeight="1" s="496">
      <c r="I441" s="9" t="n"/>
      <c r="K441" s="9" t="n"/>
    </row>
    <row r="442" ht="15.75" customHeight="1" s="496">
      <c r="I442" s="9" t="n"/>
      <c r="K442" s="9" t="n"/>
    </row>
    <row r="443" ht="15.75" customHeight="1" s="496">
      <c r="I443" s="9" t="n"/>
      <c r="K443" s="9" t="n"/>
    </row>
    <row r="444" ht="15.75" customHeight="1" s="496">
      <c r="I444" s="9" t="n"/>
      <c r="K444" s="9" t="n"/>
    </row>
    <row r="445" ht="15.75" customHeight="1" s="496">
      <c r="I445" s="9" t="n"/>
      <c r="K445" s="9" t="n"/>
    </row>
    <row r="446" ht="15.75" customHeight="1" s="496">
      <c r="I446" s="9" t="n"/>
      <c r="K446" s="9" t="n"/>
    </row>
    <row r="447" ht="15.75" customHeight="1" s="496">
      <c r="I447" s="9" t="n"/>
      <c r="K447" s="9" t="n"/>
    </row>
    <row r="448" ht="15.75" customHeight="1" s="496">
      <c r="I448" s="9" t="n"/>
      <c r="K448" s="9" t="n"/>
    </row>
    <row r="449" ht="15.75" customHeight="1" s="496">
      <c r="I449" s="9" t="n"/>
      <c r="K449" s="9" t="n"/>
    </row>
    <row r="450" ht="15.75" customHeight="1" s="496">
      <c r="I450" s="9" t="n"/>
      <c r="K450" s="9" t="n"/>
    </row>
    <row r="451" ht="15.75" customHeight="1" s="496">
      <c r="I451" s="9" t="n"/>
      <c r="K451" s="9" t="n"/>
    </row>
    <row r="452" ht="15.75" customHeight="1" s="496">
      <c r="I452" s="9" t="n"/>
      <c r="K452" s="9" t="n"/>
    </row>
    <row r="453" ht="15.75" customHeight="1" s="496">
      <c r="I453" s="9" t="n"/>
      <c r="K453" s="9" t="n"/>
    </row>
    <row r="454" ht="15.75" customHeight="1" s="496">
      <c r="I454" s="9" t="n"/>
      <c r="K454" s="9" t="n"/>
    </row>
    <row r="455" ht="15.75" customHeight="1" s="496">
      <c r="I455" s="9" t="n"/>
      <c r="K455" s="9" t="n"/>
    </row>
    <row r="456" ht="15.75" customHeight="1" s="496">
      <c r="I456" s="9" t="n"/>
      <c r="K456" s="9" t="n"/>
    </row>
    <row r="457" ht="15.75" customHeight="1" s="496">
      <c r="I457" s="9" t="n"/>
      <c r="K457" s="9" t="n"/>
    </row>
    <row r="458" ht="15.75" customHeight="1" s="496">
      <c r="I458" s="9" t="n"/>
      <c r="K458" s="9" t="n"/>
    </row>
    <row r="459" ht="15.75" customHeight="1" s="496">
      <c r="I459" s="9" t="n"/>
      <c r="K459" s="9" t="n"/>
    </row>
    <row r="460" ht="15.75" customHeight="1" s="496">
      <c r="I460" s="9" t="n"/>
      <c r="K460" s="9" t="n"/>
    </row>
    <row r="461" ht="15.75" customHeight="1" s="496">
      <c r="I461" s="9" t="n"/>
      <c r="K461" s="9" t="n"/>
    </row>
    <row r="462" ht="15.75" customHeight="1" s="496">
      <c r="I462" s="9" t="n"/>
      <c r="K462" s="9" t="n"/>
    </row>
    <row r="463" ht="15.75" customHeight="1" s="496">
      <c r="I463" s="9" t="n"/>
      <c r="K463" s="9" t="n"/>
    </row>
    <row r="464" ht="15.75" customHeight="1" s="496">
      <c r="I464" s="9" t="n"/>
      <c r="K464" s="9" t="n"/>
    </row>
    <row r="465" ht="15.75" customHeight="1" s="496">
      <c r="I465" s="9" t="n"/>
      <c r="K465" s="9" t="n"/>
    </row>
    <row r="466" ht="15.75" customHeight="1" s="496">
      <c r="I466" s="9" t="n"/>
      <c r="K466" s="9" t="n"/>
    </row>
    <row r="467" ht="15.75" customHeight="1" s="496">
      <c r="I467" s="9" t="n"/>
      <c r="K467" s="9" t="n"/>
    </row>
    <row r="468" ht="15.75" customHeight="1" s="496">
      <c r="I468" s="9" t="n"/>
      <c r="K468" s="9" t="n"/>
    </row>
    <row r="469" ht="15.75" customHeight="1" s="496">
      <c r="I469" s="9" t="n"/>
      <c r="K469" s="9" t="n"/>
    </row>
    <row r="470" ht="15.75" customHeight="1" s="496">
      <c r="I470" s="9" t="n"/>
      <c r="K470" s="9" t="n"/>
    </row>
    <row r="471" ht="15.75" customHeight="1" s="496">
      <c r="I471" s="9" t="n"/>
      <c r="K471" s="9" t="n"/>
    </row>
    <row r="472" ht="15.75" customHeight="1" s="496">
      <c r="I472" s="9" t="n"/>
      <c r="K472" s="9" t="n"/>
    </row>
    <row r="473" ht="15.75" customHeight="1" s="496">
      <c r="I473" s="9" t="n"/>
      <c r="K473" s="9" t="n"/>
    </row>
    <row r="474" ht="15.75" customHeight="1" s="496">
      <c r="I474" s="9" t="n"/>
      <c r="K474" s="9" t="n"/>
    </row>
    <row r="475" ht="15.75" customHeight="1" s="496">
      <c r="I475" s="9" t="n"/>
      <c r="K475" s="9" t="n"/>
    </row>
    <row r="476" ht="15.75" customHeight="1" s="496">
      <c r="I476" s="9" t="n"/>
      <c r="K476" s="9" t="n"/>
    </row>
    <row r="477" ht="15.75" customHeight="1" s="496">
      <c r="I477" s="9" t="n"/>
      <c r="K477" s="9" t="n"/>
    </row>
    <row r="478" ht="15.75" customHeight="1" s="496">
      <c r="I478" s="9" t="n"/>
      <c r="K478" s="9" t="n"/>
    </row>
    <row r="479" ht="15.75" customHeight="1" s="496">
      <c r="I479" s="9" t="n"/>
      <c r="K479" s="9" t="n"/>
    </row>
    <row r="480" ht="15.75" customHeight="1" s="496">
      <c r="I480" s="9" t="n"/>
      <c r="K480" s="9" t="n"/>
    </row>
    <row r="481" ht="15.75" customHeight="1" s="496">
      <c r="I481" s="9" t="n"/>
      <c r="K481" s="9" t="n"/>
    </row>
    <row r="482" ht="15.75" customHeight="1" s="496">
      <c r="I482" s="9" t="n"/>
      <c r="K482" s="9" t="n"/>
    </row>
    <row r="483" ht="15.75" customHeight="1" s="496">
      <c r="I483" s="9" t="n"/>
      <c r="K483" s="9" t="n"/>
    </row>
    <row r="484" ht="15.75" customHeight="1" s="496">
      <c r="I484" s="9" t="n"/>
      <c r="K484" s="9" t="n"/>
    </row>
    <row r="485" ht="15.75" customHeight="1" s="496">
      <c r="I485" s="9" t="n"/>
      <c r="K485" s="9" t="n"/>
    </row>
    <row r="486" ht="15.75" customHeight="1" s="496">
      <c r="I486" s="9" t="n"/>
      <c r="K486" s="9" t="n"/>
    </row>
    <row r="487" ht="15.75" customHeight="1" s="496">
      <c r="I487" s="9" t="n"/>
      <c r="K487" s="9" t="n"/>
    </row>
    <row r="488" ht="15.75" customHeight="1" s="496">
      <c r="I488" s="9" t="n"/>
      <c r="K488" s="9" t="n"/>
    </row>
    <row r="489" ht="15.75" customHeight="1" s="496">
      <c r="I489" s="9" t="n"/>
      <c r="K489" s="9" t="n"/>
    </row>
    <row r="490" ht="15.75" customHeight="1" s="496">
      <c r="I490" s="9" t="n"/>
      <c r="K490" s="9" t="n"/>
    </row>
    <row r="491" ht="15.75" customHeight="1" s="496">
      <c r="I491" s="9" t="n"/>
      <c r="K491" s="9" t="n"/>
    </row>
    <row r="492" ht="15.75" customHeight="1" s="496">
      <c r="I492" s="9" t="n"/>
      <c r="K492" s="9" t="n"/>
    </row>
    <row r="493" ht="15.75" customHeight="1" s="496">
      <c r="I493" s="9" t="n"/>
      <c r="K493" s="9" t="n"/>
    </row>
    <row r="494" ht="15.75" customHeight="1" s="496">
      <c r="I494" s="9" t="n"/>
      <c r="K494" s="9" t="n"/>
    </row>
    <row r="495" ht="15.75" customHeight="1" s="496">
      <c r="I495" s="9" t="n"/>
      <c r="K495" s="9" t="n"/>
    </row>
    <row r="496" ht="15.75" customHeight="1" s="496">
      <c r="I496" s="9" t="n"/>
      <c r="K496" s="9" t="n"/>
    </row>
    <row r="497" ht="15.75" customHeight="1" s="496">
      <c r="I497" s="9" t="n"/>
      <c r="K497" s="9" t="n"/>
    </row>
    <row r="498" ht="15.75" customHeight="1" s="496">
      <c r="I498" s="9" t="n"/>
      <c r="K498" s="9" t="n"/>
    </row>
    <row r="499" ht="15.75" customHeight="1" s="496">
      <c r="I499" s="9" t="n"/>
      <c r="K499" s="9" t="n"/>
    </row>
    <row r="500" ht="15.75" customHeight="1" s="496">
      <c r="I500" s="9" t="n"/>
      <c r="K500" s="9" t="n"/>
    </row>
    <row r="501" ht="15.75" customHeight="1" s="496">
      <c r="I501" s="9" t="n"/>
      <c r="K501" s="9" t="n"/>
    </row>
    <row r="502" ht="15.75" customHeight="1" s="496">
      <c r="I502" s="9" t="n"/>
      <c r="K502" s="9" t="n"/>
    </row>
    <row r="503" ht="15.75" customHeight="1" s="496">
      <c r="I503" s="9" t="n"/>
      <c r="K503" s="9" t="n"/>
    </row>
    <row r="504" ht="15.75" customHeight="1" s="496">
      <c r="I504" s="9" t="n"/>
      <c r="K504" s="9" t="n"/>
    </row>
    <row r="505" ht="15.75" customHeight="1" s="496">
      <c r="I505" s="9" t="n"/>
      <c r="K505" s="9" t="n"/>
    </row>
    <row r="506" ht="15.75" customHeight="1" s="496">
      <c r="I506" s="9" t="n"/>
      <c r="K506" s="9" t="n"/>
    </row>
    <row r="507" ht="15.75" customHeight="1" s="496">
      <c r="I507" s="9" t="n"/>
      <c r="K507" s="9" t="n"/>
    </row>
    <row r="508" ht="15.75" customHeight="1" s="496">
      <c r="I508" s="9" t="n"/>
      <c r="K508" s="9" t="n"/>
    </row>
    <row r="509" ht="15.75" customHeight="1" s="496">
      <c r="I509" s="9" t="n"/>
      <c r="K509" s="9" t="n"/>
    </row>
    <row r="510" ht="15.75" customHeight="1" s="496">
      <c r="I510" s="9" t="n"/>
      <c r="K510" s="9" t="n"/>
    </row>
    <row r="511" ht="15.75" customHeight="1" s="496">
      <c r="I511" s="9" t="n"/>
      <c r="K511" s="9" t="n"/>
    </row>
    <row r="512" ht="15.75" customHeight="1" s="496">
      <c r="I512" s="9" t="n"/>
      <c r="K512" s="9" t="n"/>
    </row>
    <row r="513" ht="15.75" customHeight="1" s="496">
      <c r="I513" s="9" t="n"/>
      <c r="K513" s="9" t="n"/>
    </row>
    <row r="514" ht="15.75" customHeight="1" s="496">
      <c r="I514" s="9" t="n"/>
      <c r="K514" s="9" t="n"/>
    </row>
    <row r="515" ht="15.75" customHeight="1" s="496">
      <c r="I515" s="9" t="n"/>
      <c r="K515" s="9" t="n"/>
    </row>
    <row r="516" ht="15.75" customHeight="1" s="496">
      <c r="I516" s="9" t="n"/>
      <c r="K516" s="9" t="n"/>
    </row>
    <row r="517" ht="15.75" customHeight="1" s="496">
      <c r="I517" s="9" t="n"/>
      <c r="K517" s="9" t="n"/>
    </row>
    <row r="518" ht="15.75" customHeight="1" s="496">
      <c r="I518" s="9" t="n"/>
      <c r="K518" s="9" t="n"/>
    </row>
    <row r="519" ht="15.75" customHeight="1" s="496">
      <c r="I519" s="9" t="n"/>
      <c r="K519" s="9" t="n"/>
    </row>
    <row r="520" ht="15.75" customHeight="1" s="496">
      <c r="I520" s="9" t="n"/>
      <c r="K520" s="9" t="n"/>
    </row>
    <row r="521" ht="15.75" customHeight="1" s="496">
      <c r="I521" s="9" t="n"/>
      <c r="K521" s="9" t="n"/>
    </row>
    <row r="522" ht="15.75" customHeight="1" s="496">
      <c r="I522" s="9" t="n"/>
      <c r="K522" s="9" t="n"/>
    </row>
    <row r="523" ht="15.75" customHeight="1" s="496">
      <c r="I523" s="9" t="n"/>
      <c r="K523" s="9" t="n"/>
    </row>
    <row r="524" ht="15.75" customHeight="1" s="496">
      <c r="I524" s="9" t="n"/>
      <c r="K524" s="9" t="n"/>
    </row>
    <row r="525" ht="15.75" customHeight="1" s="496">
      <c r="I525" s="9" t="n"/>
      <c r="K525" s="9" t="n"/>
    </row>
    <row r="526" ht="15.75" customHeight="1" s="496">
      <c r="I526" s="9" t="n"/>
      <c r="K526" s="9" t="n"/>
    </row>
    <row r="527" ht="15.75" customHeight="1" s="496">
      <c r="I527" s="9" t="n"/>
      <c r="K527" s="9" t="n"/>
    </row>
    <row r="528" ht="15.75" customHeight="1" s="496">
      <c r="I528" s="9" t="n"/>
      <c r="K528" s="9" t="n"/>
    </row>
    <row r="529" ht="15.75" customHeight="1" s="496">
      <c r="I529" s="9" t="n"/>
      <c r="K529" s="9" t="n"/>
    </row>
    <row r="530" ht="15.75" customHeight="1" s="496">
      <c r="I530" s="9" t="n"/>
      <c r="K530" s="9" t="n"/>
    </row>
    <row r="531" ht="15.75" customHeight="1" s="496">
      <c r="I531" s="9" t="n"/>
      <c r="K531" s="9" t="n"/>
    </row>
    <row r="532" ht="15.75" customHeight="1" s="496">
      <c r="I532" s="9" t="n"/>
      <c r="K532" s="9" t="n"/>
    </row>
    <row r="533" ht="15.75" customHeight="1" s="496">
      <c r="I533" s="9" t="n"/>
      <c r="K533" s="9" t="n"/>
    </row>
    <row r="534" ht="15.75" customHeight="1" s="496">
      <c r="I534" s="9" t="n"/>
      <c r="K534" s="9" t="n"/>
    </row>
    <row r="535" ht="15.75" customHeight="1" s="496">
      <c r="I535" s="9" t="n"/>
      <c r="K535" s="9" t="n"/>
    </row>
    <row r="536" ht="15.75" customHeight="1" s="496">
      <c r="I536" s="9" t="n"/>
      <c r="K536" s="9" t="n"/>
    </row>
    <row r="537" ht="15.75" customHeight="1" s="496">
      <c r="I537" s="9" t="n"/>
      <c r="K537" s="9" t="n"/>
    </row>
    <row r="538" ht="15.75" customHeight="1" s="496">
      <c r="I538" s="9" t="n"/>
      <c r="K538" s="9" t="n"/>
    </row>
    <row r="539" ht="15.75" customHeight="1" s="496">
      <c r="I539" s="9" t="n"/>
      <c r="K539" s="9" t="n"/>
    </row>
    <row r="540" ht="15.75" customHeight="1" s="496">
      <c r="I540" s="9" t="n"/>
      <c r="K540" s="9" t="n"/>
    </row>
    <row r="541" ht="15.75" customHeight="1" s="496">
      <c r="I541" s="9" t="n"/>
      <c r="K541" s="9" t="n"/>
    </row>
    <row r="542" ht="15.75" customHeight="1" s="496">
      <c r="I542" s="9" t="n"/>
      <c r="K542" s="9" t="n"/>
    </row>
    <row r="543" ht="15.75" customHeight="1" s="496">
      <c r="I543" s="9" t="n"/>
      <c r="K543" s="9" t="n"/>
    </row>
    <row r="544" ht="15.75" customHeight="1" s="496">
      <c r="I544" s="9" t="n"/>
      <c r="K544" s="9" t="n"/>
    </row>
    <row r="545" ht="15.75" customHeight="1" s="496">
      <c r="I545" s="9" t="n"/>
      <c r="K545" s="9" t="n"/>
    </row>
    <row r="546" ht="15.75" customHeight="1" s="496">
      <c r="I546" s="9" t="n"/>
      <c r="K546" s="9" t="n"/>
    </row>
    <row r="547" ht="15.75" customHeight="1" s="496">
      <c r="I547" s="9" t="n"/>
      <c r="K547" s="9" t="n"/>
    </row>
    <row r="548" ht="15.75" customHeight="1" s="496">
      <c r="I548" s="9" t="n"/>
      <c r="K548" s="9" t="n"/>
    </row>
    <row r="549" ht="15.75" customHeight="1" s="496">
      <c r="I549" s="9" t="n"/>
      <c r="K549" s="9" t="n"/>
    </row>
    <row r="550" ht="15.75" customHeight="1" s="496">
      <c r="I550" s="9" t="n"/>
      <c r="K550" s="9" t="n"/>
    </row>
    <row r="551" ht="15.75" customHeight="1" s="496">
      <c r="I551" s="9" t="n"/>
      <c r="K551" s="9" t="n"/>
    </row>
    <row r="552" ht="15.75" customHeight="1" s="496">
      <c r="I552" s="9" t="n"/>
      <c r="K552" s="9" t="n"/>
    </row>
    <row r="553" ht="15.75" customHeight="1" s="496">
      <c r="I553" s="9" t="n"/>
      <c r="K553" s="9" t="n"/>
    </row>
    <row r="554" ht="15.75" customHeight="1" s="496">
      <c r="I554" s="9" t="n"/>
      <c r="K554" s="9" t="n"/>
    </row>
    <row r="555" ht="15.75" customHeight="1" s="496">
      <c r="I555" s="9" t="n"/>
      <c r="K555" s="9" t="n"/>
    </row>
    <row r="556" ht="15.75" customHeight="1" s="496">
      <c r="I556" s="9" t="n"/>
      <c r="K556" s="9" t="n"/>
    </row>
    <row r="557" ht="15.75" customHeight="1" s="496">
      <c r="I557" s="9" t="n"/>
      <c r="K557" s="9" t="n"/>
    </row>
    <row r="558" ht="15.75" customHeight="1" s="496">
      <c r="I558" s="9" t="n"/>
      <c r="K558" s="9" t="n"/>
    </row>
    <row r="559" ht="15.75" customHeight="1" s="496">
      <c r="I559" s="9" t="n"/>
      <c r="K559" s="9" t="n"/>
    </row>
    <row r="560" ht="15.75" customHeight="1" s="496">
      <c r="I560" s="9" t="n"/>
      <c r="K560" s="9" t="n"/>
    </row>
    <row r="561" ht="15.75" customHeight="1" s="496">
      <c r="I561" s="9" t="n"/>
      <c r="K561" s="9" t="n"/>
    </row>
    <row r="562" ht="15.75" customHeight="1" s="496">
      <c r="I562" s="9" t="n"/>
      <c r="K562" s="9" t="n"/>
    </row>
    <row r="563" ht="15.75" customHeight="1" s="496">
      <c r="I563" s="9" t="n"/>
      <c r="K563" s="9" t="n"/>
    </row>
    <row r="564" ht="15.75" customHeight="1" s="496">
      <c r="I564" s="9" t="n"/>
      <c r="K564" s="9" t="n"/>
    </row>
    <row r="565" ht="15.75" customHeight="1" s="496">
      <c r="I565" s="9" t="n"/>
      <c r="K565" s="9" t="n"/>
    </row>
    <row r="566" ht="15.75" customHeight="1" s="496">
      <c r="I566" s="9" t="n"/>
      <c r="K566" s="9" t="n"/>
    </row>
    <row r="567" ht="15.75" customHeight="1" s="496">
      <c r="I567" s="9" t="n"/>
      <c r="K567" s="9" t="n"/>
    </row>
    <row r="568" ht="15.75" customHeight="1" s="496">
      <c r="I568" s="9" t="n"/>
      <c r="K568" s="9" t="n"/>
    </row>
    <row r="569" ht="15.75" customHeight="1" s="496">
      <c r="I569" s="9" t="n"/>
      <c r="K569" s="9" t="n"/>
    </row>
    <row r="570" ht="15.75" customHeight="1" s="496">
      <c r="I570" s="9" t="n"/>
      <c r="K570" s="9" t="n"/>
    </row>
    <row r="571" ht="15.75" customHeight="1" s="496">
      <c r="I571" s="9" t="n"/>
      <c r="K571" s="9" t="n"/>
    </row>
    <row r="572" ht="15.75" customHeight="1" s="496">
      <c r="I572" s="9" t="n"/>
      <c r="K572" s="9" t="n"/>
    </row>
    <row r="573" ht="15.75" customHeight="1" s="496">
      <c r="I573" s="9" t="n"/>
      <c r="K573" s="9" t="n"/>
    </row>
    <row r="574" ht="15.75" customHeight="1" s="496">
      <c r="I574" s="9" t="n"/>
      <c r="K574" s="9" t="n"/>
    </row>
    <row r="575" ht="15.75" customHeight="1" s="496">
      <c r="I575" s="9" t="n"/>
      <c r="K575" s="9" t="n"/>
    </row>
    <row r="576" ht="15.75" customHeight="1" s="496">
      <c r="I576" s="9" t="n"/>
      <c r="K576" s="9" t="n"/>
    </row>
    <row r="577" ht="15.75" customHeight="1" s="496">
      <c r="I577" s="9" t="n"/>
      <c r="K577" s="9" t="n"/>
    </row>
    <row r="578" ht="15.75" customHeight="1" s="496">
      <c r="I578" s="9" t="n"/>
      <c r="K578" s="9" t="n"/>
    </row>
    <row r="579" ht="15.75" customHeight="1" s="496">
      <c r="I579" s="9" t="n"/>
      <c r="K579" s="9" t="n"/>
    </row>
    <row r="580" ht="15.75" customHeight="1" s="496">
      <c r="I580" s="9" t="n"/>
      <c r="K580" s="9" t="n"/>
    </row>
    <row r="581" ht="15.75" customHeight="1" s="496">
      <c r="I581" s="9" t="n"/>
      <c r="K581" s="9" t="n"/>
    </row>
    <row r="582" ht="15.75" customHeight="1" s="496">
      <c r="I582" s="9" t="n"/>
      <c r="K582" s="9" t="n"/>
    </row>
    <row r="583" ht="15.75" customHeight="1" s="496">
      <c r="I583" s="9" t="n"/>
      <c r="K583" s="9" t="n"/>
    </row>
    <row r="584" ht="15.75" customHeight="1" s="496">
      <c r="I584" s="9" t="n"/>
      <c r="K584" s="9" t="n"/>
    </row>
    <row r="585" ht="15.75" customHeight="1" s="496">
      <c r="I585" s="9" t="n"/>
      <c r="K585" s="9" t="n"/>
    </row>
    <row r="586" ht="15.75" customHeight="1" s="496">
      <c r="I586" s="9" t="n"/>
      <c r="K586" s="9" t="n"/>
    </row>
    <row r="587" ht="15.75" customHeight="1" s="496">
      <c r="I587" s="9" t="n"/>
      <c r="K587" s="9" t="n"/>
    </row>
    <row r="588" ht="15.75" customHeight="1" s="496">
      <c r="I588" s="9" t="n"/>
      <c r="K588" s="9" t="n"/>
    </row>
    <row r="589" ht="15.75" customHeight="1" s="496">
      <c r="I589" s="9" t="n"/>
      <c r="K589" s="9" t="n"/>
    </row>
    <row r="590" ht="15.75" customHeight="1" s="496">
      <c r="I590" s="9" t="n"/>
      <c r="K590" s="9" t="n"/>
    </row>
    <row r="591" ht="15.75" customHeight="1" s="496">
      <c r="I591" s="9" t="n"/>
      <c r="K591" s="9" t="n"/>
    </row>
    <row r="592" ht="15.75" customHeight="1" s="496">
      <c r="I592" s="9" t="n"/>
      <c r="K592" s="9" t="n"/>
    </row>
    <row r="593" ht="15.75" customHeight="1" s="496">
      <c r="I593" s="9" t="n"/>
      <c r="K593" s="9" t="n"/>
    </row>
    <row r="594" ht="15.75" customHeight="1" s="496">
      <c r="I594" s="9" t="n"/>
      <c r="K594" s="9" t="n"/>
    </row>
    <row r="595" ht="15.75" customHeight="1" s="496">
      <c r="I595" s="9" t="n"/>
      <c r="K595" s="9" t="n"/>
    </row>
    <row r="596" ht="15.75" customHeight="1" s="496">
      <c r="I596" s="9" t="n"/>
      <c r="K596" s="9" t="n"/>
    </row>
    <row r="597" ht="15.75" customHeight="1" s="496">
      <c r="I597" s="9" t="n"/>
      <c r="K597" s="9" t="n"/>
    </row>
    <row r="598" ht="15.75" customHeight="1" s="496">
      <c r="I598" s="9" t="n"/>
      <c r="K598" s="9" t="n"/>
    </row>
    <row r="599" ht="15.75" customHeight="1" s="496">
      <c r="I599" s="9" t="n"/>
      <c r="K599" s="9" t="n"/>
    </row>
    <row r="600" ht="15.75" customHeight="1" s="496">
      <c r="I600" s="9" t="n"/>
      <c r="K600" s="9" t="n"/>
    </row>
    <row r="601" ht="15.75" customHeight="1" s="496">
      <c r="I601" s="9" t="n"/>
      <c r="K601" s="9" t="n"/>
    </row>
    <row r="602" ht="15.75" customHeight="1" s="496">
      <c r="I602" s="9" t="n"/>
      <c r="K602" s="9" t="n"/>
    </row>
    <row r="603" ht="15.75" customHeight="1" s="496">
      <c r="I603" s="9" t="n"/>
      <c r="K603" s="9" t="n"/>
    </row>
    <row r="604" ht="15.75" customHeight="1" s="496">
      <c r="I604" s="9" t="n"/>
      <c r="K604" s="9" t="n"/>
    </row>
    <row r="605" ht="15.75" customHeight="1" s="496">
      <c r="I605" s="9" t="n"/>
      <c r="K605" s="9" t="n"/>
    </row>
    <row r="606" ht="15.75" customHeight="1" s="496">
      <c r="I606" s="9" t="n"/>
      <c r="K606" s="9" t="n"/>
    </row>
    <row r="607" ht="15.75" customHeight="1" s="496">
      <c r="I607" s="9" t="n"/>
      <c r="K607" s="9" t="n"/>
    </row>
    <row r="608" ht="15.75" customHeight="1" s="496">
      <c r="I608" s="9" t="n"/>
      <c r="K608" s="9" t="n"/>
    </row>
    <row r="609" ht="15.75" customHeight="1" s="496">
      <c r="I609" s="9" t="n"/>
      <c r="K609" s="9" t="n"/>
    </row>
    <row r="610" ht="15.75" customHeight="1" s="496">
      <c r="I610" s="9" t="n"/>
      <c r="K610" s="9" t="n"/>
    </row>
    <row r="611" ht="15.75" customHeight="1" s="496">
      <c r="I611" s="9" t="n"/>
      <c r="K611" s="9" t="n"/>
    </row>
    <row r="612" ht="15.75" customHeight="1" s="496">
      <c r="I612" s="9" t="n"/>
      <c r="K612" s="9" t="n"/>
    </row>
    <row r="613" ht="15.75" customHeight="1" s="496">
      <c r="I613" s="9" t="n"/>
      <c r="K613" s="9" t="n"/>
    </row>
    <row r="614" ht="15.75" customHeight="1" s="496">
      <c r="I614" s="9" t="n"/>
      <c r="K614" s="9" t="n"/>
    </row>
    <row r="615" ht="15.75" customHeight="1" s="496">
      <c r="I615" s="9" t="n"/>
      <c r="K615" s="9" t="n"/>
    </row>
    <row r="616" ht="15.75" customHeight="1" s="496">
      <c r="I616" s="9" t="n"/>
      <c r="K616" s="9" t="n"/>
    </row>
    <row r="617" ht="15.75" customHeight="1" s="496">
      <c r="I617" s="9" t="n"/>
      <c r="K617" s="9" t="n"/>
    </row>
    <row r="618" ht="15.75" customHeight="1" s="496">
      <c r="I618" s="9" t="n"/>
      <c r="K618" s="9" t="n"/>
    </row>
    <row r="619" ht="15.75" customHeight="1" s="496">
      <c r="I619" s="9" t="n"/>
      <c r="K619" s="9" t="n"/>
    </row>
    <row r="620" ht="15.75" customHeight="1" s="496">
      <c r="I620" s="9" t="n"/>
      <c r="K620" s="9" t="n"/>
    </row>
    <row r="621" ht="15.75" customHeight="1" s="496">
      <c r="I621" s="9" t="n"/>
      <c r="K621" s="9" t="n"/>
    </row>
    <row r="622" ht="15.75" customHeight="1" s="496">
      <c r="I622" s="9" t="n"/>
      <c r="K622" s="9" t="n"/>
    </row>
    <row r="623" ht="15.75" customHeight="1" s="496">
      <c r="I623" s="9" t="n"/>
      <c r="K623" s="9" t="n"/>
    </row>
    <row r="624" ht="15.75" customHeight="1" s="496">
      <c r="I624" s="9" t="n"/>
      <c r="K624" s="9" t="n"/>
    </row>
    <row r="625" ht="15.75" customHeight="1" s="496">
      <c r="I625" s="9" t="n"/>
      <c r="K625" s="9" t="n"/>
    </row>
    <row r="626" ht="15.75" customHeight="1" s="496">
      <c r="I626" s="9" t="n"/>
      <c r="K626" s="9" t="n"/>
    </row>
    <row r="627" ht="15.75" customHeight="1" s="496">
      <c r="I627" s="9" t="n"/>
      <c r="K627" s="9" t="n"/>
    </row>
    <row r="628" ht="15.75" customHeight="1" s="496">
      <c r="I628" s="9" t="n"/>
      <c r="K628" s="9" t="n"/>
    </row>
    <row r="629" ht="15.75" customHeight="1" s="496">
      <c r="I629" s="9" t="n"/>
      <c r="K629" s="9" t="n"/>
    </row>
    <row r="630" ht="15.75" customHeight="1" s="496">
      <c r="I630" s="9" t="n"/>
      <c r="K630" s="9" t="n"/>
    </row>
    <row r="631" ht="15.75" customHeight="1" s="496">
      <c r="I631" s="9" t="n"/>
      <c r="K631" s="9" t="n"/>
    </row>
    <row r="632" ht="15.75" customHeight="1" s="496">
      <c r="I632" s="9" t="n"/>
      <c r="K632" s="9" t="n"/>
    </row>
    <row r="633" ht="15.75" customHeight="1" s="496">
      <c r="I633" s="9" t="n"/>
      <c r="K633" s="9" t="n"/>
    </row>
    <row r="634" ht="15.75" customHeight="1" s="496">
      <c r="I634" s="9" t="n"/>
      <c r="K634" s="9" t="n"/>
    </row>
    <row r="635" ht="15.75" customHeight="1" s="496">
      <c r="I635" s="9" t="n"/>
      <c r="K635" s="9" t="n"/>
    </row>
    <row r="636" ht="15.75" customHeight="1" s="496">
      <c r="I636" s="9" t="n"/>
      <c r="K636" s="9" t="n"/>
    </row>
    <row r="637" ht="15.75" customHeight="1" s="496">
      <c r="I637" s="9" t="n"/>
      <c r="K637" s="9" t="n"/>
    </row>
    <row r="638" ht="15.75" customHeight="1" s="496">
      <c r="I638" s="9" t="n"/>
      <c r="K638" s="9" t="n"/>
    </row>
    <row r="639" ht="15.75" customHeight="1" s="496">
      <c r="I639" s="9" t="n"/>
      <c r="K639" s="9" t="n"/>
    </row>
    <row r="640" ht="15.75" customHeight="1" s="496">
      <c r="I640" s="9" t="n"/>
      <c r="K640" s="9" t="n"/>
    </row>
    <row r="641" ht="15.75" customHeight="1" s="496">
      <c r="I641" s="9" t="n"/>
      <c r="K641" s="9" t="n"/>
    </row>
    <row r="642" ht="15.75" customHeight="1" s="496">
      <c r="I642" s="9" t="n"/>
      <c r="K642" s="9" t="n"/>
    </row>
    <row r="643" ht="15.75" customHeight="1" s="496">
      <c r="I643" s="9" t="n"/>
      <c r="K643" s="9" t="n"/>
    </row>
    <row r="644" ht="15.75" customHeight="1" s="496">
      <c r="I644" s="9" t="n"/>
      <c r="K644" s="9" t="n"/>
    </row>
    <row r="645" ht="15.75" customHeight="1" s="496">
      <c r="I645" s="9" t="n"/>
      <c r="K645" s="9" t="n"/>
    </row>
    <row r="646" ht="15.75" customHeight="1" s="496">
      <c r="I646" s="9" t="n"/>
      <c r="K646" s="9" t="n"/>
    </row>
    <row r="647" ht="15.75" customHeight="1" s="496">
      <c r="I647" s="9" t="n"/>
      <c r="K647" s="9" t="n"/>
    </row>
    <row r="648" ht="15.75" customHeight="1" s="496">
      <c r="I648" s="9" t="n"/>
      <c r="K648" s="9" t="n"/>
    </row>
    <row r="649" ht="15.75" customHeight="1" s="496">
      <c r="I649" s="9" t="n"/>
      <c r="K649" s="9" t="n"/>
    </row>
    <row r="650" ht="15.75" customHeight="1" s="496">
      <c r="I650" s="9" t="n"/>
      <c r="K650" s="9" t="n"/>
    </row>
    <row r="651" ht="15.75" customHeight="1" s="496">
      <c r="I651" s="9" t="n"/>
      <c r="K651" s="9" t="n"/>
    </row>
    <row r="652" ht="15.75" customHeight="1" s="496">
      <c r="I652" s="9" t="n"/>
      <c r="K652" s="9" t="n"/>
    </row>
    <row r="653" ht="15.75" customHeight="1" s="496">
      <c r="I653" s="9" t="n"/>
      <c r="K653" s="9" t="n"/>
    </row>
    <row r="654" ht="15.75" customHeight="1" s="496">
      <c r="I654" s="9" t="n"/>
      <c r="K654" s="9" t="n"/>
    </row>
    <row r="655" ht="15.75" customHeight="1" s="496">
      <c r="I655" s="9" t="n"/>
      <c r="K655" s="9" t="n"/>
    </row>
    <row r="656" ht="15.75" customHeight="1" s="496">
      <c r="I656" s="9" t="n"/>
      <c r="K656" s="9" t="n"/>
    </row>
    <row r="657" ht="15.75" customHeight="1" s="496">
      <c r="I657" s="9" t="n"/>
      <c r="K657" s="9" t="n"/>
    </row>
    <row r="658" ht="15.75" customHeight="1" s="496">
      <c r="I658" s="9" t="n"/>
      <c r="K658" s="9" t="n"/>
    </row>
    <row r="659" ht="15.75" customHeight="1" s="496">
      <c r="I659" s="9" t="n"/>
      <c r="K659" s="9" t="n"/>
    </row>
    <row r="660" ht="15.75" customHeight="1" s="496">
      <c r="I660" s="9" t="n"/>
      <c r="K660" s="9" t="n"/>
    </row>
    <row r="661" ht="15.75" customHeight="1" s="496">
      <c r="I661" s="9" t="n"/>
      <c r="K661" s="9" t="n"/>
    </row>
    <row r="662" ht="15.75" customHeight="1" s="496">
      <c r="I662" s="9" t="n"/>
      <c r="K662" s="9" t="n"/>
    </row>
    <row r="663" ht="15.75" customHeight="1" s="496">
      <c r="I663" s="9" t="n"/>
      <c r="K663" s="9" t="n"/>
    </row>
    <row r="664" ht="15.75" customHeight="1" s="496">
      <c r="I664" s="9" t="n"/>
      <c r="K664" s="9" t="n"/>
    </row>
    <row r="665" ht="15.75" customHeight="1" s="496">
      <c r="I665" s="9" t="n"/>
      <c r="K665" s="9" t="n"/>
    </row>
    <row r="666" ht="15.75" customHeight="1" s="496">
      <c r="I666" s="9" t="n"/>
      <c r="K666" s="9" t="n"/>
    </row>
    <row r="667" ht="15.75" customHeight="1" s="496">
      <c r="I667" s="9" t="n"/>
      <c r="K667" s="9" t="n"/>
    </row>
    <row r="668" ht="15.75" customHeight="1" s="496">
      <c r="I668" s="9" t="n"/>
      <c r="K668" s="9" t="n"/>
    </row>
    <row r="669" ht="15.75" customHeight="1" s="496">
      <c r="I669" s="9" t="n"/>
      <c r="K669" s="9" t="n"/>
    </row>
    <row r="670" ht="15.75" customHeight="1" s="496">
      <c r="I670" s="9" t="n"/>
      <c r="K670" s="9" t="n"/>
    </row>
    <row r="671" ht="15.75" customHeight="1" s="496">
      <c r="I671" s="9" t="n"/>
      <c r="K671" s="9" t="n"/>
    </row>
    <row r="672" ht="15.75" customHeight="1" s="496">
      <c r="I672" s="9" t="n"/>
      <c r="K672" s="9" t="n"/>
    </row>
    <row r="673" ht="15.75" customHeight="1" s="496">
      <c r="I673" s="9" t="n"/>
      <c r="K673" s="9" t="n"/>
    </row>
    <row r="674" ht="15.75" customHeight="1" s="496">
      <c r="I674" s="9" t="n"/>
      <c r="K674" s="9" t="n"/>
    </row>
    <row r="675" ht="15.75" customHeight="1" s="496">
      <c r="I675" s="9" t="n"/>
      <c r="K675" s="9" t="n"/>
    </row>
    <row r="676" ht="15.75" customHeight="1" s="496">
      <c r="I676" s="9" t="n"/>
      <c r="K676" s="9" t="n"/>
    </row>
    <row r="677" ht="15.75" customHeight="1" s="496">
      <c r="I677" s="9" t="n"/>
      <c r="K677" s="9" t="n"/>
    </row>
    <row r="678" ht="15.75" customHeight="1" s="496">
      <c r="I678" s="9" t="n"/>
      <c r="K678" s="9" t="n"/>
    </row>
    <row r="679" ht="15.75" customHeight="1" s="496">
      <c r="I679" s="9" t="n"/>
      <c r="K679" s="9" t="n"/>
    </row>
    <row r="680" ht="15.75" customHeight="1" s="496">
      <c r="I680" s="9" t="n"/>
      <c r="K680" s="9" t="n"/>
    </row>
    <row r="681" ht="15.75" customHeight="1" s="496">
      <c r="I681" s="9" t="n"/>
      <c r="K681" s="9" t="n"/>
    </row>
    <row r="682" ht="15.75" customHeight="1" s="496">
      <c r="I682" s="9" t="n"/>
      <c r="K682" s="9" t="n"/>
    </row>
    <row r="683" ht="15.75" customHeight="1" s="496">
      <c r="I683" s="9" t="n"/>
      <c r="K683" s="9" t="n"/>
    </row>
    <row r="684" ht="15.75" customHeight="1" s="496">
      <c r="I684" s="9" t="n"/>
      <c r="K684" s="9" t="n"/>
    </row>
    <row r="685" ht="15.75" customHeight="1" s="496">
      <c r="I685" s="9" t="n"/>
      <c r="K685" s="9" t="n"/>
    </row>
    <row r="686" ht="15.75" customHeight="1" s="496">
      <c r="I686" s="9" t="n"/>
      <c r="K686" s="9" t="n"/>
    </row>
    <row r="687" ht="15.75" customHeight="1" s="496">
      <c r="I687" s="9" t="n"/>
      <c r="K687" s="9" t="n"/>
    </row>
    <row r="688" ht="15.75" customHeight="1" s="496">
      <c r="I688" s="9" t="n"/>
      <c r="K688" s="9" t="n"/>
    </row>
    <row r="689" ht="15.75" customHeight="1" s="496">
      <c r="I689" s="9" t="n"/>
      <c r="K689" s="9" t="n"/>
    </row>
    <row r="690" ht="15.75" customHeight="1" s="496">
      <c r="I690" s="9" t="n"/>
      <c r="K690" s="9" t="n"/>
    </row>
    <row r="691" ht="15.75" customHeight="1" s="496">
      <c r="I691" s="9" t="n"/>
      <c r="K691" s="9" t="n"/>
    </row>
    <row r="692" ht="15.75" customHeight="1" s="496">
      <c r="I692" s="9" t="n"/>
      <c r="K692" s="9" t="n"/>
    </row>
    <row r="693" ht="15.75" customHeight="1" s="496">
      <c r="I693" s="9" t="n"/>
      <c r="K693" s="9" t="n"/>
    </row>
    <row r="694" ht="15.75" customHeight="1" s="496">
      <c r="I694" s="9" t="n"/>
      <c r="K694" s="9" t="n"/>
    </row>
    <row r="695" ht="15.75" customHeight="1" s="496">
      <c r="I695" s="9" t="n"/>
      <c r="K695" s="9" t="n"/>
    </row>
    <row r="696" ht="15.75" customHeight="1" s="496">
      <c r="I696" s="9" t="n"/>
      <c r="K696" s="9" t="n"/>
    </row>
    <row r="697" ht="15.75" customHeight="1" s="496">
      <c r="I697" s="9" t="n"/>
      <c r="K697" s="9" t="n"/>
    </row>
    <row r="698" ht="15.75" customHeight="1" s="496">
      <c r="I698" s="9" t="n"/>
      <c r="K698" s="9" t="n"/>
    </row>
    <row r="699" ht="15.75" customHeight="1" s="496">
      <c r="I699" s="9" t="n"/>
      <c r="K699" s="9" t="n"/>
    </row>
    <row r="700" ht="15.75" customHeight="1" s="496">
      <c r="I700" s="9" t="n"/>
      <c r="K700" s="9" t="n"/>
    </row>
    <row r="701" ht="15.75" customHeight="1" s="496">
      <c r="I701" s="9" t="n"/>
      <c r="K701" s="9" t="n"/>
    </row>
    <row r="702" ht="15.75" customHeight="1" s="496">
      <c r="I702" s="9" t="n"/>
      <c r="K702" s="9" t="n"/>
    </row>
    <row r="703" ht="15.75" customHeight="1" s="496">
      <c r="I703" s="9" t="n"/>
      <c r="K703" s="9" t="n"/>
    </row>
    <row r="704" ht="15.75" customHeight="1" s="496">
      <c r="I704" s="9" t="n"/>
      <c r="K704" s="9" t="n"/>
    </row>
    <row r="705" ht="15.75" customHeight="1" s="496">
      <c r="I705" s="9" t="n"/>
      <c r="K705" s="9" t="n"/>
    </row>
    <row r="706" ht="15.75" customHeight="1" s="496">
      <c r="I706" s="9" t="n"/>
      <c r="K706" s="9" t="n"/>
    </row>
    <row r="707" ht="15.75" customHeight="1" s="496">
      <c r="I707" s="9" t="n"/>
      <c r="K707" s="9" t="n"/>
    </row>
    <row r="708" ht="15.75" customHeight="1" s="496">
      <c r="I708" s="9" t="n"/>
      <c r="K708" s="9" t="n"/>
    </row>
    <row r="709" ht="15.75" customHeight="1" s="496">
      <c r="I709" s="9" t="n"/>
      <c r="K709" s="9" t="n"/>
    </row>
    <row r="710" ht="15.75" customHeight="1" s="496">
      <c r="I710" s="9" t="n"/>
      <c r="K710" s="9" t="n"/>
    </row>
    <row r="711" ht="15.75" customHeight="1" s="496">
      <c r="I711" s="9" t="n"/>
      <c r="K711" s="9" t="n"/>
    </row>
    <row r="712" ht="15.75" customHeight="1" s="496">
      <c r="I712" s="9" t="n"/>
      <c r="K712" s="9" t="n"/>
    </row>
    <row r="713" ht="15.75" customHeight="1" s="496">
      <c r="I713" s="9" t="n"/>
      <c r="K713" s="9" t="n"/>
    </row>
    <row r="714" ht="15.75" customHeight="1" s="496">
      <c r="I714" s="9" t="n"/>
      <c r="K714" s="9" t="n"/>
    </row>
    <row r="715" ht="15.75" customHeight="1" s="496">
      <c r="I715" s="9" t="n"/>
      <c r="K715" s="9" t="n"/>
    </row>
    <row r="716" ht="15.75" customHeight="1" s="496">
      <c r="I716" s="9" t="n"/>
      <c r="K716" s="9" t="n"/>
    </row>
    <row r="717" ht="15.75" customHeight="1" s="496">
      <c r="I717" s="9" t="n"/>
      <c r="K717" s="9" t="n"/>
    </row>
    <row r="718" ht="15.75" customHeight="1" s="496">
      <c r="I718" s="9" t="n"/>
      <c r="K718" s="9" t="n"/>
    </row>
    <row r="719" ht="15.75" customHeight="1" s="496">
      <c r="I719" s="9" t="n"/>
      <c r="K719" s="9" t="n"/>
    </row>
    <row r="720" ht="15.75" customHeight="1" s="496">
      <c r="I720" s="9" t="n"/>
      <c r="K720" s="9" t="n"/>
    </row>
    <row r="721" ht="15.75" customHeight="1" s="496">
      <c r="I721" s="9" t="n"/>
      <c r="K721" s="9" t="n"/>
    </row>
    <row r="722" ht="15.75" customHeight="1" s="496">
      <c r="I722" s="9" t="n"/>
      <c r="K722" s="9" t="n"/>
    </row>
    <row r="723" ht="15.75" customHeight="1" s="496">
      <c r="I723" s="9" t="n"/>
      <c r="K723" s="9" t="n"/>
    </row>
    <row r="724" ht="15.75" customHeight="1" s="496">
      <c r="I724" s="9" t="n"/>
      <c r="K724" s="9" t="n"/>
    </row>
    <row r="725" ht="15.75" customHeight="1" s="496">
      <c r="I725" s="9" t="n"/>
      <c r="K725" s="9" t="n"/>
    </row>
    <row r="726" ht="15.75" customHeight="1" s="496">
      <c r="I726" s="9" t="n"/>
      <c r="K726" s="9" t="n"/>
    </row>
    <row r="727" ht="15.75" customHeight="1" s="496">
      <c r="I727" s="9" t="n"/>
      <c r="K727" s="9" t="n"/>
    </row>
    <row r="728" ht="15.75" customHeight="1" s="496">
      <c r="I728" s="9" t="n"/>
      <c r="K728" s="9" t="n"/>
    </row>
    <row r="729" ht="15.75" customHeight="1" s="496">
      <c r="I729" s="9" t="n"/>
      <c r="K729" s="9" t="n"/>
    </row>
    <row r="730" ht="15.75" customHeight="1" s="496">
      <c r="I730" s="9" t="n"/>
      <c r="K730" s="9" t="n"/>
    </row>
    <row r="731" ht="15.75" customHeight="1" s="496">
      <c r="I731" s="9" t="n"/>
      <c r="K731" s="9" t="n"/>
    </row>
    <row r="732" ht="15.75" customHeight="1" s="496">
      <c r="I732" s="9" t="n"/>
      <c r="K732" s="9" t="n"/>
    </row>
    <row r="733" ht="15.75" customHeight="1" s="496">
      <c r="I733" s="9" t="n"/>
      <c r="K733" s="9" t="n"/>
    </row>
    <row r="734" ht="15.75" customHeight="1" s="496">
      <c r="I734" s="9" t="n"/>
      <c r="K734" s="9" t="n"/>
    </row>
    <row r="735" ht="15.75" customHeight="1" s="496">
      <c r="I735" s="9" t="n"/>
      <c r="K735" s="9" t="n"/>
    </row>
    <row r="736" ht="15.75" customHeight="1" s="496">
      <c r="I736" s="9" t="n"/>
      <c r="K736" s="9" t="n"/>
    </row>
    <row r="737" ht="15.75" customHeight="1" s="496">
      <c r="I737" s="9" t="n"/>
      <c r="K737" s="9" t="n"/>
    </row>
    <row r="738" ht="15.75" customHeight="1" s="496">
      <c r="I738" s="9" t="n"/>
      <c r="K738" s="9" t="n"/>
    </row>
    <row r="739" ht="15.75" customHeight="1" s="496">
      <c r="I739" s="9" t="n"/>
      <c r="K739" s="9" t="n"/>
    </row>
    <row r="740" ht="15.75" customHeight="1" s="496">
      <c r="I740" s="9" t="n"/>
      <c r="K740" s="9" t="n"/>
    </row>
    <row r="741" ht="15.75" customHeight="1" s="496">
      <c r="I741" s="9" t="n"/>
      <c r="K741" s="9" t="n"/>
    </row>
    <row r="742" ht="15.75" customHeight="1" s="496">
      <c r="I742" s="9" t="n"/>
      <c r="K742" s="9" t="n"/>
    </row>
    <row r="743" ht="15.75" customHeight="1" s="496">
      <c r="I743" s="9" t="n"/>
      <c r="K743" s="9" t="n"/>
    </row>
    <row r="744" ht="15.75" customHeight="1" s="496">
      <c r="I744" s="9" t="n"/>
      <c r="K744" s="9" t="n"/>
    </row>
    <row r="745" ht="15.75" customHeight="1" s="496">
      <c r="I745" s="9" t="n"/>
      <c r="K745" s="9" t="n"/>
    </row>
    <row r="746" ht="15.75" customHeight="1" s="496">
      <c r="I746" s="9" t="n"/>
      <c r="K746" s="9" t="n"/>
    </row>
    <row r="747" ht="15.75" customHeight="1" s="496">
      <c r="I747" s="9" t="n"/>
      <c r="K747" s="9" t="n"/>
    </row>
    <row r="748" ht="15.75" customHeight="1" s="496">
      <c r="I748" s="9" t="n"/>
      <c r="K748" s="9" t="n"/>
    </row>
    <row r="749" ht="15.75" customHeight="1" s="496">
      <c r="I749" s="9" t="n"/>
      <c r="K749" s="9" t="n"/>
    </row>
    <row r="750" ht="15.75" customHeight="1" s="496">
      <c r="I750" s="9" t="n"/>
      <c r="K750" s="9" t="n"/>
    </row>
    <row r="751" ht="15.75" customHeight="1" s="496">
      <c r="I751" s="9" t="n"/>
      <c r="K751" s="9" t="n"/>
    </row>
    <row r="752" ht="15.75" customHeight="1" s="496">
      <c r="I752" s="9" t="n"/>
      <c r="K752" s="9" t="n"/>
    </row>
    <row r="753" ht="15.75" customHeight="1" s="496">
      <c r="I753" s="9" t="n"/>
      <c r="K753" s="9" t="n"/>
    </row>
    <row r="754" ht="15.75" customHeight="1" s="496">
      <c r="I754" s="9" t="n"/>
      <c r="K754" s="9" t="n"/>
    </row>
    <row r="755" ht="15.75" customHeight="1" s="496">
      <c r="I755" s="9" t="n"/>
      <c r="K755" s="9" t="n"/>
    </row>
    <row r="756" ht="15.75" customHeight="1" s="496">
      <c r="I756" s="9" t="n"/>
      <c r="K756" s="9" t="n"/>
    </row>
    <row r="757" ht="15.75" customHeight="1" s="496">
      <c r="I757" s="9" t="n"/>
      <c r="K757" s="9" t="n"/>
    </row>
    <row r="758" ht="15.75" customHeight="1" s="496">
      <c r="I758" s="9" t="n"/>
      <c r="K758" s="9" t="n"/>
    </row>
    <row r="759" ht="15.75" customHeight="1" s="496">
      <c r="I759" s="9" t="n"/>
      <c r="K759" s="9" t="n"/>
    </row>
    <row r="760" ht="15.75" customHeight="1" s="496">
      <c r="I760" s="9" t="n"/>
      <c r="K760" s="9" t="n"/>
    </row>
    <row r="761" ht="15.75" customHeight="1" s="496">
      <c r="I761" s="9" t="n"/>
      <c r="K761" s="9" t="n"/>
    </row>
    <row r="762" ht="15.75" customHeight="1" s="496">
      <c r="I762" s="9" t="n"/>
      <c r="K762" s="9" t="n"/>
    </row>
    <row r="763" ht="15.75" customHeight="1" s="496">
      <c r="I763" s="9" t="n"/>
      <c r="K763" s="9" t="n"/>
    </row>
    <row r="764" ht="15.75" customHeight="1" s="496">
      <c r="I764" s="9" t="n"/>
      <c r="K764" s="9" t="n"/>
    </row>
    <row r="765" ht="15.75" customHeight="1" s="496">
      <c r="I765" s="9" t="n"/>
      <c r="K765" s="9" t="n"/>
    </row>
    <row r="766" ht="15.75" customHeight="1" s="496">
      <c r="I766" s="9" t="n"/>
      <c r="K766" s="9" t="n"/>
    </row>
    <row r="767" ht="15.75" customHeight="1" s="496">
      <c r="I767" s="9" t="n"/>
      <c r="K767" s="9" t="n"/>
    </row>
    <row r="768" ht="15.75" customHeight="1" s="496">
      <c r="I768" s="9" t="n"/>
      <c r="K768" s="9" t="n"/>
    </row>
    <row r="769" ht="15.75" customHeight="1" s="496">
      <c r="I769" s="9" t="n"/>
      <c r="K769" s="9" t="n"/>
    </row>
    <row r="770" ht="15.75" customHeight="1" s="496">
      <c r="I770" s="9" t="n"/>
      <c r="K770" s="9" t="n"/>
    </row>
    <row r="771" ht="15.75" customHeight="1" s="496">
      <c r="I771" s="9" t="n"/>
      <c r="K771" s="9" t="n"/>
    </row>
    <row r="772" ht="15.75" customHeight="1" s="496">
      <c r="I772" s="9" t="n"/>
      <c r="K772" s="9" t="n"/>
    </row>
    <row r="773" ht="15.75" customHeight="1" s="496">
      <c r="I773" s="9" t="n"/>
      <c r="K773" s="9" t="n"/>
    </row>
    <row r="774" ht="15.75" customHeight="1" s="496">
      <c r="I774" s="9" t="n"/>
      <c r="K774" s="9" t="n"/>
    </row>
    <row r="775" ht="15.75" customHeight="1" s="496">
      <c r="I775" s="9" t="n"/>
      <c r="K775" s="9" t="n"/>
    </row>
    <row r="776" ht="15.75" customHeight="1" s="496">
      <c r="I776" s="9" t="n"/>
      <c r="K776" s="9" t="n"/>
    </row>
    <row r="777" ht="15.75" customHeight="1" s="496">
      <c r="I777" s="9" t="n"/>
      <c r="K777" s="9" t="n"/>
    </row>
    <row r="778" ht="15.75" customHeight="1" s="496">
      <c r="I778" s="9" t="n"/>
      <c r="K778" s="9" t="n"/>
    </row>
    <row r="779" ht="15.75" customHeight="1" s="496">
      <c r="I779" s="9" t="n"/>
      <c r="K779" s="9" t="n"/>
    </row>
    <row r="780" ht="15.75" customHeight="1" s="496">
      <c r="I780" s="9" t="n"/>
      <c r="K780" s="9" t="n"/>
    </row>
    <row r="781" ht="15.75" customHeight="1" s="496">
      <c r="I781" s="9" t="n"/>
      <c r="K781" s="9" t="n"/>
    </row>
    <row r="782" ht="15.75" customHeight="1" s="496">
      <c r="I782" s="9" t="n"/>
      <c r="K782" s="9" t="n"/>
    </row>
    <row r="783" ht="15.75" customHeight="1" s="496">
      <c r="I783" s="9" t="n"/>
      <c r="K783" s="9" t="n"/>
    </row>
    <row r="784" ht="15.75" customHeight="1" s="496">
      <c r="I784" s="9" t="n"/>
      <c r="K784" s="9" t="n"/>
    </row>
    <row r="785" ht="15.75" customHeight="1" s="496">
      <c r="I785" s="9" t="n"/>
      <c r="K785" s="9" t="n"/>
    </row>
    <row r="786" ht="15.75" customHeight="1" s="496">
      <c r="I786" s="9" t="n"/>
      <c r="K786" s="9" t="n"/>
    </row>
    <row r="787" ht="15.75" customHeight="1" s="496">
      <c r="I787" s="9" t="n"/>
      <c r="K787" s="9" t="n"/>
    </row>
    <row r="788" ht="15.75" customHeight="1" s="496">
      <c r="I788" s="9" t="n"/>
      <c r="K788" s="9" t="n"/>
    </row>
    <row r="789" ht="15.75" customHeight="1" s="496">
      <c r="I789" s="9" t="n"/>
      <c r="K789" s="9" t="n"/>
    </row>
    <row r="790" ht="15.75" customHeight="1" s="496">
      <c r="I790" s="9" t="n"/>
      <c r="K790" s="9" t="n"/>
    </row>
    <row r="791" ht="15.75" customHeight="1" s="496">
      <c r="I791" s="9" t="n"/>
      <c r="K791" s="9" t="n"/>
    </row>
    <row r="792" ht="15.75" customHeight="1" s="496">
      <c r="I792" s="9" t="n"/>
      <c r="K792" s="9" t="n"/>
    </row>
    <row r="793" ht="15.75" customHeight="1" s="496">
      <c r="I793" s="9" t="n"/>
      <c r="K793" s="9" t="n"/>
    </row>
    <row r="794" ht="15.75" customHeight="1" s="496">
      <c r="I794" s="9" t="n"/>
      <c r="K794" s="9" t="n"/>
    </row>
    <row r="795" ht="15.75" customHeight="1" s="496">
      <c r="I795" s="9" t="n"/>
      <c r="K795" s="9" t="n"/>
    </row>
    <row r="796" ht="15.75" customHeight="1" s="496">
      <c r="I796" s="9" t="n"/>
      <c r="K796" s="9" t="n"/>
    </row>
    <row r="797" ht="15.75" customHeight="1" s="496">
      <c r="I797" s="9" t="n"/>
      <c r="K797" s="9" t="n"/>
    </row>
    <row r="798" ht="15.75" customHeight="1" s="496">
      <c r="I798" s="9" t="n"/>
      <c r="K798" s="9" t="n"/>
    </row>
    <row r="799" ht="15.75" customHeight="1" s="496">
      <c r="I799" s="9" t="n"/>
      <c r="K799" s="9" t="n"/>
    </row>
    <row r="800" ht="15.75" customHeight="1" s="496">
      <c r="I800" s="9" t="n"/>
      <c r="K800" s="9" t="n"/>
    </row>
    <row r="801" ht="15.75" customHeight="1" s="496">
      <c r="I801" s="9" t="n"/>
      <c r="K801" s="9" t="n"/>
    </row>
    <row r="802" ht="15.75" customHeight="1" s="496">
      <c r="I802" s="9" t="n"/>
      <c r="K802" s="9" t="n"/>
    </row>
    <row r="803" ht="15.75" customHeight="1" s="496">
      <c r="I803" s="9" t="n"/>
      <c r="K803" s="9" t="n"/>
    </row>
    <row r="804" ht="15.75" customHeight="1" s="496">
      <c r="I804" s="9" t="n"/>
      <c r="K804" s="9" t="n"/>
    </row>
    <row r="805" ht="15.75" customHeight="1" s="496">
      <c r="I805" s="9" t="n"/>
      <c r="K805" s="9" t="n"/>
    </row>
    <row r="806" ht="15.75" customHeight="1" s="496">
      <c r="I806" s="9" t="n"/>
      <c r="K806" s="9" t="n"/>
    </row>
    <row r="807" ht="15.75" customHeight="1" s="496">
      <c r="I807" s="9" t="n"/>
      <c r="K807" s="9" t="n"/>
    </row>
    <row r="808" ht="15.75" customHeight="1" s="496">
      <c r="I808" s="9" t="n"/>
      <c r="K808" s="9" t="n"/>
    </row>
    <row r="809" ht="15.75" customHeight="1" s="496">
      <c r="I809" s="9" t="n"/>
      <c r="K809" s="9" t="n"/>
    </row>
    <row r="810" ht="15.75" customHeight="1" s="496">
      <c r="I810" s="9" t="n"/>
      <c r="K810" s="9" t="n"/>
    </row>
    <row r="811" ht="15.75" customHeight="1" s="496">
      <c r="I811" s="9" t="n"/>
      <c r="K811" s="9" t="n"/>
    </row>
    <row r="812" ht="15.75" customHeight="1" s="496">
      <c r="I812" s="9" t="n"/>
      <c r="K812" s="9" t="n"/>
    </row>
    <row r="813" ht="15.75" customHeight="1" s="496">
      <c r="I813" s="9" t="n"/>
      <c r="K813" s="9" t="n"/>
    </row>
    <row r="814" ht="15.75" customHeight="1" s="496">
      <c r="I814" s="9" t="n"/>
      <c r="K814" s="9" t="n"/>
    </row>
    <row r="815" ht="15.75" customHeight="1" s="496">
      <c r="I815" s="9" t="n"/>
      <c r="K815" s="9" t="n"/>
    </row>
    <row r="816" ht="15.75" customHeight="1" s="496">
      <c r="I816" s="9" t="n"/>
      <c r="K816" s="9" t="n"/>
    </row>
    <row r="817" ht="15.75" customHeight="1" s="496">
      <c r="I817" s="9" t="n"/>
      <c r="K817" s="9" t="n"/>
    </row>
    <row r="818" ht="15.75" customHeight="1" s="496">
      <c r="I818" s="9" t="n"/>
      <c r="K818" s="9" t="n"/>
    </row>
    <row r="819" ht="15.75" customHeight="1" s="496">
      <c r="I819" s="9" t="n"/>
      <c r="K819" s="9" t="n"/>
    </row>
    <row r="820" ht="15.75" customHeight="1" s="496">
      <c r="I820" s="9" t="n"/>
      <c r="K820" s="9" t="n"/>
    </row>
    <row r="821" ht="15.75" customHeight="1" s="496">
      <c r="I821" s="9" t="n"/>
      <c r="K821" s="9" t="n"/>
    </row>
    <row r="822" ht="15.75" customHeight="1" s="496">
      <c r="I822" s="9" t="n"/>
      <c r="K822" s="9" t="n"/>
    </row>
    <row r="823" ht="15.75" customHeight="1" s="496">
      <c r="I823" s="9" t="n"/>
      <c r="K823" s="9" t="n"/>
    </row>
    <row r="824" ht="15.75" customHeight="1" s="496">
      <c r="I824" s="9" t="n"/>
      <c r="K824" s="9" t="n"/>
    </row>
    <row r="825" ht="15.75" customHeight="1" s="496">
      <c r="I825" s="9" t="n"/>
      <c r="K825" s="9" t="n"/>
    </row>
    <row r="826" ht="15.75" customHeight="1" s="496">
      <c r="I826" s="9" t="n"/>
      <c r="K826" s="9" t="n"/>
    </row>
    <row r="827" ht="15.75" customHeight="1" s="496">
      <c r="I827" s="9" t="n"/>
      <c r="K827" s="9" t="n"/>
    </row>
    <row r="828" ht="15.75" customHeight="1" s="496">
      <c r="I828" s="9" t="n"/>
      <c r="K828" s="9" t="n"/>
    </row>
    <row r="829" ht="15.75" customHeight="1" s="496">
      <c r="I829" s="9" t="n"/>
      <c r="K829" s="9" t="n"/>
    </row>
    <row r="830" ht="15.75" customHeight="1" s="496">
      <c r="I830" s="9" t="n"/>
      <c r="K830" s="9" t="n"/>
    </row>
    <row r="831" ht="15.75" customHeight="1" s="496">
      <c r="I831" s="9" t="n"/>
      <c r="K831" s="9" t="n"/>
    </row>
    <row r="832" ht="15.75" customHeight="1" s="496">
      <c r="I832" s="9" t="n"/>
      <c r="K832" s="9" t="n"/>
    </row>
    <row r="833" ht="15.75" customHeight="1" s="496">
      <c r="I833" s="9" t="n"/>
      <c r="K833" s="9" t="n"/>
    </row>
    <row r="834" ht="15.75" customHeight="1" s="496">
      <c r="I834" s="9" t="n"/>
      <c r="K834" s="9" t="n"/>
    </row>
    <row r="835" ht="15.75" customHeight="1" s="496">
      <c r="I835" s="9" t="n"/>
      <c r="K835" s="9" t="n"/>
    </row>
    <row r="836" ht="15.75" customHeight="1" s="496">
      <c r="I836" s="9" t="n"/>
      <c r="K836" s="9" t="n"/>
    </row>
    <row r="837" ht="15.75" customHeight="1" s="496">
      <c r="I837" s="9" t="n"/>
      <c r="K837" s="9" t="n"/>
    </row>
    <row r="838" ht="15.75" customHeight="1" s="496">
      <c r="I838" s="9" t="n"/>
      <c r="K838" s="9" t="n"/>
    </row>
    <row r="839" ht="15.75" customHeight="1" s="496">
      <c r="I839" s="9" t="n"/>
      <c r="K839" s="9" t="n"/>
    </row>
    <row r="840" ht="15.75" customHeight="1" s="496">
      <c r="I840" s="9" t="n"/>
      <c r="K840" s="9" t="n"/>
    </row>
    <row r="841" ht="15.75" customHeight="1" s="496">
      <c r="I841" s="9" t="n"/>
      <c r="K841" s="9" t="n"/>
    </row>
    <row r="842" ht="15.75" customHeight="1" s="496">
      <c r="I842" s="9" t="n"/>
      <c r="K842" s="9" t="n"/>
    </row>
    <row r="843" ht="15.75" customHeight="1" s="496">
      <c r="I843" s="9" t="n"/>
      <c r="K843" s="9" t="n"/>
    </row>
    <row r="844" ht="15.75" customHeight="1" s="496">
      <c r="I844" s="9" t="n"/>
      <c r="K844" s="9" t="n"/>
    </row>
    <row r="845" ht="15.75" customHeight="1" s="496">
      <c r="I845" s="9" t="n"/>
      <c r="K845" s="9" t="n"/>
    </row>
    <row r="846" ht="15.75" customHeight="1" s="496">
      <c r="I846" s="9" t="n"/>
      <c r="K846" s="9" t="n"/>
    </row>
    <row r="847" ht="15.75" customHeight="1" s="496">
      <c r="I847" s="9" t="n"/>
      <c r="K847" s="9" t="n"/>
    </row>
    <row r="848" ht="15.75" customHeight="1" s="496">
      <c r="I848" s="9" t="n"/>
      <c r="K848" s="9" t="n"/>
    </row>
    <row r="849" ht="15.75" customHeight="1" s="496">
      <c r="I849" s="9" t="n"/>
      <c r="K849" s="9" t="n"/>
    </row>
    <row r="850" ht="15.75" customHeight="1" s="496">
      <c r="I850" s="9" t="n"/>
      <c r="K850" s="9" t="n"/>
    </row>
    <row r="851" ht="15.75" customHeight="1" s="496">
      <c r="I851" s="9" t="n"/>
      <c r="K851" s="9" t="n"/>
    </row>
    <row r="852" ht="15.75" customHeight="1" s="496">
      <c r="I852" s="9" t="n"/>
      <c r="K852" s="9" t="n"/>
    </row>
    <row r="853" ht="15.75" customHeight="1" s="496">
      <c r="I853" s="9" t="n"/>
      <c r="K853" s="9" t="n"/>
    </row>
    <row r="854" ht="15.75" customHeight="1" s="496">
      <c r="I854" s="9" t="n"/>
      <c r="K854" s="9" t="n"/>
    </row>
    <row r="855" ht="15.75" customHeight="1" s="496">
      <c r="I855" s="9" t="n"/>
      <c r="K855" s="9" t="n"/>
    </row>
    <row r="856" ht="15.75" customHeight="1" s="496">
      <c r="I856" s="9" t="n"/>
      <c r="K856" s="9" t="n"/>
    </row>
    <row r="857" ht="15.75" customHeight="1" s="496">
      <c r="I857" s="9" t="n"/>
      <c r="K857" s="9" t="n"/>
    </row>
    <row r="858" ht="15.75" customHeight="1" s="496">
      <c r="I858" s="9" t="n"/>
      <c r="K858" s="9" t="n"/>
    </row>
    <row r="859" ht="15.75" customHeight="1" s="496">
      <c r="I859" s="9" t="n"/>
      <c r="K859" s="9" t="n"/>
    </row>
    <row r="860" ht="15.75" customHeight="1" s="496">
      <c r="I860" s="9" t="n"/>
      <c r="K860" s="9" t="n"/>
    </row>
    <row r="861" ht="15.75" customHeight="1" s="496">
      <c r="I861" s="9" t="n"/>
      <c r="K861" s="9" t="n"/>
    </row>
    <row r="862" ht="15.75" customHeight="1" s="496">
      <c r="I862" s="9" t="n"/>
      <c r="K862" s="9" t="n"/>
    </row>
    <row r="863" ht="15.75" customHeight="1" s="496">
      <c r="I863" s="9" t="n"/>
      <c r="K863" s="9" t="n"/>
    </row>
    <row r="864" ht="15.75" customHeight="1" s="496">
      <c r="I864" s="9" t="n"/>
      <c r="K864" s="9" t="n"/>
    </row>
    <row r="865" ht="15.75" customHeight="1" s="496">
      <c r="I865" s="9" t="n"/>
      <c r="K865" s="9" t="n"/>
    </row>
    <row r="866" ht="15.75" customHeight="1" s="496">
      <c r="I866" s="9" t="n"/>
      <c r="K866" s="9" t="n"/>
    </row>
    <row r="867" ht="15.75" customHeight="1" s="496">
      <c r="I867" s="9" t="n"/>
      <c r="K867" s="9" t="n"/>
    </row>
    <row r="868" ht="15.75" customHeight="1" s="496">
      <c r="I868" s="9" t="n"/>
      <c r="K868" s="9" t="n"/>
    </row>
    <row r="869" ht="15.75" customHeight="1" s="496">
      <c r="I869" s="9" t="n"/>
      <c r="K869" s="9" t="n"/>
    </row>
    <row r="870" ht="15.75" customHeight="1" s="496">
      <c r="I870" s="9" t="n"/>
      <c r="K870" s="9" t="n"/>
    </row>
    <row r="871" ht="15.75" customHeight="1" s="496">
      <c r="I871" s="9" t="n"/>
      <c r="K871" s="9" t="n"/>
    </row>
    <row r="872" ht="15.75" customHeight="1" s="496">
      <c r="I872" s="9" t="n"/>
      <c r="K872" s="9" t="n"/>
    </row>
    <row r="873" ht="15.75" customHeight="1" s="496">
      <c r="I873" s="9" t="n"/>
      <c r="K873" s="9" t="n"/>
    </row>
    <row r="874" ht="15.75" customHeight="1" s="496">
      <c r="I874" s="9" t="n"/>
      <c r="K874" s="9" t="n"/>
    </row>
    <row r="875" ht="15.75" customHeight="1" s="496">
      <c r="I875" s="9" t="n"/>
      <c r="K875" s="9" t="n"/>
    </row>
    <row r="876" ht="15.75" customHeight="1" s="496">
      <c r="I876" s="9" t="n"/>
      <c r="K876" s="9" t="n"/>
    </row>
    <row r="877" ht="15.75" customHeight="1" s="496">
      <c r="I877" s="9" t="n"/>
      <c r="K877" s="9" t="n"/>
    </row>
    <row r="878" ht="15.75" customHeight="1" s="496">
      <c r="I878" s="9" t="n"/>
      <c r="K878" s="9" t="n"/>
    </row>
    <row r="879" ht="15.75" customHeight="1" s="496">
      <c r="I879" s="9" t="n"/>
      <c r="K879" s="9" t="n"/>
    </row>
    <row r="880" ht="15.75" customHeight="1" s="496">
      <c r="I880" s="9" t="n"/>
      <c r="K880" s="9" t="n"/>
    </row>
    <row r="881" ht="15.75" customHeight="1" s="496">
      <c r="I881" s="9" t="n"/>
      <c r="K881" s="9" t="n"/>
    </row>
    <row r="882" ht="15.75" customHeight="1" s="496">
      <c r="I882" s="9" t="n"/>
      <c r="K882" s="9" t="n"/>
    </row>
    <row r="883" ht="15.75" customHeight="1" s="496">
      <c r="I883" s="9" t="n"/>
      <c r="K883" s="9" t="n"/>
    </row>
    <row r="884" ht="15.75" customHeight="1" s="496">
      <c r="I884" s="9" t="n"/>
      <c r="K884" s="9" t="n"/>
    </row>
    <row r="885" ht="15.75" customHeight="1" s="496">
      <c r="I885" s="9" t="n"/>
      <c r="K885" s="9" t="n"/>
    </row>
    <row r="886" ht="15.75" customHeight="1" s="496">
      <c r="I886" s="9" t="n"/>
      <c r="K886" s="9" t="n"/>
    </row>
    <row r="887" ht="15.75" customHeight="1" s="496">
      <c r="I887" s="9" t="n"/>
      <c r="K887" s="9" t="n"/>
    </row>
    <row r="888" ht="15.75" customHeight="1" s="496">
      <c r="I888" s="9" t="n"/>
      <c r="K888" s="9" t="n"/>
    </row>
    <row r="889" ht="15.75" customHeight="1" s="496">
      <c r="I889" s="9" t="n"/>
      <c r="K889" s="9" t="n"/>
    </row>
    <row r="890" ht="15.75" customHeight="1" s="496">
      <c r="I890" s="9" t="n"/>
      <c r="K890" s="9" t="n"/>
    </row>
    <row r="891" ht="15.75" customHeight="1" s="496">
      <c r="I891" s="9" t="n"/>
      <c r="K891" s="9" t="n"/>
    </row>
    <row r="892" ht="15.75" customHeight="1" s="496">
      <c r="I892" s="9" t="n"/>
      <c r="K892" s="9" t="n"/>
    </row>
    <row r="893" ht="15.75" customHeight="1" s="496">
      <c r="I893" s="9" t="n"/>
      <c r="K893" s="9" t="n"/>
    </row>
    <row r="894" ht="15.75" customHeight="1" s="496">
      <c r="I894" s="9" t="n"/>
      <c r="K894" s="9" t="n"/>
    </row>
    <row r="895" ht="15.75" customHeight="1" s="496">
      <c r="I895" s="9" t="n"/>
      <c r="K895" s="9" t="n"/>
    </row>
    <row r="896" ht="15.75" customHeight="1" s="496">
      <c r="I896" s="9" t="n"/>
      <c r="K896" s="9" t="n"/>
    </row>
    <row r="897" ht="15.75" customHeight="1" s="496">
      <c r="I897" s="9" t="n"/>
      <c r="K897" s="9" t="n"/>
    </row>
    <row r="898" ht="15.75" customHeight="1" s="496">
      <c r="I898" s="9" t="n"/>
      <c r="K898" s="9" t="n"/>
    </row>
    <row r="899" ht="15.75" customHeight="1" s="496">
      <c r="I899" s="9" t="n"/>
      <c r="K899" s="9" t="n"/>
    </row>
    <row r="900" ht="15.75" customHeight="1" s="496">
      <c r="I900" s="9" t="n"/>
      <c r="K900" s="9" t="n"/>
    </row>
    <row r="901" ht="15.75" customHeight="1" s="496">
      <c r="I901" s="9" t="n"/>
      <c r="K901" s="9" t="n"/>
    </row>
    <row r="902" ht="15.75" customHeight="1" s="496">
      <c r="I902" s="9" t="n"/>
      <c r="K902" s="9" t="n"/>
    </row>
    <row r="903" ht="15.75" customHeight="1" s="496">
      <c r="I903" s="9" t="n"/>
      <c r="K903" s="9" t="n"/>
    </row>
    <row r="904" ht="15.75" customHeight="1" s="496">
      <c r="I904" s="9" t="n"/>
      <c r="K904" s="9" t="n"/>
    </row>
    <row r="905" ht="15.75" customHeight="1" s="496">
      <c r="I905" s="9" t="n"/>
      <c r="K905" s="9" t="n"/>
    </row>
    <row r="906" ht="15.75" customHeight="1" s="496">
      <c r="I906" s="9" t="n"/>
      <c r="K906" s="9" t="n"/>
    </row>
    <row r="907" ht="15.75" customHeight="1" s="496">
      <c r="I907" s="9" t="n"/>
      <c r="K907" s="9" t="n"/>
    </row>
    <row r="908" ht="15.75" customHeight="1" s="496">
      <c r="I908" s="9" t="n"/>
      <c r="K908" s="9" t="n"/>
    </row>
    <row r="909" ht="15.75" customHeight="1" s="496">
      <c r="I909" s="9" t="n"/>
      <c r="K909" s="9" t="n"/>
    </row>
    <row r="910" ht="15.75" customHeight="1" s="496">
      <c r="I910" s="9" t="n"/>
      <c r="K910" s="9" t="n"/>
    </row>
    <row r="911" ht="15.75" customHeight="1" s="496">
      <c r="I911" s="9" t="n"/>
      <c r="K911" s="9" t="n"/>
    </row>
    <row r="912" ht="15.75" customHeight="1" s="496">
      <c r="I912" s="9" t="n"/>
      <c r="K912" s="9" t="n"/>
    </row>
    <row r="913" ht="15.75" customHeight="1" s="496">
      <c r="I913" s="9" t="n"/>
      <c r="K913" s="9" t="n"/>
    </row>
    <row r="914" ht="15.75" customHeight="1" s="496">
      <c r="I914" s="9" t="n"/>
      <c r="K914" s="9" t="n"/>
    </row>
    <row r="915" ht="15.75" customHeight="1" s="496">
      <c r="I915" s="9" t="n"/>
      <c r="K915" s="9" t="n"/>
    </row>
    <row r="916" ht="15.75" customHeight="1" s="496">
      <c r="I916" s="9" t="n"/>
      <c r="K916" s="9" t="n"/>
    </row>
    <row r="917" ht="15.75" customHeight="1" s="496">
      <c r="I917" s="9" t="n"/>
      <c r="K917" s="9" t="n"/>
    </row>
    <row r="918" ht="15.75" customHeight="1" s="496">
      <c r="I918" s="9" t="n"/>
      <c r="K918" s="9" t="n"/>
    </row>
    <row r="919" ht="15.75" customHeight="1" s="496">
      <c r="I919" s="9" t="n"/>
      <c r="K919" s="9" t="n"/>
    </row>
    <row r="920" ht="15.75" customHeight="1" s="496">
      <c r="I920" s="9" t="n"/>
      <c r="K920" s="9" t="n"/>
    </row>
    <row r="921" ht="15.75" customHeight="1" s="496">
      <c r="I921" s="9" t="n"/>
      <c r="K921" s="9" t="n"/>
    </row>
    <row r="922" ht="15.75" customHeight="1" s="496">
      <c r="I922" s="9" t="n"/>
      <c r="K922" s="9" t="n"/>
    </row>
    <row r="923" ht="15.75" customHeight="1" s="496">
      <c r="I923" s="9" t="n"/>
      <c r="K923" s="9" t="n"/>
    </row>
    <row r="924" ht="15.75" customHeight="1" s="496">
      <c r="I924" s="9" t="n"/>
      <c r="K924" s="9" t="n"/>
    </row>
    <row r="925" ht="15.75" customHeight="1" s="496">
      <c r="I925" s="9" t="n"/>
      <c r="K925" s="9" t="n"/>
    </row>
    <row r="926" ht="15.75" customHeight="1" s="496">
      <c r="I926" s="9" t="n"/>
      <c r="K926" s="9" t="n"/>
    </row>
    <row r="927" ht="15.75" customHeight="1" s="496">
      <c r="I927" s="9" t="n"/>
      <c r="K927" s="9" t="n"/>
    </row>
    <row r="928" ht="15.75" customHeight="1" s="496">
      <c r="I928" s="9" t="n"/>
      <c r="K928" s="9" t="n"/>
    </row>
    <row r="929" ht="15.75" customHeight="1" s="496">
      <c r="I929" s="9" t="n"/>
      <c r="K929" s="9" t="n"/>
    </row>
    <row r="930" ht="15.75" customHeight="1" s="496">
      <c r="I930" s="9" t="n"/>
      <c r="K930" s="9" t="n"/>
    </row>
    <row r="931" ht="15.75" customHeight="1" s="496">
      <c r="I931" s="9" t="n"/>
      <c r="K931" s="9" t="n"/>
    </row>
    <row r="932" ht="15.75" customHeight="1" s="496">
      <c r="I932" s="9" t="n"/>
      <c r="K932" s="9" t="n"/>
    </row>
    <row r="933" ht="15.75" customHeight="1" s="496">
      <c r="I933" s="9" t="n"/>
      <c r="K933" s="9" t="n"/>
    </row>
    <row r="934" ht="15.75" customHeight="1" s="496">
      <c r="I934" s="9" t="n"/>
      <c r="K934" s="9" t="n"/>
    </row>
    <row r="935" ht="15.75" customHeight="1" s="496">
      <c r="I935" s="9" t="n"/>
      <c r="K935" s="9" t="n"/>
    </row>
    <row r="936" ht="15.75" customHeight="1" s="496">
      <c r="I936" s="9" t="n"/>
      <c r="K936" s="9" t="n"/>
    </row>
    <row r="937" ht="15.75" customHeight="1" s="496">
      <c r="I937" s="9" t="n"/>
      <c r="K937" s="9" t="n"/>
    </row>
    <row r="938" ht="15.75" customHeight="1" s="496">
      <c r="I938" s="9" t="n"/>
      <c r="K938" s="9" t="n"/>
    </row>
    <row r="939" ht="15.75" customHeight="1" s="496">
      <c r="I939" s="9" t="n"/>
      <c r="K939" s="9" t="n"/>
    </row>
    <row r="940" ht="15.75" customHeight="1" s="496">
      <c r="I940" s="9" t="n"/>
      <c r="K940" s="9" t="n"/>
    </row>
    <row r="941" ht="15.75" customHeight="1" s="496">
      <c r="I941" s="9" t="n"/>
      <c r="K941" s="9" t="n"/>
    </row>
    <row r="942" ht="15.75" customHeight="1" s="496">
      <c r="I942" s="9" t="n"/>
      <c r="K942" s="9" t="n"/>
    </row>
    <row r="943" ht="15.75" customHeight="1" s="496">
      <c r="I943" s="9" t="n"/>
      <c r="K943" s="9" t="n"/>
    </row>
    <row r="944" ht="15.75" customHeight="1" s="496">
      <c r="I944" s="9" t="n"/>
      <c r="K944" s="9" t="n"/>
    </row>
    <row r="945" ht="15.75" customHeight="1" s="496">
      <c r="I945" s="9" t="n"/>
      <c r="K945" s="9" t="n"/>
    </row>
    <row r="946" ht="15.75" customHeight="1" s="496">
      <c r="I946" s="9" t="n"/>
      <c r="K946" s="9" t="n"/>
    </row>
    <row r="947" ht="15.75" customHeight="1" s="496">
      <c r="I947" s="9" t="n"/>
      <c r="K947" s="9" t="n"/>
    </row>
    <row r="948" ht="15.75" customHeight="1" s="496">
      <c r="I948" s="9" t="n"/>
      <c r="K948" s="9" t="n"/>
    </row>
    <row r="949" ht="15.75" customHeight="1" s="496">
      <c r="I949" s="9" t="n"/>
      <c r="K949" s="9" t="n"/>
    </row>
    <row r="950" ht="15.75" customHeight="1" s="496">
      <c r="I950" s="9" t="n"/>
      <c r="K950" s="9" t="n"/>
    </row>
    <row r="951" ht="15.75" customHeight="1" s="496">
      <c r="I951" s="9" t="n"/>
      <c r="K951" s="9" t="n"/>
    </row>
    <row r="952" ht="15.75" customHeight="1" s="496">
      <c r="I952" s="9" t="n"/>
      <c r="K952" s="9" t="n"/>
    </row>
    <row r="953" ht="15.75" customHeight="1" s="496">
      <c r="I953" s="9" t="n"/>
      <c r="K953" s="9" t="n"/>
    </row>
    <row r="954" ht="15.75" customHeight="1" s="496">
      <c r="I954" s="9" t="n"/>
      <c r="K954" s="9" t="n"/>
    </row>
    <row r="955" ht="15.75" customHeight="1" s="496">
      <c r="I955" s="9" t="n"/>
      <c r="K955" s="9" t="n"/>
    </row>
    <row r="956" ht="15.75" customHeight="1" s="496">
      <c r="I956" s="9" t="n"/>
      <c r="K956" s="9" t="n"/>
    </row>
    <row r="957" ht="15.75" customHeight="1" s="496">
      <c r="I957" s="9" t="n"/>
      <c r="K957" s="9" t="n"/>
    </row>
    <row r="958" ht="15.75" customHeight="1" s="496">
      <c r="I958" s="9" t="n"/>
      <c r="K958" s="9" t="n"/>
    </row>
    <row r="959" ht="15.75" customHeight="1" s="496">
      <c r="I959" s="9" t="n"/>
      <c r="K959" s="9" t="n"/>
    </row>
    <row r="960" ht="15.75" customHeight="1" s="496">
      <c r="I960" s="9" t="n"/>
      <c r="K960" s="9" t="n"/>
    </row>
    <row r="961" ht="15.75" customHeight="1" s="496">
      <c r="I961" s="9" t="n"/>
      <c r="K961" s="9" t="n"/>
    </row>
    <row r="962" ht="15.75" customHeight="1" s="496">
      <c r="I962" s="9" t="n"/>
      <c r="K962" s="9" t="n"/>
    </row>
    <row r="963" ht="15.75" customHeight="1" s="496">
      <c r="I963" s="9" t="n"/>
      <c r="K963" s="9" t="n"/>
    </row>
    <row r="964" ht="15.75" customHeight="1" s="496">
      <c r="I964" s="9" t="n"/>
      <c r="K964" s="9" t="n"/>
    </row>
    <row r="965" ht="15.75" customHeight="1" s="496">
      <c r="I965" s="9" t="n"/>
      <c r="K965" s="9" t="n"/>
    </row>
    <row r="966" ht="15.75" customHeight="1" s="496">
      <c r="I966" s="9" t="n"/>
      <c r="K966" s="9" t="n"/>
    </row>
    <row r="967" ht="15.75" customHeight="1" s="496">
      <c r="I967" s="9" t="n"/>
      <c r="K967" s="9" t="n"/>
    </row>
    <row r="968" ht="15.75" customHeight="1" s="496">
      <c r="I968" s="9" t="n"/>
      <c r="K968" s="9" t="n"/>
    </row>
    <row r="969" ht="15.75" customHeight="1" s="496">
      <c r="I969" s="9" t="n"/>
      <c r="K969" s="9" t="n"/>
    </row>
    <row r="970" ht="15.75" customHeight="1" s="496">
      <c r="I970" s="9" t="n"/>
      <c r="K970" s="9" t="n"/>
    </row>
    <row r="971" ht="15.75" customHeight="1" s="496">
      <c r="I971" s="9" t="n"/>
      <c r="K971" s="9" t="n"/>
    </row>
    <row r="972" ht="15.75" customHeight="1" s="496">
      <c r="I972" s="9" t="n"/>
      <c r="K972" s="9" t="n"/>
    </row>
    <row r="973" ht="15.75" customHeight="1" s="496">
      <c r="I973" s="9" t="n"/>
      <c r="K973" s="9" t="n"/>
    </row>
    <row r="974" ht="15.75" customHeight="1" s="496">
      <c r="I974" s="9" t="n"/>
      <c r="K974" s="9" t="n"/>
    </row>
    <row r="975" ht="15.75" customHeight="1" s="496">
      <c r="I975" s="9" t="n"/>
      <c r="K975" s="9" t="n"/>
    </row>
    <row r="976" ht="15.75" customHeight="1" s="496">
      <c r="I976" s="9" t="n"/>
      <c r="K976" s="9" t="n"/>
    </row>
    <row r="977" ht="15.75" customHeight="1" s="496">
      <c r="I977" s="9" t="n"/>
      <c r="K977" s="9" t="n"/>
    </row>
    <row r="978" ht="15.75" customHeight="1" s="496">
      <c r="I978" s="9" t="n"/>
      <c r="K978" s="9" t="n"/>
    </row>
    <row r="979" ht="15.75" customHeight="1" s="496">
      <c r="I979" s="9" t="n"/>
      <c r="K979" s="9" t="n"/>
    </row>
    <row r="980" ht="15.75" customHeight="1" s="496">
      <c r="I980" s="9" t="n"/>
      <c r="K980" s="9" t="n"/>
    </row>
    <row r="981" ht="15.75" customHeight="1" s="496">
      <c r="I981" s="9" t="n"/>
      <c r="K981" s="9" t="n"/>
    </row>
    <row r="982" ht="15.75" customHeight="1" s="496">
      <c r="I982" s="9" t="n"/>
      <c r="K982" s="9" t="n"/>
    </row>
    <row r="983" ht="15.75" customHeight="1" s="496">
      <c r="I983" s="9" t="n"/>
      <c r="K983" s="9" t="n"/>
    </row>
    <row r="984" ht="15.75" customHeight="1" s="496">
      <c r="I984" s="9" t="n"/>
      <c r="K984" s="9" t="n"/>
    </row>
    <row r="985" ht="15.75" customHeight="1" s="496">
      <c r="I985" s="9" t="n"/>
      <c r="K985" s="9" t="n"/>
    </row>
    <row r="986" ht="15.75" customHeight="1" s="496">
      <c r="I986" s="9" t="n"/>
      <c r="K986" s="9" t="n"/>
    </row>
    <row r="987" ht="15.75" customHeight="1" s="496">
      <c r="I987" s="9" t="n"/>
      <c r="K987" s="9" t="n"/>
    </row>
    <row r="988" ht="15.75" customHeight="1" s="496">
      <c r="I988" s="9" t="n"/>
      <c r="K988" s="9" t="n"/>
    </row>
    <row r="989" ht="15.75" customHeight="1" s="496">
      <c r="I989" s="9" t="n"/>
      <c r="K989" s="9" t="n"/>
    </row>
    <row r="990" ht="15.75" customHeight="1" s="496">
      <c r="I990" s="9" t="n"/>
      <c r="K990" s="9" t="n"/>
    </row>
    <row r="991" ht="15.75" customHeight="1" s="496">
      <c r="I991" s="9" t="n"/>
      <c r="K991" s="9" t="n"/>
    </row>
    <row r="992" ht="15.75" customHeight="1" s="496">
      <c r="I992" s="9" t="n"/>
      <c r="K992" s="9" t="n"/>
    </row>
    <row r="993" ht="15.75" customHeight="1" s="496">
      <c r="I993" s="9" t="n"/>
      <c r="K993" s="9" t="n"/>
    </row>
    <row r="994" ht="15.75" customHeight="1" s="496">
      <c r="I994" s="9" t="n"/>
      <c r="K994" s="9" t="n"/>
    </row>
    <row r="995" ht="15.75" customHeight="1" s="496">
      <c r="I995" s="9" t="n"/>
      <c r="K995" s="9" t="n"/>
    </row>
    <row r="996" ht="15.75" customHeight="1" s="496">
      <c r="I996" s="9" t="n"/>
      <c r="K996" s="9" t="n"/>
    </row>
    <row r="997" ht="15.75" customHeight="1" s="496">
      <c r="I997" s="9" t="n"/>
      <c r="K997" s="9" t="n"/>
    </row>
    <row r="998" ht="15.75" customHeight="1" s="496">
      <c r="I998" s="9" t="n"/>
      <c r="K998" s="9" t="n"/>
    </row>
    <row r="999" ht="15.75" customHeight="1" s="496">
      <c r="I999" s="9" t="n"/>
      <c r="K999" s="9" t="n"/>
    </row>
    <row r="1000" ht="15.75" customHeight="1" s="496">
      <c r="I1000" s="9" t="n"/>
      <c r="K1000" s="9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I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.5" customWidth="1" style="496" min="1" max="1"/>
    <col width="6" customWidth="1" style="496" min="2" max="2"/>
    <col width="42" customWidth="1" style="496" min="3" max="3"/>
    <col width="9" customWidth="1" style="496" min="4" max="4"/>
    <col width="14.13" customWidth="1" style="496" min="5" max="5"/>
    <col width="8.630000000000001" customWidth="1" style="496" min="6" max="28"/>
    <col width="11" customWidth="1" style="496" min="29" max="29"/>
    <col width="6" customWidth="1" style="496" min="30" max="32"/>
    <col width="10" customWidth="1" style="496" min="33" max="33"/>
    <col width="12" customWidth="1" style="496" min="34" max="34"/>
    <col width="10" customWidth="1" style="496" min="35" max="35"/>
  </cols>
  <sheetData>
    <row r="1" ht="15.75" customHeight="1" s="496">
      <c r="A1" s="176" t="n"/>
      <c r="B1" s="177" t="n"/>
      <c r="C1" s="176" t="n"/>
      <c r="D1" s="177" t="n"/>
      <c r="E1" s="176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</row>
    <row r="2" ht="15.75" customHeight="1" s="496">
      <c r="A2" s="207" t="n"/>
      <c r="B2" s="163" t="n"/>
      <c r="C2" s="9" t="n"/>
      <c r="D2" s="9" t="n"/>
      <c r="E2" s="9" t="n"/>
      <c r="F2" s="208" t="inlineStr">
        <is>
          <t>Requisito de projeto</t>
        </is>
      </c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188" t="n"/>
      <c r="AE2" s="9" t="n"/>
      <c r="AF2" s="9" t="n"/>
      <c r="AG2" s="9" t="n"/>
      <c r="AH2" s="9" t="n"/>
      <c r="AI2" s="9" t="n"/>
    </row>
    <row r="3" ht="27.75" customHeight="1" s="496">
      <c r="A3" s="210" t="n"/>
      <c r="B3" s="78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215" t="n"/>
      <c r="AE3" s="9" t="n"/>
      <c r="AF3" s="9" t="n"/>
      <c r="AG3" s="9" t="n"/>
      <c r="AH3" s="9" t="n"/>
      <c r="AI3" s="9" t="n"/>
    </row>
    <row r="4" ht="30" customHeight="1" s="496">
      <c r="A4" s="9" t="n"/>
      <c r="B4" s="155" t="inlineStr">
        <is>
          <t>ID</t>
        </is>
      </c>
      <c r="C4" s="155" t="inlineStr">
        <is>
          <t>Requisito Cliente</t>
        </is>
      </c>
      <c r="D4" s="155" t="inlineStr">
        <is>
          <t>Pontuação Mudge</t>
        </is>
      </c>
      <c r="E4" s="155" t="inlineStr">
        <is>
          <t>Grau de Importância</t>
        </is>
      </c>
      <c r="F4" s="155" t="inlineStr">
        <is>
          <t>Matriz de Relacionamento</t>
        </is>
      </c>
      <c r="G4" s="498" t="n"/>
      <c r="H4" s="498" t="n"/>
      <c r="I4" s="498" t="n"/>
      <c r="J4" s="498" t="n"/>
      <c r="K4" s="498" t="n"/>
      <c r="L4" s="498" t="n"/>
      <c r="M4" s="498" t="n"/>
      <c r="N4" s="498" t="n"/>
      <c r="O4" s="498" t="n"/>
      <c r="P4" s="498" t="n"/>
      <c r="Q4" s="498" t="n"/>
      <c r="R4" s="498" t="n"/>
      <c r="S4" s="498" t="n"/>
      <c r="T4" s="498" t="n"/>
      <c r="U4" s="498" t="n"/>
      <c r="V4" s="498" t="n"/>
      <c r="W4" s="498" t="n"/>
      <c r="X4" s="498" t="n"/>
      <c r="Y4" s="498" t="n"/>
      <c r="Z4" s="498" t="n"/>
      <c r="AA4" s="498" t="n"/>
      <c r="AB4" s="499" t="n"/>
      <c r="AC4" s="155" t="inlineStr">
        <is>
          <t>Valor de Importância</t>
        </is>
      </c>
      <c r="AD4" s="155" t="inlineStr">
        <is>
          <t>9</t>
        </is>
      </c>
      <c r="AE4" s="155" t="inlineStr">
        <is>
          <t>3</t>
        </is>
      </c>
      <c r="AF4" s="155" t="inlineStr">
        <is>
          <t>1</t>
        </is>
      </c>
      <c r="AG4" s="155" t="inlineStr">
        <is>
          <t>Verificação</t>
        </is>
      </c>
      <c r="AH4" s="155" t="inlineStr">
        <is>
          <t>Classe Kano</t>
        </is>
      </c>
      <c r="AI4" s="155" t="inlineStr">
        <is>
          <t>Peso ajustado</t>
        </is>
      </c>
    </row>
    <row r="5" ht="15.75" customHeight="1" s="496">
      <c r="A5" s="9" t="n"/>
      <c r="B5" s="221" t="n"/>
      <c r="C5" s="221" t="n"/>
      <c r="D5" s="194" t="n"/>
      <c r="E5" s="194" t="n"/>
      <c r="F5" s="226">
        <f>'Requisito de Projeto'!C3</f>
        <v/>
      </c>
      <c r="G5" s="226">
        <f>'Requisito de Projeto'!C4</f>
        <v/>
      </c>
      <c r="H5" s="226">
        <f>'Requisito de Projeto'!C5</f>
        <v/>
      </c>
      <c r="I5" s="226">
        <f>'Requisito de Projeto'!C6</f>
        <v/>
      </c>
      <c r="J5" s="226">
        <f>'Requisito de Projeto'!C7</f>
        <v/>
      </c>
      <c r="K5" s="226">
        <f>'Requisito de Projeto'!C8</f>
        <v/>
      </c>
      <c r="L5" s="226">
        <f>'Requisito de Projeto'!C9</f>
        <v/>
      </c>
      <c r="M5" s="226">
        <f>'Requisito de Projeto'!C10</f>
        <v/>
      </c>
      <c r="N5" s="226">
        <f>'Requisito de Projeto'!C11</f>
        <v/>
      </c>
      <c r="O5" s="226">
        <f>'Requisito de Projeto'!C12</f>
        <v/>
      </c>
      <c r="P5" s="226">
        <f>'Requisito de Projeto'!C13</f>
        <v/>
      </c>
      <c r="Q5" s="226">
        <f>'Requisito de Projeto'!C14</f>
        <v/>
      </c>
      <c r="R5" s="226">
        <f>'Requisito de Projeto'!C15</f>
        <v/>
      </c>
      <c r="S5" s="226">
        <f>'Requisito de Projeto'!C16</f>
        <v/>
      </c>
      <c r="T5" s="226">
        <f>'Requisito de Projeto'!C17</f>
        <v/>
      </c>
      <c r="U5" s="226">
        <f>'Requisito de Projeto'!C18</f>
        <v/>
      </c>
      <c r="V5" s="226">
        <f>'Requisito de Projeto'!C19</f>
        <v/>
      </c>
      <c r="W5" s="226">
        <f>'Requisito de Projeto'!C20</f>
        <v/>
      </c>
      <c r="X5" s="226">
        <f>'Requisito de Projeto'!C21</f>
        <v/>
      </c>
      <c r="Y5" s="226">
        <f>'Requisito de Projeto'!C22</f>
        <v/>
      </c>
      <c r="Z5" s="226">
        <f>'Requisito de Projeto'!C23</f>
        <v/>
      </c>
      <c r="AA5" s="226">
        <f>'Requisito de Projeto'!C24</f>
        <v/>
      </c>
      <c r="AB5" s="226">
        <f>'Requisito de Projeto'!C25</f>
        <v/>
      </c>
      <c r="AC5" s="194" t="n"/>
      <c r="AD5" s="108" t="n"/>
      <c r="AE5" s="9" t="n"/>
      <c r="AF5" s="9" t="n"/>
      <c r="AG5" s="9" t="n"/>
      <c r="AH5" s="9" t="n"/>
      <c r="AI5" s="9" t="n"/>
    </row>
    <row r="6" ht="165.75" customHeight="1" s="496">
      <c r="A6" s="103" t="n"/>
      <c r="B6" s="205" t="n"/>
      <c r="C6" s="206" t="inlineStr">
        <is>
          <t>Requisito de projeto → unidade (direção)</t>
        </is>
      </c>
      <c r="D6" s="205" t="n"/>
      <c r="E6" s="205" t="n"/>
      <c r="F6" s="247">
        <f>'Requisito de Projeto'!B3&amp;" — "&amp;'Requisito de Projeto'!D3&amp;" "&amp;'Requisito de Projeto'!E3</f>
        <v/>
      </c>
      <c r="G6" s="247">
        <f>'Requisito de Projeto'!B4&amp;" — "&amp;'Requisito de Projeto'!D4&amp;" "&amp;'Requisito de Projeto'!E4</f>
        <v/>
      </c>
      <c r="H6" s="247">
        <f>'Requisito de Projeto'!B5&amp;" — "&amp;'Requisito de Projeto'!D5&amp;" "&amp;'Requisito de Projeto'!E5</f>
        <v/>
      </c>
      <c r="I6" s="247">
        <f>'Requisito de Projeto'!B6&amp;" — "&amp;'Requisito de Projeto'!D6&amp;" "&amp;'Requisito de Projeto'!E6</f>
        <v/>
      </c>
      <c r="J6" s="247">
        <f>'Requisito de Projeto'!B7&amp;" — "&amp;'Requisito de Projeto'!D7&amp;" "&amp;'Requisito de Projeto'!E7</f>
        <v/>
      </c>
      <c r="K6" s="247">
        <f>'Requisito de Projeto'!B8&amp;" — "&amp;'Requisito de Projeto'!D8&amp;" "&amp;'Requisito de Projeto'!E8</f>
        <v/>
      </c>
      <c r="L6" s="247">
        <f>'Requisito de Projeto'!B9&amp;" — "&amp;'Requisito de Projeto'!D9&amp;" "&amp;'Requisito de Projeto'!E9</f>
        <v/>
      </c>
      <c r="M6" s="247">
        <f>'Requisito de Projeto'!B10&amp;" — "&amp;'Requisito de Projeto'!D10&amp;" "&amp;'Requisito de Projeto'!E10</f>
        <v/>
      </c>
      <c r="N6" s="247">
        <f>'Requisito de Projeto'!B11&amp;" — "&amp;'Requisito de Projeto'!D11&amp;" "&amp;'Requisito de Projeto'!E11</f>
        <v/>
      </c>
      <c r="O6" s="247">
        <f>'Requisito de Projeto'!B12&amp;" — "&amp;'Requisito de Projeto'!D12&amp;" "&amp;'Requisito de Projeto'!E12</f>
        <v/>
      </c>
      <c r="P6" s="247">
        <f>'Requisito de Projeto'!B13&amp;" — "&amp;'Requisito de Projeto'!D13&amp;" "&amp;'Requisito de Projeto'!E13</f>
        <v/>
      </c>
      <c r="Q6" s="247">
        <f>'Requisito de Projeto'!B14&amp;" — "&amp;'Requisito de Projeto'!D14&amp;" "&amp;'Requisito de Projeto'!E14</f>
        <v/>
      </c>
      <c r="R6" s="247">
        <f>'Requisito de Projeto'!B15&amp;" — "&amp;'Requisito de Projeto'!D15&amp;" "&amp;'Requisito de Projeto'!E15</f>
        <v/>
      </c>
      <c r="S6" s="247">
        <f>'Requisito de Projeto'!B16&amp;" — "&amp;'Requisito de Projeto'!D16&amp;" "&amp;'Requisito de Projeto'!E16</f>
        <v/>
      </c>
      <c r="T6" s="247">
        <f>'Requisito de Projeto'!B17&amp;" — "&amp;'Requisito de Projeto'!D17&amp;" "&amp;'Requisito de Projeto'!E17</f>
        <v/>
      </c>
      <c r="U6" s="247">
        <f>'Requisito de Projeto'!B18&amp;" — "&amp;'Requisito de Projeto'!D18&amp;" "&amp;'Requisito de Projeto'!E18</f>
        <v/>
      </c>
      <c r="V6" s="247">
        <f>'Requisito de Projeto'!B19&amp;" — "&amp;'Requisito de Projeto'!D19&amp;" "&amp;'Requisito de Projeto'!E19</f>
        <v/>
      </c>
      <c r="W6" s="247">
        <f>'Requisito de Projeto'!B20&amp;" — "&amp;'Requisito de Projeto'!D20&amp;" "&amp;'Requisito de Projeto'!E20</f>
        <v/>
      </c>
      <c r="X6" s="247">
        <f>'Requisito de Projeto'!B21&amp;" — "&amp;'Requisito de Projeto'!D21&amp;" "&amp;'Requisito de Projeto'!E21</f>
        <v/>
      </c>
      <c r="Y6" s="247">
        <f>'Requisito de Projeto'!B22&amp;" — "&amp;'Requisito de Projeto'!D22&amp;" "&amp;'Requisito de Projeto'!E22</f>
        <v/>
      </c>
      <c r="Z6" s="247">
        <f>'Requisito de Projeto'!B23&amp;" — "&amp;'Requisito de Projeto'!D23&amp;" "&amp;'Requisito de Projeto'!E23</f>
        <v/>
      </c>
      <c r="AA6" s="247">
        <f>'Requisito de Projeto'!B24&amp;" — "&amp;'Requisito de Projeto'!D24&amp;" "&amp;'Requisito de Projeto'!E24</f>
        <v/>
      </c>
      <c r="AB6" s="247">
        <f>'Requisito de Projeto'!B25&amp;" — "&amp;'Requisito de Projeto'!D25&amp;" "&amp;'Requisito de Projeto'!E25</f>
        <v/>
      </c>
      <c r="AC6" s="250" t="n"/>
      <c r="AD6" s="103" t="n"/>
      <c r="AE6" s="9" t="n"/>
      <c r="AF6" s="9" t="n"/>
      <c r="AG6" s="9" t="n"/>
      <c r="AH6" s="9" t="n"/>
      <c r="AI6" s="9" t="n"/>
    </row>
    <row r="7" ht="21.75" customHeight="1" s="496">
      <c r="A7" s="103" t="n"/>
      <c r="B7" s="164">
        <f>'Diagrama de Pareto'!B2</f>
        <v/>
      </c>
      <c r="C7" s="24">
        <f>'Diagrama de Pareto'!A2</f>
        <v/>
      </c>
      <c r="D7" s="164">
        <f>'Diagrama de Pareto'!C2</f>
        <v/>
      </c>
      <c r="E7" s="251">
        <f>'Diagrama de Pareto'!F2</f>
        <v/>
      </c>
      <c r="F7" s="39" t="n">
        <v>9</v>
      </c>
      <c r="G7" s="39" t="n">
        <v>3</v>
      </c>
      <c r="H7" s="39" t="n">
        <v>3</v>
      </c>
      <c r="I7" s="39" t="n">
        <v>0</v>
      </c>
      <c r="J7" s="39" t="n">
        <v>0</v>
      </c>
      <c r="K7" s="39" t="n">
        <v>1</v>
      </c>
      <c r="L7" s="39" t="n">
        <v>3</v>
      </c>
      <c r="M7" s="39" t="n">
        <v>0</v>
      </c>
      <c r="N7" s="39" t="n">
        <v>0</v>
      </c>
      <c r="O7" s="39" t="n">
        <v>0</v>
      </c>
      <c r="P7" s="39" t="n">
        <v>0</v>
      </c>
      <c r="Q7" s="39" t="n">
        <v>3</v>
      </c>
      <c r="R7" s="39" t="n">
        <v>3</v>
      </c>
      <c r="S7" s="39" t="n">
        <v>0</v>
      </c>
      <c r="T7" s="39" t="n">
        <v>0</v>
      </c>
      <c r="U7" s="39" t="n">
        <v>0</v>
      </c>
      <c r="V7" s="39" t="n">
        <v>0</v>
      </c>
      <c r="W7" s="39" t="n">
        <v>0</v>
      </c>
      <c r="X7" s="39" t="n">
        <v>1</v>
      </c>
      <c r="Y7" s="39" t="n">
        <v>0</v>
      </c>
      <c r="Z7" s="39" t="n">
        <v>0</v>
      </c>
      <c r="AA7" s="39" t="n">
        <v>0</v>
      </c>
      <c r="AB7" s="39" t="n">
        <v>0</v>
      </c>
      <c r="AC7" s="251">
        <f>D7*SUM(F7:AB7)</f>
        <v/>
      </c>
      <c r="AD7" s="251">
        <f>COUNTIF(F7:AB7,9)</f>
        <v/>
      </c>
      <c r="AE7" s="251">
        <f>COUNTIF(F7:AB7,3)</f>
        <v/>
      </c>
      <c r="AF7" s="251">
        <f>COUNTIF(F7:AB7,1)</f>
        <v/>
      </c>
      <c r="AG7" s="251">
        <f>IF(SUM(F7:AB7)=0,"SEM RELAÇÃO","ok")</f>
        <v/>
      </c>
      <c r="AH7" s="251">
        <f t="array" ref="AH7">INDEX('Diagrama de Kano'!$D$2:$D$24,MATCH($B7,'Diagrama de Kano'!$B$2:$B$24,0))</f>
        <v/>
      </c>
      <c r="AI7" s="251">
        <f>D7*IF(AH7="Atrativo",$E$34,1)</f>
        <v/>
      </c>
    </row>
    <row r="8" ht="21.75" customHeight="1" s="496">
      <c r="A8" s="103" t="n"/>
      <c r="B8" s="164">
        <f>'Diagrama de Pareto'!B3</f>
        <v/>
      </c>
      <c r="C8" s="24">
        <f>'Diagrama de Pareto'!A3</f>
        <v/>
      </c>
      <c r="D8" s="164">
        <f>'Diagrama de Pareto'!C3</f>
        <v/>
      </c>
      <c r="E8" s="251">
        <f>'Diagrama de Pareto'!F3</f>
        <v/>
      </c>
      <c r="F8" s="39" t="n">
        <v>0</v>
      </c>
      <c r="G8" s="39" t="n">
        <v>9</v>
      </c>
      <c r="H8" s="39" t="n">
        <v>0</v>
      </c>
      <c r="I8" s="39" t="n">
        <v>0</v>
      </c>
      <c r="J8" s="39" t="n">
        <v>3</v>
      </c>
      <c r="K8" s="39" t="n">
        <v>0</v>
      </c>
      <c r="L8" s="39" t="n">
        <v>0</v>
      </c>
      <c r="M8" s="39" t="n">
        <v>0</v>
      </c>
      <c r="N8" s="39" t="n">
        <v>1</v>
      </c>
      <c r="O8" s="39" t="n">
        <v>0</v>
      </c>
      <c r="P8" s="39" t="n">
        <v>1</v>
      </c>
      <c r="Q8" s="39" t="n">
        <v>0</v>
      </c>
      <c r="R8" s="39" t="n">
        <v>0</v>
      </c>
      <c r="S8" s="39" t="n">
        <v>0</v>
      </c>
      <c r="T8" s="39" t="n">
        <v>3</v>
      </c>
      <c r="U8" s="39" t="n">
        <v>0</v>
      </c>
      <c r="V8" s="39" t="n">
        <v>0</v>
      </c>
      <c r="W8" s="39" t="n">
        <v>1</v>
      </c>
      <c r="X8" s="39" t="n">
        <v>0</v>
      </c>
      <c r="Y8" s="39" t="n">
        <v>0</v>
      </c>
      <c r="Z8" s="39" t="n">
        <v>0</v>
      </c>
      <c r="AA8" s="39" t="n">
        <v>0</v>
      </c>
      <c r="AB8" s="39" t="n">
        <v>0</v>
      </c>
      <c r="AC8" s="251">
        <f>D8*SUM(F8:AB8)</f>
        <v/>
      </c>
      <c r="AD8" s="251">
        <f>COUNTIF(F8:AB8,9)</f>
        <v/>
      </c>
      <c r="AE8" s="251">
        <f>COUNTIF(F8:AB8,3)</f>
        <v/>
      </c>
      <c r="AF8" s="251">
        <f>COUNTIF(F8:AB8,1)</f>
        <v/>
      </c>
      <c r="AG8" s="251">
        <f>IF(SUM(F8:AB8)=0,"SEM RELAÇÃO","ok")</f>
        <v/>
      </c>
      <c r="AH8" s="251">
        <f t="array" ref="AH8">INDEX('Diagrama de Kano'!$D$2:$D$24,MATCH($B8,'Diagrama de Kano'!$B$2:$B$24,0))</f>
        <v/>
      </c>
      <c r="AI8" s="251">
        <f>D8*IF(AH8="Atrativo",$E$34,1)</f>
        <v/>
      </c>
    </row>
    <row r="9" ht="21.75" customHeight="1" s="496">
      <c r="A9" s="103" t="n"/>
      <c r="B9" s="164">
        <f>'Diagrama de Pareto'!B4</f>
        <v/>
      </c>
      <c r="C9" s="24">
        <f>'Diagrama de Pareto'!A4</f>
        <v/>
      </c>
      <c r="D9" s="164">
        <f>'Diagrama de Pareto'!C4</f>
        <v/>
      </c>
      <c r="E9" s="251">
        <f>'Diagrama de Pareto'!F4</f>
        <v/>
      </c>
      <c r="F9" s="39" t="n">
        <v>3</v>
      </c>
      <c r="G9" s="39" t="n">
        <v>0</v>
      </c>
      <c r="H9" s="39" t="n">
        <v>9</v>
      </c>
      <c r="I9" s="39" t="n">
        <v>0</v>
      </c>
      <c r="J9" s="39" t="n">
        <v>3</v>
      </c>
      <c r="K9" s="39" t="n">
        <v>0</v>
      </c>
      <c r="L9" s="39" t="n">
        <v>0</v>
      </c>
      <c r="M9" s="39" t="n">
        <v>0</v>
      </c>
      <c r="N9" s="39" t="n">
        <v>0</v>
      </c>
      <c r="O9" s="39" t="n">
        <v>0</v>
      </c>
      <c r="P9" s="39" t="n">
        <v>0</v>
      </c>
      <c r="Q9" s="39" t="n">
        <v>1</v>
      </c>
      <c r="R9" s="39" t="n">
        <v>3</v>
      </c>
      <c r="S9" s="39" t="n">
        <v>1</v>
      </c>
      <c r="T9" s="39" t="n">
        <v>0</v>
      </c>
      <c r="U9" s="39" t="n">
        <v>3</v>
      </c>
      <c r="V9" s="39" t="n">
        <v>0</v>
      </c>
      <c r="W9" s="39" t="n">
        <v>0</v>
      </c>
      <c r="X9" s="39" t="n">
        <v>0</v>
      </c>
      <c r="Y9" s="39" t="n">
        <v>0</v>
      </c>
      <c r="Z9" s="39" t="n">
        <v>0</v>
      </c>
      <c r="AA9" s="39" t="n">
        <v>0</v>
      </c>
      <c r="AB9" s="39" t="n">
        <v>0</v>
      </c>
      <c r="AC9" s="251">
        <f>D9*SUM(F9:AB9)</f>
        <v/>
      </c>
      <c r="AD9" s="251">
        <f>COUNTIF(F9:AB9,9)</f>
        <v/>
      </c>
      <c r="AE9" s="251">
        <f>COUNTIF(F9:AB9,3)</f>
        <v/>
      </c>
      <c r="AF9" s="251">
        <f>COUNTIF(F9:AB9,1)</f>
        <v/>
      </c>
      <c r="AG9" s="251">
        <f>IF(SUM(F9:AB9)=0,"SEM RELAÇÃO","ok")</f>
        <v/>
      </c>
      <c r="AH9" s="251">
        <f t="array" ref="AH9">INDEX('Diagrama de Kano'!$D$2:$D$24,MATCH($B9,'Diagrama de Kano'!$B$2:$B$24,0))</f>
        <v/>
      </c>
      <c r="AI9" s="251">
        <f>D9*IF(AH9="Atrativo",$E$34,1)</f>
        <v/>
      </c>
    </row>
    <row r="10" ht="21.75" customHeight="1" s="496">
      <c r="A10" s="103" t="n"/>
      <c r="B10" s="164">
        <f>'Diagrama de Pareto'!B5</f>
        <v/>
      </c>
      <c r="C10" s="24">
        <f>'Diagrama de Pareto'!A5</f>
        <v/>
      </c>
      <c r="D10" s="164">
        <f>'Diagrama de Pareto'!C5</f>
        <v/>
      </c>
      <c r="E10" s="251">
        <f>'Diagrama de Pareto'!F5</f>
        <v/>
      </c>
      <c r="F10" s="39" t="n">
        <v>0</v>
      </c>
      <c r="G10" s="39" t="n">
        <v>0</v>
      </c>
      <c r="H10" s="39" t="n">
        <v>0</v>
      </c>
      <c r="I10" s="39" t="n">
        <v>9</v>
      </c>
      <c r="J10" s="39" t="n">
        <v>0</v>
      </c>
      <c r="K10" s="39" t="n">
        <v>1</v>
      </c>
      <c r="L10" s="39" t="n">
        <v>0</v>
      </c>
      <c r="M10" s="39" t="n">
        <v>0</v>
      </c>
      <c r="N10" s="39" t="n">
        <v>0</v>
      </c>
      <c r="O10" s="39" t="n">
        <v>0</v>
      </c>
      <c r="P10" s="39" t="n">
        <v>3</v>
      </c>
      <c r="Q10" s="39" t="n">
        <v>0</v>
      </c>
      <c r="R10" s="39" t="n">
        <v>0</v>
      </c>
      <c r="S10" s="39" t="n">
        <v>0</v>
      </c>
      <c r="T10" s="39" t="n">
        <v>0</v>
      </c>
      <c r="U10" s="39" t="n">
        <v>0</v>
      </c>
      <c r="V10" s="39" t="n">
        <v>3</v>
      </c>
      <c r="W10" s="39" t="n">
        <v>0</v>
      </c>
      <c r="X10" s="39" t="n">
        <v>0</v>
      </c>
      <c r="Y10" s="39" t="n">
        <v>0</v>
      </c>
      <c r="Z10" s="39" t="n">
        <v>1</v>
      </c>
      <c r="AA10" s="39" t="n">
        <v>0</v>
      </c>
      <c r="AB10" s="39" t="n">
        <v>0</v>
      </c>
      <c r="AC10" s="251">
        <f>D10*SUM(F10:AB10)</f>
        <v/>
      </c>
      <c r="AD10" s="251">
        <f>COUNTIF(F10:AB10,9)</f>
        <v/>
      </c>
      <c r="AE10" s="251">
        <f>COUNTIF(F10:AB10,3)</f>
        <v/>
      </c>
      <c r="AF10" s="251">
        <f>COUNTIF(F10:AB10,1)</f>
        <v/>
      </c>
      <c r="AG10" s="251">
        <f>IF(SUM(F10:AB10)=0,"SEM RELAÇÃO","ok")</f>
        <v/>
      </c>
      <c r="AH10" s="251">
        <f t="array" ref="AH10">INDEX('Diagrama de Kano'!$D$2:$D$24,MATCH($B10,'Diagrama de Kano'!$B$2:$B$24,0))</f>
        <v/>
      </c>
      <c r="AI10" s="251">
        <f>D10*IF(AH10="Atrativo",$E$34,1)</f>
        <v/>
      </c>
    </row>
    <row r="11" ht="21.75" customHeight="1" s="496">
      <c r="A11" s="103" t="n"/>
      <c r="B11" s="164">
        <f>'Diagrama de Pareto'!B6</f>
        <v/>
      </c>
      <c r="C11" s="24">
        <f>'Diagrama de Pareto'!A6</f>
        <v/>
      </c>
      <c r="D11" s="164">
        <f>'Diagrama de Pareto'!C6</f>
        <v/>
      </c>
      <c r="E11" s="251">
        <f>'Diagrama de Pareto'!F6</f>
        <v/>
      </c>
      <c r="F11" s="39" t="n">
        <v>0</v>
      </c>
      <c r="G11" s="39" t="n">
        <v>3</v>
      </c>
      <c r="H11" s="39" t="n">
        <v>0</v>
      </c>
      <c r="I11" s="39" t="n">
        <v>0</v>
      </c>
      <c r="J11" s="39" t="n">
        <v>9</v>
      </c>
      <c r="K11" s="39" t="n">
        <v>3</v>
      </c>
      <c r="L11" s="39" t="n">
        <v>0</v>
      </c>
      <c r="M11" s="39" t="n">
        <v>0</v>
      </c>
      <c r="N11" s="39" t="n">
        <v>0</v>
      </c>
      <c r="O11" s="39" t="n">
        <v>0</v>
      </c>
      <c r="P11" s="39" t="n">
        <v>1</v>
      </c>
      <c r="Q11" s="39" t="n">
        <v>0</v>
      </c>
      <c r="R11" s="39" t="n">
        <v>0</v>
      </c>
      <c r="S11" s="39" t="n">
        <v>0</v>
      </c>
      <c r="T11" s="39" t="n">
        <v>0</v>
      </c>
      <c r="U11" s="39" t="n">
        <v>0</v>
      </c>
      <c r="V11" s="39" t="n">
        <v>0</v>
      </c>
      <c r="W11" s="39" t="n">
        <v>0</v>
      </c>
      <c r="X11" s="39" t="n">
        <v>0</v>
      </c>
      <c r="Y11" s="39" t="n">
        <v>0</v>
      </c>
      <c r="Z11" s="39" t="n">
        <v>0</v>
      </c>
      <c r="AA11" s="39" t="n">
        <v>0</v>
      </c>
      <c r="AB11" s="39" t="n">
        <v>0</v>
      </c>
      <c r="AC11" s="251">
        <f>D11*SUM(F11:AB11)</f>
        <v/>
      </c>
      <c r="AD11" s="251">
        <f>COUNTIF(F11:AB11,9)</f>
        <v/>
      </c>
      <c r="AE11" s="251">
        <f>COUNTIF(F11:AB11,3)</f>
        <v/>
      </c>
      <c r="AF11" s="251">
        <f>COUNTIF(F11:AB11,1)</f>
        <v/>
      </c>
      <c r="AG11" s="251">
        <f>IF(SUM(F11:AB11)=0,"SEM RELAÇÃO","ok")</f>
        <v/>
      </c>
      <c r="AH11" s="251">
        <f t="array" ref="AH11">INDEX('Diagrama de Kano'!$D$2:$D$24,MATCH($B11,'Diagrama de Kano'!$B$2:$B$24,0))</f>
        <v/>
      </c>
      <c r="AI11" s="251">
        <f>D11*IF(AH11="Atrativo",$E$34,1)</f>
        <v/>
      </c>
    </row>
    <row r="12" ht="21.75" customHeight="1" s="496">
      <c r="A12" s="103" t="n"/>
      <c r="B12" s="164">
        <f>'Diagrama de Pareto'!B7</f>
        <v/>
      </c>
      <c r="C12" s="24">
        <f>'Diagrama de Pareto'!A7</f>
        <v/>
      </c>
      <c r="D12" s="164">
        <f>'Diagrama de Pareto'!C7</f>
        <v/>
      </c>
      <c r="E12" s="251">
        <f>'Diagrama de Pareto'!F7</f>
        <v/>
      </c>
      <c r="F12" s="39" t="n">
        <v>3</v>
      </c>
      <c r="G12" s="39" t="n">
        <v>0</v>
      </c>
      <c r="H12" s="39" t="n">
        <v>3</v>
      </c>
      <c r="I12" s="39" t="n">
        <v>3</v>
      </c>
      <c r="J12" s="39" t="n">
        <v>3</v>
      </c>
      <c r="K12" s="39" t="n">
        <v>9</v>
      </c>
      <c r="L12" s="39" t="n">
        <v>0</v>
      </c>
      <c r="M12" s="39" t="n">
        <v>0</v>
      </c>
      <c r="N12" s="39" t="n">
        <v>1</v>
      </c>
      <c r="O12" s="39" t="n">
        <v>0</v>
      </c>
      <c r="P12" s="39" t="n">
        <v>3</v>
      </c>
      <c r="Q12" s="39" t="n">
        <v>0</v>
      </c>
      <c r="R12" s="39" t="n">
        <v>0</v>
      </c>
      <c r="S12" s="39" t="n">
        <v>0</v>
      </c>
      <c r="T12" s="39" t="n">
        <v>0</v>
      </c>
      <c r="U12" s="39" t="n">
        <v>0</v>
      </c>
      <c r="V12" s="39" t="n">
        <v>1</v>
      </c>
      <c r="W12" s="39" t="n">
        <v>0</v>
      </c>
      <c r="X12" s="39" t="n">
        <v>0</v>
      </c>
      <c r="Y12" s="39" t="n">
        <v>0</v>
      </c>
      <c r="Z12" s="39" t="n">
        <v>0</v>
      </c>
      <c r="AA12" s="39" t="n">
        <v>1</v>
      </c>
      <c r="AB12" s="39" t="n">
        <v>0</v>
      </c>
      <c r="AC12" s="251">
        <f>D12*SUM(F12:AB12)</f>
        <v/>
      </c>
      <c r="AD12" s="251">
        <f>COUNTIF(F12:AB12,9)</f>
        <v/>
      </c>
      <c r="AE12" s="251">
        <f>COUNTIF(F12:AB12,3)</f>
        <v/>
      </c>
      <c r="AF12" s="251">
        <f>COUNTIF(F12:AB12,1)</f>
        <v/>
      </c>
      <c r="AG12" s="251">
        <f>IF(SUM(F12:AB12)=0,"SEM RELAÇÃO","ok")</f>
        <v/>
      </c>
      <c r="AH12" s="251">
        <f t="array" ref="AH12">INDEX('Diagrama de Kano'!$D$2:$D$24,MATCH($B12,'Diagrama de Kano'!$B$2:$B$24,0))</f>
        <v/>
      </c>
      <c r="AI12" s="251">
        <f>D12*IF(AH12="Atrativo",$E$34,1)</f>
        <v/>
      </c>
    </row>
    <row r="13" ht="21.75" customHeight="1" s="496">
      <c r="A13" s="103" t="n"/>
      <c r="B13" s="164">
        <f>'Diagrama de Pareto'!B8</f>
        <v/>
      </c>
      <c r="C13" s="24">
        <f>'Diagrama de Pareto'!A8</f>
        <v/>
      </c>
      <c r="D13" s="164">
        <f>'Diagrama de Pareto'!C8</f>
        <v/>
      </c>
      <c r="E13" s="251">
        <f>'Diagrama de Pareto'!F8</f>
        <v/>
      </c>
      <c r="F13" s="39" t="n">
        <v>3</v>
      </c>
      <c r="G13" s="39" t="n">
        <v>0</v>
      </c>
      <c r="H13" s="39" t="n">
        <v>0</v>
      </c>
      <c r="I13" s="39" t="n">
        <v>0</v>
      </c>
      <c r="J13" s="39" t="n">
        <v>0</v>
      </c>
      <c r="K13" s="39" t="n">
        <v>0</v>
      </c>
      <c r="L13" s="39" t="n">
        <v>9</v>
      </c>
      <c r="M13" s="39" t="n">
        <v>1</v>
      </c>
      <c r="N13" s="39" t="n">
        <v>0</v>
      </c>
      <c r="O13" s="39" t="n">
        <v>0</v>
      </c>
      <c r="P13" s="39" t="n">
        <v>1</v>
      </c>
      <c r="Q13" s="39" t="n">
        <v>0</v>
      </c>
      <c r="R13" s="39" t="n">
        <v>0</v>
      </c>
      <c r="S13" s="39" t="n">
        <v>0</v>
      </c>
      <c r="T13" s="39" t="n">
        <v>1</v>
      </c>
      <c r="U13" s="39" t="n">
        <v>0</v>
      </c>
      <c r="V13" s="39" t="n">
        <v>0</v>
      </c>
      <c r="W13" s="39" t="n">
        <v>3</v>
      </c>
      <c r="X13" s="39" t="n">
        <v>0</v>
      </c>
      <c r="Y13" s="39" t="n">
        <v>0</v>
      </c>
      <c r="Z13" s="39" t="n">
        <v>0</v>
      </c>
      <c r="AA13" s="39" t="n">
        <v>0</v>
      </c>
      <c r="AB13" s="39" t="n">
        <v>0</v>
      </c>
      <c r="AC13" s="251">
        <f>D13*SUM(F13:AB13)</f>
        <v/>
      </c>
      <c r="AD13" s="251">
        <f>COUNTIF(F13:AB13,9)</f>
        <v/>
      </c>
      <c r="AE13" s="251">
        <f>COUNTIF(F13:AB13,3)</f>
        <v/>
      </c>
      <c r="AF13" s="251">
        <f>COUNTIF(F13:AB13,1)</f>
        <v/>
      </c>
      <c r="AG13" s="251">
        <f>IF(SUM(F13:AB13)=0,"SEM RELAÇÃO","ok")</f>
        <v/>
      </c>
      <c r="AH13" s="251">
        <f t="array" ref="AH13">INDEX('Diagrama de Kano'!$D$2:$D$24,MATCH($B13,'Diagrama de Kano'!$B$2:$B$24,0))</f>
        <v/>
      </c>
      <c r="AI13" s="251">
        <f>D13*IF(AH13="Atrativo",$E$34,1)</f>
        <v/>
      </c>
    </row>
    <row r="14" ht="21.75" customHeight="1" s="496">
      <c r="A14" s="103" t="n"/>
      <c r="B14" s="164">
        <f>'Diagrama de Pareto'!B9</f>
        <v/>
      </c>
      <c r="C14" s="24">
        <f>'Diagrama de Pareto'!A9</f>
        <v/>
      </c>
      <c r="D14" s="164">
        <f>'Diagrama de Pareto'!C9</f>
        <v/>
      </c>
      <c r="E14" s="251">
        <f>'Diagrama de Pareto'!F9</f>
        <v/>
      </c>
      <c r="F14" s="39" t="n">
        <v>0</v>
      </c>
      <c r="G14" s="39" t="n">
        <v>0</v>
      </c>
      <c r="H14" s="39" t="n">
        <v>0</v>
      </c>
      <c r="I14" s="39" t="n">
        <v>0</v>
      </c>
      <c r="J14" s="39" t="n">
        <v>0</v>
      </c>
      <c r="K14" s="39" t="n">
        <v>0</v>
      </c>
      <c r="L14" s="39" t="n">
        <v>1</v>
      </c>
      <c r="M14" s="39" t="n">
        <v>9</v>
      </c>
      <c r="N14" s="39" t="n">
        <v>3</v>
      </c>
      <c r="O14" s="39" t="n">
        <v>0</v>
      </c>
      <c r="P14" s="39" t="n">
        <v>0</v>
      </c>
      <c r="Q14" s="39" t="n">
        <v>3</v>
      </c>
      <c r="R14" s="39" t="n">
        <v>0</v>
      </c>
      <c r="S14" s="39" t="n">
        <v>3</v>
      </c>
      <c r="T14" s="39" t="n">
        <v>3</v>
      </c>
      <c r="U14" s="39" t="n">
        <v>0</v>
      </c>
      <c r="V14" s="39" t="n">
        <v>0</v>
      </c>
      <c r="W14" s="39" t="n">
        <v>1</v>
      </c>
      <c r="X14" s="39" t="n">
        <v>0</v>
      </c>
      <c r="Y14" s="39" t="n">
        <v>0</v>
      </c>
      <c r="Z14" s="39" t="n">
        <v>0</v>
      </c>
      <c r="AA14" s="39" t="n">
        <v>0</v>
      </c>
      <c r="AB14" s="39" t="n">
        <v>0</v>
      </c>
      <c r="AC14" s="251">
        <f>D14*SUM(F14:AB14)</f>
        <v/>
      </c>
      <c r="AD14" s="251">
        <f>COUNTIF(F14:AB14,9)</f>
        <v/>
      </c>
      <c r="AE14" s="251">
        <f>COUNTIF(F14:AB14,3)</f>
        <v/>
      </c>
      <c r="AF14" s="251">
        <f>COUNTIF(F14:AB14,1)</f>
        <v/>
      </c>
      <c r="AG14" s="251">
        <f>IF(SUM(F14:AB14)=0,"SEM RELAÇÃO","ok")</f>
        <v/>
      </c>
      <c r="AH14" s="251">
        <f t="array" ref="AH14">INDEX('Diagrama de Kano'!$D$2:$D$24,MATCH($B14,'Diagrama de Kano'!$B$2:$B$24,0))</f>
        <v/>
      </c>
      <c r="AI14" s="251">
        <f>D14*IF(AH14="Atrativo",$E$34,1)</f>
        <v/>
      </c>
    </row>
    <row r="15" ht="21.75" customHeight="1" s="496">
      <c r="A15" s="103" t="n"/>
      <c r="B15" s="164">
        <f>'Diagrama de Pareto'!B10</f>
        <v/>
      </c>
      <c r="C15" s="24">
        <f>'Diagrama de Pareto'!A10</f>
        <v/>
      </c>
      <c r="D15" s="164">
        <f>'Diagrama de Pareto'!C10</f>
        <v/>
      </c>
      <c r="E15" s="251">
        <f>'Diagrama de Pareto'!F10</f>
        <v/>
      </c>
      <c r="F15" s="39" t="n">
        <v>3</v>
      </c>
      <c r="G15" s="39" t="n">
        <v>0</v>
      </c>
      <c r="H15" s="39" t="n">
        <v>0</v>
      </c>
      <c r="I15" s="39" t="n">
        <v>0</v>
      </c>
      <c r="J15" s="39" t="n">
        <v>0</v>
      </c>
      <c r="K15" s="39" t="n">
        <v>0</v>
      </c>
      <c r="L15" s="39" t="n">
        <v>0</v>
      </c>
      <c r="M15" s="39" t="n">
        <v>0</v>
      </c>
      <c r="N15" s="39" t="n">
        <v>9</v>
      </c>
      <c r="O15" s="39" t="n">
        <v>0</v>
      </c>
      <c r="P15" s="39" t="n">
        <v>0</v>
      </c>
      <c r="Q15" s="39" t="n">
        <v>1</v>
      </c>
      <c r="R15" s="39" t="n">
        <v>0</v>
      </c>
      <c r="S15" s="39" t="n">
        <v>0</v>
      </c>
      <c r="T15" s="39" t="n">
        <v>1</v>
      </c>
      <c r="U15" s="39" t="n">
        <v>0</v>
      </c>
      <c r="V15" s="39" t="n">
        <v>0</v>
      </c>
      <c r="W15" s="39" t="n">
        <v>0</v>
      </c>
      <c r="X15" s="39" t="n">
        <v>0</v>
      </c>
      <c r="Y15" s="39" t="n">
        <v>0</v>
      </c>
      <c r="Z15" s="39" t="n">
        <v>0</v>
      </c>
      <c r="AA15" s="39" t="n">
        <v>0</v>
      </c>
      <c r="AB15" s="39" t="n">
        <v>0</v>
      </c>
      <c r="AC15" s="251">
        <f>D15*SUM(F15:AB15)</f>
        <v/>
      </c>
      <c r="AD15" s="251">
        <f>COUNTIF(F15:AB15,9)</f>
        <v/>
      </c>
      <c r="AE15" s="251">
        <f>COUNTIF(F15:AB15,3)</f>
        <v/>
      </c>
      <c r="AF15" s="251">
        <f>COUNTIF(F15:AB15,1)</f>
        <v/>
      </c>
      <c r="AG15" s="251">
        <f>IF(SUM(F15:AB15)=0,"SEM RELAÇÃO","ok")</f>
        <v/>
      </c>
      <c r="AH15" s="251">
        <f t="array" ref="AH15">INDEX('Diagrama de Kano'!$D$2:$D$24,MATCH($B15,'Diagrama de Kano'!$B$2:$B$24,0))</f>
        <v/>
      </c>
      <c r="AI15" s="251">
        <f>D15*IF(AH15="Atrativo",$E$34,1)</f>
        <v/>
      </c>
    </row>
    <row r="16" ht="21.75" customHeight="1" s="496">
      <c r="A16" s="103" t="n"/>
      <c r="B16" s="164">
        <f>'Diagrama de Pareto'!B11</f>
        <v/>
      </c>
      <c r="C16" s="24">
        <f>'Diagrama de Pareto'!A11</f>
        <v/>
      </c>
      <c r="D16" s="164">
        <f>'Diagrama de Pareto'!C11</f>
        <v/>
      </c>
      <c r="E16" s="251">
        <f>'Diagrama de Pareto'!F11</f>
        <v/>
      </c>
      <c r="F16" s="39" t="n">
        <v>0</v>
      </c>
      <c r="G16" s="39" t="n">
        <v>0</v>
      </c>
      <c r="H16" s="39" t="n">
        <v>0</v>
      </c>
      <c r="I16" s="39" t="n">
        <v>0</v>
      </c>
      <c r="J16" s="39" t="n">
        <v>0</v>
      </c>
      <c r="K16" s="39" t="n">
        <v>0</v>
      </c>
      <c r="L16" s="39" t="n">
        <v>0</v>
      </c>
      <c r="M16" s="39" t="n">
        <v>0</v>
      </c>
      <c r="N16" s="39" t="n">
        <v>0</v>
      </c>
      <c r="O16" s="39" t="n">
        <v>1</v>
      </c>
      <c r="P16" s="39" t="n">
        <v>0</v>
      </c>
      <c r="Q16" s="39" t="n">
        <v>0</v>
      </c>
      <c r="R16" s="39" t="n">
        <v>0</v>
      </c>
      <c r="S16" s="39" t="n">
        <v>3</v>
      </c>
      <c r="T16" s="39" t="n">
        <v>0</v>
      </c>
      <c r="U16" s="39" t="n">
        <v>0</v>
      </c>
      <c r="V16" s="39" t="n">
        <v>0</v>
      </c>
      <c r="W16" s="39" t="n">
        <v>3</v>
      </c>
      <c r="X16" s="39" t="n">
        <v>0</v>
      </c>
      <c r="Y16" s="39" t="n">
        <v>0</v>
      </c>
      <c r="Z16" s="39" t="n">
        <v>0</v>
      </c>
      <c r="AA16" s="39" t="n">
        <v>3</v>
      </c>
      <c r="AB16" s="39" t="n">
        <v>9</v>
      </c>
      <c r="AC16" s="251">
        <f>D16*SUM(F16:AB16)</f>
        <v/>
      </c>
      <c r="AD16" s="251">
        <f>COUNTIF(F16:AB16,9)</f>
        <v/>
      </c>
      <c r="AE16" s="251">
        <f>COUNTIF(F16:AB16,3)</f>
        <v/>
      </c>
      <c r="AF16" s="251">
        <f>COUNTIF(F16:AB16,1)</f>
        <v/>
      </c>
      <c r="AG16" s="251">
        <f>IF(SUM(F16:AB16)=0,"SEM RELAÇÃO","ok")</f>
        <v/>
      </c>
      <c r="AH16" s="251">
        <f t="array" ref="AH16">INDEX('Diagrama de Kano'!$D$2:$D$24,MATCH($B16,'Diagrama de Kano'!$B$2:$B$24,0))</f>
        <v/>
      </c>
      <c r="AI16" s="251">
        <f>D16*IF(AH16="Atrativo",$E$34,1)</f>
        <v/>
      </c>
    </row>
    <row r="17" ht="21.75" customHeight="1" s="496">
      <c r="A17" s="103" t="n"/>
      <c r="B17" s="164">
        <f>'Diagrama de Pareto'!B12</f>
        <v/>
      </c>
      <c r="C17" s="24">
        <f>'Diagrama de Pareto'!A12</f>
        <v/>
      </c>
      <c r="D17" s="164">
        <f>'Diagrama de Pareto'!C12</f>
        <v/>
      </c>
      <c r="E17" s="251">
        <f>'Diagrama de Pareto'!F12</f>
        <v/>
      </c>
      <c r="F17" s="39" t="n">
        <v>0</v>
      </c>
      <c r="G17" s="39" t="n">
        <v>0</v>
      </c>
      <c r="H17" s="39" t="n">
        <v>0</v>
      </c>
      <c r="I17" s="39" t="n">
        <v>0</v>
      </c>
      <c r="J17" s="39" t="n">
        <v>0</v>
      </c>
      <c r="K17" s="39" t="n">
        <v>0</v>
      </c>
      <c r="L17" s="39" t="n">
        <v>0</v>
      </c>
      <c r="M17" s="39" t="n">
        <v>0</v>
      </c>
      <c r="N17" s="39" t="n">
        <v>0</v>
      </c>
      <c r="O17" s="39" t="n">
        <v>9</v>
      </c>
      <c r="P17" s="39" t="n">
        <v>3</v>
      </c>
      <c r="Q17" s="39" t="n">
        <v>0</v>
      </c>
      <c r="R17" s="39" t="n">
        <v>0</v>
      </c>
      <c r="S17" s="39" t="n">
        <v>3</v>
      </c>
      <c r="T17" s="39" t="n">
        <v>1</v>
      </c>
      <c r="U17" s="39" t="n">
        <v>1</v>
      </c>
      <c r="V17" s="39" t="n">
        <v>0</v>
      </c>
      <c r="W17" s="39" t="n">
        <v>3</v>
      </c>
      <c r="X17" s="39" t="n">
        <v>0</v>
      </c>
      <c r="Y17" s="39" t="n">
        <v>1</v>
      </c>
      <c r="Z17" s="39" t="n">
        <v>0</v>
      </c>
      <c r="AA17" s="39" t="n">
        <v>3</v>
      </c>
      <c r="AB17" s="39" t="n">
        <v>1</v>
      </c>
      <c r="AC17" s="251">
        <f>D17*SUM(F17:AB17)</f>
        <v/>
      </c>
      <c r="AD17" s="251">
        <f>COUNTIF(F17:AB17,9)</f>
        <v/>
      </c>
      <c r="AE17" s="251">
        <f>COUNTIF(F17:AB17,3)</f>
        <v/>
      </c>
      <c r="AF17" s="251">
        <f>COUNTIF(F17:AB17,1)</f>
        <v/>
      </c>
      <c r="AG17" s="251">
        <f>IF(SUM(F17:AB17)=0,"SEM RELAÇÃO","ok")</f>
        <v/>
      </c>
      <c r="AH17" s="251">
        <f t="array" ref="AH17">INDEX('Diagrama de Kano'!$D$2:$D$24,MATCH($B17,'Diagrama de Kano'!$B$2:$B$24,0))</f>
        <v/>
      </c>
      <c r="AI17" s="251">
        <f>D17*IF(AH17="Atrativo",$E$34,1)</f>
        <v/>
      </c>
    </row>
    <row r="18" ht="21.75" customHeight="1" s="496">
      <c r="A18" s="103" t="n"/>
      <c r="B18" s="164">
        <f>'Diagrama de Pareto'!B13</f>
        <v/>
      </c>
      <c r="C18" s="24">
        <f>'Diagrama de Pareto'!A13</f>
        <v/>
      </c>
      <c r="D18" s="164">
        <f>'Diagrama de Pareto'!C13</f>
        <v/>
      </c>
      <c r="E18" s="251">
        <f>'Diagrama de Pareto'!F13</f>
        <v/>
      </c>
      <c r="F18" s="39" t="n">
        <v>0</v>
      </c>
      <c r="G18" s="39" t="n">
        <v>0</v>
      </c>
      <c r="H18" s="39" t="n">
        <v>0</v>
      </c>
      <c r="I18" s="39" t="n">
        <v>0</v>
      </c>
      <c r="J18" s="39" t="n">
        <v>1</v>
      </c>
      <c r="K18" s="39" t="n">
        <v>0</v>
      </c>
      <c r="L18" s="39" t="n">
        <v>0</v>
      </c>
      <c r="M18" s="39" t="n">
        <v>3</v>
      </c>
      <c r="N18" s="39" t="n">
        <v>3</v>
      </c>
      <c r="O18" s="39" t="n">
        <v>0</v>
      </c>
      <c r="P18" s="39" t="n">
        <v>9</v>
      </c>
      <c r="Q18" s="39" t="n">
        <v>0</v>
      </c>
      <c r="R18" s="39" t="n">
        <v>0</v>
      </c>
      <c r="S18" s="39" t="n">
        <v>0</v>
      </c>
      <c r="T18" s="39" t="n">
        <v>0</v>
      </c>
      <c r="U18" s="39" t="n">
        <v>0</v>
      </c>
      <c r="V18" s="39" t="n">
        <v>0</v>
      </c>
      <c r="W18" s="39" t="n">
        <v>1</v>
      </c>
      <c r="X18" s="39" t="n">
        <v>3</v>
      </c>
      <c r="Y18" s="39" t="n">
        <v>0</v>
      </c>
      <c r="Z18" s="39" t="n">
        <v>1</v>
      </c>
      <c r="AA18" s="39" t="n">
        <v>1</v>
      </c>
      <c r="AB18" s="39" t="n">
        <v>0</v>
      </c>
      <c r="AC18" s="251">
        <f>D18*SUM(F18:AB18)</f>
        <v/>
      </c>
      <c r="AD18" s="251">
        <f>COUNTIF(F18:AB18,9)</f>
        <v/>
      </c>
      <c r="AE18" s="251">
        <f>COUNTIF(F18:AB18,3)</f>
        <v/>
      </c>
      <c r="AF18" s="251">
        <f>COUNTIF(F18:AB18,1)</f>
        <v/>
      </c>
      <c r="AG18" s="251">
        <f>IF(SUM(F18:AB18)=0,"SEM RELAÇÃO","ok")</f>
        <v/>
      </c>
      <c r="AH18" s="251">
        <f t="array" ref="AH18">INDEX('Diagrama de Kano'!$D$2:$D$24,MATCH($B18,'Diagrama de Kano'!$B$2:$B$24,0))</f>
        <v/>
      </c>
      <c r="AI18" s="251">
        <f>D18*IF(AH18="Atrativo",$E$34,1)</f>
        <v/>
      </c>
    </row>
    <row r="19" ht="21.75" customHeight="1" s="496">
      <c r="A19" s="103" t="n"/>
      <c r="B19" s="164">
        <f>'Diagrama de Pareto'!B14</f>
        <v/>
      </c>
      <c r="C19" s="24">
        <f>'Diagrama de Pareto'!A14</f>
        <v/>
      </c>
      <c r="D19" s="164">
        <f>'Diagrama de Pareto'!C14</f>
        <v/>
      </c>
      <c r="E19" s="251">
        <f>'Diagrama de Pareto'!F14</f>
        <v/>
      </c>
      <c r="F19" s="39" t="n">
        <v>1</v>
      </c>
      <c r="G19" s="39" t="n">
        <v>0</v>
      </c>
      <c r="H19" s="39" t="n">
        <v>0</v>
      </c>
      <c r="I19" s="39" t="n">
        <v>0</v>
      </c>
      <c r="J19" s="39" t="n">
        <v>0</v>
      </c>
      <c r="K19" s="39" t="n">
        <v>0</v>
      </c>
      <c r="L19" s="39" t="n">
        <v>0</v>
      </c>
      <c r="M19" s="39" t="n">
        <v>3</v>
      </c>
      <c r="N19" s="39" t="n">
        <v>3</v>
      </c>
      <c r="O19" s="39" t="n">
        <v>0</v>
      </c>
      <c r="P19" s="39" t="n">
        <v>0</v>
      </c>
      <c r="Q19" s="39" t="n">
        <v>9</v>
      </c>
      <c r="R19" s="39" t="n">
        <v>0</v>
      </c>
      <c r="S19" s="39" t="n">
        <v>0</v>
      </c>
      <c r="T19" s="39" t="n">
        <v>1</v>
      </c>
      <c r="U19" s="39" t="n">
        <v>1</v>
      </c>
      <c r="V19" s="39" t="n">
        <v>0</v>
      </c>
      <c r="W19" s="39" t="n">
        <v>0</v>
      </c>
      <c r="X19" s="39" t="n">
        <v>0</v>
      </c>
      <c r="Y19" s="39" t="n">
        <v>0</v>
      </c>
      <c r="Z19" s="39" t="n">
        <v>0</v>
      </c>
      <c r="AA19" s="39" t="n">
        <v>0</v>
      </c>
      <c r="AB19" s="39" t="n">
        <v>0</v>
      </c>
      <c r="AC19" s="251">
        <f>D19*SUM(F19:AB19)</f>
        <v/>
      </c>
      <c r="AD19" s="251">
        <f>COUNTIF(F19:AB19,9)</f>
        <v/>
      </c>
      <c r="AE19" s="251">
        <f>COUNTIF(F19:AB19,3)</f>
        <v/>
      </c>
      <c r="AF19" s="251">
        <f>COUNTIF(F19:AB19,1)</f>
        <v/>
      </c>
      <c r="AG19" s="251">
        <f>IF(SUM(F19:AB19)=0,"SEM RELAÇÃO","ok")</f>
        <v/>
      </c>
      <c r="AH19" s="251">
        <f t="array" ref="AH19">INDEX('Diagrama de Kano'!$D$2:$D$24,MATCH($B19,'Diagrama de Kano'!$B$2:$B$24,0))</f>
        <v/>
      </c>
      <c r="AI19" s="251">
        <f>D19*IF(AH19="Atrativo",$E$34,1)</f>
        <v/>
      </c>
    </row>
    <row r="20" ht="21.75" customHeight="1" s="496">
      <c r="A20" s="103" t="n"/>
      <c r="B20" s="164">
        <f>'Diagrama de Pareto'!B15</f>
        <v/>
      </c>
      <c r="C20" s="24">
        <f>'Diagrama de Pareto'!A15</f>
        <v/>
      </c>
      <c r="D20" s="164">
        <f>'Diagrama de Pareto'!C15</f>
        <v/>
      </c>
      <c r="E20" s="251">
        <f>'Diagrama de Pareto'!F15</f>
        <v/>
      </c>
      <c r="F20" s="39" t="n">
        <v>0</v>
      </c>
      <c r="G20" s="39" t="n">
        <v>0</v>
      </c>
      <c r="H20" s="39" t="n">
        <v>0</v>
      </c>
      <c r="I20" s="39" t="n">
        <v>0</v>
      </c>
      <c r="J20" s="39" t="n">
        <v>0</v>
      </c>
      <c r="K20" s="39" t="n">
        <v>0</v>
      </c>
      <c r="L20" s="39" t="n">
        <v>3</v>
      </c>
      <c r="M20" s="39" t="n">
        <v>0</v>
      </c>
      <c r="N20" s="39" t="n">
        <v>0</v>
      </c>
      <c r="O20" s="39" t="n">
        <v>0</v>
      </c>
      <c r="P20" s="39" t="n">
        <v>0</v>
      </c>
      <c r="Q20" s="39" t="n">
        <v>0</v>
      </c>
      <c r="R20" s="39" t="n">
        <v>0</v>
      </c>
      <c r="S20" s="39" t="n">
        <v>0</v>
      </c>
      <c r="T20" s="39" t="n">
        <v>0</v>
      </c>
      <c r="U20" s="39" t="n">
        <v>0</v>
      </c>
      <c r="V20" s="39" t="n">
        <v>1</v>
      </c>
      <c r="W20" s="39" t="n">
        <v>9</v>
      </c>
      <c r="X20" s="39" t="n">
        <v>1</v>
      </c>
      <c r="Y20" s="39" t="n">
        <v>3</v>
      </c>
      <c r="Z20" s="39" t="n">
        <v>3</v>
      </c>
      <c r="AA20" s="39" t="n">
        <v>3</v>
      </c>
      <c r="AB20" s="39" t="n">
        <v>9</v>
      </c>
      <c r="AC20" s="251">
        <f>D20*SUM(F20:AB20)</f>
        <v/>
      </c>
      <c r="AD20" s="251">
        <f>COUNTIF(F20:AB20,9)</f>
        <v/>
      </c>
      <c r="AE20" s="251">
        <f>COUNTIF(F20:AB20,3)</f>
        <v/>
      </c>
      <c r="AF20" s="251">
        <f>COUNTIF(F20:AB20,1)</f>
        <v/>
      </c>
      <c r="AG20" s="251">
        <f>IF(SUM(F20:AB20)=0,"SEM RELAÇÃO","ok")</f>
        <v/>
      </c>
      <c r="AH20" s="251">
        <f t="array" ref="AH20">INDEX('Diagrama de Kano'!$D$2:$D$24,MATCH($B20,'Diagrama de Kano'!$B$2:$B$24,0))</f>
        <v/>
      </c>
      <c r="AI20" s="251">
        <f>D20*IF(AH20="Atrativo",$E$34,1)</f>
        <v/>
      </c>
    </row>
    <row r="21" ht="21.75" customHeight="1" s="496">
      <c r="A21" s="103" t="n"/>
      <c r="B21" s="164">
        <f>'Diagrama de Pareto'!B16</f>
        <v/>
      </c>
      <c r="C21" s="24">
        <f>'Diagrama de Pareto'!A16</f>
        <v/>
      </c>
      <c r="D21" s="164">
        <f>'Diagrama de Pareto'!C16</f>
        <v/>
      </c>
      <c r="E21" s="251">
        <f>'Diagrama de Pareto'!F16</f>
        <v/>
      </c>
      <c r="F21" s="39" t="n">
        <v>0</v>
      </c>
      <c r="G21" s="39" t="n">
        <v>0</v>
      </c>
      <c r="H21" s="39" t="n">
        <v>0</v>
      </c>
      <c r="I21" s="39" t="n">
        <v>0</v>
      </c>
      <c r="J21" s="39" t="n">
        <v>0</v>
      </c>
      <c r="K21" s="39" t="n">
        <v>0</v>
      </c>
      <c r="L21" s="39" t="n">
        <v>0</v>
      </c>
      <c r="M21" s="39" t="n">
        <v>3</v>
      </c>
      <c r="N21" s="39" t="n">
        <v>0</v>
      </c>
      <c r="O21" s="39" t="n">
        <v>1</v>
      </c>
      <c r="P21" s="39" t="n">
        <v>0</v>
      </c>
      <c r="Q21" s="39" t="n">
        <v>3</v>
      </c>
      <c r="R21" s="39" t="n">
        <v>0</v>
      </c>
      <c r="S21" s="39" t="n">
        <v>9</v>
      </c>
      <c r="T21" s="39" t="n">
        <v>0</v>
      </c>
      <c r="U21" s="39" t="n">
        <v>3</v>
      </c>
      <c r="V21" s="39" t="n">
        <v>0</v>
      </c>
      <c r="W21" s="39" t="n">
        <v>0</v>
      </c>
      <c r="X21" s="39" t="n">
        <v>0</v>
      </c>
      <c r="Y21" s="39" t="n">
        <v>1</v>
      </c>
      <c r="Z21" s="39" t="n">
        <v>0</v>
      </c>
      <c r="AA21" s="39" t="n">
        <v>1</v>
      </c>
      <c r="AB21" s="39" t="n">
        <v>3</v>
      </c>
      <c r="AC21" s="251">
        <f>D21*SUM(F21:AB21)</f>
        <v/>
      </c>
      <c r="AD21" s="251">
        <f>COUNTIF(F21:AB21,9)</f>
        <v/>
      </c>
      <c r="AE21" s="251">
        <f>COUNTIF(F21:AB21,3)</f>
        <v/>
      </c>
      <c r="AF21" s="251">
        <f>COUNTIF(F21:AB21,1)</f>
        <v/>
      </c>
      <c r="AG21" s="251">
        <f>IF(SUM(F21:AB21)=0,"SEM RELAÇÃO","ok")</f>
        <v/>
      </c>
      <c r="AH21" s="251">
        <f t="array" ref="AH21">INDEX('Diagrama de Kano'!$D$2:$D$24,MATCH($B21,'Diagrama de Kano'!$B$2:$B$24,0))</f>
        <v/>
      </c>
      <c r="AI21" s="251">
        <f>D21*IF(AH21="Atrativo",$E$34,1)</f>
        <v/>
      </c>
    </row>
    <row r="22" ht="21.75" customHeight="1" s="496">
      <c r="A22" s="103" t="n"/>
      <c r="B22" s="164">
        <f>'Diagrama de Pareto'!B17</f>
        <v/>
      </c>
      <c r="C22" s="24">
        <f>'Diagrama de Pareto'!A17</f>
        <v/>
      </c>
      <c r="D22" s="164">
        <f>'Diagrama de Pareto'!C17</f>
        <v/>
      </c>
      <c r="E22" s="251">
        <f>'Diagrama de Pareto'!F17</f>
        <v/>
      </c>
      <c r="F22" s="39" t="n">
        <v>3</v>
      </c>
      <c r="G22" s="39" t="n">
        <v>0</v>
      </c>
      <c r="H22" s="39" t="n">
        <v>3</v>
      </c>
      <c r="I22" s="39" t="n">
        <v>0</v>
      </c>
      <c r="J22" s="39" t="n">
        <v>0</v>
      </c>
      <c r="K22" s="39" t="n">
        <v>0</v>
      </c>
      <c r="L22" s="39" t="n">
        <v>0</v>
      </c>
      <c r="M22" s="39" t="n">
        <v>0</v>
      </c>
      <c r="N22" s="39" t="n">
        <v>0</v>
      </c>
      <c r="O22" s="39" t="n">
        <v>0</v>
      </c>
      <c r="P22" s="39" t="n">
        <v>1</v>
      </c>
      <c r="Q22" s="39" t="n">
        <v>1</v>
      </c>
      <c r="R22" s="39" t="n">
        <v>9</v>
      </c>
      <c r="S22" s="39" t="n">
        <v>1</v>
      </c>
      <c r="T22" s="39" t="n">
        <v>0</v>
      </c>
      <c r="U22" s="39" t="n">
        <v>3</v>
      </c>
      <c r="V22" s="39" t="n">
        <v>0</v>
      </c>
      <c r="W22" s="39" t="n">
        <v>0</v>
      </c>
      <c r="X22" s="39" t="n">
        <v>3</v>
      </c>
      <c r="Y22" s="39" t="n">
        <v>0</v>
      </c>
      <c r="Z22" s="39" t="n">
        <v>0</v>
      </c>
      <c r="AA22" s="39" t="n">
        <v>0</v>
      </c>
      <c r="AB22" s="39" t="n">
        <v>1</v>
      </c>
      <c r="AC22" s="251">
        <f>D22*SUM(F22:AB22)</f>
        <v/>
      </c>
      <c r="AD22" s="251">
        <f>COUNTIF(F22:AB22,9)</f>
        <v/>
      </c>
      <c r="AE22" s="251">
        <f>COUNTIF(F22:AB22,3)</f>
        <v/>
      </c>
      <c r="AF22" s="251">
        <f>COUNTIF(F22:AB22,1)</f>
        <v/>
      </c>
      <c r="AG22" s="251">
        <f>IF(SUM(F22:AB22)=0,"SEM RELAÇÃO","ok")</f>
        <v/>
      </c>
      <c r="AH22" s="251">
        <f t="array" ref="AH22">INDEX('Diagrama de Kano'!$D$2:$D$24,MATCH($B22,'Diagrama de Kano'!$B$2:$B$24,0))</f>
        <v/>
      </c>
      <c r="AI22" s="251">
        <f>D22*IF(AH22="Atrativo",$E$34,1)</f>
        <v/>
      </c>
    </row>
    <row r="23" ht="21.75" customHeight="1" s="496">
      <c r="A23" s="103" t="n"/>
      <c r="B23" s="164">
        <f>'Diagrama de Pareto'!B18</f>
        <v/>
      </c>
      <c r="C23" s="24">
        <f>'Diagrama de Pareto'!A18</f>
        <v/>
      </c>
      <c r="D23" s="164">
        <f>'Diagrama de Pareto'!C18</f>
        <v/>
      </c>
      <c r="E23" s="251">
        <f>'Diagrama de Pareto'!F18</f>
        <v/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0</v>
      </c>
      <c r="L23" s="39" t="n">
        <v>0</v>
      </c>
      <c r="M23" s="39" t="n">
        <v>0</v>
      </c>
      <c r="N23" s="39" t="n">
        <v>0</v>
      </c>
      <c r="O23" s="39" t="n">
        <v>0</v>
      </c>
      <c r="P23" s="39" t="n">
        <v>0</v>
      </c>
      <c r="Q23" s="39" t="n">
        <v>1</v>
      </c>
      <c r="R23" s="39" t="n">
        <v>1</v>
      </c>
      <c r="S23" s="39" t="n">
        <v>3</v>
      </c>
      <c r="T23" s="39" t="n">
        <v>0</v>
      </c>
      <c r="U23" s="39" t="n">
        <v>9</v>
      </c>
      <c r="V23" s="39" t="n">
        <v>0</v>
      </c>
      <c r="W23" s="39" t="n">
        <v>0</v>
      </c>
      <c r="X23" s="39" t="n">
        <v>0</v>
      </c>
      <c r="Y23" s="39" t="n">
        <v>0</v>
      </c>
      <c r="Z23" s="39" t="n">
        <v>0</v>
      </c>
      <c r="AA23" s="39" t="n">
        <v>0</v>
      </c>
      <c r="AB23" s="39" t="n">
        <v>0</v>
      </c>
      <c r="AC23" s="251">
        <f>D23*SUM(F23:AB23)</f>
        <v/>
      </c>
      <c r="AD23" s="251">
        <f>COUNTIF(F23:AB23,9)</f>
        <v/>
      </c>
      <c r="AE23" s="251">
        <f>COUNTIF(F23:AB23,3)</f>
        <v/>
      </c>
      <c r="AF23" s="251">
        <f>COUNTIF(F23:AB23,1)</f>
        <v/>
      </c>
      <c r="AG23" s="251">
        <f>IF(SUM(F23:AB23)=0,"SEM RELAÇÃO","ok")</f>
        <v/>
      </c>
      <c r="AH23" s="251">
        <f t="array" ref="AH23">INDEX('Diagrama de Kano'!$D$2:$D$24,MATCH($B23,'Diagrama de Kano'!$B$2:$B$24,0))</f>
        <v/>
      </c>
      <c r="AI23" s="251">
        <f>D23*IF(AH23="Atrativo",$E$34,1)</f>
        <v/>
      </c>
    </row>
    <row r="24" ht="21.75" customHeight="1" s="496">
      <c r="A24" s="9" t="n"/>
      <c r="B24" s="164">
        <f>'Diagrama de Pareto'!B19</f>
        <v/>
      </c>
      <c r="C24" s="24">
        <f>'Diagrama de Pareto'!A19</f>
        <v/>
      </c>
      <c r="D24" s="164">
        <f>'Diagrama de Pareto'!C19</f>
        <v/>
      </c>
      <c r="E24" s="251">
        <f>'Diagrama de Pareto'!F19</f>
        <v/>
      </c>
      <c r="F24" s="39" t="n">
        <v>0</v>
      </c>
      <c r="G24" s="39" t="n">
        <v>0</v>
      </c>
      <c r="H24" s="39" t="n">
        <v>0</v>
      </c>
      <c r="I24" s="39" t="n">
        <v>0</v>
      </c>
      <c r="J24" s="39" t="n">
        <v>0</v>
      </c>
      <c r="K24" s="39" t="n">
        <v>0</v>
      </c>
      <c r="L24" s="39" t="n">
        <v>0</v>
      </c>
      <c r="M24" s="39" t="n">
        <v>0</v>
      </c>
      <c r="N24" s="39" t="n">
        <v>0</v>
      </c>
      <c r="O24" s="39" t="n">
        <v>1</v>
      </c>
      <c r="P24" s="39" t="n">
        <v>1</v>
      </c>
      <c r="Q24" s="39" t="n">
        <v>0</v>
      </c>
      <c r="R24" s="39" t="n">
        <v>0</v>
      </c>
      <c r="S24" s="39" t="n">
        <v>0</v>
      </c>
      <c r="T24" s="39" t="n">
        <v>0</v>
      </c>
      <c r="U24" s="39" t="n">
        <v>0</v>
      </c>
      <c r="V24" s="39" t="n">
        <v>0</v>
      </c>
      <c r="W24" s="39" t="n">
        <v>3</v>
      </c>
      <c r="X24" s="39" t="n">
        <v>0</v>
      </c>
      <c r="Y24" s="39" t="n">
        <v>9</v>
      </c>
      <c r="Z24" s="39" t="n">
        <v>0</v>
      </c>
      <c r="AA24" s="39" t="n">
        <v>3</v>
      </c>
      <c r="AB24" s="39" t="n">
        <v>3</v>
      </c>
      <c r="AC24" s="251">
        <f>D24*SUM(F24:AB24)</f>
        <v/>
      </c>
      <c r="AD24" s="251">
        <f>COUNTIF(F24:AB24,9)</f>
        <v/>
      </c>
      <c r="AE24" s="251">
        <f>COUNTIF(F24:AB24,3)</f>
        <v/>
      </c>
      <c r="AF24" s="251">
        <f>COUNTIF(F24:AB24,1)</f>
        <v/>
      </c>
      <c r="AG24" s="251">
        <f>IF(SUM(F24:AB24)=0,"SEM RELAÇÃO","ok")</f>
        <v/>
      </c>
      <c r="AH24" s="251">
        <f t="array" ref="AH24">INDEX('Diagrama de Kano'!$D$2:$D$24,MATCH($B24,'Diagrama de Kano'!$B$2:$B$24,0))</f>
        <v/>
      </c>
      <c r="AI24" s="251">
        <f>D24*IF(AH24="Atrativo",$E$34,1)</f>
        <v/>
      </c>
    </row>
    <row r="25" ht="21.75" customHeight="1" s="496">
      <c r="A25" s="9" t="n"/>
      <c r="B25" s="164">
        <f>'Diagrama de Pareto'!B20</f>
        <v/>
      </c>
      <c r="C25" s="24">
        <f>'Diagrama de Pareto'!A20</f>
        <v/>
      </c>
      <c r="D25" s="164">
        <f>'Diagrama de Pareto'!C20</f>
        <v/>
      </c>
      <c r="E25" s="251">
        <f>'Diagrama de Pareto'!F20</f>
        <v/>
      </c>
      <c r="F25" s="39" t="n">
        <v>0</v>
      </c>
      <c r="G25" s="39" t="n">
        <v>0</v>
      </c>
      <c r="H25" s="39" t="n">
        <v>0</v>
      </c>
      <c r="I25" s="39" t="n">
        <v>0</v>
      </c>
      <c r="J25" s="39" t="n">
        <v>0</v>
      </c>
      <c r="K25" s="39" t="n">
        <v>0</v>
      </c>
      <c r="L25" s="39" t="n">
        <v>0</v>
      </c>
      <c r="M25" s="39" t="n">
        <v>0</v>
      </c>
      <c r="N25" s="39" t="n">
        <v>0</v>
      </c>
      <c r="O25" s="39" t="n">
        <v>3</v>
      </c>
      <c r="P25" s="39" t="n">
        <v>3</v>
      </c>
      <c r="Q25" s="39" t="n">
        <v>0</v>
      </c>
      <c r="R25" s="39" t="n">
        <v>0</v>
      </c>
      <c r="S25" s="39" t="n">
        <v>0</v>
      </c>
      <c r="T25" s="39" t="n">
        <v>0</v>
      </c>
      <c r="U25" s="39" t="n">
        <v>0</v>
      </c>
      <c r="V25" s="39" t="n">
        <v>0</v>
      </c>
      <c r="W25" s="39" t="n">
        <v>3</v>
      </c>
      <c r="X25" s="39" t="n">
        <v>1</v>
      </c>
      <c r="Y25" s="39" t="n">
        <v>3</v>
      </c>
      <c r="Z25" s="39" t="n">
        <v>0</v>
      </c>
      <c r="AA25" s="39" t="n">
        <v>9</v>
      </c>
      <c r="AB25" s="39" t="n">
        <v>0</v>
      </c>
      <c r="AC25" s="251">
        <f>D25*SUM(F25:AB25)</f>
        <v/>
      </c>
      <c r="AD25" s="251">
        <f>COUNTIF(F25:AB25,9)</f>
        <v/>
      </c>
      <c r="AE25" s="251">
        <f>COUNTIF(F25:AB25,3)</f>
        <v/>
      </c>
      <c r="AF25" s="251">
        <f>COUNTIF(F25:AB25,1)</f>
        <v/>
      </c>
      <c r="AG25" s="251">
        <f>IF(SUM(F25:AB25)=0,"SEM RELAÇÃO","ok")</f>
        <v/>
      </c>
      <c r="AH25" s="251">
        <f t="array" ref="AH25">INDEX('Diagrama de Kano'!$D$2:$D$24,MATCH($B25,'Diagrama de Kano'!$B$2:$B$24,0))</f>
        <v/>
      </c>
      <c r="AI25" s="251">
        <f>D25*IF(AH25="Atrativo",$E$34,1)</f>
        <v/>
      </c>
    </row>
    <row r="26" ht="21.75" customHeight="1" s="496">
      <c r="A26" s="9" t="n"/>
      <c r="B26" s="164">
        <f>'Diagrama de Pareto'!B21</f>
        <v/>
      </c>
      <c r="C26" s="24">
        <f>'Diagrama de Pareto'!A21</f>
        <v/>
      </c>
      <c r="D26" s="164">
        <f>'Diagrama de Pareto'!C21</f>
        <v/>
      </c>
      <c r="E26" s="251">
        <f>'Diagrama de Pareto'!F21</f>
        <v/>
      </c>
      <c r="F26" s="39" t="n">
        <v>0</v>
      </c>
      <c r="G26" s="39" t="n">
        <v>1</v>
      </c>
      <c r="H26" s="39" t="n">
        <v>0</v>
      </c>
      <c r="I26" s="39" t="n">
        <v>0</v>
      </c>
      <c r="J26" s="39" t="n">
        <v>0</v>
      </c>
      <c r="K26" s="39" t="n">
        <v>0</v>
      </c>
      <c r="L26" s="39" t="n">
        <v>1</v>
      </c>
      <c r="M26" s="39" t="n">
        <v>3</v>
      </c>
      <c r="N26" s="39" t="n">
        <v>0</v>
      </c>
      <c r="O26" s="39" t="n">
        <v>0</v>
      </c>
      <c r="P26" s="39" t="n">
        <v>0</v>
      </c>
      <c r="Q26" s="39" t="n">
        <v>0</v>
      </c>
      <c r="R26" s="39" t="n">
        <v>0</v>
      </c>
      <c r="S26" s="39" t="n">
        <v>0</v>
      </c>
      <c r="T26" s="39" t="n">
        <v>9</v>
      </c>
      <c r="U26" s="39" t="n">
        <v>0</v>
      </c>
      <c r="V26" s="39" t="n">
        <v>3</v>
      </c>
      <c r="W26" s="39" t="n">
        <v>1</v>
      </c>
      <c r="X26" s="39" t="n">
        <v>0</v>
      </c>
      <c r="Y26" s="39" t="n">
        <v>3</v>
      </c>
      <c r="Z26" s="39" t="n">
        <v>0</v>
      </c>
      <c r="AA26" s="39" t="n">
        <v>0</v>
      </c>
      <c r="AB26" s="39" t="n">
        <v>3</v>
      </c>
      <c r="AC26" s="251">
        <f>D26*SUM(F26:AB26)</f>
        <v/>
      </c>
      <c r="AD26" s="251">
        <f>COUNTIF(F26:AB26,9)</f>
        <v/>
      </c>
      <c r="AE26" s="251">
        <f>COUNTIF(F26:AB26,3)</f>
        <v/>
      </c>
      <c r="AF26" s="251">
        <f>COUNTIF(F26:AB26,1)</f>
        <v/>
      </c>
      <c r="AG26" s="251">
        <f>IF(SUM(F26:AB26)=0,"SEM RELAÇÃO","ok")</f>
        <v/>
      </c>
      <c r="AH26" s="251">
        <f t="array" ref="AH26">INDEX('Diagrama de Kano'!$D$2:$D$24,MATCH($B26,'Diagrama de Kano'!$B$2:$B$24,0))</f>
        <v/>
      </c>
      <c r="AI26" s="251">
        <f>D26*IF(AH26="Atrativo",$E$34,1)</f>
        <v/>
      </c>
    </row>
    <row r="27" ht="21.75" customHeight="1" s="496">
      <c r="A27" s="9" t="n"/>
      <c r="B27" s="164">
        <f>'Diagrama de Pareto'!B22</f>
        <v/>
      </c>
      <c r="C27" s="24">
        <f>'Diagrama de Pareto'!A22</f>
        <v/>
      </c>
      <c r="D27" s="164">
        <f>'Diagrama de Pareto'!C22</f>
        <v/>
      </c>
      <c r="E27" s="251">
        <f>'Diagrama de Pareto'!F22</f>
        <v/>
      </c>
      <c r="F27" s="39" t="n">
        <v>0</v>
      </c>
      <c r="G27" s="39" t="n">
        <v>0</v>
      </c>
      <c r="H27" s="39" t="n">
        <v>0</v>
      </c>
      <c r="I27" s="39" t="n">
        <v>1</v>
      </c>
      <c r="J27" s="39" t="n">
        <v>0</v>
      </c>
      <c r="K27" s="39" t="n">
        <v>0</v>
      </c>
      <c r="L27" s="39" t="n">
        <v>0</v>
      </c>
      <c r="M27" s="39" t="n">
        <v>0</v>
      </c>
      <c r="N27" s="39" t="n">
        <v>0</v>
      </c>
      <c r="O27" s="39" t="n">
        <v>0</v>
      </c>
      <c r="P27" s="39" t="n">
        <v>1</v>
      </c>
      <c r="Q27" s="39" t="n">
        <v>0</v>
      </c>
      <c r="R27" s="39" t="n">
        <v>0</v>
      </c>
      <c r="S27" s="39" t="n">
        <v>1</v>
      </c>
      <c r="T27" s="39" t="n">
        <v>0</v>
      </c>
      <c r="U27" s="39" t="n">
        <v>3</v>
      </c>
      <c r="V27" s="39" t="n">
        <v>0</v>
      </c>
      <c r="W27" s="39" t="n">
        <v>0</v>
      </c>
      <c r="X27" s="39" t="n">
        <v>0</v>
      </c>
      <c r="Y27" s="39" t="n">
        <v>0</v>
      </c>
      <c r="Z27" s="39" t="n">
        <v>9</v>
      </c>
      <c r="AA27" s="39" t="n">
        <v>0</v>
      </c>
      <c r="AB27" s="39" t="n">
        <v>0</v>
      </c>
      <c r="AC27" s="251">
        <f>D27*SUM(F27:AB27)</f>
        <v/>
      </c>
      <c r="AD27" s="251">
        <f>COUNTIF(F27:AB27,9)</f>
        <v/>
      </c>
      <c r="AE27" s="251">
        <f>COUNTIF(F27:AB27,3)</f>
        <v/>
      </c>
      <c r="AF27" s="251">
        <f>COUNTIF(F27:AB27,1)</f>
        <v/>
      </c>
      <c r="AG27" s="251">
        <f>IF(SUM(F27:AB27)=0,"SEM RELAÇÃO","ok")</f>
        <v/>
      </c>
      <c r="AH27" s="251">
        <f t="array" ref="AH27">INDEX('Diagrama de Kano'!$D$2:$D$24,MATCH($B27,'Diagrama de Kano'!$B$2:$B$24,0))</f>
        <v/>
      </c>
      <c r="AI27" s="251">
        <f>D27*IF(AH27="Atrativo",$E$34,1)</f>
        <v/>
      </c>
    </row>
    <row r="28" ht="21.75" customHeight="1" s="496">
      <c r="A28" s="186" t="n"/>
      <c r="B28" s="164">
        <f>'Diagrama de Pareto'!B23</f>
        <v/>
      </c>
      <c r="C28" s="24">
        <f>'Diagrama de Pareto'!A23</f>
        <v/>
      </c>
      <c r="D28" s="164">
        <f>'Diagrama de Pareto'!C23</f>
        <v/>
      </c>
      <c r="E28" s="251">
        <f>'Diagrama de Pareto'!F23</f>
        <v/>
      </c>
      <c r="F28" s="39" t="n">
        <v>0</v>
      </c>
      <c r="G28" s="39" t="n">
        <v>0</v>
      </c>
      <c r="H28" s="39" t="n">
        <v>0</v>
      </c>
      <c r="I28" s="39" t="n">
        <v>3</v>
      </c>
      <c r="J28" s="39" t="n">
        <v>0</v>
      </c>
      <c r="K28" s="39" t="n">
        <v>1</v>
      </c>
      <c r="L28" s="39" t="n">
        <v>0</v>
      </c>
      <c r="M28" s="39" t="n">
        <v>0</v>
      </c>
      <c r="N28" s="39" t="n">
        <v>0</v>
      </c>
      <c r="O28" s="39" t="n">
        <v>0</v>
      </c>
      <c r="P28" s="39" t="n">
        <v>0</v>
      </c>
      <c r="Q28" s="39" t="n">
        <v>0</v>
      </c>
      <c r="R28" s="39" t="n">
        <v>0</v>
      </c>
      <c r="S28" s="39" t="n">
        <v>1</v>
      </c>
      <c r="T28" s="39" t="n">
        <v>3</v>
      </c>
      <c r="U28" s="39" t="n">
        <v>0</v>
      </c>
      <c r="V28" s="39" t="n">
        <v>9</v>
      </c>
      <c r="W28" s="39" t="n">
        <v>0</v>
      </c>
      <c r="X28" s="39" t="n">
        <v>0</v>
      </c>
      <c r="Y28" s="39" t="n">
        <v>0</v>
      </c>
      <c r="Z28" s="39" t="n">
        <v>3</v>
      </c>
      <c r="AA28" s="39" t="n">
        <v>0</v>
      </c>
      <c r="AB28" s="39" t="n">
        <v>0</v>
      </c>
      <c r="AC28" s="251">
        <f>D28*SUM(F28:AB28)</f>
        <v/>
      </c>
      <c r="AD28" s="251">
        <f>COUNTIF(F28:AB28,9)</f>
        <v/>
      </c>
      <c r="AE28" s="251">
        <f>COUNTIF(F28:AB28,3)</f>
        <v/>
      </c>
      <c r="AF28" s="251">
        <f>COUNTIF(F28:AB28,1)</f>
        <v/>
      </c>
      <c r="AG28" s="251">
        <f>IF(SUM(F28:AB28)=0,"SEM RELAÇÃO","ok")</f>
        <v/>
      </c>
      <c r="AH28" s="251">
        <f t="array" ref="AH28">INDEX('Diagrama de Kano'!$D$2:$D$24,MATCH($B28,'Diagrama de Kano'!$B$2:$B$24,0))</f>
        <v/>
      </c>
      <c r="AI28" s="251">
        <f>D28*IF(AH28="Atrativo",$E$34,1)</f>
        <v/>
      </c>
    </row>
    <row r="29" ht="21.75" customHeight="1" s="496">
      <c r="A29" s="186" t="n"/>
      <c r="B29" s="164">
        <f>'Diagrama de Pareto'!B24</f>
        <v/>
      </c>
      <c r="C29" s="24">
        <f>'Diagrama de Pareto'!A24</f>
        <v/>
      </c>
      <c r="D29" s="164">
        <f>'Diagrama de Pareto'!C24</f>
        <v/>
      </c>
      <c r="E29" s="251">
        <f>'Diagrama de Pareto'!F24</f>
        <v/>
      </c>
      <c r="F29" s="39" t="n">
        <v>0</v>
      </c>
      <c r="G29" s="39" t="n">
        <v>0</v>
      </c>
      <c r="H29" s="39" t="n">
        <v>0</v>
      </c>
      <c r="I29" s="39" t="n">
        <v>0</v>
      </c>
      <c r="J29" s="39" t="n">
        <v>0</v>
      </c>
      <c r="K29" s="39" t="n">
        <v>0</v>
      </c>
      <c r="L29" s="39" t="n">
        <v>1</v>
      </c>
      <c r="M29" s="39" t="n">
        <v>0</v>
      </c>
      <c r="N29" s="39" t="n">
        <v>0</v>
      </c>
      <c r="O29" s="39" t="n">
        <v>0</v>
      </c>
      <c r="P29" s="39" t="n">
        <v>3</v>
      </c>
      <c r="Q29" s="39" t="n">
        <v>0</v>
      </c>
      <c r="R29" s="39" t="n">
        <v>0</v>
      </c>
      <c r="S29" s="39" t="n">
        <v>0</v>
      </c>
      <c r="T29" s="39" t="n">
        <v>0</v>
      </c>
      <c r="U29" s="39" t="n">
        <v>0</v>
      </c>
      <c r="V29" s="39" t="n">
        <v>0</v>
      </c>
      <c r="W29" s="39" t="n">
        <v>1</v>
      </c>
      <c r="X29" s="39" t="n">
        <v>9</v>
      </c>
      <c r="Y29" s="39" t="n">
        <v>0</v>
      </c>
      <c r="Z29" s="39" t="n">
        <v>0</v>
      </c>
      <c r="AA29" s="39" t="n">
        <v>0</v>
      </c>
      <c r="AB29" s="39" t="n">
        <v>1</v>
      </c>
      <c r="AC29" s="251">
        <f>D29*SUM(F29:AB29)</f>
        <v/>
      </c>
      <c r="AD29" s="251">
        <f>COUNTIF(F29:AB29,9)</f>
        <v/>
      </c>
      <c r="AE29" s="251">
        <f>COUNTIF(F29:AB29,3)</f>
        <v/>
      </c>
      <c r="AF29" s="251">
        <f>COUNTIF(F29:AB29,1)</f>
        <v/>
      </c>
      <c r="AG29" s="251">
        <f>IF(SUM(F29:AB29)=0,"SEM RELAÇÃO","ok")</f>
        <v/>
      </c>
      <c r="AH29" s="251">
        <f t="array" ref="AH29">INDEX('Diagrama de Kano'!$D$2:$D$24,MATCH($B29,'Diagrama de Kano'!$B$2:$B$24,0))</f>
        <v/>
      </c>
      <c r="AI29" s="251">
        <f>D29*IF(AH29="Atrativo",$E$34,1)</f>
        <v/>
      </c>
    </row>
    <row r="30" ht="19.5" customHeight="1" s="496">
      <c r="A30" s="186" t="n"/>
      <c r="B30" s="205" t="n"/>
      <c r="C30" s="206" t="inlineStr">
        <is>
          <t>Valor de importância (Σ Mudge × relação)</t>
        </is>
      </c>
      <c r="D30" s="205" t="n"/>
      <c r="E30" s="205" t="n"/>
      <c r="F30" s="539">
        <f>SUMPRODUCT($D$7:$D$29,F7:F29)</f>
        <v/>
      </c>
      <c r="G30" s="539">
        <f>SUMPRODUCT($D$7:$D$29,G7:G29)</f>
        <v/>
      </c>
      <c r="H30" s="539">
        <f>SUMPRODUCT($D$7:$D$29,H7:H29)</f>
        <v/>
      </c>
      <c r="I30" s="539">
        <f>SUMPRODUCT($D$7:$D$29,I7:I29)</f>
        <v/>
      </c>
      <c r="J30" s="539">
        <f>SUMPRODUCT($D$7:$D$29,J7:J29)</f>
        <v/>
      </c>
      <c r="K30" s="539">
        <f>SUMPRODUCT($D$7:$D$29,K7:K29)</f>
        <v/>
      </c>
      <c r="L30" s="539">
        <f>SUMPRODUCT($D$7:$D$29,L7:L29)</f>
        <v/>
      </c>
      <c r="M30" s="539">
        <f>SUMPRODUCT($D$7:$D$29,M7:M29)</f>
        <v/>
      </c>
      <c r="N30" s="539">
        <f>SUMPRODUCT($D$7:$D$29,N7:N29)</f>
        <v/>
      </c>
      <c r="O30" s="539">
        <f>SUMPRODUCT($D$7:$D$29,O7:O29)</f>
        <v/>
      </c>
      <c r="P30" s="539">
        <f>SUMPRODUCT($D$7:$D$29,P7:P29)</f>
        <v/>
      </c>
      <c r="Q30" s="539">
        <f>SUMPRODUCT($D$7:$D$29,Q7:Q29)</f>
        <v/>
      </c>
      <c r="R30" s="539">
        <f>SUMPRODUCT($D$7:$D$29,R7:R29)</f>
        <v/>
      </c>
      <c r="S30" s="539">
        <f>SUMPRODUCT($D$7:$D$29,S7:S29)</f>
        <v/>
      </c>
      <c r="T30" s="539">
        <f>SUMPRODUCT($D$7:$D$29,T7:T29)</f>
        <v/>
      </c>
      <c r="U30" s="539">
        <f>SUMPRODUCT($D$7:$D$29,U7:U29)</f>
        <v/>
      </c>
      <c r="V30" s="539">
        <f>SUMPRODUCT($D$7:$D$29,V7:V29)</f>
        <v/>
      </c>
      <c r="W30" s="539">
        <f>SUMPRODUCT($D$7:$D$29,W7:W29)</f>
        <v/>
      </c>
      <c r="X30" s="539">
        <f>SUMPRODUCT($D$7:$D$29,X7:X29)</f>
        <v/>
      </c>
      <c r="Y30" s="539">
        <f>SUMPRODUCT($D$7:$D$29,Y7:Y29)</f>
        <v/>
      </c>
      <c r="Z30" s="539">
        <f>SUMPRODUCT($D$7:$D$29,Z7:Z29)</f>
        <v/>
      </c>
      <c r="AA30" s="539">
        <f>SUMPRODUCT($D$7:$D$29,AA7:AA29)</f>
        <v/>
      </c>
      <c r="AB30" s="539">
        <f>SUMPRODUCT($D$7:$D$29,AB7:AB29)</f>
        <v/>
      </c>
      <c r="AC30" s="270">
        <f>SUM(AC7:AC29)</f>
        <v/>
      </c>
      <c r="AD30" s="9" t="n"/>
      <c r="AE30" s="9" t="n"/>
      <c r="AF30" s="9" t="n"/>
      <c r="AG30" s="9" t="n"/>
      <c r="AH30" s="9" t="n"/>
      <c r="AI30" s="9" t="n"/>
    </row>
    <row r="31" ht="19.5" customHeight="1" s="496">
      <c r="A31" s="186" t="n"/>
      <c r="B31" s="205" t="n"/>
      <c r="C31" s="206" t="inlineStr">
        <is>
          <t>Importância relativa</t>
        </is>
      </c>
      <c r="D31" s="205" t="n"/>
      <c r="E31" s="205" t="n"/>
      <c r="F31" s="271">
        <f>F30/SUM($F$30:$AB$30)</f>
        <v/>
      </c>
      <c r="G31" s="271">
        <f>G30/SUM($F$30:$AB$30)</f>
        <v/>
      </c>
      <c r="H31" s="271">
        <f>H30/SUM($F$30:$AB$30)</f>
        <v/>
      </c>
      <c r="I31" s="271">
        <f>I30/SUM($F$30:$AB$30)</f>
        <v/>
      </c>
      <c r="J31" s="271">
        <f>J30/SUM($F$30:$AB$30)</f>
        <v/>
      </c>
      <c r="K31" s="271">
        <f>K30/SUM($F$30:$AB$30)</f>
        <v/>
      </c>
      <c r="L31" s="271">
        <f>L30/SUM($F$30:$AB$30)</f>
        <v/>
      </c>
      <c r="M31" s="271">
        <f>M30/SUM($F$30:$AB$30)</f>
        <v/>
      </c>
      <c r="N31" s="271">
        <f>N30/SUM($F$30:$AB$30)</f>
        <v/>
      </c>
      <c r="O31" s="271">
        <f>O30/SUM($F$30:$AB$30)</f>
        <v/>
      </c>
      <c r="P31" s="271">
        <f>P30/SUM($F$30:$AB$30)</f>
        <v/>
      </c>
      <c r="Q31" s="271">
        <f>Q30/SUM($F$30:$AB$30)</f>
        <v/>
      </c>
      <c r="R31" s="271">
        <f>R30/SUM($F$30:$AB$30)</f>
        <v/>
      </c>
      <c r="S31" s="271">
        <f>S30/SUM($F$30:$AB$30)</f>
        <v/>
      </c>
      <c r="T31" s="271">
        <f>T30/SUM($F$30:$AB$30)</f>
        <v/>
      </c>
      <c r="U31" s="271">
        <f>U30/SUM($F$30:$AB$30)</f>
        <v/>
      </c>
      <c r="V31" s="271">
        <f>V30/SUM($F$30:$AB$30)</f>
        <v/>
      </c>
      <c r="W31" s="271">
        <f>W30/SUM($F$30:$AB$30)</f>
        <v/>
      </c>
      <c r="X31" s="271">
        <f>X30/SUM($F$30:$AB$30)</f>
        <v/>
      </c>
      <c r="Y31" s="271">
        <f>Y30/SUM($F$30:$AB$30)</f>
        <v/>
      </c>
      <c r="Z31" s="271">
        <f>Z30/SUM($F$30:$AB$30)</f>
        <v/>
      </c>
      <c r="AA31" s="271">
        <f>AA30/SUM($F$30:$AB$30)</f>
        <v/>
      </c>
      <c r="AB31" s="271">
        <f>AB30/SUM($F$30:$AB$30)</f>
        <v/>
      </c>
      <c r="AC31" s="250" t="n"/>
      <c r="AD31" s="9" t="n"/>
      <c r="AE31" s="9" t="n"/>
      <c r="AF31" s="9" t="n"/>
      <c r="AG31" s="9" t="n"/>
      <c r="AH31" s="9" t="n"/>
      <c r="AI31" s="9" t="n"/>
    </row>
    <row r="32" ht="19.5" customHeight="1" s="496">
      <c r="A32" s="186" t="n"/>
      <c r="B32" s="205" t="n"/>
      <c r="C32" s="206" t="inlineStr">
        <is>
          <t>Classificação</t>
        </is>
      </c>
      <c r="D32" s="205" t="n"/>
      <c r="E32" s="205" t="n"/>
      <c r="F32" s="272">
        <f>RANK(F30,$F$30:$AB$30)</f>
        <v/>
      </c>
      <c r="G32" s="272">
        <f>RANK(G30,$F$30:$AB$30)</f>
        <v/>
      </c>
      <c r="H32" s="272">
        <f>RANK(H30,$F$30:$AB$30)</f>
        <v/>
      </c>
      <c r="I32" s="272">
        <f>RANK(I30,$F$30:$AB$30)</f>
        <v/>
      </c>
      <c r="J32" s="272">
        <f>RANK(J30,$F$30:$AB$30)</f>
        <v/>
      </c>
      <c r="K32" s="272">
        <f>RANK(K30,$F$30:$AB$30)</f>
        <v/>
      </c>
      <c r="L32" s="272">
        <f>RANK(L30,$F$30:$AB$30)</f>
        <v/>
      </c>
      <c r="M32" s="272">
        <f>RANK(M30,$F$30:$AB$30)</f>
        <v/>
      </c>
      <c r="N32" s="272">
        <f>RANK(N30,$F$30:$AB$30)</f>
        <v/>
      </c>
      <c r="O32" s="272">
        <f>RANK(O30,$F$30:$AB$30)</f>
        <v/>
      </c>
      <c r="P32" s="272">
        <f>RANK(P30,$F$30:$AB$30)</f>
        <v/>
      </c>
      <c r="Q32" s="272">
        <f>RANK(Q30,$F$30:$AB$30)</f>
        <v/>
      </c>
      <c r="R32" s="272">
        <f>RANK(R30,$F$30:$AB$30)</f>
        <v/>
      </c>
      <c r="S32" s="272">
        <f>RANK(S30,$F$30:$AB$30)</f>
        <v/>
      </c>
      <c r="T32" s="272">
        <f>RANK(T30,$F$30:$AB$30)</f>
        <v/>
      </c>
      <c r="U32" s="272">
        <f>RANK(U30,$F$30:$AB$30)</f>
        <v/>
      </c>
      <c r="V32" s="272">
        <f>RANK(V30,$F$30:$AB$30)</f>
        <v/>
      </c>
      <c r="W32" s="272">
        <f>RANK(W30,$F$30:$AB$30)</f>
        <v/>
      </c>
      <c r="X32" s="272">
        <f>RANK(X30,$F$30:$AB$30)</f>
        <v/>
      </c>
      <c r="Y32" s="272">
        <f>RANK(Y30,$F$30:$AB$30)</f>
        <v/>
      </c>
      <c r="Z32" s="272">
        <f>RANK(Z30,$F$30:$AB$30)</f>
        <v/>
      </c>
      <c r="AA32" s="272">
        <f>RANK(AA30,$F$30:$AB$30)</f>
        <v/>
      </c>
      <c r="AB32" s="272">
        <f>RANK(AB30,$F$30:$AB$30)</f>
        <v/>
      </c>
      <c r="AC32" s="9" t="n"/>
      <c r="AD32" s="9" t="n"/>
      <c r="AE32" s="9" t="n"/>
      <c r="AF32" s="9" t="n"/>
      <c r="AG32" s="9" t="n"/>
      <c r="AH32" s="9" t="n"/>
      <c r="AI32" s="9" t="n"/>
    </row>
    <row r="33" ht="30" customHeight="1" s="496">
      <c r="A33" s="186" t="n"/>
      <c r="B33" s="78" t="n"/>
      <c r="C33" s="275" t="n"/>
      <c r="D33" s="9" t="n"/>
      <c r="E33" s="165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</row>
    <row r="34" ht="19.5" customHeight="1" s="496">
      <c r="A34" s="186" t="n"/>
      <c r="B34" s="250" t="n"/>
      <c r="C34" s="276" t="inlineStr">
        <is>
          <t>Fator aplicado aos requisitos atrativos do Kano (editável)</t>
        </is>
      </c>
      <c r="D34" s="250" t="n"/>
      <c r="E34" s="277" t="n">
        <v>1.5</v>
      </c>
      <c r="F34" s="278" t="n"/>
      <c r="G34" s="278" t="n"/>
      <c r="H34" s="278" t="n"/>
      <c r="I34" s="278" t="n"/>
      <c r="J34" s="278" t="n"/>
      <c r="K34" s="278" t="n"/>
      <c r="L34" s="278" t="n"/>
      <c r="M34" s="278" t="n"/>
      <c r="N34" s="278" t="n"/>
      <c r="O34" s="278" t="n"/>
      <c r="P34" s="278" t="n"/>
      <c r="Q34" s="278" t="n"/>
      <c r="R34" s="278" t="n"/>
      <c r="S34" s="278" t="n"/>
      <c r="T34" s="278" t="n"/>
      <c r="U34" s="278" t="n"/>
      <c r="V34" s="278" t="n"/>
      <c r="W34" s="278" t="n"/>
      <c r="X34" s="278" t="n"/>
      <c r="Y34" s="278" t="n"/>
      <c r="Z34" s="278" t="n"/>
      <c r="AA34" s="278" t="n"/>
      <c r="AB34" s="278" t="n"/>
      <c r="AC34" s="9" t="n"/>
      <c r="AD34" s="9" t="n"/>
      <c r="AE34" s="9" t="n"/>
      <c r="AF34" s="9" t="n"/>
      <c r="AG34" s="9" t="n"/>
      <c r="AH34" s="9" t="n"/>
      <c r="AI34" s="9" t="n"/>
    </row>
    <row r="35" ht="19.5" customHeight="1" s="496">
      <c r="A35" s="186" t="n"/>
      <c r="B35" s="205" t="n"/>
      <c r="C35" s="206" t="inlineStr">
        <is>
          <t>Valor com atrativos ajustados (sensibilidade)</t>
        </is>
      </c>
      <c r="D35" s="205" t="n"/>
      <c r="E35" s="205" t="n"/>
      <c r="F35" s="279">
        <f>SUMPRODUCT($AI$7:$AI$29,F7:F29)</f>
        <v/>
      </c>
      <c r="G35" s="279">
        <f>SUMPRODUCT($AI$7:$AI$29,G7:G29)</f>
        <v/>
      </c>
      <c r="H35" s="279">
        <f>SUMPRODUCT($AI$7:$AI$29,H7:H29)</f>
        <v/>
      </c>
      <c r="I35" s="279">
        <f>SUMPRODUCT($AI$7:$AI$29,I7:I29)</f>
        <v/>
      </c>
      <c r="J35" s="279">
        <f>SUMPRODUCT($AI$7:$AI$29,J7:J29)</f>
        <v/>
      </c>
      <c r="K35" s="279">
        <f>SUMPRODUCT($AI$7:$AI$29,K7:K29)</f>
        <v/>
      </c>
      <c r="L35" s="279">
        <f>SUMPRODUCT($AI$7:$AI$29,L7:L29)</f>
        <v/>
      </c>
      <c r="M35" s="279">
        <f>SUMPRODUCT($AI$7:$AI$29,M7:M29)</f>
        <v/>
      </c>
      <c r="N35" s="279">
        <f>SUMPRODUCT($AI$7:$AI$29,N7:N29)</f>
        <v/>
      </c>
      <c r="O35" s="279">
        <f>SUMPRODUCT($AI$7:$AI$29,O7:O29)</f>
        <v/>
      </c>
      <c r="P35" s="279">
        <f>SUMPRODUCT($AI$7:$AI$29,P7:P29)</f>
        <v/>
      </c>
      <c r="Q35" s="279">
        <f>SUMPRODUCT($AI$7:$AI$29,Q7:Q29)</f>
        <v/>
      </c>
      <c r="R35" s="279">
        <f>SUMPRODUCT($AI$7:$AI$29,R7:R29)</f>
        <v/>
      </c>
      <c r="S35" s="279">
        <f>SUMPRODUCT($AI$7:$AI$29,S7:S29)</f>
        <v/>
      </c>
      <c r="T35" s="279">
        <f>SUMPRODUCT($AI$7:$AI$29,T7:T29)</f>
        <v/>
      </c>
      <c r="U35" s="279">
        <f>SUMPRODUCT($AI$7:$AI$29,U7:U29)</f>
        <v/>
      </c>
      <c r="V35" s="279">
        <f>SUMPRODUCT($AI$7:$AI$29,V7:V29)</f>
        <v/>
      </c>
      <c r="W35" s="279">
        <f>SUMPRODUCT($AI$7:$AI$29,W7:W29)</f>
        <v/>
      </c>
      <c r="X35" s="279">
        <f>SUMPRODUCT($AI$7:$AI$29,X7:X29)</f>
        <v/>
      </c>
      <c r="Y35" s="279">
        <f>SUMPRODUCT($AI$7:$AI$29,Y7:Y29)</f>
        <v/>
      </c>
      <c r="Z35" s="279">
        <f>SUMPRODUCT($AI$7:$AI$29,Z7:Z29)</f>
        <v/>
      </c>
      <c r="AA35" s="279">
        <f>SUMPRODUCT($AI$7:$AI$29,AA7:AA29)</f>
        <v/>
      </c>
      <c r="AB35" s="279">
        <f>SUMPRODUCT($AI$7:$AI$29,AB7:AB29)</f>
        <v/>
      </c>
      <c r="AC35" s="9" t="n"/>
      <c r="AD35" s="9" t="n"/>
      <c r="AE35" s="9" t="n"/>
      <c r="AF35" s="9" t="n"/>
      <c r="AG35" s="9" t="n"/>
      <c r="AH35" s="9" t="n"/>
      <c r="AI35" s="9" t="n"/>
    </row>
    <row r="36" ht="19.5" customHeight="1" s="496">
      <c r="A36" s="186" t="n"/>
      <c r="B36" s="205" t="n"/>
      <c r="C36" s="206" t="inlineStr">
        <is>
          <t>Classificação ajustada</t>
        </is>
      </c>
      <c r="D36" s="205" t="n"/>
      <c r="E36" s="205" t="n"/>
      <c r="F36" s="280">
        <f>RANK(F35,$F$35:$AB$35)</f>
        <v/>
      </c>
      <c r="G36" s="280">
        <f>RANK(G35,$F$35:$AB$35)</f>
        <v/>
      </c>
      <c r="H36" s="280">
        <f>RANK(H35,$F$35:$AB$35)</f>
        <v/>
      </c>
      <c r="I36" s="280">
        <f>RANK(I35,$F$35:$AB$35)</f>
        <v/>
      </c>
      <c r="J36" s="280">
        <f>RANK(J35,$F$35:$AB$35)</f>
        <v/>
      </c>
      <c r="K36" s="280">
        <f>RANK(K35,$F$35:$AB$35)</f>
        <v/>
      </c>
      <c r="L36" s="280">
        <f>RANK(L35,$F$35:$AB$35)</f>
        <v/>
      </c>
      <c r="M36" s="280">
        <f>RANK(M35,$F$35:$AB$35)</f>
        <v/>
      </c>
      <c r="N36" s="280">
        <f>RANK(N35,$F$35:$AB$35)</f>
        <v/>
      </c>
      <c r="O36" s="280">
        <f>RANK(O35,$F$35:$AB$35)</f>
        <v/>
      </c>
      <c r="P36" s="280">
        <f>RANK(P35,$F$35:$AB$35)</f>
        <v/>
      </c>
      <c r="Q36" s="280">
        <f>RANK(Q35,$F$35:$AB$35)</f>
        <v/>
      </c>
      <c r="R36" s="280">
        <f>RANK(R35,$F$35:$AB$35)</f>
        <v/>
      </c>
      <c r="S36" s="280">
        <f>RANK(S35,$F$35:$AB$35)</f>
        <v/>
      </c>
      <c r="T36" s="280">
        <f>RANK(T35,$F$35:$AB$35)</f>
        <v/>
      </c>
      <c r="U36" s="280">
        <f>RANK(U35,$F$35:$AB$35)</f>
        <v/>
      </c>
      <c r="V36" s="280">
        <f>RANK(V35,$F$35:$AB$35)</f>
        <v/>
      </c>
      <c r="W36" s="280">
        <f>RANK(W35,$F$35:$AB$35)</f>
        <v/>
      </c>
      <c r="X36" s="280">
        <f>RANK(X35,$F$35:$AB$35)</f>
        <v/>
      </c>
      <c r="Y36" s="280">
        <f>RANK(Y35,$F$35:$AB$35)</f>
        <v/>
      </c>
      <c r="Z36" s="280">
        <f>RANK(Z35,$F$35:$AB$35)</f>
        <v/>
      </c>
      <c r="AA36" s="280">
        <f>RANK(AA35,$F$35:$AB$35)</f>
        <v/>
      </c>
      <c r="AB36" s="280">
        <f>RANK(AB35,$F$35:$AB$35)</f>
        <v/>
      </c>
      <c r="AC36" s="9" t="n"/>
      <c r="AD36" s="9" t="n"/>
      <c r="AE36" s="9" t="n"/>
      <c r="AF36" s="9" t="n"/>
      <c r="AG36" s="9" t="n"/>
      <c r="AH36" s="9" t="n"/>
      <c r="AI36" s="9" t="n"/>
    </row>
    <row r="37" ht="19.5" customHeight="1" s="496">
      <c r="A37" s="186" t="n"/>
      <c r="B37" s="250" t="n"/>
      <c r="C37" s="275" t="n"/>
      <c r="D37" s="250" t="n"/>
      <c r="E37" s="250" t="n"/>
      <c r="F37" s="282" t="n"/>
      <c r="G37" s="282" t="n"/>
      <c r="H37" s="282" t="n"/>
      <c r="I37" s="282" t="n"/>
      <c r="J37" s="282" t="n"/>
      <c r="K37" s="282" t="n"/>
      <c r="L37" s="282" t="n"/>
      <c r="M37" s="282" t="n"/>
      <c r="N37" s="282" t="n"/>
      <c r="O37" s="282" t="n"/>
      <c r="P37" s="282" t="n"/>
      <c r="Q37" s="282" t="n"/>
      <c r="R37" s="282" t="n"/>
      <c r="S37" s="282" t="n"/>
      <c r="T37" s="282" t="n"/>
      <c r="U37" s="282" t="n"/>
      <c r="V37" s="282" t="n"/>
      <c r="W37" s="282" t="n"/>
      <c r="X37" s="282" t="n"/>
      <c r="Y37" s="282" t="n"/>
      <c r="Z37" s="282" t="n"/>
      <c r="AA37" s="282" t="n"/>
      <c r="AB37" s="282" t="n"/>
      <c r="AC37" s="9" t="n"/>
      <c r="AD37" s="9" t="n"/>
      <c r="AE37" s="9" t="n"/>
      <c r="AF37" s="9" t="n"/>
      <c r="AG37" s="9" t="n"/>
      <c r="AH37" s="9" t="n"/>
      <c r="AI37" s="9" t="n"/>
    </row>
    <row r="38" ht="19.5" customHeight="1" s="496">
      <c r="A38" s="186" t="n"/>
      <c r="B38" s="205" t="n"/>
      <c r="C38" s="206" t="inlineStr">
        <is>
          <t>Relações maiores que zero por requisito de projeto</t>
        </is>
      </c>
      <c r="D38" s="205" t="n"/>
      <c r="E38" s="205" t="n"/>
      <c r="F38" s="280">
        <f>COUNTIF(F7:F29,"&gt;0")</f>
        <v/>
      </c>
      <c r="G38" s="280">
        <f>COUNTIF(G7:G29,"&gt;0")</f>
        <v/>
      </c>
      <c r="H38" s="280">
        <f>COUNTIF(H7:H29,"&gt;0")</f>
        <v/>
      </c>
      <c r="I38" s="280">
        <f>COUNTIF(I7:I29,"&gt;0")</f>
        <v/>
      </c>
      <c r="J38" s="280">
        <f>COUNTIF(J7:J29,"&gt;0")</f>
        <v/>
      </c>
      <c r="K38" s="280">
        <f>COUNTIF(K7:K29,"&gt;0")</f>
        <v/>
      </c>
      <c r="L38" s="280">
        <f>COUNTIF(L7:L29,"&gt;0")</f>
        <v/>
      </c>
      <c r="M38" s="280">
        <f>COUNTIF(M7:M29,"&gt;0")</f>
        <v/>
      </c>
      <c r="N38" s="280">
        <f>COUNTIF(N7:N29,"&gt;0")</f>
        <v/>
      </c>
      <c r="O38" s="280">
        <f>COUNTIF(O7:O29,"&gt;0")</f>
        <v/>
      </c>
      <c r="P38" s="280">
        <f>COUNTIF(P7:P29,"&gt;0")</f>
        <v/>
      </c>
      <c r="Q38" s="280">
        <f>COUNTIF(Q7:Q29,"&gt;0")</f>
        <v/>
      </c>
      <c r="R38" s="280">
        <f>COUNTIF(R7:R29,"&gt;0")</f>
        <v/>
      </c>
      <c r="S38" s="280">
        <f>COUNTIF(S7:S29,"&gt;0")</f>
        <v/>
      </c>
      <c r="T38" s="280">
        <f>COUNTIF(T7:T29,"&gt;0")</f>
        <v/>
      </c>
      <c r="U38" s="280">
        <f>COUNTIF(U7:U29,"&gt;0")</f>
        <v/>
      </c>
      <c r="V38" s="280">
        <f>COUNTIF(V7:V29,"&gt;0")</f>
        <v/>
      </c>
      <c r="W38" s="280">
        <f>COUNTIF(W7:W29,"&gt;0")</f>
        <v/>
      </c>
      <c r="X38" s="280">
        <f>COUNTIF(X7:X29,"&gt;0")</f>
        <v/>
      </c>
      <c r="Y38" s="280">
        <f>COUNTIF(Y7:Y29,"&gt;0")</f>
        <v/>
      </c>
      <c r="Z38" s="280">
        <f>COUNTIF(Z7:Z29,"&gt;0")</f>
        <v/>
      </c>
      <c r="AA38" s="280">
        <f>COUNTIF(AA7:AA29,"&gt;0")</f>
        <v/>
      </c>
      <c r="AB38" s="280">
        <f>COUNTIF(AB7:AB29,"&gt;0")</f>
        <v/>
      </c>
      <c r="AC38" s="9" t="n"/>
      <c r="AD38" s="9" t="n"/>
      <c r="AE38" s="9" t="n"/>
      <c r="AF38" s="9" t="n"/>
      <c r="AG38" s="9" t="n"/>
      <c r="AH38" s="9" t="n"/>
      <c r="AI38" s="9" t="n"/>
    </row>
    <row r="39" ht="19.5" customHeight="1" s="496">
      <c r="A39" s="186" t="n"/>
      <c r="B39" s="205" t="n"/>
      <c r="C39" s="206" t="inlineStr">
        <is>
          <t>Verificação</t>
        </is>
      </c>
      <c r="D39" s="205" t="n"/>
      <c r="E39" s="205" t="n"/>
      <c r="F39" s="280">
        <f>IF(SUM(F7:F29)=0,"SEM RELAÇÃO","ok")</f>
        <v/>
      </c>
      <c r="G39" s="280">
        <f>IF(SUM(G7:G29)=0,"SEM RELAÇÃO","ok")</f>
        <v/>
      </c>
      <c r="H39" s="280">
        <f>IF(SUM(H7:H29)=0,"SEM RELAÇÃO","ok")</f>
        <v/>
      </c>
      <c r="I39" s="280">
        <f>IF(SUM(I7:I29)=0,"SEM RELAÇÃO","ok")</f>
        <v/>
      </c>
      <c r="J39" s="280">
        <f>IF(SUM(J7:J29)=0,"SEM RELAÇÃO","ok")</f>
        <v/>
      </c>
      <c r="K39" s="280">
        <f>IF(SUM(K7:K29)=0,"SEM RELAÇÃO","ok")</f>
        <v/>
      </c>
      <c r="L39" s="280">
        <f>IF(SUM(L7:L29)=0,"SEM RELAÇÃO","ok")</f>
        <v/>
      </c>
      <c r="M39" s="280">
        <f>IF(SUM(M7:M29)=0,"SEM RELAÇÃO","ok")</f>
        <v/>
      </c>
      <c r="N39" s="280">
        <f>IF(SUM(N7:N29)=0,"SEM RELAÇÃO","ok")</f>
        <v/>
      </c>
      <c r="O39" s="280">
        <f>IF(SUM(O7:O29)=0,"SEM RELAÇÃO","ok")</f>
        <v/>
      </c>
      <c r="P39" s="280">
        <f>IF(SUM(P7:P29)=0,"SEM RELAÇÃO","ok")</f>
        <v/>
      </c>
      <c r="Q39" s="280">
        <f>IF(SUM(Q7:Q29)=0,"SEM RELAÇÃO","ok")</f>
        <v/>
      </c>
      <c r="R39" s="280">
        <f>IF(SUM(R7:R29)=0,"SEM RELAÇÃO","ok")</f>
        <v/>
      </c>
      <c r="S39" s="280">
        <f>IF(SUM(S7:S29)=0,"SEM RELAÇÃO","ok")</f>
        <v/>
      </c>
      <c r="T39" s="280">
        <f>IF(SUM(T7:T29)=0,"SEM RELAÇÃO","ok")</f>
        <v/>
      </c>
      <c r="U39" s="280">
        <f>IF(SUM(U7:U29)=0,"SEM RELAÇÃO","ok")</f>
        <v/>
      </c>
      <c r="V39" s="280">
        <f>IF(SUM(V7:V29)=0,"SEM RELAÇÃO","ok")</f>
        <v/>
      </c>
      <c r="W39" s="280">
        <f>IF(SUM(W7:W29)=0,"SEM RELAÇÃO","ok")</f>
        <v/>
      </c>
      <c r="X39" s="280">
        <f>IF(SUM(X7:X29)=0,"SEM RELAÇÃO","ok")</f>
        <v/>
      </c>
      <c r="Y39" s="280">
        <f>IF(SUM(Y7:Y29)=0,"SEM RELAÇÃO","ok")</f>
        <v/>
      </c>
      <c r="Z39" s="280">
        <f>IF(SUM(Z7:Z29)=0,"SEM RELAÇÃO","ok")</f>
        <v/>
      </c>
      <c r="AA39" s="280">
        <f>IF(SUM(AA7:AA29)=0,"SEM RELAÇÃO","ok")</f>
        <v/>
      </c>
      <c r="AB39" s="280">
        <f>IF(SUM(AB7:AB29)=0,"SEM RELAÇÃO","ok")</f>
        <v/>
      </c>
      <c r="AC39" s="9" t="n"/>
      <c r="AD39" s="9" t="n"/>
      <c r="AE39" s="9" t="n"/>
      <c r="AF39" s="9" t="n"/>
      <c r="AG39" s="9" t="n"/>
      <c r="AH39" s="9" t="n"/>
      <c r="AI39" s="9" t="n"/>
    </row>
    <row r="40" ht="30" customHeight="1" s="496">
      <c r="A40" s="186" t="n"/>
      <c r="B40" s="78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</row>
    <row r="41" ht="30" customHeight="1" s="496">
      <c r="A41" s="186" t="n"/>
      <c r="B41" s="517" t="inlineStr">
        <is>
          <t>Escala: 9 relação forte · 3 média · 1 fraca · 0 sem relação. Todas as células estão preenchidas: o zero é resposta, não lacuna. Como cada requisito de projeto nasce de um requisito do cliente, a diagonal traz o 9 correspondente; fora dela ficam os parâmetros que também verificam outros requisitos.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</row>
    <row r="42" ht="18" customHeight="1" s="496">
      <c r="A42" s="186" t="n"/>
      <c r="B42" s="262" t="n"/>
      <c r="C42" s="167" t="n"/>
      <c r="D42" s="287" t="n"/>
      <c r="E42" s="287" t="n"/>
      <c r="F42" s="287" t="n"/>
      <c r="G42" s="287" t="n"/>
      <c r="H42" s="287" t="n"/>
      <c r="I42" s="289" t="n"/>
      <c r="J42" s="289" t="n"/>
      <c r="K42" s="28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</row>
    <row r="43" ht="18" customHeight="1" s="496">
      <c r="A43" s="186" t="n"/>
      <c r="B43" s="262" t="n"/>
      <c r="C43" s="167" t="n"/>
      <c r="D43" s="287" t="n"/>
      <c r="E43" s="287" t="n"/>
      <c r="F43" s="287" t="n"/>
      <c r="G43" s="287" t="n"/>
      <c r="H43" s="262" t="n"/>
      <c r="I43" s="289" t="n"/>
      <c r="J43" s="289" t="n"/>
      <c r="K43" s="28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</row>
    <row r="44" ht="18" customHeight="1" s="496">
      <c r="A44" s="186" t="n"/>
      <c r="B44" s="531" t="inlineStr">
        <is>
          <t>Relações revisadas nesta rodada</t>
        </is>
      </c>
      <c r="C44" s="167" t="n"/>
      <c r="D44" s="287" t="n"/>
      <c r="E44" s="287" t="n"/>
      <c r="F44" s="287" t="n"/>
      <c r="G44" s="287" t="n"/>
      <c r="H44" s="262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</row>
    <row r="45" ht="18" customHeight="1" s="496">
      <c r="A45" s="186" t="n"/>
      <c r="B45" s="532" t="inlineStr">
        <is>
          <t>Requisito</t>
        </is>
      </c>
      <c r="C45" s="532" t="inlineStr">
        <is>
          <t>RP</t>
        </is>
      </c>
      <c r="D45" s="532" t="inlineStr">
        <is>
          <t>Valor</t>
        </is>
      </c>
      <c r="E45" s="532" t="inlineStr">
        <is>
          <t>Justificativa</t>
        </is>
      </c>
      <c r="F45" s="287" t="n"/>
      <c r="G45" s="287" t="n"/>
      <c r="H45" s="287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</row>
    <row r="46" ht="18" customHeight="1" s="496">
      <c r="A46" s="186" t="n"/>
      <c r="B46" s="533" t="inlineStr">
        <is>
          <t>O</t>
        </is>
      </c>
      <c r="C46" s="533" t="inlineStr">
        <is>
          <t>RP23</t>
        </is>
      </c>
      <c r="D46" s="533" t="n">
        <v>9</v>
      </c>
      <c r="E46" s="533" t="inlineStr">
        <is>
          <t>O número de ciclos é o denominador do custo por ciclo: é a relação mais forte que faltava</t>
        </is>
      </c>
      <c r="F46" s="534" t="n"/>
      <c r="G46" s="534" t="n"/>
      <c r="H46" s="534" t="n"/>
      <c r="I46" s="534" t="n"/>
      <c r="J46" s="534" t="n"/>
      <c r="K46" s="534" t="n"/>
      <c r="L46" s="534" t="n"/>
      <c r="M46" s="534" t="n"/>
      <c r="N46" s="534" t="n"/>
      <c r="O46" s="534" t="n"/>
      <c r="P46" s="535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</row>
    <row r="47" ht="18" customHeight="1" s="496">
      <c r="A47" s="186" t="n"/>
      <c r="B47" s="533" t="inlineStr">
        <is>
          <t>A</t>
        </is>
      </c>
      <c r="C47" s="533" t="inlineStr">
        <is>
          <t>RP2</t>
        </is>
      </c>
      <c r="D47" s="533" t="n">
        <v>3</v>
      </c>
      <c r="E47" s="533" t="inlineStr">
        <is>
          <t>Imobilizar reduz o impacto que chega à peça: amortecimento e imobilização são acoplados</t>
        </is>
      </c>
      <c r="F47" s="534" t="n"/>
      <c r="G47" s="534" t="n"/>
      <c r="H47" s="534" t="n"/>
      <c r="I47" s="534" t="n"/>
      <c r="J47" s="534" t="n"/>
      <c r="K47" s="534" t="n"/>
      <c r="L47" s="534" t="n"/>
      <c r="M47" s="534" t="n"/>
      <c r="N47" s="534" t="n"/>
      <c r="O47" s="534" t="n"/>
      <c r="P47" s="535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</row>
    <row r="48" ht="18" customHeight="1" s="496">
      <c r="A48" s="186" t="n"/>
      <c r="B48" s="533" t="inlineStr">
        <is>
          <t>F</t>
        </is>
      </c>
      <c r="C48" s="533" t="inlineStr">
        <is>
          <t>RP5</t>
        </is>
      </c>
      <c r="D48" s="533" t="n">
        <v>3</v>
      </c>
      <c r="E48" s="533" t="inlineStr">
        <is>
          <t>Ponto de pega definido é o que viabiliza movimentar o conjunto</t>
        </is>
      </c>
      <c r="F48" s="534" t="n"/>
      <c r="G48" s="534" t="n"/>
      <c r="H48" s="534" t="n"/>
      <c r="I48" s="534" t="n"/>
      <c r="J48" s="534" t="n"/>
      <c r="K48" s="534" t="n"/>
      <c r="L48" s="534" t="n"/>
      <c r="M48" s="534" t="n"/>
      <c r="N48" s="534" t="n"/>
      <c r="O48" s="534" t="n"/>
      <c r="P48" s="535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</row>
    <row r="49" ht="18" customHeight="1" s="496">
      <c r="A49" s="186" t="n"/>
      <c r="B49" s="533" t="inlineStr">
        <is>
          <t>E</t>
        </is>
      </c>
      <c r="C49" s="533" t="inlineStr">
        <is>
          <t>RP14</t>
        </is>
      </c>
      <c r="D49" s="533" t="n">
        <v>3</v>
      </c>
      <c r="E49" s="533" t="inlineStr">
        <is>
          <t>O volume por peça determina quantos conjuntos cabem no veículo</t>
        </is>
      </c>
      <c r="F49" s="534" t="n"/>
      <c r="G49" s="534" t="n"/>
      <c r="H49" s="534" t="n"/>
      <c r="I49" s="534" t="n"/>
      <c r="J49" s="534" t="n"/>
      <c r="K49" s="534" t="n"/>
      <c r="L49" s="534" t="n"/>
      <c r="M49" s="534" t="n"/>
      <c r="N49" s="534" t="n"/>
      <c r="O49" s="534" t="n"/>
      <c r="P49" s="535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</row>
    <row r="50" ht="18" customHeight="1" s="496">
      <c r="A50" s="186" t="n"/>
      <c r="B50" s="533" t="inlineStr">
        <is>
          <t>K</t>
        </is>
      </c>
      <c r="C50" s="533" t="inlineStr">
        <is>
          <t>RP9</t>
        </is>
      </c>
      <c r="D50" s="533" t="n">
        <v>3</v>
      </c>
      <c r="E50" s="533" t="inlineStr">
        <is>
          <t>Empilhar depende diretamente da estabilidade da pilha</t>
        </is>
      </c>
      <c r="F50" s="534" t="n"/>
      <c r="G50" s="534" t="n"/>
      <c r="H50" s="534" t="n"/>
      <c r="I50" s="534" t="n"/>
      <c r="J50" s="534" t="n"/>
      <c r="K50" s="534" t="n"/>
      <c r="L50" s="534" t="n"/>
      <c r="M50" s="534" t="n"/>
      <c r="N50" s="534" t="n"/>
      <c r="O50" s="534" t="n"/>
      <c r="P50" s="535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</row>
    <row r="51" ht="18" customHeight="1" s="496">
      <c r="A51" s="186" t="n"/>
      <c r="B51" s="533" t="inlineStr">
        <is>
          <t>K</t>
        </is>
      </c>
      <c r="C51" s="533" t="inlineStr">
        <is>
          <t>RP8</t>
        </is>
      </c>
      <c r="D51" s="533" t="n">
        <v>3</v>
      </c>
      <c r="E51" s="533" t="inlineStr">
        <is>
          <t>O empilhamento acontece sobre o palete</t>
        </is>
      </c>
      <c r="F51" s="534" t="n"/>
      <c r="G51" s="534" t="n"/>
      <c r="H51" s="534" t="n"/>
      <c r="I51" s="534" t="n"/>
      <c r="J51" s="534" t="n"/>
      <c r="K51" s="534" t="n"/>
      <c r="L51" s="534" t="n"/>
      <c r="M51" s="534" t="n"/>
      <c r="N51" s="534" t="n"/>
      <c r="O51" s="534" t="n"/>
      <c r="P51" s="535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</row>
    <row r="52" ht="18" customHeight="1" s="496">
      <c r="A52" s="186" t="n"/>
      <c r="B52" s="533" t="inlineStr">
        <is>
          <t>J</t>
        </is>
      </c>
      <c r="C52" s="533" t="inlineStr">
        <is>
          <t>RP8</t>
        </is>
      </c>
      <c r="D52" s="533" t="n">
        <v>3</v>
      </c>
      <c r="E52" s="533" t="inlineStr">
        <is>
          <t>Compacidade governa o aproveitamento da área do palete</t>
        </is>
      </c>
      <c r="F52" s="534" t="n"/>
      <c r="G52" s="534" t="n"/>
      <c r="H52" s="534" t="n"/>
      <c r="I52" s="534" t="n"/>
      <c r="J52" s="534" t="n"/>
      <c r="K52" s="534" t="n"/>
      <c r="L52" s="534" t="n"/>
      <c r="M52" s="534" t="n"/>
      <c r="N52" s="534" t="n"/>
      <c r="O52" s="534" t="n"/>
      <c r="P52" s="535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</row>
    <row r="53" ht="18" customHeight="1" s="496">
      <c r="A53" s="186" t="n"/>
      <c r="B53" s="533" t="inlineStr">
        <is>
          <t>J</t>
        </is>
      </c>
      <c r="C53" s="533" t="inlineStr">
        <is>
          <t>RP23</t>
        </is>
      </c>
      <c r="D53" s="533" t="n">
        <v>3</v>
      </c>
      <c r="E53" s="533" t="inlineStr">
        <is>
          <t>Volume por peça dilui o frete e entra no custo por ciclo</t>
        </is>
      </c>
      <c r="F53" s="534" t="n"/>
      <c r="G53" s="534" t="n"/>
      <c r="H53" s="534" t="n"/>
      <c r="I53" s="534" t="n"/>
      <c r="J53" s="534" t="n"/>
      <c r="K53" s="534" t="n"/>
      <c r="L53" s="534" t="n"/>
      <c r="M53" s="534" t="n"/>
      <c r="N53" s="534" t="n"/>
      <c r="O53" s="534" t="n"/>
      <c r="P53" s="535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</row>
    <row r="54" ht="18" customHeight="1" s="496">
      <c r="A54" s="186" t="n"/>
      <c r="B54" s="533" t="inlineStr">
        <is>
          <t>O</t>
        </is>
      </c>
      <c r="C54" s="533" t="inlineStr">
        <is>
          <t>RP21</t>
        </is>
      </c>
      <c r="D54" s="533" t="n">
        <v>3</v>
      </c>
      <c r="E54" s="533" t="inlineStr">
        <is>
          <t>Contar ciclos exige identificar a unidade</t>
        </is>
      </c>
      <c r="F54" s="534" t="n"/>
      <c r="G54" s="534" t="n"/>
      <c r="H54" s="534" t="n"/>
      <c r="I54" s="534" t="n"/>
      <c r="J54" s="534" t="n"/>
      <c r="K54" s="534" t="n"/>
      <c r="L54" s="534" t="n"/>
      <c r="M54" s="534" t="n"/>
      <c r="N54" s="534" t="n"/>
      <c r="O54" s="534" t="n"/>
      <c r="P54" s="535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</row>
    <row r="55" ht="18" customHeight="1" s="496">
      <c r="A55" s="186" t="n"/>
      <c r="B55" s="533" t="inlineStr">
        <is>
          <t>Q</t>
        </is>
      </c>
      <c r="C55" s="533" t="inlineStr">
        <is>
          <t>RP20</t>
        </is>
      </c>
      <c r="D55" s="533" t="n">
        <v>3</v>
      </c>
      <c r="E55" s="533" t="inlineStr">
        <is>
          <t>Modularidade é o que torna a manutenção simples</t>
        </is>
      </c>
      <c r="F55" s="534" t="n"/>
      <c r="G55" s="534" t="n"/>
      <c r="H55" s="534" t="n"/>
      <c r="I55" s="534" t="n"/>
      <c r="J55" s="534" t="n"/>
      <c r="K55" s="534" t="n"/>
      <c r="L55" s="534" t="n"/>
      <c r="M55" s="534" t="n"/>
      <c r="N55" s="534" t="n"/>
      <c r="O55" s="534" t="n"/>
      <c r="P55" s="535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</row>
    <row r="56" ht="18" customHeight="1" s="496">
      <c r="A56" s="186" t="n"/>
      <c r="B56" s="533" t="inlineStr">
        <is>
          <t>Q</t>
        </is>
      </c>
      <c r="C56" s="533" t="inlineStr">
        <is>
          <t>RP23</t>
        </is>
      </c>
      <c r="D56" s="533" t="n">
        <v>3</v>
      </c>
      <c r="E56" s="533" t="inlineStr">
        <is>
          <t>Tempo de manutenção é custo lançado em cada ciclo</t>
        </is>
      </c>
      <c r="F56" s="534" t="n"/>
      <c r="G56" s="534" t="n"/>
      <c r="H56" s="534" t="n"/>
      <c r="I56" s="534" t="n"/>
      <c r="J56" s="534" t="n"/>
      <c r="K56" s="534" t="n"/>
      <c r="L56" s="534" t="n"/>
      <c r="M56" s="534" t="n"/>
      <c r="N56" s="534" t="n"/>
      <c r="O56" s="534" t="n"/>
      <c r="P56" s="535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</row>
    <row r="57" ht="18" customHeight="1" s="496">
      <c r="A57" s="186" t="n"/>
      <c r="B57" s="533" t="inlineStr">
        <is>
          <t>Q</t>
        </is>
      </c>
      <c r="C57" s="533" t="inlineStr">
        <is>
          <t>RP17</t>
        </is>
      </c>
      <c r="D57" s="533" t="n">
        <v>3</v>
      </c>
      <c r="E57" s="533" t="inlineStr">
        <is>
          <t>Não se recondiciona o que não se desmonta</t>
        </is>
      </c>
      <c r="F57" s="534" t="n"/>
      <c r="G57" s="534" t="n"/>
      <c r="H57" s="534" t="n"/>
      <c r="I57" s="534" t="n"/>
      <c r="J57" s="534" t="n"/>
      <c r="K57" s="534" t="n"/>
      <c r="L57" s="534" t="n"/>
      <c r="M57" s="534" t="n"/>
      <c r="N57" s="534" t="n"/>
      <c r="O57" s="534" t="n"/>
      <c r="P57" s="535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</row>
    <row r="58" ht="18" customHeight="1" s="496">
      <c r="A58" s="186" t="n"/>
      <c r="B58" s="533" t="inlineStr">
        <is>
          <t>R</t>
        </is>
      </c>
      <c r="C58" s="533" t="inlineStr">
        <is>
          <t>RP15</t>
        </is>
      </c>
      <c r="D58" s="533" t="n">
        <v>3</v>
      </c>
      <c r="E58" s="533" t="inlineStr">
        <is>
          <t>Desmontar é pré-condição do recondicionamento</t>
        </is>
      </c>
      <c r="F58" s="534" t="n"/>
      <c r="G58" s="534" t="n"/>
      <c r="H58" s="534" t="n"/>
      <c r="I58" s="534" t="n"/>
      <c r="J58" s="534" t="n"/>
      <c r="K58" s="534" t="n"/>
      <c r="L58" s="534" t="n"/>
      <c r="M58" s="534" t="n"/>
      <c r="N58" s="534" t="n"/>
      <c r="O58" s="534" t="n"/>
      <c r="P58" s="535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</row>
    <row r="59" ht="18" customHeight="1" s="496">
      <c r="A59" s="186" t="n"/>
      <c r="B59" s="533" t="inlineStr">
        <is>
          <t>T</t>
        </is>
      </c>
      <c r="C59" s="533" t="inlineStr">
        <is>
          <t>RP23</t>
        </is>
      </c>
      <c r="D59" s="533" t="n">
        <v>3</v>
      </c>
      <c r="E59" s="533" t="inlineStr">
        <is>
          <t>Trocar um módulo em vez do conjunto inteiro reduz o custo por ciclo</t>
        </is>
      </c>
      <c r="F59" s="534" t="n"/>
      <c r="G59" s="534" t="n"/>
      <c r="H59" s="534" t="n"/>
      <c r="I59" s="534" t="n"/>
      <c r="J59" s="534" t="n"/>
      <c r="K59" s="534" t="n"/>
      <c r="L59" s="534" t="n"/>
      <c r="M59" s="534" t="n"/>
      <c r="N59" s="534" t="n"/>
      <c r="O59" s="534" t="n"/>
      <c r="P59" s="535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</row>
    <row r="60" ht="18" customHeight="1" s="496">
      <c r="A60" s="186" t="n"/>
      <c r="B60" s="533" t="inlineStr">
        <is>
          <t>N</t>
        </is>
      </c>
      <c r="C60" s="533" t="inlineStr">
        <is>
          <t>RP16</t>
        </is>
      </c>
      <c r="D60" s="533" t="n">
        <v>3</v>
      </c>
      <c r="E60" s="533" t="inlineStr">
        <is>
          <t>Identificação visível e distância de leitura medem o mesmo atributo</t>
        </is>
      </c>
      <c r="F60" s="534" t="n"/>
      <c r="G60" s="534" t="n"/>
      <c r="H60" s="534" t="n"/>
      <c r="I60" s="534" t="n"/>
      <c r="J60" s="534" t="n"/>
      <c r="K60" s="534" t="n"/>
      <c r="L60" s="534" t="n"/>
      <c r="M60" s="534" t="n"/>
      <c r="N60" s="534" t="n"/>
      <c r="O60" s="534" t="n"/>
      <c r="P60" s="535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</row>
    <row r="61" ht="15.75" customHeight="1" s="496">
      <c r="A61" s="186" t="n"/>
      <c r="B61" s="533" t="inlineStr">
        <is>
          <t>U</t>
        </is>
      </c>
      <c r="C61" s="533" t="inlineStr">
        <is>
          <t>RP10</t>
        </is>
      </c>
      <c r="D61" s="533" t="n">
        <v>3</v>
      </c>
      <c r="E61" s="533" t="inlineStr">
        <is>
          <t>Menos etapas de montagem é o que reduz as etapas até o uso correto</t>
        </is>
      </c>
      <c r="F61" s="534" t="n"/>
      <c r="G61" s="534" t="n"/>
      <c r="H61" s="534" t="n"/>
      <c r="I61" s="534" t="n"/>
      <c r="J61" s="534" t="n"/>
      <c r="K61" s="534" t="n"/>
      <c r="L61" s="534" t="n"/>
      <c r="M61" s="534" t="n"/>
      <c r="N61" s="534" t="n"/>
      <c r="O61" s="534" t="n"/>
      <c r="P61" s="535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</row>
    <row r="62" ht="15.75" customHeight="1" s="496">
      <c r="A62" s="186" t="n"/>
      <c r="B62" s="533" t="inlineStr">
        <is>
          <t>I</t>
        </is>
      </c>
      <c r="C62" s="533" t="inlineStr">
        <is>
          <t>RP22</t>
        </is>
      </c>
      <c r="D62" s="533" t="n">
        <v>3</v>
      </c>
      <c r="E62" s="533" t="inlineStr">
        <is>
          <t>As etapas de montagem determinam a intuitividade percebida (era 1)</t>
        </is>
      </c>
      <c r="F62" s="534" t="n"/>
      <c r="G62" s="534" t="n"/>
      <c r="H62" s="534" t="n"/>
      <c r="I62" s="534" t="n"/>
      <c r="J62" s="534" t="n"/>
      <c r="K62" s="534" t="n"/>
      <c r="L62" s="534" t="n"/>
      <c r="M62" s="534" t="n"/>
      <c r="N62" s="534" t="n"/>
      <c r="O62" s="534" t="n"/>
      <c r="P62" s="535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</row>
    <row r="63" ht="15.75" customHeight="1" s="496">
      <c r="A63" s="186" t="n"/>
      <c r="B63" s="533" t="inlineStr">
        <is>
          <t>O</t>
        </is>
      </c>
      <c r="C63" s="533" t="inlineStr">
        <is>
          <t>RP17</t>
        </is>
      </c>
      <c r="D63" s="533" t="n">
        <v>1</v>
      </c>
      <c r="E63" s="533" t="inlineStr">
        <is>
          <t>A desmontagem faz parte do ciclo de retorno</t>
        </is>
      </c>
      <c r="F63" s="534" t="n"/>
      <c r="G63" s="534" t="n"/>
      <c r="H63" s="534" t="n"/>
      <c r="I63" s="534" t="n"/>
      <c r="J63" s="534" t="n"/>
      <c r="K63" s="534" t="n"/>
      <c r="L63" s="534" t="n"/>
      <c r="M63" s="534" t="n"/>
      <c r="N63" s="534" t="n"/>
      <c r="O63" s="534" t="n"/>
      <c r="P63" s="535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</row>
    <row r="64" ht="15.75" customHeight="1" s="496">
      <c r="A64" s="186" t="n"/>
      <c r="B64" s="533" t="inlineStr">
        <is>
          <t>P</t>
        </is>
      </c>
      <c r="C64" s="533" t="inlineStr">
        <is>
          <t>RP23</t>
        </is>
      </c>
      <c r="D64" s="533" t="n">
        <v>1</v>
      </c>
      <c r="E64" s="533" t="inlineStr">
        <is>
          <t>Resistir a intempéries evita perda precoce e alonga a vida útil</t>
        </is>
      </c>
      <c r="F64" s="534" t="n"/>
      <c r="G64" s="534" t="n"/>
      <c r="H64" s="534" t="n"/>
      <c r="I64" s="534" t="n"/>
      <c r="J64" s="534" t="n"/>
      <c r="K64" s="534" t="n"/>
      <c r="L64" s="534" t="n"/>
      <c r="M64" s="534" t="n"/>
      <c r="N64" s="534" t="n"/>
      <c r="O64" s="534" t="n"/>
      <c r="P64" s="535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</row>
    <row r="65" ht="15.75" customHeight="1" s="496">
      <c r="A65" s="186" t="n"/>
      <c r="B65" s="533" t="inlineStr">
        <is>
          <t>S</t>
        </is>
      </c>
      <c r="C65" s="533" t="inlineStr">
        <is>
          <t>RP23</t>
        </is>
      </c>
      <c r="D65" s="533" t="n">
        <v>1</v>
      </c>
      <c r="E65" s="533" t="inlineStr">
        <is>
          <t>A escolha de material com cadeia de reciclagem afeta o custo</t>
        </is>
      </c>
      <c r="F65" s="534" t="n"/>
      <c r="G65" s="534" t="n"/>
      <c r="H65" s="534" t="n"/>
      <c r="I65" s="534" t="n"/>
      <c r="J65" s="534" t="n"/>
      <c r="K65" s="534" t="n"/>
      <c r="L65" s="534" t="n"/>
      <c r="M65" s="534" t="n"/>
      <c r="N65" s="534" t="n"/>
      <c r="O65" s="534" t="n"/>
      <c r="P65" s="535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</row>
    <row r="66" ht="15.75" customHeight="1" s="496">
      <c r="A66" s="186" t="n"/>
      <c r="B66" s="192" t="n"/>
      <c r="C66" s="186" t="n"/>
      <c r="D66" s="192" t="n"/>
      <c r="E66" s="186" t="n"/>
      <c r="F66" s="186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</row>
    <row r="67" ht="15.75" customHeight="1" s="496">
      <c r="A67" s="186" t="n"/>
      <c r="B67" s="528" t="inlineStr">
        <is>
          <t>O custo por ciclo (RP23) tinha apenas 2 relações e passou a 8: é o requisito de projeto mais afetado pelo modelo retornável, porque ciclos de vida, manutenção, volume e material entram todos no denominador.</t>
        </is>
      </c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</row>
    <row r="68" ht="15.75" customHeight="1" s="496">
      <c r="A68" s="186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</row>
    <row r="69" ht="15.75" customHeight="1" s="496">
      <c r="A69" s="186" t="n"/>
      <c r="B69" s="192" t="n"/>
      <c r="C69" s="186" t="n"/>
      <c r="D69" s="192" t="n"/>
      <c r="E69" s="186" t="n"/>
      <c r="F69" s="186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</row>
    <row r="70" ht="15.75" customHeight="1" s="496">
      <c r="A70" s="186" t="n"/>
      <c r="B70" s="192" t="n"/>
      <c r="C70" s="186" t="n"/>
      <c r="D70" s="192" t="n"/>
      <c r="E70" s="186" t="n"/>
      <c r="F70" s="186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</row>
    <row r="71" ht="15.75" customHeight="1" s="496">
      <c r="A71" s="186" t="n"/>
      <c r="B71" s="192" t="n"/>
      <c r="C71" s="186" t="n"/>
      <c r="D71" s="192" t="n"/>
      <c r="E71" s="186" t="n"/>
      <c r="F71" s="186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</row>
    <row r="72" ht="15.75" customHeight="1" s="496">
      <c r="A72" s="186" t="n"/>
      <c r="B72" s="192" t="n"/>
      <c r="C72" s="186" t="n"/>
      <c r="D72" s="192" t="n"/>
      <c r="E72" s="186" t="n"/>
      <c r="F72" s="186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</row>
    <row r="73" ht="15.75" customHeight="1" s="496">
      <c r="A73" s="186" t="n"/>
      <c r="B73" s="192" t="n"/>
      <c r="C73" s="186" t="n"/>
      <c r="D73" s="192" t="n"/>
      <c r="E73" s="186" t="n"/>
      <c r="F73" s="186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</row>
    <row r="74" ht="15.75" customHeight="1" s="496">
      <c r="A74" s="186" t="n"/>
      <c r="B74" s="192" t="n"/>
      <c r="C74" s="186" t="n"/>
      <c r="D74" s="192" t="n"/>
      <c r="E74" s="186" t="n"/>
      <c r="F74" s="186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</row>
    <row r="75" ht="15.75" customHeight="1" s="496">
      <c r="A75" s="186" t="n"/>
      <c r="B75" s="192" t="n"/>
      <c r="C75" s="186" t="n"/>
      <c r="D75" s="192" t="n"/>
      <c r="E75" s="186" t="n"/>
      <c r="F75" s="186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</row>
    <row r="76" ht="15.75" customHeight="1" s="496">
      <c r="A76" s="186" t="n"/>
      <c r="B76" s="192" t="n"/>
      <c r="C76" s="186" t="n"/>
      <c r="D76" s="192" t="n"/>
      <c r="E76" s="186" t="n"/>
      <c r="F76" s="186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</row>
    <row r="77" ht="15.75" customHeight="1" s="496">
      <c r="A77" s="186" t="n"/>
      <c r="B77" s="192" t="n"/>
      <c r="C77" s="186" t="n"/>
      <c r="D77" s="192" t="n"/>
      <c r="E77" s="186" t="n"/>
      <c r="F77" s="186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</row>
    <row r="78" ht="15.75" customHeight="1" s="496">
      <c r="A78" s="186" t="n"/>
      <c r="B78" s="192" t="n"/>
      <c r="C78" s="186" t="n"/>
      <c r="D78" s="192" t="n"/>
      <c r="E78" s="186" t="n"/>
      <c r="F78" s="186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</row>
    <row r="79" ht="15.75" customHeight="1" s="496">
      <c r="A79" s="186" t="n"/>
      <c r="B79" s="192" t="n"/>
      <c r="C79" s="186" t="n"/>
      <c r="D79" s="192" t="n"/>
      <c r="E79" s="186" t="n"/>
      <c r="F79" s="186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</row>
    <row r="80" ht="15.75" customHeight="1" s="496">
      <c r="A80" s="186" t="n"/>
      <c r="B80" s="192" t="n"/>
      <c r="C80" s="186" t="n"/>
      <c r="D80" s="192" t="n"/>
      <c r="E80" s="186" t="n"/>
      <c r="F80" s="186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</row>
    <row r="81" ht="15.75" customHeight="1" s="496">
      <c r="A81" s="186" t="n"/>
      <c r="B81" s="192" t="n"/>
      <c r="C81" s="186" t="n"/>
      <c r="D81" s="192" t="n"/>
      <c r="E81" s="186" t="n"/>
      <c r="F81" s="186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</row>
    <row r="82" ht="15.75" customHeight="1" s="496">
      <c r="A82" s="186" t="n"/>
      <c r="B82" s="192" t="n"/>
      <c r="C82" s="186" t="n"/>
      <c r="D82" s="192" t="n"/>
      <c r="E82" s="186" t="n"/>
      <c r="F82" s="186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</row>
    <row r="83" ht="15.75" customHeight="1" s="496">
      <c r="A83" s="186" t="n"/>
      <c r="B83" s="192" t="n"/>
      <c r="C83" s="186" t="n"/>
      <c r="D83" s="192" t="n"/>
      <c r="E83" s="186" t="n"/>
      <c r="F83" s="186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</row>
    <row r="84" ht="15.75" customHeight="1" s="496">
      <c r="A84" s="186" t="n"/>
      <c r="B84" s="192" t="n"/>
      <c r="C84" s="186" t="n"/>
      <c r="D84" s="192" t="n"/>
      <c r="E84" s="186" t="n"/>
      <c r="F84" s="186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</row>
    <row r="85" ht="15.75" customHeight="1" s="496">
      <c r="A85" s="186" t="n"/>
      <c r="B85" s="192" t="n"/>
      <c r="C85" s="186" t="n"/>
      <c r="D85" s="192" t="n"/>
      <c r="E85" s="186" t="n"/>
      <c r="F85" s="186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</row>
    <row r="86" ht="15.75" customHeight="1" s="496">
      <c r="A86" s="186" t="n"/>
      <c r="B86" s="192" t="n"/>
      <c r="C86" s="186" t="n"/>
      <c r="D86" s="192" t="n"/>
      <c r="E86" s="186" t="n"/>
      <c r="F86" s="186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</row>
    <row r="87" ht="15.75" customHeight="1" s="496">
      <c r="A87" s="186" t="n"/>
      <c r="B87" s="192" t="n"/>
      <c r="C87" s="186" t="n"/>
      <c r="D87" s="192" t="n"/>
      <c r="E87" s="186" t="n"/>
      <c r="F87" s="186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</row>
    <row r="88" ht="15.75" customHeight="1" s="496">
      <c r="A88" s="186" t="n"/>
      <c r="B88" s="192" t="n"/>
      <c r="C88" s="186" t="n"/>
      <c r="D88" s="192" t="n"/>
      <c r="E88" s="186" t="n"/>
      <c r="F88" s="186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</row>
    <row r="89" ht="15.75" customHeight="1" s="496">
      <c r="A89" s="186" t="n"/>
      <c r="B89" s="192" t="n"/>
      <c r="C89" s="186" t="n"/>
      <c r="D89" s="192" t="n"/>
      <c r="E89" s="186" t="n"/>
      <c r="F89" s="186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</row>
    <row r="90" ht="15.75" customHeight="1" s="496">
      <c r="A90" s="186" t="n"/>
      <c r="B90" s="192" t="n"/>
      <c r="C90" s="186" t="n"/>
      <c r="D90" s="192" t="n"/>
      <c r="E90" s="186" t="n"/>
      <c r="F90" s="186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</row>
    <row r="91" ht="15.75" customHeight="1" s="496">
      <c r="A91" s="186" t="n"/>
      <c r="B91" s="192" t="n"/>
      <c r="C91" s="186" t="n"/>
      <c r="D91" s="192" t="n"/>
      <c r="E91" s="186" t="n"/>
      <c r="F91" s="186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</row>
    <row r="92" ht="15.75" customHeight="1" s="496">
      <c r="A92" s="186" t="n"/>
      <c r="B92" s="192" t="n"/>
      <c r="C92" s="186" t="n"/>
      <c r="D92" s="192" t="n"/>
      <c r="E92" s="186" t="n"/>
      <c r="F92" s="186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</row>
    <row r="93" ht="15.75" customHeight="1" s="496">
      <c r="A93" s="186" t="n"/>
      <c r="B93" s="192" t="n"/>
      <c r="C93" s="186" t="n"/>
      <c r="D93" s="192" t="n"/>
      <c r="E93" s="186" t="n"/>
      <c r="F93" s="186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</row>
    <row r="94" ht="15.75" customHeight="1" s="496">
      <c r="A94" s="186" t="n"/>
      <c r="B94" s="192" t="n"/>
      <c r="C94" s="186" t="n"/>
      <c r="D94" s="192" t="n"/>
      <c r="E94" s="186" t="n"/>
      <c r="F94" s="186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</row>
    <row r="95" ht="15.75" customHeight="1" s="496">
      <c r="A95" s="186" t="n"/>
      <c r="B95" s="192" t="n"/>
      <c r="C95" s="186" t="n"/>
      <c r="D95" s="192" t="n"/>
      <c r="E95" s="186" t="n"/>
      <c r="F95" s="186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</row>
    <row r="96" ht="15.75" customHeight="1" s="496">
      <c r="A96" s="186" t="n"/>
      <c r="B96" s="192" t="n"/>
      <c r="C96" s="186" t="n"/>
      <c r="D96" s="192" t="n"/>
      <c r="E96" s="186" t="n"/>
      <c r="F96" s="186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</row>
    <row r="97" ht="15.75" customHeight="1" s="496">
      <c r="A97" s="186" t="n"/>
      <c r="B97" s="192" t="n"/>
      <c r="C97" s="186" t="n"/>
      <c r="D97" s="192" t="n"/>
      <c r="E97" s="186" t="n"/>
      <c r="F97" s="186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</row>
    <row r="98" ht="15.75" customHeight="1" s="496">
      <c r="A98" s="186" t="n"/>
      <c r="B98" s="192" t="n"/>
      <c r="C98" s="186" t="n"/>
      <c r="D98" s="192" t="n"/>
      <c r="E98" s="186" t="n"/>
      <c r="F98" s="186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</row>
    <row r="99" ht="15.75" customHeight="1" s="496">
      <c r="A99" s="186" t="n"/>
      <c r="B99" s="192" t="n"/>
      <c r="C99" s="186" t="n"/>
      <c r="D99" s="192" t="n"/>
      <c r="E99" s="186" t="n"/>
      <c r="F99" s="186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</row>
    <row r="100" ht="15.75" customHeight="1" s="496">
      <c r="A100" s="186" t="n"/>
      <c r="B100" s="192" t="n"/>
      <c r="C100" s="186" t="n"/>
      <c r="D100" s="192" t="n"/>
      <c r="E100" s="186" t="n"/>
      <c r="F100" s="186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</row>
    <row r="101" ht="15.75" customHeight="1" s="496">
      <c r="A101" s="186" t="n"/>
      <c r="B101" s="192" t="n"/>
      <c r="C101" s="186" t="n"/>
      <c r="D101" s="192" t="n"/>
      <c r="E101" s="186" t="n"/>
      <c r="F101" s="186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</row>
    <row r="102" ht="15.75" customHeight="1" s="496">
      <c r="A102" s="186" t="n"/>
      <c r="B102" s="192" t="n"/>
      <c r="C102" s="186" t="n"/>
      <c r="D102" s="192" t="n"/>
      <c r="E102" s="186" t="n"/>
      <c r="F102" s="186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</row>
    <row r="103" ht="15.75" customHeight="1" s="496">
      <c r="A103" s="186" t="n"/>
      <c r="B103" s="192" t="n"/>
      <c r="C103" s="186" t="n"/>
      <c r="D103" s="192" t="n"/>
      <c r="E103" s="186" t="n"/>
      <c r="F103" s="186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</row>
    <row r="104" ht="15.75" customHeight="1" s="496">
      <c r="A104" s="186" t="n"/>
      <c r="B104" s="192" t="n"/>
      <c r="C104" s="186" t="n"/>
      <c r="D104" s="192" t="n"/>
      <c r="E104" s="186" t="n"/>
      <c r="F104" s="186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</row>
    <row r="105" ht="15.75" customHeight="1" s="496">
      <c r="A105" s="186" t="n"/>
      <c r="B105" s="192" t="n"/>
      <c r="C105" s="186" t="n"/>
      <c r="D105" s="192" t="n"/>
      <c r="E105" s="186" t="n"/>
      <c r="F105" s="186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</row>
    <row r="106" ht="15.75" customHeight="1" s="496">
      <c r="A106" s="186" t="n"/>
      <c r="B106" s="192" t="n"/>
      <c r="C106" s="186" t="n"/>
      <c r="D106" s="192" t="n"/>
      <c r="E106" s="186" t="n"/>
      <c r="F106" s="186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</row>
    <row r="107" ht="15.75" customHeight="1" s="496">
      <c r="A107" s="186" t="n"/>
      <c r="B107" s="192" t="n"/>
      <c r="C107" s="186" t="n"/>
      <c r="D107" s="192" t="n"/>
      <c r="E107" s="186" t="n"/>
      <c r="F107" s="186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</row>
    <row r="108" ht="15.75" customHeight="1" s="496">
      <c r="A108" s="186" t="n"/>
      <c r="B108" s="192" t="n"/>
      <c r="C108" s="186" t="n"/>
      <c r="D108" s="192" t="n"/>
      <c r="E108" s="186" t="n"/>
      <c r="F108" s="186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</row>
    <row r="109" ht="15.75" customHeight="1" s="496">
      <c r="A109" s="186" t="n"/>
      <c r="B109" s="192" t="n"/>
      <c r="C109" s="186" t="n"/>
      <c r="D109" s="192" t="n"/>
      <c r="E109" s="186" t="n"/>
      <c r="F109" s="186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</row>
    <row r="110" ht="15.75" customHeight="1" s="496">
      <c r="A110" s="186" t="n"/>
      <c r="B110" s="192" t="n"/>
      <c r="C110" s="186" t="n"/>
      <c r="D110" s="192" t="n"/>
      <c r="E110" s="186" t="n"/>
      <c r="F110" s="186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</row>
    <row r="111" ht="15.75" customHeight="1" s="496">
      <c r="A111" s="186" t="n"/>
      <c r="B111" s="192" t="n"/>
      <c r="C111" s="186" t="n"/>
      <c r="D111" s="192" t="n"/>
      <c r="E111" s="186" t="n"/>
      <c r="F111" s="186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</row>
    <row r="112" ht="15.75" customHeight="1" s="496">
      <c r="A112" s="186" t="n"/>
      <c r="B112" s="192" t="n"/>
      <c r="C112" s="186" t="n"/>
      <c r="D112" s="192" t="n"/>
      <c r="E112" s="186" t="n"/>
      <c r="F112" s="186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</row>
    <row r="113" ht="15.75" customHeight="1" s="496">
      <c r="A113" s="186" t="n"/>
      <c r="B113" s="192" t="n"/>
      <c r="C113" s="186" t="n"/>
      <c r="D113" s="192" t="n"/>
      <c r="E113" s="186" t="n"/>
      <c r="F113" s="186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</row>
    <row r="114" ht="15.75" customHeight="1" s="496">
      <c r="A114" s="186" t="n"/>
      <c r="B114" s="192" t="n"/>
      <c r="C114" s="186" t="n"/>
      <c r="D114" s="192" t="n"/>
      <c r="E114" s="186" t="n"/>
      <c r="F114" s="186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</row>
    <row r="115" ht="15.75" customHeight="1" s="496">
      <c r="A115" s="186" t="n"/>
      <c r="B115" s="192" t="n"/>
      <c r="C115" s="186" t="n"/>
      <c r="D115" s="192" t="n"/>
      <c r="E115" s="186" t="n"/>
      <c r="F115" s="186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</row>
    <row r="116" ht="15.75" customHeight="1" s="496">
      <c r="A116" s="186" t="n"/>
      <c r="B116" s="192" t="n"/>
      <c r="C116" s="186" t="n"/>
      <c r="D116" s="192" t="n"/>
      <c r="E116" s="186" t="n"/>
      <c r="F116" s="186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</row>
    <row r="117" ht="15.75" customHeight="1" s="496">
      <c r="A117" s="186" t="n"/>
      <c r="B117" s="192" t="n"/>
      <c r="C117" s="186" t="n"/>
      <c r="D117" s="192" t="n"/>
      <c r="E117" s="186" t="n"/>
      <c r="F117" s="186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</row>
    <row r="118" ht="15.75" customHeight="1" s="496">
      <c r="A118" s="186" t="n"/>
      <c r="B118" s="192" t="n"/>
      <c r="C118" s="186" t="n"/>
      <c r="D118" s="192" t="n"/>
      <c r="E118" s="186" t="n"/>
      <c r="F118" s="186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</row>
    <row r="119" ht="15.75" customHeight="1" s="496">
      <c r="A119" s="186" t="n"/>
      <c r="B119" s="192" t="n"/>
      <c r="C119" s="186" t="n"/>
      <c r="D119" s="192" t="n"/>
      <c r="E119" s="186" t="n"/>
      <c r="F119" s="186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</row>
    <row r="120" ht="15.75" customHeight="1" s="496">
      <c r="A120" s="186" t="n"/>
      <c r="B120" s="192" t="n"/>
      <c r="C120" s="186" t="n"/>
      <c r="D120" s="192" t="n"/>
      <c r="E120" s="186" t="n"/>
      <c r="F120" s="186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</row>
    <row r="121" ht="15.75" customHeight="1" s="496">
      <c r="A121" s="186" t="n"/>
      <c r="B121" s="192" t="n"/>
      <c r="C121" s="186" t="n"/>
      <c r="D121" s="192" t="n"/>
      <c r="E121" s="186" t="n"/>
      <c r="F121" s="186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</row>
    <row r="122" ht="15.75" customHeight="1" s="496">
      <c r="A122" s="186" t="n"/>
      <c r="B122" s="192" t="n"/>
      <c r="C122" s="186" t="n"/>
      <c r="D122" s="192" t="n"/>
      <c r="E122" s="186" t="n"/>
      <c r="F122" s="186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</row>
    <row r="123" ht="15.75" customHeight="1" s="496">
      <c r="A123" s="186" t="n"/>
      <c r="B123" s="192" t="n"/>
      <c r="C123" s="186" t="n"/>
      <c r="D123" s="192" t="n"/>
      <c r="E123" s="186" t="n"/>
      <c r="F123" s="186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</row>
    <row r="124" ht="15.75" customHeight="1" s="496">
      <c r="A124" s="186" t="n"/>
      <c r="B124" s="192" t="n"/>
      <c r="C124" s="186" t="n"/>
      <c r="D124" s="192" t="n"/>
      <c r="E124" s="186" t="n"/>
      <c r="F124" s="186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</row>
    <row r="125" ht="15.75" customHeight="1" s="496">
      <c r="A125" s="186" t="n"/>
      <c r="B125" s="192" t="n"/>
      <c r="C125" s="186" t="n"/>
      <c r="D125" s="192" t="n"/>
      <c r="E125" s="186" t="n"/>
      <c r="F125" s="186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</row>
    <row r="126" ht="15.75" customHeight="1" s="496">
      <c r="A126" s="186" t="n"/>
      <c r="B126" s="192" t="n"/>
      <c r="C126" s="186" t="n"/>
      <c r="D126" s="192" t="n"/>
      <c r="E126" s="186" t="n"/>
      <c r="F126" s="186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</row>
    <row r="127" ht="15.75" customHeight="1" s="496">
      <c r="A127" s="186" t="n"/>
      <c r="B127" s="192" t="n"/>
      <c r="C127" s="186" t="n"/>
      <c r="D127" s="192" t="n"/>
      <c r="E127" s="186" t="n"/>
      <c r="F127" s="186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</row>
    <row r="128" ht="15.75" customHeight="1" s="496">
      <c r="A128" s="186" t="n"/>
      <c r="B128" s="192" t="n"/>
      <c r="C128" s="186" t="n"/>
      <c r="D128" s="192" t="n"/>
      <c r="E128" s="186" t="n"/>
      <c r="F128" s="186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</row>
    <row r="129" ht="15.75" customHeight="1" s="496">
      <c r="A129" s="186" t="n"/>
      <c r="B129" s="192" t="n"/>
      <c r="C129" s="186" t="n"/>
      <c r="D129" s="192" t="n"/>
      <c r="E129" s="186" t="n"/>
      <c r="F129" s="186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</row>
    <row r="130" ht="15.75" customHeight="1" s="496">
      <c r="A130" s="186" t="n"/>
      <c r="B130" s="192" t="n"/>
      <c r="C130" s="186" t="n"/>
      <c r="D130" s="192" t="n"/>
      <c r="E130" s="186" t="n"/>
      <c r="F130" s="186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</row>
    <row r="131" ht="15.75" customHeight="1" s="496">
      <c r="A131" s="186" t="n"/>
      <c r="B131" s="192" t="n"/>
      <c r="C131" s="186" t="n"/>
      <c r="D131" s="192" t="n"/>
      <c r="E131" s="186" t="n"/>
      <c r="F131" s="186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</row>
    <row r="132" ht="15.75" customHeight="1" s="496">
      <c r="A132" s="186" t="n"/>
      <c r="B132" s="192" t="n"/>
      <c r="C132" s="186" t="n"/>
      <c r="D132" s="192" t="n"/>
      <c r="E132" s="186" t="n"/>
      <c r="F132" s="186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</row>
    <row r="133" ht="15.75" customHeight="1" s="496">
      <c r="A133" s="186" t="n"/>
      <c r="B133" s="192" t="n"/>
      <c r="C133" s="186" t="n"/>
      <c r="D133" s="192" t="n"/>
      <c r="E133" s="186" t="n"/>
      <c r="F133" s="186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</row>
    <row r="134" ht="15.75" customHeight="1" s="496">
      <c r="A134" s="186" t="n"/>
      <c r="B134" s="192" t="n"/>
      <c r="C134" s="186" t="n"/>
      <c r="D134" s="192" t="n"/>
      <c r="E134" s="186" t="n"/>
      <c r="F134" s="186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</row>
    <row r="135" ht="15.75" customHeight="1" s="496">
      <c r="A135" s="186" t="n"/>
      <c r="B135" s="192" t="n"/>
      <c r="C135" s="186" t="n"/>
      <c r="D135" s="192" t="n"/>
      <c r="E135" s="186" t="n"/>
      <c r="F135" s="186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</row>
    <row r="136" ht="15.75" customHeight="1" s="496">
      <c r="A136" s="186" t="n"/>
      <c r="B136" s="192" t="n"/>
      <c r="C136" s="186" t="n"/>
      <c r="D136" s="192" t="n"/>
      <c r="E136" s="186" t="n"/>
      <c r="F136" s="186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</row>
    <row r="137" ht="15.75" customHeight="1" s="496">
      <c r="A137" s="186" t="n"/>
      <c r="B137" s="192" t="n"/>
      <c r="C137" s="186" t="n"/>
      <c r="D137" s="192" t="n"/>
      <c r="E137" s="186" t="n"/>
      <c r="F137" s="186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</row>
    <row r="138" ht="15.75" customHeight="1" s="496">
      <c r="A138" s="186" t="n"/>
      <c r="B138" s="192" t="n"/>
      <c r="C138" s="186" t="n"/>
      <c r="D138" s="192" t="n"/>
      <c r="E138" s="186" t="n"/>
      <c r="F138" s="186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</row>
    <row r="139" ht="15.75" customHeight="1" s="496">
      <c r="A139" s="186" t="n"/>
      <c r="B139" s="192" t="n"/>
      <c r="C139" s="186" t="n"/>
      <c r="D139" s="192" t="n"/>
      <c r="E139" s="186" t="n"/>
      <c r="F139" s="186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</row>
    <row r="140" ht="15.75" customHeight="1" s="496">
      <c r="A140" s="186" t="n"/>
      <c r="B140" s="192" t="n"/>
      <c r="C140" s="186" t="n"/>
      <c r="D140" s="192" t="n"/>
      <c r="E140" s="186" t="n"/>
      <c r="F140" s="186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</row>
    <row r="141" ht="15.75" customHeight="1" s="496">
      <c r="A141" s="186" t="n"/>
      <c r="B141" s="192" t="n"/>
      <c r="C141" s="186" t="n"/>
      <c r="D141" s="192" t="n"/>
      <c r="E141" s="186" t="n"/>
      <c r="F141" s="186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</row>
    <row r="142" ht="15.75" customHeight="1" s="496">
      <c r="A142" s="186" t="n"/>
      <c r="B142" s="192" t="n"/>
      <c r="C142" s="186" t="n"/>
      <c r="D142" s="192" t="n"/>
      <c r="E142" s="186" t="n"/>
      <c r="F142" s="186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</row>
    <row r="143" ht="15.75" customHeight="1" s="496">
      <c r="A143" s="186" t="n"/>
      <c r="B143" s="192" t="n"/>
      <c r="C143" s="186" t="n"/>
      <c r="D143" s="192" t="n"/>
      <c r="E143" s="186" t="n"/>
      <c r="F143" s="186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</row>
    <row r="144" ht="15.75" customHeight="1" s="496">
      <c r="A144" s="186" t="n"/>
      <c r="B144" s="192" t="n"/>
      <c r="C144" s="186" t="n"/>
      <c r="D144" s="192" t="n"/>
      <c r="E144" s="186" t="n"/>
      <c r="F144" s="186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</row>
    <row r="145" ht="15.75" customHeight="1" s="496">
      <c r="A145" s="186" t="n"/>
      <c r="B145" s="192" t="n"/>
      <c r="C145" s="186" t="n"/>
      <c r="D145" s="192" t="n"/>
      <c r="E145" s="186" t="n"/>
      <c r="F145" s="186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</row>
    <row r="146" ht="15.75" customHeight="1" s="496">
      <c r="A146" s="186" t="n"/>
      <c r="B146" s="192" t="n"/>
      <c r="C146" s="186" t="n"/>
      <c r="D146" s="192" t="n"/>
      <c r="E146" s="186" t="n"/>
      <c r="F146" s="186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</row>
    <row r="147" ht="15.75" customHeight="1" s="496">
      <c r="A147" s="186" t="n"/>
      <c r="B147" s="192" t="n"/>
      <c r="C147" s="186" t="n"/>
      <c r="D147" s="192" t="n"/>
      <c r="E147" s="186" t="n"/>
      <c r="F147" s="186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</row>
    <row r="148" ht="15.75" customHeight="1" s="496">
      <c r="A148" s="186" t="n"/>
      <c r="B148" s="192" t="n"/>
      <c r="C148" s="186" t="n"/>
      <c r="D148" s="192" t="n"/>
      <c r="E148" s="186" t="n"/>
      <c r="F148" s="186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</row>
    <row r="149" ht="15.75" customHeight="1" s="496">
      <c r="A149" s="186" t="n"/>
      <c r="B149" s="192" t="n"/>
      <c r="C149" s="186" t="n"/>
      <c r="D149" s="192" t="n"/>
      <c r="E149" s="186" t="n"/>
      <c r="F149" s="186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</row>
    <row r="150" ht="15.75" customHeight="1" s="496">
      <c r="A150" s="186" t="n"/>
      <c r="B150" s="192" t="n"/>
      <c r="C150" s="186" t="n"/>
      <c r="D150" s="192" t="n"/>
      <c r="E150" s="186" t="n"/>
      <c r="F150" s="186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</row>
    <row r="151" ht="15.75" customHeight="1" s="496">
      <c r="A151" s="186" t="n"/>
      <c r="B151" s="192" t="n"/>
      <c r="C151" s="186" t="n"/>
      <c r="D151" s="192" t="n"/>
      <c r="E151" s="186" t="n"/>
      <c r="F151" s="186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</row>
    <row r="152" ht="15.75" customHeight="1" s="496">
      <c r="A152" s="186" t="n"/>
      <c r="B152" s="192" t="n"/>
      <c r="C152" s="186" t="n"/>
      <c r="D152" s="192" t="n"/>
      <c r="E152" s="186" t="n"/>
      <c r="F152" s="186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</row>
    <row r="153" ht="15.75" customHeight="1" s="496">
      <c r="A153" s="186" t="n"/>
      <c r="B153" s="192" t="n"/>
      <c r="C153" s="186" t="n"/>
      <c r="D153" s="192" t="n"/>
      <c r="E153" s="186" t="n"/>
      <c r="F153" s="186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</row>
    <row r="154" ht="15.75" customHeight="1" s="496">
      <c r="A154" s="186" t="n"/>
      <c r="B154" s="192" t="n"/>
      <c r="C154" s="186" t="n"/>
      <c r="D154" s="192" t="n"/>
      <c r="E154" s="186" t="n"/>
      <c r="F154" s="186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</row>
    <row r="155" ht="15.75" customHeight="1" s="496">
      <c r="A155" s="186" t="n"/>
      <c r="B155" s="192" t="n"/>
      <c r="C155" s="186" t="n"/>
      <c r="D155" s="192" t="n"/>
      <c r="E155" s="186" t="n"/>
      <c r="F155" s="186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</row>
    <row r="156" ht="15.75" customHeight="1" s="496">
      <c r="A156" s="186" t="n"/>
      <c r="B156" s="192" t="n"/>
      <c r="C156" s="186" t="n"/>
      <c r="D156" s="192" t="n"/>
      <c r="E156" s="186" t="n"/>
      <c r="F156" s="186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</row>
    <row r="157" ht="15.75" customHeight="1" s="496">
      <c r="A157" s="186" t="n"/>
      <c r="B157" s="192" t="n"/>
      <c r="C157" s="186" t="n"/>
      <c r="D157" s="192" t="n"/>
      <c r="E157" s="186" t="n"/>
      <c r="F157" s="186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</row>
    <row r="158" ht="15.75" customHeight="1" s="496">
      <c r="A158" s="186" t="n"/>
      <c r="B158" s="192" t="n"/>
      <c r="C158" s="186" t="n"/>
      <c r="D158" s="192" t="n"/>
      <c r="E158" s="186" t="n"/>
      <c r="F158" s="186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</row>
    <row r="159" ht="15.75" customHeight="1" s="496">
      <c r="A159" s="186" t="n"/>
      <c r="B159" s="192" t="n"/>
      <c r="C159" s="186" t="n"/>
      <c r="D159" s="192" t="n"/>
      <c r="E159" s="186" t="n"/>
      <c r="F159" s="186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</row>
    <row r="160" ht="15.75" customHeight="1" s="496">
      <c r="A160" s="186" t="n"/>
      <c r="B160" s="192" t="n"/>
      <c r="C160" s="186" t="n"/>
      <c r="D160" s="192" t="n"/>
      <c r="E160" s="186" t="n"/>
      <c r="F160" s="186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</row>
    <row r="161" ht="15.75" customHeight="1" s="496">
      <c r="A161" s="186" t="n"/>
      <c r="B161" s="192" t="n"/>
      <c r="C161" s="186" t="n"/>
      <c r="D161" s="192" t="n"/>
      <c r="E161" s="186" t="n"/>
      <c r="F161" s="186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</row>
    <row r="162" ht="15.75" customHeight="1" s="496">
      <c r="A162" s="186" t="n"/>
      <c r="B162" s="192" t="n"/>
      <c r="C162" s="186" t="n"/>
      <c r="D162" s="192" t="n"/>
      <c r="E162" s="186" t="n"/>
      <c r="F162" s="186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</row>
    <row r="163" ht="15.75" customHeight="1" s="496">
      <c r="A163" s="186" t="n"/>
      <c r="B163" s="192" t="n"/>
      <c r="C163" s="186" t="n"/>
      <c r="D163" s="192" t="n"/>
      <c r="E163" s="186" t="n"/>
      <c r="F163" s="186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</row>
    <row r="164" ht="15.75" customHeight="1" s="496">
      <c r="A164" s="186" t="n"/>
      <c r="B164" s="192" t="n"/>
      <c r="C164" s="186" t="n"/>
      <c r="D164" s="192" t="n"/>
      <c r="E164" s="186" t="n"/>
      <c r="F164" s="186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</row>
    <row r="165" ht="15.75" customHeight="1" s="496">
      <c r="A165" s="186" t="n"/>
      <c r="B165" s="192" t="n"/>
      <c r="C165" s="186" t="n"/>
      <c r="D165" s="192" t="n"/>
      <c r="E165" s="186" t="n"/>
      <c r="F165" s="186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</row>
    <row r="166" ht="15.75" customHeight="1" s="496">
      <c r="A166" s="186" t="n"/>
      <c r="B166" s="192" t="n"/>
      <c r="C166" s="186" t="n"/>
      <c r="D166" s="192" t="n"/>
      <c r="E166" s="186" t="n"/>
      <c r="F166" s="186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</row>
    <row r="167" ht="15.75" customHeight="1" s="496">
      <c r="A167" s="186" t="n"/>
      <c r="B167" s="192" t="n"/>
      <c r="C167" s="186" t="n"/>
      <c r="D167" s="192" t="n"/>
      <c r="E167" s="186" t="n"/>
      <c r="F167" s="186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</row>
    <row r="168" ht="15.75" customHeight="1" s="496">
      <c r="A168" s="186" t="n"/>
      <c r="B168" s="192" t="n"/>
      <c r="C168" s="186" t="n"/>
      <c r="D168" s="192" t="n"/>
      <c r="E168" s="186" t="n"/>
      <c r="F168" s="186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</row>
    <row r="169" ht="15.75" customHeight="1" s="496">
      <c r="A169" s="186" t="n"/>
      <c r="B169" s="192" t="n"/>
      <c r="C169" s="186" t="n"/>
      <c r="D169" s="192" t="n"/>
      <c r="E169" s="186" t="n"/>
      <c r="F169" s="186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</row>
    <row r="170" ht="15.75" customHeight="1" s="496">
      <c r="A170" s="186" t="n"/>
      <c r="B170" s="192" t="n"/>
      <c r="C170" s="186" t="n"/>
      <c r="D170" s="192" t="n"/>
      <c r="E170" s="186" t="n"/>
      <c r="F170" s="186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</row>
    <row r="171" ht="15.75" customHeight="1" s="496">
      <c r="A171" s="186" t="n"/>
      <c r="B171" s="192" t="n"/>
      <c r="C171" s="186" t="n"/>
      <c r="D171" s="192" t="n"/>
      <c r="E171" s="186" t="n"/>
      <c r="F171" s="186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</row>
    <row r="172" ht="15.75" customHeight="1" s="496">
      <c r="A172" s="186" t="n"/>
      <c r="B172" s="192" t="n"/>
      <c r="C172" s="186" t="n"/>
      <c r="D172" s="192" t="n"/>
      <c r="E172" s="186" t="n"/>
      <c r="F172" s="186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</row>
    <row r="173" ht="15.75" customHeight="1" s="496">
      <c r="A173" s="186" t="n"/>
      <c r="B173" s="192" t="n"/>
      <c r="C173" s="186" t="n"/>
      <c r="D173" s="192" t="n"/>
      <c r="E173" s="186" t="n"/>
      <c r="F173" s="186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</row>
    <row r="174" ht="15.75" customHeight="1" s="496">
      <c r="A174" s="186" t="n"/>
      <c r="B174" s="192" t="n"/>
      <c r="C174" s="186" t="n"/>
      <c r="D174" s="192" t="n"/>
      <c r="E174" s="186" t="n"/>
      <c r="F174" s="186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</row>
    <row r="175" ht="15.75" customHeight="1" s="496">
      <c r="A175" s="186" t="n"/>
      <c r="B175" s="192" t="n"/>
      <c r="C175" s="186" t="n"/>
      <c r="D175" s="192" t="n"/>
      <c r="E175" s="186" t="n"/>
      <c r="F175" s="186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</row>
    <row r="176" ht="15.75" customHeight="1" s="496">
      <c r="A176" s="186" t="n"/>
      <c r="B176" s="192" t="n"/>
      <c r="C176" s="186" t="n"/>
      <c r="D176" s="192" t="n"/>
      <c r="E176" s="186" t="n"/>
      <c r="F176" s="186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</row>
    <row r="177" ht="15.75" customHeight="1" s="496">
      <c r="A177" s="186" t="n"/>
      <c r="B177" s="192" t="n"/>
      <c r="C177" s="186" t="n"/>
      <c r="D177" s="192" t="n"/>
      <c r="E177" s="186" t="n"/>
      <c r="F177" s="186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</row>
    <row r="178" ht="15.75" customHeight="1" s="496">
      <c r="A178" s="186" t="n"/>
      <c r="B178" s="192" t="n"/>
      <c r="C178" s="186" t="n"/>
      <c r="D178" s="192" t="n"/>
      <c r="E178" s="186" t="n"/>
      <c r="F178" s="186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</row>
    <row r="179" ht="15.75" customHeight="1" s="496">
      <c r="A179" s="186" t="n"/>
      <c r="B179" s="192" t="n"/>
      <c r="C179" s="186" t="n"/>
      <c r="D179" s="192" t="n"/>
      <c r="E179" s="186" t="n"/>
      <c r="F179" s="186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</row>
    <row r="180" ht="15.75" customHeight="1" s="496">
      <c r="A180" s="186" t="n"/>
      <c r="B180" s="192" t="n"/>
      <c r="C180" s="186" t="n"/>
      <c r="D180" s="192" t="n"/>
      <c r="E180" s="186" t="n"/>
      <c r="F180" s="186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</row>
    <row r="181" ht="15.75" customHeight="1" s="496">
      <c r="A181" s="186" t="n"/>
      <c r="B181" s="192" t="n"/>
      <c r="C181" s="186" t="n"/>
      <c r="D181" s="192" t="n"/>
      <c r="E181" s="186" t="n"/>
      <c r="F181" s="186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</row>
    <row r="182" ht="15.75" customHeight="1" s="496">
      <c r="A182" s="186" t="n"/>
      <c r="B182" s="192" t="n"/>
      <c r="C182" s="186" t="n"/>
      <c r="D182" s="192" t="n"/>
      <c r="E182" s="186" t="n"/>
      <c r="F182" s="186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</row>
    <row r="183" ht="15.75" customHeight="1" s="496">
      <c r="A183" s="186" t="n"/>
      <c r="B183" s="192" t="n"/>
      <c r="C183" s="186" t="n"/>
      <c r="D183" s="192" t="n"/>
      <c r="E183" s="186" t="n"/>
      <c r="F183" s="186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</row>
    <row r="184" ht="15.75" customHeight="1" s="496">
      <c r="A184" s="186" t="n"/>
      <c r="B184" s="192" t="n"/>
      <c r="C184" s="186" t="n"/>
      <c r="D184" s="192" t="n"/>
      <c r="E184" s="186" t="n"/>
      <c r="F184" s="186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</row>
    <row r="185" ht="15.75" customHeight="1" s="496">
      <c r="A185" s="186" t="n"/>
      <c r="B185" s="192" t="n"/>
      <c r="C185" s="186" t="n"/>
      <c r="D185" s="192" t="n"/>
      <c r="E185" s="186" t="n"/>
      <c r="F185" s="186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</row>
    <row r="186" ht="15.75" customHeight="1" s="496">
      <c r="A186" s="186" t="n"/>
      <c r="B186" s="192" t="n"/>
      <c r="C186" s="186" t="n"/>
      <c r="D186" s="192" t="n"/>
      <c r="E186" s="186" t="n"/>
      <c r="F186" s="186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</row>
    <row r="187" ht="15.75" customHeight="1" s="496">
      <c r="A187" s="186" t="n"/>
      <c r="B187" s="192" t="n"/>
      <c r="C187" s="186" t="n"/>
      <c r="D187" s="192" t="n"/>
      <c r="E187" s="186" t="n"/>
      <c r="F187" s="186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</row>
    <row r="188" ht="15.75" customHeight="1" s="496">
      <c r="A188" s="186" t="n"/>
      <c r="B188" s="192" t="n"/>
      <c r="C188" s="186" t="n"/>
      <c r="D188" s="192" t="n"/>
      <c r="E188" s="186" t="n"/>
      <c r="F188" s="186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</row>
    <row r="189" ht="15.75" customHeight="1" s="496">
      <c r="A189" s="186" t="n"/>
      <c r="B189" s="192" t="n"/>
      <c r="C189" s="186" t="n"/>
      <c r="D189" s="192" t="n"/>
      <c r="E189" s="186" t="n"/>
      <c r="F189" s="186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</row>
    <row r="190" ht="15.75" customHeight="1" s="496">
      <c r="A190" s="186" t="n"/>
      <c r="B190" s="192" t="n"/>
      <c r="C190" s="186" t="n"/>
      <c r="D190" s="192" t="n"/>
      <c r="E190" s="186" t="n"/>
      <c r="F190" s="186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</row>
    <row r="191" ht="15.75" customHeight="1" s="496">
      <c r="A191" s="186" t="n"/>
      <c r="B191" s="192" t="n"/>
      <c r="C191" s="186" t="n"/>
      <c r="D191" s="192" t="n"/>
      <c r="E191" s="186" t="n"/>
      <c r="F191" s="186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</row>
    <row r="192" ht="15.75" customHeight="1" s="496">
      <c r="A192" s="186" t="n"/>
      <c r="B192" s="192" t="n"/>
      <c r="C192" s="186" t="n"/>
      <c r="D192" s="192" t="n"/>
      <c r="E192" s="186" t="n"/>
      <c r="F192" s="186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</row>
    <row r="193" ht="15.75" customHeight="1" s="496">
      <c r="A193" s="186" t="n"/>
      <c r="B193" s="192" t="n"/>
      <c r="C193" s="186" t="n"/>
      <c r="D193" s="192" t="n"/>
      <c r="E193" s="186" t="n"/>
      <c r="F193" s="186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</row>
    <row r="194" ht="15.75" customHeight="1" s="496">
      <c r="A194" s="186" t="n"/>
      <c r="B194" s="192" t="n"/>
      <c r="C194" s="186" t="n"/>
      <c r="D194" s="192" t="n"/>
      <c r="E194" s="186" t="n"/>
      <c r="F194" s="186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</row>
    <row r="195" ht="15.75" customHeight="1" s="496">
      <c r="A195" s="186" t="n"/>
      <c r="B195" s="192" t="n"/>
      <c r="C195" s="186" t="n"/>
      <c r="D195" s="192" t="n"/>
      <c r="E195" s="186" t="n"/>
      <c r="F195" s="186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</row>
    <row r="196" ht="15.75" customHeight="1" s="496">
      <c r="A196" s="186" t="n"/>
      <c r="B196" s="192" t="n"/>
      <c r="C196" s="186" t="n"/>
      <c r="D196" s="192" t="n"/>
      <c r="E196" s="186" t="n"/>
      <c r="F196" s="186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</row>
    <row r="197" ht="15.75" customHeight="1" s="496">
      <c r="A197" s="186" t="n"/>
      <c r="B197" s="192" t="n"/>
      <c r="C197" s="186" t="n"/>
      <c r="D197" s="192" t="n"/>
      <c r="E197" s="186" t="n"/>
      <c r="F197" s="186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</row>
    <row r="198" ht="15.75" customHeight="1" s="496">
      <c r="A198" s="186" t="n"/>
      <c r="B198" s="192" t="n"/>
      <c r="C198" s="186" t="n"/>
      <c r="D198" s="192" t="n"/>
      <c r="E198" s="186" t="n"/>
      <c r="F198" s="186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</row>
    <row r="199" ht="15.75" customHeight="1" s="496">
      <c r="A199" s="186" t="n"/>
      <c r="B199" s="192" t="n"/>
      <c r="C199" s="186" t="n"/>
      <c r="D199" s="192" t="n"/>
      <c r="E199" s="186" t="n"/>
      <c r="F199" s="186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</row>
    <row r="200" ht="15.75" customHeight="1" s="496">
      <c r="A200" s="186" t="n"/>
      <c r="B200" s="192" t="n"/>
      <c r="C200" s="186" t="n"/>
      <c r="D200" s="192" t="n"/>
      <c r="E200" s="186" t="n"/>
      <c r="F200" s="186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</row>
    <row r="201" ht="15.75" customHeight="1" s="496">
      <c r="A201" s="186" t="n"/>
      <c r="B201" s="192" t="n"/>
      <c r="C201" s="186" t="n"/>
      <c r="D201" s="192" t="n"/>
      <c r="E201" s="186" t="n"/>
      <c r="F201" s="186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</row>
    <row r="202" ht="15.75" customHeight="1" s="496">
      <c r="A202" s="186" t="n"/>
      <c r="B202" s="192" t="n"/>
      <c r="C202" s="186" t="n"/>
      <c r="D202" s="192" t="n"/>
      <c r="E202" s="186" t="n"/>
      <c r="F202" s="186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  <c r="AH202" s="9" t="n"/>
      <c r="AI202" s="9" t="n"/>
    </row>
    <row r="203" ht="15.75" customHeight="1" s="496">
      <c r="A203" s="186" t="n"/>
      <c r="B203" s="192" t="n"/>
      <c r="C203" s="186" t="n"/>
      <c r="D203" s="192" t="n"/>
      <c r="E203" s="186" t="n"/>
      <c r="F203" s="186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  <c r="AH203" s="9" t="n"/>
      <c r="AI203" s="9" t="n"/>
    </row>
    <row r="204" ht="15.75" customHeight="1" s="496">
      <c r="A204" s="186" t="n"/>
      <c r="B204" s="192" t="n"/>
      <c r="C204" s="186" t="n"/>
      <c r="D204" s="192" t="n"/>
      <c r="E204" s="186" t="n"/>
      <c r="F204" s="186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</row>
    <row r="205" ht="15.75" customHeight="1" s="496">
      <c r="A205" s="186" t="n"/>
      <c r="B205" s="192" t="n"/>
      <c r="C205" s="186" t="n"/>
      <c r="D205" s="192" t="n"/>
      <c r="E205" s="186" t="n"/>
      <c r="F205" s="186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</row>
    <row r="206" ht="15.75" customHeight="1" s="496">
      <c r="A206" s="186" t="n"/>
      <c r="B206" s="192" t="n"/>
      <c r="C206" s="186" t="n"/>
      <c r="D206" s="192" t="n"/>
      <c r="E206" s="186" t="n"/>
      <c r="F206" s="186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</row>
    <row r="207" ht="15.75" customHeight="1" s="496">
      <c r="A207" s="186" t="n"/>
      <c r="B207" s="192" t="n"/>
      <c r="C207" s="186" t="n"/>
      <c r="D207" s="192" t="n"/>
      <c r="E207" s="186" t="n"/>
      <c r="F207" s="186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</row>
    <row r="208" ht="15.75" customHeight="1" s="496">
      <c r="A208" s="186" t="n"/>
      <c r="B208" s="192" t="n"/>
      <c r="C208" s="186" t="n"/>
      <c r="D208" s="192" t="n"/>
      <c r="E208" s="186" t="n"/>
      <c r="F208" s="186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</row>
    <row r="209" ht="15.75" customHeight="1" s="496">
      <c r="A209" s="186" t="n"/>
      <c r="B209" s="192" t="n"/>
      <c r="C209" s="186" t="n"/>
      <c r="D209" s="192" t="n"/>
      <c r="E209" s="186" t="n"/>
      <c r="F209" s="186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  <c r="AH209" s="9" t="n"/>
      <c r="AI209" s="9" t="n"/>
    </row>
    <row r="210" ht="15.75" customHeight="1" s="496">
      <c r="A210" s="186" t="n"/>
      <c r="B210" s="192" t="n"/>
      <c r="C210" s="186" t="n"/>
      <c r="D210" s="192" t="n"/>
      <c r="E210" s="186" t="n"/>
      <c r="F210" s="186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  <c r="AH210" s="9" t="n"/>
      <c r="AI210" s="9" t="n"/>
    </row>
    <row r="211" ht="15.75" customHeight="1" s="496">
      <c r="A211" s="186" t="n"/>
      <c r="B211" s="192" t="n"/>
      <c r="C211" s="186" t="n"/>
      <c r="D211" s="192" t="n"/>
      <c r="E211" s="186" t="n"/>
      <c r="F211" s="186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9" t="n"/>
    </row>
    <row r="212" ht="15.75" customHeight="1" s="496">
      <c r="A212" s="186" t="n"/>
      <c r="B212" s="192" t="n"/>
      <c r="C212" s="186" t="n"/>
      <c r="D212" s="192" t="n"/>
      <c r="E212" s="186" t="n"/>
      <c r="F212" s="186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  <c r="AH212" s="9" t="n"/>
      <c r="AI212" s="9" t="n"/>
    </row>
    <row r="213" ht="15.75" customHeight="1" s="496">
      <c r="A213" s="186" t="n"/>
      <c r="B213" s="192" t="n"/>
      <c r="C213" s="186" t="n"/>
      <c r="D213" s="192" t="n"/>
      <c r="E213" s="186" t="n"/>
      <c r="F213" s="186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</row>
    <row r="214" ht="15.75" customHeight="1" s="496">
      <c r="A214" s="186" t="n"/>
      <c r="B214" s="192" t="n"/>
      <c r="C214" s="186" t="n"/>
      <c r="D214" s="192" t="n"/>
      <c r="E214" s="186" t="n"/>
      <c r="F214" s="186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9" t="n"/>
    </row>
    <row r="215" ht="15.75" customHeight="1" s="496">
      <c r="A215" s="186" t="n"/>
      <c r="B215" s="192" t="n"/>
      <c r="C215" s="186" t="n"/>
      <c r="D215" s="192" t="n"/>
      <c r="E215" s="186" t="n"/>
      <c r="F215" s="186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  <c r="AH215" s="9" t="n"/>
      <c r="AI215" s="9" t="n"/>
    </row>
    <row r="216" ht="15.75" customHeight="1" s="496">
      <c r="A216" s="186" t="n"/>
      <c r="B216" s="192" t="n"/>
      <c r="C216" s="186" t="n"/>
      <c r="D216" s="192" t="n"/>
      <c r="E216" s="186" t="n"/>
      <c r="F216" s="186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</row>
    <row r="217" ht="15.75" customHeight="1" s="496">
      <c r="A217" s="186" t="n"/>
      <c r="B217" s="192" t="n"/>
      <c r="C217" s="186" t="n"/>
      <c r="D217" s="192" t="n"/>
      <c r="E217" s="186" t="n"/>
      <c r="F217" s="186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  <c r="AH217" s="9" t="n"/>
      <c r="AI217" s="9" t="n"/>
    </row>
    <row r="218" ht="15.75" customHeight="1" s="496">
      <c r="A218" s="186" t="n"/>
      <c r="B218" s="192" t="n"/>
      <c r="C218" s="186" t="n"/>
      <c r="D218" s="192" t="n"/>
      <c r="E218" s="186" t="n"/>
      <c r="F218" s="186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9" t="n"/>
    </row>
    <row r="219" ht="15.75" customHeight="1" s="496">
      <c r="A219" s="186" t="n"/>
      <c r="B219" s="192" t="n"/>
      <c r="C219" s="186" t="n"/>
      <c r="D219" s="192" t="n"/>
      <c r="E219" s="186" t="n"/>
      <c r="F219" s="186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9" t="n"/>
    </row>
    <row r="220" ht="15.75" customHeight="1" s="496">
      <c r="A220" s="186" t="n"/>
      <c r="B220" s="192" t="n"/>
      <c r="C220" s="186" t="n"/>
      <c r="D220" s="192" t="n"/>
      <c r="E220" s="186" t="n"/>
      <c r="F220" s="186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9" t="n"/>
    </row>
    <row r="221" ht="15.75" customHeight="1" s="496">
      <c r="A221" s="186" t="n"/>
      <c r="B221" s="192" t="n"/>
      <c r="C221" s="186" t="n"/>
      <c r="D221" s="192" t="n"/>
      <c r="E221" s="186" t="n"/>
      <c r="F221" s="186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  <c r="AH221" s="9" t="n"/>
      <c r="AI221" s="9" t="n"/>
    </row>
    <row r="222" ht="15.75" customHeight="1" s="496">
      <c r="A222" s="186" t="n"/>
      <c r="B222" s="192" t="n"/>
      <c r="C222" s="186" t="n"/>
      <c r="D222" s="192" t="n"/>
      <c r="E222" s="186" t="n"/>
      <c r="F222" s="186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9" t="n"/>
    </row>
    <row r="223" ht="15.75" customHeight="1" s="496">
      <c r="A223" s="186" t="n"/>
      <c r="B223" s="192" t="n"/>
      <c r="C223" s="186" t="n"/>
      <c r="D223" s="192" t="n"/>
      <c r="E223" s="186" t="n"/>
      <c r="F223" s="186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  <c r="AH223" s="9" t="n"/>
      <c r="AI223" s="9" t="n"/>
    </row>
    <row r="224" ht="15.75" customHeight="1" s="496">
      <c r="A224" s="186" t="n"/>
      <c r="B224" s="192" t="n"/>
      <c r="C224" s="186" t="n"/>
      <c r="D224" s="192" t="n"/>
      <c r="E224" s="186" t="n"/>
      <c r="F224" s="186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9" t="n"/>
    </row>
    <row r="225" ht="15.75" customHeight="1" s="496">
      <c r="A225" s="186" t="n"/>
      <c r="B225" s="192" t="n"/>
      <c r="C225" s="186" t="n"/>
      <c r="D225" s="192" t="n"/>
      <c r="E225" s="186" t="n"/>
      <c r="F225" s="186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9" t="n"/>
    </row>
    <row r="226" ht="15.75" customHeight="1" s="496">
      <c r="A226" s="186" t="n"/>
      <c r="B226" s="192" t="n"/>
      <c r="C226" s="186" t="n"/>
      <c r="D226" s="192" t="n"/>
      <c r="E226" s="186" t="n"/>
      <c r="F226" s="186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</row>
    <row r="227" ht="15.75" customHeight="1" s="496">
      <c r="A227" s="186" t="n"/>
      <c r="B227" s="192" t="n"/>
      <c r="C227" s="186" t="n"/>
      <c r="D227" s="192" t="n"/>
      <c r="E227" s="186" t="n"/>
      <c r="F227" s="186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9" t="n"/>
    </row>
    <row r="228" ht="15.75" customHeight="1" s="496">
      <c r="A228" s="186" t="n"/>
      <c r="B228" s="192" t="n"/>
      <c r="C228" s="186" t="n"/>
      <c r="D228" s="192" t="n"/>
      <c r="E228" s="186" t="n"/>
      <c r="F228" s="186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9" t="n"/>
    </row>
    <row r="229" ht="15.75" customHeight="1" s="496">
      <c r="A229" s="186" t="n"/>
      <c r="B229" s="192" t="n"/>
      <c r="C229" s="186" t="n"/>
      <c r="D229" s="192" t="n"/>
      <c r="E229" s="186" t="n"/>
      <c r="F229" s="186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9" t="n"/>
    </row>
    <row r="230" ht="15.75" customHeight="1" s="496">
      <c r="A230" s="186" t="n"/>
      <c r="B230" s="192" t="n"/>
      <c r="C230" s="186" t="n"/>
      <c r="D230" s="192" t="n"/>
      <c r="E230" s="186" t="n"/>
      <c r="F230" s="186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9" t="n"/>
    </row>
    <row r="231" ht="15.75" customHeight="1" s="496">
      <c r="A231" s="186" t="n"/>
      <c r="B231" s="192" t="n"/>
      <c r="C231" s="186" t="n"/>
      <c r="D231" s="192" t="n"/>
      <c r="E231" s="186" t="n"/>
      <c r="F231" s="186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9" t="n"/>
    </row>
    <row r="232" ht="15.75" customHeight="1" s="496">
      <c r="A232" s="186" t="n"/>
      <c r="B232" s="192" t="n"/>
      <c r="C232" s="186" t="n"/>
      <c r="D232" s="192" t="n"/>
      <c r="E232" s="186" t="n"/>
      <c r="F232" s="186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9" t="n"/>
    </row>
    <row r="233" ht="15.75" customHeight="1" s="496">
      <c r="A233" s="186" t="n"/>
      <c r="B233" s="192" t="n"/>
      <c r="C233" s="186" t="n"/>
      <c r="D233" s="192" t="n"/>
      <c r="E233" s="186" t="n"/>
      <c r="F233" s="186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9" t="n"/>
    </row>
    <row r="234" ht="15.75" customHeight="1" s="496">
      <c r="A234" s="186" t="n"/>
      <c r="B234" s="192" t="n"/>
      <c r="C234" s="186" t="n"/>
      <c r="D234" s="192" t="n"/>
      <c r="E234" s="186" t="n"/>
      <c r="F234" s="186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9" t="n"/>
    </row>
    <row r="235" ht="15.75" customHeight="1" s="496">
      <c r="A235" s="186" t="n"/>
      <c r="B235" s="192" t="n"/>
      <c r="C235" s="186" t="n"/>
      <c r="D235" s="192" t="n"/>
      <c r="E235" s="186" t="n"/>
      <c r="F235" s="186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9" t="n"/>
    </row>
    <row r="236" ht="15.75" customHeight="1" s="496">
      <c r="A236" s="186" t="n"/>
      <c r="B236" s="192" t="n"/>
      <c r="C236" s="186" t="n"/>
      <c r="D236" s="192" t="n"/>
      <c r="E236" s="186" t="n"/>
      <c r="F236" s="186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9" t="n"/>
    </row>
    <row r="237" ht="15.75" customHeight="1" s="496">
      <c r="A237" s="186" t="n"/>
      <c r="B237" s="192" t="n"/>
      <c r="C237" s="186" t="n"/>
      <c r="D237" s="192" t="n"/>
      <c r="E237" s="186" t="n"/>
      <c r="F237" s="186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9" t="n"/>
    </row>
    <row r="238" ht="15.75" customHeight="1" s="496">
      <c r="A238" s="186" t="n"/>
      <c r="B238" s="192" t="n"/>
      <c r="C238" s="186" t="n"/>
      <c r="D238" s="192" t="n"/>
      <c r="E238" s="186" t="n"/>
      <c r="F238" s="186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  <c r="AH238" s="9" t="n"/>
      <c r="AI238" s="9" t="n"/>
    </row>
    <row r="239" ht="15.75" customHeight="1" s="496">
      <c r="A239" s="186" t="n"/>
      <c r="B239" s="192" t="n"/>
      <c r="C239" s="186" t="n"/>
      <c r="D239" s="192" t="n"/>
      <c r="E239" s="186" t="n"/>
      <c r="F239" s="186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9" t="n"/>
    </row>
    <row r="240" ht="15.75" customHeight="1" s="496">
      <c r="A240" s="186" t="n"/>
      <c r="B240" s="192" t="n"/>
      <c r="C240" s="186" t="n"/>
      <c r="D240" s="192" t="n"/>
      <c r="E240" s="186" t="n"/>
      <c r="F240" s="186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9" t="n"/>
    </row>
    <row r="241" ht="15.75" customHeight="1" s="496">
      <c r="A241" s="186" t="n"/>
      <c r="B241" s="192" t="n"/>
      <c r="C241" s="186" t="n"/>
      <c r="D241" s="192" t="n"/>
      <c r="E241" s="186" t="n"/>
      <c r="F241" s="186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  <c r="AH241" s="9" t="n"/>
      <c r="AI241" s="9" t="n"/>
    </row>
    <row r="242" ht="15.75" customHeight="1" s="496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</row>
    <row r="243" ht="15.75" customHeight="1" s="496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  <c r="AH243" s="9" t="n"/>
      <c r="AI243" s="9" t="n"/>
    </row>
    <row r="244" ht="15.75" customHeight="1" s="496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9" t="n"/>
    </row>
    <row r="245" ht="15.75" customHeight="1" s="496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  <c r="AH245" s="9" t="n"/>
      <c r="AI245" s="9" t="n"/>
    </row>
    <row r="246" ht="15.75" customHeight="1" s="49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9" t="n"/>
    </row>
    <row r="247" ht="15.75" customHeight="1" s="496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9" t="n"/>
    </row>
    <row r="248" ht="15.75" customHeight="1" s="496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  <c r="AH248" s="9" t="n"/>
      <c r="AI248" s="9" t="n"/>
    </row>
    <row r="249" ht="15.75" customHeight="1" s="496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</row>
    <row r="250" ht="15.75" customHeight="1" s="496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  <c r="AH250" s="9" t="n"/>
      <c r="AI250" s="9" t="n"/>
    </row>
    <row r="251" ht="15.75" customHeight="1" s="496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</row>
    <row r="252" ht="15.75" customHeight="1" s="496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  <c r="AH252" s="9" t="n"/>
      <c r="AI252" s="9" t="n"/>
    </row>
    <row r="253" ht="15.75" customHeight="1" s="496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9" t="n"/>
    </row>
    <row r="254" ht="15.75" customHeight="1" s="496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  <c r="AH254" s="9" t="n"/>
      <c r="AI254" s="9" t="n"/>
    </row>
    <row r="255" ht="15.75" customHeight="1" s="496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</row>
    <row r="256" ht="15.75" customHeight="1" s="49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  <c r="AH256" s="9" t="n"/>
      <c r="AI256" s="9" t="n"/>
    </row>
    <row r="257" ht="15.75" customHeight="1" s="496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</row>
    <row r="258" ht="15.75" customHeight="1" s="496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</row>
    <row r="259" ht="15.75" customHeight="1" s="496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  <c r="AH259" s="9" t="n"/>
      <c r="AI259" s="9" t="n"/>
    </row>
    <row r="260" ht="15.75" customHeight="1" s="496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</row>
    <row r="261" ht="15.75" customHeight="1" s="496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  <c r="AH261" s="9" t="n"/>
      <c r="AI261" s="9" t="n"/>
    </row>
    <row r="262" ht="15.75" customHeight="1" s="496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  <c r="AH262" s="9" t="n"/>
      <c r="AI262" s="9" t="n"/>
    </row>
    <row r="263" ht="15.75" customHeight="1" s="496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  <c r="AH263" s="9" t="n"/>
      <c r="AI263" s="9" t="n"/>
    </row>
    <row r="264" ht="15.75" customHeight="1" s="496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  <c r="AH264" s="9" t="n"/>
      <c r="AI264" s="9" t="n"/>
    </row>
    <row r="265" ht="15.75" customHeight="1" s="496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9" t="n"/>
    </row>
    <row r="266" ht="15.75" customHeight="1" s="49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  <c r="AH266" s="9" t="n"/>
      <c r="AI266" s="9" t="n"/>
    </row>
    <row r="267" ht="15.75" customHeight="1" s="496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  <c r="AH267" s="9" t="n"/>
      <c r="AI267" s="9" t="n"/>
    </row>
    <row r="268" ht="15.75" customHeight="1" s="496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  <c r="AH268" s="9" t="n"/>
      <c r="AI268" s="9" t="n"/>
    </row>
    <row r="269" ht="15.75" customHeight="1" s="496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  <c r="AH269" s="9" t="n"/>
      <c r="AI269" s="9" t="n"/>
    </row>
    <row r="270" ht="15.75" customHeight="1" s="496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  <c r="AH270" s="9" t="n"/>
      <c r="AI270" s="9" t="n"/>
    </row>
    <row r="271" ht="15.75" customHeight="1" s="496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</row>
    <row r="272" ht="15.75" customHeight="1" s="496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  <c r="AH272" s="9" t="n"/>
      <c r="AI272" s="9" t="n"/>
    </row>
    <row r="273" ht="15.75" customHeight="1" s="496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  <c r="AH273" s="9" t="n"/>
      <c r="AI273" s="9" t="n"/>
    </row>
    <row r="274" ht="15.75" customHeight="1" s="496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  <c r="AH274" s="9" t="n"/>
      <c r="AI274" s="9" t="n"/>
    </row>
    <row r="275" ht="15.75" customHeight="1" s="496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  <c r="AH275" s="9" t="n"/>
      <c r="AI275" s="9" t="n"/>
    </row>
    <row r="276" ht="15.75" customHeight="1" s="49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  <c r="AH276" s="9" t="n"/>
      <c r="AI276" s="9" t="n"/>
    </row>
    <row r="277" ht="15.75" customHeight="1" s="496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  <c r="AH277" s="9" t="n"/>
      <c r="AI277" s="9" t="n"/>
    </row>
    <row r="278" ht="15.75" customHeight="1" s="496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  <c r="AH278" s="9" t="n"/>
      <c r="AI278" s="9" t="n"/>
    </row>
    <row r="279" ht="15.75" customHeight="1" s="496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  <c r="AH279" s="9" t="n"/>
      <c r="AI279" s="9" t="n"/>
    </row>
    <row r="280" ht="15.75" customHeight="1" s="496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  <c r="AH280" s="9" t="n"/>
      <c r="AI280" s="9" t="n"/>
    </row>
    <row r="281" ht="15.75" customHeight="1" s="496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9" t="n"/>
      <c r="AH281" s="9" t="n"/>
      <c r="AI281" s="9" t="n"/>
    </row>
    <row r="282" ht="15.75" customHeight="1" s="496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  <c r="AH282" s="9" t="n"/>
      <c r="AI282" s="9" t="n"/>
    </row>
    <row r="283" ht="15.75" customHeight="1" s="496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  <c r="AH283" s="9" t="n"/>
      <c r="AI283" s="9" t="n"/>
    </row>
    <row r="284" ht="15.75" customHeight="1" s="496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  <c r="AH284" s="9" t="n"/>
      <c r="AI284" s="9" t="n"/>
    </row>
    <row r="285" ht="15.75" customHeight="1" s="496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  <c r="AH285" s="9" t="n"/>
      <c r="AI285" s="9" t="n"/>
    </row>
    <row r="286" ht="15.75" customHeight="1" s="49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  <c r="AH286" s="9" t="n"/>
      <c r="AI286" s="9" t="n"/>
    </row>
    <row r="287" ht="15.75" customHeight="1" s="496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  <c r="AH287" s="9" t="n"/>
      <c r="AI287" s="9" t="n"/>
    </row>
    <row r="288" ht="15.75" customHeight="1" s="496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</row>
    <row r="289" ht="15.75" customHeight="1" s="496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  <c r="AH289" s="9" t="n"/>
      <c r="AI289" s="9" t="n"/>
    </row>
    <row r="290" ht="15.75" customHeight="1" s="496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  <c r="AH290" s="9" t="n"/>
      <c r="AI290" s="9" t="n"/>
    </row>
    <row r="291" ht="15.75" customHeight="1" s="496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  <c r="AH291" s="9" t="n"/>
      <c r="AI291" s="9" t="n"/>
    </row>
    <row r="292" ht="15.75" customHeight="1" s="496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  <c r="AH292" s="9" t="n"/>
      <c r="AI292" s="9" t="n"/>
    </row>
    <row r="293" ht="15.75" customHeight="1" s="496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</row>
    <row r="294" ht="15.75" customHeight="1" s="496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  <c r="AH294" s="9" t="n"/>
      <c r="AI294" s="9" t="n"/>
    </row>
    <row r="295" ht="15.75" customHeight="1" s="496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  <c r="AH295" s="9" t="n"/>
      <c r="AI295" s="9" t="n"/>
    </row>
    <row r="296" ht="15.75" customHeight="1" s="4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  <c r="AH296" s="9" t="n"/>
      <c r="AI296" s="9" t="n"/>
    </row>
    <row r="297" ht="15.75" customHeight="1" s="496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  <c r="AH297" s="9" t="n"/>
      <c r="AI297" s="9" t="n"/>
    </row>
    <row r="298" ht="15.75" customHeight="1" s="496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</row>
    <row r="299" ht="15.75" customHeight="1" s="496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</row>
    <row r="300" ht="15.75" customHeight="1" s="496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  <c r="AH300" s="9" t="n"/>
      <c r="AI300" s="9" t="n"/>
    </row>
    <row r="301" ht="15.75" customHeight="1" s="496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  <c r="AH301" s="9" t="n"/>
      <c r="AI301" s="9" t="n"/>
    </row>
    <row r="302" ht="15.75" customHeight="1" s="496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</row>
    <row r="303" ht="15.75" customHeight="1" s="496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  <c r="AH303" s="9" t="n"/>
      <c r="AI303" s="9" t="n"/>
    </row>
    <row r="304" ht="15.75" customHeight="1" s="496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</row>
    <row r="305" ht="15.75" customHeight="1" s="496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</row>
    <row r="306" ht="15.75" customHeight="1" s="49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</row>
    <row r="307" ht="15.75" customHeight="1" s="496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</row>
    <row r="308" ht="15.75" customHeight="1" s="496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  <c r="AH308" s="9" t="n"/>
      <c r="AI308" s="9" t="n"/>
    </row>
    <row r="309" ht="15.75" customHeight="1" s="496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</row>
    <row r="310" ht="15.75" customHeight="1" s="496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  <c r="AH310" s="9" t="n"/>
      <c r="AI310" s="9" t="n"/>
    </row>
    <row r="311" ht="15.75" customHeight="1" s="496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  <c r="AH311" s="9" t="n"/>
      <c r="AI311" s="9" t="n"/>
    </row>
    <row r="312" ht="15.75" customHeight="1" s="496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</row>
    <row r="313" ht="15.75" customHeight="1" s="496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</row>
    <row r="314" ht="15.75" customHeight="1" s="496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9" t="n"/>
      <c r="AH314" s="9" t="n"/>
      <c r="AI314" s="9" t="n"/>
    </row>
    <row r="315" ht="15.75" customHeight="1" s="496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9" t="n"/>
      <c r="AH315" s="9" t="n"/>
      <c r="AI315" s="9" t="n"/>
    </row>
    <row r="316" ht="15.75" customHeight="1" s="49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  <c r="AH316" s="9" t="n"/>
      <c r="AI316" s="9" t="n"/>
    </row>
    <row r="317" ht="15.75" customHeight="1" s="496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9" t="n"/>
      <c r="AG317" s="9" t="n"/>
      <c r="AH317" s="9" t="n"/>
      <c r="AI317" s="9" t="n"/>
    </row>
    <row r="318" ht="15.75" customHeight="1" s="496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  <c r="AH318" s="9" t="n"/>
      <c r="AI318" s="9" t="n"/>
    </row>
    <row r="319" ht="15.75" customHeight="1" s="496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  <c r="AH319" s="9" t="n"/>
      <c r="AI319" s="9" t="n"/>
    </row>
    <row r="320" ht="15.75" customHeight="1" s="496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  <c r="AE320" s="9" t="n"/>
      <c r="AF320" s="9" t="n"/>
      <c r="AG320" s="9" t="n"/>
      <c r="AH320" s="9" t="n"/>
      <c r="AI320" s="9" t="n"/>
    </row>
    <row r="321" ht="15.75" customHeight="1" s="496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  <c r="AF321" s="9" t="n"/>
      <c r="AG321" s="9" t="n"/>
      <c r="AH321" s="9" t="n"/>
      <c r="AI321" s="9" t="n"/>
    </row>
    <row r="322" ht="15.75" customHeight="1" s="496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  <c r="AF322" s="9" t="n"/>
      <c r="AG322" s="9" t="n"/>
      <c r="AH322" s="9" t="n"/>
      <c r="AI322" s="9" t="n"/>
    </row>
    <row r="323" ht="15.75" customHeight="1" s="496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/>
      <c r="AF323" s="9" t="n"/>
      <c r="AG323" s="9" t="n"/>
      <c r="AH323" s="9" t="n"/>
      <c r="AI323" s="9" t="n"/>
    </row>
    <row r="324" ht="15.75" customHeight="1" s="496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  <c r="AF324" s="9" t="n"/>
      <c r="AG324" s="9" t="n"/>
      <c r="AH324" s="9" t="n"/>
      <c r="AI324" s="9" t="n"/>
    </row>
    <row r="325" ht="15.75" customHeight="1" s="496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  <c r="AF325" s="9" t="n"/>
      <c r="AG325" s="9" t="n"/>
      <c r="AH325" s="9" t="n"/>
      <c r="AI325" s="9" t="n"/>
    </row>
    <row r="326" ht="15.75" customHeight="1" s="49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  <c r="AE326" s="9" t="n"/>
      <c r="AF326" s="9" t="n"/>
      <c r="AG326" s="9" t="n"/>
      <c r="AH326" s="9" t="n"/>
      <c r="AI326" s="9" t="n"/>
    </row>
    <row r="327" ht="15.75" customHeight="1" s="496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  <c r="AF327" s="9" t="n"/>
      <c r="AG327" s="9" t="n"/>
      <c r="AH327" s="9" t="n"/>
      <c r="AI327" s="9" t="n"/>
    </row>
    <row r="328" ht="15.75" customHeight="1" s="496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  <c r="AF328" s="9" t="n"/>
      <c r="AG328" s="9" t="n"/>
      <c r="AH328" s="9" t="n"/>
      <c r="AI328" s="9" t="n"/>
    </row>
    <row r="329" ht="15.75" customHeight="1" s="496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  <c r="AE329" s="9" t="n"/>
      <c r="AF329" s="9" t="n"/>
      <c r="AG329" s="9" t="n"/>
      <c r="AH329" s="9" t="n"/>
      <c r="AI329" s="9" t="n"/>
    </row>
    <row r="330" ht="15.75" customHeight="1" s="496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  <c r="AH330" s="9" t="n"/>
      <c r="AI330" s="9" t="n"/>
    </row>
    <row r="331" ht="15.75" customHeight="1" s="496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  <c r="AF331" s="9" t="n"/>
      <c r="AG331" s="9" t="n"/>
      <c r="AH331" s="9" t="n"/>
      <c r="AI331" s="9" t="n"/>
    </row>
    <row r="332" ht="15.75" customHeight="1" s="496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/>
      <c r="AF332" s="9" t="n"/>
      <c r="AG332" s="9" t="n"/>
      <c r="AH332" s="9" t="n"/>
      <c r="AI332" s="9" t="n"/>
    </row>
    <row r="333" ht="15.75" customHeight="1" s="496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  <c r="AF333" s="9" t="n"/>
      <c r="AG333" s="9" t="n"/>
      <c r="AH333" s="9" t="n"/>
      <c r="AI333" s="9" t="n"/>
    </row>
    <row r="334" ht="15.75" customHeight="1" s="496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  <c r="AF334" s="9" t="n"/>
      <c r="AG334" s="9" t="n"/>
      <c r="AH334" s="9" t="n"/>
      <c r="AI334" s="9" t="n"/>
    </row>
    <row r="335" ht="15.75" customHeight="1" s="496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9" t="n"/>
      <c r="AE335" s="9" t="n"/>
      <c r="AF335" s="9" t="n"/>
      <c r="AG335" s="9" t="n"/>
      <c r="AH335" s="9" t="n"/>
      <c r="AI335" s="9" t="n"/>
    </row>
    <row r="336" ht="15.75" customHeight="1" s="49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9" t="n"/>
      <c r="AE336" s="9" t="n"/>
      <c r="AF336" s="9" t="n"/>
      <c r="AG336" s="9" t="n"/>
      <c r="AH336" s="9" t="n"/>
      <c r="AI336" s="9" t="n"/>
    </row>
    <row r="337" ht="15.75" customHeight="1" s="496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n"/>
      <c r="AF337" s="9" t="n"/>
      <c r="AG337" s="9" t="n"/>
      <c r="AH337" s="9" t="n"/>
      <c r="AI337" s="9" t="n"/>
    </row>
    <row r="338" ht="15.75" customHeight="1" s="496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n"/>
      <c r="AF338" s="9" t="n"/>
      <c r="AG338" s="9" t="n"/>
      <c r="AH338" s="9" t="n"/>
      <c r="AI338" s="9" t="n"/>
    </row>
    <row r="339" ht="15.75" customHeight="1" s="496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  <c r="AF339" s="9" t="n"/>
      <c r="AG339" s="9" t="n"/>
      <c r="AH339" s="9" t="n"/>
      <c r="AI339" s="9" t="n"/>
    </row>
    <row r="340" ht="15.75" customHeight="1" s="496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  <c r="AE340" s="9" t="n"/>
      <c r="AF340" s="9" t="n"/>
      <c r="AG340" s="9" t="n"/>
      <c r="AH340" s="9" t="n"/>
      <c r="AI340" s="9" t="n"/>
    </row>
    <row r="341" ht="15.75" customHeight="1" s="496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  <c r="AF341" s="9" t="n"/>
      <c r="AG341" s="9" t="n"/>
      <c r="AH341" s="9" t="n"/>
      <c r="AI341" s="9" t="n"/>
    </row>
    <row r="342" ht="15.75" customHeight="1" s="496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  <c r="AE342" s="9" t="n"/>
      <c r="AF342" s="9" t="n"/>
      <c r="AG342" s="9" t="n"/>
      <c r="AH342" s="9" t="n"/>
      <c r="AI342" s="9" t="n"/>
    </row>
    <row r="343" ht="15.75" customHeight="1" s="496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/>
      <c r="AF343" s="9" t="n"/>
      <c r="AG343" s="9" t="n"/>
      <c r="AH343" s="9" t="n"/>
      <c r="AI343" s="9" t="n"/>
    </row>
    <row r="344" ht="15.75" customHeight="1" s="496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  <c r="AF344" s="9" t="n"/>
      <c r="AG344" s="9" t="n"/>
      <c r="AH344" s="9" t="n"/>
      <c r="AI344" s="9" t="n"/>
    </row>
    <row r="345" ht="15.75" customHeight="1" s="496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  <c r="AE345" s="9" t="n"/>
      <c r="AF345" s="9" t="n"/>
      <c r="AG345" s="9" t="n"/>
      <c r="AH345" s="9" t="n"/>
      <c r="AI345" s="9" t="n"/>
    </row>
    <row r="346" ht="15.75" customHeight="1" s="49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  <c r="AC346" s="9" t="n"/>
      <c r="AD346" s="9" t="n"/>
      <c r="AE346" s="9" t="n"/>
      <c r="AF346" s="9" t="n"/>
      <c r="AG346" s="9" t="n"/>
      <c r="AH346" s="9" t="n"/>
      <c r="AI346" s="9" t="n"/>
    </row>
    <row r="347" ht="15.75" customHeight="1" s="496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  <c r="AE347" s="9" t="n"/>
      <c r="AF347" s="9" t="n"/>
      <c r="AG347" s="9" t="n"/>
      <c r="AH347" s="9" t="n"/>
      <c r="AI347" s="9" t="n"/>
    </row>
    <row r="348" ht="15.75" customHeight="1" s="496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/>
      <c r="AF348" s="9" t="n"/>
      <c r="AG348" s="9" t="n"/>
      <c r="AH348" s="9" t="n"/>
      <c r="AI348" s="9" t="n"/>
    </row>
    <row r="349" ht="15.75" customHeight="1" s="496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/>
      <c r="AF349" s="9" t="n"/>
      <c r="AG349" s="9" t="n"/>
      <c r="AH349" s="9" t="n"/>
      <c r="AI349" s="9" t="n"/>
    </row>
    <row r="350" ht="15.75" customHeight="1" s="496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  <c r="AH350" s="9" t="n"/>
      <c r="AI350" s="9" t="n"/>
    </row>
    <row r="351" ht="15.75" customHeight="1" s="496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  <c r="AF351" s="9" t="n"/>
      <c r="AG351" s="9" t="n"/>
      <c r="AH351" s="9" t="n"/>
      <c r="AI351" s="9" t="n"/>
    </row>
    <row r="352" ht="15.75" customHeight="1" s="496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  <c r="AD352" s="9" t="n"/>
      <c r="AE352" s="9" t="n"/>
      <c r="AF352" s="9" t="n"/>
      <c r="AG352" s="9" t="n"/>
      <c r="AH352" s="9" t="n"/>
      <c r="AI352" s="9" t="n"/>
    </row>
    <row r="353" ht="15.75" customHeight="1" s="496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  <c r="AE353" s="9" t="n"/>
      <c r="AF353" s="9" t="n"/>
      <c r="AG353" s="9" t="n"/>
      <c r="AH353" s="9" t="n"/>
      <c r="AI353" s="9" t="n"/>
    </row>
    <row r="354" ht="15.75" customHeight="1" s="496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  <c r="AD354" s="9" t="n"/>
      <c r="AE354" s="9" t="n"/>
      <c r="AF354" s="9" t="n"/>
      <c r="AG354" s="9" t="n"/>
      <c r="AH354" s="9" t="n"/>
      <c r="AI354" s="9" t="n"/>
    </row>
    <row r="355" ht="15.75" customHeight="1" s="496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  <c r="AE355" s="9" t="n"/>
      <c r="AF355" s="9" t="n"/>
      <c r="AG355" s="9" t="n"/>
      <c r="AH355" s="9" t="n"/>
      <c r="AI355" s="9" t="n"/>
    </row>
    <row r="356" ht="15.75" customHeight="1" s="49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/>
      <c r="AF356" s="9" t="n"/>
      <c r="AG356" s="9" t="n"/>
      <c r="AH356" s="9" t="n"/>
      <c r="AI356" s="9" t="n"/>
    </row>
    <row r="357" ht="15.75" customHeight="1" s="496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/>
      <c r="AF357" s="9" t="n"/>
      <c r="AG357" s="9" t="n"/>
      <c r="AH357" s="9" t="n"/>
      <c r="AI357" s="9" t="n"/>
    </row>
    <row r="358" ht="15.75" customHeight="1" s="496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  <c r="AE358" s="9" t="n"/>
      <c r="AF358" s="9" t="n"/>
      <c r="AG358" s="9" t="n"/>
      <c r="AH358" s="9" t="n"/>
      <c r="AI358" s="9" t="n"/>
    </row>
    <row r="359" ht="15.75" customHeight="1" s="496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  <c r="AF359" s="9" t="n"/>
      <c r="AG359" s="9" t="n"/>
      <c r="AH359" s="9" t="n"/>
      <c r="AI359" s="9" t="n"/>
    </row>
    <row r="360" ht="15.75" customHeight="1" s="496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  <c r="AE360" s="9" t="n"/>
      <c r="AF360" s="9" t="n"/>
      <c r="AG360" s="9" t="n"/>
      <c r="AH360" s="9" t="n"/>
      <c r="AI360" s="9" t="n"/>
    </row>
    <row r="361" ht="15.75" customHeight="1" s="496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  <c r="AE361" s="9" t="n"/>
      <c r="AF361" s="9" t="n"/>
      <c r="AG361" s="9" t="n"/>
      <c r="AH361" s="9" t="n"/>
      <c r="AI361" s="9" t="n"/>
    </row>
    <row r="362" ht="15.75" customHeight="1" s="496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  <c r="AD362" s="9" t="n"/>
      <c r="AE362" s="9" t="n"/>
      <c r="AF362" s="9" t="n"/>
      <c r="AG362" s="9" t="n"/>
      <c r="AH362" s="9" t="n"/>
      <c r="AI362" s="9" t="n"/>
    </row>
    <row r="363" ht="15.75" customHeight="1" s="496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/>
      <c r="AF363" s="9" t="n"/>
      <c r="AG363" s="9" t="n"/>
      <c r="AH363" s="9" t="n"/>
      <c r="AI363" s="9" t="n"/>
    </row>
    <row r="364" ht="15.75" customHeight="1" s="496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  <c r="AH364" s="9" t="n"/>
      <c r="AI364" s="9" t="n"/>
    </row>
    <row r="365" ht="15.75" customHeight="1" s="496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  <c r="AH365" s="9" t="n"/>
      <c r="AI365" s="9" t="n"/>
    </row>
    <row r="366" ht="15.75" customHeight="1" s="49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  <c r="AH366" s="9" t="n"/>
      <c r="AI366" s="9" t="n"/>
    </row>
    <row r="367" ht="15.75" customHeight="1" s="496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/>
      <c r="AE367" s="9" t="n"/>
      <c r="AF367" s="9" t="n"/>
      <c r="AG367" s="9" t="n"/>
      <c r="AH367" s="9" t="n"/>
      <c r="AI367" s="9" t="n"/>
    </row>
    <row r="368" ht="15.75" customHeight="1" s="496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9" t="n"/>
      <c r="AG368" s="9" t="n"/>
      <c r="AH368" s="9" t="n"/>
      <c r="AI368" s="9" t="n"/>
    </row>
    <row r="369" ht="15.75" customHeight="1" s="496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  <c r="AE369" s="9" t="n"/>
      <c r="AF369" s="9" t="n"/>
      <c r="AG369" s="9" t="n"/>
      <c r="AH369" s="9" t="n"/>
      <c r="AI369" s="9" t="n"/>
    </row>
    <row r="370" ht="15.75" customHeight="1" s="496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  <c r="AH370" s="9" t="n"/>
      <c r="AI370" s="9" t="n"/>
    </row>
    <row r="371" ht="15.75" customHeight="1" s="496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/>
      <c r="AF371" s="9" t="n"/>
      <c r="AG371" s="9" t="n"/>
      <c r="AH371" s="9" t="n"/>
      <c r="AI371" s="9" t="n"/>
    </row>
    <row r="372" ht="15.75" customHeight="1" s="496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  <c r="AF372" s="9" t="n"/>
      <c r="AG372" s="9" t="n"/>
      <c r="AH372" s="9" t="n"/>
      <c r="AI372" s="9" t="n"/>
    </row>
    <row r="373" ht="15.75" customHeight="1" s="496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/>
      <c r="AF373" s="9" t="n"/>
      <c r="AG373" s="9" t="n"/>
      <c r="AH373" s="9" t="n"/>
      <c r="AI373" s="9" t="n"/>
    </row>
    <row r="374" ht="15.75" customHeight="1" s="496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/>
      <c r="AF374" s="9" t="n"/>
      <c r="AG374" s="9" t="n"/>
      <c r="AH374" s="9" t="n"/>
      <c r="AI374" s="9" t="n"/>
    </row>
    <row r="375" ht="15.75" customHeight="1" s="496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  <c r="AE375" s="9" t="n"/>
      <c r="AF375" s="9" t="n"/>
      <c r="AG375" s="9" t="n"/>
      <c r="AH375" s="9" t="n"/>
      <c r="AI375" s="9" t="n"/>
    </row>
    <row r="376" ht="15.75" customHeight="1" s="49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  <c r="AE376" s="9" t="n"/>
      <c r="AF376" s="9" t="n"/>
      <c r="AG376" s="9" t="n"/>
      <c r="AH376" s="9" t="n"/>
      <c r="AI376" s="9" t="n"/>
    </row>
    <row r="377" ht="15.75" customHeight="1" s="496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  <c r="AF377" s="9" t="n"/>
      <c r="AG377" s="9" t="n"/>
      <c r="AH377" s="9" t="n"/>
      <c r="AI377" s="9" t="n"/>
    </row>
    <row r="378" ht="15.75" customHeight="1" s="496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  <c r="AE378" s="9" t="n"/>
      <c r="AF378" s="9" t="n"/>
      <c r="AG378" s="9" t="n"/>
      <c r="AH378" s="9" t="n"/>
      <c r="AI378" s="9" t="n"/>
    </row>
    <row r="379" ht="15.75" customHeight="1" s="496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  <c r="AE379" s="9" t="n"/>
      <c r="AF379" s="9" t="n"/>
      <c r="AG379" s="9" t="n"/>
      <c r="AH379" s="9" t="n"/>
      <c r="AI379" s="9" t="n"/>
    </row>
    <row r="380" ht="15.75" customHeight="1" s="496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  <c r="AD380" s="9" t="n"/>
      <c r="AE380" s="9" t="n"/>
      <c r="AF380" s="9" t="n"/>
      <c r="AG380" s="9" t="n"/>
      <c r="AH380" s="9" t="n"/>
      <c r="AI380" s="9" t="n"/>
    </row>
    <row r="381" ht="15.75" customHeight="1" s="496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  <c r="AF381" s="9" t="n"/>
      <c r="AG381" s="9" t="n"/>
      <c r="AH381" s="9" t="n"/>
      <c r="AI381" s="9" t="n"/>
    </row>
    <row r="382" ht="15.75" customHeight="1" s="496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  <c r="AF382" s="9" t="n"/>
      <c r="AG382" s="9" t="n"/>
      <c r="AH382" s="9" t="n"/>
      <c r="AI382" s="9" t="n"/>
    </row>
    <row r="383" ht="15.75" customHeight="1" s="496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  <c r="AE383" s="9" t="n"/>
      <c r="AF383" s="9" t="n"/>
      <c r="AG383" s="9" t="n"/>
      <c r="AH383" s="9" t="n"/>
      <c r="AI383" s="9" t="n"/>
    </row>
    <row r="384" ht="15.75" customHeight="1" s="496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  <c r="AF384" s="9" t="n"/>
      <c r="AG384" s="9" t="n"/>
      <c r="AH384" s="9" t="n"/>
      <c r="AI384" s="9" t="n"/>
    </row>
    <row r="385" ht="15.75" customHeight="1" s="496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  <c r="AE385" s="9" t="n"/>
      <c r="AF385" s="9" t="n"/>
      <c r="AG385" s="9" t="n"/>
      <c r="AH385" s="9" t="n"/>
      <c r="AI385" s="9" t="n"/>
    </row>
    <row r="386" ht="15.75" customHeight="1" s="49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/>
      <c r="AE386" s="9" t="n"/>
      <c r="AF386" s="9" t="n"/>
      <c r="AG386" s="9" t="n"/>
      <c r="AH386" s="9" t="n"/>
      <c r="AI386" s="9" t="n"/>
    </row>
    <row r="387" ht="15.75" customHeight="1" s="496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/>
      <c r="AE387" s="9" t="n"/>
      <c r="AF387" s="9" t="n"/>
      <c r="AG387" s="9" t="n"/>
      <c r="AH387" s="9" t="n"/>
      <c r="AI387" s="9" t="n"/>
    </row>
    <row r="388" ht="15.75" customHeight="1" s="496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  <c r="AE388" s="9" t="n"/>
      <c r="AF388" s="9" t="n"/>
      <c r="AG388" s="9" t="n"/>
      <c r="AH388" s="9" t="n"/>
      <c r="AI388" s="9" t="n"/>
    </row>
    <row r="389" ht="15.75" customHeight="1" s="496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n"/>
      <c r="AE389" s="9" t="n"/>
      <c r="AF389" s="9" t="n"/>
      <c r="AG389" s="9" t="n"/>
      <c r="AH389" s="9" t="n"/>
      <c r="AI389" s="9" t="n"/>
    </row>
    <row r="390" ht="15.75" customHeight="1" s="496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  <c r="AE390" s="9" t="n"/>
      <c r="AF390" s="9" t="n"/>
      <c r="AG390" s="9" t="n"/>
      <c r="AH390" s="9" t="n"/>
      <c r="AI390" s="9" t="n"/>
    </row>
    <row r="391" ht="15.75" customHeight="1" s="496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  <c r="AF391" s="9" t="n"/>
      <c r="AG391" s="9" t="n"/>
      <c r="AH391" s="9" t="n"/>
      <c r="AI391" s="9" t="n"/>
    </row>
    <row r="392" ht="15.75" customHeight="1" s="496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  <c r="AE392" s="9" t="n"/>
      <c r="AF392" s="9" t="n"/>
      <c r="AG392" s="9" t="n"/>
      <c r="AH392" s="9" t="n"/>
      <c r="AI392" s="9" t="n"/>
    </row>
    <row r="393" ht="15.75" customHeight="1" s="496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  <c r="AE393" s="9" t="n"/>
      <c r="AF393" s="9" t="n"/>
      <c r="AG393" s="9" t="n"/>
      <c r="AH393" s="9" t="n"/>
      <c r="AI393" s="9" t="n"/>
    </row>
    <row r="394" ht="15.75" customHeight="1" s="496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/>
      <c r="AF394" s="9" t="n"/>
      <c r="AG394" s="9" t="n"/>
      <c r="AH394" s="9" t="n"/>
      <c r="AI394" s="9" t="n"/>
    </row>
    <row r="395" ht="15.75" customHeight="1" s="496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/>
      <c r="AF395" s="9" t="n"/>
      <c r="AG395" s="9" t="n"/>
      <c r="AH395" s="9" t="n"/>
      <c r="AI395" s="9" t="n"/>
    </row>
    <row r="396" ht="15.75" customHeight="1" s="4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  <c r="AE396" s="9" t="n"/>
      <c r="AF396" s="9" t="n"/>
      <c r="AG396" s="9" t="n"/>
      <c r="AH396" s="9" t="n"/>
      <c r="AI396" s="9" t="n"/>
    </row>
    <row r="397" ht="15.75" customHeight="1" s="496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  <c r="AD397" s="9" t="n"/>
      <c r="AE397" s="9" t="n"/>
      <c r="AF397" s="9" t="n"/>
      <c r="AG397" s="9" t="n"/>
      <c r="AH397" s="9" t="n"/>
      <c r="AI397" s="9" t="n"/>
    </row>
    <row r="398" ht="15.75" customHeight="1" s="496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  <c r="AE398" s="9" t="n"/>
      <c r="AF398" s="9" t="n"/>
      <c r="AG398" s="9" t="n"/>
      <c r="AH398" s="9" t="n"/>
      <c r="AI398" s="9" t="n"/>
    </row>
    <row r="399" ht="15.75" customHeight="1" s="496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  <c r="AE399" s="9" t="n"/>
      <c r="AF399" s="9" t="n"/>
      <c r="AG399" s="9" t="n"/>
      <c r="AH399" s="9" t="n"/>
      <c r="AI399" s="9" t="n"/>
    </row>
    <row r="400" ht="15.75" customHeight="1" s="496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/>
      <c r="AE400" s="9" t="n"/>
      <c r="AF400" s="9" t="n"/>
      <c r="AG400" s="9" t="n"/>
      <c r="AH400" s="9" t="n"/>
      <c r="AI400" s="9" t="n"/>
    </row>
    <row r="401" ht="15.75" customHeight="1" s="496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  <c r="AC401" s="9" t="n"/>
      <c r="AD401" s="9" t="n"/>
      <c r="AE401" s="9" t="n"/>
      <c r="AF401" s="9" t="n"/>
      <c r="AG401" s="9" t="n"/>
      <c r="AH401" s="9" t="n"/>
      <c r="AI401" s="9" t="n"/>
    </row>
    <row r="402" ht="15.75" customHeight="1" s="496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  <c r="AC402" s="9" t="n"/>
      <c r="AD402" s="9" t="n"/>
      <c r="AE402" s="9" t="n"/>
      <c r="AF402" s="9" t="n"/>
      <c r="AG402" s="9" t="n"/>
      <c r="AH402" s="9" t="n"/>
      <c r="AI402" s="9" t="n"/>
    </row>
    <row r="403" ht="15.75" customHeight="1" s="496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n"/>
      <c r="AE403" s="9" t="n"/>
      <c r="AF403" s="9" t="n"/>
      <c r="AG403" s="9" t="n"/>
      <c r="AH403" s="9" t="n"/>
      <c r="AI403" s="9" t="n"/>
    </row>
    <row r="404" ht="15.75" customHeight="1" s="496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  <c r="AD404" s="9" t="n"/>
      <c r="AE404" s="9" t="n"/>
      <c r="AF404" s="9" t="n"/>
      <c r="AG404" s="9" t="n"/>
      <c r="AH404" s="9" t="n"/>
      <c r="AI404" s="9" t="n"/>
    </row>
    <row r="405" ht="15.75" customHeight="1" s="496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  <c r="AD405" s="9" t="n"/>
      <c r="AE405" s="9" t="n"/>
      <c r="AF405" s="9" t="n"/>
      <c r="AG405" s="9" t="n"/>
      <c r="AH405" s="9" t="n"/>
      <c r="AI405" s="9" t="n"/>
    </row>
    <row r="406" ht="15.75" customHeight="1" s="496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  <c r="AD406" s="9" t="n"/>
      <c r="AE406" s="9" t="n"/>
      <c r="AF406" s="9" t="n"/>
      <c r="AG406" s="9" t="n"/>
      <c r="AH406" s="9" t="n"/>
      <c r="AI406" s="9" t="n"/>
    </row>
    <row r="407" ht="15.75" customHeight="1" s="496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  <c r="AD407" s="9" t="n"/>
      <c r="AE407" s="9" t="n"/>
      <c r="AF407" s="9" t="n"/>
      <c r="AG407" s="9" t="n"/>
      <c r="AH407" s="9" t="n"/>
      <c r="AI407" s="9" t="n"/>
    </row>
    <row r="408" ht="15.75" customHeight="1" s="496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  <c r="AD408" s="9" t="n"/>
      <c r="AE408" s="9" t="n"/>
      <c r="AF408" s="9" t="n"/>
      <c r="AG408" s="9" t="n"/>
      <c r="AH408" s="9" t="n"/>
      <c r="AI408" s="9" t="n"/>
    </row>
    <row r="409" ht="15.75" customHeight="1" s="496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9" t="n"/>
      <c r="AC409" s="9" t="n"/>
      <c r="AD409" s="9" t="n"/>
      <c r="AE409" s="9" t="n"/>
      <c r="AF409" s="9" t="n"/>
      <c r="AG409" s="9" t="n"/>
      <c r="AH409" s="9" t="n"/>
      <c r="AI409" s="9" t="n"/>
    </row>
    <row r="410" ht="15.75" customHeight="1" s="496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9" t="n"/>
      <c r="AC410" s="9" t="n"/>
      <c r="AD410" s="9" t="n"/>
      <c r="AE410" s="9" t="n"/>
      <c r="AF410" s="9" t="n"/>
      <c r="AG410" s="9" t="n"/>
      <c r="AH410" s="9" t="n"/>
      <c r="AI410" s="9" t="n"/>
    </row>
    <row r="411" ht="15.75" customHeight="1" s="496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9" t="n"/>
      <c r="AC411" s="9" t="n"/>
      <c r="AD411" s="9" t="n"/>
      <c r="AE411" s="9" t="n"/>
      <c r="AF411" s="9" t="n"/>
      <c r="AG411" s="9" t="n"/>
      <c r="AH411" s="9" t="n"/>
      <c r="AI411" s="9" t="n"/>
    </row>
    <row r="412" ht="15.75" customHeight="1" s="496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9" t="n"/>
      <c r="AC412" s="9" t="n"/>
      <c r="AD412" s="9" t="n"/>
      <c r="AE412" s="9" t="n"/>
      <c r="AF412" s="9" t="n"/>
      <c r="AG412" s="9" t="n"/>
      <c r="AH412" s="9" t="n"/>
      <c r="AI412" s="9" t="n"/>
    </row>
    <row r="413" ht="15.75" customHeight="1" s="496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9" t="n"/>
      <c r="AC413" s="9" t="n"/>
      <c r="AD413" s="9" t="n"/>
      <c r="AE413" s="9" t="n"/>
      <c r="AF413" s="9" t="n"/>
      <c r="AG413" s="9" t="n"/>
      <c r="AH413" s="9" t="n"/>
      <c r="AI413" s="9" t="n"/>
    </row>
    <row r="414" ht="15.75" customHeight="1" s="496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9" t="n"/>
      <c r="AC414" s="9" t="n"/>
      <c r="AD414" s="9" t="n"/>
      <c r="AE414" s="9" t="n"/>
      <c r="AF414" s="9" t="n"/>
      <c r="AG414" s="9" t="n"/>
      <c r="AH414" s="9" t="n"/>
      <c r="AI414" s="9" t="n"/>
    </row>
    <row r="415" ht="15.75" customHeight="1" s="496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9" t="n"/>
      <c r="AC415" s="9" t="n"/>
      <c r="AD415" s="9" t="n"/>
      <c r="AE415" s="9" t="n"/>
      <c r="AF415" s="9" t="n"/>
      <c r="AG415" s="9" t="n"/>
      <c r="AH415" s="9" t="n"/>
      <c r="AI415" s="9" t="n"/>
    </row>
    <row r="416" ht="15.75" customHeight="1" s="496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9" t="n"/>
      <c r="AC416" s="9" t="n"/>
      <c r="AD416" s="9" t="n"/>
      <c r="AE416" s="9" t="n"/>
      <c r="AF416" s="9" t="n"/>
      <c r="AG416" s="9" t="n"/>
      <c r="AH416" s="9" t="n"/>
      <c r="AI416" s="9" t="n"/>
    </row>
    <row r="417" ht="15.75" customHeight="1" s="496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9" t="n"/>
      <c r="AC417" s="9" t="n"/>
      <c r="AD417" s="9" t="n"/>
      <c r="AE417" s="9" t="n"/>
      <c r="AF417" s="9" t="n"/>
      <c r="AG417" s="9" t="n"/>
      <c r="AH417" s="9" t="n"/>
      <c r="AI417" s="9" t="n"/>
    </row>
    <row r="418" ht="15.75" customHeight="1" s="496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9" t="n"/>
      <c r="AC418" s="9" t="n"/>
      <c r="AD418" s="9" t="n"/>
      <c r="AE418" s="9" t="n"/>
      <c r="AF418" s="9" t="n"/>
      <c r="AG418" s="9" t="n"/>
      <c r="AH418" s="9" t="n"/>
      <c r="AI418" s="9" t="n"/>
    </row>
    <row r="419" ht="15.75" customHeight="1" s="496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9" t="n"/>
      <c r="AC419" s="9" t="n"/>
      <c r="AD419" s="9" t="n"/>
      <c r="AE419" s="9" t="n"/>
      <c r="AF419" s="9" t="n"/>
      <c r="AG419" s="9" t="n"/>
      <c r="AH419" s="9" t="n"/>
      <c r="AI419" s="9" t="n"/>
    </row>
    <row r="420" ht="15.75" customHeight="1" s="496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9" t="n"/>
      <c r="AC420" s="9" t="n"/>
      <c r="AD420" s="9" t="n"/>
      <c r="AE420" s="9" t="n"/>
      <c r="AF420" s="9" t="n"/>
      <c r="AG420" s="9" t="n"/>
      <c r="AH420" s="9" t="n"/>
      <c r="AI420" s="9" t="n"/>
    </row>
    <row r="421" ht="15.75" customHeight="1" s="496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9" t="n"/>
      <c r="AC421" s="9" t="n"/>
      <c r="AD421" s="9" t="n"/>
      <c r="AE421" s="9" t="n"/>
      <c r="AF421" s="9" t="n"/>
      <c r="AG421" s="9" t="n"/>
      <c r="AH421" s="9" t="n"/>
      <c r="AI421" s="9" t="n"/>
    </row>
    <row r="422" ht="15.75" customHeight="1" s="496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9" t="n"/>
      <c r="AC422" s="9" t="n"/>
      <c r="AD422" s="9" t="n"/>
      <c r="AE422" s="9" t="n"/>
      <c r="AF422" s="9" t="n"/>
      <c r="AG422" s="9" t="n"/>
      <c r="AH422" s="9" t="n"/>
      <c r="AI422" s="9" t="n"/>
    </row>
    <row r="423" ht="15.75" customHeight="1" s="496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9" t="n"/>
      <c r="AC423" s="9" t="n"/>
      <c r="AD423" s="9" t="n"/>
      <c r="AE423" s="9" t="n"/>
      <c r="AF423" s="9" t="n"/>
      <c r="AG423" s="9" t="n"/>
      <c r="AH423" s="9" t="n"/>
      <c r="AI423" s="9" t="n"/>
    </row>
    <row r="424" ht="15.75" customHeight="1" s="496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9" t="n"/>
      <c r="AC424" s="9" t="n"/>
      <c r="AD424" s="9" t="n"/>
      <c r="AE424" s="9" t="n"/>
      <c r="AF424" s="9" t="n"/>
      <c r="AG424" s="9" t="n"/>
      <c r="AH424" s="9" t="n"/>
      <c r="AI424" s="9" t="n"/>
    </row>
    <row r="425" ht="15.75" customHeight="1" s="496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9" t="n"/>
      <c r="AC425" s="9" t="n"/>
      <c r="AD425" s="9" t="n"/>
      <c r="AE425" s="9" t="n"/>
      <c r="AF425" s="9" t="n"/>
      <c r="AG425" s="9" t="n"/>
      <c r="AH425" s="9" t="n"/>
      <c r="AI425" s="9" t="n"/>
    </row>
    <row r="426" ht="15.75" customHeight="1" s="496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9" t="n"/>
      <c r="AC426" s="9" t="n"/>
      <c r="AD426" s="9" t="n"/>
      <c r="AE426" s="9" t="n"/>
      <c r="AF426" s="9" t="n"/>
      <c r="AG426" s="9" t="n"/>
      <c r="AH426" s="9" t="n"/>
      <c r="AI426" s="9" t="n"/>
    </row>
    <row r="427" ht="15.75" customHeight="1" s="496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9" t="n"/>
      <c r="AC427" s="9" t="n"/>
      <c r="AD427" s="9" t="n"/>
      <c r="AE427" s="9" t="n"/>
      <c r="AF427" s="9" t="n"/>
      <c r="AG427" s="9" t="n"/>
      <c r="AH427" s="9" t="n"/>
      <c r="AI427" s="9" t="n"/>
    </row>
    <row r="428" ht="15.75" customHeight="1" s="496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9" t="n"/>
      <c r="AC428" s="9" t="n"/>
      <c r="AD428" s="9" t="n"/>
      <c r="AE428" s="9" t="n"/>
      <c r="AF428" s="9" t="n"/>
      <c r="AG428" s="9" t="n"/>
      <c r="AH428" s="9" t="n"/>
      <c r="AI428" s="9" t="n"/>
    </row>
    <row r="429" ht="15.75" customHeight="1" s="496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  <c r="AB429" s="9" t="n"/>
      <c r="AC429" s="9" t="n"/>
      <c r="AD429" s="9" t="n"/>
      <c r="AE429" s="9" t="n"/>
      <c r="AF429" s="9" t="n"/>
      <c r="AG429" s="9" t="n"/>
      <c r="AH429" s="9" t="n"/>
      <c r="AI429" s="9" t="n"/>
    </row>
    <row r="430" ht="15.75" customHeight="1" s="496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9" t="n"/>
      <c r="AC430" s="9" t="n"/>
      <c r="AD430" s="9" t="n"/>
      <c r="AE430" s="9" t="n"/>
      <c r="AF430" s="9" t="n"/>
      <c r="AG430" s="9" t="n"/>
      <c r="AH430" s="9" t="n"/>
      <c r="AI430" s="9" t="n"/>
    </row>
    <row r="431" ht="15.75" customHeight="1" s="496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9" t="n"/>
      <c r="AC431" s="9" t="n"/>
      <c r="AD431" s="9" t="n"/>
      <c r="AE431" s="9" t="n"/>
      <c r="AF431" s="9" t="n"/>
      <c r="AG431" s="9" t="n"/>
      <c r="AH431" s="9" t="n"/>
      <c r="AI431" s="9" t="n"/>
    </row>
    <row r="432" ht="15.75" customHeight="1" s="496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9" t="n"/>
      <c r="AC432" s="9" t="n"/>
      <c r="AD432" s="9" t="n"/>
      <c r="AE432" s="9" t="n"/>
      <c r="AF432" s="9" t="n"/>
      <c r="AG432" s="9" t="n"/>
      <c r="AH432" s="9" t="n"/>
      <c r="AI432" s="9" t="n"/>
    </row>
    <row r="433" ht="15.75" customHeight="1" s="496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9" t="n"/>
      <c r="AC433" s="9" t="n"/>
      <c r="AD433" s="9" t="n"/>
      <c r="AE433" s="9" t="n"/>
      <c r="AF433" s="9" t="n"/>
      <c r="AG433" s="9" t="n"/>
      <c r="AH433" s="9" t="n"/>
      <c r="AI433" s="9" t="n"/>
    </row>
    <row r="434" ht="15.75" customHeight="1" s="496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  <c r="AB434" s="9" t="n"/>
      <c r="AC434" s="9" t="n"/>
      <c r="AD434" s="9" t="n"/>
      <c r="AE434" s="9" t="n"/>
      <c r="AF434" s="9" t="n"/>
      <c r="AG434" s="9" t="n"/>
      <c r="AH434" s="9" t="n"/>
      <c r="AI434" s="9" t="n"/>
    </row>
    <row r="435" ht="15.75" customHeight="1" s="496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  <c r="AB435" s="9" t="n"/>
      <c r="AC435" s="9" t="n"/>
      <c r="AD435" s="9" t="n"/>
      <c r="AE435" s="9" t="n"/>
      <c r="AF435" s="9" t="n"/>
      <c r="AG435" s="9" t="n"/>
      <c r="AH435" s="9" t="n"/>
      <c r="AI435" s="9" t="n"/>
    </row>
    <row r="436" ht="15.75" customHeight="1" s="496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  <c r="AB436" s="9" t="n"/>
      <c r="AC436" s="9" t="n"/>
      <c r="AD436" s="9" t="n"/>
      <c r="AE436" s="9" t="n"/>
      <c r="AF436" s="9" t="n"/>
      <c r="AG436" s="9" t="n"/>
      <c r="AH436" s="9" t="n"/>
      <c r="AI436" s="9" t="n"/>
    </row>
    <row r="437" ht="15.75" customHeight="1" s="496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  <c r="AB437" s="9" t="n"/>
      <c r="AC437" s="9" t="n"/>
      <c r="AD437" s="9" t="n"/>
      <c r="AE437" s="9" t="n"/>
      <c r="AF437" s="9" t="n"/>
      <c r="AG437" s="9" t="n"/>
      <c r="AH437" s="9" t="n"/>
      <c r="AI437" s="9" t="n"/>
    </row>
    <row r="438" ht="15.75" customHeight="1" s="496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9" t="n"/>
      <c r="AC438" s="9" t="n"/>
      <c r="AD438" s="9" t="n"/>
      <c r="AE438" s="9" t="n"/>
      <c r="AF438" s="9" t="n"/>
      <c r="AG438" s="9" t="n"/>
      <c r="AH438" s="9" t="n"/>
      <c r="AI438" s="9" t="n"/>
    </row>
    <row r="439" ht="15.75" customHeight="1" s="496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9" t="n"/>
      <c r="AC439" s="9" t="n"/>
      <c r="AD439" s="9" t="n"/>
      <c r="AE439" s="9" t="n"/>
      <c r="AF439" s="9" t="n"/>
      <c r="AG439" s="9" t="n"/>
      <c r="AH439" s="9" t="n"/>
      <c r="AI439" s="9" t="n"/>
    </row>
    <row r="440" ht="15.75" customHeight="1" s="496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9" t="n"/>
      <c r="AC440" s="9" t="n"/>
      <c r="AD440" s="9" t="n"/>
      <c r="AE440" s="9" t="n"/>
      <c r="AF440" s="9" t="n"/>
      <c r="AG440" s="9" t="n"/>
      <c r="AH440" s="9" t="n"/>
      <c r="AI440" s="9" t="n"/>
    </row>
    <row r="441" ht="15.75" customHeight="1" s="496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9" t="n"/>
      <c r="AC441" s="9" t="n"/>
      <c r="AD441" s="9" t="n"/>
      <c r="AE441" s="9" t="n"/>
      <c r="AF441" s="9" t="n"/>
      <c r="AG441" s="9" t="n"/>
      <c r="AH441" s="9" t="n"/>
      <c r="AI441" s="9" t="n"/>
    </row>
    <row r="442" ht="15.75" customHeight="1" s="496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9" t="n"/>
      <c r="AC442" s="9" t="n"/>
      <c r="AD442" s="9" t="n"/>
      <c r="AE442" s="9" t="n"/>
      <c r="AF442" s="9" t="n"/>
      <c r="AG442" s="9" t="n"/>
      <c r="AH442" s="9" t="n"/>
      <c r="AI442" s="9" t="n"/>
    </row>
    <row r="443" ht="15.75" customHeight="1" s="496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  <c r="AB443" s="9" t="n"/>
      <c r="AC443" s="9" t="n"/>
      <c r="AD443" s="9" t="n"/>
      <c r="AE443" s="9" t="n"/>
      <c r="AF443" s="9" t="n"/>
      <c r="AG443" s="9" t="n"/>
      <c r="AH443" s="9" t="n"/>
      <c r="AI443" s="9" t="n"/>
    </row>
    <row r="444" ht="15.75" customHeight="1" s="496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  <c r="AB444" s="9" t="n"/>
      <c r="AC444" s="9" t="n"/>
      <c r="AD444" s="9" t="n"/>
      <c r="AE444" s="9" t="n"/>
      <c r="AF444" s="9" t="n"/>
      <c r="AG444" s="9" t="n"/>
      <c r="AH444" s="9" t="n"/>
      <c r="AI444" s="9" t="n"/>
    </row>
    <row r="445" ht="15.75" customHeight="1" s="496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  <c r="AB445" s="9" t="n"/>
      <c r="AC445" s="9" t="n"/>
      <c r="AD445" s="9" t="n"/>
      <c r="AE445" s="9" t="n"/>
      <c r="AF445" s="9" t="n"/>
      <c r="AG445" s="9" t="n"/>
      <c r="AH445" s="9" t="n"/>
      <c r="AI445" s="9" t="n"/>
    </row>
    <row r="446" ht="15.75" customHeight="1" s="496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9" t="n"/>
      <c r="AC446" s="9" t="n"/>
      <c r="AD446" s="9" t="n"/>
      <c r="AE446" s="9" t="n"/>
      <c r="AF446" s="9" t="n"/>
      <c r="AG446" s="9" t="n"/>
      <c r="AH446" s="9" t="n"/>
      <c r="AI446" s="9" t="n"/>
    </row>
    <row r="447" ht="15.75" customHeight="1" s="496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  <c r="AB447" s="9" t="n"/>
      <c r="AC447" s="9" t="n"/>
      <c r="AD447" s="9" t="n"/>
      <c r="AE447" s="9" t="n"/>
      <c r="AF447" s="9" t="n"/>
      <c r="AG447" s="9" t="n"/>
      <c r="AH447" s="9" t="n"/>
      <c r="AI447" s="9" t="n"/>
    </row>
    <row r="448" ht="15.75" customHeight="1" s="496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  <c r="AB448" s="9" t="n"/>
      <c r="AC448" s="9" t="n"/>
      <c r="AD448" s="9" t="n"/>
      <c r="AE448" s="9" t="n"/>
      <c r="AF448" s="9" t="n"/>
      <c r="AG448" s="9" t="n"/>
      <c r="AH448" s="9" t="n"/>
      <c r="AI448" s="9" t="n"/>
    </row>
    <row r="449" ht="15.75" customHeight="1" s="496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  <c r="AB449" s="9" t="n"/>
      <c r="AC449" s="9" t="n"/>
      <c r="AD449" s="9" t="n"/>
      <c r="AE449" s="9" t="n"/>
      <c r="AF449" s="9" t="n"/>
      <c r="AG449" s="9" t="n"/>
      <c r="AH449" s="9" t="n"/>
      <c r="AI449" s="9" t="n"/>
    </row>
    <row r="450" ht="15.75" customHeight="1" s="496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9" t="n"/>
      <c r="AC450" s="9" t="n"/>
      <c r="AD450" s="9" t="n"/>
      <c r="AE450" s="9" t="n"/>
      <c r="AF450" s="9" t="n"/>
      <c r="AG450" s="9" t="n"/>
      <c r="AH450" s="9" t="n"/>
      <c r="AI450" s="9" t="n"/>
    </row>
    <row r="451" ht="15.75" customHeight="1" s="496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9" t="n"/>
      <c r="AC451" s="9" t="n"/>
      <c r="AD451" s="9" t="n"/>
      <c r="AE451" s="9" t="n"/>
      <c r="AF451" s="9" t="n"/>
      <c r="AG451" s="9" t="n"/>
      <c r="AH451" s="9" t="n"/>
      <c r="AI451" s="9" t="n"/>
    </row>
    <row r="452" ht="15.75" customHeight="1" s="496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9" t="n"/>
      <c r="AC452" s="9" t="n"/>
      <c r="AD452" s="9" t="n"/>
      <c r="AE452" s="9" t="n"/>
      <c r="AF452" s="9" t="n"/>
      <c r="AG452" s="9" t="n"/>
      <c r="AH452" s="9" t="n"/>
      <c r="AI452" s="9" t="n"/>
    </row>
    <row r="453" ht="15.75" customHeight="1" s="496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  <c r="AB453" s="9" t="n"/>
      <c r="AC453" s="9" t="n"/>
      <c r="AD453" s="9" t="n"/>
      <c r="AE453" s="9" t="n"/>
      <c r="AF453" s="9" t="n"/>
      <c r="AG453" s="9" t="n"/>
      <c r="AH453" s="9" t="n"/>
      <c r="AI453" s="9" t="n"/>
    </row>
    <row r="454" ht="15.75" customHeight="1" s="496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  <c r="AB454" s="9" t="n"/>
      <c r="AC454" s="9" t="n"/>
      <c r="AD454" s="9" t="n"/>
      <c r="AE454" s="9" t="n"/>
      <c r="AF454" s="9" t="n"/>
      <c r="AG454" s="9" t="n"/>
      <c r="AH454" s="9" t="n"/>
      <c r="AI454" s="9" t="n"/>
    </row>
    <row r="455" ht="15.75" customHeight="1" s="496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  <c r="AB455" s="9" t="n"/>
      <c r="AC455" s="9" t="n"/>
      <c r="AD455" s="9" t="n"/>
      <c r="AE455" s="9" t="n"/>
      <c r="AF455" s="9" t="n"/>
      <c r="AG455" s="9" t="n"/>
      <c r="AH455" s="9" t="n"/>
      <c r="AI455" s="9" t="n"/>
    </row>
    <row r="456" ht="15.75" customHeight="1" s="496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  <c r="AB456" s="9" t="n"/>
      <c r="AC456" s="9" t="n"/>
      <c r="AD456" s="9" t="n"/>
      <c r="AE456" s="9" t="n"/>
      <c r="AF456" s="9" t="n"/>
      <c r="AG456" s="9" t="n"/>
      <c r="AH456" s="9" t="n"/>
      <c r="AI456" s="9" t="n"/>
    </row>
    <row r="457" ht="15.75" customHeight="1" s="496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  <c r="AB457" s="9" t="n"/>
      <c r="AC457" s="9" t="n"/>
      <c r="AD457" s="9" t="n"/>
      <c r="AE457" s="9" t="n"/>
      <c r="AF457" s="9" t="n"/>
      <c r="AG457" s="9" t="n"/>
      <c r="AH457" s="9" t="n"/>
      <c r="AI457" s="9" t="n"/>
    </row>
    <row r="458" ht="15.75" customHeight="1" s="496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9" t="n"/>
      <c r="AC458" s="9" t="n"/>
      <c r="AD458" s="9" t="n"/>
      <c r="AE458" s="9" t="n"/>
      <c r="AF458" s="9" t="n"/>
      <c r="AG458" s="9" t="n"/>
      <c r="AH458" s="9" t="n"/>
      <c r="AI458" s="9" t="n"/>
    </row>
    <row r="459" ht="15.75" customHeight="1" s="496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  <c r="AB459" s="9" t="n"/>
      <c r="AC459" s="9" t="n"/>
      <c r="AD459" s="9" t="n"/>
      <c r="AE459" s="9" t="n"/>
      <c r="AF459" s="9" t="n"/>
      <c r="AG459" s="9" t="n"/>
      <c r="AH459" s="9" t="n"/>
      <c r="AI459" s="9" t="n"/>
    </row>
    <row r="460" ht="15.75" customHeight="1" s="496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9" t="n"/>
      <c r="AC460" s="9" t="n"/>
      <c r="AD460" s="9" t="n"/>
      <c r="AE460" s="9" t="n"/>
      <c r="AF460" s="9" t="n"/>
      <c r="AG460" s="9" t="n"/>
      <c r="AH460" s="9" t="n"/>
      <c r="AI460" s="9" t="n"/>
    </row>
    <row r="461" ht="15.75" customHeight="1" s="496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  <c r="AB461" s="9" t="n"/>
      <c r="AC461" s="9" t="n"/>
      <c r="AD461" s="9" t="n"/>
      <c r="AE461" s="9" t="n"/>
      <c r="AF461" s="9" t="n"/>
      <c r="AG461" s="9" t="n"/>
      <c r="AH461" s="9" t="n"/>
      <c r="AI461" s="9" t="n"/>
    </row>
    <row r="462" ht="15.75" customHeight="1" s="496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  <c r="AB462" s="9" t="n"/>
      <c r="AC462" s="9" t="n"/>
      <c r="AD462" s="9" t="n"/>
      <c r="AE462" s="9" t="n"/>
      <c r="AF462" s="9" t="n"/>
      <c r="AG462" s="9" t="n"/>
      <c r="AH462" s="9" t="n"/>
      <c r="AI462" s="9" t="n"/>
    </row>
    <row r="463" ht="15.75" customHeight="1" s="496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  <c r="AB463" s="9" t="n"/>
      <c r="AC463" s="9" t="n"/>
      <c r="AD463" s="9" t="n"/>
      <c r="AE463" s="9" t="n"/>
      <c r="AF463" s="9" t="n"/>
      <c r="AG463" s="9" t="n"/>
      <c r="AH463" s="9" t="n"/>
      <c r="AI463" s="9" t="n"/>
    </row>
    <row r="464" ht="15.75" customHeight="1" s="496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  <c r="AB464" s="9" t="n"/>
      <c r="AC464" s="9" t="n"/>
      <c r="AD464" s="9" t="n"/>
      <c r="AE464" s="9" t="n"/>
      <c r="AF464" s="9" t="n"/>
      <c r="AG464" s="9" t="n"/>
      <c r="AH464" s="9" t="n"/>
      <c r="AI464" s="9" t="n"/>
    </row>
    <row r="465" ht="15.75" customHeight="1" s="496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9" t="n"/>
      <c r="AC465" s="9" t="n"/>
      <c r="AD465" s="9" t="n"/>
      <c r="AE465" s="9" t="n"/>
      <c r="AF465" s="9" t="n"/>
      <c r="AG465" s="9" t="n"/>
      <c r="AH465" s="9" t="n"/>
      <c r="AI465" s="9" t="n"/>
    </row>
    <row r="466" ht="15.75" customHeight="1" s="496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9" t="n"/>
      <c r="AC466" s="9" t="n"/>
      <c r="AD466" s="9" t="n"/>
      <c r="AE466" s="9" t="n"/>
      <c r="AF466" s="9" t="n"/>
      <c r="AG466" s="9" t="n"/>
      <c r="AH466" s="9" t="n"/>
      <c r="AI466" s="9" t="n"/>
    </row>
    <row r="467" ht="15.75" customHeight="1" s="496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  <c r="AB467" s="9" t="n"/>
      <c r="AC467" s="9" t="n"/>
      <c r="AD467" s="9" t="n"/>
      <c r="AE467" s="9" t="n"/>
      <c r="AF467" s="9" t="n"/>
      <c r="AG467" s="9" t="n"/>
      <c r="AH467" s="9" t="n"/>
      <c r="AI467" s="9" t="n"/>
    </row>
    <row r="468" ht="15.75" customHeight="1" s="496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9" t="n"/>
      <c r="AC468" s="9" t="n"/>
      <c r="AD468" s="9" t="n"/>
      <c r="AE468" s="9" t="n"/>
      <c r="AF468" s="9" t="n"/>
      <c r="AG468" s="9" t="n"/>
      <c r="AH468" s="9" t="n"/>
      <c r="AI468" s="9" t="n"/>
    </row>
    <row r="469" ht="15.75" customHeight="1" s="496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9" t="n"/>
      <c r="AC469" s="9" t="n"/>
      <c r="AD469" s="9" t="n"/>
      <c r="AE469" s="9" t="n"/>
      <c r="AF469" s="9" t="n"/>
      <c r="AG469" s="9" t="n"/>
      <c r="AH469" s="9" t="n"/>
      <c r="AI469" s="9" t="n"/>
    </row>
    <row r="470" ht="15.75" customHeight="1" s="496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9" t="n"/>
      <c r="AC470" s="9" t="n"/>
      <c r="AD470" s="9" t="n"/>
      <c r="AE470" s="9" t="n"/>
      <c r="AF470" s="9" t="n"/>
      <c r="AG470" s="9" t="n"/>
      <c r="AH470" s="9" t="n"/>
      <c r="AI470" s="9" t="n"/>
    </row>
    <row r="471" ht="15.75" customHeight="1" s="496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9" t="n"/>
      <c r="AC471" s="9" t="n"/>
      <c r="AD471" s="9" t="n"/>
      <c r="AE471" s="9" t="n"/>
      <c r="AF471" s="9" t="n"/>
      <c r="AG471" s="9" t="n"/>
      <c r="AH471" s="9" t="n"/>
      <c r="AI471" s="9" t="n"/>
    </row>
    <row r="472" ht="15.75" customHeight="1" s="496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9" t="n"/>
      <c r="AC472" s="9" t="n"/>
      <c r="AD472" s="9" t="n"/>
      <c r="AE472" s="9" t="n"/>
      <c r="AF472" s="9" t="n"/>
      <c r="AG472" s="9" t="n"/>
      <c r="AH472" s="9" t="n"/>
      <c r="AI472" s="9" t="n"/>
    </row>
    <row r="473" ht="15.75" customHeight="1" s="496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9" t="n"/>
      <c r="AC473" s="9" t="n"/>
      <c r="AD473" s="9" t="n"/>
      <c r="AE473" s="9" t="n"/>
      <c r="AF473" s="9" t="n"/>
      <c r="AG473" s="9" t="n"/>
      <c r="AH473" s="9" t="n"/>
      <c r="AI473" s="9" t="n"/>
    </row>
    <row r="474" ht="15.75" customHeight="1" s="496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9" t="n"/>
      <c r="AC474" s="9" t="n"/>
      <c r="AD474" s="9" t="n"/>
      <c r="AE474" s="9" t="n"/>
      <c r="AF474" s="9" t="n"/>
      <c r="AG474" s="9" t="n"/>
      <c r="AH474" s="9" t="n"/>
      <c r="AI474" s="9" t="n"/>
    </row>
    <row r="475" ht="15.75" customHeight="1" s="496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9" t="n"/>
      <c r="AC475" s="9" t="n"/>
      <c r="AD475" s="9" t="n"/>
      <c r="AE475" s="9" t="n"/>
      <c r="AF475" s="9" t="n"/>
      <c r="AG475" s="9" t="n"/>
      <c r="AH475" s="9" t="n"/>
      <c r="AI475" s="9" t="n"/>
    </row>
    <row r="476" ht="15.75" customHeight="1" s="496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9" t="n"/>
      <c r="AC476" s="9" t="n"/>
      <c r="AD476" s="9" t="n"/>
      <c r="AE476" s="9" t="n"/>
      <c r="AF476" s="9" t="n"/>
      <c r="AG476" s="9" t="n"/>
      <c r="AH476" s="9" t="n"/>
      <c r="AI476" s="9" t="n"/>
    </row>
    <row r="477" ht="15.75" customHeight="1" s="496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  <c r="AB477" s="9" t="n"/>
      <c r="AC477" s="9" t="n"/>
      <c r="AD477" s="9" t="n"/>
      <c r="AE477" s="9" t="n"/>
      <c r="AF477" s="9" t="n"/>
      <c r="AG477" s="9" t="n"/>
      <c r="AH477" s="9" t="n"/>
      <c r="AI477" s="9" t="n"/>
    </row>
    <row r="478" ht="15.75" customHeight="1" s="496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9" t="n"/>
      <c r="AC478" s="9" t="n"/>
      <c r="AD478" s="9" t="n"/>
      <c r="AE478" s="9" t="n"/>
      <c r="AF478" s="9" t="n"/>
      <c r="AG478" s="9" t="n"/>
      <c r="AH478" s="9" t="n"/>
      <c r="AI478" s="9" t="n"/>
    </row>
    <row r="479" ht="15.75" customHeight="1" s="496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  <c r="AB479" s="9" t="n"/>
      <c r="AC479" s="9" t="n"/>
      <c r="AD479" s="9" t="n"/>
      <c r="AE479" s="9" t="n"/>
      <c r="AF479" s="9" t="n"/>
      <c r="AG479" s="9" t="n"/>
      <c r="AH479" s="9" t="n"/>
      <c r="AI479" s="9" t="n"/>
    </row>
    <row r="480" ht="15.75" customHeight="1" s="496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9" t="n"/>
      <c r="AC480" s="9" t="n"/>
      <c r="AD480" s="9" t="n"/>
      <c r="AE480" s="9" t="n"/>
      <c r="AF480" s="9" t="n"/>
      <c r="AG480" s="9" t="n"/>
      <c r="AH480" s="9" t="n"/>
      <c r="AI480" s="9" t="n"/>
    </row>
    <row r="481" ht="15.75" customHeight="1" s="496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9" t="n"/>
      <c r="AC481" s="9" t="n"/>
      <c r="AD481" s="9" t="n"/>
      <c r="AE481" s="9" t="n"/>
      <c r="AF481" s="9" t="n"/>
      <c r="AG481" s="9" t="n"/>
      <c r="AH481" s="9" t="n"/>
      <c r="AI481" s="9" t="n"/>
    </row>
    <row r="482" ht="15.75" customHeight="1" s="496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9" t="n"/>
      <c r="AC482" s="9" t="n"/>
      <c r="AD482" s="9" t="n"/>
      <c r="AE482" s="9" t="n"/>
      <c r="AF482" s="9" t="n"/>
      <c r="AG482" s="9" t="n"/>
      <c r="AH482" s="9" t="n"/>
      <c r="AI482" s="9" t="n"/>
    </row>
    <row r="483" ht="15.75" customHeight="1" s="496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9" t="n"/>
      <c r="AC483" s="9" t="n"/>
      <c r="AD483" s="9" t="n"/>
      <c r="AE483" s="9" t="n"/>
      <c r="AF483" s="9" t="n"/>
      <c r="AG483" s="9" t="n"/>
      <c r="AH483" s="9" t="n"/>
      <c r="AI483" s="9" t="n"/>
    </row>
    <row r="484" ht="15.75" customHeight="1" s="496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9" t="n"/>
      <c r="AC484" s="9" t="n"/>
      <c r="AD484" s="9" t="n"/>
      <c r="AE484" s="9" t="n"/>
      <c r="AF484" s="9" t="n"/>
      <c r="AG484" s="9" t="n"/>
      <c r="AH484" s="9" t="n"/>
      <c r="AI484" s="9" t="n"/>
    </row>
    <row r="485" ht="15.75" customHeight="1" s="496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9" t="n"/>
      <c r="AC485" s="9" t="n"/>
      <c r="AD485" s="9" t="n"/>
      <c r="AE485" s="9" t="n"/>
      <c r="AF485" s="9" t="n"/>
      <c r="AG485" s="9" t="n"/>
      <c r="AH485" s="9" t="n"/>
      <c r="AI485" s="9" t="n"/>
    </row>
    <row r="486" ht="15.75" customHeight="1" s="496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9" t="n"/>
      <c r="AC486" s="9" t="n"/>
      <c r="AD486" s="9" t="n"/>
      <c r="AE486" s="9" t="n"/>
      <c r="AF486" s="9" t="n"/>
      <c r="AG486" s="9" t="n"/>
      <c r="AH486" s="9" t="n"/>
      <c r="AI486" s="9" t="n"/>
    </row>
    <row r="487" ht="15.75" customHeight="1" s="496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9" t="n"/>
      <c r="AC487" s="9" t="n"/>
      <c r="AD487" s="9" t="n"/>
      <c r="AE487" s="9" t="n"/>
      <c r="AF487" s="9" t="n"/>
      <c r="AG487" s="9" t="n"/>
      <c r="AH487" s="9" t="n"/>
      <c r="AI487" s="9" t="n"/>
    </row>
    <row r="488" ht="15.75" customHeight="1" s="496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9" t="n"/>
      <c r="AC488" s="9" t="n"/>
      <c r="AD488" s="9" t="n"/>
      <c r="AE488" s="9" t="n"/>
      <c r="AF488" s="9" t="n"/>
      <c r="AG488" s="9" t="n"/>
      <c r="AH488" s="9" t="n"/>
      <c r="AI488" s="9" t="n"/>
    </row>
    <row r="489" ht="15.75" customHeight="1" s="496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9" t="n"/>
      <c r="AC489" s="9" t="n"/>
      <c r="AD489" s="9" t="n"/>
      <c r="AE489" s="9" t="n"/>
      <c r="AF489" s="9" t="n"/>
      <c r="AG489" s="9" t="n"/>
      <c r="AH489" s="9" t="n"/>
      <c r="AI489" s="9" t="n"/>
    </row>
    <row r="490" ht="15.75" customHeight="1" s="496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9" t="n"/>
      <c r="AC490" s="9" t="n"/>
      <c r="AD490" s="9" t="n"/>
      <c r="AE490" s="9" t="n"/>
      <c r="AF490" s="9" t="n"/>
      <c r="AG490" s="9" t="n"/>
      <c r="AH490" s="9" t="n"/>
      <c r="AI490" s="9" t="n"/>
    </row>
    <row r="491" ht="15.75" customHeight="1" s="496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9" t="n"/>
      <c r="AC491" s="9" t="n"/>
      <c r="AD491" s="9" t="n"/>
      <c r="AE491" s="9" t="n"/>
      <c r="AF491" s="9" t="n"/>
      <c r="AG491" s="9" t="n"/>
      <c r="AH491" s="9" t="n"/>
      <c r="AI491" s="9" t="n"/>
    </row>
    <row r="492" ht="15.75" customHeight="1" s="496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9" t="n"/>
      <c r="AC492" s="9" t="n"/>
      <c r="AD492" s="9" t="n"/>
      <c r="AE492" s="9" t="n"/>
      <c r="AF492" s="9" t="n"/>
      <c r="AG492" s="9" t="n"/>
      <c r="AH492" s="9" t="n"/>
      <c r="AI492" s="9" t="n"/>
    </row>
    <row r="493" ht="15.75" customHeight="1" s="496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9" t="n"/>
      <c r="AC493" s="9" t="n"/>
      <c r="AD493" s="9" t="n"/>
      <c r="AE493" s="9" t="n"/>
      <c r="AF493" s="9" t="n"/>
      <c r="AG493" s="9" t="n"/>
      <c r="AH493" s="9" t="n"/>
      <c r="AI493" s="9" t="n"/>
    </row>
    <row r="494" ht="15.75" customHeight="1" s="496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9" t="n"/>
      <c r="AC494" s="9" t="n"/>
      <c r="AD494" s="9" t="n"/>
      <c r="AE494" s="9" t="n"/>
      <c r="AF494" s="9" t="n"/>
      <c r="AG494" s="9" t="n"/>
      <c r="AH494" s="9" t="n"/>
      <c r="AI494" s="9" t="n"/>
    </row>
    <row r="495" ht="15.75" customHeight="1" s="496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9" t="n"/>
      <c r="AC495" s="9" t="n"/>
      <c r="AD495" s="9" t="n"/>
      <c r="AE495" s="9" t="n"/>
      <c r="AF495" s="9" t="n"/>
      <c r="AG495" s="9" t="n"/>
      <c r="AH495" s="9" t="n"/>
      <c r="AI495" s="9" t="n"/>
    </row>
    <row r="496" ht="15.75" customHeight="1" s="496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9" t="n"/>
      <c r="AC496" s="9" t="n"/>
      <c r="AD496" s="9" t="n"/>
      <c r="AE496" s="9" t="n"/>
      <c r="AF496" s="9" t="n"/>
      <c r="AG496" s="9" t="n"/>
      <c r="AH496" s="9" t="n"/>
      <c r="AI496" s="9" t="n"/>
    </row>
    <row r="497" ht="15.75" customHeight="1" s="496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9" t="n"/>
      <c r="AC497" s="9" t="n"/>
      <c r="AD497" s="9" t="n"/>
      <c r="AE497" s="9" t="n"/>
      <c r="AF497" s="9" t="n"/>
      <c r="AG497" s="9" t="n"/>
      <c r="AH497" s="9" t="n"/>
      <c r="AI497" s="9" t="n"/>
    </row>
    <row r="498" ht="15.75" customHeight="1" s="496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9" t="n"/>
      <c r="AC498" s="9" t="n"/>
      <c r="AD498" s="9" t="n"/>
      <c r="AE498" s="9" t="n"/>
      <c r="AF498" s="9" t="n"/>
      <c r="AG498" s="9" t="n"/>
      <c r="AH498" s="9" t="n"/>
      <c r="AI498" s="9" t="n"/>
    </row>
    <row r="499" ht="15.75" customHeight="1" s="496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  <c r="AB499" s="9" t="n"/>
      <c r="AC499" s="9" t="n"/>
      <c r="AD499" s="9" t="n"/>
      <c r="AE499" s="9" t="n"/>
      <c r="AF499" s="9" t="n"/>
      <c r="AG499" s="9" t="n"/>
      <c r="AH499" s="9" t="n"/>
      <c r="AI499" s="9" t="n"/>
    </row>
    <row r="500" ht="15.75" customHeight="1" s="496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9" t="n"/>
      <c r="AC500" s="9" t="n"/>
      <c r="AD500" s="9" t="n"/>
      <c r="AE500" s="9" t="n"/>
      <c r="AF500" s="9" t="n"/>
      <c r="AG500" s="9" t="n"/>
      <c r="AH500" s="9" t="n"/>
      <c r="AI500" s="9" t="n"/>
    </row>
    <row r="501" ht="15.75" customHeight="1" s="496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9" t="n"/>
      <c r="AC501" s="9" t="n"/>
      <c r="AD501" s="9" t="n"/>
      <c r="AE501" s="9" t="n"/>
      <c r="AF501" s="9" t="n"/>
      <c r="AG501" s="9" t="n"/>
      <c r="AH501" s="9" t="n"/>
      <c r="AI501" s="9" t="n"/>
    </row>
    <row r="502" ht="15.75" customHeight="1" s="496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9" t="n"/>
      <c r="AC502" s="9" t="n"/>
      <c r="AD502" s="9" t="n"/>
      <c r="AE502" s="9" t="n"/>
      <c r="AF502" s="9" t="n"/>
      <c r="AG502" s="9" t="n"/>
      <c r="AH502" s="9" t="n"/>
      <c r="AI502" s="9" t="n"/>
    </row>
    <row r="503" ht="15.75" customHeight="1" s="496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  <c r="AB503" s="9" t="n"/>
      <c r="AC503" s="9" t="n"/>
      <c r="AD503" s="9" t="n"/>
      <c r="AE503" s="9" t="n"/>
      <c r="AF503" s="9" t="n"/>
      <c r="AG503" s="9" t="n"/>
      <c r="AH503" s="9" t="n"/>
      <c r="AI503" s="9" t="n"/>
    </row>
    <row r="504" ht="15.75" customHeight="1" s="496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9" t="n"/>
      <c r="AC504" s="9" t="n"/>
      <c r="AD504" s="9" t="n"/>
      <c r="AE504" s="9" t="n"/>
      <c r="AF504" s="9" t="n"/>
      <c r="AG504" s="9" t="n"/>
      <c r="AH504" s="9" t="n"/>
      <c r="AI504" s="9" t="n"/>
    </row>
    <row r="505" ht="15.75" customHeight="1" s="496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9" t="n"/>
      <c r="AC505" s="9" t="n"/>
      <c r="AD505" s="9" t="n"/>
      <c r="AE505" s="9" t="n"/>
      <c r="AF505" s="9" t="n"/>
      <c r="AG505" s="9" t="n"/>
      <c r="AH505" s="9" t="n"/>
      <c r="AI505" s="9" t="n"/>
    </row>
    <row r="506" ht="15.75" customHeight="1" s="496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9" t="n"/>
      <c r="AC506" s="9" t="n"/>
      <c r="AD506" s="9" t="n"/>
      <c r="AE506" s="9" t="n"/>
      <c r="AF506" s="9" t="n"/>
      <c r="AG506" s="9" t="n"/>
      <c r="AH506" s="9" t="n"/>
      <c r="AI506" s="9" t="n"/>
    </row>
    <row r="507" ht="15.75" customHeight="1" s="496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  <c r="AC507" s="9" t="n"/>
      <c r="AD507" s="9" t="n"/>
      <c r="AE507" s="9" t="n"/>
      <c r="AF507" s="9" t="n"/>
      <c r="AG507" s="9" t="n"/>
      <c r="AH507" s="9" t="n"/>
      <c r="AI507" s="9" t="n"/>
    </row>
    <row r="508" ht="15.75" customHeight="1" s="496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9" t="n"/>
      <c r="AC508" s="9" t="n"/>
      <c r="AD508" s="9" t="n"/>
      <c r="AE508" s="9" t="n"/>
      <c r="AF508" s="9" t="n"/>
      <c r="AG508" s="9" t="n"/>
      <c r="AH508" s="9" t="n"/>
      <c r="AI508" s="9" t="n"/>
    </row>
    <row r="509" ht="15.75" customHeight="1" s="496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9" t="n"/>
      <c r="AC509" s="9" t="n"/>
      <c r="AD509" s="9" t="n"/>
      <c r="AE509" s="9" t="n"/>
      <c r="AF509" s="9" t="n"/>
      <c r="AG509" s="9" t="n"/>
      <c r="AH509" s="9" t="n"/>
      <c r="AI509" s="9" t="n"/>
    </row>
    <row r="510" ht="15.75" customHeight="1" s="496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9" t="n"/>
      <c r="AC510" s="9" t="n"/>
      <c r="AD510" s="9" t="n"/>
      <c r="AE510" s="9" t="n"/>
      <c r="AF510" s="9" t="n"/>
      <c r="AG510" s="9" t="n"/>
      <c r="AH510" s="9" t="n"/>
      <c r="AI510" s="9" t="n"/>
    </row>
    <row r="511" ht="15.75" customHeight="1" s="496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9" t="n"/>
      <c r="AC511" s="9" t="n"/>
      <c r="AD511" s="9" t="n"/>
      <c r="AE511" s="9" t="n"/>
      <c r="AF511" s="9" t="n"/>
      <c r="AG511" s="9" t="n"/>
      <c r="AH511" s="9" t="n"/>
      <c r="AI511" s="9" t="n"/>
    </row>
    <row r="512" ht="15.75" customHeight="1" s="496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9" t="n"/>
      <c r="AC512" s="9" t="n"/>
      <c r="AD512" s="9" t="n"/>
      <c r="AE512" s="9" t="n"/>
      <c r="AF512" s="9" t="n"/>
      <c r="AG512" s="9" t="n"/>
      <c r="AH512" s="9" t="n"/>
      <c r="AI512" s="9" t="n"/>
    </row>
    <row r="513" ht="15.75" customHeight="1" s="496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9" t="n"/>
      <c r="AC513" s="9" t="n"/>
      <c r="AD513" s="9" t="n"/>
      <c r="AE513" s="9" t="n"/>
      <c r="AF513" s="9" t="n"/>
      <c r="AG513" s="9" t="n"/>
      <c r="AH513" s="9" t="n"/>
      <c r="AI513" s="9" t="n"/>
    </row>
    <row r="514" ht="15.75" customHeight="1" s="496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  <c r="AB514" s="9" t="n"/>
      <c r="AC514" s="9" t="n"/>
      <c r="AD514" s="9" t="n"/>
      <c r="AE514" s="9" t="n"/>
      <c r="AF514" s="9" t="n"/>
      <c r="AG514" s="9" t="n"/>
      <c r="AH514" s="9" t="n"/>
      <c r="AI514" s="9" t="n"/>
    </row>
    <row r="515" ht="15.75" customHeight="1" s="496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  <c r="AB515" s="9" t="n"/>
      <c r="AC515" s="9" t="n"/>
      <c r="AD515" s="9" t="n"/>
      <c r="AE515" s="9" t="n"/>
      <c r="AF515" s="9" t="n"/>
      <c r="AG515" s="9" t="n"/>
      <c r="AH515" s="9" t="n"/>
      <c r="AI515" s="9" t="n"/>
    </row>
    <row r="516" ht="15.75" customHeight="1" s="496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  <c r="AB516" s="9" t="n"/>
      <c r="AC516" s="9" t="n"/>
      <c r="AD516" s="9" t="n"/>
      <c r="AE516" s="9" t="n"/>
      <c r="AF516" s="9" t="n"/>
      <c r="AG516" s="9" t="n"/>
      <c r="AH516" s="9" t="n"/>
      <c r="AI516" s="9" t="n"/>
    </row>
    <row r="517" ht="15.75" customHeight="1" s="496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9" t="n"/>
      <c r="AC517" s="9" t="n"/>
      <c r="AD517" s="9" t="n"/>
      <c r="AE517" s="9" t="n"/>
      <c r="AF517" s="9" t="n"/>
      <c r="AG517" s="9" t="n"/>
      <c r="AH517" s="9" t="n"/>
      <c r="AI517" s="9" t="n"/>
    </row>
    <row r="518" ht="15.75" customHeight="1" s="496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9" t="n"/>
      <c r="AC518" s="9" t="n"/>
      <c r="AD518" s="9" t="n"/>
      <c r="AE518" s="9" t="n"/>
      <c r="AF518" s="9" t="n"/>
      <c r="AG518" s="9" t="n"/>
      <c r="AH518" s="9" t="n"/>
      <c r="AI518" s="9" t="n"/>
    </row>
    <row r="519" ht="15.75" customHeight="1" s="496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9" t="n"/>
      <c r="AC519" s="9" t="n"/>
      <c r="AD519" s="9" t="n"/>
      <c r="AE519" s="9" t="n"/>
      <c r="AF519" s="9" t="n"/>
      <c r="AG519" s="9" t="n"/>
      <c r="AH519" s="9" t="n"/>
      <c r="AI519" s="9" t="n"/>
    </row>
    <row r="520" ht="15.75" customHeight="1" s="496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9" t="n"/>
      <c r="AC520" s="9" t="n"/>
      <c r="AD520" s="9" t="n"/>
      <c r="AE520" s="9" t="n"/>
      <c r="AF520" s="9" t="n"/>
      <c r="AG520" s="9" t="n"/>
      <c r="AH520" s="9" t="n"/>
      <c r="AI520" s="9" t="n"/>
    </row>
    <row r="521" ht="15.75" customHeight="1" s="496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  <c r="AB521" s="9" t="n"/>
      <c r="AC521" s="9" t="n"/>
      <c r="AD521" s="9" t="n"/>
      <c r="AE521" s="9" t="n"/>
      <c r="AF521" s="9" t="n"/>
      <c r="AG521" s="9" t="n"/>
      <c r="AH521" s="9" t="n"/>
      <c r="AI521" s="9" t="n"/>
    </row>
    <row r="522" ht="15.75" customHeight="1" s="496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  <c r="AB522" s="9" t="n"/>
      <c r="AC522" s="9" t="n"/>
      <c r="AD522" s="9" t="n"/>
      <c r="AE522" s="9" t="n"/>
      <c r="AF522" s="9" t="n"/>
      <c r="AG522" s="9" t="n"/>
      <c r="AH522" s="9" t="n"/>
      <c r="AI522" s="9" t="n"/>
    </row>
    <row r="523" ht="15.75" customHeight="1" s="496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  <c r="AB523" s="9" t="n"/>
      <c r="AC523" s="9" t="n"/>
      <c r="AD523" s="9" t="n"/>
      <c r="AE523" s="9" t="n"/>
      <c r="AF523" s="9" t="n"/>
      <c r="AG523" s="9" t="n"/>
      <c r="AH523" s="9" t="n"/>
      <c r="AI523" s="9" t="n"/>
    </row>
    <row r="524" ht="15.75" customHeight="1" s="496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  <c r="AB524" s="9" t="n"/>
      <c r="AC524" s="9" t="n"/>
      <c r="AD524" s="9" t="n"/>
      <c r="AE524" s="9" t="n"/>
      <c r="AF524" s="9" t="n"/>
      <c r="AG524" s="9" t="n"/>
      <c r="AH524" s="9" t="n"/>
      <c r="AI524" s="9" t="n"/>
    </row>
    <row r="525" ht="15.75" customHeight="1" s="496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  <c r="AB525" s="9" t="n"/>
      <c r="AC525" s="9" t="n"/>
      <c r="AD525" s="9" t="n"/>
      <c r="AE525" s="9" t="n"/>
      <c r="AF525" s="9" t="n"/>
      <c r="AG525" s="9" t="n"/>
      <c r="AH525" s="9" t="n"/>
      <c r="AI525" s="9" t="n"/>
    </row>
    <row r="526" ht="15.75" customHeight="1" s="496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  <c r="AB526" s="9" t="n"/>
      <c r="AC526" s="9" t="n"/>
      <c r="AD526" s="9" t="n"/>
      <c r="AE526" s="9" t="n"/>
      <c r="AF526" s="9" t="n"/>
      <c r="AG526" s="9" t="n"/>
      <c r="AH526" s="9" t="n"/>
      <c r="AI526" s="9" t="n"/>
    </row>
    <row r="527" ht="15.75" customHeight="1" s="496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  <c r="AB527" s="9" t="n"/>
      <c r="AC527" s="9" t="n"/>
      <c r="AD527" s="9" t="n"/>
      <c r="AE527" s="9" t="n"/>
      <c r="AF527" s="9" t="n"/>
      <c r="AG527" s="9" t="n"/>
      <c r="AH527" s="9" t="n"/>
      <c r="AI527" s="9" t="n"/>
    </row>
    <row r="528" ht="15.75" customHeight="1" s="496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9" t="n"/>
      <c r="AC528" s="9" t="n"/>
      <c r="AD528" s="9" t="n"/>
      <c r="AE528" s="9" t="n"/>
      <c r="AF528" s="9" t="n"/>
      <c r="AG528" s="9" t="n"/>
      <c r="AH528" s="9" t="n"/>
      <c r="AI528" s="9" t="n"/>
    </row>
    <row r="529" ht="15.75" customHeight="1" s="496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9" t="n"/>
      <c r="AC529" s="9" t="n"/>
      <c r="AD529" s="9" t="n"/>
      <c r="AE529" s="9" t="n"/>
      <c r="AF529" s="9" t="n"/>
      <c r="AG529" s="9" t="n"/>
      <c r="AH529" s="9" t="n"/>
      <c r="AI529" s="9" t="n"/>
    </row>
    <row r="530" ht="15.75" customHeight="1" s="496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  <c r="AB530" s="9" t="n"/>
      <c r="AC530" s="9" t="n"/>
      <c r="AD530" s="9" t="n"/>
      <c r="AE530" s="9" t="n"/>
      <c r="AF530" s="9" t="n"/>
      <c r="AG530" s="9" t="n"/>
      <c r="AH530" s="9" t="n"/>
      <c r="AI530" s="9" t="n"/>
    </row>
    <row r="531" ht="15.75" customHeight="1" s="496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  <c r="AB531" s="9" t="n"/>
      <c r="AC531" s="9" t="n"/>
      <c r="AD531" s="9" t="n"/>
      <c r="AE531" s="9" t="n"/>
      <c r="AF531" s="9" t="n"/>
      <c r="AG531" s="9" t="n"/>
      <c r="AH531" s="9" t="n"/>
      <c r="AI531" s="9" t="n"/>
    </row>
    <row r="532" ht="15.75" customHeight="1" s="496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9" t="n"/>
      <c r="AC532" s="9" t="n"/>
      <c r="AD532" s="9" t="n"/>
      <c r="AE532" s="9" t="n"/>
      <c r="AF532" s="9" t="n"/>
      <c r="AG532" s="9" t="n"/>
      <c r="AH532" s="9" t="n"/>
      <c r="AI532" s="9" t="n"/>
    </row>
    <row r="533" ht="15.75" customHeight="1" s="496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9" t="n"/>
      <c r="AC533" s="9" t="n"/>
      <c r="AD533" s="9" t="n"/>
      <c r="AE533" s="9" t="n"/>
      <c r="AF533" s="9" t="n"/>
      <c r="AG533" s="9" t="n"/>
      <c r="AH533" s="9" t="n"/>
      <c r="AI533" s="9" t="n"/>
    </row>
    <row r="534" ht="15.75" customHeight="1" s="496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  <c r="AB534" s="9" t="n"/>
      <c r="AC534" s="9" t="n"/>
      <c r="AD534" s="9" t="n"/>
      <c r="AE534" s="9" t="n"/>
      <c r="AF534" s="9" t="n"/>
      <c r="AG534" s="9" t="n"/>
      <c r="AH534" s="9" t="n"/>
      <c r="AI534" s="9" t="n"/>
    </row>
    <row r="535" ht="15.75" customHeight="1" s="496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9" t="n"/>
      <c r="AC535" s="9" t="n"/>
      <c r="AD535" s="9" t="n"/>
      <c r="AE535" s="9" t="n"/>
      <c r="AF535" s="9" t="n"/>
      <c r="AG535" s="9" t="n"/>
      <c r="AH535" s="9" t="n"/>
      <c r="AI535" s="9" t="n"/>
    </row>
    <row r="536" ht="15.75" customHeight="1" s="496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9" t="n"/>
      <c r="AC536" s="9" t="n"/>
      <c r="AD536" s="9" t="n"/>
      <c r="AE536" s="9" t="n"/>
      <c r="AF536" s="9" t="n"/>
      <c r="AG536" s="9" t="n"/>
      <c r="AH536" s="9" t="n"/>
      <c r="AI536" s="9" t="n"/>
    </row>
    <row r="537" ht="15.75" customHeight="1" s="496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9" t="n"/>
      <c r="AC537" s="9" t="n"/>
      <c r="AD537" s="9" t="n"/>
      <c r="AE537" s="9" t="n"/>
      <c r="AF537" s="9" t="n"/>
      <c r="AG537" s="9" t="n"/>
      <c r="AH537" s="9" t="n"/>
      <c r="AI537" s="9" t="n"/>
    </row>
    <row r="538" ht="15.75" customHeight="1" s="496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9" t="n"/>
      <c r="AC538" s="9" t="n"/>
      <c r="AD538" s="9" t="n"/>
      <c r="AE538" s="9" t="n"/>
      <c r="AF538" s="9" t="n"/>
      <c r="AG538" s="9" t="n"/>
      <c r="AH538" s="9" t="n"/>
      <c r="AI538" s="9" t="n"/>
    </row>
    <row r="539" ht="15.75" customHeight="1" s="496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9" t="n"/>
      <c r="AC539" s="9" t="n"/>
      <c r="AD539" s="9" t="n"/>
      <c r="AE539" s="9" t="n"/>
      <c r="AF539" s="9" t="n"/>
      <c r="AG539" s="9" t="n"/>
      <c r="AH539" s="9" t="n"/>
      <c r="AI539" s="9" t="n"/>
    </row>
    <row r="540" ht="15.75" customHeight="1" s="496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9" t="n"/>
      <c r="AC540" s="9" t="n"/>
      <c r="AD540" s="9" t="n"/>
      <c r="AE540" s="9" t="n"/>
      <c r="AF540" s="9" t="n"/>
      <c r="AG540" s="9" t="n"/>
      <c r="AH540" s="9" t="n"/>
      <c r="AI540" s="9" t="n"/>
    </row>
    <row r="541" ht="15.75" customHeight="1" s="496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9" t="n"/>
      <c r="AC541" s="9" t="n"/>
      <c r="AD541" s="9" t="n"/>
      <c r="AE541" s="9" t="n"/>
      <c r="AF541" s="9" t="n"/>
      <c r="AG541" s="9" t="n"/>
      <c r="AH541" s="9" t="n"/>
      <c r="AI541" s="9" t="n"/>
    </row>
    <row r="542" ht="15.75" customHeight="1" s="496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9" t="n"/>
      <c r="AC542" s="9" t="n"/>
      <c r="AD542" s="9" t="n"/>
      <c r="AE542" s="9" t="n"/>
      <c r="AF542" s="9" t="n"/>
      <c r="AG542" s="9" t="n"/>
      <c r="AH542" s="9" t="n"/>
      <c r="AI542" s="9" t="n"/>
    </row>
    <row r="543" ht="15.75" customHeight="1" s="496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9" t="n"/>
      <c r="AC543" s="9" t="n"/>
      <c r="AD543" s="9" t="n"/>
      <c r="AE543" s="9" t="n"/>
      <c r="AF543" s="9" t="n"/>
      <c r="AG543" s="9" t="n"/>
      <c r="AH543" s="9" t="n"/>
      <c r="AI543" s="9" t="n"/>
    </row>
    <row r="544" ht="15.75" customHeight="1" s="496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9" t="n"/>
      <c r="AC544" s="9" t="n"/>
      <c r="AD544" s="9" t="n"/>
      <c r="AE544" s="9" t="n"/>
      <c r="AF544" s="9" t="n"/>
      <c r="AG544" s="9" t="n"/>
      <c r="AH544" s="9" t="n"/>
      <c r="AI544" s="9" t="n"/>
    </row>
    <row r="545" ht="15.75" customHeight="1" s="496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9" t="n"/>
      <c r="AC545" s="9" t="n"/>
      <c r="AD545" s="9" t="n"/>
      <c r="AE545" s="9" t="n"/>
      <c r="AF545" s="9" t="n"/>
      <c r="AG545" s="9" t="n"/>
      <c r="AH545" s="9" t="n"/>
      <c r="AI545" s="9" t="n"/>
    </row>
    <row r="546" ht="15.75" customHeight="1" s="496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9" t="n"/>
      <c r="AC546" s="9" t="n"/>
      <c r="AD546" s="9" t="n"/>
      <c r="AE546" s="9" t="n"/>
      <c r="AF546" s="9" t="n"/>
      <c r="AG546" s="9" t="n"/>
      <c r="AH546" s="9" t="n"/>
      <c r="AI546" s="9" t="n"/>
    </row>
    <row r="547" ht="15.75" customHeight="1" s="496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9" t="n"/>
      <c r="AC547" s="9" t="n"/>
      <c r="AD547" s="9" t="n"/>
      <c r="AE547" s="9" t="n"/>
      <c r="AF547" s="9" t="n"/>
      <c r="AG547" s="9" t="n"/>
      <c r="AH547" s="9" t="n"/>
      <c r="AI547" s="9" t="n"/>
    </row>
    <row r="548" ht="15.75" customHeight="1" s="496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9" t="n"/>
      <c r="AC548" s="9" t="n"/>
      <c r="AD548" s="9" t="n"/>
      <c r="AE548" s="9" t="n"/>
      <c r="AF548" s="9" t="n"/>
      <c r="AG548" s="9" t="n"/>
      <c r="AH548" s="9" t="n"/>
      <c r="AI548" s="9" t="n"/>
    </row>
    <row r="549" ht="15.75" customHeight="1" s="496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9" t="n"/>
      <c r="AC549" s="9" t="n"/>
      <c r="AD549" s="9" t="n"/>
      <c r="AE549" s="9" t="n"/>
      <c r="AF549" s="9" t="n"/>
      <c r="AG549" s="9" t="n"/>
      <c r="AH549" s="9" t="n"/>
      <c r="AI549" s="9" t="n"/>
    </row>
    <row r="550" ht="15.75" customHeight="1" s="496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9" t="n"/>
      <c r="AC550" s="9" t="n"/>
      <c r="AD550" s="9" t="n"/>
      <c r="AE550" s="9" t="n"/>
      <c r="AF550" s="9" t="n"/>
      <c r="AG550" s="9" t="n"/>
      <c r="AH550" s="9" t="n"/>
      <c r="AI550" s="9" t="n"/>
    </row>
    <row r="551" ht="15.75" customHeight="1" s="496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9" t="n"/>
      <c r="AC551" s="9" t="n"/>
      <c r="AD551" s="9" t="n"/>
      <c r="AE551" s="9" t="n"/>
      <c r="AF551" s="9" t="n"/>
      <c r="AG551" s="9" t="n"/>
      <c r="AH551" s="9" t="n"/>
      <c r="AI551" s="9" t="n"/>
    </row>
    <row r="552" ht="15.75" customHeight="1" s="496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9" t="n"/>
      <c r="AC552" s="9" t="n"/>
      <c r="AD552" s="9" t="n"/>
      <c r="AE552" s="9" t="n"/>
      <c r="AF552" s="9" t="n"/>
      <c r="AG552" s="9" t="n"/>
      <c r="AH552" s="9" t="n"/>
      <c r="AI552" s="9" t="n"/>
    </row>
    <row r="553" ht="15.75" customHeight="1" s="496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9" t="n"/>
      <c r="AC553" s="9" t="n"/>
      <c r="AD553" s="9" t="n"/>
      <c r="AE553" s="9" t="n"/>
      <c r="AF553" s="9" t="n"/>
      <c r="AG553" s="9" t="n"/>
      <c r="AH553" s="9" t="n"/>
      <c r="AI553" s="9" t="n"/>
    </row>
    <row r="554" ht="15.75" customHeight="1" s="496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9" t="n"/>
      <c r="AC554" s="9" t="n"/>
      <c r="AD554" s="9" t="n"/>
      <c r="AE554" s="9" t="n"/>
      <c r="AF554" s="9" t="n"/>
      <c r="AG554" s="9" t="n"/>
      <c r="AH554" s="9" t="n"/>
      <c r="AI554" s="9" t="n"/>
    </row>
    <row r="555" ht="15.75" customHeight="1" s="496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9" t="n"/>
      <c r="AC555" s="9" t="n"/>
      <c r="AD555" s="9" t="n"/>
      <c r="AE555" s="9" t="n"/>
      <c r="AF555" s="9" t="n"/>
      <c r="AG555" s="9" t="n"/>
      <c r="AH555" s="9" t="n"/>
      <c r="AI555" s="9" t="n"/>
    </row>
    <row r="556" ht="15.75" customHeight="1" s="496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9" t="n"/>
      <c r="AC556" s="9" t="n"/>
      <c r="AD556" s="9" t="n"/>
      <c r="AE556" s="9" t="n"/>
      <c r="AF556" s="9" t="n"/>
      <c r="AG556" s="9" t="n"/>
      <c r="AH556" s="9" t="n"/>
      <c r="AI556" s="9" t="n"/>
    </row>
    <row r="557" ht="15.75" customHeight="1" s="496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9" t="n"/>
      <c r="AC557" s="9" t="n"/>
      <c r="AD557" s="9" t="n"/>
      <c r="AE557" s="9" t="n"/>
      <c r="AF557" s="9" t="n"/>
      <c r="AG557" s="9" t="n"/>
      <c r="AH557" s="9" t="n"/>
      <c r="AI557" s="9" t="n"/>
    </row>
    <row r="558" ht="15.75" customHeight="1" s="496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  <c r="AB558" s="9" t="n"/>
      <c r="AC558" s="9" t="n"/>
      <c r="AD558" s="9" t="n"/>
      <c r="AE558" s="9" t="n"/>
      <c r="AF558" s="9" t="n"/>
      <c r="AG558" s="9" t="n"/>
      <c r="AH558" s="9" t="n"/>
      <c r="AI558" s="9" t="n"/>
    </row>
    <row r="559" ht="15.75" customHeight="1" s="496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  <c r="AB559" s="9" t="n"/>
      <c r="AC559" s="9" t="n"/>
      <c r="AD559" s="9" t="n"/>
      <c r="AE559" s="9" t="n"/>
      <c r="AF559" s="9" t="n"/>
      <c r="AG559" s="9" t="n"/>
      <c r="AH559" s="9" t="n"/>
      <c r="AI559" s="9" t="n"/>
    </row>
    <row r="560" ht="15.75" customHeight="1" s="496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  <c r="AB560" s="9" t="n"/>
      <c r="AC560" s="9" t="n"/>
      <c r="AD560" s="9" t="n"/>
      <c r="AE560" s="9" t="n"/>
      <c r="AF560" s="9" t="n"/>
      <c r="AG560" s="9" t="n"/>
      <c r="AH560" s="9" t="n"/>
      <c r="AI560" s="9" t="n"/>
    </row>
    <row r="561" ht="15.75" customHeight="1" s="496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  <c r="AB561" s="9" t="n"/>
      <c r="AC561" s="9" t="n"/>
      <c r="AD561" s="9" t="n"/>
      <c r="AE561" s="9" t="n"/>
      <c r="AF561" s="9" t="n"/>
      <c r="AG561" s="9" t="n"/>
      <c r="AH561" s="9" t="n"/>
      <c r="AI561" s="9" t="n"/>
    </row>
    <row r="562" ht="15.75" customHeight="1" s="496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  <c r="AB562" s="9" t="n"/>
      <c r="AC562" s="9" t="n"/>
      <c r="AD562" s="9" t="n"/>
      <c r="AE562" s="9" t="n"/>
      <c r="AF562" s="9" t="n"/>
      <c r="AG562" s="9" t="n"/>
      <c r="AH562" s="9" t="n"/>
      <c r="AI562" s="9" t="n"/>
    </row>
    <row r="563" ht="15.75" customHeight="1" s="496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9" t="n"/>
      <c r="AC563" s="9" t="n"/>
      <c r="AD563" s="9" t="n"/>
      <c r="AE563" s="9" t="n"/>
      <c r="AF563" s="9" t="n"/>
      <c r="AG563" s="9" t="n"/>
      <c r="AH563" s="9" t="n"/>
      <c r="AI563" s="9" t="n"/>
    </row>
    <row r="564" ht="15.75" customHeight="1" s="496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9" t="n"/>
      <c r="AC564" s="9" t="n"/>
      <c r="AD564" s="9" t="n"/>
      <c r="AE564" s="9" t="n"/>
      <c r="AF564" s="9" t="n"/>
      <c r="AG564" s="9" t="n"/>
      <c r="AH564" s="9" t="n"/>
      <c r="AI564" s="9" t="n"/>
    </row>
    <row r="565" ht="15.75" customHeight="1" s="496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9" t="n"/>
      <c r="AC565" s="9" t="n"/>
      <c r="AD565" s="9" t="n"/>
      <c r="AE565" s="9" t="n"/>
      <c r="AF565" s="9" t="n"/>
      <c r="AG565" s="9" t="n"/>
      <c r="AH565" s="9" t="n"/>
      <c r="AI565" s="9" t="n"/>
    </row>
    <row r="566" ht="15.75" customHeight="1" s="496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9" t="n"/>
      <c r="AC566" s="9" t="n"/>
      <c r="AD566" s="9" t="n"/>
      <c r="AE566" s="9" t="n"/>
      <c r="AF566" s="9" t="n"/>
      <c r="AG566" s="9" t="n"/>
      <c r="AH566" s="9" t="n"/>
      <c r="AI566" s="9" t="n"/>
    </row>
    <row r="567" ht="15.75" customHeight="1" s="496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  <c r="AB567" s="9" t="n"/>
      <c r="AC567" s="9" t="n"/>
      <c r="AD567" s="9" t="n"/>
      <c r="AE567" s="9" t="n"/>
      <c r="AF567" s="9" t="n"/>
      <c r="AG567" s="9" t="n"/>
      <c r="AH567" s="9" t="n"/>
      <c r="AI567" s="9" t="n"/>
    </row>
    <row r="568" ht="15.75" customHeight="1" s="496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  <c r="AB568" s="9" t="n"/>
      <c r="AC568" s="9" t="n"/>
      <c r="AD568" s="9" t="n"/>
      <c r="AE568" s="9" t="n"/>
      <c r="AF568" s="9" t="n"/>
      <c r="AG568" s="9" t="n"/>
      <c r="AH568" s="9" t="n"/>
      <c r="AI568" s="9" t="n"/>
    </row>
    <row r="569" ht="15.75" customHeight="1" s="496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  <c r="AB569" s="9" t="n"/>
      <c r="AC569" s="9" t="n"/>
      <c r="AD569" s="9" t="n"/>
      <c r="AE569" s="9" t="n"/>
      <c r="AF569" s="9" t="n"/>
      <c r="AG569" s="9" t="n"/>
      <c r="AH569" s="9" t="n"/>
      <c r="AI569" s="9" t="n"/>
    </row>
    <row r="570" ht="15.75" customHeight="1" s="496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  <c r="AB570" s="9" t="n"/>
      <c r="AC570" s="9" t="n"/>
      <c r="AD570" s="9" t="n"/>
      <c r="AE570" s="9" t="n"/>
      <c r="AF570" s="9" t="n"/>
      <c r="AG570" s="9" t="n"/>
      <c r="AH570" s="9" t="n"/>
      <c r="AI570" s="9" t="n"/>
    </row>
    <row r="571" ht="15.75" customHeight="1" s="496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  <c r="AB571" s="9" t="n"/>
      <c r="AC571" s="9" t="n"/>
      <c r="AD571" s="9" t="n"/>
      <c r="AE571" s="9" t="n"/>
      <c r="AF571" s="9" t="n"/>
      <c r="AG571" s="9" t="n"/>
      <c r="AH571" s="9" t="n"/>
      <c r="AI571" s="9" t="n"/>
    </row>
    <row r="572" ht="15.75" customHeight="1" s="496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9" t="n"/>
      <c r="AC572" s="9" t="n"/>
      <c r="AD572" s="9" t="n"/>
      <c r="AE572" s="9" t="n"/>
      <c r="AF572" s="9" t="n"/>
      <c r="AG572" s="9" t="n"/>
      <c r="AH572" s="9" t="n"/>
      <c r="AI572" s="9" t="n"/>
    </row>
    <row r="573" ht="15.75" customHeight="1" s="496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9" t="n"/>
      <c r="AC573" s="9" t="n"/>
      <c r="AD573" s="9" t="n"/>
      <c r="AE573" s="9" t="n"/>
      <c r="AF573" s="9" t="n"/>
      <c r="AG573" s="9" t="n"/>
      <c r="AH573" s="9" t="n"/>
      <c r="AI573" s="9" t="n"/>
    </row>
    <row r="574" ht="15.75" customHeight="1" s="496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9" t="n"/>
      <c r="AC574" s="9" t="n"/>
      <c r="AD574" s="9" t="n"/>
      <c r="AE574" s="9" t="n"/>
      <c r="AF574" s="9" t="n"/>
      <c r="AG574" s="9" t="n"/>
      <c r="AH574" s="9" t="n"/>
      <c r="AI574" s="9" t="n"/>
    </row>
    <row r="575" ht="15.75" customHeight="1" s="496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  <c r="AB575" s="9" t="n"/>
      <c r="AC575" s="9" t="n"/>
      <c r="AD575" s="9" t="n"/>
      <c r="AE575" s="9" t="n"/>
      <c r="AF575" s="9" t="n"/>
      <c r="AG575" s="9" t="n"/>
      <c r="AH575" s="9" t="n"/>
      <c r="AI575" s="9" t="n"/>
    </row>
    <row r="576" ht="15.75" customHeight="1" s="496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  <c r="AB576" s="9" t="n"/>
      <c r="AC576" s="9" t="n"/>
      <c r="AD576" s="9" t="n"/>
      <c r="AE576" s="9" t="n"/>
      <c r="AF576" s="9" t="n"/>
      <c r="AG576" s="9" t="n"/>
      <c r="AH576" s="9" t="n"/>
      <c r="AI576" s="9" t="n"/>
    </row>
    <row r="577" ht="15.75" customHeight="1" s="496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  <c r="AB577" s="9" t="n"/>
      <c r="AC577" s="9" t="n"/>
      <c r="AD577" s="9" t="n"/>
      <c r="AE577" s="9" t="n"/>
      <c r="AF577" s="9" t="n"/>
      <c r="AG577" s="9" t="n"/>
      <c r="AH577" s="9" t="n"/>
      <c r="AI577" s="9" t="n"/>
    </row>
    <row r="578" ht="15.75" customHeight="1" s="496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  <c r="AB578" s="9" t="n"/>
      <c r="AC578" s="9" t="n"/>
      <c r="AD578" s="9" t="n"/>
      <c r="AE578" s="9" t="n"/>
      <c r="AF578" s="9" t="n"/>
      <c r="AG578" s="9" t="n"/>
      <c r="AH578" s="9" t="n"/>
      <c r="AI578" s="9" t="n"/>
    </row>
    <row r="579" ht="15.75" customHeight="1" s="496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  <c r="AB579" s="9" t="n"/>
      <c r="AC579" s="9" t="n"/>
      <c r="AD579" s="9" t="n"/>
      <c r="AE579" s="9" t="n"/>
      <c r="AF579" s="9" t="n"/>
      <c r="AG579" s="9" t="n"/>
      <c r="AH579" s="9" t="n"/>
      <c r="AI579" s="9" t="n"/>
    </row>
    <row r="580" ht="15.75" customHeight="1" s="496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  <c r="AB580" s="9" t="n"/>
      <c r="AC580" s="9" t="n"/>
      <c r="AD580" s="9" t="n"/>
      <c r="AE580" s="9" t="n"/>
      <c r="AF580" s="9" t="n"/>
      <c r="AG580" s="9" t="n"/>
      <c r="AH580" s="9" t="n"/>
      <c r="AI580" s="9" t="n"/>
    </row>
    <row r="581" ht="15.75" customHeight="1" s="496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  <c r="AB581" s="9" t="n"/>
      <c r="AC581" s="9" t="n"/>
      <c r="AD581" s="9" t="n"/>
      <c r="AE581" s="9" t="n"/>
      <c r="AF581" s="9" t="n"/>
      <c r="AG581" s="9" t="n"/>
      <c r="AH581" s="9" t="n"/>
      <c r="AI581" s="9" t="n"/>
    </row>
    <row r="582" ht="15.75" customHeight="1" s="496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9" t="n"/>
      <c r="AC582" s="9" t="n"/>
      <c r="AD582" s="9" t="n"/>
      <c r="AE582" s="9" t="n"/>
      <c r="AF582" s="9" t="n"/>
      <c r="AG582" s="9" t="n"/>
      <c r="AH582" s="9" t="n"/>
      <c r="AI582" s="9" t="n"/>
    </row>
    <row r="583" ht="15.75" customHeight="1" s="496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9" t="n"/>
      <c r="AC583" s="9" t="n"/>
      <c r="AD583" s="9" t="n"/>
      <c r="AE583" s="9" t="n"/>
      <c r="AF583" s="9" t="n"/>
      <c r="AG583" s="9" t="n"/>
      <c r="AH583" s="9" t="n"/>
      <c r="AI583" s="9" t="n"/>
    </row>
    <row r="584" ht="15.75" customHeight="1" s="496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  <c r="AB584" s="9" t="n"/>
      <c r="AC584" s="9" t="n"/>
      <c r="AD584" s="9" t="n"/>
      <c r="AE584" s="9" t="n"/>
      <c r="AF584" s="9" t="n"/>
      <c r="AG584" s="9" t="n"/>
      <c r="AH584" s="9" t="n"/>
      <c r="AI584" s="9" t="n"/>
    </row>
    <row r="585" ht="15.75" customHeight="1" s="496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  <c r="AB585" s="9" t="n"/>
      <c r="AC585" s="9" t="n"/>
      <c r="AD585" s="9" t="n"/>
      <c r="AE585" s="9" t="n"/>
      <c r="AF585" s="9" t="n"/>
      <c r="AG585" s="9" t="n"/>
      <c r="AH585" s="9" t="n"/>
      <c r="AI585" s="9" t="n"/>
    </row>
    <row r="586" ht="15.75" customHeight="1" s="496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9" t="n"/>
      <c r="AC586" s="9" t="n"/>
      <c r="AD586" s="9" t="n"/>
      <c r="AE586" s="9" t="n"/>
      <c r="AF586" s="9" t="n"/>
      <c r="AG586" s="9" t="n"/>
      <c r="AH586" s="9" t="n"/>
      <c r="AI586" s="9" t="n"/>
    </row>
    <row r="587" ht="15.75" customHeight="1" s="496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  <c r="AB587" s="9" t="n"/>
      <c r="AC587" s="9" t="n"/>
      <c r="AD587" s="9" t="n"/>
      <c r="AE587" s="9" t="n"/>
      <c r="AF587" s="9" t="n"/>
      <c r="AG587" s="9" t="n"/>
      <c r="AH587" s="9" t="n"/>
      <c r="AI587" s="9" t="n"/>
    </row>
    <row r="588" ht="15.75" customHeight="1" s="496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  <c r="AB588" s="9" t="n"/>
      <c r="AC588" s="9" t="n"/>
      <c r="AD588" s="9" t="n"/>
      <c r="AE588" s="9" t="n"/>
      <c r="AF588" s="9" t="n"/>
      <c r="AG588" s="9" t="n"/>
      <c r="AH588" s="9" t="n"/>
      <c r="AI588" s="9" t="n"/>
    </row>
    <row r="589" ht="15.75" customHeight="1" s="496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  <c r="AB589" s="9" t="n"/>
      <c r="AC589" s="9" t="n"/>
      <c r="AD589" s="9" t="n"/>
      <c r="AE589" s="9" t="n"/>
      <c r="AF589" s="9" t="n"/>
      <c r="AG589" s="9" t="n"/>
      <c r="AH589" s="9" t="n"/>
      <c r="AI589" s="9" t="n"/>
    </row>
    <row r="590" ht="15.75" customHeight="1" s="496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  <c r="AB590" s="9" t="n"/>
      <c r="AC590" s="9" t="n"/>
      <c r="AD590" s="9" t="n"/>
      <c r="AE590" s="9" t="n"/>
      <c r="AF590" s="9" t="n"/>
      <c r="AG590" s="9" t="n"/>
      <c r="AH590" s="9" t="n"/>
      <c r="AI590" s="9" t="n"/>
    </row>
    <row r="591" ht="15.75" customHeight="1" s="496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9" t="n"/>
      <c r="AC591" s="9" t="n"/>
      <c r="AD591" s="9" t="n"/>
      <c r="AE591" s="9" t="n"/>
      <c r="AF591" s="9" t="n"/>
      <c r="AG591" s="9" t="n"/>
      <c r="AH591" s="9" t="n"/>
      <c r="AI591" s="9" t="n"/>
    </row>
    <row r="592" ht="15.75" customHeight="1" s="496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9" t="n"/>
      <c r="AC592" s="9" t="n"/>
      <c r="AD592" s="9" t="n"/>
      <c r="AE592" s="9" t="n"/>
      <c r="AF592" s="9" t="n"/>
      <c r="AG592" s="9" t="n"/>
      <c r="AH592" s="9" t="n"/>
      <c r="AI592" s="9" t="n"/>
    </row>
    <row r="593" ht="15.75" customHeight="1" s="496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9" t="n"/>
      <c r="AC593" s="9" t="n"/>
      <c r="AD593" s="9" t="n"/>
      <c r="AE593" s="9" t="n"/>
      <c r="AF593" s="9" t="n"/>
      <c r="AG593" s="9" t="n"/>
      <c r="AH593" s="9" t="n"/>
      <c r="AI593" s="9" t="n"/>
    </row>
    <row r="594" ht="15.75" customHeight="1" s="496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  <c r="AB594" s="9" t="n"/>
      <c r="AC594" s="9" t="n"/>
      <c r="AD594" s="9" t="n"/>
      <c r="AE594" s="9" t="n"/>
      <c r="AF594" s="9" t="n"/>
      <c r="AG594" s="9" t="n"/>
      <c r="AH594" s="9" t="n"/>
      <c r="AI594" s="9" t="n"/>
    </row>
    <row r="595" ht="15.75" customHeight="1" s="496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  <c r="AB595" s="9" t="n"/>
      <c r="AC595" s="9" t="n"/>
      <c r="AD595" s="9" t="n"/>
      <c r="AE595" s="9" t="n"/>
      <c r="AF595" s="9" t="n"/>
      <c r="AG595" s="9" t="n"/>
      <c r="AH595" s="9" t="n"/>
      <c r="AI595" s="9" t="n"/>
    </row>
    <row r="596" ht="15.75" customHeight="1" s="496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  <c r="AB596" s="9" t="n"/>
      <c r="AC596" s="9" t="n"/>
      <c r="AD596" s="9" t="n"/>
      <c r="AE596" s="9" t="n"/>
      <c r="AF596" s="9" t="n"/>
      <c r="AG596" s="9" t="n"/>
      <c r="AH596" s="9" t="n"/>
      <c r="AI596" s="9" t="n"/>
    </row>
    <row r="597" ht="15.75" customHeight="1" s="496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9" t="n"/>
      <c r="AC597" s="9" t="n"/>
      <c r="AD597" s="9" t="n"/>
      <c r="AE597" s="9" t="n"/>
      <c r="AF597" s="9" t="n"/>
      <c r="AG597" s="9" t="n"/>
      <c r="AH597" s="9" t="n"/>
      <c r="AI597" s="9" t="n"/>
    </row>
    <row r="598" ht="15.75" customHeight="1" s="496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9" t="n"/>
      <c r="AC598" s="9" t="n"/>
      <c r="AD598" s="9" t="n"/>
      <c r="AE598" s="9" t="n"/>
      <c r="AF598" s="9" t="n"/>
      <c r="AG598" s="9" t="n"/>
      <c r="AH598" s="9" t="n"/>
      <c r="AI598" s="9" t="n"/>
    </row>
    <row r="599" ht="15.75" customHeight="1" s="496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9" t="n"/>
      <c r="AC599" s="9" t="n"/>
      <c r="AD599" s="9" t="n"/>
      <c r="AE599" s="9" t="n"/>
      <c r="AF599" s="9" t="n"/>
      <c r="AG599" s="9" t="n"/>
      <c r="AH599" s="9" t="n"/>
      <c r="AI599" s="9" t="n"/>
    </row>
    <row r="600" ht="15.75" customHeight="1" s="496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  <c r="AB600" s="9" t="n"/>
      <c r="AC600" s="9" t="n"/>
      <c r="AD600" s="9" t="n"/>
      <c r="AE600" s="9" t="n"/>
      <c r="AF600" s="9" t="n"/>
      <c r="AG600" s="9" t="n"/>
      <c r="AH600" s="9" t="n"/>
      <c r="AI600" s="9" t="n"/>
    </row>
    <row r="601" ht="15.75" customHeight="1" s="496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9" t="n"/>
      <c r="AC601" s="9" t="n"/>
      <c r="AD601" s="9" t="n"/>
      <c r="AE601" s="9" t="n"/>
      <c r="AF601" s="9" t="n"/>
      <c r="AG601" s="9" t="n"/>
      <c r="AH601" s="9" t="n"/>
      <c r="AI601" s="9" t="n"/>
    </row>
    <row r="602" ht="15.75" customHeight="1" s="496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9" t="n"/>
      <c r="AC602" s="9" t="n"/>
      <c r="AD602" s="9" t="n"/>
      <c r="AE602" s="9" t="n"/>
      <c r="AF602" s="9" t="n"/>
      <c r="AG602" s="9" t="n"/>
      <c r="AH602" s="9" t="n"/>
      <c r="AI602" s="9" t="n"/>
    </row>
    <row r="603" ht="15.75" customHeight="1" s="496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  <c r="AB603" s="9" t="n"/>
      <c r="AC603" s="9" t="n"/>
      <c r="AD603" s="9" t="n"/>
      <c r="AE603" s="9" t="n"/>
      <c r="AF603" s="9" t="n"/>
      <c r="AG603" s="9" t="n"/>
      <c r="AH603" s="9" t="n"/>
      <c r="AI603" s="9" t="n"/>
    </row>
    <row r="604" ht="15.75" customHeight="1" s="496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  <c r="AB604" s="9" t="n"/>
      <c r="AC604" s="9" t="n"/>
      <c r="AD604" s="9" t="n"/>
      <c r="AE604" s="9" t="n"/>
      <c r="AF604" s="9" t="n"/>
      <c r="AG604" s="9" t="n"/>
      <c r="AH604" s="9" t="n"/>
      <c r="AI604" s="9" t="n"/>
    </row>
    <row r="605" ht="15.75" customHeight="1" s="496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  <c r="AB605" s="9" t="n"/>
      <c r="AC605" s="9" t="n"/>
      <c r="AD605" s="9" t="n"/>
      <c r="AE605" s="9" t="n"/>
      <c r="AF605" s="9" t="n"/>
      <c r="AG605" s="9" t="n"/>
      <c r="AH605" s="9" t="n"/>
      <c r="AI605" s="9" t="n"/>
    </row>
    <row r="606" ht="15.75" customHeight="1" s="496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9" t="n"/>
      <c r="AC606" s="9" t="n"/>
      <c r="AD606" s="9" t="n"/>
      <c r="AE606" s="9" t="n"/>
      <c r="AF606" s="9" t="n"/>
      <c r="AG606" s="9" t="n"/>
      <c r="AH606" s="9" t="n"/>
      <c r="AI606" s="9" t="n"/>
    </row>
    <row r="607" ht="15.75" customHeight="1" s="496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  <c r="AB607" s="9" t="n"/>
      <c r="AC607" s="9" t="n"/>
      <c r="AD607" s="9" t="n"/>
      <c r="AE607" s="9" t="n"/>
      <c r="AF607" s="9" t="n"/>
      <c r="AG607" s="9" t="n"/>
      <c r="AH607" s="9" t="n"/>
      <c r="AI607" s="9" t="n"/>
    </row>
    <row r="608" ht="15.75" customHeight="1" s="496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9" t="n"/>
      <c r="AC608" s="9" t="n"/>
      <c r="AD608" s="9" t="n"/>
      <c r="AE608" s="9" t="n"/>
      <c r="AF608" s="9" t="n"/>
      <c r="AG608" s="9" t="n"/>
      <c r="AH608" s="9" t="n"/>
      <c r="AI608" s="9" t="n"/>
    </row>
    <row r="609" ht="15.75" customHeight="1" s="496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  <c r="AB609" s="9" t="n"/>
      <c r="AC609" s="9" t="n"/>
      <c r="AD609" s="9" t="n"/>
      <c r="AE609" s="9" t="n"/>
      <c r="AF609" s="9" t="n"/>
      <c r="AG609" s="9" t="n"/>
      <c r="AH609" s="9" t="n"/>
      <c r="AI609" s="9" t="n"/>
    </row>
    <row r="610" ht="15.75" customHeight="1" s="496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  <c r="AB610" s="9" t="n"/>
      <c r="AC610" s="9" t="n"/>
      <c r="AD610" s="9" t="n"/>
      <c r="AE610" s="9" t="n"/>
      <c r="AF610" s="9" t="n"/>
      <c r="AG610" s="9" t="n"/>
      <c r="AH610" s="9" t="n"/>
      <c r="AI610" s="9" t="n"/>
    </row>
    <row r="611" ht="15.75" customHeight="1" s="496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  <c r="AB611" s="9" t="n"/>
      <c r="AC611" s="9" t="n"/>
      <c r="AD611" s="9" t="n"/>
      <c r="AE611" s="9" t="n"/>
      <c r="AF611" s="9" t="n"/>
      <c r="AG611" s="9" t="n"/>
      <c r="AH611" s="9" t="n"/>
      <c r="AI611" s="9" t="n"/>
    </row>
    <row r="612" ht="15.75" customHeight="1" s="496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  <c r="AB612" s="9" t="n"/>
      <c r="AC612" s="9" t="n"/>
      <c r="AD612" s="9" t="n"/>
      <c r="AE612" s="9" t="n"/>
      <c r="AF612" s="9" t="n"/>
      <c r="AG612" s="9" t="n"/>
      <c r="AH612" s="9" t="n"/>
      <c r="AI612" s="9" t="n"/>
    </row>
    <row r="613" ht="15.75" customHeight="1" s="496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  <c r="AB613" s="9" t="n"/>
      <c r="AC613" s="9" t="n"/>
      <c r="AD613" s="9" t="n"/>
      <c r="AE613" s="9" t="n"/>
      <c r="AF613" s="9" t="n"/>
      <c r="AG613" s="9" t="n"/>
      <c r="AH613" s="9" t="n"/>
      <c r="AI613" s="9" t="n"/>
    </row>
    <row r="614" ht="15.75" customHeight="1" s="496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9" t="n"/>
      <c r="AC614" s="9" t="n"/>
      <c r="AD614" s="9" t="n"/>
      <c r="AE614" s="9" t="n"/>
      <c r="AF614" s="9" t="n"/>
      <c r="AG614" s="9" t="n"/>
      <c r="AH614" s="9" t="n"/>
      <c r="AI614" s="9" t="n"/>
    </row>
    <row r="615" ht="15.75" customHeight="1" s="496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  <c r="AB615" s="9" t="n"/>
      <c r="AC615" s="9" t="n"/>
      <c r="AD615" s="9" t="n"/>
      <c r="AE615" s="9" t="n"/>
      <c r="AF615" s="9" t="n"/>
      <c r="AG615" s="9" t="n"/>
      <c r="AH615" s="9" t="n"/>
      <c r="AI615" s="9" t="n"/>
    </row>
    <row r="616" ht="15.75" customHeight="1" s="496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  <c r="AB616" s="9" t="n"/>
      <c r="AC616" s="9" t="n"/>
      <c r="AD616" s="9" t="n"/>
      <c r="AE616" s="9" t="n"/>
      <c r="AF616" s="9" t="n"/>
      <c r="AG616" s="9" t="n"/>
      <c r="AH616" s="9" t="n"/>
      <c r="AI616" s="9" t="n"/>
    </row>
    <row r="617" ht="15.75" customHeight="1" s="496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  <c r="AB617" s="9" t="n"/>
      <c r="AC617" s="9" t="n"/>
      <c r="AD617" s="9" t="n"/>
      <c r="AE617" s="9" t="n"/>
      <c r="AF617" s="9" t="n"/>
      <c r="AG617" s="9" t="n"/>
      <c r="AH617" s="9" t="n"/>
      <c r="AI617" s="9" t="n"/>
    </row>
    <row r="618" ht="15.75" customHeight="1" s="496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  <c r="AB618" s="9" t="n"/>
      <c r="AC618" s="9" t="n"/>
      <c r="AD618" s="9" t="n"/>
      <c r="AE618" s="9" t="n"/>
      <c r="AF618" s="9" t="n"/>
      <c r="AG618" s="9" t="n"/>
      <c r="AH618" s="9" t="n"/>
      <c r="AI618" s="9" t="n"/>
    </row>
    <row r="619" ht="15.75" customHeight="1" s="496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  <c r="AB619" s="9" t="n"/>
      <c r="AC619" s="9" t="n"/>
      <c r="AD619" s="9" t="n"/>
      <c r="AE619" s="9" t="n"/>
      <c r="AF619" s="9" t="n"/>
      <c r="AG619" s="9" t="n"/>
      <c r="AH619" s="9" t="n"/>
      <c r="AI619" s="9" t="n"/>
    </row>
    <row r="620" ht="15.75" customHeight="1" s="496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9" t="n"/>
      <c r="AC620" s="9" t="n"/>
      <c r="AD620" s="9" t="n"/>
      <c r="AE620" s="9" t="n"/>
      <c r="AF620" s="9" t="n"/>
      <c r="AG620" s="9" t="n"/>
      <c r="AH620" s="9" t="n"/>
      <c r="AI620" s="9" t="n"/>
    </row>
    <row r="621" ht="15.75" customHeight="1" s="496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  <c r="AB621" s="9" t="n"/>
      <c r="AC621" s="9" t="n"/>
      <c r="AD621" s="9" t="n"/>
      <c r="AE621" s="9" t="n"/>
      <c r="AF621" s="9" t="n"/>
      <c r="AG621" s="9" t="n"/>
      <c r="AH621" s="9" t="n"/>
      <c r="AI621" s="9" t="n"/>
    </row>
    <row r="622" ht="15.75" customHeight="1" s="496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  <c r="AB622" s="9" t="n"/>
      <c r="AC622" s="9" t="n"/>
      <c r="AD622" s="9" t="n"/>
      <c r="AE622" s="9" t="n"/>
      <c r="AF622" s="9" t="n"/>
      <c r="AG622" s="9" t="n"/>
      <c r="AH622" s="9" t="n"/>
      <c r="AI622" s="9" t="n"/>
    </row>
    <row r="623" ht="15.75" customHeight="1" s="496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9" t="n"/>
      <c r="AC623" s="9" t="n"/>
      <c r="AD623" s="9" t="n"/>
      <c r="AE623" s="9" t="n"/>
      <c r="AF623" s="9" t="n"/>
      <c r="AG623" s="9" t="n"/>
      <c r="AH623" s="9" t="n"/>
      <c r="AI623" s="9" t="n"/>
    </row>
    <row r="624" ht="15.75" customHeight="1" s="496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  <c r="AB624" s="9" t="n"/>
      <c r="AC624" s="9" t="n"/>
      <c r="AD624" s="9" t="n"/>
      <c r="AE624" s="9" t="n"/>
      <c r="AF624" s="9" t="n"/>
      <c r="AG624" s="9" t="n"/>
      <c r="AH624" s="9" t="n"/>
      <c r="AI624" s="9" t="n"/>
    </row>
    <row r="625" ht="15.75" customHeight="1" s="496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  <c r="AB625" s="9" t="n"/>
      <c r="AC625" s="9" t="n"/>
      <c r="AD625" s="9" t="n"/>
      <c r="AE625" s="9" t="n"/>
      <c r="AF625" s="9" t="n"/>
      <c r="AG625" s="9" t="n"/>
      <c r="AH625" s="9" t="n"/>
      <c r="AI625" s="9" t="n"/>
    </row>
    <row r="626" ht="15.75" customHeight="1" s="496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9" t="n"/>
      <c r="AC626" s="9" t="n"/>
      <c r="AD626" s="9" t="n"/>
      <c r="AE626" s="9" t="n"/>
      <c r="AF626" s="9" t="n"/>
      <c r="AG626" s="9" t="n"/>
      <c r="AH626" s="9" t="n"/>
      <c r="AI626" s="9" t="n"/>
    </row>
    <row r="627" ht="15.75" customHeight="1" s="496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  <c r="AB627" s="9" t="n"/>
      <c r="AC627" s="9" t="n"/>
      <c r="AD627" s="9" t="n"/>
      <c r="AE627" s="9" t="n"/>
      <c r="AF627" s="9" t="n"/>
      <c r="AG627" s="9" t="n"/>
      <c r="AH627" s="9" t="n"/>
      <c r="AI627" s="9" t="n"/>
    </row>
    <row r="628" ht="15.75" customHeight="1" s="496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9" t="n"/>
      <c r="AC628" s="9" t="n"/>
      <c r="AD628" s="9" t="n"/>
      <c r="AE628" s="9" t="n"/>
      <c r="AF628" s="9" t="n"/>
      <c r="AG628" s="9" t="n"/>
      <c r="AH628" s="9" t="n"/>
      <c r="AI628" s="9" t="n"/>
    </row>
    <row r="629" ht="15.75" customHeight="1" s="496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9" t="n"/>
      <c r="AC629" s="9" t="n"/>
      <c r="AD629" s="9" t="n"/>
      <c r="AE629" s="9" t="n"/>
      <c r="AF629" s="9" t="n"/>
      <c r="AG629" s="9" t="n"/>
      <c r="AH629" s="9" t="n"/>
      <c r="AI629" s="9" t="n"/>
    </row>
    <row r="630" ht="15.75" customHeight="1" s="496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9" t="n"/>
      <c r="AC630" s="9" t="n"/>
      <c r="AD630" s="9" t="n"/>
      <c r="AE630" s="9" t="n"/>
      <c r="AF630" s="9" t="n"/>
      <c r="AG630" s="9" t="n"/>
      <c r="AH630" s="9" t="n"/>
      <c r="AI630" s="9" t="n"/>
    </row>
    <row r="631" ht="15.75" customHeight="1" s="496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  <c r="AB631" s="9" t="n"/>
      <c r="AC631" s="9" t="n"/>
      <c r="AD631" s="9" t="n"/>
      <c r="AE631" s="9" t="n"/>
      <c r="AF631" s="9" t="n"/>
      <c r="AG631" s="9" t="n"/>
      <c r="AH631" s="9" t="n"/>
      <c r="AI631" s="9" t="n"/>
    </row>
    <row r="632" ht="15.75" customHeight="1" s="496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9" t="n"/>
      <c r="AC632" s="9" t="n"/>
      <c r="AD632" s="9" t="n"/>
      <c r="AE632" s="9" t="n"/>
      <c r="AF632" s="9" t="n"/>
      <c r="AG632" s="9" t="n"/>
      <c r="AH632" s="9" t="n"/>
      <c r="AI632" s="9" t="n"/>
    </row>
    <row r="633" ht="15.75" customHeight="1" s="496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  <c r="AB633" s="9" t="n"/>
      <c r="AC633" s="9" t="n"/>
      <c r="AD633" s="9" t="n"/>
      <c r="AE633" s="9" t="n"/>
      <c r="AF633" s="9" t="n"/>
      <c r="AG633" s="9" t="n"/>
      <c r="AH633" s="9" t="n"/>
      <c r="AI633" s="9" t="n"/>
    </row>
    <row r="634" ht="15.75" customHeight="1" s="496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  <c r="AB634" s="9" t="n"/>
      <c r="AC634" s="9" t="n"/>
      <c r="AD634" s="9" t="n"/>
      <c r="AE634" s="9" t="n"/>
      <c r="AF634" s="9" t="n"/>
      <c r="AG634" s="9" t="n"/>
      <c r="AH634" s="9" t="n"/>
      <c r="AI634" s="9" t="n"/>
    </row>
    <row r="635" ht="15.75" customHeight="1" s="496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  <c r="AB635" s="9" t="n"/>
      <c r="AC635" s="9" t="n"/>
      <c r="AD635" s="9" t="n"/>
      <c r="AE635" s="9" t="n"/>
      <c r="AF635" s="9" t="n"/>
      <c r="AG635" s="9" t="n"/>
      <c r="AH635" s="9" t="n"/>
      <c r="AI635" s="9" t="n"/>
    </row>
    <row r="636" ht="15.75" customHeight="1" s="496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  <c r="AB636" s="9" t="n"/>
      <c r="AC636" s="9" t="n"/>
      <c r="AD636" s="9" t="n"/>
      <c r="AE636" s="9" t="n"/>
      <c r="AF636" s="9" t="n"/>
      <c r="AG636" s="9" t="n"/>
      <c r="AH636" s="9" t="n"/>
      <c r="AI636" s="9" t="n"/>
    </row>
    <row r="637" ht="15.75" customHeight="1" s="496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  <c r="AB637" s="9" t="n"/>
      <c r="AC637" s="9" t="n"/>
      <c r="AD637" s="9" t="n"/>
      <c r="AE637" s="9" t="n"/>
      <c r="AF637" s="9" t="n"/>
      <c r="AG637" s="9" t="n"/>
      <c r="AH637" s="9" t="n"/>
      <c r="AI637" s="9" t="n"/>
    </row>
    <row r="638" ht="15.75" customHeight="1" s="496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  <c r="AB638" s="9" t="n"/>
      <c r="AC638" s="9" t="n"/>
      <c r="AD638" s="9" t="n"/>
      <c r="AE638" s="9" t="n"/>
      <c r="AF638" s="9" t="n"/>
      <c r="AG638" s="9" t="n"/>
      <c r="AH638" s="9" t="n"/>
      <c r="AI638" s="9" t="n"/>
    </row>
    <row r="639" ht="15.75" customHeight="1" s="496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  <c r="AB639" s="9" t="n"/>
      <c r="AC639" s="9" t="n"/>
      <c r="AD639" s="9" t="n"/>
      <c r="AE639" s="9" t="n"/>
      <c r="AF639" s="9" t="n"/>
      <c r="AG639" s="9" t="n"/>
      <c r="AH639" s="9" t="n"/>
      <c r="AI639" s="9" t="n"/>
    </row>
    <row r="640" ht="15.75" customHeight="1" s="496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9" t="n"/>
      <c r="AC640" s="9" t="n"/>
      <c r="AD640" s="9" t="n"/>
      <c r="AE640" s="9" t="n"/>
      <c r="AF640" s="9" t="n"/>
      <c r="AG640" s="9" t="n"/>
      <c r="AH640" s="9" t="n"/>
      <c r="AI640" s="9" t="n"/>
    </row>
    <row r="641" ht="15.75" customHeight="1" s="496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9" t="n"/>
      <c r="AC641" s="9" t="n"/>
      <c r="AD641" s="9" t="n"/>
      <c r="AE641" s="9" t="n"/>
      <c r="AF641" s="9" t="n"/>
      <c r="AG641" s="9" t="n"/>
      <c r="AH641" s="9" t="n"/>
      <c r="AI641" s="9" t="n"/>
    </row>
    <row r="642" ht="15.75" customHeight="1" s="496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9" t="n"/>
      <c r="AC642" s="9" t="n"/>
      <c r="AD642" s="9" t="n"/>
      <c r="AE642" s="9" t="n"/>
      <c r="AF642" s="9" t="n"/>
      <c r="AG642" s="9" t="n"/>
      <c r="AH642" s="9" t="n"/>
      <c r="AI642" s="9" t="n"/>
    </row>
    <row r="643" ht="15.75" customHeight="1" s="496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9" t="n"/>
      <c r="AC643" s="9" t="n"/>
      <c r="AD643" s="9" t="n"/>
      <c r="AE643" s="9" t="n"/>
      <c r="AF643" s="9" t="n"/>
      <c r="AG643" s="9" t="n"/>
      <c r="AH643" s="9" t="n"/>
      <c r="AI643" s="9" t="n"/>
    </row>
    <row r="644" ht="15.75" customHeight="1" s="496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  <c r="AB644" s="9" t="n"/>
      <c r="AC644" s="9" t="n"/>
      <c r="AD644" s="9" t="n"/>
      <c r="AE644" s="9" t="n"/>
      <c r="AF644" s="9" t="n"/>
      <c r="AG644" s="9" t="n"/>
      <c r="AH644" s="9" t="n"/>
      <c r="AI644" s="9" t="n"/>
    </row>
    <row r="645" ht="15.75" customHeight="1" s="496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  <c r="AB645" s="9" t="n"/>
      <c r="AC645" s="9" t="n"/>
      <c r="AD645" s="9" t="n"/>
      <c r="AE645" s="9" t="n"/>
      <c r="AF645" s="9" t="n"/>
      <c r="AG645" s="9" t="n"/>
      <c r="AH645" s="9" t="n"/>
      <c r="AI645" s="9" t="n"/>
    </row>
    <row r="646" ht="15.75" customHeight="1" s="496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  <c r="AB646" s="9" t="n"/>
      <c r="AC646" s="9" t="n"/>
      <c r="AD646" s="9" t="n"/>
      <c r="AE646" s="9" t="n"/>
      <c r="AF646" s="9" t="n"/>
      <c r="AG646" s="9" t="n"/>
      <c r="AH646" s="9" t="n"/>
      <c r="AI646" s="9" t="n"/>
    </row>
    <row r="647" ht="15.75" customHeight="1" s="496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  <c r="AB647" s="9" t="n"/>
      <c r="AC647" s="9" t="n"/>
      <c r="AD647" s="9" t="n"/>
      <c r="AE647" s="9" t="n"/>
      <c r="AF647" s="9" t="n"/>
      <c r="AG647" s="9" t="n"/>
      <c r="AH647" s="9" t="n"/>
      <c r="AI647" s="9" t="n"/>
    </row>
    <row r="648" ht="15.75" customHeight="1" s="496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  <c r="AB648" s="9" t="n"/>
      <c r="AC648" s="9" t="n"/>
      <c r="AD648" s="9" t="n"/>
      <c r="AE648" s="9" t="n"/>
      <c r="AF648" s="9" t="n"/>
      <c r="AG648" s="9" t="n"/>
      <c r="AH648" s="9" t="n"/>
      <c r="AI648" s="9" t="n"/>
    </row>
    <row r="649" ht="15.75" customHeight="1" s="496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9" t="n"/>
      <c r="AC649" s="9" t="n"/>
      <c r="AD649" s="9" t="n"/>
      <c r="AE649" s="9" t="n"/>
      <c r="AF649" s="9" t="n"/>
      <c r="AG649" s="9" t="n"/>
      <c r="AH649" s="9" t="n"/>
      <c r="AI649" s="9" t="n"/>
    </row>
    <row r="650" ht="15.75" customHeight="1" s="496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9" t="n"/>
      <c r="AC650" s="9" t="n"/>
      <c r="AD650" s="9" t="n"/>
      <c r="AE650" s="9" t="n"/>
      <c r="AF650" s="9" t="n"/>
      <c r="AG650" s="9" t="n"/>
      <c r="AH650" s="9" t="n"/>
      <c r="AI650" s="9" t="n"/>
    </row>
    <row r="651" ht="15.75" customHeight="1" s="496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  <c r="AB651" s="9" t="n"/>
      <c r="AC651" s="9" t="n"/>
      <c r="AD651" s="9" t="n"/>
      <c r="AE651" s="9" t="n"/>
      <c r="AF651" s="9" t="n"/>
      <c r="AG651" s="9" t="n"/>
      <c r="AH651" s="9" t="n"/>
      <c r="AI651" s="9" t="n"/>
    </row>
    <row r="652" ht="15.75" customHeight="1" s="496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9" t="n"/>
      <c r="AC652" s="9" t="n"/>
      <c r="AD652" s="9" t="n"/>
      <c r="AE652" s="9" t="n"/>
      <c r="AF652" s="9" t="n"/>
      <c r="AG652" s="9" t="n"/>
      <c r="AH652" s="9" t="n"/>
      <c r="AI652" s="9" t="n"/>
    </row>
    <row r="653" ht="15.75" customHeight="1" s="496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  <c r="AB653" s="9" t="n"/>
      <c r="AC653" s="9" t="n"/>
      <c r="AD653" s="9" t="n"/>
      <c r="AE653" s="9" t="n"/>
      <c r="AF653" s="9" t="n"/>
      <c r="AG653" s="9" t="n"/>
      <c r="AH653" s="9" t="n"/>
      <c r="AI653" s="9" t="n"/>
    </row>
    <row r="654" ht="15.75" customHeight="1" s="496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9" t="n"/>
      <c r="AC654" s="9" t="n"/>
      <c r="AD654" s="9" t="n"/>
      <c r="AE654" s="9" t="n"/>
      <c r="AF654" s="9" t="n"/>
      <c r="AG654" s="9" t="n"/>
      <c r="AH654" s="9" t="n"/>
      <c r="AI654" s="9" t="n"/>
    </row>
    <row r="655" ht="15.75" customHeight="1" s="496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  <c r="AB655" s="9" t="n"/>
      <c r="AC655" s="9" t="n"/>
      <c r="AD655" s="9" t="n"/>
      <c r="AE655" s="9" t="n"/>
      <c r="AF655" s="9" t="n"/>
      <c r="AG655" s="9" t="n"/>
      <c r="AH655" s="9" t="n"/>
      <c r="AI655" s="9" t="n"/>
    </row>
    <row r="656" ht="15.75" customHeight="1" s="496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9" t="n"/>
      <c r="AC656" s="9" t="n"/>
      <c r="AD656" s="9" t="n"/>
      <c r="AE656" s="9" t="n"/>
      <c r="AF656" s="9" t="n"/>
      <c r="AG656" s="9" t="n"/>
      <c r="AH656" s="9" t="n"/>
      <c r="AI656" s="9" t="n"/>
    </row>
    <row r="657" ht="15.75" customHeight="1" s="496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  <c r="AB657" s="9" t="n"/>
      <c r="AC657" s="9" t="n"/>
      <c r="AD657" s="9" t="n"/>
      <c r="AE657" s="9" t="n"/>
      <c r="AF657" s="9" t="n"/>
      <c r="AG657" s="9" t="n"/>
      <c r="AH657" s="9" t="n"/>
      <c r="AI657" s="9" t="n"/>
    </row>
    <row r="658" ht="15.75" customHeight="1" s="496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  <c r="AB658" s="9" t="n"/>
      <c r="AC658" s="9" t="n"/>
      <c r="AD658" s="9" t="n"/>
      <c r="AE658" s="9" t="n"/>
      <c r="AF658" s="9" t="n"/>
      <c r="AG658" s="9" t="n"/>
      <c r="AH658" s="9" t="n"/>
      <c r="AI658" s="9" t="n"/>
    </row>
    <row r="659" ht="15.75" customHeight="1" s="496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  <c r="AB659" s="9" t="n"/>
      <c r="AC659" s="9" t="n"/>
      <c r="AD659" s="9" t="n"/>
      <c r="AE659" s="9" t="n"/>
      <c r="AF659" s="9" t="n"/>
      <c r="AG659" s="9" t="n"/>
      <c r="AH659" s="9" t="n"/>
      <c r="AI659" s="9" t="n"/>
    </row>
    <row r="660" ht="15.75" customHeight="1" s="496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  <c r="AB660" s="9" t="n"/>
      <c r="AC660" s="9" t="n"/>
      <c r="AD660" s="9" t="n"/>
      <c r="AE660" s="9" t="n"/>
      <c r="AF660" s="9" t="n"/>
      <c r="AG660" s="9" t="n"/>
      <c r="AH660" s="9" t="n"/>
      <c r="AI660" s="9" t="n"/>
    </row>
    <row r="661" ht="15.75" customHeight="1" s="496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  <c r="AB661" s="9" t="n"/>
      <c r="AC661" s="9" t="n"/>
      <c r="AD661" s="9" t="n"/>
      <c r="AE661" s="9" t="n"/>
      <c r="AF661" s="9" t="n"/>
      <c r="AG661" s="9" t="n"/>
      <c r="AH661" s="9" t="n"/>
      <c r="AI661" s="9" t="n"/>
    </row>
    <row r="662" ht="15.75" customHeight="1" s="496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9" t="n"/>
      <c r="AC662" s="9" t="n"/>
      <c r="AD662" s="9" t="n"/>
      <c r="AE662" s="9" t="n"/>
      <c r="AF662" s="9" t="n"/>
      <c r="AG662" s="9" t="n"/>
      <c r="AH662" s="9" t="n"/>
      <c r="AI662" s="9" t="n"/>
    </row>
    <row r="663" ht="15.75" customHeight="1" s="496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  <c r="AB663" s="9" t="n"/>
      <c r="AC663" s="9" t="n"/>
      <c r="AD663" s="9" t="n"/>
      <c r="AE663" s="9" t="n"/>
      <c r="AF663" s="9" t="n"/>
      <c r="AG663" s="9" t="n"/>
      <c r="AH663" s="9" t="n"/>
      <c r="AI663" s="9" t="n"/>
    </row>
    <row r="664" ht="15.75" customHeight="1" s="496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9" t="n"/>
      <c r="AC664" s="9" t="n"/>
      <c r="AD664" s="9" t="n"/>
      <c r="AE664" s="9" t="n"/>
      <c r="AF664" s="9" t="n"/>
      <c r="AG664" s="9" t="n"/>
      <c r="AH664" s="9" t="n"/>
      <c r="AI664" s="9" t="n"/>
    </row>
    <row r="665" ht="15.75" customHeight="1" s="496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9" t="n"/>
      <c r="AC665" s="9" t="n"/>
      <c r="AD665" s="9" t="n"/>
      <c r="AE665" s="9" t="n"/>
      <c r="AF665" s="9" t="n"/>
      <c r="AG665" s="9" t="n"/>
      <c r="AH665" s="9" t="n"/>
      <c r="AI665" s="9" t="n"/>
    </row>
    <row r="666" ht="15.75" customHeight="1" s="496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9" t="n"/>
      <c r="AC666" s="9" t="n"/>
      <c r="AD666" s="9" t="n"/>
      <c r="AE666" s="9" t="n"/>
      <c r="AF666" s="9" t="n"/>
      <c r="AG666" s="9" t="n"/>
      <c r="AH666" s="9" t="n"/>
      <c r="AI666" s="9" t="n"/>
    </row>
    <row r="667" ht="15.75" customHeight="1" s="496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  <c r="AB667" s="9" t="n"/>
      <c r="AC667" s="9" t="n"/>
      <c r="AD667" s="9" t="n"/>
      <c r="AE667" s="9" t="n"/>
      <c r="AF667" s="9" t="n"/>
      <c r="AG667" s="9" t="n"/>
      <c r="AH667" s="9" t="n"/>
      <c r="AI667" s="9" t="n"/>
    </row>
    <row r="668" ht="15.75" customHeight="1" s="496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  <c r="AB668" s="9" t="n"/>
      <c r="AC668" s="9" t="n"/>
      <c r="AD668" s="9" t="n"/>
      <c r="AE668" s="9" t="n"/>
      <c r="AF668" s="9" t="n"/>
      <c r="AG668" s="9" t="n"/>
      <c r="AH668" s="9" t="n"/>
      <c r="AI668" s="9" t="n"/>
    </row>
    <row r="669" ht="15.75" customHeight="1" s="496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  <c r="AB669" s="9" t="n"/>
      <c r="AC669" s="9" t="n"/>
      <c r="AD669" s="9" t="n"/>
      <c r="AE669" s="9" t="n"/>
      <c r="AF669" s="9" t="n"/>
      <c r="AG669" s="9" t="n"/>
      <c r="AH669" s="9" t="n"/>
      <c r="AI669" s="9" t="n"/>
    </row>
    <row r="670" ht="15.75" customHeight="1" s="496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  <c r="AB670" s="9" t="n"/>
      <c r="AC670" s="9" t="n"/>
      <c r="AD670" s="9" t="n"/>
      <c r="AE670" s="9" t="n"/>
      <c r="AF670" s="9" t="n"/>
      <c r="AG670" s="9" t="n"/>
      <c r="AH670" s="9" t="n"/>
      <c r="AI670" s="9" t="n"/>
    </row>
    <row r="671" ht="15.75" customHeight="1" s="496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  <c r="AB671" s="9" t="n"/>
      <c r="AC671" s="9" t="n"/>
      <c r="AD671" s="9" t="n"/>
      <c r="AE671" s="9" t="n"/>
      <c r="AF671" s="9" t="n"/>
      <c r="AG671" s="9" t="n"/>
      <c r="AH671" s="9" t="n"/>
      <c r="AI671" s="9" t="n"/>
    </row>
    <row r="672" ht="15.75" customHeight="1" s="496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  <c r="AB672" s="9" t="n"/>
      <c r="AC672" s="9" t="n"/>
      <c r="AD672" s="9" t="n"/>
      <c r="AE672" s="9" t="n"/>
      <c r="AF672" s="9" t="n"/>
      <c r="AG672" s="9" t="n"/>
      <c r="AH672" s="9" t="n"/>
      <c r="AI672" s="9" t="n"/>
    </row>
    <row r="673" ht="15.75" customHeight="1" s="496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9" t="n"/>
      <c r="AC673" s="9" t="n"/>
      <c r="AD673" s="9" t="n"/>
      <c r="AE673" s="9" t="n"/>
      <c r="AF673" s="9" t="n"/>
      <c r="AG673" s="9" t="n"/>
      <c r="AH673" s="9" t="n"/>
      <c r="AI673" s="9" t="n"/>
    </row>
    <row r="674" ht="15.75" customHeight="1" s="496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9" t="n"/>
      <c r="AC674" s="9" t="n"/>
      <c r="AD674" s="9" t="n"/>
      <c r="AE674" s="9" t="n"/>
      <c r="AF674" s="9" t="n"/>
      <c r="AG674" s="9" t="n"/>
      <c r="AH674" s="9" t="n"/>
      <c r="AI674" s="9" t="n"/>
    </row>
    <row r="675" ht="15.75" customHeight="1" s="496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9" t="n"/>
      <c r="AC675" s="9" t="n"/>
      <c r="AD675" s="9" t="n"/>
      <c r="AE675" s="9" t="n"/>
      <c r="AF675" s="9" t="n"/>
      <c r="AG675" s="9" t="n"/>
      <c r="AH675" s="9" t="n"/>
      <c r="AI675" s="9" t="n"/>
    </row>
    <row r="676" ht="15.75" customHeight="1" s="496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  <c r="AB676" s="9" t="n"/>
      <c r="AC676" s="9" t="n"/>
      <c r="AD676" s="9" t="n"/>
      <c r="AE676" s="9" t="n"/>
      <c r="AF676" s="9" t="n"/>
      <c r="AG676" s="9" t="n"/>
      <c r="AH676" s="9" t="n"/>
      <c r="AI676" s="9" t="n"/>
    </row>
    <row r="677" ht="15.75" customHeight="1" s="496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  <c r="AB677" s="9" t="n"/>
      <c r="AC677" s="9" t="n"/>
      <c r="AD677" s="9" t="n"/>
      <c r="AE677" s="9" t="n"/>
      <c r="AF677" s="9" t="n"/>
      <c r="AG677" s="9" t="n"/>
      <c r="AH677" s="9" t="n"/>
      <c r="AI677" s="9" t="n"/>
    </row>
    <row r="678" ht="15.75" customHeight="1" s="496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  <c r="AB678" s="9" t="n"/>
      <c r="AC678" s="9" t="n"/>
      <c r="AD678" s="9" t="n"/>
      <c r="AE678" s="9" t="n"/>
      <c r="AF678" s="9" t="n"/>
      <c r="AG678" s="9" t="n"/>
      <c r="AH678" s="9" t="n"/>
      <c r="AI678" s="9" t="n"/>
    </row>
    <row r="679" ht="15.75" customHeight="1" s="496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9" t="n"/>
      <c r="AC679" s="9" t="n"/>
      <c r="AD679" s="9" t="n"/>
      <c r="AE679" s="9" t="n"/>
      <c r="AF679" s="9" t="n"/>
      <c r="AG679" s="9" t="n"/>
      <c r="AH679" s="9" t="n"/>
      <c r="AI679" s="9" t="n"/>
    </row>
    <row r="680" ht="15.75" customHeight="1" s="496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9" t="n"/>
      <c r="AC680" s="9" t="n"/>
      <c r="AD680" s="9" t="n"/>
      <c r="AE680" s="9" t="n"/>
      <c r="AF680" s="9" t="n"/>
      <c r="AG680" s="9" t="n"/>
      <c r="AH680" s="9" t="n"/>
      <c r="AI680" s="9" t="n"/>
    </row>
    <row r="681" ht="15.75" customHeight="1" s="496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  <c r="AB681" s="9" t="n"/>
      <c r="AC681" s="9" t="n"/>
      <c r="AD681" s="9" t="n"/>
      <c r="AE681" s="9" t="n"/>
      <c r="AF681" s="9" t="n"/>
      <c r="AG681" s="9" t="n"/>
      <c r="AH681" s="9" t="n"/>
      <c r="AI681" s="9" t="n"/>
    </row>
    <row r="682" ht="15.75" customHeight="1" s="496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9" t="n"/>
      <c r="AC682" s="9" t="n"/>
      <c r="AD682" s="9" t="n"/>
      <c r="AE682" s="9" t="n"/>
      <c r="AF682" s="9" t="n"/>
      <c r="AG682" s="9" t="n"/>
      <c r="AH682" s="9" t="n"/>
      <c r="AI682" s="9" t="n"/>
    </row>
    <row r="683" ht="15.75" customHeight="1" s="496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  <c r="AB683" s="9" t="n"/>
      <c r="AC683" s="9" t="n"/>
      <c r="AD683" s="9" t="n"/>
      <c r="AE683" s="9" t="n"/>
      <c r="AF683" s="9" t="n"/>
      <c r="AG683" s="9" t="n"/>
      <c r="AH683" s="9" t="n"/>
      <c r="AI683" s="9" t="n"/>
    </row>
    <row r="684" ht="15.75" customHeight="1" s="496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9" t="n"/>
      <c r="AC684" s="9" t="n"/>
      <c r="AD684" s="9" t="n"/>
      <c r="AE684" s="9" t="n"/>
      <c r="AF684" s="9" t="n"/>
      <c r="AG684" s="9" t="n"/>
      <c r="AH684" s="9" t="n"/>
      <c r="AI684" s="9" t="n"/>
    </row>
    <row r="685" ht="15.75" customHeight="1" s="496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  <c r="AB685" s="9" t="n"/>
      <c r="AC685" s="9" t="n"/>
      <c r="AD685" s="9" t="n"/>
      <c r="AE685" s="9" t="n"/>
      <c r="AF685" s="9" t="n"/>
      <c r="AG685" s="9" t="n"/>
      <c r="AH685" s="9" t="n"/>
      <c r="AI685" s="9" t="n"/>
    </row>
    <row r="686" ht="15.75" customHeight="1" s="496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  <c r="AB686" s="9" t="n"/>
      <c r="AC686" s="9" t="n"/>
      <c r="AD686" s="9" t="n"/>
      <c r="AE686" s="9" t="n"/>
      <c r="AF686" s="9" t="n"/>
      <c r="AG686" s="9" t="n"/>
      <c r="AH686" s="9" t="n"/>
      <c r="AI686" s="9" t="n"/>
    </row>
    <row r="687" ht="15.75" customHeight="1" s="496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  <c r="AB687" s="9" t="n"/>
      <c r="AC687" s="9" t="n"/>
      <c r="AD687" s="9" t="n"/>
      <c r="AE687" s="9" t="n"/>
      <c r="AF687" s="9" t="n"/>
      <c r="AG687" s="9" t="n"/>
      <c r="AH687" s="9" t="n"/>
      <c r="AI687" s="9" t="n"/>
    </row>
    <row r="688" ht="15.75" customHeight="1" s="496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9" t="n"/>
      <c r="AC688" s="9" t="n"/>
      <c r="AD688" s="9" t="n"/>
      <c r="AE688" s="9" t="n"/>
      <c r="AF688" s="9" t="n"/>
      <c r="AG688" s="9" t="n"/>
      <c r="AH688" s="9" t="n"/>
      <c r="AI688" s="9" t="n"/>
    </row>
    <row r="689" ht="15.75" customHeight="1" s="496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  <c r="AB689" s="9" t="n"/>
      <c r="AC689" s="9" t="n"/>
      <c r="AD689" s="9" t="n"/>
      <c r="AE689" s="9" t="n"/>
      <c r="AF689" s="9" t="n"/>
      <c r="AG689" s="9" t="n"/>
      <c r="AH689" s="9" t="n"/>
      <c r="AI689" s="9" t="n"/>
    </row>
    <row r="690" ht="15.75" customHeight="1" s="496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  <c r="AB690" s="9" t="n"/>
      <c r="AC690" s="9" t="n"/>
      <c r="AD690" s="9" t="n"/>
      <c r="AE690" s="9" t="n"/>
      <c r="AF690" s="9" t="n"/>
      <c r="AG690" s="9" t="n"/>
      <c r="AH690" s="9" t="n"/>
      <c r="AI690" s="9" t="n"/>
    </row>
    <row r="691" ht="15.75" customHeight="1" s="496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  <c r="AB691" s="9" t="n"/>
      <c r="AC691" s="9" t="n"/>
      <c r="AD691" s="9" t="n"/>
      <c r="AE691" s="9" t="n"/>
      <c r="AF691" s="9" t="n"/>
      <c r="AG691" s="9" t="n"/>
      <c r="AH691" s="9" t="n"/>
      <c r="AI691" s="9" t="n"/>
    </row>
    <row r="692" ht="15.75" customHeight="1" s="496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9" t="n"/>
      <c r="AC692" s="9" t="n"/>
      <c r="AD692" s="9" t="n"/>
      <c r="AE692" s="9" t="n"/>
      <c r="AF692" s="9" t="n"/>
      <c r="AG692" s="9" t="n"/>
      <c r="AH692" s="9" t="n"/>
      <c r="AI692" s="9" t="n"/>
    </row>
    <row r="693" ht="15.75" customHeight="1" s="496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9" t="n"/>
      <c r="AC693" s="9" t="n"/>
      <c r="AD693" s="9" t="n"/>
      <c r="AE693" s="9" t="n"/>
      <c r="AF693" s="9" t="n"/>
      <c r="AG693" s="9" t="n"/>
      <c r="AH693" s="9" t="n"/>
      <c r="AI693" s="9" t="n"/>
    </row>
    <row r="694" ht="15.75" customHeight="1" s="496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9" t="n"/>
      <c r="AC694" s="9" t="n"/>
      <c r="AD694" s="9" t="n"/>
      <c r="AE694" s="9" t="n"/>
      <c r="AF694" s="9" t="n"/>
      <c r="AG694" s="9" t="n"/>
      <c r="AH694" s="9" t="n"/>
      <c r="AI694" s="9" t="n"/>
    </row>
    <row r="695" ht="15.75" customHeight="1" s="496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9" t="n"/>
      <c r="AC695" s="9" t="n"/>
      <c r="AD695" s="9" t="n"/>
      <c r="AE695" s="9" t="n"/>
      <c r="AF695" s="9" t="n"/>
      <c r="AG695" s="9" t="n"/>
      <c r="AH695" s="9" t="n"/>
      <c r="AI695" s="9" t="n"/>
    </row>
    <row r="696" ht="15.75" customHeight="1" s="496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9" t="n"/>
      <c r="AC696" s="9" t="n"/>
      <c r="AD696" s="9" t="n"/>
      <c r="AE696" s="9" t="n"/>
      <c r="AF696" s="9" t="n"/>
      <c r="AG696" s="9" t="n"/>
      <c r="AH696" s="9" t="n"/>
      <c r="AI696" s="9" t="n"/>
    </row>
    <row r="697" ht="15.75" customHeight="1" s="496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9" t="n"/>
      <c r="AC697" s="9" t="n"/>
      <c r="AD697" s="9" t="n"/>
      <c r="AE697" s="9" t="n"/>
      <c r="AF697" s="9" t="n"/>
      <c r="AG697" s="9" t="n"/>
      <c r="AH697" s="9" t="n"/>
      <c r="AI697" s="9" t="n"/>
    </row>
    <row r="698" ht="15.75" customHeight="1" s="496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9" t="n"/>
      <c r="AC698" s="9" t="n"/>
      <c r="AD698" s="9" t="n"/>
      <c r="AE698" s="9" t="n"/>
      <c r="AF698" s="9" t="n"/>
      <c r="AG698" s="9" t="n"/>
      <c r="AH698" s="9" t="n"/>
      <c r="AI698" s="9" t="n"/>
    </row>
    <row r="699" ht="15.75" customHeight="1" s="496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  <c r="AB699" s="9" t="n"/>
      <c r="AC699" s="9" t="n"/>
      <c r="AD699" s="9" t="n"/>
      <c r="AE699" s="9" t="n"/>
      <c r="AF699" s="9" t="n"/>
      <c r="AG699" s="9" t="n"/>
      <c r="AH699" s="9" t="n"/>
      <c r="AI699" s="9" t="n"/>
    </row>
    <row r="700" ht="15.75" customHeight="1" s="496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9" t="n"/>
      <c r="AC700" s="9" t="n"/>
      <c r="AD700" s="9" t="n"/>
      <c r="AE700" s="9" t="n"/>
      <c r="AF700" s="9" t="n"/>
      <c r="AG700" s="9" t="n"/>
      <c r="AH700" s="9" t="n"/>
      <c r="AI700" s="9" t="n"/>
    </row>
    <row r="701" ht="15.75" customHeight="1" s="496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  <c r="AA701" s="9" t="n"/>
      <c r="AB701" s="9" t="n"/>
      <c r="AC701" s="9" t="n"/>
      <c r="AD701" s="9" t="n"/>
      <c r="AE701" s="9" t="n"/>
      <c r="AF701" s="9" t="n"/>
      <c r="AG701" s="9" t="n"/>
      <c r="AH701" s="9" t="n"/>
      <c r="AI701" s="9" t="n"/>
    </row>
    <row r="702" ht="15.75" customHeight="1" s="496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  <c r="AA702" s="9" t="n"/>
      <c r="AB702" s="9" t="n"/>
      <c r="AC702" s="9" t="n"/>
      <c r="AD702" s="9" t="n"/>
      <c r="AE702" s="9" t="n"/>
      <c r="AF702" s="9" t="n"/>
      <c r="AG702" s="9" t="n"/>
      <c r="AH702" s="9" t="n"/>
      <c r="AI702" s="9" t="n"/>
    </row>
    <row r="703" ht="15.75" customHeight="1" s="496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  <c r="AA703" s="9" t="n"/>
      <c r="AB703" s="9" t="n"/>
      <c r="AC703" s="9" t="n"/>
      <c r="AD703" s="9" t="n"/>
      <c r="AE703" s="9" t="n"/>
      <c r="AF703" s="9" t="n"/>
      <c r="AG703" s="9" t="n"/>
      <c r="AH703" s="9" t="n"/>
      <c r="AI703" s="9" t="n"/>
    </row>
    <row r="704" ht="15.75" customHeight="1" s="496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  <c r="AA704" s="9" t="n"/>
      <c r="AB704" s="9" t="n"/>
      <c r="AC704" s="9" t="n"/>
      <c r="AD704" s="9" t="n"/>
      <c r="AE704" s="9" t="n"/>
      <c r="AF704" s="9" t="n"/>
      <c r="AG704" s="9" t="n"/>
      <c r="AH704" s="9" t="n"/>
      <c r="AI704" s="9" t="n"/>
    </row>
    <row r="705" ht="15.75" customHeight="1" s="496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  <c r="AA705" s="9" t="n"/>
      <c r="AB705" s="9" t="n"/>
      <c r="AC705" s="9" t="n"/>
      <c r="AD705" s="9" t="n"/>
      <c r="AE705" s="9" t="n"/>
      <c r="AF705" s="9" t="n"/>
      <c r="AG705" s="9" t="n"/>
      <c r="AH705" s="9" t="n"/>
      <c r="AI705" s="9" t="n"/>
    </row>
    <row r="706" ht="15.75" customHeight="1" s="496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A706" s="9" t="n"/>
      <c r="AB706" s="9" t="n"/>
      <c r="AC706" s="9" t="n"/>
      <c r="AD706" s="9" t="n"/>
      <c r="AE706" s="9" t="n"/>
      <c r="AF706" s="9" t="n"/>
      <c r="AG706" s="9" t="n"/>
      <c r="AH706" s="9" t="n"/>
      <c r="AI706" s="9" t="n"/>
    </row>
    <row r="707" ht="15.75" customHeight="1" s="496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  <c r="AA707" s="9" t="n"/>
      <c r="AB707" s="9" t="n"/>
      <c r="AC707" s="9" t="n"/>
      <c r="AD707" s="9" t="n"/>
      <c r="AE707" s="9" t="n"/>
      <c r="AF707" s="9" t="n"/>
      <c r="AG707" s="9" t="n"/>
      <c r="AH707" s="9" t="n"/>
      <c r="AI707" s="9" t="n"/>
    </row>
    <row r="708" ht="15.75" customHeight="1" s="496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9" t="n"/>
      <c r="AB708" s="9" t="n"/>
      <c r="AC708" s="9" t="n"/>
      <c r="AD708" s="9" t="n"/>
      <c r="AE708" s="9" t="n"/>
      <c r="AF708" s="9" t="n"/>
      <c r="AG708" s="9" t="n"/>
      <c r="AH708" s="9" t="n"/>
      <c r="AI708" s="9" t="n"/>
    </row>
    <row r="709" ht="15.75" customHeight="1" s="496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  <c r="AA709" s="9" t="n"/>
      <c r="AB709" s="9" t="n"/>
      <c r="AC709" s="9" t="n"/>
      <c r="AD709" s="9" t="n"/>
      <c r="AE709" s="9" t="n"/>
      <c r="AF709" s="9" t="n"/>
      <c r="AG709" s="9" t="n"/>
      <c r="AH709" s="9" t="n"/>
      <c r="AI709" s="9" t="n"/>
    </row>
    <row r="710" ht="15.75" customHeight="1" s="496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A710" s="9" t="n"/>
      <c r="AB710" s="9" t="n"/>
      <c r="AC710" s="9" t="n"/>
      <c r="AD710" s="9" t="n"/>
      <c r="AE710" s="9" t="n"/>
      <c r="AF710" s="9" t="n"/>
      <c r="AG710" s="9" t="n"/>
      <c r="AH710" s="9" t="n"/>
      <c r="AI710" s="9" t="n"/>
    </row>
    <row r="711" ht="15.75" customHeight="1" s="496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  <c r="AA711" s="9" t="n"/>
      <c r="AB711" s="9" t="n"/>
      <c r="AC711" s="9" t="n"/>
      <c r="AD711" s="9" t="n"/>
      <c r="AE711" s="9" t="n"/>
      <c r="AF711" s="9" t="n"/>
      <c r="AG711" s="9" t="n"/>
      <c r="AH711" s="9" t="n"/>
      <c r="AI711" s="9" t="n"/>
    </row>
    <row r="712" ht="15.75" customHeight="1" s="496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  <c r="AA712" s="9" t="n"/>
      <c r="AB712" s="9" t="n"/>
      <c r="AC712" s="9" t="n"/>
      <c r="AD712" s="9" t="n"/>
      <c r="AE712" s="9" t="n"/>
      <c r="AF712" s="9" t="n"/>
      <c r="AG712" s="9" t="n"/>
      <c r="AH712" s="9" t="n"/>
      <c r="AI712" s="9" t="n"/>
    </row>
    <row r="713" ht="15.75" customHeight="1" s="496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  <c r="AA713" s="9" t="n"/>
      <c r="AB713" s="9" t="n"/>
      <c r="AC713" s="9" t="n"/>
      <c r="AD713" s="9" t="n"/>
      <c r="AE713" s="9" t="n"/>
      <c r="AF713" s="9" t="n"/>
      <c r="AG713" s="9" t="n"/>
      <c r="AH713" s="9" t="n"/>
      <c r="AI713" s="9" t="n"/>
    </row>
    <row r="714" ht="15.75" customHeight="1" s="496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  <c r="AA714" s="9" t="n"/>
      <c r="AB714" s="9" t="n"/>
      <c r="AC714" s="9" t="n"/>
      <c r="AD714" s="9" t="n"/>
      <c r="AE714" s="9" t="n"/>
      <c r="AF714" s="9" t="n"/>
      <c r="AG714" s="9" t="n"/>
      <c r="AH714" s="9" t="n"/>
      <c r="AI714" s="9" t="n"/>
    </row>
    <row r="715" ht="15.75" customHeight="1" s="496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  <c r="AA715" s="9" t="n"/>
      <c r="AB715" s="9" t="n"/>
      <c r="AC715" s="9" t="n"/>
      <c r="AD715" s="9" t="n"/>
      <c r="AE715" s="9" t="n"/>
      <c r="AF715" s="9" t="n"/>
      <c r="AG715" s="9" t="n"/>
      <c r="AH715" s="9" t="n"/>
      <c r="AI715" s="9" t="n"/>
    </row>
    <row r="716" ht="15.75" customHeight="1" s="496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A716" s="9" t="n"/>
      <c r="AB716" s="9" t="n"/>
      <c r="AC716" s="9" t="n"/>
      <c r="AD716" s="9" t="n"/>
      <c r="AE716" s="9" t="n"/>
      <c r="AF716" s="9" t="n"/>
      <c r="AG716" s="9" t="n"/>
      <c r="AH716" s="9" t="n"/>
      <c r="AI716" s="9" t="n"/>
    </row>
    <row r="717" ht="15.75" customHeight="1" s="496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  <c r="AA717" s="9" t="n"/>
      <c r="AB717" s="9" t="n"/>
      <c r="AC717" s="9" t="n"/>
      <c r="AD717" s="9" t="n"/>
      <c r="AE717" s="9" t="n"/>
      <c r="AF717" s="9" t="n"/>
      <c r="AG717" s="9" t="n"/>
      <c r="AH717" s="9" t="n"/>
      <c r="AI717" s="9" t="n"/>
    </row>
    <row r="718" ht="15.75" customHeight="1" s="496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A718" s="9" t="n"/>
      <c r="AB718" s="9" t="n"/>
      <c r="AC718" s="9" t="n"/>
      <c r="AD718" s="9" t="n"/>
      <c r="AE718" s="9" t="n"/>
      <c r="AF718" s="9" t="n"/>
      <c r="AG718" s="9" t="n"/>
      <c r="AH718" s="9" t="n"/>
      <c r="AI718" s="9" t="n"/>
    </row>
    <row r="719" ht="15.75" customHeight="1" s="496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  <c r="AA719" s="9" t="n"/>
      <c r="AB719" s="9" t="n"/>
      <c r="AC719" s="9" t="n"/>
      <c r="AD719" s="9" t="n"/>
      <c r="AE719" s="9" t="n"/>
      <c r="AF719" s="9" t="n"/>
      <c r="AG719" s="9" t="n"/>
      <c r="AH719" s="9" t="n"/>
      <c r="AI719" s="9" t="n"/>
    </row>
    <row r="720" ht="15.75" customHeight="1" s="496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  <c r="AA720" s="9" t="n"/>
      <c r="AB720" s="9" t="n"/>
      <c r="AC720" s="9" t="n"/>
      <c r="AD720" s="9" t="n"/>
      <c r="AE720" s="9" t="n"/>
      <c r="AF720" s="9" t="n"/>
      <c r="AG720" s="9" t="n"/>
      <c r="AH720" s="9" t="n"/>
      <c r="AI720" s="9" t="n"/>
    </row>
    <row r="721" ht="15.75" customHeight="1" s="496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  <c r="AA721" s="9" t="n"/>
      <c r="AB721" s="9" t="n"/>
      <c r="AC721" s="9" t="n"/>
      <c r="AD721" s="9" t="n"/>
      <c r="AE721" s="9" t="n"/>
      <c r="AF721" s="9" t="n"/>
      <c r="AG721" s="9" t="n"/>
      <c r="AH721" s="9" t="n"/>
      <c r="AI721" s="9" t="n"/>
    </row>
    <row r="722" ht="15.75" customHeight="1" s="496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A722" s="9" t="n"/>
      <c r="AB722" s="9" t="n"/>
      <c r="AC722" s="9" t="n"/>
      <c r="AD722" s="9" t="n"/>
      <c r="AE722" s="9" t="n"/>
      <c r="AF722" s="9" t="n"/>
      <c r="AG722" s="9" t="n"/>
      <c r="AH722" s="9" t="n"/>
      <c r="AI722" s="9" t="n"/>
    </row>
    <row r="723" ht="15.75" customHeight="1" s="496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  <c r="AA723" s="9" t="n"/>
      <c r="AB723" s="9" t="n"/>
      <c r="AC723" s="9" t="n"/>
      <c r="AD723" s="9" t="n"/>
      <c r="AE723" s="9" t="n"/>
      <c r="AF723" s="9" t="n"/>
      <c r="AG723" s="9" t="n"/>
      <c r="AH723" s="9" t="n"/>
      <c r="AI723" s="9" t="n"/>
    </row>
    <row r="724" ht="15.75" customHeight="1" s="496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  <c r="AA724" s="9" t="n"/>
      <c r="AB724" s="9" t="n"/>
      <c r="AC724" s="9" t="n"/>
      <c r="AD724" s="9" t="n"/>
      <c r="AE724" s="9" t="n"/>
      <c r="AF724" s="9" t="n"/>
      <c r="AG724" s="9" t="n"/>
      <c r="AH724" s="9" t="n"/>
      <c r="AI724" s="9" t="n"/>
    </row>
    <row r="725" ht="15.75" customHeight="1" s="496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  <c r="AA725" s="9" t="n"/>
      <c r="AB725" s="9" t="n"/>
      <c r="AC725" s="9" t="n"/>
      <c r="AD725" s="9" t="n"/>
      <c r="AE725" s="9" t="n"/>
      <c r="AF725" s="9" t="n"/>
      <c r="AG725" s="9" t="n"/>
      <c r="AH725" s="9" t="n"/>
      <c r="AI725" s="9" t="n"/>
    </row>
    <row r="726" ht="15.75" customHeight="1" s="496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  <c r="AA726" s="9" t="n"/>
      <c r="AB726" s="9" t="n"/>
      <c r="AC726" s="9" t="n"/>
      <c r="AD726" s="9" t="n"/>
      <c r="AE726" s="9" t="n"/>
      <c r="AF726" s="9" t="n"/>
      <c r="AG726" s="9" t="n"/>
      <c r="AH726" s="9" t="n"/>
      <c r="AI726" s="9" t="n"/>
    </row>
    <row r="727" ht="15.75" customHeight="1" s="496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  <c r="AA727" s="9" t="n"/>
      <c r="AB727" s="9" t="n"/>
      <c r="AC727" s="9" t="n"/>
      <c r="AD727" s="9" t="n"/>
      <c r="AE727" s="9" t="n"/>
      <c r="AF727" s="9" t="n"/>
      <c r="AG727" s="9" t="n"/>
      <c r="AH727" s="9" t="n"/>
      <c r="AI727" s="9" t="n"/>
    </row>
    <row r="728" ht="15.75" customHeight="1" s="496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9" t="n"/>
      <c r="AB728" s="9" t="n"/>
      <c r="AC728" s="9" t="n"/>
      <c r="AD728" s="9" t="n"/>
      <c r="AE728" s="9" t="n"/>
      <c r="AF728" s="9" t="n"/>
      <c r="AG728" s="9" t="n"/>
      <c r="AH728" s="9" t="n"/>
      <c r="AI728" s="9" t="n"/>
    </row>
    <row r="729" ht="15.75" customHeight="1" s="496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9" t="n"/>
      <c r="AB729" s="9" t="n"/>
      <c r="AC729" s="9" t="n"/>
      <c r="AD729" s="9" t="n"/>
      <c r="AE729" s="9" t="n"/>
      <c r="AF729" s="9" t="n"/>
      <c r="AG729" s="9" t="n"/>
      <c r="AH729" s="9" t="n"/>
      <c r="AI729" s="9" t="n"/>
    </row>
    <row r="730" ht="15.75" customHeight="1" s="496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A730" s="9" t="n"/>
      <c r="AB730" s="9" t="n"/>
      <c r="AC730" s="9" t="n"/>
      <c r="AD730" s="9" t="n"/>
      <c r="AE730" s="9" t="n"/>
      <c r="AF730" s="9" t="n"/>
      <c r="AG730" s="9" t="n"/>
      <c r="AH730" s="9" t="n"/>
      <c r="AI730" s="9" t="n"/>
    </row>
    <row r="731" ht="15.75" customHeight="1" s="496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  <c r="AA731" s="9" t="n"/>
      <c r="AB731" s="9" t="n"/>
      <c r="AC731" s="9" t="n"/>
      <c r="AD731" s="9" t="n"/>
      <c r="AE731" s="9" t="n"/>
      <c r="AF731" s="9" t="n"/>
      <c r="AG731" s="9" t="n"/>
      <c r="AH731" s="9" t="n"/>
      <c r="AI731" s="9" t="n"/>
    </row>
    <row r="732" ht="15.75" customHeight="1" s="496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  <c r="AA732" s="9" t="n"/>
      <c r="AB732" s="9" t="n"/>
      <c r="AC732" s="9" t="n"/>
      <c r="AD732" s="9" t="n"/>
      <c r="AE732" s="9" t="n"/>
      <c r="AF732" s="9" t="n"/>
      <c r="AG732" s="9" t="n"/>
      <c r="AH732" s="9" t="n"/>
      <c r="AI732" s="9" t="n"/>
    </row>
    <row r="733" ht="15.75" customHeight="1" s="496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  <c r="AA733" s="9" t="n"/>
      <c r="AB733" s="9" t="n"/>
      <c r="AC733" s="9" t="n"/>
      <c r="AD733" s="9" t="n"/>
      <c r="AE733" s="9" t="n"/>
      <c r="AF733" s="9" t="n"/>
      <c r="AG733" s="9" t="n"/>
      <c r="AH733" s="9" t="n"/>
      <c r="AI733" s="9" t="n"/>
    </row>
    <row r="734" ht="15.75" customHeight="1" s="496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  <c r="AA734" s="9" t="n"/>
      <c r="AB734" s="9" t="n"/>
      <c r="AC734" s="9" t="n"/>
      <c r="AD734" s="9" t="n"/>
      <c r="AE734" s="9" t="n"/>
      <c r="AF734" s="9" t="n"/>
      <c r="AG734" s="9" t="n"/>
      <c r="AH734" s="9" t="n"/>
      <c r="AI734" s="9" t="n"/>
    </row>
    <row r="735" ht="15.75" customHeight="1" s="496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  <c r="AA735" s="9" t="n"/>
      <c r="AB735" s="9" t="n"/>
      <c r="AC735" s="9" t="n"/>
      <c r="AD735" s="9" t="n"/>
      <c r="AE735" s="9" t="n"/>
      <c r="AF735" s="9" t="n"/>
      <c r="AG735" s="9" t="n"/>
      <c r="AH735" s="9" t="n"/>
      <c r="AI735" s="9" t="n"/>
    </row>
    <row r="736" ht="15.75" customHeight="1" s="496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  <c r="AA736" s="9" t="n"/>
      <c r="AB736" s="9" t="n"/>
      <c r="AC736" s="9" t="n"/>
      <c r="AD736" s="9" t="n"/>
      <c r="AE736" s="9" t="n"/>
      <c r="AF736" s="9" t="n"/>
      <c r="AG736" s="9" t="n"/>
      <c r="AH736" s="9" t="n"/>
      <c r="AI736" s="9" t="n"/>
    </row>
    <row r="737" ht="15.75" customHeight="1" s="496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  <c r="AA737" s="9" t="n"/>
      <c r="AB737" s="9" t="n"/>
      <c r="AC737" s="9" t="n"/>
      <c r="AD737" s="9" t="n"/>
      <c r="AE737" s="9" t="n"/>
      <c r="AF737" s="9" t="n"/>
      <c r="AG737" s="9" t="n"/>
      <c r="AH737" s="9" t="n"/>
      <c r="AI737" s="9" t="n"/>
    </row>
    <row r="738" ht="15.75" customHeight="1" s="496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A738" s="9" t="n"/>
      <c r="AB738" s="9" t="n"/>
      <c r="AC738" s="9" t="n"/>
      <c r="AD738" s="9" t="n"/>
      <c r="AE738" s="9" t="n"/>
      <c r="AF738" s="9" t="n"/>
      <c r="AG738" s="9" t="n"/>
      <c r="AH738" s="9" t="n"/>
      <c r="AI738" s="9" t="n"/>
    </row>
    <row r="739" ht="15.75" customHeight="1" s="496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  <c r="AA739" s="9" t="n"/>
      <c r="AB739" s="9" t="n"/>
      <c r="AC739" s="9" t="n"/>
      <c r="AD739" s="9" t="n"/>
      <c r="AE739" s="9" t="n"/>
      <c r="AF739" s="9" t="n"/>
      <c r="AG739" s="9" t="n"/>
      <c r="AH739" s="9" t="n"/>
      <c r="AI739" s="9" t="n"/>
    </row>
    <row r="740" ht="15.75" customHeight="1" s="496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  <c r="AA740" s="9" t="n"/>
      <c r="AB740" s="9" t="n"/>
      <c r="AC740" s="9" t="n"/>
      <c r="AD740" s="9" t="n"/>
      <c r="AE740" s="9" t="n"/>
      <c r="AF740" s="9" t="n"/>
      <c r="AG740" s="9" t="n"/>
      <c r="AH740" s="9" t="n"/>
      <c r="AI740" s="9" t="n"/>
    </row>
    <row r="741" ht="15.75" customHeight="1" s="496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  <c r="AA741" s="9" t="n"/>
      <c r="AB741" s="9" t="n"/>
      <c r="AC741" s="9" t="n"/>
      <c r="AD741" s="9" t="n"/>
      <c r="AE741" s="9" t="n"/>
      <c r="AF741" s="9" t="n"/>
      <c r="AG741" s="9" t="n"/>
      <c r="AH741" s="9" t="n"/>
      <c r="AI741" s="9" t="n"/>
    </row>
    <row r="742" ht="15.75" customHeight="1" s="496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  <c r="AA742" s="9" t="n"/>
      <c r="AB742" s="9" t="n"/>
      <c r="AC742" s="9" t="n"/>
      <c r="AD742" s="9" t="n"/>
      <c r="AE742" s="9" t="n"/>
      <c r="AF742" s="9" t="n"/>
      <c r="AG742" s="9" t="n"/>
      <c r="AH742" s="9" t="n"/>
      <c r="AI742" s="9" t="n"/>
    </row>
    <row r="743" ht="15.75" customHeight="1" s="496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  <c r="AA743" s="9" t="n"/>
      <c r="AB743" s="9" t="n"/>
      <c r="AC743" s="9" t="n"/>
      <c r="AD743" s="9" t="n"/>
      <c r="AE743" s="9" t="n"/>
      <c r="AF743" s="9" t="n"/>
      <c r="AG743" s="9" t="n"/>
      <c r="AH743" s="9" t="n"/>
      <c r="AI743" s="9" t="n"/>
    </row>
    <row r="744" ht="15.75" customHeight="1" s="496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A744" s="9" t="n"/>
      <c r="AB744" s="9" t="n"/>
      <c r="AC744" s="9" t="n"/>
      <c r="AD744" s="9" t="n"/>
      <c r="AE744" s="9" t="n"/>
      <c r="AF744" s="9" t="n"/>
      <c r="AG744" s="9" t="n"/>
      <c r="AH744" s="9" t="n"/>
      <c r="AI744" s="9" t="n"/>
    </row>
    <row r="745" ht="15.75" customHeight="1" s="496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A745" s="9" t="n"/>
      <c r="AB745" s="9" t="n"/>
      <c r="AC745" s="9" t="n"/>
      <c r="AD745" s="9" t="n"/>
      <c r="AE745" s="9" t="n"/>
      <c r="AF745" s="9" t="n"/>
      <c r="AG745" s="9" t="n"/>
      <c r="AH745" s="9" t="n"/>
      <c r="AI745" s="9" t="n"/>
    </row>
    <row r="746" ht="15.75" customHeight="1" s="496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A746" s="9" t="n"/>
      <c r="AB746" s="9" t="n"/>
      <c r="AC746" s="9" t="n"/>
      <c r="AD746" s="9" t="n"/>
      <c r="AE746" s="9" t="n"/>
      <c r="AF746" s="9" t="n"/>
      <c r="AG746" s="9" t="n"/>
      <c r="AH746" s="9" t="n"/>
      <c r="AI746" s="9" t="n"/>
    </row>
    <row r="747" ht="15.75" customHeight="1" s="496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  <c r="AA747" s="9" t="n"/>
      <c r="AB747" s="9" t="n"/>
      <c r="AC747" s="9" t="n"/>
      <c r="AD747" s="9" t="n"/>
      <c r="AE747" s="9" t="n"/>
      <c r="AF747" s="9" t="n"/>
      <c r="AG747" s="9" t="n"/>
      <c r="AH747" s="9" t="n"/>
      <c r="AI747" s="9" t="n"/>
    </row>
    <row r="748" ht="15.75" customHeight="1" s="496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  <c r="AA748" s="9" t="n"/>
      <c r="AB748" s="9" t="n"/>
      <c r="AC748" s="9" t="n"/>
      <c r="AD748" s="9" t="n"/>
      <c r="AE748" s="9" t="n"/>
      <c r="AF748" s="9" t="n"/>
      <c r="AG748" s="9" t="n"/>
      <c r="AH748" s="9" t="n"/>
      <c r="AI748" s="9" t="n"/>
    </row>
    <row r="749" ht="15.75" customHeight="1" s="496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  <c r="AA749" s="9" t="n"/>
      <c r="AB749" s="9" t="n"/>
      <c r="AC749" s="9" t="n"/>
      <c r="AD749" s="9" t="n"/>
      <c r="AE749" s="9" t="n"/>
      <c r="AF749" s="9" t="n"/>
      <c r="AG749" s="9" t="n"/>
      <c r="AH749" s="9" t="n"/>
      <c r="AI749" s="9" t="n"/>
    </row>
    <row r="750" ht="15.75" customHeight="1" s="496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  <c r="AA750" s="9" t="n"/>
      <c r="AB750" s="9" t="n"/>
      <c r="AC750" s="9" t="n"/>
      <c r="AD750" s="9" t="n"/>
      <c r="AE750" s="9" t="n"/>
      <c r="AF750" s="9" t="n"/>
      <c r="AG750" s="9" t="n"/>
      <c r="AH750" s="9" t="n"/>
      <c r="AI750" s="9" t="n"/>
    </row>
    <row r="751" ht="15.75" customHeight="1" s="496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  <c r="AA751" s="9" t="n"/>
      <c r="AB751" s="9" t="n"/>
      <c r="AC751" s="9" t="n"/>
      <c r="AD751" s="9" t="n"/>
      <c r="AE751" s="9" t="n"/>
      <c r="AF751" s="9" t="n"/>
      <c r="AG751" s="9" t="n"/>
      <c r="AH751" s="9" t="n"/>
      <c r="AI751" s="9" t="n"/>
    </row>
    <row r="752" ht="15.75" customHeight="1" s="496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  <c r="AA752" s="9" t="n"/>
      <c r="AB752" s="9" t="n"/>
      <c r="AC752" s="9" t="n"/>
      <c r="AD752" s="9" t="n"/>
      <c r="AE752" s="9" t="n"/>
      <c r="AF752" s="9" t="n"/>
      <c r="AG752" s="9" t="n"/>
      <c r="AH752" s="9" t="n"/>
      <c r="AI752" s="9" t="n"/>
    </row>
    <row r="753" ht="15.75" customHeight="1" s="496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  <c r="AA753" s="9" t="n"/>
      <c r="AB753" s="9" t="n"/>
      <c r="AC753" s="9" t="n"/>
      <c r="AD753" s="9" t="n"/>
      <c r="AE753" s="9" t="n"/>
      <c r="AF753" s="9" t="n"/>
      <c r="AG753" s="9" t="n"/>
      <c r="AH753" s="9" t="n"/>
      <c r="AI753" s="9" t="n"/>
    </row>
    <row r="754" ht="15.75" customHeight="1" s="496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  <c r="AA754" s="9" t="n"/>
      <c r="AB754" s="9" t="n"/>
      <c r="AC754" s="9" t="n"/>
      <c r="AD754" s="9" t="n"/>
      <c r="AE754" s="9" t="n"/>
      <c r="AF754" s="9" t="n"/>
      <c r="AG754" s="9" t="n"/>
      <c r="AH754" s="9" t="n"/>
      <c r="AI754" s="9" t="n"/>
    </row>
    <row r="755" ht="15.75" customHeight="1" s="496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  <c r="AA755" s="9" t="n"/>
      <c r="AB755" s="9" t="n"/>
      <c r="AC755" s="9" t="n"/>
      <c r="AD755" s="9" t="n"/>
      <c r="AE755" s="9" t="n"/>
      <c r="AF755" s="9" t="n"/>
      <c r="AG755" s="9" t="n"/>
      <c r="AH755" s="9" t="n"/>
      <c r="AI755" s="9" t="n"/>
    </row>
    <row r="756" ht="15.75" customHeight="1" s="496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A756" s="9" t="n"/>
      <c r="AB756" s="9" t="n"/>
      <c r="AC756" s="9" t="n"/>
      <c r="AD756" s="9" t="n"/>
      <c r="AE756" s="9" t="n"/>
      <c r="AF756" s="9" t="n"/>
      <c r="AG756" s="9" t="n"/>
      <c r="AH756" s="9" t="n"/>
      <c r="AI756" s="9" t="n"/>
    </row>
    <row r="757" ht="15.75" customHeight="1" s="496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  <c r="AA757" s="9" t="n"/>
      <c r="AB757" s="9" t="n"/>
      <c r="AC757" s="9" t="n"/>
      <c r="AD757" s="9" t="n"/>
      <c r="AE757" s="9" t="n"/>
      <c r="AF757" s="9" t="n"/>
      <c r="AG757" s="9" t="n"/>
      <c r="AH757" s="9" t="n"/>
      <c r="AI757" s="9" t="n"/>
    </row>
    <row r="758" ht="15.75" customHeight="1" s="496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A758" s="9" t="n"/>
      <c r="AB758" s="9" t="n"/>
      <c r="AC758" s="9" t="n"/>
      <c r="AD758" s="9" t="n"/>
      <c r="AE758" s="9" t="n"/>
      <c r="AF758" s="9" t="n"/>
      <c r="AG758" s="9" t="n"/>
      <c r="AH758" s="9" t="n"/>
      <c r="AI758" s="9" t="n"/>
    </row>
    <row r="759" ht="15.75" customHeight="1" s="496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  <c r="AA759" s="9" t="n"/>
      <c r="AB759" s="9" t="n"/>
      <c r="AC759" s="9" t="n"/>
      <c r="AD759" s="9" t="n"/>
      <c r="AE759" s="9" t="n"/>
      <c r="AF759" s="9" t="n"/>
      <c r="AG759" s="9" t="n"/>
      <c r="AH759" s="9" t="n"/>
      <c r="AI759" s="9" t="n"/>
    </row>
    <row r="760" ht="15.75" customHeight="1" s="496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A760" s="9" t="n"/>
      <c r="AB760" s="9" t="n"/>
      <c r="AC760" s="9" t="n"/>
      <c r="AD760" s="9" t="n"/>
      <c r="AE760" s="9" t="n"/>
      <c r="AF760" s="9" t="n"/>
      <c r="AG760" s="9" t="n"/>
      <c r="AH760" s="9" t="n"/>
      <c r="AI760" s="9" t="n"/>
    </row>
    <row r="761" ht="15.75" customHeight="1" s="496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  <c r="AA761" s="9" t="n"/>
      <c r="AB761" s="9" t="n"/>
      <c r="AC761" s="9" t="n"/>
      <c r="AD761" s="9" t="n"/>
      <c r="AE761" s="9" t="n"/>
      <c r="AF761" s="9" t="n"/>
      <c r="AG761" s="9" t="n"/>
      <c r="AH761" s="9" t="n"/>
      <c r="AI761" s="9" t="n"/>
    </row>
    <row r="762" ht="15.75" customHeight="1" s="496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  <c r="AA762" s="9" t="n"/>
      <c r="AB762" s="9" t="n"/>
      <c r="AC762" s="9" t="n"/>
      <c r="AD762" s="9" t="n"/>
      <c r="AE762" s="9" t="n"/>
      <c r="AF762" s="9" t="n"/>
      <c r="AG762" s="9" t="n"/>
      <c r="AH762" s="9" t="n"/>
      <c r="AI762" s="9" t="n"/>
    </row>
    <row r="763" ht="15.75" customHeight="1" s="496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  <c r="AA763" s="9" t="n"/>
      <c r="AB763" s="9" t="n"/>
      <c r="AC763" s="9" t="n"/>
      <c r="AD763" s="9" t="n"/>
      <c r="AE763" s="9" t="n"/>
      <c r="AF763" s="9" t="n"/>
      <c r="AG763" s="9" t="n"/>
      <c r="AH763" s="9" t="n"/>
      <c r="AI763" s="9" t="n"/>
    </row>
    <row r="764" ht="15.75" customHeight="1" s="496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  <c r="AA764" s="9" t="n"/>
      <c r="AB764" s="9" t="n"/>
      <c r="AC764" s="9" t="n"/>
      <c r="AD764" s="9" t="n"/>
      <c r="AE764" s="9" t="n"/>
      <c r="AF764" s="9" t="n"/>
      <c r="AG764" s="9" t="n"/>
      <c r="AH764" s="9" t="n"/>
      <c r="AI764" s="9" t="n"/>
    </row>
    <row r="765" ht="15.75" customHeight="1" s="496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  <c r="AA765" s="9" t="n"/>
      <c r="AB765" s="9" t="n"/>
      <c r="AC765" s="9" t="n"/>
      <c r="AD765" s="9" t="n"/>
      <c r="AE765" s="9" t="n"/>
      <c r="AF765" s="9" t="n"/>
      <c r="AG765" s="9" t="n"/>
      <c r="AH765" s="9" t="n"/>
      <c r="AI765" s="9" t="n"/>
    </row>
    <row r="766" ht="15.75" customHeight="1" s="496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  <c r="AA766" s="9" t="n"/>
      <c r="AB766" s="9" t="n"/>
      <c r="AC766" s="9" t="n"/>
      <c r="AD766" s="9" t="n"/>
      <c r="AE766" s="9" t="n"/>
      <c r="AF766" s="9" t="n"/>
      <c r="AG766" s="9" t="n"/>
      <c r="AH766" s="9" t="n"/>
      <c r="AI766" s="9" t="n"/>
    </row>
    <row r="767" ht="15.75" customHeight="1" s="496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  <c r="AA767" s="9" t="n"/>
      <c r="AB767" s="9" t="n"/>
      <c r="AC767" s="9" t="n"/>
      <c r="AD767" s="9" t="n"/>
      <c r="AE767" s="9" t="n"/>
      <c r="AF767" s="9" t="n"/>
      <c r="AG767" s="9" t="n"/>
      <c r="AH767" s="9" t="n"/>
      <c r="AI767" s="9" t="n"/>
    </row>
    <row r="768" ht="15.75" customHeight="1" s="496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A768" s="9" t="n"/>
      <c r="AB768" s="9" t="n"/>
      <c r="AC768" s="9" t="n"/>
      <c r="AD768" s="9" t="n"/>
      <c r="AE768" s="9" t="n"/>
      <c r="AF768" s="9" t="n"/>
      <c r="AG768" s="9" t="n"/>
      <c r="AH768" s="9" t="n"/>
      <c r="AI768" s="9" t="n"/>
    </row>
    <row r="769" ht="15.75" customHeight="1" s="496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  <c r="AA769" s="9" t="n"/>
      <c r="AB769" s="9" t="n"/>
      <c r="AC769" s="9" t="n"/>
      <c r="AD769" s="9" t="n"/>
      <c r="AE769" s="9" t="n"/>
      <c r="AF769" s="9" t="n"/>
      <c r="AG769" s="9" t="n"/>
      <c r="AH769" s="9" t="n"/>
      <c r="AI769" s="9" t="n"/>
    </row>
    <row r="770" ht="15.75" customHeight="1" s="496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  <c r="AA770" s="9" t="n"/>
      <c r="AB770" s="9" t="n"/>
      <c r="AC770" s="9" t="n"/>
      <c r="AD770" s="9" t="n"/>
      <c r="AE770" s="9" t="n"/>
      <c r="AF770" s="9" t="n"/>
      <c r="AG770" s="9" t="n"/>
      <c r="AH770" s="9" t="n"/>
      <c r="AI770" s="9" t="n"/>
    </row>
    <row r="771" ht="15.75" customHeight="1" s="496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  <c r="AA771" s="9" t="n"/>
      <c r="AB771" s="9" t="n"/>
      <c r="AC771" s="9" t="n"/>
      <c r="AD771" s="9" t="n"/>
      <c r="AE771" s="9" t="n"/>
      <c r="AF771" s="9" t="n"/>
      <c r="AG771" s="9" t="n"/>
      <c r="AH771" s="9" t="n"/>
      <c r="AI771" s="9" t="n"/>
    </row>
    <row r="772" ht="15.75" customHeight="1" s="496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  <c r="AA772" s="9" t="n"/>
      <c r="AB772" s="9" t="n"/>
      <c r="AC772" s="9" t="n"/>
      <c r="AD772" s="9" t="n"/>
      <c r="AE772" s="9" t="n"/>
      <c r="AF772" s="9" t="n"/>
      <c r="AG772" s="9" t="n"/>
      <c r="AH772" s="9" t="n"/>
      <c r="AI772" s="9" t="n"/>
    </row>
    <row r="773" ht="15.75" customHeight="1" s="496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  <c r="AA773" s="9" t="n"/>
      <c r="AB773" s="9" t="n"/>
      <c r="AC773" s="9" t="n"/>
      <c r="AD773" s="9" t="n"/>
      <c r="AE773" s="9" t="n"/>
      <c r="AF773" s="9" t="n"/>
      <c r="AG773" s="9" t="n"/>
      <c r="AH773" s="9" t="n"/>
      <c r="AI773" s="9" t="n"/>
    </row>
    <row r="774" ht="15.75" customHeight="1" s="496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  <c r="AA774" s="9" t="n"/>
      <c r="AB774" s="9" t="n"/>
      <c r="AC774" s="9" t="n"/>
      <c r="AD774" s="9" t="n"/>
      <c r="AE774" s="9" t="n"/>
      <c r="AF774" s="9" t="n"/>
      <c r="AG774" s="9" t="n"/>
      <c r="AH774" s="9" t="n"/>
      <c r="AI774" s="9" t="n"/>
    </row>
    <row r="775" ht="15.75" customHeight="1" s="496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  <c r="AA775" s="9" t="n"/>
      <c r="AB775" s="9" t="n"/>
      <c r="AC775" s="9" t="n"/>
      <c r="AD775" s="9" t="n"/>
      <c r="AE775" s="9" t="n"/>
      <c r="AF775" s="9" t="n"/>
      <c r="AG775" s="9" t="n"/>
      <c r="AH775" s="9" t="n"/>
      <c r="AI775" s="9" t="n"/>
    </row>
    <row r="776" ht="15.75" customHeight="1" s="496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A776" s="9" t="n"/>
      <c r="AB776" s="9" t="n"/>
      <c r="AC776" s="9" t="n"/>
      <c r="AD776" s="9" t="n"/>
      <c r="AE776" s="9" t="n"/>
      <c r="AF776" s="9" t="n"/>
      <c r="AG776" s="9" t="n"/>
      <c r="AH776" s="9" t="n"/>
      <c r="AI776" s="9" t="n"/>
    </row>
    <row r="777" ht="15.75" customHeight="1" s="496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  <c r="AA777" s="9" t="n"/>
      <c r="AB777" s="9" t="n"/>
      <c r="AC777" s="9" t="n"/>
      <c r="AD777" s="9" t="n"/>
      <c r="AE777" s="9" t="n"/>
      <c r="AF777" s="9" t="n"/>
      <c r="AG777" s="9" t="n"/>
      <c r="AH777" s="9" t="n"/>
      <c r="AI777" s="9" t="n"/>
    </row>
    <row r="778" ht="15.75" customHeight="1" s="496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  <c r="AA778" s="9" t="n"/>
      <c r="AB778" s="9" t="n"/>
      <c r="AC778" s="9" t="n"/>
      <c r="AD778" s="9" t="n"/>
      <c r="AE778" s="9" t="n"/>
      <c r="AF778" s="9" t="n"/>
      <c r="AG778" s="9" t="n"/>
      <c r="AH778" s="9" t="n"/>
      <c r="AI778" s="9" t="n"/>
    </row>
    <row r="779" ht="15.75" customHeight="1" s="496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  <c r="AA779" s="9" t="n"/>
      <c r="AB779" s="9" t="n"/>
      <c r="AC779" s="9" t="n"/>
      <c r="AD779" s="9" t="n"/>
      <c r="AE779" s="9" t="n"/>
      <c r="AF779" s="9" t="n"/>
      <c r="AG779" s="9" t="n"/>
      <c r="AH779" s="9" t="n"/>
      <c r="AI779" s="9" t="n"/>
    </row>
    <row r="780" ht="15.75" customHeight="1" s="496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  <c r="AA780" s="9" t="n"/>
      <c r="AB780" s="9" t="n"/>
      <c r="AC780" s="9" t="n"/>
      <c r="AD780" s="9" t="n"/>
      <c r="AE780" s="9" t="n"/>
      <c r="AF780" s="9" t="n"/>
      <c r="AG780" s="9" t="n"/>
      <c r="AH780" s="9" t="n"/>
      <c r="AI780" s="9" t="n"/>
    </row>
    <row r="781" ht="15.75" customHeight="1" s="496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  <c r="AA781" s="9" t="n"/>
      <c r="AB781" s="9" t="n"/>
      <c r="AC781" s="9" t="n"/>
      <c r="AD781" s="9" t="n"/>
      <c r="AE781" s="9" t="n"/>
      <c r="AF781" s="9" t="n"/>
      <c r="AG781" s="9" t="n"/>
      <c r="AH781" s="9" t="n"/>
      <c r="AI781" s="9" t="n"/>
    </row>
    <row r="782" ht="15.75" customHeight="1" s="496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  <c r="AA782" s="9" t="n"/>
      <c r="AB782" s="9" t="n"/>
      <c r="AC782" s="9" t="n"/>
      <c r="AD782" s="9" t="n"/>
      <c r="AE782" s="9" t="n"/>
      <c r="AF782" s="9" t="n"/>
      <c r="AG782" s="9" t="n"/>
      <c r="AH782" s="9" t="n"/>
      <c r="AI782" s="9" t="n"/>
    </row>
    <row r="783" ht="15.75" customHeight="1" s="496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  <c r="AA783" s="9" t="n"/>
      <c r="AB783" s="9" t="n"/>
      <c r="AC783" s="9" t="n"/>
      <c r="AD783" s="9" t="n"/>
      <c r="AE783" s="9" t="n"/>
      <c r="AF783" s="9" t="n"/>
      <c r="AG783" s="9" t="n"/>
      <c r="AH783" s="9" t="n"/>
      <c r="AI783" s="9" t="n"/>
    </row>
    <row r="784" ht="15.75" customHeight="1" s="496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A784" s="9" t="n"/>
      <c r="AB784" s="9" t="n"/>
      <c r="AC784" s="9" t="n"/>
      <c r="AD784" s="9" t="n"/>
      <c r="AE784" s="9" t="n"/>
      <c r="AF784" s="9" t="n"/>
      <c r="AG784" s="9" t="n"/>
      <c r="AH784" s="9" t="n"/>
      <c r="AI784" s="9" t="n"/>
    </row>
    <row r="785" ht="15.75" customHeight="1" s="496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  <c r="AA785" s="9" t="n"/>
      <c r="AB785" s="9" t="n"/>
      <c r="AC785" s="9" t="n"/>
      <c r="AD785" s="9" t="n"/>
      <c r="AE785" s="9" t="n"/>
      <c r="AF785" s="9" t="n"/>
      <c r="AG785" s="9" t="n"/>
      <c r="AH785" s="9" t="n"/>
      <c r="AI785" s="9" t="n"/>
    </row>
    <row r="786" ht="15.75" customHeight="1" s="496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A786" s="9" t="n"/>
      <c r="AB786" s="9" t="n"/>
      <c r="AC786" s="9" t="n"/>
      <c r="AD786" s="9" t="n"/>
      <c r="AE786" s="9" t="n"/>
      <c r="AF786" s="9" t="n"/>
      <c r="AG786" s="9" t="n"/>
      <c r="AH786" s="9" t="n"/>
      <c r="AI786" s="9" t="n"/>
    </row>
    <row r="787" ht="15.75" customHeight="1" s="496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  <c r="AA787" s="9" t="n"/>
      <c r="AB787" s="9" t="n"/>
      <c r="AC787" s="9" t="n"/>
      <c r="AD787" s="9" t="n"/>
      <c r="AE787" s="9" t="n"/>
      <c r="AF787" s="9" t="n"/>
      <c r="AG787" s="9" t="n"/>
      <c r="AH787" s="9" t="n"/>
      <c r="AI787" s="9" t="n"/>
    </row>
    <row r="788" ht="15.75" customHeight="1" s="496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  <c r="AA788" s="9" t="n"/>
      <c r="AB788" s="9" t="n"/>
      <c r="AC788" s="9" t="n"/>
      <c r="AD788" s="9" t="n"/>
      <c r="AE788" s="9" t="n"/>
      <c r="AF788" s="9" t="n"/>
      <c r="AG788" s="9" t="n"/>
      <c r="AH788" s="9" t="n"/>
      <c r="AI788" s="9" t="n"/>
    </row>
    <row r="789" ht="15.75" customHeight="1" s="496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  <c r="AA789" s="9" t="n"/>
      <c r="AB789" s="9" t="n"/>
      <c r="AC789" s="9" t="n"/>
      <c r="AD789" s="9" t="n"/>
      <c r="AE789" s="9" t="n"/>
      <c r="AF789" s="9" t="n"/>
      <c r="AG789" s="9" t="n"/>
      <c r="AH789" s="9" t="n"/>
      <c r="AI789" s="9" t="n"/>
    </row>
    <row r="790" ht="15.75" customHeight="1" s="496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  <c r="AA790" s="9" t="n"/>
      <c r="AB790" s="9" t="n"/>
      <c r="AC790" s="9" t="n"/>
      <c r="AD790" s="9" t="n"/>
      <c r="AE790" s="9" t="n"/>
      <c r="AF790" s="9" t="n"/>
      <c r="AG790" s="9" t="n"/>
      <c r="AH790" s="9" t="n"/>
      <c r="AI790" s="9" t="n"/>
    </row>
    <row r="791" ht="15.75" customHeight="1" s="496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  <c r="AA791" s="9" t="n"/>
      <c r="AB791" s="9" t="n"/>
      <c r="AC791" s="9" t="n"/>
      <c r="AD791" s="9" t="n"/>
      <c r="AE791" s="9" t="n"/>
      <c r="AF791" s="9" t="n"/>
      <c r="AG791" s="9" t="n"/>
      <c r="AH791" s="9" t="n"/>
      <c r="AI791" s="9" t="n"/>
    </row>
    <row r="792" ht="15.75" customHeight="1" s="496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  <c r="AA792" s="9" t="n"/>
      <c r="AB792" s="9" t="n"/>
      <c r="AC792" s="9" t="n"/>
      <c r="AD792" s="9" t="n"/>
      <c r="AE792" s="9" t="n"/>
      <c r="AF792" s="9" t="n"/>
      <c r="AG792" s="9" t="n"/>
      <c r="AH792" s="9" t="n"/>
      <c r="AI792" s="9" t="n"/>
    </row>
    <row r="793" ht="15.75" customHeight="1" s="496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  <c r="AA793" s="9" t="n"/>
      <c r="AB793" s="9" t="n"/>
      <c r="AC793" s="9" t="n"/>
      <c r="AD793" s="9" t="n"/>
      <c r="AE793" s="9" t="n"/>
      <c r="AF793" s="9" t="n"/>
      <c r="AG793" s="9" t="n"/>
      <c r="AH793" s="9" t="n"/>
      <c r="AI793" s="9" t="n"/>
    </row>
    <row r="794" ht="15.75" customHeight="1" s="496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  <c r="AA794" s="9" t="n"/>
      <c r="AB794" s="9" t="n"/>
      <c r="AC794" s="9" t="n"/>
      <c r="AD794" s="9" t="n"/>
      <c r="AE794" s="9" t="n"/>
      <c r="AF794" s="9" t="n"/>
      <c r="AG794" s="9" t="n"/>
      <c r="AH794" s="9" t="n"/>
      <c r="AI794" s="9" t="n"/>
    </row>
    <row r="795" ht="15.75" customHeight="1" s="496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  <c r="AA795" s="9" t="n"/>
      <c r="AB795" s="9" t="n"/>
      <c r="AC795" s="9" t="n"/>
      <c r="AD795" s="9" t="n"/>
      <c r="AE795" s="9" t="n"/>
      <c r="AF795" s="9" t="n"/>
      <c r="AG795" s="9" t="n"/>
      <c r="AH795" s="9" t="n"/>
      <c r="AI795" s="9" t="n"/>
    </row>
    <row r="796" ht="15.75" customHeight="1" s="496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  <c r="AA796" s="9" t="n"/>
      <c r="AB796" s="9" t="n"/>
      <c r="AC796" s="9" t="n"/>
      <c r="AD796" s="9" t="n"/>
      <c r="AE796" s="9" t="n"/>
      <c r="AF796" s="9" t="n"/>
      <c r="AG796" s="9" t="n"/>
      <c r="AH796" s="9" t="n"/>
      <c r="AI796" s="9" t="n"/>
    </row>
    <row r="797" ht="15.75" customHeight="1" s="496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  <c r="AA797" s="9" t="n"/>
      <c r="AB797" s="9" t="n"/>
      <c r="AC797" s="9" t="n"/>
      <c r="AD797" s="9" t="n"/>
      <c r="AE797" s="9" t="n"/>
      <c r="AF797" s="9" t="n"/>
      <c r="AG797" s="9" t="n"/>
      <c r="AH797" s="9" t="n"/>
      <c r="AI797" s="9" t="n"/>
    </row>
    <row r="798" ht="15.75" customHeight="1" s="496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A798" s="9" t="n"/>
      <c r="AB798" s="9" t="n"/>
      <c r="AC798" s="9" t="n"/>
      <c r="AD798" s="9" t="n"/>
      <c r="AE798" s="9" t="n"/>
      <c r="AF798" s="9" t="n"/>
      <c r="AG798" s="9" t="n"/>
      <c r="AH798" s="9" t="n"/>
      <c r="AI798" s="9" t="n"/>
    </row>
    <row r="799" ht="15.75" customHeight="1" s="496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  <c r="AA799" s="9" t="n"/>
      <c r="AB799" s="9" t="n"/>
      <c r="AC799" s="9" t="n"/>
      <c r="AD799" s="9" t="n"/>
      <c r="AE799" s="9" t="n"/>
      <c r="AF799" s="9" t="n"/>
      <c r="AG799" s="9" t="n"/>
      <c r="AH799" s="9" t="n"/>
      <c r="AI799" s="9" t="n"/>
    </row>
    <row r="800" ht="15.75" customHeight="1" s="496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  <c r="AA800" s="9" t="n"/>
      <c r="AB800" s="9" t="n"/>
      <c r="AC800" s="9" t="n"/>
      <c r="AD800" s="9" t="n"/>
      <c r="AE800" s="9" t="n"/>
      <c r="AF800" s="9" t="n"/>
      <c r="AG800" s="9" t="n"/>
      <c r="AH800" s="9" t="n"/>
      <c r="AI800" s="9" t="n"/>
    </row>
    <row r="801" ht="15.75" customHeight="1" s="496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  <c r="AA801" s="9" t="n"/>
      <c r="AB801" s="9" t="n"/>
      <c r="AC801" s="9" t="n"/>
      <c r="AD801" s="9" t="n"/>
      <c r="AE801" s="9" t="n"/>
      <c r="AF801" s="9" t="n"/>
      <c r="AG801" s="9" t="n"/>
      <c r="AH801" s="9" t="n"/>
      <c r="AI801" s="9" t="n"/>
    </row>
    <row r="802" ht="15.75" customHeight="1" s="496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  <c r="AA802" s="9" t="n"/>
      <c r="AB802" s="9" t="n"/>
      <c r="AC802" s="9" t="n"/>
      <c r="AD802" s="9" t="n"/>
      <c r="AE802" s="9" t="n"/>
      <c r="AF802" s="9" t="n"/>
      <c r="AG802" s="9" t="n"/>
      <c r="AH802" s="9" t="n"/>
      <c r="AI802" s="9" t="n"/>
    </row>
    <row r="803" ht="15.75" customHeight="1" s="496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  <c r="AA803" s="9" t="n"/>
      <c r="AB803" s="9" t="n"/>
      <c r="AC803" s="9" t="n"/>
      <c r="AD803" s="9" t="n"/>
      <c r="AE803" s="9" t="n"/>
      <c r="AF803" s="9" t="n"/>
      <c r="AG803" s="9" t="n"/>
      <c r="AH803" s="9" t="n"/>
      <c r="AI803" s="9" t="n"/>
    </row>
    <row r="804" ht="15.75" customHeight="1" s="496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  <c r="AA804" s="9" t="n"/>
      <c r="AB804" s="9" t="n"/>
      <c r="AC804" s="9" t="n"/>
      <c r="AD804" s="9" t="n"/>
      <c r="AE804" s="9" t="n"/>
      <c r="AF804" s="9" t="n"/>
      <c r="AG804" s="9" t="n"/>
      <c r="AH804" s="9" t="n"/>
      <c r="AI804" s="9" t="n"/>
    </row>
    <row r="805" ht="15.75" customHeight="1" s="496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  <c r="AA805" s="9" t="n"/>
      <c r="AB805" s="9" t="n"/>
      <c r="AC805" s="9" t="n"/>
      <c r="AD805" s="9" t="n"/>
      <c r="AE805" s="9" t="n"/>
      <c r="AF805" s="9" t="n"/>
      <c r="AG805" s="9" t="n"/>
      <c r="AH805" s="9" t="n"/>
      <c r="AI805" s="9" t="n"/>
    </row>
    <row r="806" ht="15.75" customHeight="1" s="496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  <c r="AA806" s="9" t="n"/>
      <c r="AB806" s="9" t="n"/>
      <c r="AC806" s="9" t="n"/>
      <c r="AD806" s="9" t="n"/>
      <c r="AE806" s="9" t="n"/>
      <c r="AF806" s="9" t="n"/>
      <c r="AG806" s="9" t="n"/>
      <c r="AH806" s="9" t="n"/>
      <c r="AI806" s="9" t="n"/>
    </row>
    <row r="807" ht="15.75" customHeight="1" s="496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  <c r="AA807" s="9" t="n"/>
      <c r="AB807" s="9" t="n"/>
      <c r="AC807" s="9" t="n"/>
      <c r="AD807" s="9" t="n"/>
      <c r="AE807" s="9" t="n"/>
      <c r="AF807" s="9" t="n"/>
      <c r="AG807" s="9" t="n"/>
      <c r="AH807" s="9" t="n"/>
      <c r="AI807" s="9" t="n"/>
    </row>
    <row r="808" ht="15.75" customHeight="1" s="496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  <c r="AA808" s="9" t="n"/>
      <c r="AB808" s="9" t="n"/>
      <c r="AC808" s="9" t="n"/>
      <c r="AD808" s="9" t="n"/>
      <c r="AE808" s="9" t="n"/>
      <c r="AF808" s="9" t="n"/>
      <c r="AG808" s="9" t="n"/>
      <c r="AH808" s="9" t="n"/>
      <c r="AI808" s="9" t="n"/>
    </row>
    <row r="809" ht="15.75" customHeight="1" s="496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  <c r="AA809" s="9" t="n"/>
      <c r="AB809" s="9" t="n"/>
      <c r="AC809" s="9" t="n"/>
      <c r="AD809" s="9" t="n"/>
      <c r="AE809" s="9" t="n"/>
      <c r="AF809" s="9" t="n"/>
      <c r="AG809" s="9" t="n"/>
      <c r="AH809" s="9" t="n"/>
      <c r="AI809" s="9" t="n"/>
    </row>
    <row r="810" ht="15.75" customHeight="1" s="496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  <c r="AA810" s="9" t="n"/>
      <c r="AB810" s="9" t="n"/>
      <c r="AC810" s="9" t="n"/>
      <c r="AD810" s="9" t="n"/>
      <c r="AE810" s="9" t="n"/>
      <c r="AF810" s="9" t="n"/>
      <c r="AG810" s="9" t="n"/>
      <c r="AH810" s="9" t="n"/>
      <c r="AI810" s="9" t="n"/>
    </row>
    <row r="811" ht="15.75" customHeight="1" s="496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  <c r="AA811" s="9" t="n"/>
      <c r="AB811" s="9" t="n"/>
      <c r="AC811" s="9" t="n"/>
      <c r="AD811" s="9" t="n"/>
      <c r="AE811" s="9" t="n"/>
      <c r="AF811" s="9" t="n"/>
      <c r="AG811" s="9" t="n"/>
      <c r="AH811" s="9" t="n"/>
      <c r="AI811" s="9" t="n"/>
    </row>
    <row r="812" ht="15.75" customHeight="1" s="496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  <c r="AA812" s="9" t="n"/>
      <c r="AB812" s="9" t="n"/>
      <c r="AC812" s="9" t="n"/>
      <c r="AD812" s="9" t="n"/>
      <c r="AE812" s="9" t="n"/>
      <c r="AF812" s="9" t="n"/>
      <c r="AG812" s="9" t="n"/>
      <c r="AH812" s="9" t="n"/>
      <c r="AI812" s="9" t="n"/>
    </row>
    <row r="813" ht="15.75" customHeight="1" s="496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  <c r="AA813" s="9" t="n"/>
      <c r="AB813" s="9" t="n"/>
      <c r="AC813" s="9" t="n"/>
      <c r="AD813" s="9" t="n"/>
      <c r="AE813" s="9" t="n"/>
      <c r="AF813" s="9" t="n"/>
      <c r="AG813" s="9" t="n"/>
      <c r="AH813" s="9" t="n"/>
      <c r="AI813" s="9" t="n"/>
    </row>
    <row r="814" ht="15.75" customHeight="1" s="496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  <c r="AA814" s="9" t="n"/>
      <c r="AB814" s="9" t="n"/>
      <c r="AC814" s="9" t="n"/>
      <c r="AD814" s="9" t="n"/>
      <c r="AE814" s="9" t="n"/>
      <c r="AF814" s="9" t="n"/>
      <c r="AG814" s="9" t="n"/>
      <c r="AH814" s="9" t="n"/>
      <c r="AI814" s="9" t="n"/>
    </row>
    <row r="815" ht="15.75" customHeight="1" s="496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  <c r="AA815" s="9" t="n"/>
      <c r="AB815" s="9" t="n"/>
      <c r="AC815" s="9" t="n"/>
      <c r="AD815" s="9" t="n"/>
      <c r="AE815" s="9" t="n"/>
      <c r="AF815" s="9" t="n"/>
      <c r="AG815" s="9" t="n"/>
      <c r="AH815" s="9" t="n"/>
      <c r="AI815" s="9" t="n"/>
    </row>
    <row r="816" ht="15.75" customHeight="1" s="496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  <c r="AA816" s="9" t="n"/>
      <c r="AB816" s="9" t="n"/>
      <c r="AC816" s="9" t="n"/>
      <c r="AD816" s="9" t="n"/>
      <c r="AE816" s="9" t="n"/>
      <c r="AF816" s="9" t="n"/>
      <c r="AG816" s="9" t="n"/>
      <c r="AH816" s="9" t="n"/>
      <c r="AI816" s="9" t="n"/>
    </row>
    <row r="817" ht="15.75" customHeight="1" s="496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  <c r="AA817" s="9" t="n"/>
      <c r="AB817" s="9" t="n"/>
      <c r="AC817" s="9" t="n"/>
      <c r="AD817" s="9" t="n"/>
      <c r="AE817" s="9" t="n"/>
      <c r="AF817" s="9" t="n"/>
      <c r="AG817" s="9" t="n"/>
      <c r="AH817" s="9" t="n"/>
      <c r="AI817" s="9" t="n"/>
    </row>
    <row r="818" ht="15.75" customHeight="1" s="496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  <c r="AA818" s="9" t="n"/>
      <c r="AB818" s="9" t="n"/>
      <c r="AC818" s="9" t="n"/>
      <c r="AD818" s="9" t="n"/>
      <c r="AE818" s="9" t="n"/>
      <c r="AF818" s="9" t="n"/>
      <c r="AG818" s="9" t="n"/>
      <c r="AH818" s="9" t="n"/>
      <c r="AI818" s="9" t="n"/>
    </row>
    <row r="819" ht="15.75" customHeight="1" s="496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  <c r="AA819" s="9" t="n"/>
      <c r="AB819" s="9" t="n"/>
      <c r="AC819" s="9" t="n"/>
      <c r="AD819" s="9" t="n"/>
      <c r="AE819" s="9" t="n"/>
      <c r="AF819" s="9" t="n"/>
      <c r="AG819" s="9" t="n"/>
      <c r="AH819" s="9" t="n"/>
      <c r="AI819" s="9" t="n"/>
    </row>
    <row r="820" ht="15.75" customHeight="1" s="496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  <c r="AA820" s="9" t="n"/>
      <c r="AB820" s="9" t="n"/>
      <c r="AC820" s="9" t="n"/>
      <c r="AD820" s="9" t="n"/>
      <c r="AE820" s="9" t="n"/>
      <c r="AF820" s="9" t="n"/>
      <c r="AG820" s="9" t="n"/>
      <c r="AH820" s="9" t="n"/>
      <c r="AI820" s="9" t="n"/>
    </row>
    <row r="821" ht="15.75" customHeight="1" s="496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  <c r="AA821" s="9" t="n"/>
      <c r="AB821" s="9" t="n"/>
      <c r="AC821" s="9" t="n"/>
      <c r="AD821" s="9" t="n"/>
      <c r="AE821" s="9" t="n"/>
      <c r="AF821" s="9" t="n"/>
      <c r="AG821" s="9" t="n"/>
      <c r="AH821" s="9" t="n"/>
      <c r="AI821" s="9" t="n"/>
    </row>
    <row r="822" ht="15.75" customHeight="1" s="496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  <c r="AA822" s="9" t="n"/>
      <c r="AB822" s="9" t="n"/>
      <c r="AC822" s="9" t="n"/>
      <c r="AD822" s="9" t="n"/>
      <c r="AE822" s="9" t="n"/>
      <c r="AF822" s="9" t="n"/>
      <c r="AG822" s="9" t="n"/>
      <c r="AH822" s="9" t="n"/>
      <c r="AI822" s="9" t="n"/>
    </row>
    <row r="823" ht="15.75" customHeight="1" s="496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  <c r="AA823" s="9" t="n"/>
      <c r="AB823" s="9" t="n"/>
      <c r="AC823" s="9" t="n"/>
      <c r="AD823" s="9" t="n"/>
      <c r="AE823" s="9" t="n"/>
      <c r="AF823" s="9" t="n"/>
      <c r="AG823" s="9" t="n"/>
      <c r="AH823" s="9" t="n"/>
      <c r="AI823" s="9" t="n"/>
    </row>
    <row r="824" ht="15.75" customHeight="1" s="496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  <c r="AA824" s="9" t="n"/>
      <c r="AB824" s="9" t="n"/>
      <c r="AC824" s="9" t="n"/>
      <c r="AD824" s="9" t="n"/>
      <c r="AE824" s="9" t="n"/>
      <c r="AF824" s="9" t="n"/>
      <c r="AG824" s="9" t="n"/>
      <c r="AH824" s="9" t="n"/>
      <c r="AI824" s="9" t="n"/>
    </row>
    <row r="825" ht="15.75" customHeight="1" s="496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  <c r="AA825" s="9" t="n"/>
      <c r="AB825" s="9" t="n"/>
      <c r="AC825" s="9" t="n"/>
      <c r="AD825" s="9" t="n"/>
      <c r="AE825" s="9" t="n"/>
      <c r="AF825" s="9" t="n"/>
      <c r="AG825" s="9" t="n"/>
      <c r="AH825" s="9" t="n"/>
      <c r="AI825" s="9" t="n"/>
    </row>
    <row r="826" ht="15.75" customHeight="1" s="496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  <c r="AA826" s="9" t="n"/>
      <c r="AB826" s="9" t="n"/>
      <c r="AC826" s="9" t="n"/>
      <c r="AD826" s="9" t="n"/>
      <c r="AE826" s="9" t="n"/>
      <c r="AF826" s="9" t="n"/>
      <c r="AG826" s="9" t="n"/>
      <c r="AH826" s="9" t="n"/>
      <c r="AI826" s="9" t="n"/>
    </row>
    <row r="827" ht="15.75" customHeight="1" s="496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  <c r="AA827" s="9" t="n"/>
      <c r="AB827" s="9" t="n"/>
      <c r="AC827" s="9" t="n"/>
      <c r="AD827" s="9" t="n"/>
      <c r="AE827" s="9" t="n"/>
      <c r="AF827" s="9" t="n"/>
      <c r="AG827" s="9" t="n"/>
      <c r="AH827" s="9" t="n"/>
      <c r="AI827" s="9" t="n"/>
    </row>
    <row r="828" ht="15.75" customHeight="1" s="496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  <c r="AA828" s="9" t="n"/>
      <c r="AB828" s="9" t="n"/>
      <c r="AC828" s="9" t="n"/>
      <c r="AD828" s="9" t="n"/>
      <c r="AE828" s="9" t="n"/>
      <c r="AF828" s="9" t="n"/>
      <c r="AG828" s="9" t="n"/>
      <c r="AH828" s="9" t="n"/>
      <c r="AI828" s="9" t="n"/>
    </row>
    <row r="829" ht="15.75" customHeight="1" s="496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  <c r="AA829" s="9" t="n"/>
      <c r="AB829" s="9" t="n"/>
      <c r="AC829" s="9" t="n"/>
      <c r="AD829" s="9" t="n"/>
      <c r="AE829" s="9" t="n"/>
      <c r="AF829" s="9" t="n"/>
      <c r="AG829" s="9" t="n"/>
      <c r="AH829" s="9" t="n"/>
      <c r="AI829" s="9" t="n"/>
    </row>
    <row r="830" ht="15.75" customHeight="1" s="496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  <c r="AA830" s="9" t="n"/>
      <c r="AB830" s="9" t="n"/>
      <c r="AC830" s="9" t="n"/>
      <c r="AD830" s="9" t="n"/>
      <c r="AE830" s="9" t="n"/>
      <c r="AF830" s="9" t="n"/>
      <c r="AG830" s="9" t="n"/>
      <c r="AH830" s="9" t="n"/>
      <c r="AI830" s="9" t="n"/>
    </row>
    <row r="831" ht="15.75" customHeight="1" s="496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  <c r="AA831" s="9" t="n"/>
      <c r="AB831" s="9" t="n"/>
      <c r="AC831" s="9" t="n"/>
      <c r="AD831" s="9" t="n"/>
      <c r="AE831" s="9" t="n"/>
      <c r="AF831" s="9" t="n"/>
      <c r="AG831" s="9" t="n"/>
      <c r="AH831" s="9" t="n"/>
      <c r="AI831" s="9" t="n"/>
    </row>
    <row r="832" ht="15.75" customHeight="1" s="496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  <c r="AA832" s="9" t="n"/>
      <c r="AB832" s="9" t="n"/>
      <c r="AC832" s="9" t="n"/>
      <c r="AD832" s="9" t="n"/>
      <c r="AE832" s="9" t="n"/>
      <c r="AF832" s="9" t="n"/>
      <c r="AG832" s="9" t="n"/>
      <c r="AH832" s="9" t="n"/>
      <c r="AI832" s="9" t="n"/>
    </row>
    <row r="833" ht="15.75" customHeight="1" s="496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  <c r="AA833" s="9" t="n"/>
      <c r="AB833" s="9" t="n"/>
      <c r="AC833" s="9" t="n"/>
      <c r="AD833" s="9" t="n"/>
      <c r="AE833" s="9" t="n"/>
      <c r="AF833" s="9" t="n"/>
      <c r="AG833" s="9" t="n"/>
      <c r="AH833" s="9" t="n"/>
      <c r="AI833" s="9" t="n"/>
    </row>
    <row r="834" ht="15.75" customHeight="1" s="496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  <c r="AA834" s="9" t="n"/>
      <c r="AB834" s="9" t="n"/>
      <c r="AC834" s="9" t="n"/>
      <c r="AD834" s="9" t="n"/>
      <c r="AE834" s="9" t="n"/>
      <c r="AF834" s="9" t="n"/>
      <c r="AG834" s="9" t="n"/>
      <c r="AH834" s="9" t="n"/>
      <c r="AI834" s="9" t="n"/>
    </row>
    <row r="835" ht="15.75" customHeight="1" s="496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  <c r="AA835" s="9" t="n"/>
      <c r="AB835" s="9" t="n"/>
      <c r="AC835" s="9" t="n"/>
      <c r="AD835" s="9" t="n"/>
      <c r="AE835" s="9" t="n"/>
      <c r="AF835" s="9" t="n"/>
      <c r="AG835" s="9" t="n"/>
      <c r="AH835" s="9" t="n"/>
      <c r="AI835" s="9" t="n"/>
    </row>
    <row r="836" ht="15.75" customHeight="1" s="496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  <c r="AA836" s="9" t="n"/>
      <c r="AB836" s="9" t="n"/>
      <c r="AC836" s="9" t="n"/>
      <c r="AD836" s="9" t="n"/>
      <c r="AE836" s="9" t="n"/>
      <c r="AF836" s="9" t="n"/>
      <c r="AG836" s="9" t="n"/>
      <c r="AH836" s="9" t="n"/>
      <c r="AI836" s="9" t="n"/>
    </row>
    <row r="837" ht="15.75" customHeight="1" s="496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  <c r="AA837" s="9" t="n"/>
      <c r="AB837" s="9" t="n"/>
      <c r="AC837" s="9" t="n"/>
      <c r="AD837" s="9" t="n"/>
      <c r="AE837" s="9" t="n"/>
      <c r="AF837" s="9" t="n"/>
      <c r="AG837" s="9" t="n"/>
      <c r="AH837" s="9" t="n"/>
      <c r="AI837" s="9" t="n"/>
    </row>
    <row r="838" ht="15.75" customHeight="1" s="496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  <c r="AA838" s="9" t="n"/>
      <c r="AB838" s="9" t="n"/>
      <c r="AC838" s="9" t="n"/>
      <c r="AD838" s="9" t="n"/>
      <c r="AE838" s="9" t="n"/>
      <c r="AF838" s="9" t="n"/>
      <c r="AG838" s="9" t="n"/>
      <c r="AH838" s="9" t="n"/>
      <c r="AI838" s="9" t="n"/>
    </row>
    <row r="839" ht="15.75" customHeight="1" s="496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  <c r="AA839" s="9" t="n"/>
      <c r="AB839" s="9" t="n"/>
      <c r="AC839" s="9" t="n"/>
      <c r="AD839" s="9" t="n"/>
      <c r="AE839" s="9" t="n"/>
      <c r="AF839" s="9" t="n"/>
      <c r="AG839" s="9" t="n"/>
      <c r="AH839" s="9" t="n"/>
      <c r="AI839" s="9" t="n"/>
    </row>
    <row r="840" ht="15.75" customHeight="1" s="496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  <c r="AA840" s="9" t="n"/>
      <c r="AB840" s="9" t="n"/>
      <c r="AC840" s="9" t="n"/>
      <c r="AD840" s="9" t="n"/>
      <c r="AE840" s="9" t="n"/>
      <c r="AF840" s="9" t="n"/>
      <c r="AG840" s="9" t="n"/>
      <c r="AH840" s="9" t="n"/>
      <c r="AI840" s="9" t="n"/>
    </row>
    <row r="841" ht="15.75" customHeight="1" s="496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  <c r="AA841" s="9" t="n"/>
      <c r="AB841" s="9" t="n"/>
      <c r="AC841" s="9" t="n"/>
      <c r="AD841" s="9" t="n"/>
      <c r="AE841" s="9" t="n"/>
      <c r="AF841" s="9" t="n"/>
      <c r="AG841" s="9" t="n"/>
      <c r="AH841" s="9" t="n"/>
      <c r="AI841" s="9" t="n"/>
    </row>
    <row r="842" ht="15.75" customHeight="1" s="496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  <c r="AA842" s="9" t="n"/>
      <c r="AB842" s="9" t="n"/>
      <c r="AC842" s="9" t="n"/>
      <c r="AD842" s="9" t="n"/>
      <c r="AE842" s="9" t="n"/>
      <c r="AF842" s="9" t="n"/>
      <c r="AG842" s="9" t="n"/>
      <c r="AH842" s="9" t="n"/>
      <c r="AI842" s="9" t="n"/>
    </row>
    <row r="843" ht="15.75" customHeight="1" s="496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  <c r="AA843" s="9" t="n"/>
      <c r="AB843" s="9" t="n"/>
      <c r="AC843" s="9" t="n"/>
      <c r="AD843" s="9" t="n"/>
      <c r="AE843" s="9" t="n"/>
      <c r="AF843" s="9" t="n"/>
      <c r="AG843" s="9" t="n"/>
      <c r="AH843" s="9" t="n"/>
      <c r="AI843" s="9" t="n"/>
    </row>
    <row r="844" ht="15.75" customHeight="1" s="496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  <c r="AA844" s="9" t="n"/>
      <c r="AB844" s="9" t="n"/>
      <c r="AC844" s="9" t="n"/>
      <c r="AD844" s="9" t="n"/>
      <c r="AE844" s="9" t="n"/>
      <c r="AF844" s="9" t="n"/>
      <c r="AG844" s="9" t="n"/>
      <c r="AH844" s="9" t="n"/>
      <c r="AI844" s="9" t="n"/>
    </row>
    <row r="845" ht="15.75" customHeight="1" s="496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  <c r="AA845" s="9" t="n"/>
      <c r="AB845" s="9" t="n"/>
      <c r="AC845" s="9" t="n"/>
      <c r="AD845" s="9" t="n"/>
      <c r="AE845" s="9" t="n"/>
      <c r="AF845" s="9" t="n"/>
      <c r="AG845" s="9" t="n"/>
      <c r="AH845" s="9" t="n"/>
      <c r="AI845" s="9" t="n"/>
    </row>
    <row r="846" ht="15.75" customHeight="1" s="496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  <c r="AA846" s="9" t="n"/>
      <c r="AB846" s="9" t="n"/>
      <c r="AC846" s="9" t="n"/>
      <c r="AD846" s="9" t="n"/>
      <c r="AE846" s="9" t="n"/>
      <c r="AF846" s="9" t="n"/>
      <c r="AG846" s="9" t="n"/>
      <c r="AH846" s="9" t="n"/>
      <c r="AI846" s="9" t="n"/>
    </row>
    <row r="847" ht="15.75" customHeight="1" s="496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  <c r="AA847" s="9" t="n"/>
      <c r="AB847" s="9" t="n"/>
      <c r="AC847" s="9" t="n"/>
      <c r="AD847" s="9" t="n"/>
      <c r="AE847" s="9" t="n"/>
      <c r="AF847" s="9" t="n"/>
      <c r="AG847" s="9" t="n"/>
      <c r="AH847" s="9" t="n"/>
      <c r="AI847" s="9" t="n"/>
    </row>
    <row r="848" ht="15.75" customHeight="1" s="496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  <c r="AA848" s="9" t="n"/>
      <c r="AB848" s="9" t="n"/>
      <c r="AC848" s="9" t="n"/>
      <c r="AD848" s="9" t="n"/>
      <c r="AE848" s="9" t="n"/>
      <c r="AF848" s="9" t="n"/>
      <c r="AG848" s="9" t="n"/>
      <c r="AH848" s="9" t="n"/>
      <c r="AI848" s="9" t="n"/>
    </row>
    <row r="849" ht="15.75" customHeight="1" s="496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  <c r="AA849" s="9" t="n"/>
      <c r="AB849" s="9" t="n"/>
      <c r="AC849" s="9" t="n"/>
      <c r="AD849" s="9" t="n"/>
      <c r="AE849" s="9" t="n"/>
      <c r="AF849" s="9" t="n"/>
      <c r="AG849" s="9" t="n"/>
      <c r="AH849" s="9" t="n"/>
      <c r="AI849" s="9" t="n"/>
    </row>
    <row r="850" ht="15.75" customHeight="1" s="496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  <c r="AA850" s="9" t="n"/>
      <c r="AB850" s="9" t="n"/>
      <c r="AC850" s="9" t="n"/>
      <c r="AD850" s="9" t="n"/>
      <c r="AE850" s="9" t="n"/>
      <c r="AF850" s="9" t="n"/>
      <c r="AG850" s="9" t="n"/>
      <c r="AH850" s="9" t="n"/>
      <c r="AI850" s="9" t="n"/>
    </row>
    <row r="851" ht="15.75" customHeight="1" s="496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  <c r="AA851" s="9" t="n"/>
      <c r="AB851" s="9" t="n"/>
      <c r="AC851" s="9" t="n"/>
      <c r="AD851" s="9" t="n"/>
      <c r="AE851" s="9" t="n"/>
      <c r="AF851" s="9" t="n"/>
      <c r="AG851" s="9" t="n"/>
      <c r="AH851" s="9" t="n"/>
      <c r="AI851" s="9" t="n"/>
    </row>
    <row r="852" ht="15.75" customHeight="1" s="496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  <c r="AA852" s="9" t="n"/>
      <c r="AB852" s="9" t="n"/>
      <c r="AC852" s="9" t="n"/>
      <c r="AD852" s="9" t="n"/>
      <c r="AE852" s="9" t="n"/>
      <c r="AF852" s="9" t="n"/>
      <c r="AG852" s="9" t="n"/>
      <c r="AH852" s="9" t="n"/>
      <c r="AI852" s="9" t="n"/>
    </row>
    <row r="853" ht="15.75" customHeight="1" s="496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  <c r="AA853" s="9" t="n"/>
      <c r="AB853" s="9" t="n"/>
      <c r="AC853" s="9" t="n"/>
      <c r="AD853" s="9" t="n"/>
      <c r="AE853" s="9" t="n"/>
      <c r="AF853" s="9" t="n"/>
      <c r="AG853" s="9" t="n"/>
      <c r="AH853" s="9" t="n"/>
      <c r="AI853" s="9" t="n"/>
    </row>
    <row r="854" ht="15.75" customHeight="1" s="496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  <c r="AA854" s="9" t="n"/>
      <c r="AB854" s="9" t="n"/>
      <c r="AC854" s="9" t="n"/>
      <c r="AD854" s="9" t="n"/>
      <c r="AE854" s="9" t="n"/>
      <c r="AF854" s="9" t="n"/>
      <c r="AG854" s="9" t="n"/>
      <c r="AH854" s="9" t="n"/>
      <c r="AI854" s="9" t="n"/>
    </row>
    <row r="855" ht="15.75" customHeight="1" s="496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  <c r="AA855" s="9" t="n"/>
      <c r="AB855" s="9" t="n"/>
      <c r="AC855" s="9" t="n"/>
      <c r="AD855" s="9" t="n"/>
      <c r="AE855" s="9" t="n"/>
      <c r="AF855" s="9" t="n"/>
      <c r="AG855" s="9" t="n"/>
      <c r="AH855" s="9" t="n"/>
      <c r="AI855" s="9" t="n"/>
    </row>
    <row r="856" ht="15.75" customHeight="1" s="496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  <c r="AA856" s="9" t="n"/>
      <c r="AB856" s="9" t="n"/>
      <c r="AC856" s="9" t="n"/>
      <c r="AD856" s="9" t="n"/>
      <c r="AE856" s="9" t="n"/>
      <c r="AF856" s="9" t="n"/>
      <c r="AG856" s="9" t="n"/>
      <c r="AH856" s="9" t="n"/>
      <c r="AI856" s="9" t="n"/>
    </row>
    <row r="857" ht="15.75" customHeight="1" s="496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  <c r="AA857" s="9" t="n"/>
      <c r="AB857" s="9" t="n"/>
      <c r="AC857" s="9" t="n"/>
      <c r="AD857" s="9" t="n"/>
      <c r="AE857" s="9" t="n"/>
      <c r="AF857" s="9" t="n"/>
      <c r="AG857" s="9" t="n"/>
      <c r="AH857" s="9" t="n"/>
      <c r="AI857" s="9" t="n"/>
    </row>
    <row r="858" ht="15.75" customHeight="1" s="496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  <c r="AA858" s="9" t="n"/>
      <c r="AB858" s="9" t="n"/>
      <c r="AC858" s="9" t="n"/>
      <c r="AD858" s="9" t="n"/>
      <c r="AE858" s="9" t="n"/>
      <c r="AF858" s="9" t="n"/>
      <c r="AG858" s="9" t="n"/>
      <c r="AH858" s="9" t="n"/>
      <c r="AI858" s="9" t="n"/>
    </row>
    <row r="859" ht="15.75" customHeight="1" s="496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  <c r="AA859" s="9" t="n"/>
      <c r="AB859" s="9" t="n"/>
      <c r="AC859" s="9" t="n"/>
      <c r="AD859" s="9" t="n"/>
      <c r="AE859" s="9" t="n"/>
      <c r="AF859" s="9" t="n"/>
      <c r="AG859" s="9" t="n"/>
      <c r="AH859" s="9" t="n"/>
      <c r="AI859" s="9" t="n"/>
    </row>
    <row r="860" ht="15.75" customHeight="1" s="496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  <c r="AA860" s="9" t="n"/>
      <c r="AB860" s="9" t="n"/>
      <c r="AC860" s="9" t="n"/>
      <c r="AD860" s="9" t="n"/>
      <c r="AE860" s="9" t="n"/>
      <c r="AF860" s="9" t="n"/>
      <c r="AG860" s="9" t="n"/>
      <c r="AH860" s="9" t="n"/>
      <c r="AI860" s="9" t="n"/>
    </row>
    <row r="861" ht="15.75" customHeight="1" s="496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  <c r="AA861" s="9" t="n"/>
      <c r="AB861" s="9" t="n"/>
      <c r="AC861" s="9" t="n"/>
      <c r="AD861" s="9" t="n"/>
      <c r="AE861" s="9" t="n"/>
      <c r="AF861" s="9" t="n"/>
      <c r="AG861" s="9" t="n"/>
      <c r="AH861" s="9" t="n"/>
      <c r="AI861" s="9" t="n"/>
    </row>
    <row r="862" ht="15.75" customHeight="1" s="496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  <c r="AA862" s="9" t="n"/>
      <c r="AB862" s="9" t="n"/>
      <c r="AC862" s="9" t="n"/>
      <c r="AD862" s="9" t="n"/>
      <c r="AE862" s="9" t="n"/>
      <c r="AF862" s="9" t="n"/>
      <c r="AG862" s="9" t="n"/>
      <c r="AH862" s="9" t="n"/>
      <c r="AI862" s="9" t="n"/>
    </row>
    <row r="863" ht="15.75" customHeight="1" s="496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  <c r="AA863" s="9" t="n"/>
      <c r="AB863" s="9" t="n"/>
      <c r="AC863" s="9" t="n"/>
      <c r="AD863" s="9" t="n"/>
      <c r="AE863" s="9" t="n"/>
      <c r="AF863" s="9" t="n"/>
      <c r="AG863" s="9" t="n"/>
      <c r="AH863" s="9" t="n"/>
      <c r="AI863" s="9" t="n"/>
    </row>
    <row r="864" ht="15.75" customHeight="1" s="496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  <c r="AA864" s="9" t="n"/>
      <c r="AB864" s="9" t="n"/>
      <c r="AC864" s="9" t="n"/>
      <c r="AD864" s="9" t="n"/>
      <c r="AE864" s="9" t="n"/>
      <c r="AF864" s="9" t="n"/>
      <c r="AG864" s="9" t="n"/>
      <c r="AH864" s="9" t="n"/>
      <c r="AI864" s="9" t="n"/>
    </row>
    <row r="865" ht="15.75" customHeight="1" s="496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  <c r="AA865" s="9" t="n"/>
      <c r="AB865" s="9" t="n"/>
      <c r="AC865" s="9" t="n"/>
      <c r="AD865" s="9" t="n"/>
      <c r="AE865" s="9" t="n"/>
      <c r="AF865" s="9" t="n"/>
      <c r="AG865" s="9" t="n"/>
      <c r="AH865" s="9" t="n"/>
      <c r="AI865" s="9" t="n"/>
    </row>
    <row r="866" ht="15.75" customHeight="1" s="496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  <c r="AA866" s="9" t="n"/>
      <c r="AB866" s="9" t="n"/>
      <c r="AC866" s="9" t="n"/>
      <c r="AD866" s="9" t="n"/>
      <c r="AE866" s="9" t="n"/>
      <c r="AF866" s="9" t="n"/>
      <c r="AG866" s="9" t="n"/>
      <c r="AH866" s="9" t="n"/>
      <c r="AI866" s="9" t="n"/>
    </row>
    <row r="867" ht="15.75" customHeight="1" s="496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  <c r="AA867" s="9" t="n"/>
      <c r="AB867" s="9" t="n"/>
      <c r="AC867" s="9" t="n"/>
      <c r="AD867" s="9" t="n"/>
      <c r="AE867" s="9" t="n"/>
      <c r="AF867" s="9" t="n"/>
      <c r="AG867" s="9" t="n"/>
      <c r="AH867" s="9" t="n"/>
      <c r="AI867" s="9" t="n"/>
    </row>
    <row r="868" ht="15.75" customHeight="1" s="496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  <c r="AA868" s="9" t="n"/>
      <c r="AB868" s="9" t="n"/>
      <c r="AC868" s="9" t="n"/>
      <c r="AD868" s="9" t="n"/>
      <c r="AE868" s="9" t="n"/>
      <c r="AF868" s="9" t="n"/>
      <c r="AG868" s="9" t="n"/>
      <c r="AH868" s="9" t="n"/>
      <c r="AI868" s="9" t="n"/>
    </row>
    <row r="869" ht="15.75" customHeight="1" s="496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  <c r="AA869" s="9" t="n"/>
      <c r="AB869" s="9" t="n"/>
      <c r="AC869" s="9" t="n"/>
      <c r="AD869" s="9" t="n"/>
      <c r="AE869" s="9" t="n"/>
      <c r="AF869" s="9" t="n"/>
      <c r="AG869" s="9" t="n"/>
      <c r="AH869" s="9" t="n"/>
      <c r="AI869" s="9" t="n"/>
    </row>
    <row r="870" ht="15.75" customHeight="1" s="496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  <c r="AA870" s="9" t="n"/>
      <c r="AB870" s="9" t="n"/>
      <c r="AC870" s="9" t="n"/>
      <c r="AD870" s="9" t="n"/>
      <c r="AE870" s="9" t="n"/>
      <c r="AF870" s="9" t="n"/>
      <c r="AG870" s="9" t="n"/>
      <c r="AH870" s="9" t="n"/>
      <c r="AI870" s="9" t="n"/>
    </row>
    <row r="871" ht="15.75" customHeight="1" s="496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  <c r="AA871" s="9" t="n"/>
      <c r="AB871" s="9" t="n"/>
      <c r="AC871" s="9" t="n"/>
      <c r="AD871" s="9" t="n"/>
      <c r="AE871" s="9" t="n"/>
      <c r="AF871" s="9" t="n"/>
      <c r="AG871" s="9" t="n"/>
      <c r="AH871" s="9" t="n"/>
      <c r="AI871" s="9" t="n"/>
    </row>
    <row r="872" ht="15.75" customHeight="1" s="496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  <c r="AA872" s="9" t="n"/>
      <c r="AB872" s="9" t="n"/>
      <c r="AC872" s="9" t="n"/>
      <c r="AD872" s="9" t="n"/>
      <c r="AE872" s="9" t="n"/>
      <c r="AF872" s="9" t="n"/>
      <c r="AG872" s="9" t="n"/>
      <c r="AH872" s="9" t="n"/>
      <c r="AI872" s="9" t="n"/>
    </row>
    <row r="873" ht="15.75" customHeight="1" s="496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  <c r="AA873" s="9" t="n"/>
      <c r="AB873" s="9" t="n"/>
      <c r="AC873" s="9" t="n"/>
      <c r="AD873" s="9" t="n"/>
      <c r="AE873" s="9" t="n"/>
      <c r="AF873" s="9" t="n"/>
      <c r="AG873" s="9" t="n"/>
      <c r="AH873" s="9" t="n"/>
      <c r="AI873" s="9" t="n"/>
    </row>
    <row r="874" ht="15.75" customHeight="1" s="496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  <c r="AA874" s="9" t="n"/>
      <c r="AB874" s="9" t="n"/>
      <c r="AC874" s="9" t="n"/>
      <c r="AD874" s="9" t="n"/>
      <c r="AE874" s="9" t="n"/>
      <c r="AF874" s="9" t="n"/>
      <c r="AG874" s="9" t="n"/>
      <c r="AH874" s="9" t="n"/>
      <c r="AI874" s="9" t="n"/>
    </row>
    <row r="875" ht="15.75" customHeight="1" s="496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  <c r="AA875" s="9" t="n"/>
      <c r="AB875" s="9" t="n"/>
      <c r="AC875" s="9" t="n"/>
      <c r="AD875" s="9" t="n"/>
      <c r="AE875" s="9" t="n"/>
      <c r="AF875" s="9" t="n"/>
      <c r="AG875" s="9" t="n"/>
      <c r="AH875" s="9" t="n"/>
      <c r="AI875" s="9" t="n"/>
    </row>
    <row r="876" ht="15.75" customHeight="1" s="496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  <c r="AA876" s="9" t="n"/>
      <c r="AB876" s="9" t="n"/>
      <c r="AC876" s="9" t="n"/>
      <c r="AD876" s="9" t="n"/>
      <c r="AE876" s="9" t="n"/>
      <c r="AF876" s="9" t="n"/>
      <c r="AG876" s="9" t="n"/>
      <c r="AH876" s="9" t="n"/>
      <c r="AI876" s="9" t="n"/>
    </row>
    <row r="877" ht="15.75" customHeight="1" s="496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  <c r="AA877" s="9" t="n"/>
      <c r="AB877" s="9" t="n"/>
      <c r="AC877" s="9" t="n"/>
      <c r="AD877" s="9" t="n"/>
      <c r="AE877" s="9" t="n"/>
      <c r="AF877" s="9" t="n"/>
      <c r="AG877" s="9" t="n"/>
      <c r="AH877" s="9" t="n"/>
      <c r="AI877" s="9" t="n"/>
    </row>
    <row r="878" ht="15.75" customHeight="1" s="496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  <c r="AA878" s="9" t="n"/>
      <c r="AB878" s="9" t="n"/>
      <c r="AC878" s="9" t="n"/>
      <c r="AD878" s="9" t="n"/>
      <c r="AE878" s="9" t="n"/>
      <c r="AF878" s="9" t="n"/>
      <c r="AG878" s="9" t="n"/>
      <c r="AH878" s="9" t="n"/>
      <c r="AI878" s="9" t="n"/>
    </row>
    <row r="879" ht="15.75" customHeight="1" s="496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  <c r="AA879" s="9" t="n"/>
      <c r="AB879" s="9" t="n"/>
      <c r="AC879" s="9" t="n"/>
      <c r="AD879" s="9" t="n"/>
      <c r="AE879" s="9" t="n"/>
      <c r="AF879" s="9" t="n"/>
      <c r="AG879" s="9" t="n"/>
      <c r="AH879" s="9" t="n"/>
      <c r="AI879" s="9" t="n"/>
    </row>
    <row r="880" ht="15.75" customHeight="1" s="496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  <c r="AA880" s="9" t="n"/>
      <c r="AB880" s="9" t="n"/>
      <c r="AC880" s="9" t="n"/>
      <c r="AD880" s="9" t="n"/>
      <c r="AE880" s="9" t="n"/>
      <c r="AF880" s="9" t="n"/>
      <c r="AG880" s="9" t="n"/>
      <c r="AH880" s="9" t="n"/>
      <c r="AI880" s="9" t="n"/>
    </row>
    <row r="881" ht="15.75" customHeight="1" s="496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  <c r="AA881" s="9" t="n"/>
      <c r="AB881" s="9" t="n"/>
      <c r="AC881" s="9" t="n"/>
      <c r="AD881" s="9" t="n"/>
      <c r="AE881" s="9" t="n"/>
      <c r="AF881" s="9" t="n"/>
      <c r="AG881" s="9" t="n"/>
      <c r="AH881" s="9" t="n"/>
      <c r="AI881" s="9" t="n"/>
    </row>
    <row r="882" ht="15.75" customHeight="1" s="496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  <c r="AA882" s="9" t="n"/>
      <c r="AB882" s="9" t="n"/>
      <c r="AC882" s="9" t="n"/>
      <c r="AD882" s="9" t="n"/>
      <c r="AE882" s="9" t="n"/>
      <c r="AF882" s="9" t="n"/>
      <c r="AG882" s="9" t="n"/>
      <c r="AH882" s="9" t="n"/>
      <c r="AI882" s="9" t="n"/>
    </row>
    <row r="883" ht="15.75" customHeight="1" s="496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  <c r="AA883" s="9" t="n"/>
      <c r="AB883" s="9" t="n"/>
      <c r="AC883" s="9" t="n"/>
      <c r="AD883" s="9" t="n"/>
      <c r="AE883" s="9" t="n"/>
      <c r="AF883" s="9" t="n"/>
      <c r="AG883" s="9" t="n"/>
      <c r="AH883" s="9" t="n"/>
      <c r="AI883" s="9" t="n"/>
    </row>
    <row r="884" ht="15.75" customHeight="1" s="496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  <c r="AA884" s="9" t="n"/>
      <c r="AB884" s="9" t="n"/>
      <c r="AC884" s="9" t="n"/>
      <c r="AD884" s="9" t="n"/>
      <c r="AE884" s="9" t="n"/>
      <c r="AF884" s="9" t="n"/>
      <c r="AG884" s="9" t="n"/>
      <c r="AH884" s="9" t="n"/>
      <c r="AI884" s="9" t="n"/>
    </row>
    <row r="885" ht="15.75" customHeight="1" s="496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  <c r="AA885" s="9" t="n"/>
      <c r="AB885" s="9" t="n"/>
      <c r="AC885" s="9" t="n"/>
      <c r="AD885" s="9" t="n"/>
      <c r="AE885" s="9" t="n"/>
      <c r="AF885" s="9" t="n"/>
      <c r="AG885" s="9" t="n"/>
      <c r="AH885" s="9" t="n"/>
      <c r="AI885" s="9" t="n"/>
    </row>
    <row r="886" ht="15.75" customHeight="1" s="496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  <c r="AA886" s="9" t="n"/>
      <c r="AB886" s="9" t="n"/>
      <c r="AC886" s="9" t="n"/>
      <c r="AD886" s="9" t="n"/>
      <c r="AE886" s="9" t="n"/>
      <c r="AF886" s="9" t="n"/>
      <c r="AG886" s="9" t="n"/>
      <c r="AH886" s="9" t="n"/>
      <c r="AI886" s="9" t="n"/>
    </row>
    <row r="887" ht="15.75" customHeight="1" s="496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  <c r="AA887" s="9" t="n"/>
      <c r="AB887" s="9" t="n"/>
      <c r="AC887" s="9" t="n"/>
      <c r="AD887" s="9" t="n"/>
      <c r="AE887" s="9" t="n"/>
      <c r="AF887" s="9" t="n"/>
      <c r="AG887" s="9" t="n"/>
      <c r="AH887" s="9" t="n"/>
      <c r="AI887" s="9" t="n"/>
    </row>
    <row r="888" ht="15.75" customHeight="1" s="496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  <c r="AA888" s="9" t="n"/>
      <c r="AB888" s="9" t="n"/>
      <c r="AC888" s="9" t="n"/>
      <c r="AD888" s="9" t="n"/>
      <c r="AE888" s="9" t="n"/>
      <c r="AF888" s="9" t="n"/>
      <c r="AG888" s="9" t="n"/>
      <c r="AH888" s="9" t="n"/>
      <c r="AI888" s="9" t="n"/>
    </row>
    <row r="889" ht="15.75" customHeight="1" s="496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  <c r="AA889" s="9" t="n"/>
      <c r="AB889" s="9" t="n"/>
      <c r="AC889" s="9" t="n"/>
      <c r="AD889" s="9" t="n"/>
      <c r="AE889" s="9" t="n"/>
      <c r="AF889" s="9" t="n"/>
      <c r="AG889" s="9" t="n"/>
      <c r="AH889" s="9" t="n"/>
      <c r="AI889" s="9" t="n"/>
    </row>
    <row r="890" ht="15.75" customHeight="1" s="496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  <c r="AA890" s="9" t="n"/>
      <c r="AB890" s="9" t="n"/>
      <c r="AC890" s="9" t="n"/>
      <c r="AD890" s="9" t="n"/>
      <c r="AE890" s="9" t="n"/>
      <c r="AF890" s="9" t="n"/>
      <c r="AG890" s="9" t="n"/>
      <c r="AH890" s="9" t="n"/>
      <c r="AI890" s="9" t="n"/>
    </row>
    <row r="891" ht="15.75" customHeight="1" s="496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  <c r="AA891" s="9" t="n"/>
      <c r="AB891" s="9" t="n"/>
      <c r="AC891" s="9" t="n"/>
      <c r="AD891" s="9" t="n"/>
      <c r="AE891" s="9" t="n"/>
      <c r="AF891" s="9" t="n"/>
      <c r="AG891" s="9" t="n"/>
      <c r="AH891" s="9" t="n"/>
      <c r="AI891" s="9" t="n"/>
    </row>
    <row r="892" ht="15.75" customHeight="1" s="496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  <c r="AA892" s="9" t="n"/>
      <c r="AB892" s="9" t="n"/>
      <c r="AC892" s="9" t="n"/>
      <c r="AD892" s="9" t="n"/>
      <c r="AE892" s="9" t="n"/>
      <c r="AF892" s="9" t="n"/>
      <c r="AG892" s="9" t="n"/>
      <c r="AH892" s="9" t="n"/>
      <c r="AI892" s="9" t="n"/>
    </row>
    <row r="893" ht="15.75" customHeight="1" s="496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  <c r="AA893" s="9" t="n"/>
      <c r="AB893" s="9" t="n"/>
      <c r="AC893" s="9" t="n"/>
      <c r="AD893" s="9" t="n"/>
      <c r="AE893" s="9" t="n"/>
      <c r="AF893" s="9" t="n"/>
      <c r="AG893" s="9" t="n"/>
      <c r="AH893" s="9" t="n"/>
      <c r="AI893" s="9" t="n"/>
    </row>
    <row r="894" ht="15.75" customHeight="1" s="496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  <c r="AA894" s="9" t="n"/>
      <c r="AB894" s="9" t="n"/>
      <c r="AC894" s="9" t="n"/>
      <c r="AD894" s="9" t="n"/>
      <c r="AE894" s="9" t="n"/>
      <c r="AF894" s="9" t="n"/>
      <c r="AG894" s="9" t="n"/>
      <c r="AH894" s="9" t="n"/>
      <c r="AI894" s="9" t="n"/>
    </row>
    <row r="895" ht="15.75" customHeight="1" s="496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  <c r="AA895" s="9" t="n"/>
      <c r="AB895" s="9" t="n"/>
      <c r="AC895" s="9" t="n"/>
      <c r="AD895" s="9" t="n"/>
      <c r="AE895" s="9" t="n"/>
      <c r="AF895" s="9" t="n"/>
      <c r="AG895" s="9" t="n"/>
      <c r="AH895" s="9" t="n"/>
      <c r="AI895" s="9" t="n"/>
    </row>
    <row r="896" ht="15.75" customHeight="1" s="496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  <c r="AA896" s="9" t="n"/>
      <c r="AB896" s="9" t="n"/>
      <c r="AC896" s="9" t="n"/>
      <c r="AD896" s="9" t="n"/>
      <c r="AE896" s="9" t="n"/>
      <c r="AF896" s="9" t="n"/>
      <c r="AG896" s="9" t="n"/>
      <c r="AH896" s="9" t="n"/>
      <c r="AI896" s="9" t="n"/>
    </row>
    <row r="897" ht="15.75" customHeight="1" s="496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  <c r="AA897" s="9" t="n"/>
      <c r="AB897" s="9" t="n"/>
      <c r="AC897" s="9" t="n"/>
      <c r="AD897" s="9" t="n"/>
      <c r="AE897" s="9" t="n"/>
      <c r="AF897" s="9" t="n"/>
      <c r="AG897" s="9" t="n"/>
      <c r="AH897" s="9" t="n"/>
      <c r="AI897" s="9" t="n"/>
    </row>
    <row r="898" ht="15.75" customHeight="1" s="496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  <c r="AA898" s="9" t="n"/>
      <c r="AB898" s="9" t="n"/>
      <c r="AC898" s="9" t="n"/>
      <c r="AD898" s="9" t="n"/>
      <c r="AE898" s="9" t="n"/>
      <c r="AF898" s="9" t="n"/>
      <c r="AG898" s="9" t="n"/>
      <c r="AH898" s="9" t="n"/>
      <c r="AI898" s="9" t="n"/>
    </row>
    <row r="899" ht="15.75" customHeight="1" s="496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  <c r="AA899" s="9" t="n"/>
      <c r="AB899" s="9" t="n"/>
      <c r="AC899" s="9" t="n"/>
      <c r="AD899" s="9" t="n"/>
      <c r="AE899" s="9" t="n"/>
      <c r="AF899" s="9" t="n"/>
      <c r="AG899" s="9" t="n"/>
      <c r="AH899" s="9" t="n"/>
      <c r="AI899" s="9" t="n"/>
    </row>
    <row r="900" ht="15.75" customHeight="1" s="496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  <c r="AA900" s="9" t="n"/>
      <c r="AB900" s="9" t="n"/>
      <c r="AC900" s="9" t="n"/>
      <c r="AD900" s="9" t="n"/>
      <c r="AE900" s="9" t="n"/>
      <c r="AF900" s="9" t="n"/>
      <c r="AG900" s="9" t="n"/>
      <c r="AH900" s="9" t="n"/>
      <c r="AI900" s="9" t="n"/>
    </row>
    <row r="901" ht="15.75" customHeight="1" s="496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  <c r="AA901" s="9" t="n"/>
      <c r="AB901" s="9" t="n"/>
      <c r="AC901" s="9" t="n"/>
      <c r="AD901" s="9" t="n"/>
      <c r="AE901" s="9" t="n"/>
      <c r="AF901" s="9" t="n"/>
      <c r="AG901" s="9" t="n"/>
      <c r="AH901" s="9" t="n"/>
      <c r="AI901" s="9" t="n"/>
    </row>
    <row r="902" ht="15.75" customHeight="1" s="496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  <c r="AA902" s="9" t="n"/>
      <c r="AB902" s="9" t="n"/>
      <c r="AC902" s="9" t="n"/>
      <c r="AD902" s="9" t="n"/>
      <c r="AE902" s="9" t="n"/>
      <c r="AF902" s="9" t="n"/>
      <c r="AG902" s="9" t="n"/>
      <c r="AH902" s="9" t="n"/>
      <c r="AI902" s="9" t="n"/>
    </row>
    <row r="903" ht="15.75" customHeight="1" s="496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  <c r="AA903" s="9" t="n"/>
      <c r="AB903" s="9" t="n"/>
      <c r="AC903" s="9" t="n"/>
      <c r="AD903" s="9" t="n"/>
      <c r="AE903" s="9" t="n"/>
      <c r="AF903" s="9" t="n"/>
      <c r="AG903" s="9" t="n"/>
      <c r="AH903" s="9" t="n"/>
      <c r="AI903" s="9" t="n"/>
    </row>
    <row r="904" ht="15.75" customHeight="1" s="496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A904" s="9" t="n"/>
      <c r="AB904" s="9" t="n"/>
      <c r="AC904" s="9" t="n"/>
      <c r="AD904" s="9" t="n"/>
      <c r="AE904" s="9" t="n"/>
      <c r="AF904" s="9" t="n"/>
      <c r="AG904" s="9" t="n"/>
      <c r="AH904" s="9" t="n"/>
      <c r="AI904" s="9" t="n"/>
    </row>
    <row r="905" ht="15.75" customHeight="1" s="496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  <c r="AA905" s="9" t="n"/>
      <c r="AB905" s="9" t="n"/>
      <c r="AC905" s="9" t="n"/>
      <c r="AD905" s="9" t="n"/>
      <c r="AE905" s="9" t="n"/>
      <c r="AF905" s="9" t="n"/>
      <c r="AG905" s="9" t="n"/>
      <c r="AH905" s="9" t="n"/>
      <c r="AI905" s="9" t="n"/>
    </row>
    <row r="906" ht="15.75" customHeight="1" s="496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  <c r="AA906" s="9" t="n"/>
      <c r="AB906" s="9" t="n"/>
      <c r="AC906" s="9" t="n"/>
      <c r="AD906" s="9" t="n"/>
      <c r="AE906" s="9" t="n"/>
      <c r="AF906" s="9" t="n"/>
      <c r="AG906" s="9" t="n"/>
      <c r="AH906" s="9" t="n"/>
      <c r="AI906" s="9" t="n"/>
    </row>
    <row r="907" ht="15.75" customHeight="1" s="496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  <c r="AA907" s="9" t="n"/>
      <c r="AB907" s="9" t="n"/>
      <c r="AC907" s="9" t="n"/>
      <c r="AD907" s="9" t="n"/>
      <c r="AE907" s="9" t="n"/>
      <c r="AF907" s="9" t="n"/>
      <c r="AG907" s="9" t="n"/>
      <c r="AH907" s="9" t="n"/>
      <c r="AI907" s="9" t="n"/>
    </row>
    <row r="908" ht="15.75" customHeight="1" s="496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  <c r="AA908" s="9" t="n"/>
      <c r="AB908" s="9" t="n"/>
      <c r="AC908" s="9" t="n"/>
      <c r="AD908" s="9" t="n"/>
      <c r="AE908" s="9" t="n"/>
      <c r="AF908" s="9" t="n"/>
      <c r="AG908" s="9" t="n"/>
      <c r="AH908" s="9" t="n"/>
      <c r="AI908" s="9" t="n"/>
    </row>
    <row r="909" ht="15.75" customHeight="1" s="496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  <c r="AA909" s="9" t="n"/>
      <c r="AB909" s="9" t="n"/>
      <c r="AC909" s="9" t="n"/>
      <c r="AD909" s="9" t="n"/>
      <c r="AE909" s="9" t="n"/>
      <c r="AF909" s="9" t="n"/>
      <c r="AG909" s="9" t="n"/>
      <c r="AH909" s="9" t="n"/>
      <c r="AI909" s="9" t="n"/>
    </row>
    <row r="910" ht="15.75" customHeight="1" s="496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  <c r="AA910" s="9" t="n"/>
      <c r="AB910" s="9" t="n"/>
      <c r="AC910" s="9" t="n"/>
      <c r="AD910" s="9" t="n"/>
      <c r="AE910" s="9" t="n"/>
      <c r="AF910" s="9" t="n"/>
      <c r="AG910" s="9" t="n"/>
      <c r="AH910" s="9" t="n"/>
      <c r="AI910" s="9" t="n"/>
    </row>
    <row r="911" ht="15.75" customHeight="1" s="496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  <c r="AA911" s="9" t="n"/>
      <c r="AB911" s="9" t="n"/>
      <c r="AC911" s="9" t="n"/>
      <c r="AD911" s="9" t="n"/>
      <c r="AE911" s="9" t="n"/>
      <c r="AF911" s="9" t="n"/>
      <c r="AG911" s="9" t="n"/>
      <c r="AH911" s="9" t="n"/>
      <c r="AI911" s="9" t="n"/>
    </row>
    <row r="912" ht="15.75" customHeight="1" s="496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  <c r="AA912" s="9" t="n"/>
      <c r="AB912" s="9" t="n"/>
      <c r="AC912" s="9" t="n"/>
      <c r="AD912" s="9" t="n"/>
      <c r="AE912" s="9" t="n"/>
      <c r="AF912" s="9" t="n"/>
      <c r="AG912" s="9" t="n"/>
      <c r="AH912" s="9" t="n"/>
      <c r="AI912" s="9" t="n"/>
    </row>
    <row r="913" ht="15.75" customHeight="1" s="496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  <c r="AA913" s="9" t="n"/>
      <c r="AB913" s="9" t="n"/>
      <c r="AC913" s="9" t="n"/>
      <c r="AD913" s="9" t="n"/>
      <c r="AE913" s="9" t="n"/>
      <c r="AF913" s="9" t="n"/>
      <c r="AG913" s="9" t="n"/>
      <c r="AH913" s="9" t="n"/>
      <c r="AI913" s="9" t="n"/>
    </row>
    <row r="914" ht="15.75" customHeight="1" s="496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  <c r="AA914" s="9" t="n"/>
      <c r="AB914" s="9" t="n"/>
      <c r="AC914" s="9" t="n"/>
      <c r="AD914" s="9" t="n"/>
      <c r="AE914" s="9" t="n"/>
      <c r="AF914" s="9" t="n"/>
      <c r="AG914" s="9" t="n"/>
      <c r="AH914" s="9" t="n"/>
      <c r="AI914" s="9" t="n"/>
    </row>
    <row r="915" ht="15.75" customHeight="1" s="496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  <c r="AA915" s="9" t="n"/>
      <c r="AB915" s="9" t="n"/>
      <c r="AC915" s="9" t="n"/>
      <c r="AD915" s="9" t="n"/>
      <c r="AE915" s="9" t="n"/>
      <c r="AF915" s="9" t="n"/>
      <c r="AG915" s="9" t="n"/>
      <c r="AH915" s="9" t="n"/>
      <c r="AI915" s="9" t="n"/>
    </row>
    <row r="916" ht="15.75" customHeight="1" s="496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  <c r="AA916" s="9" t="n"/>
      <c r="AB916" s="9" t="n"/>
      <c r="AC916" s="9" t="n"/>
      <c r="AD916" s="9" t="n"/>
      <c r="AE916" s="9" t="n"/>
      <c r="AF916" s="9" t="n"/>
      <c r="AG916" s="9" t="n"/>
      <c r="AH916" s="9" t="n"/>
      <c r="AI916" s="9" t="n"/>
    </row>
    <row r="917" ht="15.75" customHeight="1" s="496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  <c r="AA917" s="9" t="n"/>
      <c r="AB917" s="9" t="n"/>
      <c r="AC917" s="9" t="n"/>
      <c r="AD917" s="9" t="n"/>
      <c r="AE917" s="9" t="n"/>
      <c r="AF917" s="9" t="n"/>
      <c r="AG917" s="9" t="n"/>
      <c r="AH917" s="9" t="n"/>
      <c r="AI917" s="9" t="n"/>
    </row>
    <row r="918" ht="15.75" customHeight="1" s="496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  <c r="AA918" s="9" t="n"/>
      <c r="AB918" s="9" t="n"/>
      <c r="AC918" s="9" t="n"/>
      <c r="AD918" s="9" t="n"/>
      <c r="AE918" s="9" t="n"/>
      <c r="AF918" s="9" t="n"/>
      <c r="AG918" s="9" t="n"/>
      <c r="AH918" s="9" t="n"/>
      <c r="AI918" s="9" t="n"/>
    </row>
    <row r="919" ht="15.75" customHeight="1" s="496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  <c r="AA919" s="9" t="n"/>
      <c r="AB919" s="9" t="n"/>
      <c r="AC919" s="9" t="n"/>
      <c r="AD919" s="9" t="n"/>
      <c r="AE919" s="9" t="n"/>
      <c r="AF919" s="9" t="n"/>
      <c r="AG919" s="9" t="n"/>
      <c r="AH919" s="9" t="n"/>
      <c r="AI919" s="9" t="n"/>
    </row>
    <row r="920" ht="15.75" customHeight="1" s="496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  <c r="AA920" s="9" t="n"/>
      <c r="AB920" s="9" t="n"/>
      <c r="AC920" s="9" t="n"/>
      <c r="AD920" s="9" t="n"/>
      <c r="AE920" s="9" t="n"/>
      <c r="AF920" s="9" t="n"/>
      <c r="AG920" s="9" t="n"/>
      <c r="AH920" s="9" t="n"/>
      <c r="AI920" s="9" t="n"/>
    </row>
    <row r="921" ht="15.75" customHeight="1" s="496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  <c r="AA921" s="9" t="n"/>
      <c r="AB921" s="9" t="n"/>
      <c r="AC921" s="9" t="n"/>
      <c r="AD921" s="9" t="n"/>
      <c r="AE921" s="9" t="n"/>
      <c r="AF921" s="9" t="n"/>
      <c r="AG921" s="9" t="n"/>
      <c r="AH921" s="9" t="n"/>
      <c r="AI921" s="9" t="n"/>
    </row>
    <row r="922" ht="15.75" customHeight="1" s="496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  <c r="AA922" s="9" t="n"/>
      <c r="AB922" s="9" t="n"/>
      <c r="AC922" s="9" t="n"/>
      <c r="AD922" s="9" t="n"/>
      <c r="AE922" s="9" t="n"/>
      <c r="AF922" s="9" t="n"/>
      <c r="AG922" s="9" t="n"/>
      <c r="AH922" s="9" t="n"/>
      <c r="AI922" s="9" t="n"/>
    </row>
    <row r="923" ht="15.75" customHeight="1" s="496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  <c r="AA923" s="9" t="n"/>
      <c r="AB923" s="9" t="n"/>
      <c r="AC923" s="9" t="n"/>
      <c r="AD923" s="9" t="n"/>
      <c r="AE923" s="9" t="n"/>
      <c r="AF923" s="9" t="n"/>
      <c r="AG923" s="9" t="n"/>
      <c r="AH923" s="9" t="n"/>
      <c r="AI923" s="9" t="n"/>
    </row>
    <row r="924" ht="15.75" customHeight="1" s="496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  <c r="AA924" s="9" t="n"/>
      <c r="AB924" s="9" t="n"/>
      <c r="AC924" s="9" t="n"/>
      <c r="AD924" s="9" t="n"/>
      <c r="AE924" s="9" t="n"/>
      <c r="AF924" s="9" t="n"/>
      <c r="AG924" s="9" t="n"/>
      <c r="AH924" s="9" t="n"/>
      <c r="AI924" s="9" t="n"/>
    </row>
    <row r="925" ht="15.75" customHeight="1" s="496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  <c r="AA925" s="9" t="n"/>
      <c r="AB925" s="9" t="n"/>
      <c r="AC925" s="9" t="n"/>
      <c r="AD925" s="9" t="n"/>
      <c r="AE925" s="9" t="n"/>
      <c r="AF925" s="9" t="n"/>
      <c r="AG925" s="9" t="n"/>
      <c r="AH925" s="9" t="n"/>
      <c r="AI925" s="9" t="n"/>
    </row>
    <row r="926" ht="15.75" customHeight="1" s="496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  <c r="AA926" s="9" t="n"/>
      <c r="AB926" s="9" t="n"/>
      <c r="AC926" s="9" t="n"/>
      <c r="AD926" s="9" t="n"/>
      <c r="AE926" s="9" t="n"/>
      <c r="AF926" s="9" t="n"/>
      <c r="AG926" s="9" t="n"/>
      <c r="AH926" s="9" t="n"/>
      <c r="AI926" s="9" t="n"/>
    </row>
    <row r="927" ht="15.75" customHeight="1" s="496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  <c r="AA927" s="9" t="n"/>
      <c r="AB927" s="9" t="n"/>
      <c r="AC927" s="9" t="n"/>
      <c r="AD927" s="9" t="n"/>
      <c r="AE927" s="9" t="n"/>
      <c r="AF927" s="9" t="n"/>
      <c r="AG927" s="9" t="n"/>
      <c r="AH927" s="9" t="n"/>
      <c r="AI927" s="9" t="n"/>
    </row>
    <row r="928" ht="15.75" customHeight="1" s="496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  <c r="AA928" s="9" t="n"/>
      <c r="AB928" s="9" t="n"/>
      <c r="AC928" s="9" t="n"/>
      <c r="AD928" s="9" t="n"/>
      <c r="AE928" s="9" t="n"/>
      <c r="AF928" s="9" t="n"/>
      <c r="AG928" s="9" t="n"/>
      <c r="AH928" s="9" t="n"/>
      <c r="AI928" s="9" t="n"/>
    </row>
    <row r="929" ht="15.75" customHeight="1" s="496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  <c r="AA929" s="9" t="n"/>
      <c r="AB929" s="9" t="n"/>
      <c r="AC929" s="9" t="n"/>
      <c r="AD929" s="9" t="n"/>
      <c r="AE929" s="9" t="n"/>
      <c r="AF929" s="9" t="n"/>
      <c r="AG929" s="9" t="n"/>
      <c r="AH929" s="9" t="n"/>
      <c r="AI929" s="9" t="n"/>
    </row>
    <row r="930" ht="15.75" customHeight="1" s="496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  <c r="AA930" s="9" t="n"/>
      <c r="AB930" s="9" t="n"/>
      <c r="AC930" s="9" t="n"/>
      <c r="AD930" s="9" t="n"/>
      <c r="AE930" s="9" t="n"/>
      <c r="AF930" s="9" t="n"/>
      <c r="AG930" s="9" t="n"/>
      <c r="AH930" s="9" t="n"/>
      <c r="AI930" s="9" t="n"/>
    </row>
    <row r="931" ht="15.75" customHeight="1" s="496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  <c r="AA931" s="9" t="n"/>
      <c r="AB931" s="9" t="n"/>
      <c r="AC931" s="9" t="n"/>
      <c r="AD931" s="9" t="n"/>
      <c r="AE931" s="9" t="n"/>
      <c r="AF931" s="9" t="n"/>
      <c r="AG931" s="9" t="n"/>
      <c r="AH931" s="9" t="n"/>
      <c r="AI931" s="9" t="n"/>
    </row>
    <row r="932" ht="15.75" customHeight="1" s="496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  <c r="AA932" s="9" t="n"/>
      <c r="AB932" s="9" t="n"/>
      <c r="AC932" s="9" t="n"/>
      <c r="AD932" s="9" t="n"/>
      <c r="AE932" s="9" t="n"/>
      <c r="AF932" s="9" t="n"/>
      <c r="AG932" s="9" t="n"/>
      <c r="AH932" s="9" t="n"/>
      <c r="AI932" s="9" t="n"/>
    </row>
    <row r="933" ht="15.75" customHeight="1" s="496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  <c r="AA933" s="9" t="n"/>
      <c r="AB933" s="9" t="n"/>
      <c r="AC933" s="9" t="n"/>
      <c r="AD933" s="9" t="n"/>
      <c r="AE933" s="9" t="n"/>
      <c r="AF933" s="9" t="n"/>
      <c r="AG933" s="9" t="n"/>
      <c r="AH933" s="9" t="n"/>
      <c r="AI933" s="9" t="n"/>
    </row>
    <row r="934" ht="15.75" customHeight="1" s="496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  <c r="AA934" s="9" t="n"/>
      <c r="AB934" s="9" t="n"/>
      <c r="AC934" s="9" t="n"/>
      <c r="AD934" s="9" t="n"/>
      <c r="AE934" s="9" t="n"/>
      <c r="AF934" s="9" t="n"/>
      <c r="AG934" s="9" t="n"/>
      <c r="AH934" s="9" t="n"/>
      <c r="AI934" s="9" t="n"/>
    </row>
    <row r="935" ht="15.75" customHeight="1" s="496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  <c r="AA935" s="9" t="n"/>
      <c r="AB935" s="9" t="n"/>
      <c r="AC935" s="9" t="n"/>
      <c r="AD935" s="9" t="n"/>
      <c r="AE935" s="9" t="n"/>
      <c r="AF935" s="9" t="n"/>
      <c r="AG935" s="9" t="n"/>
      <c r="AH935" s="9" t="n"/>
      <c r="AI935" s="9" t="n"/>
    </row>
    <row r="936" ht="15.75" customHeight="1" s="496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  <c r="AA936" s="9" t="n"/>
      <c r="AB936" s="9" t="n"/>
      <c r="AC936" s="9" t="n"/>
      <c r="AD936" s="9" t="n"/>
      <c r="AE936" s="9" t="n"/>
      <c r="AF936" s="9" t="n"/>
      <c r="AG936" s="9" t="n"/>
      <c r="AH936" s="9" t="n"/>
      <c r="AI936" s="9" t="n"/>
    </row>
    <row r="937" ht="15.75" customHeight="1" s="496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  <c r="AA937" s="9" t="n"/>
      <c r="AB937" s="9" t="n"/>
      <c r="AC937" s="9" t="n"/>
      <c r="AD937" s="9" t="n"/>
      <c r="AE937" s="9" t="n"/>
      <c r="AF937" s="9" t="n"/>
      <c r="AG937" s="9" t="n"/>
      <c r="AH937" s="9" t="n"/>
      <c r="AI937" s="9" t="n"/>
    </row>
    <row r="938" ht="15.75" customHeight="1" s="496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  <c r="AA938" s="9" t="n"/>
      <c r="AB938" s="9" t="n"/>
      <c r="AC938" s="9" t="n"/>
      <c r="AD938" s="9" t="n"/>
      <c r="AE938" s="9" t="n"/>
      <c r="AF938" s="9" t="n"/>
      <c r="AG938" s="9" t="n"/>
      <c r="AH938" s="9" t="n"/>
      <c r="AI938" s="9" t="n"/>
    </row>
    <row r="939" ht="15.75" customHeight="1" s="496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  <c r="AA939" s="9" t="n"/>
      <c r="AB939" s="9" t="n"/>
      <c r="AC939" s="9" t="n"/>
      <c r="AD939" s="9" t="n"/>
      <c r="AE939" s="9" t="n"/>
      <c r="AF939" s="9" t="n"/>
      <c r="AG939" s="9" t="n"/>
      <c r="AH939" s="9" t="n"/>
      <c r="AI939" s="9" t="n"/>
    </row>
    <row r="940" ht="15.75" customHeight="1" s="496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  <c r="AA940" s="9" t="n"/>
      <c r="AB940" s="9" t="n"/>
      <c r="AC940" s="9" t="n"/>
      <c r="AD940" s="9" t="n"/>
      <c r="AE940" s="9" t="n"/>
      <c r="AF940" s="9" t="n"/>
      <c r="AG940" s="9" t="n"/>
      <c r="AH940" s="9" t="n"/>
      <c r="AI940" s="9" t="n"/>
    </row>
    <row r="941" ht="15.75" customHeight="1" s="496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  <c r="AA941" s="9" t="n"/>
      <c r="AB941" s="9" t="n"/>
      <c r="AC941" s="9" t="n"/>
      <c r="AD941" s="9" t="n"/>
      <c r="AE941" s="9" t="n"/>
      <c r="AF941" s="9" t="n"/>
      <c r="AG941" s="9" t="n"/>
      <c r="AH941" s="9" t="n"/>
      <c r="AI941" s="9" t="n"/>
    </row>
    <row r="942" ht="15.75" customHeight="1" s="496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  <c r="AA942" s="9" t="n"/>
      <c r="AB942" s="9" t="n"/>
      <c r="AC942" s="9" t="n"/>
      <c r="AD942" s="9" t="n"/>
      <c r="AE942" s="9" t="n"/>
      <c r="AF942" s="9" t="n"/>
      <c r="AG942" s="9" t="n"/>
      <c r="AH942" s="9" t="n"/>
      <c r="AI942" s="9" t="n"/>
    </row>
    <row r="943" ht="15.75" customHeight="1" s="496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  <c r="AA943" s="9" t="n"/>
      <c r="AB943" s="9" t="n"/>
      <c r="AC943" s="9" t="n"/>
      <c r="AD943" s="9" t="n"/>
      <c r="AE943" s="9" t="n"/>
      <c r="AF943" s="9" t="n"/>
      <c r="AG943" s="9" t="n"/>
      <c r="AH943" s="9" t="n"/>
      <c r="AI943" s="9" t="n"/>
    </row>
    <row r="944" ht="15.75" customHeight="1" s="496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  <c r="AA944" s="9" t="n"/>
      <c r="AB944" s="9" t="n"/>
      <c r="AC944" s="9" t="n"/>
      <c r="AD944" s="9" t="n"/>
      <c r="AE944" s="9" t="n"/>
      <c r="AF944" s="9" t="n"/>
      <c r="AG944" s="9" t="n"/>
      <c r="AH944" s="9" t="n"/>
      <c r="AI944" s="9" t="n"/>
    </row>
    <row r="945" ht="15.75" customHeight="1" s="496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  <c r="AA945" s="9" t="n"/>
      <c r="AB945" s="9" t="n"/>
      <c r="AC945" s="9" t="n"/>
      <c r="AD945" s="9" t="n"/>
      <c r="AE945" s="9" t="n"/>
      <c r="AF945" s="9" t="n"/>
      <c r="AG945" s="9" t="n"/>
      <c r="AH945" s="9" t="n"/>
      <c r="AI945" s="9" t="n"/>
    </row>
    <row r="946" ht="15.75" customHeight="1" s="496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  <c r="AA946" s="9" t="n"/>
      <c r="AB946" s="9" t="n"/>
      <c r="AC946" s="9" t="n"/>
      <c r="AD946" s="9" t="n"/>
      <c r="AE946" s="9" t="n"/>
      <c r="AF946" s="9" t="n"/>
      <c r="AG946" s="9" t="n"/>
      <c r="AH946" s="9" t="n"/>
      <c r="AI946" s="9" t="n"/>
    </row>
    <row r="947" ht="15.75" customHeight="1" s="496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  <c r="AA947" s="9" t="n"/>
      <c r="AB947" s="9" t="n"/>
      <c r="AC947" s="9" t="n"/>
      <c r="AD947" s="9" t="n"/>
      <c r="AE947" s="9" t="n"/>
      <c r="AF947" s="9" t="n"/>
      <c r="AG947" s="9" t="n"/>
      <c r="AH947" s="9" t="n"/>
      <c r="AI947" s="9" t="n"/>
    </row>
    <row r="948" ht="15.75" customHeight="1" s="496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  <c r="AA948" s="9" t="n"/>
      <c r="AB948" s="9" t="n"/>
      <c r="AC948" s="9" t="n"/>
      <c r="AD948" s="9" t="n"/>
      <c r="AE948" s="9" t="n"/>
      <c r="AF948" s="9" t="n"/>
      <c r="AG948" s="9" t="n"/>
      <c r="AH948" s="9" t="n"/>
      <c r="AI948" s="9" t="n"/>
    </row>
    <row r="949" ht="15.75" customHeight="1" s="496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  <c r="AA949" s="9" t="n"/>
      <c r="AB949" s="9" t="n"/>
      <c r="AC949" s="9" t="n"/>
      <c r="AD949" s="9" t="n"/>
      <c r="AE949" s="9" t="n"/>
      <c r="AF949" s="9" t="n"/>
      <c r="AG949" s="9" t="n"/>
      <c r="AH949" s="9" t="n"/>
      <c r="AI949" s="9" t="n"/>
    </row>
    <row r="950" ht="15.75" customHeight="1" s="496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  <c r="AA950" s="9" t="n"/>
      <c r="AB950" s="9" t="n"/>
      <c r="AC950" s="9" t="n"/>
      <c r="AD950" s="9" t="n"/>
      <c r="AE950" s="9" t="n"/>
      <c r="AF950" s="9" t="n"/>
      <c r="AG950" s="9" t="n"/>
      <c r="AH950" s="9" t="n"/>
      <c r="AI950" s="9" t="n"/>
    </row>
    <row r="951" ht="15.75" customHeight="1" s="496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  <c r="AA951" s="9" t="n"/>
      <c r="AB951" s="9" t="n"/>
      <c r="AC951" s="9" t="n"/>
      <c r="AD951" s="9" t="n"/>
      <c r="AE951" s="9" t="n"/>
      <c r="AF951" s="9" t="n"/>
      <c r="AG951" s="9" t="n"/>
      <c r="AH951" s="9" t="n"/>
      <c r="AI951" s="9" t="n"/>
    </row>
    <row r="952" ht="15.75" customHeight="1" s="496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  <c r="AA952" s="9" t="n"/>
      <c r="AB952" s="9" t="n"/>
      <c r="AC952" s="9" t="n"/>
      <c r="AD952" s="9" t="n"/>
      <c r="AE952" s="9" t="n"/>
      <c r="AF952" s="9" t="n"/>
      <c r="AG952" s="9" t="n"/>
      <c r="AH952" s="9" t="n"/>
      <c r="AI952" s="9" t="n"/>
    </row>
    <row r="953" ht="15.75" customHeight="1" s="496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  <c r="AA953" s="9" t="n"/>
      <c r="AB953" s="9" t="n"/>
      <c r="AC953" s="9" t="n"/>
      <c r="AD953" s="9" t="n"/>
      <c r="AE953" s="9" t="n"/>
      <c r="AF953" s="9" t="n"/>
      <c r="AG953" s="9" t="n"/>
      <c r="AH953" s="9" t="n"/>
      <c r="AI953" s="9" t="n"/>
    </row>
    <row r="954" ht="15.75" customHeight="1" s="496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  <c r="AA954" s="9" t="n"/>
      <c r="AB954" s="9" t="n"/>
      <c r="AC954" s="9" t="n"/>
      <c r="AD954" s="9" t="n"/>
      <c r="AE954" s="9" t="n"/>
      <c r="AF954" s="9" t="n"/>
      <c r="AG954" s="9" t="n"/>
      <c r="AH954" s="9" t="n"/>
      <c r="AI954" s="9" t="n"/>
    </row>
    <row r="955" ht="15.75" customHeight="1" s="496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  <c r="AA955" s="9" t="n"/>
      <c r="AB955" s="9" t="n"/>
      <c r="AC955" s="9" t="n"/>
      <c r="AD955" s="9" t="n"/>
      <c r="AE955" s="9" t="n"/>
      <c r="AF955" s="9" t="n"/>
      <c r="AG955" s="9" t="n"/>
      <c r="AH955" s="9" t="n"/>
      <c r="AI955" s="9" t="n"/>
    </row>
    <row r="956" ht="15.75" customHeight="1" s="496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  <c r="AA956" s="9" t="n"/>
      <c r="AB956" s="9" t="n"/>
      <c r="AC956" s="9" t="n"/>
      <c r="AD956" s="9" t="n"/>
      <c r="AE956" s="9" t="n"/>
      <c r="AF956" s="9" t="n"/>
      <c r="AG956" s="9" t="n"/>
      <c r="AH956" s="9" t="n"/>
      <c r="AI956" s="9" t="n"/>
    </row>
    <row r="957" ht="15.75" customHeight="1" s="496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  <c r="AA957" s="9" t="n"/>
      <c r="AB957" s="9" t="n"/>
      <c r="AC957" s="9" t="n"/>
      <c r="AD957" s="9" t="n"/>
      <c r="AE957" s="9" t="n"/>
      <c r="AF957" s="9" t="n"/>
      <c r="AG957" s="9" t="n"/>
      <c r="AH957" s="9" t="n"/>
      <c r="AI957" s="9" t="n"/>
    </row>
    <row r="958" ht="15.75" customHeight="1" s="496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  <c r="AA958" s="9" t="n"/>
      <c r="AB958" s="9" t="n"/>
      <c r="AC958" s="9" t="n"/>
      <c r="AD958" s="9" t="n"/>
      <c r="AE958" s="9" t="n"/>
      <c r="AF958" s="9" t="n"/>
      <c r="AG958" s="9" t="n"/>
      <c r="AH958" s="9" t="n"/>
      <c r="AI958" s="9" t="n"/>
    </row>
    <row r="959" ht="15.75" customHeight="1" s="496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  <c r="AA959" s="9" t="n"/>
      <c r="AB959" s="9" t="n"/>
      <c r="AC959" s="9" t="n"/>
      <c r="AD959" s="9" t="n"/>
      <c r="AE959" s="9" t="n"/>
      <c r="AF959" s="9" t="n"/>
      <c r="AG959" s="9" t="n"/>
      <c r="AH959" s="9" t="n"/>
      <c r="AI959" s="9" t="n"/>
    </row>
    <row r="960" ht="15.75" customHeight="1" s="496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  <c r="AA960" s="9" t="n"/>
      <c r="AB960" s="9" t="n"/>
      <c r="AC960" s="9" t="n"/>
      <c r="AD960" s="9" t="n"/>
      <c r="AE960" s="9" t="n"/>
      <c r="AF960" s="9" t="n"/>
      <c r="AG960" s="9" t="n"/>
      <c r="AH960" s="9" t="n"/>
      <c r="AI960" s="9" t="n"/>
    </row>
    <row r="961" ht="15.75" customHeight="1" s="496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  <c r="AA961" s="9" t="n"/>
      <c r="AB961" s="9" t="n"/>
      <c r="AC961" s="9" t="n"/>
      <c r="AD961" s="9" t="n"/>
      <c r="AE961" s="9" t="n"/>
      <c r="AF961" s="9" t="n"/>
      <c r="AG961" s="9" t="n"/>
      <c r="AH961" s="9" t="n"/>
      <c r="AI961" s="9" t="n"/>
    </row>
    <row r="962" ht="15.75" customHeight="1" s="496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  <c r="AA962" s="9" t="n"/>
      <c r="AB962" s="9" t="n"/>
      <c r="AC962" s="9" t="n"/>
      <c r="AD962" s="9" t="n"/>
      <c r="AE962" s="9" t="n"/>
      <c r="AF962" s="9" t="n"/>
      <c r="AG962" s="9" t="n"/>
      <c r="AH962" s="9" t="n"/>
      <c r="AI962" s="9" t="n"/>
    </row>
    <row r="963" ht="15.75" customHeight="1" s="496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  <c r="AA963" s="9" t="n"/>
      <c r="AB963" s="9" t="n"/>
      <c r="AC963" s="9" t="n"/>
      <c r="AD963" s="9" t="n"/>
      <c r="AE963" s="9" t="n"/>
      <c r="AF963" s="9" t="n"/>
      <c r="AG963" s="9" t="n"/>
      <c r="AH963" s="9" t="n"/>
      <c r="AI963" s="9" t="n"/>
    </row>
    <row r="964" ht="15.75" customHeight="1" s="496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  <c r="AA964" s="9" t="n"/>
      <c r="AB964" s="9" t="n"/>
      <c r="AC964" s="9" t="n"/>
      <c r="AD964" s="9" t="n"/>
      <c r="AE964" s="9" t="n"/>
      <c r="AF964" s="9" t="n"/>
      <c r="AG964" s="9" t="n"/>
      <c r="AH964" s="9" t="n"/>
      <c r="AI964" s="9" t="n"/>
    </row>
    <row r="965" ht="15.75" customHeight="1" s="496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  <c r="AA965" s="9" t="n"/>
      <c r="AB965" s="9" t="n"/>
      <c r="AC965" s="9" t="n"/>
      <c r="AD965" s="9" t="n"/>
      <c r="AE965" s="9" t="n"/>
      <c r="AF965" s="9" t="n"/>
      <c r="AG965" s="9" t="n"/>
      <c r="AH965" s="9" t="n"/>
      <c r="AI965" s="9" t="n"/>
    </row>
    <row r="966" ht="15.75" customHeight="1" s="496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  <c r="AA966" s="9" t="n"/>
      <c r="AB966" s="9" t="n"/>
      <c r="AC966" s="9" t="n"/>
      <c r="AD966" s="9" t="n"/>
      <c r="AE966" s="9" t="n"/>
      <c r="AF966" s="9" t="n"/>
      <c r="AG966" s="9" t="n"/>
      <c r="AH966" s="9" t="n"/>
      <c r="AI966" s="9" t="n"/>
    </row>
    <row r="967" ht="15.75" customHeight="1" s="496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  <c r="AA967" s="9" t="n"/>
      <c r="AB967" s="9" t="n"/>
      <c r="AC967" s="9" t="n"/>
      <c r="AD967" s="9" t="n"/>
      <c r="AE967" s="9" t="n"/>
      <c r="AF967" s="9" t="n"/>
      <c r="AG967" s="9" t="n"/>
      <c r="AH967" s="9" t="n"/>
      <c r="AI967" s="9" t="n"/>
    </row>
    <row r="968" ht="15.75" customHeight="1" s="496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  <c r="AA968" s="9" t="n"/>
      <c r="AB968" s="9" t="n"/>
      <c r="AC968" s="9" t="n"/>
      <c r="AD968" s="9" t="n"/>
      <c r="AE968" s="9" t="n"/>
      <c r="AF968" s="9" t="n"/>
      <c r="AG968" s="9" t="n"/>
      <c r="AH968" s="9" t="n"/>
      <c r="AI968" s="9" t="n"/>
    </row>
    <row r="969" ht="15.75" customHeight="1" s="496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  <c r="AA969" s="9" t="n"/>
      <c r="AB969" s="9" t="n"/>
      <c r="AC969" s="9" t="n"/>
      <c r="AD969" s="9" t="n"/>
      <c r="AE969" s="9" t="n"/>
      <c r="AF969" s="9" t="n"/>
      <c r="AG969" s="9" t="n"/>
      <c r="AH969" s="9" t="n"/>
      <c r="AI969" s="9" t="n"/>
    </row>
    <row r="970" ht="15.75" customHeight="1" s="496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  <c r="AA970" s="9" t="n"/>
      <c r="AB970" s="9" t="n"/>
      <c r="AC970" s="9" t="n"/>
      <c r="AD970" s="9" t="n"/>
      <c r="AE970" s="9" t="n"/>
      <c r="AF970" s="9" t="n"/>
      <c r="AG970" s="9" t="n"/>
      <c r="AH970" s="9" t="n"/>
      <c r="AI970" s="9" t="n"/>
    </row>
    <row r="971" ht="15.75" customHeight="1" s="496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  <c r="AA971" s="9" t="n"/>
      <c r="AB971" s="9" t="n"/>
      <c r="AC971" s="9" t="n"/>
      <c r="AD971" s="9" t="n"/>
      <c r="AE971" s="9" t="n"/>
      <c r="AF971" s="9" t="n"/>
      <c r="AG971" s="9" t="n"/>
      <c r="AH971" s="9" t="n"/>
      <c r="AI971" s="9" t="n"/>
    </row>
    <row r="972" ht="15.75" customHeight="1" s="496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  <c r="AA972" s="9" t="n"/>
      <c r="AB972" s="9" t="n"/>
      <c r="AC972" s="9" t="n"/>
      <c r="AD972" s="9" t="n"/>
      <c r="AE972" s="9" t="n"/>
      <c r="AF972" s="9" t="n"/>
      <c r="AG972" s="9" t="n"/>
      <c r="AH972" s="9" t="n"/>
      <c r="AI972" s="9" t="n"/>
    </row>
    <row r="973" ht="15.75" customHeight="1" s="496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  <c r="AA973" s="9" t="n"/>
      <c r="AB973" s="9" t="n"/>
      <c r="AC973" s="9" t="n"/>
      <c r="AD973" s="9" t="n"/>
      <c r="AE973" s="9" t="n"/>
      <c r="AF973" s="9" t="n"/>
      <c r="AG973" s="9" t="n"/>
      <c r="AH973" s="9" t="n"/>
      <c r="AI973" s="9" t="n"/>
    </row>
    <row r="974" ht="15.75" customHeight="1" s="496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  <c r="AA974" s="9" t="n"/>
      <c r="AB974" s="9" t="n"/>
      <c r="AC974" s="9" t="n"/>
      <c r="AD974" s="9" t="n"/>
      <c r="AE974" s="9" t="n"/>
      <c r="AF974" s="9" t="n"/>
      <c r="AG974" s="9" t="n"/>
      <c r="AH974" s="9" t="n"/>
      <c r="AI974" s="9" t="n"/>
    </row>
    <row r="975" ht="15.75" customHeight="1" s="496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  <c r="AA975" s="9" t="n"/>
      <c r="AB975" s="9" t="n"/>
      <c r="AC975" s="9" t="n"/>
      <c r="AD975" s="9" t="n"/>
      <c r="AE975" s="9" t="n"/>
      <c r="AF975" s="9" t="n"/>
      <c r="AG975" s="9" t="n"/>
      <c r="AH975" s="9" t="n"/>
      <c r="AI975" s="9" t="n"/>
    </row>
    <row r="976" ht="15.75" customHeight="1" s="496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  <c r="AA976" s="9" t="n"/>
      <c r="AB976" s="9" t="n"/>
      <c r="AC976" s="9" t="n"/>
      <c r="AD976" s="9" t="n"/>
      <c r="AE976" s="9" t="n"/>
      <c r="AF976" s="9" t="n"/>
      <c r="AG976" s="9" t="n"/>
      <c r="AH976" s="9" t="n"/>
      <c r="AI976" s="9" t="n"/>
    </row>
    <row r="977" ht="15.75" customHeight="1" s="496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  <c r="AA977" s="9" t="n"/>
      <c r="AB977" s="9" t="n"/>
      <c r="AC977" s="9" t="n"/>
      <c r="AD977" s="9" t="n"/>
      <c r="AE977" s="9" t="n"/>
      <c r="AF977" s="9" t="n"/>
      <c r="AG977" s="9" t="n"/>
      <c r="AH977" s="9" t="n"/>
      <c r="AI977" s="9" t="n"/>
    </row>
    <row r="978" ht="15.75" customHeight="1" s="496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  <c r="AA978" s="9" t="n"/>
      <c r="AB978" s="9" t="n"/>
      <c r="AC978" s="9" t="n"/>
      <c r="AD978" s="9" t="n"/>
      <c r="AE978" s="9" t="n"/>
      <c r="AF978" s="9" t="n"/>
      <c r="AG978" s="9" t="n"/>
      <c r="AH978" s="9" t="n"/>
      <c r="AI978" s="9" t="n"/>
    </row>
    <row r="979" ht="15.75" customHeight="1" s="496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  <c r="AA979" s="9" t="n"/>
      <c r="AB979" s="9" t="n"/>
      <c r="AC979" s="9" t="n"/>
      <c r="AD979" s="9" t="n"/>
      <c r="AE979" s="9" t="n"/>
      <c r="AF979" s="9" t="n"/>
      <c r="AG979" s="9" t="n"/>
      <c r="AH979" s="9" t="n"/>
      <c r="AI979" s="9" t="n"/>
    </row>
    <row r="980" ht="15.75" customHeight="1" s="496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  <c r="AA980" s="9" t="n"/>
      <c r="AB980" s="9" t="n"/>
      <c r="AC980" s="9" t="n"/>
      <c r="AD980" s="9" t="n"/>
      <c r="AE980" s="9" t="n"/>
      <c r="AF980" s="9" t="n"/>
      <c r="AG980" s="9" t="n"/>
      <c r="AH980" s="9" t="n"/>
      <c r="AI980" s="9" t="n"/>
    </row>
    <row r="981" ht="15.75" customHeight="1" s="496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  <c r="AA981" s="9" t="n"/>
      <c r="AB981" s="9" t="n"/>
      <c r="AC981" s="9" t="n"/>
      <c r="AD981" s="9" t="n"/>
      <c r="AE981" s="9" t="n"/>
      <c r="AF981" s="9" t="n"/>
      <c r="AG981" s="9" t="n"/>
      <c r="AH981" s="9" t="n"/>
      <c r="AI981" s="9" t="n"/>
    </row>
    <row r="982" ht="15.75" customHeight="1" s="496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  <c r="AA982" s="9" t="n"/>
      <c r="AB982" s="9" t="n"/>
      <c r="AC982" s="9" t="n"/>
      <c r="AD982" s="9" t="n"/>
      <c r="AE982" s="9" t="n"/>
      <c r="AF982" s="9" t="n"/>
      <c r="AG982" s="9" t="n"/>
      <c r="AH982" s="9" t="n"/>
      <c r="AI982" s="9" t="n"/>
    </row>
    <row r="983" ht="15.75" customHeight="1" s="496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  <c r="AA983" s="9" t="n"/>
      <c r="AB983" s="9" t="n"/>
      <c r="AC983" s="9" t="n"/>
      <c r="AD983" s="9" t="n"/>
      <c r="AE983" s="9" t="n"/>
      <c r="AF983" s="9" t="n"/>
      <c r="AG983" s="9" t="n"/>
      <c r="AH983" s="9" t="n"/>
      <c r="AI983" s="9" t="n"/>
    </row>
    <row r="984" ht="15.75" customHeight="1" s="496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  <c r="AA984" s="9" t="n"/>
      <c r="AB984" s="9" t="n"/>
      <c r="AC984" s="9" t="n"/>
      <c r="AD984" s="9" t="n"/>
      <c r="AE984" s="9" t="n"/>
      <c r="AF984" s="9" t="n"/>
      <c r="AG984" s="9" t="n"/>
      <c r="AH984" s="9" t="n"/>
      <c r="AI984" s="9" t="n"/>
    </row>
    <row r="985" ht="15.75" customHeight="1" s="496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  <c r="AA985" s="9" t="n"/>
      <c r="AB985" s="9" t="n"/>
      <c r="AC985" s="9" t="n"/>
      <c r="AD985" s="9" t="n"/>
      <c r="AE985" s="9" t="n"/>
      <c r="AF985" s="9" t="n"/>
      <c r="AG985" s="9" t="n"/>
      <c r="AH985" s="9" t="n"/>
      <c r="AI985" s="9" t="n"/>
    </row>
    <row r="986" ht="15.75" customHeight="1" s="496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  <c r="AA986" s="9" t="n"/>
      <c r="AB986" s="9" t="n"/>
      <c r="AC986" s="9" t="n"/>
      <c r="AD986" s="9" t="n"/>
      <c r="AE986" s="9" t="n"/>
      <c r="AF986" s="9" t="n"/>
      <c r="AG986" s="9" t="n"/>
      <c r="AH986" s="9" t="n"/>
      <c r="AI986" s="9" t="n"/>
    </row>
    <row r="987" ht="15.75" customHeight="1" s="496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  <c r="AA987" s="9" t="n"/>
      <c r="AB987" s="9" t="n"/>
      <c r="AC987" s="9" t="n"/>
      <c r="AD987" s="9" t="n"/>
      <c r="AE987" s="9" t="n"/>
      <c r="AF987" s="9" t="n"/>
      <c r="AG987" s="9" t="n"/>
      <c r="AH987" s="9" t="n"/>
      <c r="AI987" s="9" t="n"/>
    </row>
    <row r="988" ht="15.75" customHeight="1" s="496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  <c r="AA988" s="9" t="n"/>
      <c r="AB988" s="9" t="n"/>
      <c r="AC988" s="9" t="n"/>
      <c r="AD988" s="9" t="n"/>
      <c r="AE988" s="9" t="n"/>
      <c r="AF988" s="9" t="n"/>
      <c r="AG988" s="9" t="n"/>
      <c r="AH988" s="9" t="n"/>
      <c r="AI988" s="9" t="n"/>
    </row>
    <row r="989" ht="15.75" customHeight="1" s="496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  <c r="AA989" s="9" t="n"/>
      <c r="AB989" s="9" t="n"/>
      <c r="AC989" s="9" t="n"/>
      <c r="AD989" s="9" t="n"/>
      <c r="AE989" s="9" t="n"/>
      <c r="AF989" s="9" t="n"/>
      <c r="AG989" s="9" t="n"/>
      <c r="AH989" s="9" t="n"/>
      <c r="AI989" s="9" t="n"/>
    </row>
    <row r="990" ht="15.75" customHeight="1" s="496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  <c r="AA990" s="9" t="n"/>
      <c r="AB990" s="9" t="n"/>
      <c r="AC990" s="9" t="n"/>
      <c r="AD990" s="9" t="n"/>
      <c r="AE990" s="9" t="n"/>
      <c r="AF990" s="9" t="n"/>
      <c r="AG990" s="9" t="n"/>
      <c r="AH990" s="9" t="n"/>
      <c r="AI990" s="9" t="n"/>
    </row>
    <row r="991" ht="15.75" customHeight="1" s="496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  <c r="AA991" s="9" t="n"/>
      <c r="AB991" s="9" t="n"/>
      <c r="AC991" s="9" t="n"/>
      <c r="AD991" s="9" t="n"/>
      <c r="AE991" s="9" t="n"/>
      <c r="AF991" s="9" t="n"/>
      <c r="AG991" s="9" t="n"/>
      <c r="AH991" s="9" t="n"/>
      <c r="AI991" s="9" t="n"/>
    </row>
    <row r="992" ht="15.75" customHeight="1" s="496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  <c r="AA992" s="9" t="n"/>
      <c r="AB992" s="9" t="n"/>
      <c r="AC992" s="9" t="n"/>
      <c r="AD992" s="9" t="n"/>
      <c r="AE992" s="9" t="n"/>
      <c r="AF992" s="9" t="n"/>
      <c r="AG992" s="9" t="n"/>
      <c r="AH992" s="9" t="n"/>
      <c r="AI992" s="9" t="n"/>
    </row>
    <row r="993" ht="15.75" customHeight="1" s="496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  <c r="AA993" s="9" t="n"/>
      <c r="AB993" s="9" t="n"/>
      <c r="AC993" s="9" t="n"/>
      <c r="AD993" s="9" t="n"/>
      <c r="AE993" s="9" t="n"/>
      <c r="AF993" s="9" t="n"/>
      <c r="AG993" s="9" t="n"/>
      <c r="AH993" s="9" t="n"/>
      <c r="AI993" s="9" t="n"/>
    </row>
    <row r="994" ht="15.75" customHeight="1" s="496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  <c r="AA994" s="9" t="n"/>
      <c r="AB994" s="9" t="n"/>
      <c r="AC994" s="9" t="n"/>
      <c r="AD994" s="9" t="n"/>
      <c r="AE994" s="9" t="n"/>
      <c r="AF994" s="9" t="n"/>
      <c r="AG994" s="9" t="n"/>
      <c r="AH994" s="9" t="n"/>
      <c r="AI994" s="9" t="n"/>
    </row>
    <row r="995" ht="15.75" customHeight="1" s="496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  <c r="AA995" s="9" t="n"/>
      <c r="AB995" s="9" t="n"/>
      <c r="AC995" s="9" t="n"/>
      <c r="AD995" s="9" t="n"/>
      <c r="AE995" s="9" t="n"/>
      <c r="AF995" s="9" t="n"/>
      <c r="AG995" s="9" t="n"/>
      <c r="AH995" s="9" t="n"/>
      <c r="AI995" s="9" t="n"/>
    </row>
    <row r="996" ht="15.75" customHeight="1" s="496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  <c r="AA996" s="9" t="n"/>
      <c r="AB996" s="9" t="n"/>
      <c r="AC996" s="9" t="n"/>
      <c r="AD996" s="9" t="n"/>
      <c r="AE996" s="9" t="n"/>
      <c r="AF996" s="9" t="n"/>
      <c r="AG996" s="9" t="n"/>
      <c r="AH996" s="9" t="n"/>
      <c r="AI996" s="9" t="n"/>
    </row>
    <row r="997" ht="15.75" customHeight="1" s="496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  <c r="AA997" s="9" t="n"/>
      <c r="AB997" s="9" t="n"/>
      <c r="AC997" s="9" t="n"/>
      <c r="AD997" s="9" t="n"/>
      <c r="AE997" s="9" t="n"/>
      <c r="AF997" s="9" t="n"/>
      <c r="AG997" s="9" t="n"/>
      <c r="AH997" s="9" t="n"/>
      <c r="AI997" s="9" t="n"/>
    </row>
    <row r="998" ht="15.75" customHeight="1" s="496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  <c r="AA998" s="9" t="n"/>
      <c r="AB998" s="9" t="n"/>
      <c r="AC998" s="9" t="n"/>
      <c r="AD998" s="9" t="n"/>
      <c r="AE998" s="9" t="n"/>
      <c r="AF998" s="9" t="n"/>
      <c r="AG998" s="9" t="n"/>
      <c r="AH998" s="9" t="n"/>
      <c r="AI998" s="9" t="n"/>
    </row>
    <row r="999" ht="15.75" customHeight="1" s="496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  <c r="AA999" s="9" t="n"/>
      <c r="AB999" s="9" t="n"/>
      <c r="AC999" s="9" t="n"/>
      <c r="AD999" s="9" t="n"/>
      <c r="AE999" s="9" t="n"/>
      <c r="AF999" s="9" t="n"/>
      <c r="AG999" s="9" t="n"/>
      <c r="AH999" s="9" t="n"/>
      <c r="AI999" s="9" t="n"/>
    </row>
    <row r="1000" ht="15.75" customHeight="1" s="496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  <c r="AA1000" s="9" t="n"/>
      <c r="AB1000" s="9" t="n"/>
      <c r="AC1000" s="9" t="n"/>
      <c r="AD1000" s="9" t="n"/>
      <c r="AE1000" s="9" t="n"/>
      <c r="AF1000" s="9" t="n"/>
      <c r="AG1000" s="9" t="n"/>
      <c r="AH1000" s="9" t="n"/>
      <c r="AI1000" s="9" t="n"/>
    </row>
  </sheetData>
  <autoFilter ref="$B$29:$E$52">
    <sortState ref="B29:E52">
      <sortCondition ref="E29:E52"/>
    </sortState>
  </autoFilter>
  <mergeCells count="22">
    <mergeCell ref="E51:P51"/>
    <mergeCell ref="E63:P63"/>
    <mergeCell ref="F4:AB4"/>
    <mergeCell ref="E60:P60"/>
    <mergeCell ref="E65:P65"/>
    <mergeCell ref="E59:P59"/>
    <mergeCell ref="E46:P46"/>
    <mergeCell ref="E49:P49"/>
    <mergeCell ref="E61:P61"/>
    <mergeCell ref="E57:P57"/>
    <mergeCell ref="E54:P54"/>
    <mergeCell ref="E53:P53"/>
    <mergeCell ref="B67:P68"/>
    <mergeCell ref="E47:P47"/>
    <mergeCell ref="E56:P56"/>
    <mergeCell ref="E58:P58"/>
    <mergeCell ref="E50:P50"/>
    <mergeCell ref="E55:P55"/>
    <mergeCell ref="E62:P62"/>
    <mergeCell ref="E52:P52"/>
    <mergeCell ref="E48:P48"/>
    <mergeCell ref="E64:P64"/>
  </mergeCells>
  <conditionalFormatting sqref="F7:AB29">
    <cfRule type="cellIs" priority="1" operator="equal" dxfId="2">
      <formula>9</formula>
    </cfRule>
    <cfRule type="cellIs" priority="2" operator="equal" dxfId="3">
      <formula>3</formula>
    </cfRule>
    <cfRule type="cellIs" priority="3" operator="equal" dxfId="4">
      <formula>1</formula>
    </cfRule>
    <cfRule type="cellIs" priority="4" operator="equal" dxfId="6">
      <formula>0</formula>
    </cfRule>
  </conditionalFormatting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E1000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2.5" customWidth="1" style="496" min="1" max="1"/>
    <col width="50" customWidth="1" style="496" min="2" max="2"/>
    <col width="4.63" customWidth="1" style="496" min="3" max="25"/>
    <col width="10.38" customWidth="1" style="496" min="26" max="26"/>
    <col width="17.13" customWidth="1" style="496" min="27" max="27"/>
    <col width="12.38" customWidth="1" style="496" min="28" max="28"/>
    <col width="55.75" customWidth="1" style="496" min="29" max="29"/>
    <col width="9.880000000000001" customWidth="1" style="496" min="30" max="30"/>
    <col width="7.88" customWidth="1" style="496" min="31" max="31"/>
  </cols>
  <sheetData>
    <row r="1" ht="9" customHeight="1" s="496">
      <c r="A1" s="252" t="n"/>
      <c r="B1" s="252" t="n"/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3" t="n"/>
      <c r="N1" s="253" t="n"/>
      <c r="O1" s="253" t="n"/>
      <c r="P1" s="253" t="n"/>
      <c r="Q1" s="253" t="n"/>
      <c r="R1" s="253" t="n"/>
      <c r="S1" s="253" t="n"/>
      <c r="T1" s="253" t="n"/>
      <c r="U1" s="253" t="n"/>
      <c r="V1" s="253" t="n"/>
      <c r="W1" s="253" t="n"/>
      <c r="X1" s="253" t="n"/>
      <c r="Y1" s="253" t="n"/>
      <c r="Z1" s="253" t="n"/>
      <c r="AA1" s="253" t="n"/>
      <c r="AB1" s="253" t="n"/>
      <c r="AC1" s="253" t="n"/>
      <c r="AD1" s="253" t="n"/>
      <c r="AE1" s="253" t="n"/>
    </row>
    <row r="2" ht="25.5" customHeight="1" s="496">
      <c r="A2" s="252" t="n"/>
      <c r="B2" s="163" t="n"/>
      <c r="C2" s="226">
        <f>'Requisito de Projeto'!C3</f>
        <v/>
      </c>
      <c r="D2" s="226">
        <f>'Requisito de Projeto'!C4</f>
        <v/>
      </c>
      <c r="E2" s="226">
        <f>'Requisito de Projeto'!C5</f>
        <v/>
      </c>
      <c r="F2" s="226">
        <f>'Requisito de Projeto'!C6</f>
        <v/>
      </c>
      <c r="G2" s="226">
        <f>'Requisito de Projeto'!C7</f>
        <v/>
      </c>
      <c r="H2" s="226">
        <f>'Requisito de Projeto'!C8</f>
        <v/>
      </c>
      <c r="I2" s="226">
        <f>'Requisito de Projeto'!C9</f>
        <v/>
      </c>
      <c r="J2" s="226">
        <f>'Requisito de Projeto'!C10</f>
        <v/>
      </c>
      <c r="K2" s="226">
        <f>'Requisito de Projeto'!C11</f>
        <v/>
      </c>
      <c r="L2" s="226">
        <f>'Requisito de Projeto'!C12</f>
        <v/>
      </c>
      <c r="M2" s="226">
        <f>'Requisito de Projeto'!C13</f>
        <v/>
      </c>
      <c r="N2" s="226">
        <f>'Requisito de Projeto'!C14</f>
        <v/>
      </c>
      <c r="O2" s="226">
        <f>'Requisito de Projeto'!C15</f>
        <v/>
      </c>
      <c r="P2" s="226">
        <f>'Requisito de Projeto'!C16</f>
        <v/>
      </c>
      <c r="Q2" s="226">
        <f>'Requisito de Projeto'!C17</f>
        <v/>
      </c>
      <c r="R2" s="226">
        <f>'Requisito de Projeto'!C18</f>
        <v/>
      </c>
      <c r="S2" s="226">
        <f>'Requisito de Projeto'!C19</f>
        <v/>
      </c>
      <c r="T2" s="226">
        <f>'Requisito de Projeto'!C20</f>
        <v/>
      </c>
      <c r="U2" s="226">
        <f>'Requisito de Projeto'!C21</f>
        <v/>
      </c>
      <c r="V2" s="226">
        <f>'Requisito de Projeto'!C22</f>
        <v/>
      </c>
      <c r="W2" s="226">
        <f>'Requisito de Projeto'!C23</f>
        <v/>
      </c>
      <c r="X2" s="226">
        <f>'Requisito de Projeto'!C24</f>
        <v/>
      </c>
      <c r="Y2" s="226">
        <f>'Requisito de Projeto'!C25</f>
        <v/>
      </c>
      <c r="Z2" s="207" t="n"/>
      <c r="AA2" s="207" t="n"/>
      <c r="AB2" s="207" t="n"/>
      <c r="AC2" s="176" t="n"/>
      <c r="AD2" s="177" t="n"/>
      <c r="AE2" s="177" t="n"/>
    </row>
    <row r="3" ht="21.75" customHeight="1" s="496">
      <c r="A3" s="252" t="n"/>
      <c r="B3" s="46">
        <f>'Requisito de Projeto'!C3&amp;" · "&amp;'Requisito de Projeto'!B3&amp;" — "&amp;'Requisito de Projeto'!D3&amp;" "&amp;'Requisito de Projeto'!E3</f>
        <v/>
      </c>
      <c r="C3" s="254" t="n"/>
      <c r="D3" s="255" t="inlineStr">
        <is>
          <t>−</t>
        </is>
      </c>
      <c r="E3" s="255" t="inlineStr">
        <is>
          <t>−</t>
        </is>
      </c>
      <c r="F3" s="255" t="inlineStr">
        <is>
          <t>−</t>
        </is>
      </c>
      <c r="G3" s="255" t="inlineStr">
        <is>
          <t>+</t>
        </is>
      </c>
      <c r="H3" s="255" t="inlineStr">
        <is>
          <t>+</t>
        </is>
      </c>
      <c r="I3" s="255" t="inlineStr">
        <is>
          <t>−−</t>
        </is>
      </c>
      <c r="J3" s="256" t="inlineStr">
        <is>
          <t>0</t>
        </is>
      </c>
      <c r="K3" s="255" t="inlineStr">
        <is>
          <t>+</t>
        </is>
      </c>
      <c r="L3" s="255" t="inlineStr">
        <is>
          <t>−</t>
        </is>
      </c>
      <c r="M3" s="255" t="inlineStr">
        <is>
          <t>−</t>
        </is>
      </c>
      <c r="N3" s="255" t="inlineStr">
        <is>
          <t>+</t>
        </is>
      </c>
      <c r="O3" s="255" t="inlineStr">
        <is>
          <t>+</t>
        </is>
      </c>
      <c r="P3" s="255" t="inlineStr">
        <is>
          <t>+</t>
        </is>
      </c>
      <c r="Q3" s="255" t="inlineStr">
        <is>
          <t>+</t>
        </is>
      </c>
      <c r="R3" s="255" t="inlineStr">
        <is>
          <t>+</t>
        </is>
      </c>
      <c r="S3" s="255" t="inlineStr">
        <is>
          <t>+</t>
        </is>
      </c>
      <c r="T3" s="255" t="inlineStr">
        <is>
          <t>+</t>
        </is>
      </c>
      <c r="U3" s="255" t="inlineStr">
        <is>
          <t>−</t>
        </is>
      </c>
      <c r="V3" s="255" t="inlineStr">
        <is>
          <t>−</t>
        </is>
      </c>
      <c r="W3" s="256" t="inlineStr">
        <is>
          <t>0</t>
        </is>
      </c>
      <c r="X3" s="255" t="inlineStr">
        <is>
          <t>−</t>
        </is>
      </c>
      <c r="Y3" s="255" t="inlineStr">
        <is>
          <t>−</t>
        </is>
      </c>
      <c r="Z3" s="207" t="n"/>
      <c r="AA3" s="252" t="n"/>
      <c r="AB3" s="207" t="n"/>
      <c r="AC3" s="207" t="n"/>
      <c r="AD3" s="140" t="n"/>
      <c r="AE3" s="108" t="n"/>
    </row>
    <row r="4" ht="21.75" customHeight="1" s="496">
      <c r="A4" s="252" t="n"/>
      <c r="B4" s="46">
        <f>'Requisito de Projeto'!C4&amp;" · "&amp;'Requisito de Projeto'!B4&amp;" — "&amp;'Requisito de Projeto'!D4&amp;" "&amp;'Requisito de Projeto'!E4</f>
        <v/>
      </c>
      <c r="C4" s="257" t="n"/>
      <c r="D4" s="254" t="n"/>
      <c r="E4" s="258" t="inlineStr">
        <is>
          <t>−</t>
        </is>
      </c>
      <c r="F4" s="259" t="inlineStr">
        <is>
          <t>0</t>
        </is>
      </c>
      <c r="G4" s="258" t="inlineStr">
        <is>
          <t>+</t>
        </is>
      </c>
      <c r="H4" s="258" t="inlineStr">
        <is>
          <t>−</t>
        </is>
      </c>
      <c r="I4" s="258" t="inlineStr">
        <is>
          <t>−</t>
        </is>
      </c>
      <c r="J4" s="258" t="inlineStr">
        <is>
          <t>+</t>
        </is>
      </c>
      <c r="K4" s="258" t="inlineStr">
        <is>
          <t>−</t>
        </is>
      </c>
      <c r="L4" s="258" t="inlineStr">
        <is>
          <t>+</t>
        </is>
      </c>
      <c r="M4" s="258" t="inlineStr">
        <is>
          <t>+</t>
        </is>
      </c>
      <c r="N4" s="258" t="inlineStr">
        <is>
          <t>−</t>
        </is>
      </c>
      <c r="O4" s="258" t="inlineStr">
        <is>
          <t>+</t>
        </is>
      </c>
      <c r="P4" s="258" t="inlineStr">
        <is>
          <t>−</t>
        </is>
      </c>
      <c r="Q4" s="258" t="inlineStr">
        <is>
          <t>++</t>
        </is>
      </c>
      <c r="R4" s="259" t="inlineStr">
        <is>
          <t>0</t>
        </is>
      </c>
      <c r="S4" s="258" t="inlineStr">
        <is>
          <t>−</t>
        </is>
      </c>
      <c r="T4" s="258" t="inlineStr">
        <is>
          <t>−</t>
        </is>
      </c>
      <c r="U4" s="258" t="inlineStr">
        <is>
          <t>+</t>
        </is>
      </c>
      <c r="V4" s="258" t="inlineStr">
        <is>
          <t>+</t>
        </is>
      </c>
      <c r="W4" s="259" t="inlineStr">
        <is>
          <t>0</t>
        </is>
      </c>
      <c r="X4" s="258" t="inlineStr">
        <is>
          <t>+</t>
        </is>
      </c>
      <c r="Y4" s="258" t="inlineStr">
        <is>
          <t>+</t>
        </is>
      </c>
      <c r="Z4" s="9" t="n"/>
      <c r="AA4" s="252" t="n"/>
      <c r="AB4" s="207" t="n"/>
      <c r="AC4" s="207" t="n"/>
      <c r="AD4" s="140" t="n"/>
      <c r="AE4" s="108" t="n"/>
    </row>
    <row r="5" ht="21.75" customHeight="1" s="496">
      <c r="A5" s="252" t="n"/>
      <c r="B5" s="46">
        <f>'Requisito de Projeto'!C5&amp;" · "&amp;'Requisito de Projeto'!B5&amp;" — "&amp;'Requisito de Projeto'!D5&amp;" "&amp;'Requisito de Projeto'!E5</f>
        <v/>
      </c>
      <c r="C5" s="257" t="n"/>
      <c r="D5" s="257" t="n"/>
      <c r="E5" s="254" t="n"/>
      <c r="F5" s="258" t="inlineStr">
        <is>
          <t>−</t>
        </is>
      </c>
      <c r="G5" s="258" t="inlineStr">
        <is>
          <t>+</t>
        </is>
      </c>
      <c r="H5" s="258" t="inlineStr">
        <is>
          <t>+</t>
        </is>
      </c>
      <c r="I5" s="258" t="inlineStr">
        <is>
          <t>++</t>
        </is>
      </c>
      <c r="J5" s="258" t="inlineStr">
        <is>
          <t>−</t>
        </is>
      </c>
      <c r="K5" s="258" t="inlineStr">
        <is>
          <t>+</t>
        </is>
      </c>
      <c r="L5" s="258" t="inlineStr">
        <is>
          <t>−</t>
        </is>
      </c>
      <c r="M5" s="259" t="inlineStr">
        <is>
          <t>0</t>
        </is>
      </c>
      <c r="N5" s="258" t="inlineStr">
        <is>
          <t>−</t>
        </is>
      </c>
      <c r="O5" s="258" t="inlineStr">
        <is>
          <t>++</t>
        </is>
      </c>
      <c r="P5" s="258" t="inlineStr">
        <is>
          <t>+</t>
        </is>
      </c>
      <c r="Q5" s="258" t="inlineStr">
        <is>
          <t>−−</t>
        </is>
      </c>
      <c r="R5" s="258" t="inlineStr">
        <is>
          <t>+</t>
        </is>
      </c>
      <c r="S5" s="259" t="inlineStr">
        <is>
          <t>0</t>
        </is>
      </c>
      <c r="T5" s="259" t="inlineStr">
        <is>
          <t>0</t>
        </is>
      </c>
      <c r="U5" s="259" t="inlineStr">
        <is>
          <t>0</t>
        </is>
      </c>
      <c r="V5" s="259" t="inlineStr">
        <is>
          <t>0</t>
        </is>
      </c>
      <c r="W5" s="259" t="inlineStr">
        <is>
          <t>0</t>
        </is>
      </c>
      <c r="X5" s="259" t="inlineStr">
        <is>
          <t>0</t>
        </is>
      </c>
      <c r="Y5" s="258" t="inlineStr">
        <is>
          <t>−</t>
        </is>
      </c>
      <c r="Z5" s="9" t="n"/>
      <c r="AA5" s="252" t="n"/>
      <c r="AB5" s="260" t="n"/>
      <c r="AC5" s="260" t="n"/>
      <c r="AD5" s="261" t="n"/>
      <c r="AE5" s="192" t="n"/>
    </row>
    <row r="6" ht="21.75" customHeight="1" s="496">
      <c r="A6" s="252" t="n"/>
      <c r="B6" s="46">
        <f>'Requisito de Projeto'!C6&amp;" · "&amp;'Requisito de Projeto'!B6&amp;" — "&amp;'Requisito de Projeto'!D6&amp;" "&amp;'Requisito de Projeto'!E6</f>
        <v/>
      </c>
      <c r="C6" s="257" t="n"/>
      <c r="D6" s="257" t="n"/>
      <c r="E6" s="257" t="n"/>
      <c r="F6" s="254" t="n"/>
      <c r="G6" s="258" t="inlineStr">
        <is>
          <t>+</t>
        </is>
      </c>
      <c r="H6" s="258" t="inlineStr">
        <is>
          <t>−−</t>
        </is>
      </c>
      <c r="I6" s="259" t="inlineStr">
        <is>
          <t>0</t>
        </is>
      </c>
      <c r="J6" s="259" t="inlineStr">
        <is>
          <t>0</t>
        </is>
      </c>
      <c r="K6" s="258" t="inlineStr">
        <is>
          <t>−</t>
        </is>
      </c>
      <c r="L6" s="258" t="inlineStr">
        <is>
          <t>+</t>
        </is>
      </c>
      <c r="M6" s="259" t="inlineStr">
        <is>
          <t>0</t>
        </is>
      </c>
      <c r="N6" s="258" t="inlineStr">
        <is>
          <t>−</t>
        </is>
      </c>
      <c r="O6" s="258" t="inlineStr">
        <is>
          <t>−</t>
        </is>
      </c>
      <c r="P6" s="258" t="inlineStr">
        <is>
          <t>−</t>
        </is>
      </c>
      <c r="Q6" s="259" t="inlineStr">
        <is>
          <t>0</t>
        </is>
      </c>
      <c r="R6" s="258" t="inlineStr">
        <is>
          <t>−</t>
        </is>
      </c>
      <c r="S6" s="258" t="inlineStr">
        <is>
          <t>+</t>
        </is>
      </c>
      <c r="T6" s="259" t="inlineStr">
        <is>
          <t>0</t>
        </is>
      </c>
      <c r="U6" s="259" t="inlineStr">
        <is>
          <t>0</t>
        </is>
      </c>
      <c r="V6" s="259" t="inlineStr">
        <is>
          <t>0</t>
        </is>
      </c>
      <c r="W6" s="259" t="inlineStr">
        <is>
          <t>0</t>
        </is>
      </c>
      <c r="X6" s="259" t="inlineStr">
        <is>
          <t>0</t>
        </is>
      </c>
      <c r="Y6" s="258" t="inlineStr">
        <is>
          <t>+</t>
        </is>
      </c>
      <c r="Z6" s="9" t="n"/>
      <c r="AA6" s="252" t="n"/>
      <c r="AB6" s="260" t="n"/>
      <c r="AC6" s="260" t="n"/>
      <c r="AD6" s="261" t="n"/>
      <c r="AE6" s="192" t="n"/>
    </row>
    <row r="7" ht="21.75" customHeight="1" s="496">
      <c r="A7" s="252" t="n"/>
      <c r="B7" s="46">
        <f>'Requisito de Projeto'!C7&amp;" · "&amp;'Requisito de Projeto'!B7&amp;" — "&amp;'Requisito de Projeto'!D7&amp;" "&amp;'Requisito de Projeto'!E7</f>
        <v/>
      </c>
      <c r="C7" s="257" t="n"/>
      <c r="D7" s="257" t="n"/>
      <c r="E7" s="257" t="n"/>
      <c r="F7" s="257" t="n"/>
      <c r="G7" s="254" t="n"/>
      <c r="H7" s="258" t="inlineStr">
        <is>
          <t>−</t>
        </is>
      </c>
      <c r="I7" s="258" t="inlineStr">
        <is>
          <t>+</t>
        </is>
      </c>
      <c r="J7" s="258" t="inlineStr">
        <is>
          <t>−</t>
        </is>
      </c>
      <c r="K7" s="258" t="inlineStr">
        <is>
          <t>+</t>
        </is>
      </c>
      <c r="L7" s="258" t="inlineStr">
        <is>
          <t>−</t>
        </is>
      </c>
      <c r="M7" s="258" t="inlineStr">
        <is>
          <t>−</t>
        </is>
      </c>
      <c r="N7" s="258" t="inlineStr">
        <is>
          <t>−</t>
        </is>
      </c>
      <c r="O7" s="258" t="inlineStr">
        <is>
          <t>−</t>
        </is>
      </c>
      <c r="P7" s="259" t="inlineStr">
        <is>
          <t>0</t>
        </is>
      </c>
      <c r="Q7" s="258" t="inlineStr">
        <is>
          <t>−</t>
        </is>
      </c>
      <c r="R7" s="259" t="inlineStr">
        <is>
          <t>0</t>
        </is>
      </c>
      <c r="S7" s="258" t="inlineStr">
        <is>
          <t>+</t>
        </is>
      </c>
      <c r="T7" s="258" t="inlineStr">
        <is>
          <t>+</t>
        </is>
      </c>
      <c r="U7" s="258" t="inlineStr">
        <is>
          <t>−</t>
        </is>
      </c>
      <c r="V7" s="258" t="inlineStr">
        <is>
          <t>−</t>
        </is>
      </c>
      <c r="W7" s="258" t="inlineStr">
        <is>
          <t>−</t>
        </is>
      </c>
      <c r="X7" s="258" t="inlineStr">
        <is>
          <t>−</t>
        </is>
      </c>
      <c r="Y7" s="258" t="inlineStr">
        <is>
          <t>−</t>
        </is>
      </c>
      <c r="Z7" s="253" t="n"/>
      <c r="AA7" s="207" t="n"/>
      <c r="AB7" s="207" t="n"/>
      <c r="AC7" s="207" t="n"/>
      <c r="AD7" s="140" t="n"/>
      <c r="AE7" s="192" t="n"/>
    </row>
    <row r="8" ht="21.75" customHeight="1" s="496">
      <c r="A8" s="252" t="n"/>
      <c r="B8" s="46">
        <f>'Requisito de Projeto'!C8&amp;" · "&amp;'Requisito de Projeto'!B8&amp;" — "&amp;'Requisito de Projeto'!D8&amp;" "&amp;'Requisito de Projeto'!E8</f>
        <v/>
      </c>
      <c r="C8" s="257" t="n"/>
      <c r="D8" s="257" t="n"/>
      <c r="E8" s="257" t="n"/>
      <c r="F8" s="257" t="n"/>
      <c r="G8" s="257" t="n"/>
      <c r="H8" s="254" t="n"/>
      <c r="I8" s="259" t="inlineStr">
        <is>
          <t>0</t>
        </is>
      </c>
      <c r="J8" s="259" t="inlineStr">
        <is>
          <t>0</t>
        </is>
      </c>
      <c r="K8" s="259" t="inlineStr">
        <is>
          <t>0</t>
        </is>
      </c>
      <c r="L8" s="258" t="inlineStr">
        <is>
          <t>−</t>
        </is>
      </c>
      <c r="M8" s="258" t="inlineStr">
        <is>
          <t>−</t>
        </is>
      </c>
      <c r="N8" s="258" t="inlineStr">
        <is>
          <t>+</t>
        </is>
      </c>
      <c r="O8" s="258" t="inlineStr">
        <is>
          <t>+</t>
        </is>
      </c>
      <c r="P8" s="258" t="inlineStr">
        <is>
          <t>+</t>
        </is>
      </c>
      <c r="Q8" s="259" t="inlineStr">
        <is>
          <t>−</t>
        </is>
      </c>
      <c r="R8" s="258" t="inlineStr">
        <is>
          <t>+</t>
        </is>
      </c>
      <c r="S8" s="258" t="inlineStr">
        <is>
          <t>+</t>
        </is>
      </c>
      <c r="T8" s="258" t="inlineStr">
        <is>
          <t>+</t>
        </is>
      </c>
      <c r="U8" s="259" t="inlineStr">
        <is>
          <t>0</t>
        </is>
      </c>
      <c r="V8" s="259" t="inlineStr">
        <is>
          <t>−</t>
        </is>
      </c>
      <c r="W8" s="258" t="inlineStr">
        <is>
          <t>+</t>
        </is>
      </c>
      <c r="X8" s="259" t="inlineStr">
        <is>
          <t>0</t>
        </is>
      </c>
      <c r="Y8" s="258" t="inlineStr">
        <is>
          <t>−</t>
        </is>
      </c>
      <c r="Z8" s="253" t="n"/>
      <c r="AA8" s="207" t="n"/>
      <c r="AB8" s="207" t="n"/>
      <c r="AC8" s="207" t="n"/>
      <c r="AD8" s="140" t="n"/>
      <c r="AE8" s="108" t="n"/>
    </row>
    <row r="9" ht="21.75" customHeight="1" s="496">
      <c r="A9" s="252" t="n"/>
      <c r="B9" s="46">
        <f>'Requisito de Projeto'!C9&amp;" · "&amp;'Requisito de Projeto'!B9&amp;" — "&amp;'Requisito de Projeto'!D9&amp;" "&amp;'Requisito de Projeto'!E9</f>
        <v/>
      </c>
      <c r="C9" s="257" t="n"/>
      <c r="D9" s="257" t="n"/>
      <c r="E9" s="257" t="n"/>
      <c r="F9" s="257" t="n"/>
      <c r="G9" s="257" t="n"/>
      <c r="H9" s="257" t="n"/>
      <c r="I9" s="254" t="n"/>
      <c r="J9" s="258" t="inlineStr">
        <is>
          <t>−</t>
        </is>
      </c>
      <c r="K9" s="258" t="inlineStr">
        <is>
          <t>+</t>
        </is>
      </c>
      <c r="L9" s="258" t="inlineStr">
        <is>
          <t>−</t>
        </is>
      </c>
      <c r="M9" s="258" t="inlineStr">
        <is>
          <t>−</t>
        </is>
      </c>
      <c r="N9" s="259" t="inlineStr">
        <is>
          <t>0</t>
        </is>
      </c>
      <c r="O9" s="258" t="inlineStr">
        <is>
          <t>−</t>
        </is>
      </c>
      <c r="P9" s="259" t="inlineStr">
        <is>
          <t>0</t>
        </is>
      </c>
      <c r="Q9" s="258" t="inlineStr">
        <is>
          <t>−−</t>
        </is>
      </c>
      <c r="R9" s="259" t="inlineStr">
        <is>
          <t>0</t>
        </is>
      </c>
      <c r="S9" s="258" t="inlineStr">
        <is>
          <t>+</t>
        </is>
      </c>
      <c r="T9" s="258" t="inlineStr">
        <is>
          <t>++</t>
        </is>
      </c>
      <c r="U9" s="258" t="inlineStr">
        <is>
          <t>−</t>
        </is>
      </c>
      <c r="V9" s="258" t="inlineStr">
        <is>
          <t>−</t>
        </is>
      </c>
      <c r="W9" s="259" t="inlineStr">
        <is>
          <t>0</t>
        </is>
      </c>
      <c r="X9" s="258" t="inlineStr">
        <is>
          <t>−</t>
        </is>
      </c>
      <c r="Y9" s="258" t="inlineStr">
        <is>
          <t>−</t>
        </is>
      </c>
      <c r="Z9" s="253" t="n"/>
      <c r="AA9" s="207" t="n"/>
      <c r="AB9" s="207" t="n"/>
      <c r="AC9" s="207" t="n"/>
      <c r="AD9" s="140" t="n"/>
      <c r="AE9" s="108" t="n"/>
    </row>
    <row r="10" ht="21.75" customHeight="1" s="496">
      <c r="A10" s="252" t="n"/>
      <c r="B10" s="46">
        <f>'Requisito de Projeto'!C10&amp;" · "&amp;'Requisito de Projeto'!B10&amp;" — "&amp;'Requisito de Projeto'!D10&amp;" "&amp;'Requisito de Projeto'!E10</f>
        <v/>
      </c>
      <c r="C10" s="257" t="n"/>
      <c r="D10" s="257" t="n"/>
      <c r="E10" s="257" t="n"/>
      <c r="F10" s="257" t="n"/>
      <c r="G10" s="257" t="n"/>
      <c r="H10" s="257" t="n"/>
      <c r="I10" s="257" t="n"/>
      <c r="J10" s="254" t="n"/>
      <c r="K10" s="258" t="inlineStr">
        <is>
          <t>−</t>
        </is>
      </c>
      <c r="L10" s="259" t="inlineStr">
        <is>
          <t>0</t>
        </is>
      </c>
      <c r="M10" s="259" t="inlineStr">
        <is>
          <t>0</t>
        </is>
      </c>
      <c r="N10" s="258" t="inlineStr">
        <is>
          <t>+</t>
        </is>
      </c>
      <c r="O10" s="259" t="inlineStr">
        <is>
          <t>0</t>
        </is>
      </c>
      <c r="P10" s="259" t="inlineStr">
        <is>
          <t>0</t>
        </is>
      </c>
      <c r="Q10" s="258" t="inlineStr">
        <is>
          <t>++</t>
        </is>
      </c>
      <c r="R10" s="259" t="inlineStr">
        <is>
          <t>0</t>
        </is>
      </c>
      <c r="S10" s="259" t="inlineStr">
        <is>
          <t>0</t>
        </is>
      </c>
      <c r="T10" s="259" t="inlineStr">
        <is>
          <t>0</t>
        </is>
      </c>
      <c r="U10" s="259" t="inlineStr">
        <is>
          <t>0</t>
        </is>
      </c>
      <c r="V10" s="259" t="inlineStr">
        <is>
          <t>0</t>
        </is>
      </c>
      <c r="W10" s="259" t="inlineStr">
        <is>
          <t>0</t>
        </is>
      </c>
      <c r="X10" s="259" t="inlineStr">
        <is>
          <t>0</t>
        </is>
      </c>
      <c r="Y10" s="259" t="inlineStr">
        <is>
          <t>+</t>
        </is>
      </c>
      <c r="Z10" s="253" t="n"/>
      <c r="AA10" s="207" t="n"/>
      <c r="AB10" s="207" t="n"/>
      <c r="AC10" s="207" t="n"/>
      <c r="AD10" s="140" t="n"/>
      <c r="AE10" s="108" t="n"/>
    </row>
    <row r="11" ht="21.75" customHeight="1" s="496">
      <c r="A11" s="252" t="n"/>
      <c r="B11" s="46">
        <f>'Requisito de Projeto'!C11&amp;" · "&amp;'Requisito de Projeto'!B11&amp;" — "&amp;'Requisito de Projeto'!D11&amp;" "&amp;'Requisito de Projeto'!E11</f>
        <v/>
      </c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4" t="n"/>
      <c r="L11" s="258" t="inlineStr">
        <is>
          <t>−</t>
        </is>
      </c>
      <c r="M11" s="259" t="inlineStr">
        <is>
          <t>0</t>
        </is>
      </c>
      <c r="N11" s="259" t="inlineStr">
        <is>
          <t>0</t>
        </is>
      </c>
      <c r="O11" s="258" t="inlineStr">
        <is>
          <t>+</t>
        </is>
      </c>
      <c r="P11" s="259" t="inlineStr">
        <is>
          <t>0</t>
        </is>
      </c>
      <c r="Q11" s="258" t="inlineStr">
        <is>
          <t>−</t>
        </is>
      </c>
      <c r="R11" s="258" t="inlineStr">
        <is>
          <t>+</t>
        </is>
      </c>
      <c r="S11" s="259" t="inlineStr">
        <is>
          <t>−</t>
        </is>
      </c>
      <c r="T11" s="259" t="inlineStr">
        <is>
          <t>0</t>
        </is>
      </c>
      <c r="U11" s="259" t="inlineStr">
        <is>
          <t>0</t>
        </is>
      </c>
      <c r="V11" s="259" t="inlineStr">
        <is>
          <t>−</t>
        </is>
      </c>
      <c r="W11" s="259" t="inlineStr">
        <is>
          <t>0</t>
        </is>
      </c>
      <c r="X11" s="259" t="inlineStr">
        <is>
          <t>0</t>
        </is>
      </c>
      <c r="Y11" s="258" t="inlineStr">
        <is>
          <t>−</t>
        </is>
      </c>
      <c r="Z11" s="253" t="n"/>
      <c r="AA11" s="207" t="n"/>
      <c r="AB11" s="207" t="n"/>
      <c r="AC11" s="207" t="n"/>
      <c r="AD11" s="140" t="n"/>
      <c r="AE11" s="108" t="n"/>
    </row>
    <row r="12" ht="21.75" customHeight="1" s="496">
      <c r="A12" s="252" t="n"/>
      <c r="B12" s="46">
        <f>'Requisito de Projeto'!C12&amp;" · "&amp;'Requisito de Projeto'!B12&amp;" — "&amp;'Requisito de Projeto'!D12&amp;" "&amp;'Requisito de Projeto'!E12</f>
        <v/>
      </c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4" t="n"/>
      <c r="M12" s="258" t="inlineStr">
        <is>
          <t>+</t>
        </is>
      </c>
      <c r="N12" s="258" t="inlineStr">
        <is>
          <t>−</t>
        </is>
      </c>
      <c r="O12" s="259" t="inlineStr">
        <is>
          <t>0</t>
        </is>
      </c>
      <c r="P12" s="258" t="inlineStr">
        <is>
          <t>++</t>
        </is>
      </c>
      <c r="Q12" s="258" t="inlineStr">
        <is>
          <t>+</t>
        </is>
      </c>
      <c r="R12" s="258" t="inlineStr">
        <is>
          <t>−</t>
        </is>
      </c>
      <c r="S12" s="258" t="inlineStr">
        <is>
          <t>−</t>
        </is>
      </c>
      <c r="T12" s="258" t="inlineStr">
        <is>
          <t>−</t>
        </is>
      </c>
      <c r="U12" s="258" t="inlineStr">
        <is>
          <t>+</t>
        </is>
      </c>
      <c r="V12" s="258" t="inlineStr">
        <is>
          <t>+</t>
        </is>
      </c>
      <c r="W12" s="259" t="inlineStr">
        <is>
          <t>0</t>
        </is>
      </c>
      <c r="X12" s="258" t="inlineStr">
        <is>
          <t>+</t>
        </is>
      </c>
      <c r="Y12" s="259" t="inlineStr">
        <is>
          <t>0</t>
        </is>
      </c>
      <c r="Z12" s="253" t="n"/>
      <c r="AA12" s="207" t="n"/>
      <c r="AB12" s="207" t="n"/>
      <c r="AC12" s="207" t="n"/>
      <c r="AD12" s="140" t="n"/>
      <c r="AE12" s="108" t="n"/>
    </row>
    <row r="13" ht="21.75" customHeight="1" s="496">
      <c r="A13" s="252" t="n"/>
      <c r="B13" s="46">
        <f>'Requisito de Projeto'!C13&amp;" · "&amp;'Requisito de Projeto'!B13&amp;" — "&amp;'Requisito de Projeto'!D13&amp;" "&amp;'Requisito de Projeto'!E13</f>
        <v/>
      </c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4" t="n"/>
      <c r="N13" s="259" t="inlineStr">
        <is>
          <t>0</t>
        </is>
      </c>
      <c r="O13" s="258" t="inlineStr">
        <is>
          <t>+</t>
        </is>
      </c>
      <c r="P13" s="259" t="inlineStr">
        <is>
          <t>0</t>
        </is>
      </c>
      <c r="Q13" s="259" t="inlineStr">
        <is>
          <t>0</t>
        </is>
      </c>
      <c r="R13" s="259" t="inlineStr">
        <is>
          <t>0</t>
        </is>
      </c>
      <c r="S13" s="258" t="inlineStr">
        <is>
          <t>−</t>
        </is>
      </c>
      <c r="T13" s="258" t="inlineStr">
        <is>
          <t>−</t>
        </is>
      </c>
      <c r="U13" s="258" t="inlineStr">
        <is>
          <t>++</t>
        </is>
      </c>
      <c r="V13" s="258" t="inlineStr">
        <is>
          <t>+</t>
        </is>
      </c>
      <c r="W13" s="259" t="inlineStr">
        <is>
          <t>0</t>
        </is>
      </c>
      <c r="X13" s="258" t="inlineStr">
        <is>
          <t>++</t>
        </is>
      </c>
      <c r="Y13" s="258" t="inlineStr">
        <is>
          <t>+</t>
        </is>
      </c>
      <c r="Z13" s="253" t="n"/>
      <c r="AA13" s="207" t="n"/>
      <c r="AB13" s="207" t="n"/>
      <c r="AC13" s="207" t="n"/>
      <c r="AD13" s="140" t="n"/>
      <c r="AE13" s="108" t="n"/>
    </row>
    <row r="14" ht="21.75" customHeight="1" s="496">
      <c r="A14" s="252" t="n"/>
      <c r="B14" s="46">
        <f>'Requisito de Projeto'!C14&amp;" · "&amp;'Requisito de Projeto'!B14&amp;" — "&amp;'Requisito de Projeto'!D14&amp;" "&amp;'Requisito de Projeto'!E14</f>
        <v/>
      </c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4" t="n"/>
      <c r="O14" s="258" t="inlineStr">
        <is>
          <t>+</t>
        </is>
      </c>
      <c r="P14" s="258" t="inlineStr">
        <is>
          <t>++</t>
        </is>
      </c>
      <c r="Q14" s="258" t="inlineStr">
        <is>
          <t>−</t>
        </is>
      </c>
      <c r="R14" s="258" t="inlineStr">
        <is>
          <t>++</t>
        </is>
      </c>
      <c r="S14" s="258" t="inlineStr">
        <is>
          <t>+</t>
        </is>
      </c>
      <c r="T14" s="258" t="inlineStr">
        <is>
          <t>+</t>
        </is>
      </c>
      <c r="U14" s="259" t="inlineStr">
        <is>
          <t>0</t>
        </is>
      </c>
      <c r="V14" s="259" t="inlineStr">
        <is>
          <t>−</t>
        </is>
      </c>
      <c r="W14" s="259" t="inlineStr">
        <is>
          <t>+</t>
        </is>
      </c>
      <c r="X14" s="259" t="inlineStr">
        <is>
          <t>0</t>
        </is>
      </c>
      <c r="Y14" s="258" t="inlineStr">
        <is>
          <t>−</t>
        </is>
      </c>
      <c r="Z14" s="253" t="n"/>
      <c r="AA14" s="207" t="n"/>
      <c r="AB14" s="207" t="n"/>
      <c r="AC14" s="207" t="n"/>
      <c r="AD14" s="140" t="n"/>
      <c r="AE14" s="108" t="n"/>
    </row>
    <row r="15" ht="21.75" customHeight="1" s="496">
      <c r="A15" s="252" t="n"/>
      <c r="B15" s="46">
        <f>'Requisito de Projeto'!C15&amp;" · "&amp;'Requisito de Projeto'!B15&amp;" — "&amp;'Requisito de Projeto'!D15&amp;" "&amp;'Requisito de Projeto'!E15</f>
        <v/>
      </c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4" t="n"/>
      <c r="P15" s="258" t="inlineStr">
        <is>
          <t>+</t>
        </is>
      </c>
      <c r="Q15" s="259" t="inlineStr">
        <is>
          <t>+</t>
        </is>
      </c>
      <c r="R15" s="258" t="inlineStr">
        <is>
          <t>+</t>
        </is>
      </c>
      <c r="S15" s="258" t="inlineStr">
        <is>
          <t>−</t>
        </is>
      </c>
      <c r="T15" s="258" t="inlineStr">
        <is>
          <t>−</t>
        </is>
      </c>
      <c r="U15" s="258" t="inlineStr">
        <is>
          <t>+</t>
        </is>
      </c>
      <c r="V15" s="258" t="inlineStr">
        <is>
          <t>+</t>
        </is>
      </c>
      <c r="W15" s="259" t="inlineStr">
        <is>
          <t>+</t>
        </is>
      </c>
      <c r="X15" s="258" t="inlineStr">
        <is>
          <t>+</t>
        </is>
      </c>
      <c r="Y15" s="259" t="inlineStr">
        <is>
          <t>+</t>
        </is>
      </c>
      <c r="Z15" s="253" t="n"/>
      <c r="AA15" s="207" t="n"/>
      <c r="AB15" s="207" t="n"/>
      <c r="AC15" s="207" t="n"/>
      <c r="AD15" s="140" t="n"/>
      <c r="AE15" s="108" t="n"/>
    </row>
    <row r="16" ht="21.75" customHeight="1" s="496">
      <c r="A16" s="252" t="n"/>
      <c r="B16" s="46">
        <f>'Requisito de Projeto'!C16&amp;" · "&amp;'Requisito de Projeto'!B16&amp;" — "&amp;'Requisito de Projeto'!D16&amp;" "&amp;'Requisito de Projeto'!E16</f>
        <v/>
      </c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4" t="n"/>
      <c r="Q16" s="258" t="inlineStr">
        <is>
          <t>−</t>
        </is>
      </c>
      <c r="R16" s="258" t="inlineStr">
        <is>
          <t>++</t>
        </is>
      </c>
      <c r="S16" s="258" t="inlineStr">
        <is>
          <t>+</t>
        </is>
      </c>
      <c r="T16" s="258" t="inlineStr">
        <is>
          <t>+</t>
        </is>
      </c>
      <c r="U16" s="259" t="inlineStr">
        <is>
          <t>0</t>
        </is>
      </c>
      <c r="V16" s="258" t="inlineStr">
        <is>
          <t>++</t>
        </is>
      </c>
      <c r="W16" s="259" t="inlineStr">
        <is>
          <t>0</t>
        </is>
      </c>
      <c r="X16" s="259" t="inlineStr">
        <is>
          <t>0</t>
        </is>
      </c>
      <c r="Y16" s="258" t="inlineStr">
        <is>
          <t>−</t>
        </is>
      </c>
      <c r="Z16" s="253" t="n"/>
      <c r="AA16" s="207" t="n"/>
      <c r="AB16" s="207" t="n"/>
      <c r="AC16" s="207" t="n"/>
      <c r="AD16" s="140" t="n"/>
      <c r="AE16" s="108" t="n"/>
    </row>
    <row r="17" ht="21.75" customHeight="1" s="496">
      <c r="A17" s="252" t="n"/>
      <c r="B17" s="46">
        <f>'Requisito de Projeto'!C17&amp;" · "&amp;'Requisito de Projeto'!B17&amp;" — "&amp;'Requisito de Projeto'!D17&amp;" "&amp;'Requisito de Projeto'!E17</f>
        <v/>
      </c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4" t="n"/>
      <c r="R17" s="259" t="inlineStr">
        <is>
          <t>0</t>
        </is>
      </c>
      <c r="S17" s="259" t="inlineStr">
        <is>
          <t>++</t>
        </is>
      </c>
      <c r="T17" s="259" t="inlineStr">
        <is>
          <t>+</t>
        </is>
      </c>
      <c r="U17" s="259" t="inlineStr">
        <is>
          <t>0</t>
        </is>
      </c>
      <c r="V17" s="259" t="inlineStr">
        <is>
          <t>++</t>
        </is>
      </c>
      <c r="W17" s="259" t="inlineStr">
        <is>
          <t>0</t>
        </is>
      </c>
      <c r="X17" s="259" t="inlineStr">
        <is>
          <t>+</t>
        </is>
      </c>
      <c r="Y17" s="259" t="inlineStr">
        <is>
          <t>+</t>
        </is>
      </c>
      <c r="Z17" s="253" t="n"/>
      <c r="AA17" s="186" t="n"/>
      <c r="AB17" s="186" t="n"/>
      <c r="AC17" s="186" t="n"/>
      <c r="AD17" s="192" t="n"/>
      <c r="AE17" s="108" t="n"/>
    </row>
    <row r="18" ht="21.75" customHeight="1" s="496">
      <c r="A18" s="252" t="n"/>
      <c r="B18" s="46">
        <f>'Requisito de Projeto'!C18&amp;" · "&amp;'Requisito de Projeto'!B18&amp;" — "&amp;'Requisito de Projeto'!D18&amp;" "&amp;'Requisito de Projeto'!E18</f>
        <v/>
      </c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4" t="n"/>
      <c r="S18" s="258" t="inlineStr">
        <is>
          <t>+</t>
        </is>
      </c>
      <c r="T18" s="258" t="inlineStr">
        <is>
          <t>+</t>
        </is>
      </c>
      <c r="U18" s="259" t="inlineStr">
        <is>
          <t>0</t>
        </is>
      </c>
      <c r="V18" s="259" t="inlineStr">
        <is>
          <t>0</t>
        </is>
      </c>
      <c r="W18" s="259" t="inlineStr">
        <is>
          <t>0</t>
        </is>
      </c>
      <c r="X18" s="259" t="inlineStr">
        <is>
          <t>0</t>
        </is>
      </c>
      <c r="Y18" s="258" t="inlineStr">
        <is>
          <t>−</t>
        </is>
      </c>
      <c r="Z18" s="253" t="n"/>
      <c r="AA18" s="186" t="n"/>
      <c r="AB18" s="186" t="n"/>
      <c r="AC18" s="186" t="n"/>
      <c r="AD18" s="192" t="n"/>
      <c r="AE18" s="108" t="n"/>
    </row>
    <row r="19" ht="21.75" customHeight="1" s="496">
      <c r="A19" s="252" t="n"/>
      <c r="B19" s="46">
        <f>'Requisito de Projeto'!C19&amp;" · "&amp;'Requisito de Projeto'!B19&amp;" — "&amp;'Requisito de Projeto'!D19&amp;" "&amp;'Requisito de Projeto'!E19</f>
        <v/>
      </c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4" t="n"/>
      <c r="T19" s="258" t="inlineStr">
        <is>
          <t>+</t>
        </is>
      </c>
      <c r="U19" s="258" t="inlineStr">
        <is>
          <t>−</t>
        </is>
      </c>
      <c r="V19" s="258" t="inlineStr">
        <is>
          <t>−</t>
        </is>
      </c>
      <c r="W19" s="258" t="inlineStr">
        <is>
          <t>+</t>
        </is>
      </c>
      <c r="X19" s="258" t="inlineStr">
        <is>
          <t>−</t>
        </is>
      </c>
      <c r="Y19" s="258" t="inlineStr">
        <is>
          <t>−</t>
        </is>
      </c>
      <c r="Z19" s="253" t="n"/>
      <c r="AA19" s="186" t="n"/>
      <c r="AB19" s="186" t="n"/>
      <c r="AC19" s="186" t="n"/>
      <c r="AD19" s="192" t="n"/>
      <c r="AE19" s="108" t="n"/>
    </row>
    <row r="20" ht="21.75" customHeight="1" s="496">
      <c r="A20" s="252" t="n"/>
      <c r="B20" s="46">
        <f>'Requisito de Projeto'!C20&amp;" · "&amp;'Requisito de Projeto'!B20&amp;" — "&amp;'Requisito de Projeto'!D20&amp;" "&amp;'Requisito de Projeto'!E20</f>
        <v/>
      </c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4" t="n"/>
      <c r="U20" s="258" t="inlineStr">
        <is>
          <t>−</t>
        </is>
      </c>
      <c r="V20" s="258" t="inlineStr">
        <is>
          <t>++</t>
        </is>
      </c>
      <c r="W20" s="259" t="inlineStr">
        <is>
          <t>++</t>
        </is>
      </c>
      <c r="X20" s="258" t="inlineStr">
        <is>
          <t>++</t>
        </is>
      </c>
      <c r="Y20" s="258" t="inlineStr">
        <is>
          <t>−</t>
        </is>
      </c>
      <c r="Z20" s="253" t="n"/>
      <c r="AA20" s="186" t="n"/>
      <c r="AB20" s="186" t="n"/>
      <c r="AC20" s="186" t="n"/>
      <c r="AD20" s="192" t="n"/>
      <c r="AE20" s="108" t="n"/>
    </row>
    <row r="21" ht="21.75" customHeight="1" s="496">
      <c r="A21" s="252" t="n"/>
      <c r="B21" s="46">
        <f>'Requisito de Projeto'!C21&amp;" · "&amp;'Requisito de Projeto'!B21&amp;" — "&amp;'Requisito de Projeto'!D21&amp;" "&amp;'Requisito de Projeto'!E21</f>
        <v/>
      </c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4" t="n"/>
      <c r="V21" s="258" t="inlineStr">
        <is>
          <t>+</t>
        </is>
      </c>
      <c r="W21" s="259" t="inlineStr">
        <is>
          <t>0</t>
        </is>
      </c>
      <c r="X21" s="258" t="inlineStr">
        <is>
          <t>++</t>
        </is>
      </c>
      <c r="Y21" s="258" t="inlineStr">
        <is>
          <t>+</t>
        </is>
      </c>
      <c r="Z21" s="253" t="n"/>
      <c r="AA21" s="186" t="n"/>
      <c r="AB21" s="186" t="n"/>
      <c r="AC21" s="186" t="n"/>
      <c r="AD21" s="192" t="n"/>
      <c r="AE21" s="108" t="n"/>
    </row>
    <row r="22" ht="21.75" customHeight="1" s="496">
      <c r="A22" s="252" t="n"/>
      <c r="B22" s="46">
        <f>'Requisito de Projeto'!C22&amp;" · "&amp;'Requisito de Projeto'!B22&amp;" — "&amp;'Requisito de Projeto'!D22&amp;" "&amp;'Requisito de Projeto'!E22</f>
        <v/>
      </c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4" t="n"/>
      <c r="W22" s="259" t="inlineStr">
        <is>
          <t>−</t>
        </is>
      </c>
      <c r="X22" s="258" t="inlineStr">
        <is>
          <t>+</t>
        </is>
      </c>
      <c r="Y22" s="258" t="inlineStr">
        <is>
          <t>+</t>
        </is>
      </c>
      <c r="Z22" s="253" t="n"/>
      <c r="AA22" s="186" t="n"/>
      <c r="AB22" s="186" t="n"/>
      <c r="AC22" s="186" t="n"/>
      <c r="AD22" s="192" t="n"/>
      <c r="AE22" s="108" t="n"/>
    </row>
    <row r="23" ht="21.75" customHeight="1" s="496">
      <c r="A23" s="252" t="n"/>
      <c r="B23" s="46">
        <f>'Requisito de Projeto'!C23&amp;" · "&amp;'Requisito de Projeto'!B23&amp;" — "&amp;'Requisito de Projeto'!D23&amp;" "&amp;'Requisito de Projeto'!E23</f>
        <v/>
      </c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4" t="n"/>
      <c r="X23" s="259" t="inlineStr">
        <is>
          <t>0</t>
        </is>
      </c>
      <c r="Y23" s="259" t="inlineStr">
        <is>
          <t>+</t>
        </is>
      </c>
      <c r="Z23" s="253" t="n"/>
      <c r="AA23" s="186" t="n"/>
      <c r="AB23" s="186" t="n"/>
      <c r="AC23" s="186" t="n"/>
      <c r="AD23" s="192" t="n"/>
      <c r="AE23" s="108" t="n"/>
    </row>
    <row r="24" ht="21.75" customHeight="1" s="496">
      <c r="A24" s="252" t="n"/>
      <c r="B24" s="46">
        <f>'Requisito de Projeto'!C24&amp;" · "&amp;'Requisito de Projeto'!B24&amp;" — "&amp;'Requisito de Projeto'!D24&amp;" "&amp;'Requisito de Projeto'!E24</f>
        <v/>
      </c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4" t="n"/>
      <c r="Y24" s="258" t="inlineStr">
        <is>
          <t>+</t>
        </is>
      </c>
      <c r="Z24" s="253" t="n"/>
      <c r="AA24" s="186" t="n"/>
      <c r="AB24" s="186" t="n"/>
      <c r="AC24" s="186" t="n"/>
      <c r="AD24" s="192" t="n"/>
      <c r="AE24" s="108" t="n"/>
    </row>
    <row r="25" ht="21.75" customHeight="1" s="496">
      <c r="A25" s="9" t="n"/>
      <c r="B25" s="46">
        <f>'Requisito de Projeto'!C25&amp;" · "&amp;'Requisito de Projeto'!B25&amp;" — "&amp;'Requisito de Projeto'!D25&amp;" "&amp;'Requisito de Projeto'!E25</f>
        <v/>
      </c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4" t="n"/>
      <c r="Z25" s="9" t="n"/>
      <c r="AA25" s="122" t="n"/>
      <c r="AB25" s="122" t="n"/>
      <c r="AC25" s="186" t="n"/>
      <c r="AD25" s="192" t="n"/>
      <c r="AE25" s="108" t="n"/>
    </row>
    <row r="26" ht="21.75" customHeight="1" s="496">
      <c r="A26" s="9" t="n"/>
      <c r="B26" s="167" t="n"/>
      <c r="C26" s="250" t="n"/>
      <c r="D26" s="250" t="n"/>
      <c r="E26" s="250" t="n"/>
      <c r="F26" s="250" t="n"/>
      <c r="G26" s="250" t="n"/>
      <c r="H26" s="250" t="n"/>
      <c r="I26" s="250" t="n"/>
      <c r="J26" s="250" t="n"/>
      <c r="K26" s="250" t="n"/>
      <c r="L26" s="250" t="n"/>
      <c r="M26" s="250" t="n"/>
      <c r="N26" s="250" t="n"/>
      <c r="O26" s="250" t="n"/>
      <c r="P26" s="250" t="n"/>
      <c r="Q26" s="250" t="n"/>
      <c r="R26" s="250" t="n"/>
      <c r="S26" s="250" t="n"/>
      <c r="T26" s="250" t="n"/>
      <c r="U26" s="250" t="n"/>
      <c r="V26" s="250" t="n"/>
      <c r="W26" s="250" t="n"/>
      <c r="X26" s="262" t="n"/>
      <c r="Y26" s="262" t="n"/>
      <c r="Z26" s="9" t="n"/>
      <c r="AA26" s="122" t="n"/>
      <c r="AB26" s="122" t="n"/>
      <c r="AC26" s="122" t="n"/>
      <c r="AD26" s="122" t="n"/>
      <c r="AE26" s="122" t="n"/>
    </row>
    <row r="27" ht="21.75" customHeight="1" s="496">
      <c r="A27" s="9" t="n"/>
      <c r="B27" s="5" t="n"/>
      <c r="C27" s="250" t="n"/>
      <c r="D27" s="250" t="n"/>
      <c r="E27" s="250" t="n"/>
      <c r="F27" s="250" t="n"/>
      <c r="G27" s="250" t="n"/>
      <c r="H27" s="250" t="n"/>
      <c r="I27" s="250" t="n"/>
      <c r="J27" s="250" t="n"/>
      <c r="K27" s="250" t="n"/>
      <c r="L27" s="250" t="n"/>
      <c r="M27" s="250" t="n"/>
      <c r="N27" s="250" t="n"/>
      <c r="O27" s="250" t="n"/>
      <c r="P27" s="250" t="n"/>
      <c r="Q27" s="250" t="n"/>
      <c r="R27" s="250" t="n"/>
      <c r="S27" s="250" t="n"/>
      <c r="T27" s="250" t="n"/>
      <c r="U27" s="250" t="n"/>
      <c r="V27" s="250" t="n"/>
      <c r="W27" s="250" t="n"/>
      <c r="X27" s="250" t="n"/>
      <c r="Y27" s="263" t="n"/>
      <c r="Z27" s="9" t="n"/>
      <c r="AA27" s="122" t="n"/>
      <c r="AB27" s="122" t="n"/>
      <c r="AC27" s="122" t="n"/>
      <c r="AD27" s="122" t="n"/>
      <c r="AE27" s="122" t="n"/>
    </row>
    <row r="28" ht="21.75" customHeight="1" s="496">
      <c r="A28" s="9" t="n"/>
      <c r="B28" s="264" t="inlineStr">
        <is>
          <t>++  forte sinergia: melhorar um puxa o outro</t>
        </is>
      </c>
      <c r="C28" s="250" t="n"/>
      <c r="D28" s="250" t="n"/>
      <c r="E28" s="250" t="n"/>
      <c r="F28" s="250" t="n"/>
      <c r="G28" s="250" t="n"/>
      <c r="H28" s="250" t="n"/>
      <c r="I28" s="250" t="n"/>
      <c r="J28" s="250" t="n"/>
      <c r="K28" s="250" t="n"/>
      <c r="L28" s="250" t="n"/>
      <c r="M28" s="250" t="n"/>
      <c r="N28" s="250" t="n"/>
      <c r="O28" s="250" t="n"/>
      <c r="P28" s="250" t="n"/>
      <c r="Q28" s="250" t="n"/>
      <c r="R28" s="250" t="n"/>
      <c r="S28" s="250" t="n"/>
      <c r="T28" s="250" t="n"/>
      <c r="U28" s="250" t="n"/>
      <c r="V28" s="250" t="n"/>
      <c r="W28" s="250" t="n"/>
      <c r="X28" s="250" t="n"/>
      <c r="Y28" s="250" t="n"/>
      <c r="Z28" s="9" t="n"/>
      <c r="AA28" s="122" t="n"/>
      <c r="AB28" s="122" t="n"/>
      <c r="AC28" s="122" t="n"/>
      <c r="AD28" s="122" t="n"/>
      <c r="AE28" s="122" t="n"/>
    </row>
    <row r="29" ht="25.5" customHeight="1" s="496">
      <c r="A29" s="9" t="n"/>
      <c r="B29" s="265" t="inlineStr">
        <is>
          <t>+   sinergia</t>
        </is>
      </c>
      <c r="C29" s="9" t="n"/>
      <c r="D29" s="9" t="n"/>
      <c r="E29" s="266" t="n"/>
      <c r="F29" s="266" t="n"/>
      <c r="G29" s="266" t="n"/>
      <c r="H29" s="266" t="n"/>
      <c r="I29" s="266" t="n"/>
      <c r="J29" s="266" t="n"/>
      <c r="K29" s="266" t="n"/>
      <c r="L29" s="266" t="n"/>
      <c r="M29" s="266" t="n"/>
      <c r="N29" s="266" t="n"/>
      <c r="O29" s="266" t="n"/>
      <c r="P29" s="266" t="n"/>
      <c r="Q29" s="266" t="n"/>
      <c r="R29" s="266" t="n"/>
      <c r="S29" s="266" t="n"/>
      <c r="T29" s="266" t="n"/>
      <c r="U29" s="266" t="n"/>
      <c r="V29" s="266" t="n"/>
      <c r="W29" s="266" t="n"/>
      <c r="X29" s="266" t="n"/>
      <c r="Y29" s="266" t="n"/>
      <c r="Z29" s="9" t="n"/>
      <c r="AA29" s="122" t="n"/>
      <c r="AB29" s="122" t="n"/>
      <c r="AC29" s="122" t="n"/>
      <c r="AD29" s="122" t="n"/>
      <c r="AE29" s="122" t="n"/>
    </row>
    <row r="30" ht="25.5" customHeight="1" s="496">
      <c r="A30" s="9" t="n"/>
      <c r="B30" s="267" t="inlineStr">
        <is>
          <t>−   conflito: melhorar um piora o outro</t>
        </is>
      </c>
      <c r="C30" s="9" t="n"/>
      <c r="D30" s="9" t="n"/>
      <c r="E30" s="9" t="n"/>
      <c r="F30" s="266" t="n"/>
      <c r="G30" s="266" t="n"/>
      <c r="H30" s="266" t="n"/>
      <c r="I30" s="266" t="n"/>
      <c r="J30" s="266" t="n"/>
      <c r="K30" s="266" t="n"/>
      <c r="L30" s="266" t="n"/>
      <c r="M30" s="266" t="n"/>
      <c r="N30" s="266" t="n"/>
      <c r="O30" s="266" t="n"/>
      <c r="P30" s="266" t="n"/>
      <c r="Q30" s="266" t="n"/>
      <c r="R30" s="266" t="n"/>
      <c r="S30" s="266" t="n"/>
      <c r="T30" s="266" t="n"/>
      <c r="U30" s="266" t="n"/>
      <c r="V30" s="266" t="n"/>
      <c r="W30" s="266" t="n"/>
      <c r="X30" s="266" t="n"/>
      <c r="Y30" s="266" t="n"/>
      <c r="Z30" s="9" t="n"/>
      <c r="AA30" s="122" t="n"/>
      <c r="AB30" s="122" t="n"/>
      <c r="AC30" s="122" t="n"/>
      <c r="AD30" s="122" t="n"/>
      <c r="AE30" s="122" t="n"/>
    </row>
    <row r="31" ht="31.5" customHeight="1" s="496">
      <c r="A31" s="9" t="n"/>
      <c r="B31" s="268" t="inlineStr">
        <is>
          <t>−−  forte conflito: exige decisão de compromisso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266" t="n"/>
      <c r="Z31" s="9" t="n"/>
      <c r="AA31" s="122" t="n"/>
      <c r="AB31" s="122" t="n"/>
      <c r="AC31" s="122" t="n"/>
      <c r="AD31" s="122" t="n"/>
      <c r="AE31" s="122" t="n"/>
    </row>
    <row r="32" ht="25.5" customHeight="1" s="496">
      <c r="A32" s="9" t="n"/>
      <c r="B32" s="5" t="n"/>
      <c r="C32" s="9" t="n"/>
      <c r="D32" s="9" t="n"/>
      <c r="E32" s="9" t="n"/>
      <c r="F32" s="9" t="n"/>
      <c r="G32" s="9" t="n"/>
      <c r="H32" s="266" t="n"/>
      <c r="I32" s="266" t="n"/>
      <c r="J32" s="266" t="n"/>
      <c r="K32" s="266" t="n"/>
      <c r="L32" s="266" t="n"/>
      <c r="M32" s="266" t="n"/>
      <c r="N32" s="266" t="n"/>
      <c r="O32" s="266" t="n"/>
      <c r="P32" s="266" t="n"/>
      <c r="Q32" s="266" t="n"/>
      <c r="R32" s="266" t="n"/>
      <c r="S32" s="266" t="n"/>
      <c r="T32" s="266" t="n"/>
      <c r="U32" s="266" t="n"/>
      <c r="V32" s="266" t="n"/>
      <c r="W32" s="266" t="n"/>
      <c r="X32" s="266" t="n"/>
      <c r="Y32" s="266" t="n"/>
      <c r="Z32" s="9" t="n"/>
      <c r="AA32" s="122" t="n"/>
      <c r="AB32" s="122" t="n"/>
      <c r="AC32" s="122" t="n"/>
      <c r="AD32" s="122" t="n"/>
      <c r="AE32" s="122" t="n"/>
    </row>
    <row r="33" ht="31.5" customHeight="1" s="496">
      <c r="A33" s="9" t="n"/>
      <c r="B33" s="78" t="inlineStr">
        <is>
          <t>Todas as células do triângulo superior estão preenchidas; 0 significa ausência de interação relevante. Cada conflito traz comentário com a razão física: o eixo em que os dois requisitos de projeto se opõem (folga, área vazada, material, volume, massa, custo, número de peças ou rigidez).</t>
        </is>
      </c>
      <c r="Z33" s="9" t="n"/>
      <c r="AA33" s="122" t="n"/>
      <c r="AB33" s="122" t="n"/>
      <c r="AC33" s="122" t="n"/>
      <c r="AD33" s="122" t="n"/>
      <c r="AE33" s="122" t="n"/>
    </row>
    <row r="34" ht="25.5" customHeight="1" s="496">
      <c r="A34" s="9" t="n"/>
      <c r="B34" s="536" t="inlineStr">
        <is>
          <t>Interações revisadas nesta rodada</t>
        </is>
      </c>
      <c r="C34" s="9" t="n"/>
      <c r="D34" s="9" t="n"/>
      <c r="E34" s="9" t="n"/>
      <c r="F34" s="9" t="n"/>
      <c r="G34" s="9" t="n"/>
      <c r="H34" s="9" t="n"/>
      <c r="I34" s="9" t="n"/>
      <c r="J34" s="266" t="n"/>
      <c r="K34" s="266" t="n"/>
      <c r="L34" s="266" t="n"/>
      <c r="M34" s="266" t="n"/>
      <c r="N34" s="266" t="n"/>
      <c r="O34" s="266" t="n"/>
      <c r="P34" s="266" t="n"/>
      <c r="Q34" s="266" t="n"/>
      <c r="R34" s="266" t="n"/>
      <c r="S34" s="266" t="n"/>
      <c r="T34" s="266" t="n"/>
      <c r="U34" s="266" t="n"/>
      <c r="V34" s="266" t="n"/>
      <c r="W34" s="266" t="n"/>
      <c r="X34" s="266" t="n"/>
      <c r="Y34" s="266" t="n"/>
      <c r="Z34" s="9" t="n"/>
      <c r="AA34" s="122" t="n"/>
      <c r="AB34" s="122" t="n"/>
      <c r="AC34" s="122" t="n"/>
      <c r="AD34" s="122" t="n"/>
      <c r="AE34" s="122" t="n"/>
    </row>
    <row r="35" ht="25.5" customHeight="1" s="496">
      <c r="A35" s="252" t="n"/>
      <c r="B35" s="532" t="inlineStr">
        <is>
          <t>Par</t>
        </is>
      </c>
      <c r="C35" s="532" t="inlineStr">
        <is>
          <t>Corr.</t>
        </is>
      </c>
      <c r="D35" s="538" t="inlineStr">
        <is>
          <t>Justificativa</t>
        </is>
      </c>
      <c r="E35" s="534" t="n"/>
      <c r="F35" s="534" t="n"/>
      <c r="G35" s="534" t="n"/>
      <c r="H35" s="534" t="n"/>
      <c r="I35" s="534" t="n"/>
      <c r="J35" s="534" t="n"/>
      <c r="K35" s="534" t="n"/>
      <c r="L35" s="535" t="n"/>
      <c r="M35" s="266" t="n"/>
      <c r="N35" s="266" t="n"/>
      <c r="O35" s="266" t="n"/>
      <c r="P35" s="266" t="n"/>
      <c r="Q35" s="266" t="n"/>
      <c r="R35" s="266" t="n"/>
      <c r="S35" s="266" t="n"/>
      <c r="T35" s="266" t="n"/>
      <c r="U35" s="266" t="n"/>
      <c r="V35" s="266" t="n"/>
      <c r="W35" s="266" t="n"/>
      <c r="X35" s="266" t="n"/>
      <c r="Y35" s="266" t="n"/>
      <c r="Z35" s="253" t="n"/>
      <c r="AA35" s="253" t="n"/>
      <c r="AB35" s="253" t="n"/>
      <c r="AC35" s="253" t="n"/>
      <c r="AD35" s="253" t="n"/>
      <c r="AE35" s="253" t="n"/>
    </row>
    <row r="36" ht="25.5" customHeight="1" s="496">
      <c r="A36" s="252" t="n"/>
      <c r="B36" s="537" t="inlineStr">
        <is>
          <t>RP15 × RP6</t>
        </is>
      </c>
      <c r="C36" s="537" t="inlineStr">
        <is>
          <t>−</t>
        </is>
      </c>
      <c r="D36" s="537" t="inlineStr">
        <is>
          <t>Reter fragmentos cria superfície interna recortada, mais difícil de limpar</t>
        </is>
      </c>
      <c r="E36" s="534" t="n"/>
      <c r="F36" s="534" t="n"/>
      <c r="G36" s="534" t="n"/>
      <c r="H36" s="534" t="n"/>
      <c r="I36" s="534" t="n"/>
      <c r="J36" s="534" t="n"/>
      <c r="K36" s="534" t="n"/>
      <c r="L36" s="535" t="n"/>
      <c r="M36" s="266" t="n"/>
      <c r="N36" s="266" t="n"/>
      <c r="O36" s="266" t="n"/>
      <c r="P36" s="266" t="n"/>
      <c r="Q36" s="266" t="n"/>
      <c r="R36" s="266" t="n"/>
      <c r="S36" s="266" t="n"/>
      <c r="T36" s="266" t="n"/>
      <c r="U36" s="266" t="n"/>
      <c r="V36" s="266" t="n"/>
      <c r="W36" s="266" t="n"/>
      <c r="X36" s="266" t="n"/>
      <c r="Y36" s="266" t="n"/>
      <c r="Z36" s="253" t="n"/>
      <c r="AA36" s="253" t="n"/>
      <c r="AB36" s="253" t="n"/>
      <c r="AC36" s="253" t="n"/>
      <c r="AD36" s="253" t="n"/>
      <c r="AE36" s="253" t="n"/>
    </row>
    <row r="37" ht="25.5" customHeight="1" s="496">
      <c r="A37" s="252" t="n"/>
      <c r="B37" s="537" t="inlineStr">
        <is>
          <t>RP17 × RP9</t>
        </is>
      </c>
      <c r="C37" s="537" t="inlineStr">
        <is>
          <t>−</t>
        </is>
      </c>
      <c r="D37" s="537" t="inlineStr">
        <is>
          <t>Desmontagem rápida pede fixação leve, que reduz o ângulo de tombamento</t>
        </is>
      </c>
      <c r="E37" s="534" t="n"/>
      <c r="F37" s="534" t="n"/>
      <c r="G37" s="534" t="n"/>
      <c r="H37" s="534" t="n"/>
      <c r="I37" s="534" t="n"/>
      <c r="J37" s="534" t="n"/>
      <c r="K37" s="534" t="n"/>
      <c r="L37" s="535" t="n"/>
      <c r="M37" s="266" t="n"/>
      <c r="N37" s="266" t="n"/>
      <c r="O37" s="266" t="n"/>
      <c r="P37" s="266" t="n"/>
      <c r="Q37" s="266" t="n"/>
      <c r="R37" s="266" t="n"/>
      <c r="S37" s="266" t="n"/>
      <c r="T37" s="266" t="n"/>
      <c r="U37" s="266" t="n"/>
      <c r="V37" s="266" t="n"/>
      <c r="W37" s="266" t="n"/>
      <c r="X37" s="266" t="n"/>
      <c r="Y37" s="266" t="n"/>
      <c r="Z37" s="253" t="n"/>
      <c r="AA37" s="253" t="n"/>
      <c r="AB37" s="253" t="n"/>
      <c r="AC37" s="253" t="n"/>
      <c r="AD37" s="253" t="n"/>
      <c r="AE37" s="253" t="n"/>
    </row>
    <row r="38" ht="25.5" customHeight="1" s="496">
      <c r="A38" s="252" t="n"/>
      <c r="B38" s="537" t="inlineStr">
        <is>
          <t>RP20 × RP12</t>
        </is>
      </c>
      <c r="C38" s="537" t="inlineStr">
        <is>
          <t>−</t>
        </is>
      </c>
      <c r="D38" s="537" t="inlineStr">
        <is>
          <t>Mais módulos e interfaces significam mais fontes de variação entre unidades</t>
        </is>
      </c>
      <c r="E38" s="534" t="n"/>
      <c r="F38" s="534" t="n"/>
      <c r="G38" s="534" t="n"/>
      <c r="H38" s="534" t="n"/>
      <c r="I38" s="534" t="n"/>
      <c r="J38" s="534" t="n"/>
      <c r="K38" s="534" t="n"/>
      <c r="L38" s="535" t="n"/>
      <c r="M38" s="9" t="n"/>
      <c r="N38" s="266" t="n"/>
      <c r="O38" s="266" t="n"/>
      <c r="P38" s="266" t="n"/>
      <c r="Q38" s="266" t="n"/>
      <c r="R38" s="266" t="n"/>
      <c r="S38" s="266" t="n"/>
      <c r="T38" s="266" t="n"/>
      <c r="U38" s="266" t="n"/>
      <c r="V38" s="266" t="n"/>
      <c r="W38" s="266" t="n"/>
      <c r="X38" s="266" t="n"/>
      <c r="Y38" s="266" t="n"/>
      <c r="Z38" s="253" t="n"/>
      <c r="AA38" s="253" t="n"/>
      <c r="AB38" s="253" t="n"/>
      <c r="AC38" s="253" t="n"/>
      <c r="AD38" s="253" t="n"/>
      <c r="AE38" s="253" t="n"/>
    </row>
    <row r="39" ht="25.5" customHeight="1" s="496">
      <c r="A39" s="252" t="n"/>
      <c r="B39" s="537" t="inlineStr">
        <is>
          <t>RP20 × RP6</t>
        </is>
      </c>
      <c r="C39" s="537" t="inlineStr">
        <is>
          <t>−</t>
        </is>
      </c>
      <c r="D39" s="537" t="inlineStr">
        <is>
          <t>Frestas entre módulos são caminho de fuga para fragmento</t>
        </is>
      </c>
      <c r="E39" s="534" t="n"/>
      <c r="F39" s="534" t="n"/>
      <c r="G39" s="534" t="n"/>
      <c r="H39" s="534" t="n"/>
      <c r="I39" s="534" t="n"/>
      <c r="J39" s="534" t="n"/>
      <c r="K39" s="534" t="n"/>
      <c r="L39" s="535" t="n"/>
      <c r="M39" s="9" t="n"/>
      <c r="N39" s="9" t="n"/>
      <c r="O39" s="266" t="n"/>
      <c r="P39" s="266" t="n"/>
      <c r="Q39" s="266" t="n"/>
      <c r="R39" s="266" t="n"/>
      <c r="S39" s="266" t="n"/>
      <c r="T39" s="266" t="n"/>
      <c r="U39" s="266" t="n"/>
      <c r="V39" s="266" t="n"/>
      <c r="W39" s="266" t="n"/>
      <c r="X39" s="266" t="n"/>
      <c r="Y39" s="266" t="n"/>
      <c r="Z39" s="253" t="n"/>
      <c r="AA39" s="253" t="n"/>
      <c r="AB39" s="253" t="n"/>
      <c r="AC39" s="253" t="n"/>
      <c r="AD39" s="253" t="n"/>
      <c r="AE39" s="253" t="n"/>
    </row>
    <row r="40" ht="25.5" customHeight="1" s="496">
      <c r="A40" s="252" t="n"/>
      <c r="B40" s="537" t="inlineStr">
        <is>
          <t>RP20 × RP9</t>
        </is>
      </c>
      <c r="C40" s="537" t="inlineStr">
        <is>
          <t>−</t>
        </is>
      </c>
      <c r="D40" s="537" t="inlineStr">
        <is>
          <t>Junta modular reduz rigidez do conjunto e piora a estabilidade</t>
        </is>
      </c>
      <c r="E40" s="534" t="n"/>
      <c r="F40" s="534" t="n"/>
      <c r="G40" s="534" t="n"/>
      <c r="H40" s="534" t="n"/>
      <c r="I40" s="534" t="n"/>
      <c r="J40" s="534" t="n"/>
      <c r="K40" s="534" t="n"/>
      <c r="L40" s="535" t="n"/>
      <c r="M40" s="9" t="n"/>
      <c r="N40" s="9" t="n"/>
      <c r="O40" s="9" t="n"/>
      <c r="P40" s="266" t="n"/>
      <c r="Q40" s="266" t="n"/>
      <c r="R40" s="266" t="n"/>
      <c r="S40" s="266" t="n"/>
      <c r="T40" s="266" t="n"/>
      <c r="U40" s="266" t="n"/>
      <c r="V40" s="266" t="n"/>
      <c r="W40" s="266" t="n"/>
      <c r="X40" s="266" t="n"/>
      <c r="Y40" s="266" t="n"/>
      <c r="Z40" s="253" t="n"/>
      <c r="AA40" s="253" t="n"/>
      <c r="AB40" s="253" t="n"/>
      <c r="AC40" s="253" t="n"/>
      <c r="AD40" s="253" t="n"/>
      <c r="AE40" s="253" t="n"/>
    </row>
    <row r="41" ht="25.5" customHeight="1" s="496">
      <c r="A41" s="252" t="n"/>
      <c r="B41" s="537" t="inlineStr">
        <is>
          <t>RP21 × RP20</t>
        </is>
      </c>
      <c r="C41" s="537" t="inlineStr">
        <is>
          <t>−</t>
        </is>
      </c>
      <c r="D41" s="537" t="inlineStr">
        <is>
          <t>Trocar um módulo quebra a identidade da unidade rastreada</t>
        </is>
      </c>
      <c r="E41" s="534" t="n"/>
      <c r="F41" s="534" t="n"/>
      <c r="G41" s="534" t="n"/>
      <c r="H41" s="534" t="n"/>
      <c r="I41" s="534" t="n"/>
      <c r="J41" s="534" t="n"/>
      <c r="K41" s="534" t="n"/>
      <c r="L41" s="535" t="n"/>
      <c r="M41" s="9" t="n"/>
      <c r="N41" s="9" t="n"/>
      <c r="O41" s="9" t="n"/>
      <c r="P41" s="122" t="n"/>
      <c r="Q41" s="266" t="n"/>
      <c r="R41" s="266" t="n"/>
      <c r="S41" s="266" t="n"/>
      <c r="T41" s="266" t="n"/>
      <c r="U41" s="266" t="n"/>
      <c r="V41" s="266" t="n"/>
      <c r="W41" s="266" t="n"/>
      <c r="X41" s="266" t="n"/>
      <c r="Y41" s="266" t="n"/>
      <c r="Z41" s="253" t="n"/>
      <c r="AA41" s="253" t="n"/>
      <c r="AB41" s="253" t="n"/>
      <c r="AC41" s="253" t="n"/>
      <c r="AD41" s="253" t="n"/>
      <c r="AE41" s="253" t="n"/>
    </row>
    <row r="42" ht="25.5" customHeight="1" s="496">
      <c r="A42" s="252" t="n"/>
      <c r="B42" s="533" t="inlineStr">
        <is>
          <t>RP15 × RP17</t>
        </is>
      </c>
      <c r="C42" s="533" t="inlineStr">
        <is>
          <t>++</t>
        </is>
      </c>
      <c r="D42" s="533" t="inlineStr">
        <is>
          <t>Recondicionar exige desmontar: os dois tempos são o mesmo laço de operação</t>
        </is>
      </c>
      <c r="E42" s="534" t="n"/>
      <c r="F42" s="534" t="n"/>
      <c r="G42" s="534" t="n"/>
      <c r="H42" s="534" t="n"/>
      <c r="I42" s="534" t="n"/>
      <c r="J42" s="534" t="n"/>
      <c r="K42" s="534" t="n"/>
      <c r="L42" s="535" t="n"/>
      <c r="M42" s="9" t="n"/>
      <c r="N42" s="9" t="n"/>
      <c r="O42" s="9" t="n"/>
      <c r="P42" s="122" t="n"/>
      <c r="Q42" s="122" t="n"/>
      <c r="R42" s="266" t="n"/>
      <c r="S42" s="266" t="n"/>
      <c r="T42" s="266" t="n"/>
      <c r="U42" s="266" t="n"/>
      <c r="V42" s="266" t="n"/>
      <c r="W42" s="266" t="n"/>
      <c r="X42" s="266" t="n"/>
      <c r="Y42" s="266" t="n"/>
      <c r="Z42" s="253" t="n"/>
      <c r="AA42" s="253" t="n"/>
      <c r="AB42" s="253" t="n"/>
      <c r="AC42" s="253" t="n"/>
      <c r="AD42" s="253" t="n"/>
      <c r="AE42" s="253" t="n"/>
    </row>
    <row r="43" ht="25.5" customHeight="1" s="496">
      <c r="A43" s="252" t="n"/>
      <c r="B43" s="533" t="inlineStr">
        <is>
          <t>RP15 × RP20</t>
        </is>
      </c>
      <c r="C43" s="533" t="inlineStr">
        <is>
          <t>++</t>
        </is>
      </c>
      <c r="D43" s="533" t="inlineStr">
        <is>
          <t>Módulo trocável é justamente o que torna o recondicionamento rápido</t>
        </is>
      </c>
      <c r="E43" s="534" t="n"/>
      <c r="F43" s="534" t="n"/>
      <c r="G43" s="534" t="n"/>
      <c r="H43" s="534" t="n"/>
      <c r="I43" s="534" t="n"/>
      <c r="J43" s="534" t="n"/>
      <c r="K43" s="534" t="n"/>
      <c r="L43" s="535" t="n"/>
      <c r="M43" s="9" t="n"/>
      <c r="N43" s="9" t="n"/>
      <c r="O43" s="9" t="n"/>
      <c r="P43" s="122" t="n"/>
      <c r="Q43" s="122" t="n"/>
      <c r="R43" s="122" t="n"/>
      <c r="S43" s="266" t="n"/>
      <c r="T43" s="266" t="n"/>
      <c r="U43" s="266" t="n"/>
      <c r="V43" s="266" t="n"/>
      <c r="W43" s="266" t="n"/>
      <c r="X43" s="266" t="n"/>
      <c r="Y43" s="266" t="n"/>
      <c r="Z43" s="253" t="n"/>
      <c r="AA43" s="253" t="n"/>
      <c r="AB43" s="253" t="n"/>
      <c r="AC43" s="253" t="n"/>
      <c r="AD43" s="253" t="n"/>
      <c r="AE43" s="253" t="n"/>
    </row>
    <row r="44" ht="25.5" customHeight="1" s="496">
      <c r="A44" s="252" t="n"/>
      <c r="B44" s="533" t="inlineStr">
        <is>
          <t>RP15 × RP18</t>
        </is>
      </c>
      <c r="C44" s="533" t="inlineStr">
        <is>
          <t>+</t>
        </is>
      </c>
      <c r="D44" s="533" t="inlineStr">
        <is>
          <t>Manutenção regular entre ciclos estende a vida útil do conjunto</t>
        </is>
      </c>
      <c r="E44" s="534" t="n"/>
      <c r="F44" s="534" t="n"/>
      <c r="G44" s="534" t="n"/>
      <c r="H44" s="534" t="n"/>
      <c r="I44" s="534" t="n"/>
      <c r="J44" s="534" t="n"/>
      <c r="K44" s="534" t="n"/>
      <c r="L44" s="535" t="n"/>
      <c r="M44" s="9" t="n"/>
      <c r="N44" s="9" t="n"/>
      <c r="O44" s="9" t="n"/>
      <c r="P44" s="122" t="n"/>
      <c r="Q44" s="122" t="n"/>
      <c r="R44" s="122" t="n"/>
      <c r="S44" s="122" t="n"/>
      <c r="T44" s="266" t="n"/>
      <c r="U44" s="266" t="n"/>
      <c r="V44" s="266" t="n"/>
      <c r="W44" s="266" t="n"/>
      <c r="X44" s="266" t="n"/>
      <c r="Y44" s="266" t="n"/>
      <c r="Z44" s="253" t="n"/>
      <c r="AA44" s="253" t="n"/>
      <c r="AB44" s="253" t="n"/>
      <c r="AC44" s="253" t="n"/>
      <c r="AD44" s="253" t="n"/>
      <c r="AE44" s="253" t="n"/>
    </row>
    <row r="45" ht="25.5" customHeight="1" s="496">
      <c r="A45" s="252" t="n"/>
      <c r="B45" s="533" t="inlineStr">
        <is>
          <t>RP15 × RP23</t>
        </is>
      </c>
      <c r="C45" s="533" t="inlineStr">
        <is>
          <t>+</t>
        </is>
      </c>
      <c r="D45" s="533" t="inlineStr">
        <is>
          <t>O tempo de recondicionamento entra direto no custo por ciclo</t>
        </is>
      </c>
      <c r="E45" s="534" t="n"/>
      <c r="F45" s="534" t="n"/>
      <c r="G45" s="534" t="n"/>
      <c r="H45" s="534" t="n"/>
      <c r="I45" s="534" t="n"/>
      <c r="J45" s="534" t="n"/>
      <c r="K45" s="534" t="n"/>
      <c r="L45" s="535" t="n"/>
      <c r="M45" s="9" t="n"/>
      <c r="N45" s="9" t="n"/>
      <c r="O45" s="9" t="n"/>
      <c r="P45" s="122" t="n"/>
      <c r="Q45" s="122" t="n"/>
      <c r="R45" s="122" t="n"/>
      <c r="S45" s="122" t="n"/>
      <c r="T45" s="122" t="n"/>
      <c r="U45" s="266" t="n"/>
      <c r="V45" s="266" t="n"/>
      <c r="W45" s="266" t="n"/>
      <c r="X45" s="266" t="n"/>
      <c r="Y45" s="266" t="n"/>
      <c r="Z45" s="253" t="n"/>
      <c r="AA45" s="253" t="n"/>
      <c r="AB45" s="253" t="n"/>
      <c r="AC45" s="253" t="n"/>
      <c r="AD45" s="253" t="n"/>
      <c r="AE45" s="253" t="n"/>
    </row>
    <row r="46" ht="25.5" customHeight="1" s="496">
      <c r="A46" s="252" t="n"/>
      <c r="B46" s="533" t="inlineStr">
        <is>
          <t>RP15 × RP22</t>
        </is>
      </c>
      <c r="C46" s="533" t="inlineStr">
        <is>
          <t>+</t>
        </is>
      </c>
      <c r="D46" s="533" t="inlineStr">
        <is>
          <t>Mesmo princípio de projeto: poucas ações e sem ferramenta dedicada</t>
        </is>
      </c>
      <c r="E46" s="534" t="n"/>
      <c r="F46" s="534" t="n"/>
      <c r="G46" s="534" t="n"/>
      <c r="H46" s="534" t="n"/>
      <c r="I46" s="534" t="n"/>
      <c r="J46" s="534" t="n"/>
      <c r="K46" s="534" t="n"/>
      <c r="L46" s="535" t="n"/>
      <c r="M46" s="9" t="n"/>
      <c r="N46" s="9" t="n"/>
      <c r="O46" s="9" t="n"/>
      <c r="P46" s="122" t="n"/>
      <c r="Q46" s="122" t="n"/>
      <c r="R46" s="122" t="n"/>
      <c r="S46" s="122" t="n"/>
      <c r="T46" s="122" t="n"/>
      <c r="U46" s="122" t="n"/>
      <c r="V46" s="266" t="n"/>
      <c r="W46" s="266" t="n"/>
      <c r="X46" s="266" t="n"/>
      <c r="Y46" s="266" t="n"/>
      <c r="Z46" s="253" t="n"/>
      <c r="AA46" s="253" t="n"/>
      <c r="AB46" s="253" t="n"/>
      <c r="AC46" s="253" t="n"/>
      <c r="AD46" s="253" t="n"/>
      <c r="AE46" s="253" t="n"/>
    </row>
    <row r="47" ht="25.5" customHeight="1" s="496">
      <c r="A47" s="252" t="n"/>
      <c r="B47" s="533" t="inlineStr">
        <is>
          <t>RP15 × RP13</t>
        </is>
      </c>
      <c r="C47" s="533" t="inlineStr">
        <is>
          <t>+</t>
        </is>
      </c>
      <c r="D47" s="533" t="inlineStr">
        <is>
          <t>Material que não degrada com umidade exige menos recondicionamento</t>
        </is>
      </c>
      <c r="E47" s="534" t="n"/>
      <c r="F47" s="534" t="n"/>
      <c r="G47" s="534" t="n"/>
      <c r="H47" s="534" t="n"/>
      <c r="I47" s="534" t="n"/>
      <c r="J47" s="534" t="n"/>
      <c r="K47" s="534" t="n"/>
      <c r="L47" s="535" t="n"/>
      <c r="M47" s="9" t="n"/>
      <c r="N47" s="9" t="n"/>
      <c r="O47" s="9" t="n"/>
      <c r="P47" s="122" t="n"/>
      <c r="Q47" s="122" t="n"/>
      <c r="R47" s="122" t="n"/>
      <c r="S47" s="122" t="n"/>
      <c r="T47" s="122" t="n"/>
      <c r="U47" s="122" t="n"/>
      <c r="V47" s="122" t="n"/>
      <c r="W47" s="266" t="n"/>
      <c r="X47" s="266" t="n"/>
      <c r="Y47" s="266" t="n"/>
      <c r="Z47" s="253" t="n"/>
      <c r="AA47" s="253" t="n"/>
      <c r="AB47" s="253" t="n"/>
      <c r="AC47" s="253" t="n"/>
      <c r="AD47" s="253" t="n"/>
      <c r="AE47" s="253" t="n"/>
    </row>
    <row r="48" ht="25.5" customHeight="1" s="496">
      <c r="A48" s="252" t="n"/>
      <c r="B48" s="533" t="inlineStr">
        <is>
          <t>RP21 × RP18</t>
        </is>
      </c>
      <c r="C48" s="533" t="inlineStr">
        <is>
          <t>++</t>
        </is>
      </c>
      <c r="D48" s="533" t="inlineStr">
        <is>
          <t>Sem identificador por unidade não há como contar ciclos alcançados</t>
        </is>
      </c>
      <c r="E48" s="534" t="n"/>
      <c r="F48" s="534" t="n"/>
      <c r="G48" s="534" t="n"/>
      <c r="H48" s="534" t="n"/>
      <c r="I48" s="534" t="n"/>
      <c r="J48" s="534" t="n"/>
      <c r="K48" s="534" t="n"/>
      <c r="L48" s="535" t="n"/>
      <c r="M48" s="9" t="n"/>
      <c r="N48" s="9" t="n"/>
      <c r="O48" s="9" t="n"/>
      <c r="P48" s="122" t="n"/>
      <c r="Q48" s="122" t="n"/>
      <c r="R48" s="122" t="n"/>
      <c r="S48" s="122" t="n"/>
      <c r="T48" s="122" t="n"/>
      <c r="U48" s="122" t="n"/>
      <c r="V48" s="122" t="n"/>
      <c r="W48" s="122" t="n"/>
      <c r="X48" s="266" t="n"/>
      <c r="Y48" s="266" t="n"/>
      <c r="Z48" s="253" t="n"/>
      <c r="AA48" s="253" t="n"/>
      <c r="AB48" s="253" t="n"/>
      <c r="AC48" s="253" t="n"/>
      <c r="AD48" s="253" t="n"/>
      <c r="AE48" s="253" t="n"/>
    </row>
    <row r="49" ht="25.5" customHeight="1" s="496">
      <c r="A49" s="252" t="n"/>
      <c r="B49" s="533" t="inlineStr">
        <is>
          <t>RP21 × RP23</t>
        </is>
      </c>
      <c r="C49" s="533" t="inlineStr">
        <is>
          <t>+</t>
        </is>
      </c>
      <c r="D49" s="533" t="inlineStr">
        <is>
          <t>O custo por ciclo depende de saber quantos ciclos a unidade cumpriu</t>
        </is>
      </c>
      <c r="E49" s="534" t="n"/>
      <c r="F49" s="534" t="n"/>
      <c r="G49" s="534" t="n"/>
      <c r="H49" s="534" t="n"/>
      <c r="I49" s="534" t="n"/>
      <c r="J49" s="534" t="n"/>
      <c r="K49" s="534" t="n"/>
      <c r="L49" s="535" t="n"/>
      <c r="M49" s="9" t="n"/>
      <c r="N49" s="9" t="n"/>
      <c r="O49" s="9" t="n"/>
      <c r="P49" s="122" t="n"/>
      <c r="Q49" s="122" t="n"/>
      <c r="R49" s="122" t="n"/>
      <c r="S49" s="122" t="n"/>
      <c r="T49" s="122" t="n"/>
      <c r="U49" s="122" t="n"/>
      <c r="V49" s="122" t="n"/>
      <c r="W49" s="122" t="n"/>
      <c r="X49" s="122" t="n"/>
      <c r="Y49" s="266" t="n"/>
      <c r="Z49" s="253" t="n"/>
      <c r="AA49" s="253" t="n"/>
      <c r="AB49" s="253" t="n"/>
      <c r="AC49" s="253" t="n"/>
      <c r="AD49" s="253" t="n"/>
      <c r="AE49" s="253" t="n"/>
    </row>
    <row r="50" ht="25.5" customHeight="1" s="496">
      <c r="A50" s="252" t="n"/>
      <c r="B50" s="533" t="inlineStr">
        <is>
          <t>RP21 × RP13</t>
        </is>
      </c>
      <c r="C50" s="533" t="inlineStr">
        <is>
          <t>+</t>
        </is>
      </c>
      <c r="D50" s="533" t="inlineStr">
        <is>
          <t>O identificador precisa sobreviver à mesma exposição à umidade</t>
        </is>
      </c>
      <c r="E50" s="534" t="n"/>
      <c r="F50" s="534" t="n"/>
      <c r="G50" s="534" t="n"/>
      <c r="H50" s="534" t="n"/>
      <c r="I50" s="534" t="n"/>
      <c r="J50" s="534" t="n"/>
      <c r="K50" s="534" t="n"/>
      <c r="L50" s="535" t="n"/>
      <c r="M50" s="9" t="n"/>
      <c r="N50" s="9" t="n"/>
      <c r="O50" s="9" t="n"/>
      <c r="P50" s="122" t="n"/>
      <c r="Q50" s="122" t="n"/>
      <c r="R50" s="122" t="n"/>
      <c r="S50" s="122" t="n"/>
      <c r="T50" s="122" t="n"/>
      <c r="U50" s="122" t="n"/>
      <c r="V50" s="122" t="n"/>
      <c r="W50" s="122" t="n"/>
      <c r="X50" s="122" t="n"/>
      <c r="Y50" s="122" t="n"/>
      <c r="Z50" s="253" t="n"/>
      <c r="AA50" s="253" t="n"/>
      <c r="AB50" s="253" t="n"/>
      <c r="AC50" s="253" t="n"/>
      <c r="AD50" s="253" t="n"/>
      <c r="AE50" s="253" t="n"/>
    </row>
    <row r="51" ht="25.5" customHeight="1" s="496">
      <c r="A51" s="252" t="n"/>
      <c r="B51" s="533" t="inlineStr">
        <is>
          <t>RP21 × RP12</t>
        </is>
      </c>
      <c r="C51" s="533" t="inlineStr">
        <is>
          <t>+</t>
        </is>
      </c>
      <c r="D51" s="533" t="inlineStr">
        <is>
          <t>Rastrear a unidade permite atribuir a dispersão de desempenho a ela</t>
        </is>
      </c>
      <c r="E51" s="534" t="n"/>
      <c r="F51" s="534" t="n"/>
      <c r="G51" s="534" t="n"/>
      <c r="H51" s="534" t="n"/>
      <c r="I51" s="534" t="n"/>
      <c r="J51" s="534" t="n"/>
      <c r="K51" s="534" t="n"/>
      <c r="L51" s="535" t="n"/>
      <c r="M51" s="9" t="n"/>
      <c r="N51" s="9" t="n"/>
      <c r="O51" s="9" t="n"/>
      <c r="P51" s="122" t="n"/>
      <c r="Q51" s="122" t="n"/>
      <c r="R51" s="122" t="n"/>
      <c r="S51" s="122" t="n"/>
      <c r="T51" s="122" t="n"/>
      <c r="U51" s="122" t="n"/>
      <c r="V51" s="122" t="n"/>
      <c r="W51" s="122" t="n"/>
      <c r="X51" s="122" t="n"/>
      <c r="Y51" s="122" t="n"/>
      <c r="Z51" s="253" t="n"/>
      <c r="AA51" s="253" t="n"/>
      <c r="AB51" s="253" t="n"/>
      <c r="AC51" s="253" t="n"/>
      <c r="AD51" s="253" t="n"/>
      <c r="AE51" s="253" t="n"/>
    </row>
    <row r="52" ht="25.5" customHeight="1" s="496">
      <c r="A52" s="252" t="n"/>
      <c r="B52" s="533" t="inlineStr">
        <is>
          <t>RP23 × RP13</t>
        </is>
      </c>
      <c r="C52" s="533" t="inlineStr">
        <is>
          <t>+</t>
        </is>
      </c>
      <c r="D52" s="533" t="inlineStr">
        <is>
          <t>Resistir à umidade estende a vida útil e dilui o custo por ciclo</t>
        </is>
      </c>
      <c r="E52" s="534" t="n"/>
      <c r="F52" s="534" t="n"/>
      <c r="G52" s="534" t="n"/>
      <c r="H52" s="534" t="n"/>
      <c r="I52" s="534" t="n"/>
      <c r="J52" s="534" t="n"/>
      <c r="K52" s="534" t="n"/>
      <c r="L52" s="535" t="n"/>
      <c r="M52" s="9" t="n"/>
      <c r="N52" s="9" t="n"/>
      <c r="O52" s="9" t="n"/>
      <c r="P52" s="122" t="n"/>
      <c r="Q52" s="122" t="n"/>
      <c r="R52" s="122" t="n"/>
      <c r="S52" s="122" t="n"/>
      <c r="T52" s="122" t="n"/>
      <c r="U52" s="122" t="n"/>
      <c r="V52" s="122" t="n"/>
      <c r="W52" s="122" t="n"/>
      <c r="X52" s="122" t="n"/>
      <c r="Y52" s="122" t="n"/>
      <c r="Z52" s="253" t="n"/>
      <c r="AA52" s="253" t="n"/>
      <c r="AB52" s="253" t="n"/>
      <c r="AC52" s="253" t="n"/>
      <c r="AD52" s="253" t="n"/>
      <c r="AE52" s="253" t="n"/>
    </row>
    <row r="53" ht="25.5" customHeight="1" s="496">
      <c r="A53" s="252" t="n"/>
      <c r="B53" s="533" t="inlineStr">
        <is>
          <t>RP23 × RP8</t>
        </is>
      </c>
      <c r="C53" s="533" t="inlineStr">
        <is>
          <t>+</t>
        </is>
      </c>
      <c r="D53" s="533" t="inlineStr">
        <is>
          <t>Melhor aproveitamento do palete dilui o frete no custo por ciclo</t>
        </is>
      </c>
      <c r="E53" s="534" t="n"/>
      <c r="F53" s="534" t="n"/>
      <c r="G53" s="534" t="n"/>
      <c r="H53" s="534" t="n"/>
      <c r="I53" s="534" t="n"/>
      <c r="J53" s="534" t="n"/>
      <c r="K53" s="534" t="n"/>
      <c r="L53" s="535" t="n"/>
      <c r="M53" s="9" t="n"/>
      <c r="N53" s="9" t="n"/>
      <c r="O53" s="9" t="n"/>
      <c r="P53" s="122" t="n"/>
      <c r="Q53" s="122" t="n"/>
      <c r="R53" s="122" t="n"/>
      <c r="S53" s="122" t="n"/>
      <c r="T53" s="122" t="n"/>
      <c r="U53" s="122" t="n"/>
      <c r="V53" s="122" t="n"/>
      <c r="W53" s="122" t="n"/>
      <c r="X53" s="122" t="n"/>
      <c r="Y53" s="122" t="n"/>
      <c r="Z53" s="253" t="n"/>
      <c r="AA53" s="253" t="n"/>
      <c r="AB53" s="253" t="n"/>
      <c r="AC53" s="253" t="n"/>
      <c r="AD53" s="253" t="n"/>
      <c r="AE53" s="253" t="n"/>
    </row>
    <row r="54" ht="25.5" customHeight="1" s="496">
      <c r="A54" s="252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22" t="n"/>
      <c r="Q54" s="122" t="n"/>
      <c r="R54" s="122" t="n"/>
      <c r="S54" s="122" t="n"/>
      <c r="T54" s="122" t="n"/>
      <c r="U54" s="122" t="n"/>
      <c r="V54" s="122" t="n"/>
      <c r="W54" s="122" t="n"/>
      <c r="X54" s="122" t="n"/>
      <c r="Y54" s="122" t="n"/>
      <c r="Z54" s="253" t="n"/>
      <c r="AA54" s="253" t="n"/>
      <c r="AB54" s="253" t="n"/>
      <c r="AC54" s="253" t="n"/>
      <c r="AD54" s="253" t="n"/>
      <c r="AE54" s="253" t="n"/>
    </row>
    <row r="55" ht="25.5" customHeight="1" s="496">
      <c r="A55" s="252" t="n"/>
      <c r="B55" s="528" t="inlineStr">
        <is>
          <t>A matriz mantém 72 pares em zero: são requisitos que de fato não interagem tecnicamente. Os pares acima estavam em zero e foram revisados porque o produto é retornável — recondicionamento, contagem de ciclos e troca de módulos criam acoplamentos que a primeira versão não capturava.</t>
        </is>
      </c>
      <c r="O55" s="9" t="n"/>
      <c r="P55" s="122" t="n"/>
      <c r="Q55" s="122" t="n"/>
      <c r="R55" s="122" t="n"/>
      <c r="S55" s="122" t="n"/>
      <c r="T55" s="122" t="n"/>
      <c r="U55" s="122" t="n"/>
      <c r="V55" s="122" t="n"/>
      <c r="W55" s="122" t="n"/>
      <c r="X55" s="122" t="n"/>
      <c r="Y55" s="122" t="n"/>
      <c r="Z55" s="253" t="n"/>
      <c r="AA55" s="253" t="n"/>
      <c r="AB55" s="253" t="n"/>
      <c r="AC55" s="253" t="n"/>
      <c r="AD55" s="253" t="n"/>
      <c r="AE55" s="253" t="n"/>
    </row>
    <row r="56" ht="25.5" customHeight="1" s="496">
      <c r="A56" s="252" t="n"/>
      <c r="O56" s="9" t="n"/>
      <c r="P56" s="122" t="n"/>
      <c r="Q56" s="122" t="n"/>
      <c r="R56" s="122" t="n"/>
      <c r="S56" s="122" t="n"/>
      <c r="T56" s="122" t="n"/>
      <c r="U56" s="122" t="n"/>
      <c r="V56" s="122" t="n"/>
      <c r="W56" s="122" t="n"/>
      <c r="X56" s="122" t="n"/>
      <c r="Y56" s="122" t="n"/>
      <c r="Z56" s="253" t="n"/>
      <c r="AA56" s="253" t="n"/>
      <c r="AB56" s="253" t="n"/>
      <c r="AC56" s="253" t="n"/>
      <c r="AD56" s="253" t="n"/>
      <c r="AE56" s="253" t="n"/>
    </row>
    <row r="57" ht="15.75" customHeight="1" s="496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</row>
    <row r="58" ht="15.75" customHeight="1" s="496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</row>
    <row r="59" ht="15.75" customHeight="1" s="496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</row>
    <row r="60" ht="15.75" customHeight="1" s="496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</row>
    <row r="61" ht="15.75" customHeight="1" s="496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</row>
    <row r="62" ht="15.75" customHeight="1" s="496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</row>
    <row r="63" ht="15.75" customHeight="1" s="496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</row>
    <row r="64" ht="15.75" customHeight="1" s="496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</row>
    <row r="65" ht="15.75" customHeight="1" s="496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</row>
    <row r="66" ht="15.75" customHeight="1" s="49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</row>
    <row r="67" ht="15.75" customHeight="1" s="496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</row>
    <row r="68" ht="15.75" customHeight="1" s="496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</row>
    <row r="69" ht="15.75" customHeight="1" s="496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</row>
    <row r="70" ht="15.75" customHeight="1" s="496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</row>
    <row r="71" ht="15.75" customHeight="1" s="496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</row>
    <row r="72" ht="15.75" customHeight="1" s="496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</row>
    <row r="73" ht="15.75" customHeight="1" s="496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</row>
    <row r="74" ht="15.75" customHeight="1" s="496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</row>
    <row r="75" ht="15.75" customHeight="1" s="496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</row>
    <row r="76" ht="15.75" customHeight="1" s="49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</row>
    <row r="77" ht="15.75" customHeight="1" s="496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</row>
    <row r="78" ht="15.75" customHeight="1" s="496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</row>
    <row r="79" ht="15.75" customHeight="1" s="496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</row>
    <row r="80" ht="15.75" customHeight="1" s="496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</row>
    <row r="81" ht="15.75" customHeight="1" s="496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</row>
    <row r="82" ht="15.75" customHeight="1" s="496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</row>
    <row r="83" ht="15.75" customHeight="1" s="496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</row>
    <row r="84" ht="15.75" customHeight="1" s="496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</row>
    <row r="85" ht="15.75" customHeight="1" s="496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</row>
    <row r="86" ht="15.75" customHeight="1" s="49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</row>
    <row r="87" ht="15.75" customHeight="1" s="496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</row>
    <row r="88" ht="15.75" customHeight="1" s="496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</row>
    <row r="89" ht="15.75" customHeight="1" s="496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</row>
    <row r="90" ht="15.75" customHeight="1" s="496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</row>
    <row r="91" ht="15.75" customHeight="1" s="496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</row>
    <row r="92" ht="15.75" customHeight="1" s="496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</row>
    <row r="93" ht="15.75" customHeight="1" s="496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</row>
    <row r="94" ht="15.75" customHeight="1" s="496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</row>
    <row r="95" ht="15.75" customHeight="1" s="496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</row>
    <row r="96" ht="15.75" customHeight="1" s="4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</row>
    <row r="97" ht="15.75" customHeight="1" s="496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</row>
    <row r="98" ht="15.75" customHeight="1" s="496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</row>
    <row r="99" ht="15.75" customHeight="1" s="496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</row>
    <row r="100" ht="15.75" customHeight="1" s="496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</row>
    <row r="101" ht="15.75" customHeight="1" s="496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</row>
    <row r="102" ht="15.75" customHeight="1" s="496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</row>
    <row r="103" ht="15.75" customHeight="1" s="496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</row>
    <row r="104" ht="15.75" customHeight="1" s="496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</row>
    <row r="105" ht="15.75" customHeight="1" s="496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</row>
    <row r="106" ht="15.75" customHeight="1" s="49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</row>
    <row r="107" ht="15.75" customHeight="1" s="496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</row>
    <row r="108" ht="15.75" customHeight="1" s="496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</row>
    <row r="109" ht="15.75" customHeight="1" s="496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</row>
    <row r="110" ht="15.75" customHeight="1" s="496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</row>
    <row r="111" ht="15.75" customHeight="1" s="496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</row>
    <row r="112" ht="15.75" customHeight="1" s="496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</row>
    <row r="113" ht="15.75" customHeight="1" s="496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</row>
    <row r="114" ht="15.75" customHeight="1" s="496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</row>
    <row r="115" ht="15.75" customHeight="1" s="496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</row>
    <row r="116" ht="15.75" customHeight="1" s="49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</row>
    <row r="117" ht="15.75" customHeight="1" s="496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</row>
    <row r="118" ht="15.75" customHeight="1" s="496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</row>
    <row r="119" ht="15.75" customHeight="1" s="496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</row>
    <row r="120" ht="15.75" customHeight="1" s="496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</row>
    <row r="121" ht="15.75" customHeight="1" s="496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</row>
    <row r="122" ht="15.75" customHeight="1" s="496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</row>
    <row r="123" ht="15.75" customHeight="1" s="496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</row>
    <row r="124" ht="15.75" customHeight="1" s="496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</row>
    <row r="125" ht="15.75" customHeight="1" s="496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</row>
    <row r="126" ht="15.75" customHeight="1" s="49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</row>
    <row r="127" ht="15.75" customHeight="1" s="496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</row>
    <row r="128" ht="15.75" customHeight="1" s="496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</row>
    <row r="129" ht="15.75" customHeight="1" s="496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</row>
    <row r="130" ht="15.75" customHeight="1" s="496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</row>
    <row r="131" ht="15.75" customHeight="1" s="496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</row>
    <row r="132" ht="15.75" customHeight="1" s="496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</row>
    <row r="133" ht="15.75" customHeight="1" s="496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</row>
    <row r="134" ht="15.75" customHeight="1" s="496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</row>
    <row r="135" ht="15.75" customHeight="1" s="496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</row>
    <row r="136" ht="15.75" customHeight="1" s="49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</row>
    <row r="137" ht="15.75" customHeight="1" s="496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</row>
    <row r="138" ht="15.75" customHeight="1" s="496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</row>
    <row r="139" ht="15.75" customHeight="1" s="496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</row>
    <row r="140" ht="15.75" customHeight="1" s="496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</row>
    <row r="141" ht="15.75" customHeight="1" s="496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</row>
    <row r="142" ht="15.75" customHeight="1" s="496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</row>
    <row r="143" ht="15.75" customHeight="1" s="496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</row>
    <row r="144" ht="15.75" customHeight="1" s="496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</row>
    <row r="145" ht="15.75" customHeight="1" s="496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</row>
    <row r="146" ht="15.75" customHeight="1" s="49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</row>
    <row r="147" ht="15.75" customHeight="1" s="496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</row>
    <row r="148" ht="15.75" customHeight="1" s="496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</row>
    <row r="149" ht="15.75" customHeight="1" s="496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</row>
    <row r="150" ht="15.75" customHeight="1" s="496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</row>
    <row r="151" ht="15.75" customHeight="1" s="496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</row>
    <row r="152" ht="15.75" customHeight="1" s="496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</row>
    <row r="153" ht="15.75" customHeight="1" s="496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</row>
    <row r="154" ht="15.75" customHeight="1" s="496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</row>
    <row r="155" ht="15.75" customHeight="1" s="496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</row>
    <row r="156" ht="15.75" customHeight="1" s="49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</row>
    <row r="157" ht="15.75" customHeight="1" s="496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</row>
    <row r="158" ht="15.75" customHeight="1" s="496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</row>
    <row r="159" ht="15.75" customHeight="1" s="496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</row>
    <row r="160" ht="15.75" customHeight="1" s="496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</row>
    <row r="161" ht="15.75" customHeight="1" s="496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</row>
    <row r="162" ht="15.75" customHeight="1" s="496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</row>
    <row r="163" ht="15.75" customHeight="1" s="496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</row>
    <row r="164" ht="15.75" customHeight="1" s="496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</row>
    <row r="165" ht="15.75" customHeight="1" s="496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</row>
    <row r="166" ht="15.75" customHeight="1" s="49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</row>
    <row r="167" ht="15.75" customHeight="1" s="496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</row>
    <row r="168" ht="15.75" customHeight="1" s="496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</row>
    <row r="169" ht="15.75" customHeight="1" s="496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</row>
    <row r="170" ht="15.75" customHeight="1" s="496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</row>
    <row r="171" ht="15.75" customHeight="1" s="496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</row>
    <row r="172" ht="15.75" customHeight="1" s="496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</row>
    <row r="173" ht="15.75" customHeight="1" s="496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</row>
    <row r="174" ht="15.75" customHeight="1" s="496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</row>
    <row r="175" ht="15.75" customHeight="1" s="496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</row>
    <row r="176" ht="15.75" customHeight="1" s="49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</row>
    <row r="177" ht="15.75" customHeight="1" s="496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</row>
    <row r="178" ht="15.75" customHeight="1" s="496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</row>
    <row r="179" ht="15.75" customHeight="1" s="496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</row>
    <row r="180" ht="15.75" customHeight="1" s="496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</row>
    <row r="181" ht="15.75" customHeight="1" s="496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</row>
    <row r="182" ht="15.75" customHeight="1" s="496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</row>
    <row r="183" ht="15.75" customHeight="1" s="496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</row>
    <row r="184" ht="15.75" customHeight="1" s="496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</row>
    <row r="185" ht="15.75" customHeight="1" s="496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</row>
    <row r="186" ht="15.75" customHeight="1" s="49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</row>
    <row r="187" ht="15.75" customHeight="1" s="496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</row>
    <row r="188" ht="15.75" customHeight="1" s="496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</row>
    <row r="189" ht="15.75" customHeight="1" s="496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</row>
    <row r="190" ht="15.75" customHeight="1" s="496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</row>
    <row r="191" ht="15.75" customHeight="1" s="496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</row>
    <row r="192" ht="15.75" customHeight="1" s="496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</row>
    <row r="193" ht="15.75" customHeight="1" s="496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</row>
    <row r="194" ht="15.75" customHeight="1" s="496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</row>
    <row r="195" ht="15.75" customHeight="1" s="496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</row>
    <row r="196" ht="15.75" customHeight="1" s="4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</row>
    <row r="197" ht="15.75" customHeight="1" s="496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</row>
    <row r="198" ht="15.75" customHeight="1" s="496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</row>
    <row r="199" ht="15.75" customHeight="1" s="496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</row>
    <row r="200" ht="15.75" customHeight="1" s="496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</row>
    <row r="201" ht="15.75" customHeight="1" s="496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</row>
    <row r="202" ht="15.75" customHeight="1" s="496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</row>
    <row r="203" ht="15.75" customHeight="1" s="496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</row>
    <row r="204" ht="15.75" customHeight="1" s="496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</row>
    <row r="205" ht="15.75" customHeight="1" s="496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</row>
    <row r="206" ht="15.75" customHeight="1" s="49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</row>
    <row r="207" ht="15.75" customHeight="1" s="496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</row>
    <row r="208" ht="15.75" customHeight="1" s="496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</row>
    <row r="209" ht="15.75" customHeight="1" s="496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</row>
    <row r="210" ht="15.75" customHeight="1" s="496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</row>
    <row r="211" ht="15.75" customHeight="1" s="496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</row>
    <row r="212" ht="15.75" customHeight="1" s="496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</row>
    <row r="213" ht="15.75" customHeight="1" s="496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</row>
    <row r="214" ht="15.75" customHeight="1" s="496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</row>
    <row r="215" ht="15.75" customHeight="1" s="496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</row>
    <row r="216" ht="15.75" customHeight="1" s="49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</row>
    <row r="217" ht="15.75" customHeight="1" s="496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</row>
    <row r="218" ht="15.75" customHeight="1" s="496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</row>
    <row r="219" ht="15.75" customHeight="1" s="496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</row>
    <row r="220" ht="15.75" customHeight="1" s="496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</row>
    <row r="221" ht="15.75" customHeight="1" s="496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</row>
    <row r="222" ht="15.75" customHeight="1" s="496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</row>
    <row r="223" ht="15.75" customHeight="1" s="496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</row>
    <row r="224" ht="15.75" customHeight="1" s="496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</row>
    <row r="225" ht="15.75" customHeight="1" s="496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</row>
    <row r="226" ht="15.75" customHeight="1" s="49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</row>
    <row r="227" ht="15.75" customHeight="1" s="496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</row>
    <row r="228" ht="15.75" customHeight="1" s="496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</row>
    <row r="229" ht="15.75" customHeight="1" s="496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</row>
    <row r="230" ht="15.75" customHeight="1" s="496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</row>
    <row r="231" ht="15.75" customHeight="1" s="496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</row>
    <row r="232" ht="15.75" customHeight="1" s="496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</row>
    <row r="233" ht="15.75" customHeight="1" s="496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</row>
    <row r="234" ht="15.75" customHeight="1" s="496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</row>
    <row r="235" ht="15.75" customHeight="1" s="496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</row>
    <row r="236" ht="15.75" customHeight="1" s="49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</row>
    <row r="237" ht="15.75" customHeight="1" s="496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</row>
    <row r="238" ht="15.75" customHeight="1" s="496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</row>
    <row r="239" ht="15.75" customHeight="1" s="496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</row>
    <row r="240" ht="15.75" customHeight="1" s="496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</row>
    <row r="241" ht="15.75" customHeight="1" s="496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</row>
    <row r="242" ht="15.75" customHeight="1" s="496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</row>
    <row r="243" ht="15.75" customHeight="1" s="496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</row>
    <row r="244" ht="15.75" customHeight="1" s="496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</row>
    <row r="245" ht="15.75" customHeight="1" s="496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</row>
    <row r="246" ht="15.75" customHeight="1" s="49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</row>
    <row r="247" ht="15.75" customHeight="1" s="496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</row>
    <row r="248" ht="15.75" customHeight="1" s="496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</row>
    <row r="249" ht="15.75" customHeight="1" s="496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</row>
    <row r="250" ht="15.75" customHeight="1" s="496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</row>
    <row r="251" ht="15.75" customHeight="1" s="496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</row>
    <row r="252" ht="15.75" customHeight="1" s="496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</row>
    <row r="253" ht="15.75" customHeight="1" s="496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</row>
    <row r="254" ht="15.75" customHeight="1" s="496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</row>
    <row r="255" ht="15.75" customHeight="1" s="496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</row>
    <row r="256" ht="15.75" customHeight="1" s="49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</row>
    <row r="257" ht="15.75" customHeight="1" s="496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</row>
    <row r="258" ht="15.75" customHeight="1" s="496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</row>
    <row r="259" ht="15.75" customHeight="1" s="496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</row>
    <row r="260" ht="15.75" customHeight="1" s="496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</row>
    <row r="261" ht="15.75" customHeight="1" s="496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</row>
    <row r="262" ht="15.75" customHeight="1" s="496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</row>
    <row r="263" ht="15.75" customHeight="1" s="496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</row>
    <row r="264" ht="15.75" customHeight="1" s="496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</row>
    <row r="265" ht="15.75" customHeight="1" s="496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</row>
    <row r="266" ht="15.75" customHeight="1" s="49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</row>
    <row r="267" ht="15.75" customHeight="1" s="496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</row>
    <row r="268" ht="15.75" customHeight="1" s="496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</row>
    <row r="269" ht="15.75" customHeight="1" s="496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</row>
    <row r="270" ht="15.75" customHeight="1" s="496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</row>
    <row r="271" ht="15.75" customHeight="1" s="496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</row>
    <row r="272" ht="15.75" customHeight="1" s="496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</row>
    <row r="273" ht="15.75" customHeight="1" s="496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</row>
    <row r="274" ht="15.75" customHeight="1" s="496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</row>
    <row r="275" ht="15.75" customHeight="1" s="496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</row>
    <row r="276" ht="15.75" customHeight="1" s="49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</row>
    <row r="277" ht="15.75" customHeight="1" s="496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</row>
    <row r="278" ht="15.75" customHeight="1" s="496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</row>
    <row r="279" ht="15.75" customHeight="1" s="496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</row>
    <row r="280" ht="15.75" customHeight="1" s="496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</row>
    <row r="281" ht="15.75" customHeight="1" s="496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</row>
    <row r="282" ht="15.75" customHeight="1" s="496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</row>
    <row r="283" ht="15.75" customHeight="1" s="496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</row>
    <row r="284" ht="15.75" customHeight="1" s="496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</row>
    <row r="285" ht="15.75" customHeight="1" s="496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</row>
    <row r="286" ht="15.75" customHeight="1" s="49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</row>
    <row r="287" ht="15.75" customHeight="1" s="496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</row>
    <row r="288" ht="15.75" customHeight="1" s="496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</row>
    <row r="289" ht="15.75" customHeight="1" s="496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</row>
    <row r="290" ht="15.75" customHeight="1" s="496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</row>
    <row r="291" ht="15.75" customHeight="1" s="496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</row>
    <row r="292" ht="15.75" customHeight="1" s="496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</row>
    <row r="293" ht="15.75" customHeight="1" s="496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</row>
    <row r="294" ht="15.75" customHeight="1" s="496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</row>
    <row r="295" ht="15.75" customHeight="1" s="496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</row>
    <row r="296" ht="15.75" customHeight="1" s="4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</row>
    <row r="297" ht="15.75" customHeight="1" s="496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</row>
    <row r="298" ht="15.75" customHeight="1" s="496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</row>
    <row r="299" ht="15.75" customHeight="1" s="496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</row>
    <row r="300" ht="15.75" customHeight="1" s="496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</row>
    <row r="301" ht="15.75" customHeight="1" s="496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</row>
    <row r="302" ht="15.75" customHeight="1" s="496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</row>
    <row r="303" ht="15.75" customHeight="1" s="496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</row>
    <row r="304" ht="15.75" customHeight="1" s="496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</row>
    <row r="305" ht="15.75" customHeight="1" s="496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</row>
    <row r="306" ht="15.75" customHeight="1" s="49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</row>
    <row r="307" ht="15.75" customHeight="1" s="496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</row>
    <row r="308" ht="15.75" customHeight="1" s="496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</row>
    <row r="309" ht="15.75" customHeight="1" s="496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</row>
    <row r="310" ht="15.75" customHeight="1" s="496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</row>
    <row r="311" ht="15.75" customHeight="1" s="496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</row>
    <row r="312" ht="15.75" customHeight="1" s="496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</row>
    <row r="313" ht="15.75" customHeight="1" s="496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</row>
    <row r="314" ht="15.75" customHeight="1" s="496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</row>
    <row r="315" ht="15.75" customHeight="1" s="496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</row>
    <row r="316" ht="15.75" customHeight="1" s="49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</row>
    <row r="317" ht="15.75" customHeight="1" s="496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</row>
    <row r="318" ht="15.75" customHeight="1" s="496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</row>
    <row r="319" ht="15.75" customHeight="1" s="496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</row>
    <row r="320" ht="15.75" customHeight="1" s="496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  <c r="AE320" s="9" t="n"/>
    </row>
    <row r="321" ht="15.75" customHeight="1" s="496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</row>
    <row r="322" ht="15.75" customHeight="1" s="496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</row>
    <row r="323" ht="15.75" customHeight="1" s="496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/>
    </row>
    <row r="324" ht="15.75" customHeight="1" s="496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</row>
    <row r="325" ht="15.75" customHeight="1" s="496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</row>
    <row r="326" ht="15.75" customHeight="1" s="49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  <c r="AE326" s="9" t="n"/>
    </row>
    <row r="327" ht="15.75" customHeight="1" s="496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</row>
    <row r="328" ht="15.75" customHeight="1" s="496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</row>
    <row r="329" ht="15.75" customHeight="1" s="496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  <c r="AE329" s="9" t="n"/>
    </row>
    <row r="330" ht="15.75" customHeight="1" s="496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</row>
    <row r="331" ht="15.75" customHeight="1" s="496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</row>
    <row r="332" ht="15.75" customHeight="1" s="496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/>
    </row>
    <row r="333" ht="15.75" customHeight="1" s="496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</row>
    <row r="334" ht="15.75" customHeight="1" s="496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</row>
    <row r="335" ht="15.75" customHeight="1" s="496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9" t="n"/>
      <c r="AE335" s="9" t="n"/>
    </row>
    <row r="336" ht="15.75" customHeight="1" s="49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9" t="n"/>
      <c r="AE336" s="9" t="n"/>
    </row>
    <row r="337" ht="15.75" customHeight="1" s="496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n"/>
    </row>
    <row r="338" ht="15.75" customHeight="1" s="496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n"/>
    </row>
    <row r="339" ht="15.75" customHeight="1" s="496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</row>
    <row r="340" ht="15.75" customHeight="1" s="496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  <c r="AE340" s="9" t="n"/>
    </row>
    <row r="341" ht="15.75" customHeight="1" s="496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</row>
    <row r="342" ht="15.75" customHeight="1" s="496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  <c r="AE342" s="9" t="n"/>
    </row>
    <row r="343" ht="15.75" customHeight="1" s="496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/>
    </row>
    <row r="344" ht="15.75" customHeight="1" s="496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</row>
    <row r="345" ht="15.75" customHeight="1" s="496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  <c r="AE345" s="9" t="n"/>
    </row>
    <row r="346" ht="15.75" customHeight="1" s="49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  <c r="AC346" s="9" t="n"/>
      <c r="AD346" s="9" t="n"/>
      <c r="AE346" s="9" t="n"/>
    </row>
    <row r="347" ht="15.75" customHeight="1" s="496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  <c r="AE347" s="9" t="n"/>
    </row>
    <row r="348" ht="15.75" customHeight="1" s="496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/>
    </row>
    <row r="349" ht="15.75" customHeight="1" s="496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/>
    </row>
    <row r="350" ht="15.75" customHeight="1" s="496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</row>
    <row r="351" ht="15.75" customHeight="1" s="496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</row>
    <row r="352" ht="15.75" customHeight="1" s="496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  <c r="AD352" s="9" t="n"/>
      <c r="AE352" s="9" t="n"/>
    </row>
    <row r="353" ht="15.75" customHeight="1" s="496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  <c r="AE353" s="9" t="n"/>
    </row>
    <row r="354" ht="15.75" customHeight="1" s="496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  <c r="AD354" s="9" t="n"/>
      <c r="AE354" s="9" t="n"/>
    </row>
    <row r="355" ht="15.75" customHeight="1" s="496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  <c r="AE355" s="9" t="n"/>
    </row>
    <row r="356" ht="15.75" customHeight="1" s="49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/>
    </row>
    <row r="357" ht="15.75" customHeight="1" s="496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/>
    </row>
    <row r="358" ht="15.75" customHeight="1" s="496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  <c r="AE358" s="9" t="n"/>
    </row>
    <row r="359" ht="15.75" customHeight="1" s="496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</row>
    <row r="360" ht="15.75" customHeight="1" s="496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  <c r="AE360" s="9" t="n"/>
    </row>
    <row r="361" ht="15.75" customHeight="1" s="496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  <c r="AE361" s="9" t="n"/>
    </row>
    <row r="362" ht="15.75" customHeight="1" s="496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  <c r="AD362" s="9" t="n"/>
      <c r="AE362" s="9" t="n"/>
    </row>
    <row r="363" ht="15.75" customHeight="1" s="496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/>
    </row>
    <row r="364" ht="15.75" customHeight="1" s="496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</row>
    <row r="365" ht="15.75" customHeight="1" s="496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</row>
    <row r="366" ht="15.75" customHeight="1" s="49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</row>
    <row r="367" ht="15.75" customHeight="1" s="496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/>
      <c r="AE367" s="9" t="n"/>
    </row>
    <row r="368" ht="15.75" customHeight="1" s="496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</row>
    <row r="369" ht="15.75" customHeight="1" s="496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  <c r="AE369" s="9" t="n"/>
    </row>
    <row r="370" ht="15.75" customHeight="1" s="496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</row>
    <row r="371" ht="15.75" customHeight="1" s="496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/>
    </row>
    <row r="372" ht="15.75" customHeight="1" s="496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</row>
    <row r="373" ht="15.75" customHeight="1" s="496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/>
    </row>
    <row r="374" ht="15.75" customHeight="1" s="496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/>
    </row>
    <row r="375" ht="15.75" customHeight="1" s="496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  <c r="AE375" s="9" t="n"/>
    </row>
    <row r="376" ht="15.75" customHeight="1" s="49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  <c r="AE376" s="9" t="n"/>
    </row>
    <row r="377" ht="15.75" customHeight="1" s="496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</row>
    <row r="378" ht="15.75" customHeight="1" s="496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  <c r="AE378" s="9" t="n"/>
    </row>
    <row r="379" ht="15.75" customHeight="1" s="496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  <c r="AE379" s="9" t="n"/>
    </row>
    <row r="380" ht="15.75" customHeight="1" s="496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  <c r="AD380" s="9" t="n"/>
      <c r="AE380" s="9" t="n"/>
    </row>
    <row r="381" ht="15.75" customHeight="1" s="496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</row>
    <row r="382" ht="15.75" customHeight="1" s="496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</row>
    <row r="383" ht="15.75" customHeight="1" s="496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  <c r="AE383" s="9" t="n"/>
    </row>
    <row r="384" ht="15.75" customHeight="1" s="496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</row>
    <row r="385" ht="15.75" customHeight="1" s="496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  <c r="AE385" s="9" t="n"/>
    </row>
    <row r="386" ht="15.75" customHeight="1" s="49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/>
      <c r="AE386" s="9" t="n"/>
    </row>
    <row r="387" ht="15.75" customHeight="1" s="496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/>
      <c r="AE387" s="9" t="n"/>
    </row>
    <row r="388" ht="15.75" customHeight="1" s="496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  <c r="AE388" s="9" t="n"/>
    </row>
    <row r="389" ht="15.75" customHeight="1" s="496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n"/>
      <c r="AE389" s="9" t="n"/>
    </row>
    <row r="390" ht="15.75" customHeight="1" s="496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  <c r="AE390" s="9" t="n"/>
    </row>
    <row r="391" ht="15.75" customHeight="1" s="496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</row>
    <row r="392" ht="15.75" customHeight="1" s="496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  <c r="AE392" s="9" t="n"/>
    </row>
    <row r="393" ht="15.75" customHeight="1" s="496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  <c r="AE393" s="9" t="n"/>
    </row>
    <row r="394" ht="15.75" customHeight="1" s="496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/>
    </row>
    <row r="395" ht="15.75" customHeight="1" s="496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/>
    </row>
    <row r="396" ht="15.75" customHeight="1" s="4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  <c r="AE396" s="9" t="n"/>
    </row>
    <row r="397" ht="15.75" customHeight="1" s="496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  <c r="AD397" s="9" t="n"/>
      <c r="AE397" s="9" t="n"/>
    </row>
    <row r="398" ht="15.75" customHeight="1" s="496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  <c r="AE398" s="9" t="n"/>
    </row>
    <row r="399" ht="15.75" customHeight="1" s="496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  <c r="AE399" s="9" t="n"/>
    </row>
    <row r="400" ht="15.75" customHeight="1" s="496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/>
      <c r="AE400" s="9" t="n"/>
    </row>
    <row r="401" ht="15.75" customHeight="1" s="496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  <c r="AC401" s="9" t="n"/>
      <c r="AD401" s="9" t="n"/>
      <c r="AE401" s="9" t="n"/>
    </row>
    <row r="402" ht="15.75" customHeight="1" s="496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  <c r="AC402" s="9" t="n"/>
      <c r="AD402" s="9" t="n"/>
      <c r="AE402" s="9" t="n"/>
    </row>
    <row r="403" ht="15.75" customHeight="1" s="496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n"/>
      <c r="AE403" s="9" t="n"/>
    </row>
    <row r="404" ht="15.75" customHeight="1" s="496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  <c r="AD404" s="9" t="n"/>
      <c r="AE404" s="9" t="n"/>
    </row>
    <row r="405" ht="15.75" customHeight="1" s="496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  <c r="AD405" s="9" t="n"/>
      <c r="AE405" s="9" t="n"/>
    </row>
    <row r="406" ht="15.75" customHeight="1" s="496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  <c r="AD406" s="9" t="n"/>
      <c r="AE406" s="9" t="n"/>
    </row>
    <row r="407" ht="15.75" customHeight="1" s="496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  <c r="AD407" s="9" t="n"/>
      <c r="AE407" s="9" t="n"/>
    </row>
    <row r="408" ht="15.75" customHeight="1" s="496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  <c r="AD408" s="9" t="n"/>
      <c r="AE408" s="9" t="n"/>
    </row>
    <row r="409" ht="15.75" customHeight="1" s="496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9" t="n"/>
      <c r="AC409" s="9" t="n"/>
      <c r="AD409" s="9" t="n"/>
      <c r="AE409" s="9" t="n"/>
    </row>
    <row r="410" ht="15.75" customHeight="1" s="496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9" t="n"/>
      <c r="AC410" s="9" t="n"/>
      <c r="AD410" s="9" t="n"/>
      <c r="AE410" s="9" t="n"/>
    </row>
    <row r="411" ht="15.75" customHeight="1" s="496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9" t="n"/>
      <c r="AC411" s="9" t="n"/>
      <c r="AD411" s="9" t="n"/>
      <c r="AE411" s="9" t="n"/>
    </row>
    <row r="412" ht="15.75" customHeight="1" s="496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9" t="n"/>
      <c r="AC412" s="9" t="n"/>
      <c r="AD412" s="9" t="n"/>
      <c r="AE412" s="9" t="n"/>
    </row>
    <row r="413" ht="15.75" customHeight="1" s="496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9" t="n"/>
      <c r="AC413" s="9" t="n"/>
      <c r="AD413" s="9" t="n"/>
      <c r="AE413" s="9" t="n"/>
    </row>
    <row r="414" ht="15.75" customHeight="1" s="496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9" t="n"/>
      <c r="AC414" s="9" t="n"/>
      <c r="AD414" s="9" t="n"/>
      <c r="AE414" s="9" t="n"/>
    </row>
    <row r="415" ht="15.75" customHeight="1" s="496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9" t="n"/>
      <c r="AC415" s="9" t="n"/>
      <c r="AD415" s="9" t="n"/>
      <c r="AE415" s="9" t="n"/>
    </row>
    <row r="416" ht="15.75" customHeight="1" s="496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9" t="n"/>
      <c r="AC416" s="9" t="n"/>
      <c r="AD416" s="9" t="n"/>
      <c r="AE416" s="9" t="n"/>
    </row>
    <row r="417" ht="15.75" customHeight="1" s="496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9" t="n"/>
      <c r="AC417" s="9" t="n"/>
      <c r="AD417" s="9" t="n"/>
      <c r="AE417" s="9" t="n"/>
    </row>
    <row r="418" ht="15.75" customHeight="1" s="496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9" t="n"/>
      <c r="AC418" s="9" t="n"/>
      <c r="AD418" s="9" t="n"/>
      <c r="AE418" s="9" t="n"/>
    </row>
    <row r="419" ht="15.75" customHeight="1" s="496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9" t="n"/>
      <c r="AC419" s="9" t="n"/>
      <c r="AD419" s="9" t="n"/>
      <c r="AE419" s="9" t="n"/>
    </row>
    <row r="420" ht="15.75" customHeight="1" s="496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9" t="n"/>
      <c r="AC420" s="9" t="n"/>
      <c r="AD420" s="9" t="n"/>
      <c r="AE420" s="9" t="n"/>
    </row>
    <row r="421" ht="15.75" customHeight="1" s="496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9" t="n"/>
      <c r="AC421" s="9" t="n"/>
      <c r="AD421" s="9" t="n"/>
      <c r="AE421" s="9" t="n"/>
    </row>
    <row r="422" ht="15.75" customHeight="1" s="496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9" t="n"/>
      <c r="AC422" s="9" t="n"/>
      <c r="AD422" s="9" t="n"/>
      <c r="AE422" s="9" t="n"/>
    </row>
    <row r="423" ht="15.75" customHeight="1" s="496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9" t="n"/>
      <c r="AC423" s="9" t="n"/>
      <c r="AD423" s="9" t="n"/>
      <c r="AE423" s="9" t="n"/>
    </row>
    <row r="424" ht="15.75" customHeight="1" s="496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9" t="n"/>
      <c r="AC424" s="9" t="n"/>
      <c r="AD424" s="9" t="n"/>
      <c r="AE424" s="9" t="n"/>
    </row>
    <row r="425" ht="15.75" customHeight="1" s="496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9" t="n"/>
      <c r="AC425" s="9" t="n"/>
      <c r="AD425" s="9" t="n"/>
      <c r="AE425" s="9" t="n"/>
    </row>
    <row r="426" ht="15.75" customHeight="1" s="496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9" t="n"/>
      <c r="AC426" s="9" t="n"/>
      <c r="AD426" s="9" t="n"/>
      <c r="AE426" s="9" t="n"/>
    </row>
    <row r="427" ht="15.75" customHeight="1" s="496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9" t="n"/>
      <c r="AC427" s="9" t="n"/>
      <c r="AD427" s="9" t="n"/>
      <c r="AE427" s="9" t="n"/>
    </row>
    <row r="428" ht="15.75" customHeight="1" s="496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9" t="n"/>
      <c r="AC428" s="9" t="n"/>
      <c r="AD428" s="9" t="n"/>
      <c r="AE428" s="9" t="n"/>
    </row>
    <row r="429" ht="15.75" customHeight="1" s="496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  <c r="AB429" s="9" t="n"/>
      <c r="AC429" s="9" t="n"/>
      <c r="AD429" s="9" t="n"/>
      <c r="AE429" s="9" t="n"/>
    </row>
    <row r="430" ht="15.75" customHeight="1" s="496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9" t="n"/>
      <c r="AC430" s="9" t="n"/>
      <c r="AD430" s="9" t="n"/>
      <c r="AE430" s="9" t="n"/>
    </row>
    <row r="431" ht="15.75" customHeight="1" s="496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9" t="n"/>
      <c r="AC431" s="9" t="n"/>
      <c r="AD431" s="9" t="n"/>
      <c r="AE431" s="9" t="n"/>
    </row>
    <row r="432" ht="15.75" customHeight="1" s="496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9" t="n"/>
      <c r="AC432" s="9" t="n"/>
      <c r="AD432" s="9" t="n"/>
      <c r="AE432" s="9" t="n"/>
    </row>
    <row r="433" ht="15.75" customHeight="1" s="496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9" t="n"/>
      <c r="AC433" s="9" t="n"/>
      <c r="AD433" s="9" t="n"/>
      <c r="AE433" s="9" t="n"/>
    </row>
    <row r="434" ht="15.75" customHeight="1" s="496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  <c r="AB434" s="9" t="n"/>
      <c r="AC434" s="9" t="n"/>
      <c r="AD434" s="9" t="n"/>
      <c r="AE434" s="9" t="n"/>
    </row>
    <row r="435" ht="15.75" customHeight="1" s="496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  <c r="AB435" s="9" t="n"/>
      <c r="AC435" s="9" t="n"/>
      <c r="AD435" s="9" t="n"/>
      <c r="AE435" s="9" t="n"/>
    </row>
    <row r="436" ht="15.75" customHeight="1" s="496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  <c r="AB436" s="9" t="n"/>
      <c r="AC436" s="9" t="n"/>
      <c r="AD436" s="9" t="n"/>
      <c r="AE436" s="9" t="n"/>
    </row>
    <row r="437" ht="15.75" customHeight="1" s="496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  <c r="AB437" s="9" t="n"/>
      <c r="AC437" s="9" t="n"/>
      <c r="AD437" s="9" t="n"/>
      <c r="AE437" s="9" t="n"/>
    </row>
    <row r="438" ht="15.75" customHeight="1" s="496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9" t="n"/>
      <c r="AC438" s="9" t="n"/>
      <c r="AD438" s="9" t="n"/>
      <c r="AE438" s="9" t="n"/>
    </row>
    <row r="439" ht="15.75" customHeight="1" s="496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9" t="n"/>
      <c r="AC439" s="9" t="n"/>
      <c r="AD439" s="9" t="n"/>
      <c r="AE439" s="9" t="n"/>
    </row>
    <row r="440" ht="15.75" customHeight="1" s="496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9" t="n"/>
      <c r="AC440" s="9" t="n"/>
      <c r="AD440" s="9" t="n"/>
      <c r="AE440" s="9" t="n"/>
    </row>
    <row r="441" ht="15.75" customHeight="1" s="496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9" t="n"/>
      <c r="AC441" s="9" t="n"/>
      <c r="AD441" s="9" t="n"/>
      <c r="AE441" s="9" t="n"/>
    </row>
    <row r="442" ht="15.75" customHeight="1" s="496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9" t="n"/>
      <c r="AC442" s="9" t="n"/>
      <c r="AD442" s="9" t="n"/>
      <c r="AE442" s="9" t="n"/>
    </row>
    <row r="443" ht="15.75" customHeight="1" s="496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  <c r="AB443" s="9" t="n"/>
      <c r="AC443" s="9" t="n"/>
      <c r="AD443" s="9" t="n"/>
      <c r="AE443" s="9" t="n"/>
    </row>
    <row r="444" ht="15.75" customHeight="1" s="496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  <c r="AB444" s="9" t="n"/>
      <c r="AC444" s="9" t="n"/>
      <c r="AD444" s="9" t="n"/>
      <c r="AE444" s="9" t="n"/>
    </row>
    <row r="445" ht="15.75" customHeight="1" s="496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  <c r="AB445" s="9" t="n"/>
      <c r="AC445" s="9" t="n"/>
      <c r="AD445" s="9" t="n"/>
      <c r="AE445" s="9" t="n"/>
    </row>
    <row r="446" ht="15.75" customHeight="1" s="496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9" t="n"/>
      <c r="AC446" s="9" t="n"/>
      <c r="AD446" s="9" t="n"/>
      <c r="AE446" s="9" t="n"/>
    </row>
    <row r="447" ht="15.75" customHeight="1" s="496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  <c r="AB447" s="9" t="n"/>
      <c r="AC447" s="9" t="n"/>
      <c r="AD447" s="9" t="n"/>
      <c r="AE447" s="9" t="n"/>
    </row>
    <row r="448" ht="15.75" customHeight="1" s="496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  <c r="AB448" s="9" t="n"/>
      <c r="AC448" s="9" t="n"/>
      <c r="AD448" s="9" t="n"/>
      <c r="AE448" s="9" t="n"/>
    </row>
    <row r="449" ht="15.75" customHeight="1" s="496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  <c r="AB449" s="9" t="n"/>
      <c r="AC449" s="9" t="n"/>
      <c r="AD449" s="9" t="n"/>
      <c r="AE449" s="9" t="n"/>
    </row>
    <row r="450" ht="15.75" customHeight="1" s="496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9" t="n"/>
      <c r="AC450" s="9" t="n"/>
      <c r="AD450" s="9" t="n"/>
      <c r="AE450" s="9" t="n"/>
    </row>
    <row r="451" ht="15.75" customHeight="1" s="496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9" t="n"/>
      <c r="AC451" s="9" t="n"/>
      <c r="AD451" s="9" t="n"/>
      <c r="AE451" s="9" t="n"/>
    </row>
    <row r="452" ht="15.75" customHeight="1" s="496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9" t="n"/>
      <c r="AC452" s="9" t="n"/>
      <c r="AD452" s="9" t="n"/>
      <c r="AE452" s="9" t="n"/>
    </row>
    <row r="453" ht="15.75" customHeight="1" s="496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  <c r="AB453" s="9" t="n"/>
      <c r="AC453" s="9" t="n"/>
      <c r="AD453" s="9" t="n"/>
      <c r="AE453" s="9" t="n"/>
    </row>
    <row r="454" ht="15.75" customHeight="1" s="496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  <c r="AB454" s="9" t="n"/>
      <c r="AC454" s="9" t="n"/>
      <c r="AD454" s="9" t="n"/>
      <c r="AE454" s="9" t="n"/>
    </row>
    <row r="455" ht="15.75" customHeight="1" s="496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  <c r="AB455" s="9" t="n"/>
      <c r="AC455" s="9" t="n"/>
      <c r="AD455" s="9" t="n"/>
      <c r="AE455" s="9" t="n"/>
    </row>
    <row r="456" ht="15.75" customHeight="1" s="496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  <c r="AB456" s="9" t="n"/>
      <c r="AC456" s="9" t="n"/>
      <c r="AD456" s="9" t="n"/>
      <c r="AE456" s="9" t="n"/>
    </row>
    <row r="457" ht="15.75" customHeight="1" s="496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  <c r="AB457" s="9" t="n"/>
      <c r="AC457" s="9" t="n"/>
      <c r="AD457" s="9" t="n"/>
      <c r="AE457" s="9" t="n"/>
    </row>
    <row r="458" ht="15.75" customHeight="1" s="496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9" t="n"/>
      <c r="AC458" s="9" t="n"/>
      <c r="AD458" s="9" t="n"/>
      <c r="AE458" s="9" t="n"/>
    </row>
    <row r="459" ht="15.75" customHeight="1" s="496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  <c r="AB459" s="9" t="n"/>
      <c r="AC459" s="9" t="n"/>
      <c r="AD459" s="9" t="n"/>
      <c r="AE459" s="9" t="n"/>
    </row>
    <row r="460" ht="15.75" customHeight="1" s="496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9" t="n"/>
      <c r="AC460" s="9" t="n"/>
      <c r="AD460" s="9" t="n"/>
      <c r="AE460" s="9" t="n"/>
    </row>
    <row r="461" ht="15.75" customHeight="1" s="496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  <c r="AB461" s="9" t="n"/>
      <c r="AC461" s="9" t="n"/>
      <c r="AD461" s="9" t="n"/>
      <c r="AE461" s="9" t="n"/>
    </row>
    <row r="462" ht="15.75" customHeight="1" s="496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  <c r="AB462" s="9" t="n"/>
      <c r="AC462" s="9" t="n"/>
      <c r="AD462" s="9" t="n"/>
      <c r="AE462" s="9" t="n"/>
    </row>
    <row r="463" ht="15.75" customHeight="1" s="496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  <c r="AB463" s="9" t="n"/>
      <c r="AC463" s="9" t="n"/>
      <c r="AD463" s="9" t="n"/>
      <c r="AE463" s="9" t="n"/>
    </row>
    <row r="464" ht="15.75" customHeight="1" s="496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  <c r="AB464" s="9" t="n"/>
      <c r="AC464" s="9" t="n"/>
      <c r="AD464" s="9" t="n"/>
      <c r="AE464" s="9" t="n"/>
    </row>
    <row r="465" ht="15.75" customHeight="1" s="496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9" t="n"/>
      <c r="AC465" s="9" t="n"/>
      <c r="AD465" s="9" t="n"/>
      <c r="AE465" s="9" t="n"/>
    </row>
    <row r="466" ht="15.75" customHeight="1" s="496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9" t="n"/>
      <c r="AC466" s="9" t="n"/>
      <c r="AD466" s="9" t="n"/>
      <c r="AE466" s="9" t="n"/>
    </row>
    <row r="467" ht="15.75" customHeight="1" s="496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  <c r="AB467" s="9" t="n"/>
      <c r="AC467" s="9" t="n"/>
      <c r="AD467" s="9" t="n"/>
      <c r="AE467" s="9" t="n"/>
    </row>
    <row r="468" ht="15.75" customHeight="1" s="496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9" t="n"/>
      <c r="AC468" s="9" t="n"/>
      <c r="AD468" s="9" t="n"/>
      <c r="AE468" s="9" t="n"/>
    </row>
    <row r="469" ht="15.75" customHeight="1" s="496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9" t="n"/>
      <c r="AC469" s="9" t="n"/>
      <c r="AD469" s="9" t="n"/>
      <c r="AE469" s="9" t="n"/>
    </row>
    <row r="470" ht="15.75" customHeight="1" s="496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9" t="n"/>
      <c r="AC470" s="9" t="n"/>
      <c r="AD470" s="9" t="n"/>
      <c r="AE470" s="9" t="n"/>
    </row>
    <row r="471" ht="15.75" customHeight="1" s="496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9" t="n"/>
      <c r="AC471" s="9" t="n"/>
      <c r="AD471" s="9" t="n"/>
      <c r="AE471" s="9" t="n"/>
    </row>
    <row r="472" ht="15.75" customHeight="1" s="496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9" t="n"/>
      <c r="AC472" s="9" t="n"/>
      <c r="AD472" s="9" t="n"/>
      <c r="AE472" s="9" t="n"/>
    </row>
    <row r="473" ht="15.75" customHeight="1" s="496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9" t="n"/>
      <c r="AC473" s="9" t="n"/>
      <c r="AD473" s="9" t="n"/>
      <c r="AE473" s="9" t="n"/>
    </row>
    <row r="474" ht="15.75" customHeight="1" s="496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9" t="n"/>
      <c r="AC474" s="9" t="n"/>
      <c r="AD474" s="9" t="n"/>
      <c r="AE474" s="9" t="n"/>
    </row>
    <row r="475" ht="15.75" customHeight="1" s="496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9" t="n"/>
      <c r="AC475" s="9" t="n"/>
      <c r="AD475" s="9" t="n"/>
      <c r="AE475" s="9" t="n"/>
    </row>
    <row r="476" ht="15.75" customHeight="1" s="496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9" t="n"/>
      <c r="AC476" s="9" t="n"/>
      <c r="AD476" s="9" t="n"/>
      <c r="AE476" s="9" t="n"/>
    </row>
    <row r="477" ht="15.75" customHeight="1" s="496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  <c r="AB477" s="9" t="n"/>
      <c r="AC477" s="9" t="n"/>
      <c r="AD477" s="9" t="n"/>
      <c r="AE477" s="9" t="n"/>
    </row>
    <row r="478" ht="15.75" customHeight="1" s="496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9" t="n"/>
      <c r="AC478" s="9" t="n"/>
      <c r="AD478" s="9" t="n"/>
      <c r="AE478" s="9" t="n"/>
    </row>
    <row r="479" ht="15.75" customHeight="1" s="496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  <c r="AB479" s="9" t="n"/>
      <c r="AC479" s="9" t="n"/>
      <c r="AD479" s="9" t="n"/>
      <c r="AE479" s="9" t="n"/>
    </row>
    <row r="480" ht="15.75" customHeight="1" s="496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9" t="n"/>
      <c r="AC480" s="9" t="n"/>
      <c r="AD480" s="9" t="n"/>
      <c r="AE480" s="9" t="n"/>
    </row>
    <row r="481" ht="15.75" customHeight="1" s="496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9" t="n"/>
      <c r="AC481" s="9" t="n"/>
      <c r="AD481" s="9" t="n"/>
      <c r="AE481" s="9" t="n"/>
    </row>
    <row r="482" ht="15.75" customHeight="1" s="496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9" t="n"/>
      <c r="AC482" s="9" t="n"/>
      <c r="AD482" s="9" t="n"/>
      <c r="AE482" s="9" t="n"/>
    </row>
    <row r="483" ht="15.75" customHeight="1" s="496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9" t="n"/>
      <c r="AC483" s="9" t="n"/>
      <c r="AD483" s="9" t="n"/>
      <c r="AE483" s="9" t="n"/>
    </row>
    <row r="484" ht="15.75" customHeight="1" s="496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9" t="n"/>
      <c r="AC484" s="9" t="n"/>
      <c r="AD484" s="9" t="n"/>
      <c r="AE484" s="9" t="n"/>
    </row>
    <row r="485" ht="15.75" customHeight="1" s="496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9" t="n"/>
      <c r="AC485" s="9" t="n"/>
      <c r="AD485" s="9" t="n"/>
      <c r="AE485" s="9" t="n"/>
    </row>
    <row r="486" ht="15.75" customHeight="1" s="496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9" t="n"/>
      <c r="AC486" s="9" t="n"/>
      <c r="AD486" s="9" t="n"/>
      <c r="AE486" s="9" t="n"/>
    </row>
    <row r="487" ht="15.75" customHeight="1" s="496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9" t="n"/>
      <c r="AC487" s="9" t="n"/>
      <c r="AD487" s="9" t="n"/>
      <c r="AE487" s="9" t="n"/>
    </row>
    <row r="488" ht="15.75" customHeight="1" s="496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9" t="n"/>
      <c r="AC488" s="9" t="n"/>
      <c r="AD488" s="9" t="n"/>
      <c r="AE488" s="9" t="n"/>
    </row>
    <row r="489" ht="15.75" customHeight="1" s="496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9" t="n"/>
      <c r="AC489" s="9" t="n"/>
      <c r="AD489" s="9" t="n"/>
      <c r="AE489" s="9" t="n"/>
    </row>
    <row r="490" ht="15.75" customHeight="1" s="496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9" t="n"/>
      <c r="AC490" s="9" t="n"/>
      <c r="AD490" s="9" t="n"/>
      <c r="AE490" s="9" t="n"/>
    </row>
    <row r="491" ht="15.75" customHeight="1" s="496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9" t="n"/>
      <c r="AC491" s="9" t="n"/>
      <c r="AD491" s="9" t="n"/>
      <c r="AE491" s="9" t="n"/>
    </row>
    <row r="492" ht="15.75" customHeight="1" s="496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9" t="n"/>
      <c r="AC492" s="9" t="n"/>
      <c r="AD492" s="9" t="n"/>
      <c r="AE492" s="9" t="n"/>
    </row>
    <row r="493" ht="15.75" customHeight="1" s="496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9" t="n"/>
      <c r="AC493" s="9" t="n"/>
      <c r="AD493" s="9" t="n"/>
      <c r="AE493" s="9" t="n"/>
    </row>
    <row r="494" ht="15.75" customHeight="1" s="496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9" t="n"/>
      <c r="AC494" s="9" t="n"/>
      <c r="AD494" s="9" t="n"/>
      <c r="AE494" s="9" t="n"/>
    </row>
    <row r="495" ht="15.75" customHeight="1" s="496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9" t="n"/>
      <c r="AC495" s="9" t="n"/>
      <c r="AD495" s="9" t="n"/>
      <c r="AE495" s="9" t="n"/>
    </row>
    <row r="496" ht="15.75" customHeight="1" s="496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9" t="n"/>
      <c r="AC496" s="9" t="n"/>
      <c r="AD496" s="9" t="n"/>
      <c r="AE496" s="9" t="n"/>
    </row>
    <row r="497" ht="15.75" customHeight="1" s="496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9" t="n"/>
      <c r="AC497" s="9" t="n"/>
      <c r="AD497" s="9" t="n"/>
      <c r="AE497" s="9" t="n"/>
    </row>
    <row r="498" ht="15.75" customHeight="1" s="496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9" t="n"/>
      <c r="AC498" s="9" t="n"/>
      <c r="AD498" s="9" t="n"/>
      <c r="AE498" s="9" t="n"/>
    </row>
    <row r="499" ht="15.75" customHeight="1" s="496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  <c r="AB499" s="9" t="n"/>
      <c r="AC499" s="9" t="n"/>
      <c r="AD499" s="9" t="n"/>
      <c r="AE499" s="9" t="n"/>
    </row>
    <row r="500" ht="15.75" customHeight="1" s="496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9" t="n"/>
      <c r="AC500" s="9" t="n"/>
      <c r="AD500" s="9" t="n"/>
      <c r="AE500" s="9" t="n"/>
    </row>
    <row r="501" ht="15.75" customHeight="1" s="496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9" t="n"/>
      <c r="AC501" s="9" t="n"/>
      <c r="AD501" s="9" t="n"/>
      <c r="AE501" s="9" t="n"/>
    </row>
    <row r="502" ht="15.75" customHeight="1" s="496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9" t="n"/>
      <c r="AC502" s="9" t="n"/>
      <c r="AD502" s="9" t="n"/>
      <c r="AE502" s="9" t="n"/>
    </row>
    <row r="503" ht="15.75" customHeight="1" s="496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  <c r="AB503" s="9" t="n"/>
      <c r="AC503" s="9" t="n"/>
      <c r="AD503" s="9" t="n"/>
      <c r="AE503" s="9" t="n"/>
    </row>
    <row r="504" ht="15.75" customHeight="1" s="496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9" t="n"/>
      <c r="AC504" s="9" t="n"/>
      <c r="AD504" s="9" t="n"/>
      <c r="AE504" s="9" t="n"/>
    </row>
    <row r="505" ht="15.75" customHeight="1" s="496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9" t="n"/>
      <c r="AC505" s="9" t="n"/>
      <c r="AD505" s="9" t="n"/>
      <c r="AE505" s="9" t="n"/>
    </row>
    <row r="506" ht="15.75" customHeight="1" s="496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9" t="n"/>
      <c r="AC506" s="9" t="n"/>
      <c r="AD506" s="9" t="n"/>
      <c r="AE506" s="9" t="n"/>
    </row>
    <row r="507" ht="15.75" customHeight="1" s="496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  <c r="AC507" s="9" t="n"/>
      <c r="AD507" s="9" t="n"/>
      <c r="AE507" s="9" t="n"/>
    </row>
    <row r="508" ht="15.75" customHeight="1" s="496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9" t="n"/>
      <c r="AC508" s="9" t="n"/>
      <c r="AD508" s="9" t="n"/>
      <c r="AE508" s="9" t="n"/>
    </row>
    <row r="509" ht="15.75" customHeight="1" s="496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9" t="n"/>
      <c r="AC509" s="9" t="n"/>
      <c r="AD509" s="9" t="n"/>
      <c r="AE509" s="9" t="n"/>
    </row>
    <row r="510" ht="15.75" customHeight="1" s="496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9" t="n"/>
      <c r="AC510" s="9" t="n"/>
      <c r="AD510" s="9" t="n"/>
      <c r="AE510" s="9" t="n"/>
    </row>
    <row r="511" ht="15.75" customHeight="1" s="496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9" t="n"/>
      <c r="AC511" s="9" t="n"/>
      <c r="AD511" s="9" t="n"/>
      <c r="AE511" s="9" t="n"/>
    </row>
    <row r="512" ht="15.75" customHeight="1" s="496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9" t="n"/>
      <c r="AC512" s="9" t="n"/>
      <c r="AD512" s="9" t="n"/>
      <c r="AE512" s="9" t="n"/>
    </row>
    <row r="513" ht="15.75" customHeight="1" s="496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9" t="n"/>
      <c r="AC513" s="9" t="n"/>
      <c r="AD513" s="9" t="n"/>
      <c r="AE513" s="9" t="n"/>
    </row>
    <row r="514" ht="15.75" customHeight="1" s="496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  <c r="AB514" s="9" t="n"/>
      <c r="AC514" s="9" t="n"/>
      <c r="AD514" s="9" t="n"/>
      <c r="AE514" s="9" t="n"/>
    </row>
    <row r="515" ht="15.75" customHeight="1" s="496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  <c r="AB515" s="9" t="n"/>
      <c r="AC515" s="9" t="n"/>
      <c r="AD515" s="9" t="n"/>
      <c r="AE515" s="9" t="n"/>
    </row>
    <row r="516" ht="15.75" customHeight="1" s="496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  <c r="AB516" s="9" t="n"/>
      <c r="AC516" s="9" t="n"/>
      <c r="AD516" s="9" t="n"/>
      <c r="AE516" s="9" t="n"/>
    </row>
    <row r="517" ht="15.75" customHeight="1" s="496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9" t="n"/>
      <c r="AC517" s="9" t="n"/>
      <c r="AD517" s="9" t="n"/>
      <c r="AE517" s="9" t="n"/>
    </row>
    <row r="518" ht="15.75" customHeight="1" s="496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9" t="n"/>
      <c r="AC518" s="9" t="n"/>
      <c r="AD518" s="9" t="n"/>
      <c r="AE518" s="9" t="n"/>
    </row>
    <row r="519" ht="15.75" customHeight="1" s="496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9" t="n"/>
      <c r="AC519" s="9" t="n"/>
      <c r="AD519" s="9" t="n"/>
      <c r="AE519" s="9" t="n"/>
    </row>
    <row r="520" ht="15.75" customHeight="1" s="496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9" t="n"/>
      <c r="AC520" s="9" t="n"/>
      <c r="AD520" s="9" t="n"/>
      <c r="AE520" s="9" t="n"/>
    </row>
    <row r="521" ht="15.75" customHeight="1" s="496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  <c r="AB521" s="9" t="n"/>
      <c r="AC521" s="9" t="n"/>
      <c r="AD521" s="9" t="n"/>
      <c r="AE521" s="9" t="n"/>
    </row>
    <row r="522" ht="15.75" customHeight="1" s="496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  <c r="AB522" s="9" t="n"/>
      <c r="AC522" s="9" t="n"/>
      <c r="AD522" s="9" t="n"/>
      <c r="AE522" s="9" t="n"/>
    </row>
    <row r="523" ht="15.75" customHeight="1" s="496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  <c r="AB523" s="9" t="n"/>
      <c r="AC523" s="9" t="n"/>
      <c r="AD523" s="9" t="n"/>
      <c r="AE523" s="9" t="n"/>
    </row>
    <row r="524" ht="15.75" customHeight="1" s="496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  <c r="AB524" s="9" t="n"/>
      <c r="AC524" s="9" t="n"/>
      <c r="AD524" s="9" t="n"/>
      <c r="AE524" s="9" t="n"/>
    </row>
    <row r="525" ht="15.75" customHeight="1" s="496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  <c r="AB525" s="9" t="n"/>
      <c r="AC525" s="9" t="n"/>
      <c r="AD525" s="9" t="n"/>
      <c r="AE525" s="9" t="n"/>
    </row>
    <row r="526" ht="15.75" customHeight="1" s="496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  <c r="AB526" s="9" t="n"/>
      <c r="AC526" s="9" t="n"/>
      <c r="AD526" s="9" t="n"/>
      <c r="AE526" s="9" t="n"/>
    </row>
    <row r="527" ht="15.75" customHeight="1" s="496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  <c r="AB527" s="9" t="n"/>
      <c r="AC527" s="9" t="n"/>
      <c r="AD527" s="9" t="n"/>
      <c r="AE527" s="9" t="n"/>
    </row>
    <row r="528" ht="15.75" customHeight="1" s="496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9" t="n"/>
      <c r="AC528" s="9" t="n"/>
      <c r="AD528" s="9" t="n"/>
      <c r="AE528" s="9" t="n"/>
    </row>
    <row r="529" ht="15.75" customHeight="1" s="496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9" t="n"/>
      <c r="AC529" s="9" t="n"/>
      <c r="AD529" s="9" t="n"/>
      <c r="AE529" s="9" t="n"/>
    </row>
    <row r="530" ht="15.75" customHeight="1" s="496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  <c r="AB530" s="9" t="n"/>
      <c r="AC530" s="9" t="n"/>
      <c r="AD530" s="9" t="n"/>
      <c r="AE530" s="9" t="n"/>
    </row>
    <row r="531" ht="15.75" customHeight="1" s="496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  <c r="AB531" s="9" t="n"/>
      <c r="AC531" s="9" t="n"/>
      <c r="AD531" s="9" t="n"/>
      <c r="AE531" s="9" t="n"/>
    </row>
    <row r="532" ht="15.75" customHeight="1" s="496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9" t="n"/>
      <c r="AC532" s="9" t="n"/>
      <c r="AD532" s="9" t="n"/>
      <c r="AE532" s="9" t="n"/>
    </row>
    <row r="533" ht="15.75" customHeight="1" s="496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9" t="n"/>
      <c r="AC533" s="9" t="n"/>
      <c r="AD533" s="9" t="n"/>
      <c r="AE533" s="9" t="n"/>
    </row>
    <row r="534" ht="15.75" customHeight="1" s="496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  <c r="AB534" s="9" t="n"/>
      <c r="AC534" s="9" t="n"/>
      <c r="AD534" s="9" t="n"/>
      <c r="AE534" s="9" t="n"/>
    </row>
    <row r="535" ht="15.75" customHeight="1" s="496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9" t="n"/>
      <c r="AC535" s="9" t="n"/>
      <c r="AD535" s="9" t="n"/>
      <c r="AE535" s="9" t="n"/>
    </row>
    <row r="536" ht="15.75" customHeight="1" s="496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9" t="n"/>
      <c r="AC536" s="9" t="n"/>
      <c r="AD536" s="9" t="n"/>
      <c r="AE536" s="9" t="n"/>
    </row>
    <row r="537" ht="15.75" customHeight="1" s="496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9" t="n"/>
      <c r="AC537" s="9" t="n"/>
      <c r="AD537" s="9" t="n"/>
      <c r="AE537" s="9" t="n"/>
    </row>
    <row r="538" ht="15.75" customHeight="1" s="496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9" t="n"/>
      <c r="AC538" s="9" t="n"/>
      <c r="AD538" s="9" t="n"/>
      <c r="AE538" s="9" t="n"/>
    </row>
    <row r="539" ht="15.75" customHeight="1" s="496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9" t="n"/>
      <c r="AC539" s="9" t="n"/>
      <c r="AD539" s="9" t="n"/>
      <c r="AE539" s="9" t="n"/>
    </row>
    <row r="540" ht="15.75" customHeight="1" s="496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9" t="n"/>
      <c r="AC540" s="9" t="n"/>
      <c r="AD540" s="9" t="n"/>
      <c r="AE540" s="9" t="n"/>
    </row>
    <row r="541" ht="15.75" customHeight="1" s="496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9" t="n"/>
      <c r="AC541" s="9" t="n"/>
      <c r="AD541" s="9" t="n"/>
      <c r="AE541" s="9" t="n"/>
    </row>
    <row r="542" ht="15.75" customHeight="1" s="496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9" t="n"/>
      <c r="AC542" s="9" t="n"/>
      <c r="AD542" s="9" t="n"/>
      <c r="AE542" s="9" t="n"/>
    </row>
    <row r="543" ht="15.75" customHeight="1" s="496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9" t="n"/>
      <c r="AC543" s="9" t="n"/>
      <c r="AD543" s="9" t="n"/>
      <c r="AE543" s="9" t="n"/>
    </row>
    <row r="544" ht="15.75" customHeight="1" s="496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9" t="n"/>
      <c r="AC544" s="9" t="n"/>
      <c r="AD544" s="9" t="n"/>
      <c r="AE544" s="9" t="n"/>
    </row>
    <row r="545" ht="15.75" customHeight="1" s="496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9" t="n"/>
      <c r="AC545" s="9" t="n"/>
      <c r="AD545" s="9" t="n"/>
      <c r="AE545" s="9" t="n"/>
    </row>
    <row r="546" ht="15.75" customHeight="1" s="496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9" t="n"/>
      <c r="AC546" s="9" t="n"/>
      <c r="AD546" s="9" t="n"/>
      <c r="AE546" s="9" t="n"/>
    </row>
    <row r="547" ht="15.75" customHeight="1" s="496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9" t="n"/>
      <c r="AC547" s="9" t="n"/>
      <c r="AD547" s="9" t="n"/>
      <c r="AE547" s="9" t="n"/>
    </row>
    <row r="548" ht="15.75" customHeight="1" s="496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9" t="n"/>
      <c r="AC548" s="9" t="n"/>
      <c r="AD548" s="9" t="n"/>
      <c r="AE548" s="9" t="n"/>
    </row>
    <row r="549" ht="15.75" customHeight="1" s="496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9" t="n"/>
      <c r="AC549" s="9" t="n"/>
      <c r="AD549" s="9" t="n"/>
      <c r="AE549" s="9" t="n"/>
    </row>
    <row r="550" ht="15.75" customHeight="1" s="496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9" t="n"/>
      <c r="AC550" s="9" t="n"/>
      <c r="AD550" s="9" t="n"/>
      <c r="AE550" s="9" t="n"/>
    </row>
    <row r="551" ht="15.75" customHeight="1" s="496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9" t="n"/>
      <c r="AC551" s="9" t="n"/>
      <c r="AD551" s="9" t="n"/>
      <c r="AE551" s="9" t="n"/>
    </row>
    <row r="552" ht="15.75" customHeight="1" s="496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9" t="n"/>
      <c r="AC552" s="9" t="n"/>
      <c r="AD552" s="9" t="n"/>
      <c r="AE552" s="9" t="n"/>
    </row>
    <row r="553" ht="15.75" customHeight="1" s="496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9" t="n"/>
      <c r="AC553" s="9" t="n"/>
      <c r="AD553" s="9" t="n"/>
      <c r="AE553" s="9" t="n"/>
    </row>
    <row r="554" ht="15.75" customHeight="1" s="496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9" t="n"/>
      <c r="AC554" s="9" t="n"/>
      <c r="AD554" s="9" t="n"/>
      <c r="AE554" s="9" t="n"/>
    </row>
    <row r="555" ht="15.75" customHeight="1" s="496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9" t="n"/>
      <c r="AC555" s="9" t="n"/>
      <c r="AD555" s="9" t="n"/>
      <c r="AE555" s="9" t="n"/>
    </row>
    <row r="556" ht="15.75" customHeight="1" s="496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9" t="n"/>
      <c r="AC556" s="9" t="n"/>
      <c r="AD556" s="9" t="n"/>
      <c r="AE556" s="9" t="n"/>
    </row>
    <row r="557" ht="15.75" customHeight="1" s="496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9" t="n"/>
      <c r="AC557" s="9" t="n"/>
      <c r="AD557" s="9" t="n"/>
      <c r="AE557" s="9" t="n"/>
    </row>
    <row r="558" ht="15.75" customHeight="1" s="496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  <c r="AB558" s="9" t="n"/>
      <c r="AC558" s="9" t="n"/>
      <c r="AD558" s="9" t="n"/>
      <c r="AE558" s="9" t="n"/>
    </row>
    <row r="559" ht="15.75" customHeight="1" s="496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  <c r="AB559" s="9" t="n"/>
      <c r="AC559" s="9" t="n"/>
      <c r="AD559" s="9" t="n"/>
      <c r="AE559" s="9" t="n"/>
    </row>
    <row r="560" ht="15.75" customHeight="1" s="496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  <c r="AB560" s="9" t="n"/>
      <c r="AC560" s="9" t="n"/>
      <c r="AD560" s="9" t="n"/>
      <c r="AE560" s="9" t="n"/>
    </row>
    <row r="561" ht="15.75" customHeight="1" s="496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  <c r="AB561" s="9" t="n"/>
      <c r="AC561" s="9" t="n"/>
      <c r="AD561" s="9" t="n"/>
      <c r="AE561" s="9" t="n"/>
    </row>
    <row r="562" ht="15.75" customHeight="1" s="496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  <c r="AB562" s="9" t="n"/>
      <c r="AC562" s="9" t="n"/>
      <c r="AD562" s="9" t="n"/>
      <c r="AE562" s="9" t="n"/>
    </row>
    <row r="563" ht="15.75" customHeight="1" s="496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9" t="n"/>
      <c r="AC563" s="9" t="n"/>
      <c r="AD563" s="9" t="n"/>
      <c r="AE563" s="9" t="n"/>
    </row>
    <row r="564" ht="15.75" customHeight="1" s="496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9" t="n"/>
      <c r="AC564" s="9" t="n"/>
      <c r="AD564" s="9" t="n"/>
      <c r="AE564" s="9" t="n"/>
    </row>
    <row r="565" ht="15.75" customHeight="1" s="496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9" t="n"/>
      <c r="AC565" s="9" t="n"/>
      <c r="AD565" s="9" t="n"/>
      <c r="AE565" s="9" t="n"/>
    </row>
    <row r="566" ht="15.75" customHeight="1" s="496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9" t="n"/>
      <c r="AC566" s="9" t="n"/>
      <c r="AD566" s="9" t="n"/>
      <c r="AE566" s="9" t="n"/>
    </row>
    <row r="567" ht="15.75" customHeight="1" s="496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  <c r="AB567" s="9" t="n"/>
      <c r="AC567" s="9" t="n"/>
      <c r="AD567" s="9" t="n"/>
      <c r="AE567" s="9" t="n"/>
    </row>
    <row r="568" ht="15.75" customHeight="1" s="496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  <c r="AB568" s="9" t="n"/>
      <c r="AC568" s="9" t="n"/>
      <c r="AD568" s="9" t="n"/>
      <c r="AE568" s="9" t="n"/>
    </row>
    <row r="569" ht="15.75" customHeight="1" s="496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  <c r="AB569" s="9" t="n"/>
      <c r="AC569" s="9" t="n"/>
      <c r="AD569" s="9" t="n"/>
      <c r="AE569" s="9" t="n"/>
    </row>
    <row r="570" ht="15.75" customHeight="1" s="496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  <c r="AB570" s="9" t="n"/>
      <c r="AC570" s="9" t="n"/>
      <c r="AD570" s="9" t="n"/>
      <c r="AE570" s="9" t="n"/>
    </row>
    <row r="571" ht="15.75" customHeight="1" s="496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  <c r="AB571" s="9" t="n"/>
      <c r="AC571" s="9" t="n"/>
      <c r="AD571" s="9" t="n"/>
      <c r="AE571" s="9" t="n"/>
    </row>
    <row r="572" ht="15.75" customHeight="1" s="496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9" t="n"/>
      <c r="AC572" s="9" t="n"/>
      <c r="AD572" s="9" t="n"/>
      <c r="AE572" s="9" t="n"/>
    </row>
    <row r="573" ht="15.75" customHeight="1" s="496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9" t="n"/>
      <c r="AC573" s="9" t="n"/>
      <c r="AD573" s="9" t="n"/>
      <c r="AE573" s="9" t="n"/>
    </row>
    <row r="574" ht="15.75" customHeight="1" s="496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9" t="n"/>
      <c r="AC574" s="9" t="n"/>
      <c r="AD574" s="9" t="n"/>
      <c r="AE574" s="9" t="n"/>
    </row>
    <row r="575" ht="15.75" customHeight="1" s="496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  <c r="AB575" s="9" t="n"/>
      <c r="AC575" s="9" t="n"/>
      <c r="AD575" s="9" t="n"/>
      <c r="AE575" s="9" t="n"/>
    </row>
    <row r="576" ht="15.75" customHeight="1" s="496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  <c r="AB576" s="9" t="n"/>
      <c r="AC576" s="9" t="n"/>
      <c r="AD576" s="9" t="n"/>
      <c r="AE576" s="9" t="n"/>
    </row>
    <row r="577" ht="15.75" customHeight="1" s="496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  <c r="AB577" s="9" t="n"/>
      <c r="AC577" s="9" t="n"/>
      <c r="AD577" s="9" t="n"/>
      <c r="AE577" s="9" t="n"/>
    </row>
    <row r="578" ht="15.75" customHeight="1" s="496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  <c r="AB578" s="9" t="n"/>
      <c r="AC578" s="9" t="n"/>
      <c r="AD578" s="9" t="n"/>
      <c r="AE578" s="9" t="n"/>
    </row>
    <row r="579" ht="15.75" customHeight="1" s="496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  <c r="AB579" s="9" t="n"/>
      <c r="AC579" s="9" t="n"/>
      <c r="AD579" s="9" t="n"/>
      <c r="AE579" s="9" t="n"/>
    </row>
    <row r="580" ht="15.75" customHeight="1" s="496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  <c r="AB580" s="9" t="n"/>
      <c r="AC580" s="9" t="n"/>
      <c r="AD580" s="9" t="n"/>
      <c r="AE580" s="9" t="n"/>
    </row>
    <row r="581" ht="15.75" customHeight="1" s="496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  <c r="AB581" s="9" t="n"/>
      <c r="AC581" s="9" t="n"/>
      <c r="AD581" s="9" t="n"/>
      <c r="AE581" s="9" t="n"/>
    </row>
    <row r="582" ht="15.75" customHeight="1" s="496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9" t="n"/>
      <c r="AC582" s="9" t="n"/>
      <c r="AD582" s="9" t="n"/>
      <c r="AE582" s="9" t="n"/>
    </row>
    <row r="583" ht="15.75" customHeight="1" s="496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9" t="n"/>
      <c r="AC583" s="9" t="n"/>
      <c r="AD583" s="9" t="n"/>
      <c r="AE583" s="9" t="n"/>
    </row>
    <row r="584" ht="15.75" customHeight="1" s="496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  <c r="AB584" s="9" t="n"/>
      <c r="AC584" s="9" t="n"/>
      <c r="AD584" s="9" t="n"/>
      <c r="AE584" s="9" t="n"/>
    </row>
    <row r="585" ht="15.75" customHeight="1" s="496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  <c r="AB585" s="9" t="n"/>
      <c r="AC585" s="9" t="n"/>
      <c r="AD585" s="9" t="n"/>
      <c r="AE585" s="9" t="n"/>
    </row>
    <row r="586" ht="15.75" customHeight="1" s="496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9" t="n"/>
      <c r="AC586" s="9" t="n"/>
      <c r="AD586" s="9" t="n"/>
      <c r="AE586" s="9" t="n"/>
    </row>
    <row r="587" ht="15.75" customHeight="1" s="496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  <c r="AB587" s="9" t="n"/>
      <c r="AC587" s="9" t="n"/>
      <c r="AD587" s="9" t="n"/>
      <c r="AE587" s="9" t="n"/>
    </row>
    <row r="588" ht="15.75" customHeight="1" s="496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  <c r="AB588" s="9" t="n"/>
      <c r="AC588" s="9" t="n"/>
      <c r="AD588" s="9" t="n"/>
      <c r="AE588" s="9" t="n"/>
    </row>
    <row r="589" ht="15.75" customHeight="1" s="496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  <c r="AB589" s="9" t="n"/>
      <c r="AC589" s="9" t="n"/>
      <c r="AD589" s="9" t="n"/>
      <c r="AE589" s="9" t="n"/>
    </row>
    <row r="590" ht="15.75" customHeight="1" s="496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  <c r="AB590" s="9" t="n"/>
      <c r="AC590" s="9" t="n"/>
      <c r="AD590" s="9" t="n"/>
      <c r="AE590" s="9" t="n"/>
    </row>
    <row r="591" ht="15.75" customHeight="1" s="496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9" t="n"/>
      <c r="AC591" s="9" t="n"/>
      <c r="AD591" s="9" t="n"/>
      <c r="AE591" s="9" t="n"/>
    </row>
    <row r="592" ht="15.75" customHeight="1" s="496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9" t="n"/>
      <c r="AC592" s="9" t="n"/>
      <c r="AD592" s="9" t="n"/>
      <c r="AE592" s="9" t="n"/>
    </row>
    <row r="593" ht="15.75" customHeight="1" s="496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9" t="n"/>
      <c r="AC593" s="9" t="n"/>
      <c r="AD593" s="9" t="n"/>
      <c r="AE593" s="9" t="n"/>
    </row>
    <row r="594" ht="15.75" customHeight="1" s="496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  <c r="AB594" s="9" t="n"/>
      <c r="AC594" s="9" t="n"/>
      <c r="AD594" s="9" t="n"/>
      <c r="AE594" s="9" t="n"/>
    </row>
    <row r="595" ht="15.75" customHeight="1" s="496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  <c r="AB595" s="9" t="n"/>
      <c r="AC595" s="9" t="n"/>
      <c r="AD595" s="9" t="n"/>
      <c r="AE595" s="9" t="n"/>
    </row>
    <row r="596" ht="15.75" customHeight="1" s="496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  <c r="AB596" s="9" t="n"/>
      <c r="AC596" s="9" t="n"/>
      <c r="AD596" s="9" t="n"/>
      <c r="AE596" s="9" t="n"/>
    </row>
    <row r="597" ht="15.75" customHeight="1" s="496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9" t="n"/>
      <c r="AC597" s="9" t="n"/>
      <c r="AD597" s="9" t="n"/>
      <c r="AE597" s="9" t="n"/>
    </row>
    <row r="598" ht="15.75" customHeight="1" s="496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9" t="n"/>
      <c r="AC598" s="9" t="n"/>
      <c r="AD598" s="9" t="n"/>
      <c r="AE598" s="9" t="n"/>
    </row>
    <row r="599" ht="15.75" customHeight="1" s="496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9" t="n"/>
      <c r="AC599" s="9" t="n"/>
      <c r="AD599" s="9" t="n"/>
      <c r="AE599" s="9" t="n"/>
    </row>
    <row r="600" ht="15.75" customHeight="1" s="496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  <c r="AB600" s="9" t="n"/>
      <c r="AC600" s="9" t="n"/>
      <c r="AD600" s="9" t="n"/>
      <c r="AE600" s="9" t="n"/>
    </row>
    <row r="601" ht="15.75" customHeight="1" s="496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9" t="n"/>
      <c r="AC601" s="9" t="n"/>
      <c r="AD601" s="9" t="n"/>
      <c r="AE601" s="9" t="n"/>
    </row>
    <row r="602" ht="15.75" customHeight="1" s="496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9" t="n"/>
      <c r="AC602" s="9" t="n"/>
      <c r="AD602" s="9" t="n"/>
      <c r="AE602" s="9" t="n"/>
    </row>
    <row r="603" ht="15.75" customHeight="1" s="496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  <c r="AB603" s="9" t="n"/>
      <c r="AC603" s="9" t="n"/>
      <c r="AD603" s="9" t="n"/>
      <c r="AE603" s="9" t="n"/>
    </row>
    <row r="604" ht="15.75" customHeight="1" s="496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  <c r="AB604" s="9" t="n"/>
      <c r="AC604" s="9" t="n"/>
      <c r="AD604" s="9" t="n"/>
      <c r="AE604" s="9" t="n"/>
    </row>
    <row r="605" ht="15.75" customHeight="1" s="496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  <c r="AB605" s="9" t="n"/>
      <c r="AC605" s="9" t="n"/>
      <c r="AD605" s="9" t="n"/>
      <c r="AE605" s="9" t="n"/>
    </row>
    <row r="606" ht="15.75" customHeight="1" s="496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9" t="n"/>
      <c r="AC606" s="9" t="n"/>
      <c r="AD606" s="9" t="n"/>
      <c r="AE606" s="9" t="n"/>
    </row>
    <row r="607" ht="15.75" customHeight="1" s="496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  <c r="AB607" s="9" t="n"/>
      <c r="AC607" s="9" t="n"/>
      <c r="AD607" s="9" t="n"/>
      <c r="AE607" s="9" t="n"/>
    </row>
    <row r="608" ht="15.75" customHeight="1" s="496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9" t="n"/>
      <c r="AC608" s="9" t="n"/>
      <c r="AD608" s="9" t="n"/>
      <c r="AE608" s="9" t="n"/>
    </row>
    <row r="609" ht="15.75" customHeight="1" s="496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  <c r="AB609" s="9" t="n"/>
      <c r="AC609" s="9" t="n"/>
      <c r="AD609" s="9" t="n"/>
      <c r="AE609" s="9" t="n"/>
    </row>
    <row r="610" ht="15.75" customHeight="1" s="496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  <c r="AB610" s="9" t="n"/>
      <c r="AC610" s="9" t="n"/>
      <c r="AD610" s="9" t="n"/>
      <c r="AE610" s="9" t="n"/>
    </row>
    <row r="611" ht="15.75" customHeight="1" s="496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  <c r="AB611" s="9" t="n"/>
      <c r="AC611" s="9" t="n"/>
      <c r="AD611" s="9" t="n"/>
      <c r="AE611" s="9" t="n"/>
    </row>
    <row r="612" ht="15.75" customHeight="1" s="496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  <c r="AB612" s="9" t="n"/>
      <c r="AC612" s="9" t="n"/>
      <c r="AD612" s="9" t="n"/>
      <c r="AE612" s="9" t="n"/>
    </row>
    <row r="613" ht="15.75" customHeight="1" s="496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  <c r="AB613" s="9" t="n"/>
      <c r="AC613" s="9" t="n"/>
      <c r="AD613" s="9" t="n"/>
      <c r="AE613" s="9" t="n"/>
    </row>
    <row r="614" ht="15.75" customHeight="1" s="496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9" t="n"/>
      <c r="AC614" s="9" t="n"/>
      <c r="AD614" s="9" t="n"/>
      <c r="AE614" s="9" t="n"/>
    </row>
    <row r="615" ht="15.75" customHeight="1" s="496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  <c r="AB615" s="9" t="n"/>
      <c r="AC615" s="9" t="n"/>
      <c r="AD615" s="9" t="n"/>
      <c r="AE615" s="9" t="n"/>
    </row>
    <row r="616" ht="15.75" customHeight="1" s="496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  <c r="AB616" s="9" t="n"/>
      <c r="AC616" s="9" t="n"/>
      <c r="AD616" s="9" t="n"/>
      <c r="AE616" s="9" t="n"/>
    </row>
    <row r="617" ht="15.75" customHeight="1" s="496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  <c r="AB617" s="9" t="n"/>
      <c r="AC617" s="9" t="n"/>
      <c r="AD617" s="9" t="n"/>
      <c r="AE617" s="9" t="n"/>
    </row>
    <row r="618" ht="15.75" customHeight="1" s="496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  <c r="AB618" s="9" t="n"/>
      <c r="AC618" s="9" t="n"/>
      <c r="AD618" s="9" t="n"/>
      <c r="AE618" s="9" t="n"/>
    </row>
    <row r="619" ht="15.75" customHeight="1" s="496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  <c r="AB619" s="9" t="n"/>
      <c r="AC619" s="9" t="n"/>
      <c r="AD619" s="9" t="n"/>
      <c r="AE619" s="9" t="n"/>
    </row>
    <row r="620" ht="15.75" customHeight="1" s="496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9" t="n"/>
      <c r="AC620" s="9" t="n"/>
      <c r="AD620" s="9" t="n"/>
      <c r="AE620" s="9" t="n"/>
    </row>
    <row r="621" ht="15.75" customHeight="1" s="496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  <c r="AB621" s="9" t="n"/>
      <c r="AC621" s="9" t="n"/>
      <c r="AD621" s="9" t="n"/>
      <c r="AE621" s="9" t="n"/>
    </row>
    <row r="622" ht="15.75" customHeight="1" s="496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  <c r="AB622" s="9" t="n"/>
      <c r="AC622" s="9" t="n"/>
      <c r="AD622" s="9" t="n"/>
      <c r="AE622" s="9" t="n"/>
    </row>
    <row r="623" ht="15.75" customHeight="1" s="496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9" t="n"/>
      <c r="AC623" s="9" t="n"/>
      <c r="AD623" s="9" t="n"/>
      <c r="AE623" s="9" t="n"/>
    </row>
    <row r="624" ht="15.75" customHeight="1" s="496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  <c r="AB624" s="9" t="n"/>
      <c r="AC624" s="9" t="n"/>
      <c r="AD624" s="9" t="n"/>
      <c r="AE624" s="9" t="n"/>
    </row>
    <row r="625" ht="15.75" customHeight="1" s="496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  <c r="AB625" s="9" t="n"/>
      <c r="AC625" s="9" t="n"/>
      <c r="AD625" s="9" t="n"/>
      <c r="AE625" s="9" t="n"/>
    </row>
    <row r="626" ht="15.75" customHeight="1" s="496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9" t="n"/>
      <c r="AC626" s="9" t="n"/>
      <c r="AD626" s="9" t="n"/>
      <c r="AE626" s="9" t="n"/>
    </row>
    <row r="627" ht="15.75" customHeight="1" s="496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  <c r="AB627" s="9" t="n"/>
      <c r="AC627" s="9" t="n"/>
      <c r="AD627" s="9" t="n"/>
      <c r="AE627" s="9" t="n"/>
    </row>
    <row r="628" ht="15.75" customHeight="1" s="496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9" t="n"/>
      <c r="AC628" s="9" t="n"/>
      <c r="AD628" s="9" t="n"/>
      <c r="AE628" s="9" t="n"/>
    </row>
    <row r="629" ht="15.75" customHeight="1" s="496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9" t="n"/>
      <c r="AC629" s="9" t="n"/>
      <c r="AD629" s="9" t="n"/>
      <c r="AE629" s="9" t="n"/>
    </row>
    <row r="630" ht="15.75" customHeight="1" s="496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9" t="n"/>
      <c r="AC630" s="9" t="n"/>
      <c r="AD630" s="9" t="n"/>
      <c r="AE630" s="9" t="n"/>
    </row>
    <row r="631" ht="15.75" customHeight="1" s="496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  <c r="AB631" s="9" t="n"/>
      <c r="AC631" s="9" t="n"/>
      <c r="AD631" s="9" t="n"/>
      <c r="AE631" s="9" t="n"/>
    </row>
    <row r="632" ht="15.75" customHeight="1" s="496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9" t="n"/>
      <c r="AC632" s="9" t="n"/>
      <c r="AD632" s="9" t="n"/>
      <c r="AE632" s="9" t="n"/>
    </row>
    <row r="633" ht="15.75" customHeight="1" s="496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  <c r="AB633" s="9" t="n"/>
      <c r="AC633" s="9" t="n"/>
      <c r="AD633" s="9" t="n"/>
      <c r="AE633" s="9" t="n"/>
    </row>
    <row r="634" ht="15.75" customHeight="1" s="496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  <c r="AB634" s="9" t="n"/>
      <c r="AC634" s="9" t="n"/>
      <c r="AD634" s="9" t="n"/>
      <c r="AE634" s="9" t="n"/>
    </row>
    <row r="635" ht="15.75" customHeight="1" s="496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  <c r="AB635" s="9" t="n"/>
      <c r="AC635" s="9" t="n"/>
      <c r="AD635" s="9" t="n"/>
      <c r="AE635" s="9" t="n"/>
    </row>
    <row r="636" ht="15.75" customHeight="1" s="496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  <c r="AB636" s="9" t="n"/>
      <c r="AC636" s="9" t="n"/>
      <c r="AD636" s="9" t="n"/>
      <c r="AE636" s="9" t="n"/>
    </row>
    <row r="637" ht="15.75" customHeight="1" s="496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  <c r="AB637" s="9" t="n"/>
      <c r="AC637" s="9" t="n"/>
      <c r="AD637" s="9" t="n"/>
      <c r="AE637" s="9" t="n"/>
    </row>
    <row r="638" ht="15.75" customHeight="1" s="496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  <c r="AB638" s="9" t="n"/>
      <c r="AC638" s="9" t="n"/>
      <c r="AD638" s="9" t="n"/>
      <c r="AE638" s="9" t="n"/>
    </row>
    <row r="639" ht="15.75" customHeight="1" s="496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  <c r="AB639" s="9" t="n"/>
      <c r="AC639" s="9" t="n"/>
      <c r="AD639" s="9" t="n"/>
      <c r="AE639" s="9" t="n"/>
    </row>
    <row r="640" ht="15.75" customHeight="1" s="496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9" t="n"/>
      <c r="AC640" s="9" t="n"/>
      <c r="AD640" s="9" t="n"/>
      <c r="AE640" s="9" t="n"/>
    </row>
    <row r="641" ht="15.75" customHeight="1" s="496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9" t="n"/>
      <c r="AC641" s="9" t="n"/>
      <c r="AD641" s="9" t="n"/>
      <c r="AE641" s="9" t="n"/>
    </row>
    <row r="642" ht="15.75" customHeight="1" s="496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9" t="n"/>
      <c r="AC642" s="9" t="n"/>
      <c r="AD642" s="9" t="n"/>
      <c r="AE642" s="9" t="n"/>
    </row>
    <row r="643" ht="15.75" customHeight="1" s="496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9" t="n"/>
      <c r="AC643" s="9" t="n"/>
      <c r="AD643" s="9" t="n"/>
      <c r="AE643" s="9" t="n"/>
    </row>
    <row r="644" ht="15.75" customHeight="1" s="496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  <c r="AB644" s="9" t="n"/>
      <c r="AC644" s="9" t="n"/>
      <c r="AD644" s="9" t="n"/>
      <c r="AE644" s="9" t="n"/>
    </row>
    <row r="645" ht="15.75" customHeight="1" s="496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  <c r="AB645" s="9" t="n"/>
      <c r="AC645" s="9" t="n"/>
      <c r="AD645" s="9" t="n"/>
      <c r="AE645" s="9" t="n"/>
    </row>
    <row r="646" ht="15.75" customHeight="1" s="496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  <c r="AB646" s="9" t="n"/>
      <c r="AC646" s="9" t="n"/>
      <c r="AD646" s="9" t="n"/>
      <c r="AE646" s="9" t="n"/>
    </row>
    <row r="647" ht="15.75" customHeight="1" s="496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  <c r="AB647" s="9" t="n"/>
      <c r="AC647" s="9" t="n"/>
      <c r="AD647" s="9" t="n"/>
      <c r="AE647" s="9" t="n"/>
    </row>
    <row r="648" ht="15.75" customHeight="1" s="496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  <c r="AB648" s="9" t="n"/>
      <c r="AC648" s="9" t="n"/>
      <c r="AD648" s="9" t="n"/>
      <c r="AE648" s="9" t="n"/>
    </row>
    <row r="649" ht="15.75" customHeight="1" s="496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9" t="n"/>
      <c r="AC649" s="9" t="n"/>
      <c r="AD649" s="9" t="n"/>
      <c r="AE649" s="9" t="n"/>
    </row>
    <row r="650" ht="15.75" customHeight="1" s="496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9" t="n"/>
      <c r="AC650" s="9" t="n"/>
      <c r="AD650" s="9" t="n"/>
      <c r="AE650" s="9" t="n"/>
    </row>
    <row r="651" ht="15.75" customHeight="1" s="496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  <c r="AB651" s="9" t="n"/>
      <c r="AC651" s="9" t="n"/>
      <c r="AD651" s="9" t="n"/>
      <c r="AE651" s="9" t="n"/>
    </row>
    <row r="652" ht="15.75" customHeight="1" s="496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9" t="n"/>
      <c r="AC652" s="9" t="n"/>
      <c r="AD652" s="9" t="n"/>
      <c r="AE652" s="9" t="n"/>
    </row>
    <row r="653" ht="15.75" customHeight="1" s="496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  <c r="AB653" s="9" t="n"/>
      <c r="AC653" s="9" t="n"/>
      <c r="AD653" s="9" t="n"/>
      <c r="AE653" s="9" t="n"/>
    </row>
    <row r="654" ht="15.75" customHeight="1" s="496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9" t="n"/>
      <c r="AC654" s="9" t="n"/>
      <c r="AD654" s="9" t="n"/>
      <c r="AE654" s="9" t="n"/>
    </row>
    <row r="655" ht="15.75" customHeight="1" s="496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  <c r="AB655" s="9" t="n"/>
      <c r="AC655" s="9" t="n"/>
      <c r="AD655" s="9" t="n"/>
      <c r="AE655" s="9" t="n"/>
    </row>
    <row r="656" ht="15.75" customHeight="1" s="496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9" t="n"/>
      <c r="AC656" s="9" t="n"/>
      <c r="AD656" s="9" t="n"/>
      <c r="AE656" s="9" t="n"/>
    </row>
    <row r="657" ht="15.75" customHeight="1" s="496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  <c r="AB657" s="9" t="n"/>
      <c r="AC657" s="9" t="n"/>
      <c r="AD657" s="9" t="n"/>
      <c r="AE657" s="9" t="n"/>
    </row>
    <row r="658" ht="15.75" customHeight="1" s="496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  <c r="AB658" s="9" t="n"/>
      <c r="AC658" s="9" t="n"/>
      <c r="AD658" s="9" t="n"/>
      <c r="AE658" s="9" t="n"/>
    </row>
    <row r="659" ht="15.75" customHeight="1" s="496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  <c r="AB659" s="9" t="n"/>
      <c r="AC659" s="9" t="n"/>
      <c r="AD659" s="9" t="n"/>
      <c r="AE659" s="9" t="n"/>
    </row>
    <row r="660" ht="15.75" customHeight="1" s="496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  <c r="AB660" s="9" t="n"/>
      <c r="AC660" s="9" t="n"/>
      <c r="AD660" s="9" t="n"/>
      <c r="AE660" s="9" t="n"/>
    </row>
    <row r="661" ht="15.75" customHeight="1" s="496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  <c r="AB661" s="9" t="n"/>
      <c r="AC661" s="9" t="n"/>
      <c r="AD661" s="9" t="n"/>
      <c r="AE661" s="9" t="n"/>
    </row>
    <row r="662" ht="15.75" customHeight="1" s="496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9" t="n"/>
      <c r="AC662" s="9" t="n"/>
      <c r="AD662" s="9" t="n"/>
      <c r="AE662" s="9" t="n"/>
    </row>
    <row r="663" ht="15.75" customHeight="1" s="496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  <c r="AB663" s="9" t="n"/>
      <c r="AC663" s="9" t="n"/>
      <c r="AD663" s="9" t="n"/>
      <c r="AE663" s="9" t="n"/>
    </row>
    <row r="664" ht="15.75" customHeight="1" s="496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9" t="n"/>
      <c r="AC664" s="9" t="n"/>
      <c r="AD664" s="9" t="n"/>
      <c r="AE664" s="9" t="n"/>
    </row>
    <row r="665" ht="15.75" customHeight="1" s="496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9" t="n"/>
      <c r="AC665" s="9" t="n"/>
      <c r="AD665" s="9" t="n"/>
      <c r="AE665" s="9" t="n"/>
    </row>
    <row r="666" ht="15.75" customHeight="1" s="496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9" t="n"/>
      <c r="AC666" s="9" t="n"/>
      <c r="AD666" s="9" t="n"/>
      <c r="AE666" s="9" t="n"/>
    </row>
    <row r="667" ht="15.75" customHeight="1" s="496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  <c r="AB667" s="9" t="n"/>
      <c r="AC667" s="9" t="n"/>
      <c r="AD667" s="9" t="n"/>
      <c r="AE667" s="9" t="n"/>
    </row>
    <row r="668" ht="15.75" customHeight="1" s="496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  <c r="AB668" s="9" t="n"/>
      <c r="AC668" s="9" t="n"/>
      <c r="AD668" s="9" t="n"/>
      <c r="AE668" s="9" t="n"/>
    </row>
    <row r="669" ht="15.75" customHeight="1" s="496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  <c r="AB669" s="9" t="n"/>
      <c r="AC669" s="9" t="n"/>
      <c r="AD669" s="9" t="n"/>
      <c r="AE669" s="9" t="n"/>
    </row>
    <row r="670" ht="15.75" customHeight="1" s="496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  <c r="AB670" s="9" t="n"/>
      <c r="AC670" s="9" t="n"/>
      <c r="AD670" s="9" t="n"/>
      <c r="AE670" s="9" t="n"/>
    </row>
    <row r="671" ht="15.75" customHeight="1" s="496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  <c r="AB671" s="9" t="n"/>
      <c r="AC671" s="9" t="n"/>
      <c r="AD671" s="9" t="n"/>
      <c r="AE671" s="9" t="n"/>
    </row>
    <row r="672" ht="15.75" customHeight="1" s="496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  <c r="AB672" s="9" t="n"/>
      <c r="AC672" s="9" t="n"/>
      <c r="AD672" s="9" t="n"/>
      <c r="AE672" s="9" t="n"/>
    </row>
    <row r="673" ht="15.75" customHeight="1" s="496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9" t="n"/>
      <c r="AC673" s="9" t="n"/>
      <c r="AD673" s="9" t="n"/>
      <c r="AE673" s="9" t="n"/>
    </row>
    <row r="674" ht="15.75" customHeight="1" s="496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9" t="n"/>
      <c r="AC674" s="9" t="n"/>
      <c r="AD674" s="9" t="n"/>
      <c r="AE674" s="9" t="n"/>
    </row>
    <row r="675" ht="15.75" customHeight="1" s="496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9" t="n"/>
      <c r="AC675" s="9" t="n"/>
      <c r="AD675" s="9" t="n"/>
      <c r="AE675" s="9" t="n"/>
    </row>
    <row r="676" ht="15.75" customHeight="1" s="496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  <c r="AB676" s="9" t="n"/>
      <c r="AC676" s="9" t="n"/>
      <c r="AD676" s="9" t="n"/>
      <c r="AE676" s="9" t="n"/>
    </row>
    <row r="677" ht="15.75" customHeight="1" s="496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  <c r="AB677" s="9" t="n"/>
      <c r="AC677" s="9" t="n"/>
      <c r="AD677" s="9" t="n"/>
      <c r="AE677" s="9" t="n"/>
    </row>
    <row r="678" ht="15.75" customHeight="1" s="496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  <c r="AB678" s="9" t="n"/>
      <c r="AC678" s="9" t="n"/>
      <c r="AD678" s="9" t="n"/>
      <c r="AE678" s="9" t="n"/>
    </row>
    <row r="679" ht="15.75" customHeight="1" s="496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9" t="n"/>
      <c r="AC679" s="9" t="n"/>
      <c r="AD679" s="9" t="n"/>
      <c r="AE679" s="9" t="n"/>
    </row>
    <row r="680" ht="15.75" customHeight="1" s="496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9" t="n"/>
      <c r="AC680" s="9" t="n"/>
      <c r="AD680" s="9" t="n"/>
      <c r="AE680" s="9" t="n"/>
    </row>
    <row r="681" ht="15.75" customHeight="1" s="496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  <c r="AB681" s="9" t="n"/>
      <c r="AC681" s="9" t="n"/>
      <c r="AD681" s="9" t="n"/>
      <c r="AE681" s="9" t="n"/>
    </row>
    <row r="682" ht="15.75" customHeight="1" s="496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9" t="n"/>
      <c r="AC682" s="9" t="n"/>
      <c r="AD682" s="9" t="n"/>
      <c r="AE682" s="9" t="n"/>
    </row>
    <row r="683" ht="15.75" customHeight="1" s="496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  <c r="AB683" s="9" t="n"/>
      <c r="AC683" s="9" t="n"/>
      <c r="AD683" s="9" t="n"/>
      <c r="AE683" s="9" t="n"/>
    </row>
    <row r="684" ht="15.75" customHeight="1" s="496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9" t="n"/>
      <c r="AC684" s="9" t="n"/>
      <c r="AD684" s="9" t="n"/>
      <c r="AE684" s="9" t="n"/>
    </row>
    <row r="685" ht="15.75" customHeight="1" s="496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  <c r="AB685" s="9" t="n"/>
      <c r="AC685" s="9" t="n"/>
      <c r="AD685" s="9" t="n"/>
      <c r="AE685" s="9" t="n"/>
    </row>
    <row r="686" ht="15.75" customHeight="1" s="496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  <c r="AB686" s="9" t="n"/>
      <c r="AC686" s="9" t="n"/>
      <c r="AD686" s="9" t="n"/>
      <c r="AE686" s="9" t="n"/>
    </row>
    <row r="687" ht="15.75" customHeight="1" s="496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  <c r="AB687" s="9" t="n"/>
      <c r="AC687" s="9" t="n"/>
      <c r="AD687" s="9" t="n"/>
      <c r="AE687" s="9" t="n"/>
    </row>
    <row r="688" ht="15.75" customHeight="1" s="496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9" t="n"/>
      <c r="AC688" s="9" t="n"/>
      <c r="AD688" s="9" t="n"/>
      <c r="AE688" s="9" t="n"/>
    </row>
    <row r="689" ht="15.75" customHeight="1" s="496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  <c r="AB689" s="9" t="n"/>
      <c r="AC689" s="9" t="n"/>
      <c r="AD689" s="9" t="n"/>
      <c r="AE689" s="9" t="n"/>
    </row>
    <row r="690" ht="15.75" customHeight="1" s="496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  <c r="AB690" s="9" t="n"/>
      <c r="AC690" s="9" t="n"/>
      <c r="AD690" s="9" t="n"/>
      <c r="AE690" s="9" t="n"/>
    </row>
    <row r="691" ht="15.75" customHeight="1" s="496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  <c r="AB691" s="9" t="n"/>
      <c r="AC691" s="9" t="n"/>
      <c r="AD691" s="9" t="n"/>
      <c r="AE691" s="9" t="n"/>
    </row>
    <row r="692" ht="15.75" customHeight="1" s="496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9" t="n"/>
      <c r="AC692" s="9" t="n"/>
      <c r="AD692" s="9" t="n"/>
      <c r="AE692" s="9" t="n"/>
    </row>
    <row r="693" ht="15.75" customHeight="1" s="496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9" t="n"/>
      <c r="AC693" s="9" t="n"/>
      <c r="AD693" s="9" t="n"/>
      <c r="AE693" s="9" t="n"/>
    </row>
    <row r="694" ht="15.75" customHeight="1" s="496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9" t="n"/>
      <c r="AC694" s="9" t="n"/>
      <c r="AD694" s="9" t="n"/>
      <c r="AE694" s="9" t="n"/>
    </row>
    <row r="695" ht="15.75" customHeight="1" s="496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9" t="n"/>
      <c r="AC695" s="9" t="n"/>
      <c r="AD695" s="9" t="n"/>
      <c r="AE695" s="9" t="n"/>
    </row>
    <row r="696" ht="15.75" customHeight="1" s="496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9" t="n"/>
      <c r="AC696" s="9" t="n"/>
      <c r="AD696" s="9" t="n"/>
      <c r="AE696" s="9" t="n"/>
    </row>
    <row r="697" ht="15.75" customHeight="1" s="496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9" t="n"/>
      <c r="AC697" s="9" t="n"/>
      <c r="AD697" s="9" t="n"/>
      <c r="AE697" s="9" t="n"/>
    </row>
    <row r="698" ht="15.75" customHeight="1" s="496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9" t="n"/>
      <c r="AC698" s="9" t="n"/>
      <c r="AD698" s="9" t="n"/>
      <c r="AE698" s="9" t="n"/>
    </row>
    <row r="699" ht="15.75" customHeight="1" s="496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  <c r="AB699" s="9" t="n"/>
      <c r="AC699" s="9" t="n"/>
      <c r="AD699" s="9" t="n"/>
      <c r="AE699" s="9" t="n"/>
    </row>
    <row r="700" ht="15.75" customHeight="1" s="496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9" t="n"/>
      <c r="AC700" s="9" t="n"/>
      <c r="AD700" s="9" t="n"/>
      <c r="AE700" s="9" t="n"/>
    </row>
    <row r="701" ht="15.75" customHeight="1" s="496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  <c r="AA701" s="9" t="n"/>
      <c r="AB701" s="9" t="n"/>
      <c r="AC701" s="9" t="n"/>
      <c r="AD701" s="9" t="n"/>
      <c r="AE701" s="9" t="n"/>
    </row>
    <row r="702" ht="15.75" customHeight="1" s="496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  <c r="AA702" s="9" t="n"/>
      <c r="AB702" s="9" t="n"/>
      <c r="AC702" s="9" t="n"/>
      <c r="AD702" s="9" t="n"/>
      <c r="AE702" s="9" t="n"/>
    </row>
    <row r="703" ht="15.75" customHeight="1" s="496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  <c r="AA703" s="9" t="n"/>
      <c r="AB703" s="9" t="n"/>
      <c r="AC703" s="9" t="n"/>
      <c r="AD703" s="9" t="n"/>
      <c r="AE703" s="9" t="n"/>
    </row>
    <row r="704" ht="15.75" customHeight="1" s="496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  <c r="AA704" s="9" t="n"/>
      <c r="AB704" s="9" t="n"/>
      <c r="AC704" s="9" t="n"/>
      <c r="AD704" s="9" t="n"/>
      <c r="AE704" s="9" t="n"/>
    </row>
    <row r="705" ht="15.75" customHeight="1" s="496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  <c r="AA705" s="9" t="n"/>
      <c r="AB705" s="9" t="n"/>
      <c r="AC705" s="9" t="n"/>
      <c r="AD705" s="9" t="n"/>
      <c r="AE705" s="9" t="n"/>
    </row>
    <row r="706" ht="15.75" customHeight="1" s="496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A706" s="9" t="n"/>
      <c r="AB706" s="9" t="n"/>
      <c r="AC706" s="9" t="n"/>
      <c r="AD706" s="9" t="n"/>
      <c r="AE706" s="9" t="n"/>
    </row>
    <row r="707" ht="15.75" customHeight="1" s="496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  <c r="AA707" s="9" t="n"/>
      <c r="AB707" s="9" t="n"/>
      <c r="AC707" s="9" t="n"/>
      <c r="AD707" s="9" t="n"/>
      <c r="AE707" s="9" t="n"/>
    </row>
    <row r="708" ht="15.75" customHeight="1" s="496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9" t="n"/>
      <c r="AB708" s="9" t="n"/>
      <c r="AC708" s="9" t="n"/>
      <c r="AD708" s="9" t="n"/>
      <c r="AE708" s="9" t="n"/>
    </row>
    <row r="709" ht="15.75" customHeight="1" s="496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  <c r="AA709" s="9" t="n"/>
      <c r="AB709" s="9" t="n"/>
      <c r="AC709" s="9" t="n"/>
      <c r="AD709" s="9" t="n"/>
      <c r="AE709" s="9" t="n"/>
    </row>
    <row r="710" ht="15.75" customHeight="1" s="496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A710" s="9" t="n"/>
      <c r="AB710" s="9" t="n"/>
      <c r="AC710" s="9" t="n"/>
      <c r="AD710" s="9" t="n"/>
      <c r="AE710" s="9" t="n"/>
    </row>
    <row r="711" ht="15.75" customHeight="1" s="496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  <c r="AA711" s="9" t="n"/>
      <c r="AB711" s="9" t="n"/>
      <c r="AC711" s="9" t="n"/>
      <c r="AD711" s="9" t="n"/>
      <c r="AE711" s="9" t="n"/>
    </row>
    <row r="712" ht="15.75" customHeight="1" s="496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  <c r="AA712" s="9" t="n"/>
      <c r="AB712" s="9" t="n"/>
      <c r="AC712" s="9" t="n"/>
      <c r="AD712" s="9" t="n"/>
      <c r="AE712" s="9" t="n"/>
    </row>
    <row r="713" ht="15.75" customHeight="1" s="496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  <c r="AA713" s="9" t="n"/>
      <c r="AB713" s="9" t="n"/>
      <c r="AC713" s="9" t="n"/>
      <c r="AD713" s="9" t="n"/>
      <c r="AE713" s="9" t="n"/>
    </row>
    <row r="714" ht="15.75" customHeight="1" s="496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  <c r="AA714" s="9" t="n"/>
      <c r="AB714" s="9" t="n"/>
      <c r="AC714" s="9" t="n"/>
      <c r="AD714" s="9" t="n"/>
      <c r="AE714" s="9" t="n"/>
    </row>
    <row r="715" ht="15.75" customHeight="1" s="496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  <c r="AA715" s="9" t="n"/>
      <c r="AB715" s="9" t="n"/>
      <c r="AC715" s="9" t="n"/>
      <c r="AD715" s="9" t="n"/>
      <c r="AE715" s="9" t="n"/>
    </row>
    <row r="716" ht="15.75" customHeight="1" s="496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A716" s="9" t="n"/>
      <c r="AB716" s="9" t="n"/>
      <c r="AC716" s="9" t="n"/>
      <c r="AD716" s="9" t="n"/>
      <c r="AE716" s="9" t="n"/>
    </row>
    <row r="717" ht="15.75" customHeight="1" s="496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  <c r="AA717" s="9" t="n"/>
      <c r="AB717" s="9" t="n"/>
      <c r="AC717" s="9" t="n"/>
      <c r="AD717" s="9" t="n"/>
      <c r="AE717" s="9" t="n"/>
    </row>
    <row r="718" ht="15.75" customHeight="1" s="496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A718" s="9" t="n"/>
      <c r="AB718" s="9" t="n"/>
      <c r="AC718" s="9" t="n"/>
      <c r="AD718" s="9" t="n"/>
      <c r="AE718" s="9" t="n"/>
    </row>
    <row r="719" ht="15.75" customHeight="1" s="496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  <c r="AA719" s="9" t="n"/>
      <c r="AB719" s="9" t="n"/>
      <c r="AC719" s="9" t="n"/>
      <c r="AD719" s="9" t="n"/>
      <c r="AE719" s="9" t="n"/>
    </row>
    <row r="720" ht="15.75" customHeight="1" s="496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  <c r="AA720" s="9" t="n"/>
      <c r="AB720" s="9" t="n"/>
      <c r="AC720" s="9" t="n"/>
      <c r="AD720" s="9" t="n"/>
      <c r="AE720" s="9" t="n"/>
    </row>
    <row r="721" ht="15.75" customHeight="1" s="496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  <c r="AA721" s="9" t="n"/>
      <c r="AB721" s="9" t="n"/>
      <c r="AC721" s="9" t="n"/>
      <c r="AD721" s="9" t="n"/>
      <c r="AE721" s="9" t="n"/>
    </row>
    <row r="722" ht="15.75" customHeight="1" s="496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A722" s="9" t="n"/>
      <c r="AB722" s="9" t="n"/>
      <c r="AC722" s="9" t="n"/>
      <c r="AD722" s="9" t="n"/>
      <c r="AE722" s="9" t="n"/>
    </row>
    <row r="723" ht="15.75" customHeight="1" s="496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  <c r="AA723" s="9" t="n"/>
      <c r="AB723" s="9" t="n"/>
      <c r="AC723" s="9" t="n"/>
      <c r="AD723" s="9" t="n"/>
      <c r="AE723" s="9" t="n"/>
    </row>
    <row r="724" ht="15.75" customHeight="1" s="496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  <c r="AA724" s="9" t="n"/>
      <c r="AB724" s="9" t="n"/>
      <c r="AC724" s="9" t="n"/>
      <c r="AD724" s="9" t="n"/>
      <c r="AE724" s="9" t="n"/>
    </row>
    <row r="725" ht="15.75" customHeight="1" s="496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  <c r="AA725" s="9" t="n"/>
      <c r="AB725" s="9" t="n"/>
      <c r="AC725" s="9" t="n"/>
      <c r="AD725" s="9" t="n"/>
      <c r="AE725" s="9" t="n"/>
    </row>
    <row r="726" ht="15.75" customHeight="1" s="496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  <c r="AA726" s="9" t="n"/>
      <c r="AB726" s="9" t="n"/>
      <c r="AC726" s="9" t="n"/>
      <c r="AD726" s="9" t="n"/>
      <c r="AE726" s="9" t="n"/>
    </row>
    <row r="727" ht="15.75" customHeight="1" s="496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  <c r="AA727" s="9" t="n"/>
      <c r="AB727" s="9" t="n"/>
      <c r="AC727" s="9" t="n"/>
      <c r="AD727" s="9" t="n"/>
      <c r="AE727" s="9" t="n"/>
    </row>
    <row r="728" ht="15.75" customHeight="1" s="496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9" t="n"/>
      <c r="AB728" s="9" t="n"/>
      <c r="AC728" s="9" t="n"/>
      <c r="AD728" s="9" t="n"/>
      <c r="AE728" s="9" t="n"/>
    </row>
    <row r="729" ht="15.75" customHeight="1" s="496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9" t="n"/>
      <c r="AB729" s="9" t="n"/>
      <c r="AC729" s="9" t="n"/>
      <c r="AD729" s="9" t="n"/>
      <c r="AE729" s="9" t="n"/>
    </row>
    <row r="730" ht="15.75" customHeight="1" s="496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A730" s="9" t="n"/>
      <c r="AB730" s="9" t="n"/>
      <c r="AC730" s="9" t="n"/>
      <c r="AD730" s="9" t="n"/>
      <c r="AE730" s="9" t="n"/>
    </row>
    <row r="731" ht="15.75" customHeight="1" s="496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  <c r="AA731" s="9" t="n"/>
      <c r="AB731" s="9" t="n"/>
      <c r="AC731" s="9" t="n"/>
      <c r="AD731" s="9" t="n"/>
      <c r="AE731" s="9" t="n"/>
    </row>
    <row r="732" ht="15.75" customHeight="1" s="496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  <c r="AA732" s="9" t="n"/>
      <c r="AB732" s="9" t="n"/>
      <c r="AC732" s="9" t="n"/>
      <c r="AD732" s="9" t="n"/>
      <c r="AE732" s="9" t="n"/>
    </row>
    <row r="733" ht="15.75" customHeight="1" s="496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  <c r="AA733" s="9" t="n"/>
      <c r="AB733" s="9" t="n"/>
      <c r="AC733" s="9" t="n"/>
      <c r="AD733" s="9" t="n"/>
      <c r="AE733" s="9" t="n"/>
    </row>
    <row r="734" ht="15.75" customHeight="1" s="496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  <c r="AA734" s="9" t="n"/>
      <c r="AB734" s="9" t="n"/>
      <c r="AC734" s="9" t="n"/>
      <c r="AD734" s="9" t="n"/>
      <c r="AE734" s="9" t="n"/>
    </row>
    <row r="735" ht="15.75" customHeight="1" s="496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  <c r="AA735" s="9" t="n"/>
      <c r="AB735" s="9" t="n"/>
      <c r="AC735" s="9" t="n"/>
      <c r="AD735" s="9" t="n"/>
      <c r="AE735" s="9" t="n"/>
    </row>
    <row r="736" ht="15.75" customHeight="1" s="496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  <c r="AA736" s="9" t="n"/>
      <c r="AB736" s="9" t="n"/>
      <c r="AC736" s="9" t="n"/>
      <c r="AD736" s="9" t="n"/>
      <c r="AE736" s="9" t="n"/>
    </row>
    <row r="737" ht="15.75" customHeight="1" s="496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  <c r="AA737" s="9" t="n"/>
      <c r="AB737" s="9" t="n"/>
      <c r="AC737" s="9" t="n"/>
      <c r="AD737" s="9" t="n"/>
      <c r="AE737" s="9" t="n"/>
    </row>
    <row r="738" ht="15.75" customHeight="1" s="496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A738" s="9" t="n"/>
      <c r="AB738" s="9" t="n"/>
      <c r="AC738" s="9" t="n"/>
      <c r="AD738" s="9" t="n"/>
      <c r="AE738" s="9" t="n"/>
    </row>
    <row r="739" ht="15.75" customHeight="1" s="496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  <c r="AA739" s="9" t="n"/>
      <c r="AB739" s="9" t="n"/>
      <c r="AC739" s="9" t="n"/>
      <c r="AD739" s="9" t="n"/>
      <c r="AE739" s="9" t="n"/>
    </row>
    <row r="740" ht="15.75" customHeight="1" s="496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  <c r="AA740" s="9" t="n"/>
      <c r="AB740" s="9" t="n"/>
      <c r="AC740" s="9" t="n"/>
      <c r="AD740" s="9" t="n"/>
      <c r="AE740" s="9" t="n"/>
    </row>
    <row r="741" ht="15.75" customHeight="1" s="496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  <c r="AA741" s="9" t="n"/>
      <c r="AB741" s="9" t="n"/>
      <c r="AC741" s="9" t="n"/>
      <c r="AD741" s="9" t="n"/>
      <c r="AE741" s="9" t="n"/>
    </row>
    <row r="742" ht="15.75" customHeight="1" s="496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  <c r="AA742" s="9" t="n"/>
      <c r="AB742" s="9" t="n"/>
      <c r="AC742" s="9" t="n"/>
      <c r="AD742" s="9" t="n"/>
      <c r="AE742" s="9" t="n"/>
    </row>
    <row r="743" ht="15.75" customHeight="1" s="496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  <c r="AA743" s="9" t="n"/>
      <c r="AB743" s="9" t="n"/>
      <c r="AC743" s="9" t="n"/>
      <c r="AD743" s="9" t="n"/>
      <c r="AE743" s="9" t="n"/>
    </row>
    <row r="744" ht="15.75" customHeight="1" s="496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A744" s="9" t="n"/>
      <c r="AB744" s="9" t="n"/>
      <c r="AC744" s="9" t="n"/>
      <c r="AD744" s="9" t="n"/>
      <c r="AE744" s="9" t="n"/>
    </row>
    <row r="745" ht="15.75" customHeight="1" s="496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A745" s="9" t="n"/>
      <c r="AB745" s="9" t="n"/>
      <c r="AC745" s="9" t="n"/>
      <c r="AD745" s="9" t="n"/>
      <c r="AE745" s="9" t="n"/>
    </row>
    <row r="746" ht="15.75" customHeight="1" s="496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A746" s="9" t="n"/>
      <c r="AB746" s="9" t="n"/>
      <c r="AC746" s="9" t="n"/>
      <c r="AD746" s="9" t="n"/>
      <c r="AE746" s="9" t="n"/>
    </row>
    <row r="747" ht="15.75" customHeight="1" s="496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  <c r="AA747" s="9" t="n"/>
      <c r="AB747" s="9" t="n"/>
      <c r="AC747" s="9" t="n"/>
      <c r="AD747" s="9" t="n"/>
      <c r="AE747" s="9" t="n"/>
    </row>
    <row r="748" ht="15.75" customHeight="1" s="496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  <c r="AA748" s="9" t="n"/>
      <c r="AB748" s="9" t="n"/>
      <c r="AC748" s="9" t="n"/>
      <c r="AD748" s="9" t="n"/>
      <c r="AE748" s="9" t="n"/>
    </row>
    <row r="749" ht="15.75" customHeight="1" s="496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  <c r="AA749" s="9" t="n"/>
      <c r="AB749" s="9" t="n"/>
      <c r="AC749" s="9" t="n"/>
      <c r="AD749" s="9" t="n"/>
      <c r="AE749" s="9" t="n"/>
    </row>
    <row r="750" ht="15.75" customHeight="1" s="496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  <c r="AA750" s="9" t="n"/>
      <c r="AB750" s="9" t="n"/>
      <c r="AC750" s="9" t="n"/>
      <c r="AD750" s="9" t="n"/>
      <c r="AE750" s="9" t="n"/>
    </row>
    <row r="751" ht="15.75" customHeight="1" s="496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  <c r="AA751" s="9" t="n"/>
      <c r="AB751" s="9" t="n"/>
      <c r="AC751" s="9" t="n"/>
      <c r="AD751" s="9" t="n"/>
      <c r="AE751" s="9" t="n"/>
    </row>
    <row r="752" ht="15.75" customHeight="1" s="496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  <c r="AA752" s="9" t="n"/>
      <c r="AB752" s="9" t="n"/>
      <c r="AC752" s="9" t="n"/>
      <c r="AD752" s="9" t="n"/>
      <c r="AE752" s="9" t="n"/>
    </row>
    <row r="753" ht="15.75" customHeight="1" s="496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  <c r="AA753" s="9" t="n"/>
      <c r="AB753" s="9" t="n"/>
      <c r="AC753" s="9" t="n"/>
      <c r="AD753" s="9" t="n"/>
      <c r="AE753" s="9" t="n"/>
    </row>
    <row r="754" ht="15.75" customHeight="1" s="496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  <c r="AA754" s="9" t="n"/>
      <c r="AB754" s="9" t="n"/>
      <c r="AC754" s="9" t="n"/>
      <c r="AD754" s="9" t="n"/>
      <c r="AE754" s="9" t="n"/>
    </row>
    <row r="755" ht="15.75" customHeight="1" s="496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  <c r="AA755" s="9" t="n"/>
      <c r="AB755" s="9" t="n"/>
      <c r="AC755" s="9" t="n"/>
      <c r="AD755" s="9" t="n"/>
      <c r="AE755" s="9" t="n"/>
    </row>
    <row r="756" ht="15.75" customHeight="1" s="496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A756" s="9" t="n"/>
      <c r="AB756" s="9" t="n"/>
      <c r="AC756" s="9" t="n"/>
      <c r="AD756" s="9" t="n"/>
      <c r="AE756" s="9" t="n"/>
    </row>
    <row r="757" ht="15.75" customHeight="1" s="496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  <c r="AA757" s="9" t="n"/>
      <c r="AB757" s="9" t="n"/>
      <c r="AC757" s="9" t="n"/>
      <c r="AD757" s="9" t="n"/>
      <c r="AE757" s="9" t="n"/>
    </row>
    <row r="758" ht="15.75" customHeight="1" s="496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A758" s="9" t="n"/>
      <c r="AB758" s="9" t="n"/>
      <c r="AC758" s="9" t="n"/>
      <c r="AD758" s="9" t="n"/>
      <c r="AE758" s="9" t="n"/>
    </row>
    <row r="759" ht="15.75" customHeight="1" s="496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  <c r="AA759" s="9" t="n"/>
      <c r="AB759" s="9" t="n"/>
      <c r="AC759" s="9" t="n"/>
      <c r="AD759" s="9" t="n"/>
      <c r="AE759" s="9" t="n"/>
    </row>
    <row r="760" ht="15.75" customHeight="1" s="496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A760" s="9" t="n"/>
      <c r="AB760" s="9" t="n"/>
      <c r="AC760" s="9" t="n"/>
      <c r="AD760" s="9" t="n"/>
      <c r="AE760" s="9" t="n"/>
    </row>
    <row r="761" ht="15.75" customHeight="1" s="496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  <c r="AA761" s="9" t="n"/>
      <c r="AB761" s="9" t="n"/>
      <c r="AC761" s="9" t="n"/>
      <c r="AD761" s="9" t="n"/>
      <c r="AE761" s="9" t="n"/>
    </row>
    <row r="762" ht="15.75" customHeight="1" s="496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  <c r="AA762" s="9" t="n"/>
      <c r="AB762" s="9" t="n"/>
      <c r="AC762" s="9" t="n"/>
      <c r="AD762" s="9" t="n"/>
      <c r="AE762" s="9" t="n"/>
    </row>
    <row r="763" ht="15.75" customHeight="1" s="496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  <c r="AA763" s="9" t="n"/>
      <c r="AB763" s="9" t="n"/>
      <c r="AC763" s="9" t="n"/>
      <c r="AD763" s="9" t="n"/>
      <c r="AE763" s="9" t="n"/>
    </row>
    <row r="764" ht="15.75" customHeight="1" s="496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  <c r="AA764" s="9" t="n"/>
      <c r="AB764" s="9" t="n"/>
      <c r="AC764" s="9" t="n"/>
      <c r="AD764" s="9" t="n"/>
      <c r="AE764" s="9" t="n"/>
    </row>
    <row r="765" ht="15.75" customHeight="1" s="496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  <c r="AA765" s="9" t="n"/>
      <c r="AB765" s="9" t="n"/>
      <c r="AC765" s="9" t="n"/>
      <c r="AD765" s="9" t="n"/>
      <c r="AE765" s="9" t="n"/>
    </row>
    <row r="766" ht="15.75" customHeight="1" s="496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  <c r="AA766" s="9" t="n"/>
      <c r="AB766" s="9" t="n"/>
      <c r="AC766" s="9" t="n"/>
      <c r="AD766" s="9" t="n"/>
      <c r="AE766" s="9" t="n"/>
    </row>
    <row r="767" ht="15.75" customHeight="1" s="496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  <c r="AA767" s="9" t="n"/>
      <c r="AB767" s="9" t="n"/>
      <c r="AC767" s="9" t="n"/>
      <c r="AD767" s="9" t="n"/>
      <c r="AE767" s="9" t="n"/>
    </row>
    <row r="768" ht="15.75" customHeight="1" s="496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A768" s="9" t="n"/>
      <c r="AB768" s="9" t="n"/>
      <c r="AC768" s="9" t="n"/>
      <c r="AD768" s="9" t="n"/>
      <c r="AE768" s="9" t="n"/>
    </row>
    <row r="769" ht="15.75" customHeight="1" s="496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  <c r="AA769" s="9" t="n"/>
      <c r="AB769" s="9" t="n"/>
      <c r="AC769" s="9" t="n"/>
      <c r="AD769" s="9" t="n"/>
      <c r="AE769" s="9" t="n"/>
    </row>
    <row r="770" ht="15.75" customHeight="1" s="496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  <c r="AA770" s="9" t="n"/>
      <c r="AB770" s="9" t="n"/>
      <c r="AC770" s="9" t="n"/>
      <c r="AD770" s="9" t="n"/>
      <c r="AE770" s="9" t="n"/>
    </row>
    <row r="771" ht="15.75" customHeight="1" s="496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  <c r="AA771" s="9" t="n"/>
      <c r="AB771" s="9" t="n"/>
      <c r="AC771" s="9" t="n"/>
      <c r="AD771" s="9" t="n"/>
      <c r="AE771" s="9" t="n"/>
    </row>
    <row r="772" ht="15.75" customHeight="1" s="496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  <c r="AA772" s="9" t="n"/>
      <c r="AB772" s="9" t="n"/>
      <c r="AC772" s="9" t="n"/>
      <c r="AD772" s="9" t="n"/>
      <c r="AE772" s="9" t="n"/>
    </row>
    <row r="773" ht="15.75" customHeight="1" s="496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  <c r="AA773" s="9" t="n"/>
      <c r="AB773" s="9" t="n"/>
      <c r="AC773" s="9" t="n"/>
      <c r="AD773" s="9" t="n"/>
      <c r="AE773" s="9" t="n"/>
    </row>
    <row r="774" ht="15.75" customHeight="1" s="496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  <c r="AA774" s="9" t="n"/>
      <c r="AB774" s="9" t="n"/>
      <c r="AC774" s="9" t="n"/>
      <c r="AD774" s="9" t="n"/>
      <c r="AE774" s="9" t="n"/>
    </row>
    <row r="775" ht="15.75" customHeight="1" s="496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  <c r="AA775" s="9" t="n"/>
      <c r="AB775" s="9" t="n"/>
      <c r="AC775" s="9" t="n"/>
      <c r="AD775" s="9" t="n"/>
      <c r="AE775" s="9" t="n"/>
    </row>
    <row r="776" ht="15.75" customHeight="1" s="496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A776" s="9" t="n"/>
      <c r="AB776" s="9" t="n"/>
      <c r="AC776" s="9" t="n"/>
      <c r="AD776" s="9" t="n"/>
      <c r="AE776" s="9" t="n"/>
    </row>
    <row r="777" ht="15.75" customHeight="1" s="496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  <c r="AA777" s="9" t="n"/>
      <c r="AB777" s="9" t="n"/>
      <c r="AC777" s="9" t="n"/>
      <c r="AD777" s="9" t="n"/>
      <c r="AE777" s="9" t="n"/>
    </row>
    <row r="778" ht="15.75" customHeight="1" s="496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  <c r="AA778" s="9" t="n"/>
      <c r="AB778" s="9" t="n"/>
      <c r="AC778" s="9" t="n"/>
      <c r="AD778" s="9" t="n"/>
      <c r="AE778" s="9" t="n"/>
    </row>
    <row r="779" ht="15.75" customHeight="1" s="496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  <c r="AA779" s="9" t="n"/>
      <c r="AB779" s="9" t="n"/>
      <c r="AC779" s="9" t="n"/>
      <c r="AD779" s="9" t="n"/>
      <c r="AE779" s="9" t="n"/>
    </row>
    <row r="780" ht="15.75" customHeight="1" s="496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  <c r="AA780" s="9" t="n"/>
      <c r="AB780" s="9" t="n"/>
      <c r="AC780" s="9" t="n"/>
      <c r="AD780" s="9" t="n"/>
      <c r="AE780" s="9" t="n"/>
    </row>
    <row r="781" ht="15.75" customHeight="1" s="496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  <c r="AA781" s="9" t="n"/>
      <c r="AB781" s="9" t="n"/>
      <c r="AC781" s="9" t="n"/>
      <c r="AD781" s="9" t="n"/>
      <c r="AE781" s="9" t="n"/>
    </row>
    <row r="782" ht="15.75" customHeight="1" s="496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  <c r="AA782" s="9" t="n"/>
      <c r="AB782" s="9" t="n"/>
      <c r="AC782" s="9" t="n"/>
      <c r="AD782" s="9" t="n"/>
      <c r="AE782" s="9" t="n"/>
    </row>
    <row r="783" ht="15.75" customHeight="1" s="496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  <c r="AA783" s="9" t="n"/>
      <c r="AB783" s="9" t="n"/>
      <c r="AC783" s="9" t="n"/>
      <c r="AD783" s="9" t="n"/>
      <c r="AE783" s="9" t="n"/>
    </row>
    <row r="784" ht="15.75" customHeight="1" s="496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A784" s="9" t="n"/>
      <c r="AB784" s="9" t="n"/>
      <c r="AC784" s="9" t="n"/>
      <c r="AD784" s="9" t="n"/>
      <c r="AE784" s="9" t="n"/>
    </row>
    <row r="785" ht="15.75" customHeight="1" s="496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  <c r="AA785" s="9" t="n"/>
      <c r="AB785" s="9" t="n"/>
      <c r="AC785" s="9" t="n"/>
      <c r="AD785" s="9" t="n"/>
      <c r="AE785" s="9" t="n"/>
    </row>
    <row r="786" ht="15.75" customHeight="1" s="496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A786" s="9" t="n"/>
      <c r="AB786" s="9" t="n"/>
      <c r="AC786" s="9" t="n"/>
      <c r="AD786" s="9" t="n"/>
      <c r="AE786" s="9" t="n"/>
    </row>
    <row r="787" ht="15.75" customHeight="1" s="496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  <c r="AA787" s="9" t="n"/>
      <c r="AB787" s="9" t="n"/>
      <c r="AC787" s="9" t="n"/>
      <c r="AD787" s="9" t="n"/>
      <c r="AE787" s="9" t="n"/>
    </row>
    <row r="788" ht="15.75" customHeight="1" s="496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  <c r="AA788" s="9" t="n"/>
      <c r="AB788" s="9" t="n"/>
      <c r="AC788" s="9" t="n"/>
      <c r="AD788" s="9" t="n"/>
      <c r="AE788" s="9" t="n"/>
    </row>
    <row r="789" ht="15.75" customHeight="1" s="496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  <c r="AA789" s="9" t="n"/>
      <c r="AB789" s="9" t="n"/>
      <c r="AC789" s="9" t="n"/>
      <c r="AD789" s="9" t="n"/>
      <c r="AE789" s="9" t="n"/>
    </row>
    <row r="790" ht="15.75" customHeight="1" s="496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  <c r="AA790" s="9" t="n"/>
      <c r="AB790" s="9" t="n"/>
      <c r="AC790" s="9" t="n"/>
      <c r="AD790" s="9" t="n"/>
      <c r="AE790" s="9" t="n"/>
    </row>
    <row r="791" ht="15.75" customHeight="1" s="496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  <c r="AA791" s="9" t="n"/>
      <c r="AB791" s="9" t="n"/>
      <c r="AC791" s="9" t="n"/>
      <c r="AD791" s="9" t="n"/>
      <c r="AE791" s="9" t="n"/>
    </row>
    <row r="792" ht="15.75" customHeight="1" s="496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  <c r="AA792" s="9" t="n"/>
      <c r="AB792" s="9" t="n"/>
      <c r="AC792" s="9" t="n"/>
      <c r="AD792" s="9" t="n"/>
      <c r="AE792" s="9" t="n"/>
    </row>
    <row r="793" ht="15.75" customHeight="1" s="496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  <c r="AA793" s="9" t="n"/>
      <c r="AB793" s="9" t="n"/>
      <c r="AC793" s="9" t="n"/>
      <c r="AD793" s="9" t="n"/>
      <c r="AE793" s="9" t="n"/>
    </row>
    <row r="794" ht="15.75" customHeight="1" s="496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  <c r="AA794" s="9" t="n"/>
      <c r="AB794" s="9" t="n"/>
      <c r="AC794" s="9" t="n"/>
      <c r="AD794" s="9" t="n"/>
      <c r="AE794" s="9" t="n"/>
    </row>
    <row r="795" ht="15.75" customHeight="1" s="496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  <c r="AA795" s="9" t="n"/>
      <c r="AB795" s="9" t="n"/>
      <c r="AC795" s="9" t="n"/>
      <c r="AD795" s="9" t="n"/>
      <c r="AE795" s="9" t="n"/>
    </row>
    <row r="796" ht="15.75" customHeight="1" s="496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  <c r="AA796" s="9" t="n"/>
      <c r="AB796" s="9" t="n"/>
      <c r="AC796" s="9" t="n"/>
      <c r="AD796" s="9" t="n"/>
      <c r="AE796" s="9" t="n"/>
    </row>
    <row r="797" ht="15.75" customHeight="1" s="496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  <c r="AA797" s="9" t="n"/>
      <c r="AB797" s="9" t="n"/>
      <c r="AC797" s="9" t="n"/>
      <c r="AD797" s="9" t="n"/>
      <c r="AE797" s="9" t="n"/>
    </row>
    <row r="798" ht="15.75" customHeight="1" s="496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A798" s="9" t="n"/>
      <c r="AB798" s="9" t="n"/>
      <c r="AC798" s="9" t="n"/>
      <c r="AD798" s="9" t="n"/>
      <c r="AE798" s="9" t="n"/>
    </row>
    <row r="799" ht="15.75" customHeight="1" s="496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  <c r="AA799" s="9" t="n"/>
      <c r="AB799" s="9" t="n"/>
      <c r="AC799" s="9" t="n"/>
      <c r="AD799" s="9" t="n"/>
      <c r="AE799" s="9" t="n"/>
    </row>
    <row r="800" ht="15.75" customHeight="1" s="496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  <c r="AA800" s="9" t="n"/>
      <c r="AB800" s="9" t="n"/>
      <c r="AC800" s="9" t="n"/>
      <c r="AD800" s="9" t="n"/>
      <c r="AE800" s="9" t="n"/>
    </row>
    <row r="801" ht="15.75" customHeight="1" s="496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  <c r="AA801" s="9" t="n"/>
      <c r="AB801" s="9" t="n"/>
      <c r="AC801" s="9" t="n"/>
      <c r="AD801" s="9" t="n"/>
      <c r="AE801" s="9" t="n"/>
    </row>
    <row r="802" ht="15.75" customHeight="1" s="496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  <c r="AA802" s="9" t="n"/>
      <c r="AB802" s="9" t="n"/>
      <c r="AC802" s="9" t="n"/>
      <c r="AD802" s="9" t="n"/>
      <c r="AE802" s="9" t="n"/>
    </row>
    <row r="803" ht="15.75" customHeight="1" s="496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  <c r="AA803" s="9" t="n"/>
      <c r="AB803" s="9" t="n"/>
      <c r="AC803" s="9" t="n"/>
      <c r="AD803" s="9" t="n"/>
      <c r="AE803" s="9" t="n"/>
    </row>
    <row r="804" ht="15.75" customHeight="1" s="496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  <c r="AA804" s="9" t="n"/>
      <c r="AB804" s="9" t="n"/>
      <c r="AC804" s="9" t="n"/>
      <c r="AD804" s="9" t="n"/>
      <c r="AE804" s="9" t="n"/>
    </row>
    <row r="805" ht="15.75" customHeight="1" s="496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  <c r="AA805" s="9" t="n"/>
      <c r="AB805" s="9" t="n"/>
      <c r="AC805" s="9" t="n"/>
      <c r="AD805" s="9" t="n"/>
      <c r="AE805" s="9" t="n"/>
    </row>
    <row r="806" ht="15.75" customHeight="1" s="496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  <c r="AA806" s="9" t="n"/>
      <c r="AB806" s="9" t="n"/>
      <c r="AC806" s="9" t="n"/>
      <c r="AD806" s="9" t="n"/>
      <c r="AE806" s="9" t="n"/>
    </row>
    <row r="807" ht="15.75" customHeight="1" s="496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  <c r="AA807" s="9" t="n"/>
      <c r="AB807" s="9" t="n"/>
      <c r="AC807" s="9" t="n"/>
      <c r="AD807" s="9" t="n"/>
      <c r="AE807" s="9" t="n"/>
    </row>
    <row r="808" ht="15.75" customHeight="1" s="496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  <c r="AA808" s="9" t="n"/>
      <c r="AB808" s="9" t="n"/>
      <c r="AC808" s="9" t="n"/>
      <c r="AD808" s="9" t="n"/>
      <c r="AE808" s="9" t="n"/>
    </row>
    <row r="809" ht="15.75" customHeight="1" s="496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  <c r="AA809" s="9" t="n"/>
      <c r="AB809" s="9" t="n"/>
      <c r="AC809" s="9" t="n"/>
      <c r="AD809" s="9" t="n"/>
      <c r="AE809" s="9" t="n"/>
    </row>
    <row r="810" ht="15.75" customHeight="1" s="496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  <c r="AA810" s="9" t="n"/>
      <c r="AB810" s="9" t="n"/>
      <c r="AC810" s="9" t="n"/>
      <c r="AD810" s="9" t="n"/>
      <c r="AE810" s="9" t="n"/>
    </row>
    <row r="811" ht="15.75" customHeight="1" s="496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  <c r="AA811" s="9" t="n"/>
      <c r="AB811" s="9" t="n"/>
      <c r="AC811" s="9" t="n"/>
      <c r="AD811" s="9" t="n"/>
      <c r="AE811" s="9" t="n"/>
    </row>
    <row r="812" ht="15.75" customHeight="1" s="496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  <c r="AA812" s="9" t="n"/>
      <c r="AB812" s="9" t="n"/>
      <c r="AC812" s="9" t="n"/>
      <c r="AD812" s="9" t="n"/>
      <c r="AE812" s="9" t="n"/>
    </row>
    <row r="813" ht="15.75" customHeight="1" s="496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  <c r="AA813" s="9" t="n"/>
      <c r="AB813" s="9" t="n"/>
      <c r="AC813" s="9" t="n"/>
      <c r="AD813" s="9" t="n"/>
      <c r="AE813" s="9" t="n"/>
    </row>
    <row r="814" ht="15.75" customHeight="1" s="496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  <c r="AA814" s="9" t="n"/>
      <c r="AB814" s="9" t="n"/>
      <c r="AC814" s="9" t="n"/>
      <c r="AD814" s="9" t="n"/>
      <c r="AE814" s="9" t="n"/>
    </row>
    <row r="815" ht="15.75" customHeight="1" s="496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  <c r="AA815" s="9" t="n"/>
      <c r="AB815" s="9" t="n"/>
      <c r="AC815" s="9" t="n"/>
      <c r="AD815" s="9" t="n"/>
      <c r="AE815" s="9" t="n"/>
    </row>
    <row r="816" ht="15.75" customHeight="1" s="496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  <c r="AA816" s="9" t="n"/>
      <c r="AB816" s="9" t="n"/>
      <c r="AC816" s="9" t="n"/>
      <c r="AD816" s="9" t="n"/>
      <c r="AE816" s="9" t="n"/>
    </row>
    <row r="817" ht="15.75" customHeight="1" s="496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  <c r="AA817" s="9" t="n"/>
      <c r="AB817" s="9" t="n"/>
      <c r="AC817" s="9" t="n"/>
      <c r="AD817" s="9" t="n"/>
      <c r="AE817" s="9" t="n"/>
    </row>
    <row r="818" ht="15.75" customHeight="1" s="496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  <c r="AA818" s="9" t="n"/>
      <c r="AB818" s="9" t="n"/>
      <c r="AC818" s="9" t="n"/>
      <c r="AD818" s="9" t="n"/>
      <c r="AE818" s="9" t="n"/>
    </row>
    <row r="819" ht="15.75" customHeight="1" s="496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  <c r="AA819" s="9" t="n"/>
      <c r="AB819" s="9" t="n"/>
      <c r="AC819" s="9" t="n"/>
      <c r="AD819" s="9" t="n"/>
      <c r="AE819" s="9" t="n"/>
    </row>
    <row r="820" ht="15.75" customHeight="1" s="496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  <c r="AA820" s="9" t="n"/>
      <c r="AB820" s="9" t="n"/>
      <c r="AC820" s="9" t="n"/>
      <c r="AD820" s="9" t="n"/>
      <c r="AE820" s="9" t="n"/>
    </row>
    <row r="821" ht="15.75" customHeight="1" s="496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  <c r="AA821" s="9" t="n"/>
      <c r="AB821" s="9" t="n"/>
      <c r="AC821" s="9" t="n"/>
      <c r="AD821" s="9" t="n"/>
      <c r="AE821" s="9" t="n"/>
    </row>
    <row r="822" ht="15.75" customHeight="1" s="496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  <c r="AA822" s="9" t="n"/>
      <c r="AB822" s="9" t="n"/>
      <c r="AC822" s="9" t="n"/>
      <c r="AD822" s="9" t="n"/>
      <c r="AE822" s="9" t="n"/>
    </row>
    <row r="823" ht="15.75" customHeight="1" s="496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  <c r="AA823" s="9" t="n"/>
      <c r="AB823" s="9" t="n"/>
      <c r="AC823" s="9" t="n"/>
      <c r="AD823" s="9" t="n"/>
      <c r="AE823" s="9" t="n"/>
    </row>
    <row r="824" ht="15.75" customHeight="1" s="496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  <c r="AA824" s="9" t="n"/>
      <c r="AB824" s="9" t="n"/>
      <c r="AC824" s="9" t="n"/>
      <c r="AD824" s="9" t="n"/>
      <c r="AE824" s="9" t="n"/>
    </row>
    <row r="825" ht="15.75" customHeight="1" s="496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  <c r="AA825" s="9" t="n"/>
      <c r="AB825" s="9" t="n"/>
      <c r="AC825" s="9" t="n"/>
      <c r="AD825" s="9" t="n"/>
      <c r="AE825" s="9" t="n"/>
    </row>
    <row r="826" ht="15.75" customHeight="1" s="496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  <c r="AA826" s="9" t="n"/>
      <c r="AB826" s="9" t="n"/>
      <c r="AC826" s="9" t="n"/>
      <c r="AD826" s="9" t="n"/>
      <c r="AE826" s="9" t="n"/>
    </row>
    <row r="827" ht="15.75" customHeight="1" s="496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  <c r="AA827" s="9" t="n"/>
      <c r="AB827" s="9" t="n"/>
      <c r="AC827" s="9" t="n"/>
      <c r="AD827" s="9" t="n"/>
      <c r="AE827" s="9" t="n"/>
    </row>
    <row r="828" ht="15.75" customHeight="1" s="496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  <c r="AA828" s="9" t="n"/>
      <c r="AB828" s="9" t="n"/>
      <c r="AC828" s="9" t="n"/>
      <c r="AD828" s="9" t="n"/>
      <c r="AE828" s="9" t="n"/>
    </row>
    <row r="829" ht="15.75" customHeight="1" s="496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  <c r="AA829" s="9" t="n"/>
      <c r="AB829" s="9" t="n"/>
      <c r="AC829" s="9" t="n"/>
      <c r="AD829" s="9" t="n"/>
      <c r="AE829" s="9" t="n"/>
    </row>
    <row r="830" ht="15.75" customHeight="1" s="496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  <c r="AA830" s="9" t="n"/>
      <c r="AB830" s="9" t="n"/>
      <c r="AC830" s="9" t="n"/>
      <c r="AD830" s="9" t="n"/>
      <c r="AE830" s="9" t="n"/>
    </row>
    <row r="831" ht="15.75" customHeight="1" s="496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  <c r="AA831" s="9" t="n"/>
      <c r="AB831" s="9" t="n"/>
      <c r="AC831" s="9" t="n"/>
      <c r="AD831" s="9" t="n"/>
      <c r="AE831" s="9" t="n"/>
    </row>
    <row r="832" ht="15.75" customHeight="1" s="496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  <c r="AA832" s="9" t="n"/>
      <c r="AB832" s="9" t="n"/>
      <c r="AC832" s="9" t="n"/>
      <c r="AD832" s="9" t="n"/>
      <c r="AE832" s="9" t="n"/>
    </row>
    <row r="833" ht="15.75" customHeight="1" s="496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  <c r="AA833" s="9" t="n"/>
      <c r="AB833" s="9" t="n"/>
      <c r="AC833" s="9" t="n"/>
      <c r="AD833" s="9" t="n"/>
      <c r="AE833" s="9" t="n"/>
    </row>
    <row r="834" ht="15.75" customHeight="1" s="496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  <c r="AA834" s="9" t="n"/>
      <c r="AB834" s="9" t="n"/>
      <c r="AC834" s="9" t="n"/>
      <c r="AD834" s="9" t="n"/>
      <c r="AE834" s="9" t="n"/>
    </row>
    <row r="835" ht="15.75" customHeight="1" s="496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  <c r="AA835" s="9" t="n"/>
      <c r="AB835" s="9" t="n"/>
      <c r="AC835" s="9" t="n"/>
      <c r="AD835" s="9" t="n"/>
      <c r="AE835" s="9" t="n"/>
    </row>
    <row r="836" ht="15.75" customHeight="1" s="496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  <c r="AA836" s="9" t="n"/>
      <c r="AB836" s="9" t="n"/>
      <c r="AC836" s="9" t="n"/>
      <c r="AD836" s="9" t="n"/>
      <c r="AE836" s="9" t="n"/>
    </row>
    <row r="837" ht="15.75" customHeight="1" s="496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  <c r="AA837" s="9" t="n"/>
      <c r="AB837" s="9" t="n"/>
      <c r="AC837" s="9" t="n"/>
      <c r="AD837" s="9" t="n"/>
      <c r="AE837" s="9" t="n"/>
    </row>
    <row r="838" ht="15.75" customHeight="1" s="496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  <c r="AA838" s="9" t="n"/>
      <c r="AB838" s="9" t="n"/>
      <c r="AC838" s="9" t="n"/>
      <c r="AD838" s="9" t="n"/>
      <c r="AE838" s="9" t="n"/>
    </row>
    <row r="839" ht="15.75" customHeight="1" s="496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  <c r="AA839" s="9" t="n"/>
      <c r="AB839" s="9" t="n"/>
      <c r="AC839" s="9" t="n"/>
      <c r="AD839" s="9" t="n"/>
      <c r="AE839" s="9" t="n"/>
    </row>
    <row r="840" ht="15.75" customHeight="1" s="496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  <c r="AA840" s="9" t="n"/>
      <c r="AB840" s="9" t="n"/>
      <c r="AC840" s="9" t="n"/>
      <c r="AD840" s="9" t="n"/>
      <c r="AE840" s="9" t="n"/>
    </row>
    <row r="841" ht="15.75" customHeight="1" s="496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  <c r="AA841" s="9" t="n"/>
      <c r="AB841" s="9" t="n"/>
      <c r="AC841" s="9" t="n"/>
      <c r="AD841" s="9" t="n"/>
      <c r="AE841" s="9" t="n"/>
    </row>
    <row r="842" ht="15.75" customHeight="1" s="496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  <c r="AA842" s="9" t="n"/>
      <c r="AB842" s="9" t="n"/>
      <c r="AC842" s="9" t="n"/>
      <c r="AD842" s="9" t="n"/>
      <c r="AE842" s="9" t="n"/>
    </row>
    <row r="843" ht="15.75" customHeight="1" s="496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  <c r="AA843" s="9" t="n"/>
      <c r="AB843" s="9" t="n"/>
      <c r="AC843" s="9" t="n"/>
      <c r="AD843" s="9" t="n"/>
      <c r="AE843" s="9" t="n"/>
    </row>
    <row r="844" ht="15.75" customHeight="1" s="496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  <c r="AA844" s="9" t="n"/>
      <c r="AB844" s="9" t="n"/>
      <c r="AC844" s="9" t="n"/>
      <c r="AD844" s="9" t="n"/>
      <c r="AE844" s="9" t="n"/>
    </row>
    <row r="845" ht="15.75" customHeight="1" s="496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  <c r="AA845" s="9" t="n"/>
      <c r="AB845" s="9" t="n"/>
      <c r="AC845" s="9" t="n"/>
      <c r="AD845" s="9" t="n"/>
      <c r="AE845" s="9" t="n"/>
    </row>
    <row r="846" ht="15.75" customHeight="1" s="496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  <c r="AA846" s="9" t="n"/>
      <c r="AB846" s="9" t="n"/>
      <c r="AC846" s="9" t="n"/>
      <c r="AD846" s="9" t="n"/>
      <c r="AE846" s="9" t="n"/>
    </row>
    <row r="847" ht="15.75" customHeight="1" s="496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  <c r="AA847" s="9" t="n"/>
      <c r="AB847" s="9" t="n"/>
      <c r="AC847" s="9" t="n"/>
      <c r="AD847" s="9" t="n"/>
      <c r="AE847" s="9" t="n"/>
    </row>
    <row r="848" ht="15.75" customHeight="1" s="496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  <c r="AA848" s="9" t="n"/>
      <c r="AB848" s="9" t="n"/>
      <c r="AC848" s="9" t="n"/>
      <c r="AD848" s="9" t="n"/>
      <c r="AE848" s="9" t="n"/>
    </row>
    <row r="849" ht="15.75" customHeight="1" s="496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  <c r="AA849" s="9" t="n"/>
      <c r="AB849" s="9" t="n"/>
      <c r="AC849" s="9" t="n"/>
      <c r="AD849" s="9" t="n"/>
      <c r="AE849" s="9" t="n"/>
    </row>
    <row r="850" ht="15.75" customHeight="1" s="496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  <c r="AA850" s="9" t="n"/>
      <c r="AB850" s="9" t="n"/>
      <c r="AC850" s="9" t="n"/>
      <c r="AD850" s="9" t="n"/>
      <c r="AE850" s="9" t="n"/>
    </row>
    <row r="851" ht="15.75" customHeight="1" s="496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  <c r="AA851" s="9" t="n"/>
      <c r="AB851" s="9" t="n"/>
      <c r="AC851" s="9" t="n"/>
      <c r="AD851" s="9" t="n"/>
      <c r="AE851" s="9" t="n"/>
    </row>
    <row r="852" ht="15.75" customHeight="1" s="496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  <c r="AA852" s="9" t="n"/>
      <c r="AB852" s="9" t="n"/>
      <c r="AC852" s="9" t="n"/>
      <c r="AD852" s="9" t="n"/>
      <c r="AE852" s="9" t="n"/>
    </row>
    <row r="853" ht="15.75" customHeight="1" s="496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  <c r="AA853" s="9" t="n"/>
      <c r="AB853" s="9" t="n"/>
      <c r="AC853" s="9" t="n"/>
      <c r="AD853" s="9" t="n"/>
      <c r="AE853" s="9" t="n"/>
    </row>
    <row r="854" ht="15.75" customHeight="1" s="496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  <c r="AA854" s="9" t="n"/>
      <c r="AB854" s="9" t="n"/>
      <c r="AC854" s="9" t="n"/>
      <c r="AD854" s="9" t="n"/>
      <c r="AE854" s="9" t="n"/>
    </row>
    <row r="855" ht="15.75" customHeight="1" s="496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  <c r="AA855" s="9" t="n"/>
      <c r="AB855" s="9" t="n"/>
      <c r="AC855" s="9" t="n"/>
      <c r="AD855" s="9" t="n"/>
      <c r="AE855" s="9" t="n"/>
    </row>
    <row r="856" ht="15.75" customHeight="1" s="496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  <c r="AA856" s="9" t="n"/>
      <c r="AB856" s="9" t="n"/>
      <c r="AC856" s="9" t="n"/>
      <c r="AD856" s="9" t="n"/>
      <c r="AE856" s="9" t="n"/>
    </row>
    <row r="857" ht="15.75" customHeight="1" s="496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  <c r="AA857" s="9" t="n"/>
      <c r="AB857" s="9" t="n"/>
      <c r="AC857" s="9" t="n"/>
      <c r="AD857" s="9" t="n"/>
      <c r="AE857" s="9" t="n"/>
    </row>
    <row r="858" ht="15.75" customHeight="1" s="496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  <c r="AA858" s="9" t="n"/>
      <c r="AB858" s="9" t="n"/>
      <c r="AC858" s="9" t="n"/>
      <c r="AD858" s="9" t="n"/>
      <c r="AE858" s="9" t="n"/>
    </row>
    <row r="859" ht="15.75" customHeight="1" s="496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  <c r="AA859" s="9" t="n"/>
      <c r="AB859" s="9" t="n"/>
      <c r="AC859" s="9" t="n"/>
      <c r="AD859" s="9" t="n"/>
      <c r="AE859" s="9" t="n"/>
    </row>
    <row r="860" ht="15.75" customHeight="1" s="496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  <c r="AA860" s="9" t="n"/>
      <c r="AB860" s="9" t="n"/>
      <c r="AC860" s="9" t="n"/>
      <c r="AD860" s="9" t="n"/>
      <c r="AE860" s="9" t="n"/>
    </row>
    <row r="861" ht="15.75" customHeight="1" s="496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  <c r="AA861" s="9" t="n"/>
      <c r="AB861" s="9" t="n"/>
      <c r="AC861" s="9" t="n"/>
      <c r="AD861" s="9" t="n"/>
      <c r="AE861" s="9" t="n"/>
    </row>
    <row r="862" ht="15.75" customHeight="1" s="496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  <c r="AA862" s="9" t="n"/>
      <c r="AB862" s="9" t="n"/>
      <c r="AC862" s="9" t="n"/>
      <c r="AD862" s="9" t="n"/>
      <c r="AE862" s="9" t="n"/>
    </row>
    <row r="863" ht="15.75" customHeight="1" s="496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  <c r="AA863" s="9" t="n"/>
      <c r="AB863" s="9" t="n"/>
      <c r="AC863" s="9" t="n"/>
      <c r="AD863" s="9" t="n"/>
      <c r="AE863" s="9" t="n"/>
    </row>
    <row r="864" ht="15.75" customHeight="1" s="496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  <c r="AA864" s="9" t="n"/>
      <c r="AB864" s="9" t="n"/>
      <c r="AC864" s="9" t="n"/>
      <c r="AD864" s="9" t="n"/>
      <c r="AE864" s="9" t="n"/>
    </row>
    <row r="865" ht="15.75" customHeight="1" s="496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  <c r="AA865" s="9" t="n"/>
      <c r="AB865" s="9" t="n"/>
      <c r="AC865" s="9" t="n"/>
      <c r="AD865" s="9" t="n"/>
      <c r="AE865" s="9" t="n"/>
    </row>
    <row r="866" ht="15.75" customHeight="1" s="496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  <c r="AA866" s="9" t="n"/>
      <c r="AB866" s="9" t="n"/>
      <c r="AC866" s="9" t="n"/>
      <c r="AD866" s="9" t="n"/>
      <c r="AE866" s="9" t="n"/>
    </row>
    <row r="867" ht="15.75" customHeight="1" s="496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  <c r="AA867" s="9" t="n"/>
      <c r="AB867" s="9" t="n"/>
      <c r="AC867" s="9" t="n"/>
      <c r="AD867" s="9" t="n"/>
      <c r="AE867" s="9" t="n"/>
    </row>
    <row r="868" ht="15.75" customHeight="1" s="496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  <c r="AA868" s="9" t="n"/>
      <c r="AB868" s="9" t="n"/>
      <c r="AC868" s="9" t="n"/>
      <c r="AD868" s="9" t="n"/>
      <c r="AE868" s="9" t="n"/>
    </row>
    <row r="869" ht="15.75" customHeight="1" s="496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  <c r="AA869" s="9" t="n"/>
      <c r="AB869" s="9" t="n"/>
      <c r="AC869" s="9" t="n"/>
      <c r="AD869" s="9" t="n"/>
      <c r="AE869" s="9" t="n"/>
    </row>
    <row r="870" ht="15.75" customHeight="1" s="496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  <c r="AA870" s="9" t="n"/>
      <c r="AB870" s="9" t="n"/>
      <c r="AC870" s="9" t="n"/>
      <c r="AD870" s="9" t="n"/>
      <c r="AE870" s="9" t="n"/>
    </row>
    <row r="871" ht="15.75" customHeight="1" s="496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  <c r="AA871" s="9" t="n"/>
      <c r="AB871" s="9" t="n"/>
      <c r="AC871" s="9" t="n"/>
      <c r="AD871" s="9" t="n"/>
      <c r="AE871" s="9" t="n"/>
    </row>
    <row r="872" ht="15.75" customHeight="1" s="496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  <c r="AA872" s="9" t="n"/>
      <c r="AB872" s="9" t="n"/>
      <c r="AC872" s="9" t="n"/>
      <c r="AD872" s="9" t="n"/>
      <c r="AE872" s="9" t="n"/>
    </row>
    <row r="873" ht="15.75" customHeight="1" s="496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  <c r="AA873" s="9" t="n"/>
      <c r="AB873" s="9" t="n"/>
      <c r="AC873" s="9" t="n"/>
      <c r="AD873" s="9" t="n"/>
      <c r="AE873" s="9" t="n"/>
    </row>
    <row r="874" ht="15.75" customHeight="1" s="496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  <c r="AA874" s="9" t="n"/>
      <c r="AB874" s="9" t="n"/>
      <c r="AC874" s="9" t="n"/>
      <c r="AD874" s="9" t="n"/>
      <c r="AE874" s="9" t="n"/>
    </row>
    <row r="875" ht="15.75" customHeight="1" s="496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  <c r="AA875" s="9" t="n"/>
      <c r="AB875" s="9" t="n"/>
      <c r="AC875" s="9" t="n"/>
      <c r="AD875" s="9" t="n"/>
      <c r="AE875" s="9" t="n"/>
    </row>
    <row r="876" ht="15.75" customHeight="1" s="496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  <c r="AA876" s="9" t="n"/>
      <c r="AB876" s="9" t="n"/>
      <c r="AC876" s="9" t="n"/>
      <c r="AD876" s="9" t="n"/>
      <c r="AE876" s="9" t="n"/>
    </row>
    <row r="877" ht="15.75" customHeight="1" s="496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  <c r="AA877" s="9" t="n"/>
      <c r="AB877" s="9" t="n"/>
      <c r="AC877" s="9" t="n"/>
      <c r="AD877" s="9" t="n"/>
      <c r="AE877" s="9" t="n"/>
    </row>
    <row r="878" ht="15.75" customHeight="1" s="496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  <c r="AA878" s="9" t="n"/>
      <c r="AB878" s="9" t="n"/>
      <c r="AC878" s="9" t="n"/>
      <c r="AD878" s="9" t="n"/>
      <c r="AE878" s="9" t="n"/>
    </row>
    <row r="879" ht="15.75" customHeight="1" s="496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  <c r="AA879" s="9" t="n"/>
      <c r="AB879" s="9" t="n"/>
      <c r="AC879" s="9" t="n"/>
      <c r="AD879" s="9" t="n"/>
      <c r="AE879" s="9" t="n"/>
    </row>
    <row r="880" ht="15.75" customHeight="1" s="496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  <c r="AA880" s="9" t="n"/>
      <c r="AB880" s="9" t="n"/>
      <c r="AC880" s="9" t="n"/>
      <c r="AD880" s="9" t="n"/>
      <c r="AE880" s="9" t="n"/>
    </row>
    <row r="881" ht="15.75" customHeight="1" s="496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  <c r="AA881" s="9" t="n"/>
      <c r="AB881" s="9" t="n"/>
      <c r="AC881" s="9" t="n"/>
      <c r="AD881" s="9" t="n"/>
      <c r="AE881" s="9" t="n"/>
    </row>
    <row r="882" ht="15.75" customHeight="1" s="496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  <c r="AA882" s="9" t="n"/>
      <c r="AB882" s="9" t="n"/>
      <c r="AC882" s="9" t="n"/>
      <c r="AD882" s="9" t="n"/>
      <c r="AE882" s="9" t="n"/>
    </row>
    <row r="883" ht="15.75" customHeight="1" s="496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  <c r="AA883" s="9" t="n"/>
      <c r="AB883" s="9" t="n"/>
      <c r="AC883" s="9" t="n"/>
      <c r="AD883" s="9" t="n"/>
      <c r="AE883" s="9" t="n"/>
    </row>
    <row r="884" ht="15.75" customHeight="1" s="496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  <c r="AA884" s="9" t="n"/>
      <c r="AB884" s="9" t="n"/>
      <c r="AC884" s="9" t="n"/>
      <c r="AD884" s="9" t="n"/>
      <c r="AE884" s="9" t="n"/>
    </row>
    <row r="885" ht="15.75" customHeight="1" s="496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  <c r="AA885" s="9" t="n"/>
      <c r="AB885" s="9" t="n"/>
      <c r="AC885" s="9" t="n"/>
      <c r="AD885" s="9" t="n"/>
      <c r="AE885" s="9" t="n"/>
    </row>
    <row r="886" ht="15.75" customHeight="1" s="496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  <c r="AA886" s="9" t="n"/>
      <c r="AB886" s="9" t="n"/>
      <c r="AC886" s="9" t="n"/>
      <c r="AD886" s="9" t="n"/>
      <c r="AE886" s="9" t="n"/>
    </row>
    <row r="887" ht="15.75" customHeight="1" s="496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  <c r="AA887" s="9" t="n"/>
      <c r="AB887" s="9" t="n"/>
      <c r="AC887" s="9" t="n"/>
      <c r="AD887" s="9" t="n"/>
      <c r="AE887" s="9" t="n"/>
    </row>
    <row r="888" ht="15.75" customHeight="1" s="496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  <c r="AA888" s="9" t="n"/>
      <c r="AB888" s="9" t="n"/>
      <c r="AC888" s="9" t="n"/>
      <c r="AD888" s="9" t="n"/>
      <c r="AE888" s="9" t="n"/>
    </row>
    <row r="889" ht="15.75" customHeight="1" s="496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  <c r="AA889" s="9" t="n"/>
      <c r="AB889" s="9" t="n"/>
      <c r="AC889" s="9" t="n"/>
      <c r="AD889" s="9" t="n"/>
      <c r="AE889" s="9" t="n"/>
    </row>
    <row r="890" ht="15.75" customHeight="1" s="496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  <c r="AA890" s="9" t="n"/>
      <c r="AB890" s="9" t="n"/>
      <c r="AC890" s="9" t="n"/>
      <c r="AD890" s="9" t="n"/>
      <c r="AE890" s="9" t="n"/>
    </row>
    <row r="891" ht="15.75" customHeight="1" s="496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  <c r="AA891" s="9" t="n"/>
      <c r="AB891" s="9" t="n"/>
      <c r="AC891" s="9" t="n"/>
      <c r="AD891" s="9" t="n"/>
      <c r="AE891" s="9" t="n"/>
    </row>
    <row r="892" ht="15.75" customHeight="1" s="496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  <c r="AA892" s="9" t="n"/>
      <c r="AB892" s="9" t="n"/>
      <c r="AC892" s="9" t="n"/>
      <c r="AD892" s="9" t="n"/>
      <c r="AE892" s="9" t="n"/>
    </row>
    <row r="893" ht="15.75" customHeight="1" s="496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  <c r="AA893" s="9" t="n"/>
      <c r="AB893" s="9" t="n"/>
      <c r="AC893" s="9" t="n"/>
      <c r="AD893" s="9" t="n"/>
      <c r="AE893" s="9" t="n"/>
    </row>
    <row r="894" ht="15.75" customHeight="1" s="496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  <c r="AA894" s="9" t="n"/>
      <c r="AB894" s="9" t="n"/>
      <c r="AC894" s="9" t="n"/>
      <c r="AD894" s="9" t="n"/>
      <c r="AE894" s="9" t="n"/>
    </row>
    <row r="895" ht="15.75" customHeight="1" s="496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  <c r="AA895" s="9" t="n"/>
      <c r="AB895" s="9" t="n"/>
      <c r="AC895" s="9" t="n"/>
      <c r="AD895" s="9" t="n"/>
      <c r="AE895" s="9" t="n"/>
    </row>
    <row r="896" ht="15.75" customHeight="1" s="496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  <c r="AA896" s="9" t="n"/>
      <c r="AB896" s="9" t="n"/>
      <c r="AC896" s="9" t="n"/>
      <c r="AD896" s="9" t="n"/>
      <c r="AE896" s="9" t="n"/>
    </row>
    <row r="897" ht="15.75" customHeight="1" s="496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  <c r="AA897" s="9" t="n"/>
      <c r="AB897" s="9" t="n"/>
      <c r="AC897" s="9" t="n"/>
      <c r="AD897" s="9" t="n"/>
      <c r="AE897" s="9" t="n"/>
    </row>
    <row r="898" ht="15.75" customHeight="1" s="496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  <c r="AA898" s="9" t="n"/>
      <c r="AB898" s="9" t="n"/>
      <c r="AC898" s="9" t="n"/>
      <c r="AD898" s="9" t="n"/>
      <c r="AE898" s="9" t="n"/>
    </row>
    <row r="899" ht="15.75" customHeight="1" s="496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  <c r="AA899" s="9" t="n"/>
      <c r="AB899" s="9" t="n"/>
      <c r="AC899" s="9" t="n"/>
      <c r="AD899" s="9" t="n"/>
      <c r="AE899" s="9" t="n"/>
    </row>
    <row r="900" ht="15.75" customHeight="1" s="496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  <c r="AA900" s="9" t="n"/>
      <c r="AB900" s="9" t="n"/>
      <c r="AC900" s="9" t="n"/>
      <c r="AD900" s="9" t="n"/>
      <c r="AE900" s="9" t="n"/>
    </row>
    <row r="901" ht="15.75" customHeight="1" s="496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  <c r="AA901" s="9" t="n"/>
      <c r="AB901" s="9" t="n"/>
      <c r="AC901" s="9" t="n"/>
      <c r="AD901" s="9" t="n"/>
      <c r="AE901" s="9" t="n"/>
    </row>
    <row r="902" ht="15.75" customHeight="1" s="496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  <c r="AA902" s="9" t="n"/>
      <c r="AB902" s="9" t="n"/>
      <c r="AC902" s="9" t="n"/>
      <c r="AD902" s="9" t="n"/>
      <c r="AE902" s="9" t="n"/>
    </row>
    <row r="903" ht="15.75" customHeight="1" s="496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  <c r="AA903" s="9" t="n"/>
      <c r="AB903" s="9" t="n"/>
      <c r="AC903" s="9" t="n"/>
      <c r="AD903" s="9" t="n"/>
      <c r="AE903" s="9" t="n"/>
    </row>
    <row r="904" ht="15.75" customHeight="1" s="496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A904" s="9" t="n"/>
      <c r="AB904" s="9" t="n"/>
      <c r="AC904" s="9" t="n"/>
      <c r="AD904" s="9" t="n"/>
      <c r="AE904" s="9" t="n"/>
    </row>
    <row r="905" ht="15.75" customHeight="1" s="496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  <c r="AA905" s="9" t="n"/>
      <c r="AB905" s="9" t="n"/>
      <c r="AC905" s="9" t="n"/>
      <c r="AD905" s="9" t="n"/>
      <c r="AE905" s="9" t="n"/>
    </row>
    <row r="906" ht="15.75" customHeight="1" s="496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  <c r="AA906" s="9" t="n"/>
      <c r="AB906" s="9" t="n"/>
      <c r="AC906" s="9" t="n"/>
      <c r="AD906" s="9" t="n"/>
      <c r="AE906" s="9" t="n"/>
    </row>
    <row r="907" ht="15.75" customHeight="1" s="496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  <c r="AA907" s="9" t="n"/>
      <c r="AB907" s="9" t="n"/>
      <c r="AC907" s="9" t="n"/>
      <c r="AD907" s="9" t="n"/>
      <c r="AE907" s="9" t="n"/>
    </row>
    <row r="908" ht="15.75" customHeight="1" s="496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  <c r="AA908" s="9" t="n"/>
      <c r="AB908" s="9" t="n"/>
      <c r="AC908" s="9" t="n"/>
      <c r="AD908" s="9" t="n"/>
      <c r="AE908" s="9" t="n"/>
    </row>
    <row r="909" ht="15.75" customHeight="1" s="496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  <c r="AA909" s="9" t="n"/>
      <c r="AB909" s="9" t="n"/>
      <c r="AC909" s="9" t="n"/>
      <c r="AD909" s="9" t="n"/>
      <c r="AE909" s="9" t="n"/>
    </row>
    <row r="910" ht="15.75" customHeight="1" s="496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  <c r="AA910" s="9" t="n"/>
      <c r="AB910" s="9" t="n"/>
      <c r="AC910" s="9" t="n"/>
      <c r="AD910" s="9" t="n"/>
      <c r="AE910" s="9" t="n"/>
    </row>
    <row r="911" ht="15.75" customHeight="1" s="496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  <c r="AA911" s="9" t="n"/>
      <c r="AB911" s="9" t="n"/>
      <c r="AC911" s="9" t="n"/>
      <c r="AD911" s="9" t="n"/>
      <c r="AE911" s="9" t="n"/>
    </row>
    <row r="912" ht="15.75" customHeight="1" s="496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  <c r="AA912" s="9" t="n"/>
      <c r="AB912" s="9" t="n"/>
      <c r="AC912" s="9" t="n"/>
      <c r="AD912" s="9" t="n"/>
      <c r="AE912" s="9" t="n"/>
    </row>
    <row r="913" ht="15.75" customHeight="1" s="496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  <c r="AA913" s="9" t="n"/>
      <c r="AB913" s="9" t="n"/>
      <c r="AC913" s="9" t="n"/>
      <c r="AD913" s="9" t="n"/>
      <c r="AE913" s="9" t="n"/>
    </row>
    <row r="914" ht="15.75" customHeight="1" s="496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  <c r="AA914" s="9" t="n"/>
      <c r="AB914" s="9" t="n"/>
      <c r="AC914" s="9" t="n"/>
      <c r="AD914" s="9" t="n"/>
      <c r="AE914" s="9" t="n"/>
    </row>
    <row r="915" ht="15.75" customHeight="1" s="496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  <c r="AA915" s="9" t="n"/>
      <c r="AB915" s="9" t="n"/>
      <c r="AC915" s="9" t="n"/>
      <c r="AD915" s="9" t="n"/>
      <c r="AE915" s="9" t="n"/>
    </row>
    <row r="916" ht="15.75" customHeight="1" s="496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  <c r="AA916" s="9" t="n"/>
      <c r="AB916" s="9" t="n"/>
      <c r="AC916" s="9" t="n"/>
      <c r="AD916" s="9" t="n"/>
      <c r="AE916" s="9" t="n"/>
    </row>
    <row r="917" ht="15.75" customHeight="1" s="496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  <c r="AA917" s="9" t="n"/>
      <c r="AB917" s="9" t="n"/>
      <c r="AC917" s="9" t="n"/>
      <c r="AD917" s="9" t="n"/>
      <c r="AE917" s="9" t="n"/>
    </row>
    <row r="918" ht="15.75" customHeight="1" s="496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  <c r="AA918" s="9" t="n"/>
      <c r="AB918" s="9" t="n"/>
      <c r="AC918" s="9" t="n"/>
      <c r="AD918" s="9" t="n"/>
      <c r="AE918" s="9" t="n"/>
    </row>
    <row r="919" ht="15.75" customHeight="1" s="496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  <c r="AA919" s="9" t="n"/>
      <c r="AB919" s="9" t="n"/>
      <c r="AC919" s="9" t="n"/>
      <c r="AD919" s="9" t="n"/>
      <c r="AE919" s="9" t="n"/>
    </row>
    <row r="920" ht="15.75" customHeight="1" s="496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  <c r="AA920" s="9" t="n"/>
      <c r="AB920" s="9" t="n"/>
      <c r="AC920" s="9" t="n"/>
      <c r="AD920" s="9" t="n"/>
      <c r="AE920" s="9" t="n"/>
    </row>
    <row r="921" ht="15.75" customHeight="1" s="496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  <c r="AA921" s="9" t="n"/>
      <c r="AB921" s="9" t="n"/>
      <c r="AC921" s="9" t="n"/>
      <c r="AD921" s="9" t="n"/>
      <c r="AE921" s="9" t="n"/>
    </row>
    <row r="922" ht="15.75" customHeight="1" s="496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  <c r="AA922" s="9" t="n"/>
      <c r="AB922" s="9" t="n"/>
      <c r="AC922" s="9" t="n"/>
      <c r="AD922" s="9" t="n"/>
      <c r="AE922" s="9" t="n"/>
    </row>
    <row r="923" ht="15.75" customHeight="1" s="496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  <c r="AA923" s="9" t="n"/>
      <c r="AB923" s="9" t="n"/>
      <c r="AC923" s="9" t="n"/>
      <c r="AD923" s="9" t="n"/>
      <c r="AE923" s="9" t="n"/>
    </row>
    <row r="924" ht="15.75" customHeight="1" s="496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  <c r="AA924" s="9" t="n"/>
      <c r="AB924" s="9" t="n"/>
      <c r="AC924" s="9" t="n"/>
      <c r="AD924" s="9" t="n"/>
      <c r="AE924" s="9" t="n"/>
    </row>
    <row r="925" ht="15.75" customHeight="1" s="496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  <c r="AA925" s="9" t="n"/>
      <c r="AB925" s="9" t="n"/>
      <c r="AC925" s="9" t="n"/>
      <c r="AD925" s="9" t="n"/>
      <c r="AE925" s="9" t="n"/>
    </row>
    <row r="926" ht="15.75" customHeight="1" s="496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  <c r="AA926" s="9" t="n"/>
      <c r="AB926" s="9" t="n"/>
      <c r="AC926" s="9" t="n"/>
      <c r="AD926" s="9" t="n"/>
      <c r="AE926" s="9" t="n"/>
    </row>
    <row r="927" ht="15.75" customHeight="1" s="496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  <c r="AA927" s="9" t="n"/>
      <c r="AB927" s="9" t="n"/>
      <c r="AC927" s="9" t="n"/>
      <c r="AD927" s="9" t="n"/>
      <c r="AE927" s="9" t="n"/>
    </row>
    <row r="928" ht="15.75" customHeight="1" s="496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  <c r="AA928" s="9" t="n"/>
      <c r="AB928" s="9" t="n"/>
      <c r="AC928" s="9" t="n"/>
      <c r="AD928" s="9" t="n"/>
      <c r="AE928" s="9" t="n"/>
    </row>
    <row r="929" ht="15.75" customHeight="1" s="496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  <c r="AA929" s="9" t="n"/>
      <c r="AB929" s="9" t="n"/>
      <c r="AC929" s="9" t="n"/>
      <c r="AD929" s="9" t="n"/>
      <c r="AE929" s="9" t="n"/>
    </row>
    <row r="930" ht="15.75" customHeight="1" s="496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  <c r="AA930" s="9" t="n"/>
      <c r="AB930" s="9" t="n"/>
      <c r="AC930" s="9" t="n"/>
      <c r="AD930" s="9" t="n"/>
      <c r="AE930" s="9" t="n"/>
    </row>
    <row r="931" ht="15.75" customHeight="1" s="496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  <c r="AA931" s="9" t="n"/>
      <c r="AB931" s="9" t="n"/>
      <c r="AC931" s="9" t="n"/>
      <c r="AD931" s="9" t="n"/>
      <c r="AE931" s="9" t="n"/>
    </row>
    <row r="932" ht="15.75" customHeight="1" s="496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  <c r="AA932" s="9" t="n"/>
      <c r="AB932" s="9" t="n"/>
      <c r="AC932" s="9" t="n"/>
      <c r="AD932" s="9" t="n"/>
      <c r="AE932" s="9" t="n"/>
    </row>
    <row r="933" ht="15.75" customHeight="1" s="496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  <c r="AA933" s="9" t="n"/>
      <c r="AB933" s="9" t="n"/>
      <c r="AC933" s="9" t="n"/>
      <c r="AD933" s="9" t="n"/>
      <c r="AE933" s="9" t="n"/>
    </row>
    <row r="934" ht="15.75" customHeight="1" s="496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  <c r="AA934" s="9" t="n"/>
      <c r="AB934" s="9" t="n"/>
      <c r="AC934" s="9" t="n"/>
      <c r="AD934" s="9" t="n"/>
      <c r="AE934" s="9" t="n"/>
    </row>
    <row r="935" ht="15.75" customHeight="1" s="496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  <c r="AA935" s="9" t="n"/>
      <c r="AB935" s="9" t="n"/>
      <c r="AC935" s="9" t="n"/>
      <c r="AD935" s="9" t="n"/>
      <c r="AE935" s="9" t="n"/>
    </row>
    <row r="936" ht="15.75" customHeight="1" s="496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  <c r="AA936" s="9" t="n"/>
      <c r="AB936" s="9" t="n"/>
      <c r="AC936" s="9" t="n"/>
      <c r="AD936" s="9" t="n"/>
      <c r="AE936" s="9" t="n"/>
    </row>
    <row r="937" ht="15.75" customHeight="1" s="496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  <c r="AA937" s="9" t="n"/>
      <c r="AB937" s="9" t="n"/>
      <c r="AC937" s="9" t="n"/>
      <c r="AD937" s="9" t="n"/>
      <c r="AE937" s="9" t="n"/>
    </row>
    <row r="938" ht="15.75" customHeight="1" s="496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  <c r="AA938" s="9" t="n"/>
      <c r="AB938" s="9" t="n"/>
      <c r="AC938" s="9" t="n"/>
      <c r="AD938" s="9" t="n"/>
      <c r="AE938" s="9" t="n"/>
    </row>
    <row r="939" ht="15.75" customHeight="1" s="496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  <c r="AA939" s="9" t="n"/>
      <c r="AB939" s="9" t="n"/>
      <c r="AC939" s="9" t="n"/>
      <c r="AD939" s="9" t="n"/>
      <c r="AE939" s="9" t="n"/>
    </row>
    <row r="940" ht="15.75" customHeight="1" s="496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  <c r="AA940" s="9" t="n"/>
      <c r="AB940" s="9" t="n"/>
      <c r="AC940" s="9" t="n"/>
      <c r="AD940" s="9" t="n"/>
      <c r="AE940" s="9" t="n"/>
    </row>
    <row r="941" ht="15.75" customHeight="1" s="496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  <c r="AA941" s="9" t="n"/>
      <c r="AB941" s="9" t="n"/>
      <c r="AC941" s="9" t="n"/>
      <c r="AD941" s="9" t="n"/>
      <c r="AE941" s="9" t="n"/>
    </row>
    <row r="942" ht="15.75" customHeight="1" s="496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  <c r="AA942" s="9" t="n"/>
      <c r="AB942" s="9" t="n"/>
      <c r="AC942" s="9" t="n"/>
      <c r="AD942" s="9" t="n"/>
      <c r="AE942" s="9" t="n"/>
    </row>
    <row r="943" ht="15.75" customHeight="1" s="496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  <c r="AA943" s="9" t="n"/>
      <c r="AB943" s="9" t="n"/>
      <c r="AC943" s="9" t="n"/>
      <c r="AD943" s="9" t="n"/>
      <c r="AE943" s="9" t="n"/>
    </row>
    <row r="944" ht="15.75" customHeight="1" s="496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  <c r="AA944" s="9" t="n"/>
      <c r="AB944" s="9" t="n"/>
      <c r="AC944" s="9" t="n"/>
      <c r="AD944" s="9" t="n"/>
      <c r="AE944" s="9" t="n"/>
    </row>
    <row r="945" ht="15.75" customHeight="1" s="496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  <c r="AA945" s="9" t="n"/>
      <c r="AB945" s="9" t="n"/>
      <c r="AC945" s="9" t="n"/>
      <c r="AD945" s="9" t="n"/>
      <c r="AE945" s="9" t="n"/>
    </row>
    <row r="946" ht="15.75" customHeight="1" s="496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  <c r="AA946" s="9" t="n"/>
      <c r="AB946" s="9" t="n"/>
      <c r="AC946" s="9" t="n"/>
      <c r="AD946" s="9" t="n"/>
      <c r="AE946" s="9" t="n"/>
    </row>
    <row r="947" ht="15.75" customHeight="1" s="496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  <c r="AA947" s="9" t="n"/>
      <c r="AB947" s="9" t="n"/>
      <c r="AC947" s="9" t="n"/>
      <c r="AD947" s="9" t="n"/>
      <c r="AE947" s="9" t="n"/>
    </row>
    <row r="948" ht="15.75" customHeight="1" s="496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  <c r="AA948" s="9" t="n"/>
      <c r="AB948" s="9" t="n"/>
      <c r="AC948" s="9" t="n"/>
      <c r="AD948" s="9" t="n"/>
      <c r="AE948" s="9" t="n"/>
    </row>
    <row r="949" ht="15.75" customHeight="1" s="496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  <c r="AA949" s="9" t="n"/>
      <c r="AB949" s="9" t="n"/>
      <c r="AC949" s="9" t="n"/>
      <c r="AD949" s="9" t="n"/>
      <c r="AE949" s="9" t="n"/>
    </row>
    <row r="950" ht="15.75" customHeight="1" s="496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  <c r="AA950" s="9" t="n"/>
      <c r="AB950" s="9" t="n"/>
      <c r="AC950" s="9" t="n"/>
      <c r="AD950" s="9" t="n"/>
      <c r="AE950" s="9" t="n"/>
    </row>
    <row r="951" ht="15.75" customHeight="1" s="496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  <c r="AA951" s="9" t="n"/>
      <c r="AB951" s="9" t="n"/>
      <c r="AC951" s="9" t="n"/>
      <c r="AD951" s="9" t="n"/>
      <c r="AE951" s="9" t="n"/>
    </row>
    <row r="952" ht="15.75" customHeight="1" s="496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  <c r="AA952" s="9" t="n"/>
      <c r="AB952" s="9" t="n"/>
      <c r="AC952" s="9" t="n"/>
      <c r="AD952" s="9" t="n"/>
      <c r="AE952" s="9" t="n"/>
    </row>
    <row r="953" ht="15.75" customHeight="1" s="496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  <c r="AA953" s="9" t="n"/>
      <c r="AB953" s="9" t="n"/>
      <c r="AC953" s="9" t="n"/>
      <c r="AD953" s="9" t="n"/>
      <c r="AE953" s="9" t="n"/>
    </row>
    <row r="954" ht="15.75" customHeight="1" s="496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  <c r="AA954" s="9" t="n"/>
      <c r="AB954" s="9" t="n"/>
      <c r="AC954" s="9" t="n"/>
      <c r="AD954" s="9" t="n"/>
      <c r="AE954" s="9" t="n"/>
    </row>
    <row r="955" ht="15.75" customHeight="1" s="496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  <c r="AA955" s="9" t="n"/>
      <c r="AB955" s="9" t="n"/>
      <c r="AC955" s="9" t="n"/>
      <c r="AD955" s="9" t="n"/>
      <c r="AE955" s="9" t="n"/>
    </row>
    <row r="956" ht="15.75" customHeight="1" s="496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  <c r="AA956" s="9" t="n"/>
      <c r="AB956" s="9" t="n"/>
      <c r="AC956" s="9" t="n"/>
      <c r="AD956" s="9" t="n"/>
      <c r="AE956" s="9" t="n"/>
    </row>
    <row r="957" ht="15.75" customHeight="1" s="496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  <c r="AA957" s="9" t="n"/>
      <c r="AB957" s="9" t="n"/>
      <c r="AC957" s="9" t="n"/>
      <c r="AD957" s="9" t="n"/>
      <c r="AE957" s="9" t="n"/>
    </row>
    <row r="958" ht="15.75" customHeight="1" s="496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  <c r="AA958" s="9" t="n"/>
      <c r="AB958" s="9" t="n"/>
      <c r="AC958" s="9" t="n"/>
      <c r="AD958" s="9" t="n"/>
      <c r="AE958" s="9" t="n"/>
    </row>
    <row r="959" ht="15.75" customHeight="1" s="496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  <c r="AA959" s="9" t="n"/>
      <c r="AB959" s="9" t="n"/>
      <c r="AC959" s="9" t="n"/>
      <c r="AD959" s="9" t="n"/>
      <c r="AE959" s="9" t="n"/>
    </row>
    <row r="960" ht="15.75" customHeight="1" s="496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  <c r="AA960" s="9" t="n"/>
      <c r="AB960" s="9" t="n"/>
      <c r="AC960" s="9" t="n"/>
      <c r="AD960" s="9" t="n"/>
      <c r="AE960" s="9" t="n"/>
    </row>
    <row r="961" ht="15.75" customHeight="1" s="496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  <c r="AA961" s="9" t="n"/>
      <c r="AB961" s="9" t="n"/>
      <c r="AC961" s="9" t="n"/>
      <c r="AD961" s="9" t="n"/>
      <c r="AE961" s="9" t="n"/>
    </row>
    <row r="962" ht="15.75" customHeight="1" s="496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  <c r="AA962" s="9" t="n"/>
      <c r="AB962" s="9" t="n"/>
      <c r="AC962" s="9" t="n"/>
      <c r="AD962" s="9" t="n"/>
      <c r="AE962" s="9" t="n"/>
    </row>
    <row r="963" ht="15.75" customHeight="1" s="496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  <c r="AA963" s="9" t="n"/>
      <c r="AB963" s="9" t="n"/>
      <c r="AC963" s="9" t="n"/>
      <c r="AD963" s="9" t="n"/>
      <c r="AE963" s="9" t="n"/>
    </row>
    <row r="964" ht="15.75" customHeight="1" s="496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  <c r="AA964" s="9" t="n"/>
      <c r="AB964" s="9" t="n"/>
      <c r="AC964" s="9" t="n"/>
      <c r="AD964" s="9" t="n"/>
      <c r="AE964" s="9" t="n"/>
    </row>
    <row r="965" ht="15.75" customHeight="1" s="496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  <c r="AA965" s="9" t="n"/>
      <c r="AB965" s="9" t="n"/>
      <c r="AC965" s="9" t="n"/>
      <c r="AD965" s="9" t="n"/>
      <c r="AE965" s="9" t="n"/>
    </row>
    <row r="966" ht="15.75" customHeight="1" s="496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  <c r="AA966" s="9" t="n"/>
      <c r="AB966" s="9" t="n"/>
      <c r="AC966" s="9" t="n"/>
      <c r="AD966" s="9" t="n"/>
      <c r="AE966" s="9" t="n"/>
    </row>
    <row r="967" ht="15.75" customHeight="1" s="496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  <c r="AA967" s="9" t="n"/>
      <c r="AB967" s="9" t="n"/>
      <c r="AC967" s="9" t="n"/>
      <c r="AD967" s="9" t="n"/>
      <c r="AE967" s="9" t="n"/>
    </row>
    <row r="968" ht="15.75" customHeight="1" s="496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  <c r="AA968" s="9" t="n"/>
      <c r="AB968" s="9" t="n"/>
      <c r="AC968" s="9" t="n"/>
      <c r="AD968" s="9" t="n"/>
      <c r="AE968" s="9" t="n"/>
    </row>
    <row r="969" ht="15.75" customHeight="1" s="496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  <c r="AA969" s="9" t="n"/>
      <c r="AB969" s="9" t="n"/>
      <c r="AC969" s="9" t="n"/>
      <c r="AD969" s="9" t="n"/>
      <c r="AE969" s="9" t="n"/>
    </row>
    <row r="970" ht="15.75" customHeight="1" s="496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  <c r="AA970" s="9" t="n"/>
      <c r="AB970" s="9" t="n"/>
      <c r="AC970" s="9" t="n"/>
      <c r="AD970" s="9" t="n"/>
      <c r="AE970" s="9" t="n"/>
    </row>
    <row r="971" ht="15.75" customHeight="1" s="496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  <c r="AA971" s="9" t="n"/>
      <c r="AB971" s="9" t="n"/>
      <c r="AC971" s="9" t="n"/>
      <c r="AD971" s="9" t="n"/>
      <c r="AE971" s="9" t="n"/>
    </row>
    <row r="972" ht="15.75" customHeight="1" s="496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  <c r="AA972" s="9" t="n"/>
      <c r="AB972" s="9" t="n"/>
      <c r="AC972" s="9" t="n"/>
      <c r="AD972" s="9" t="n"/>
      <c r="AE972" s="9" t="n"/>
    </row>
    <row r="973" ht="15.75" customHeight="1" s="496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  <c r="AA973" s="9" t="n"/>
      <c r="AB973" s="9" t="n"/>
      <c r="AC973" s="9" t="n"/>
      <c r="AD973" s="9" t="n"/>
      <c r="AE973" s="9" t="n"/>
    </row>
    <row r="974" ht="15.75" customHeight="1" s="496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  <c r="AA974" s="9" t="n"/>
      <c r="AB974" s="9" t="n"/>
      <c r="AC974" s="9" t="n"/>
      <c r="AD974" s="9" t="n"/>
      <c r="AE974" s="9" t="n"/>
    </row>
    <row r="975" ht="15.75" customHeight="1" s="496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  <c r="AA975" s="9" t="n"/>
      <c r="AB975" s="9" t="n"/>
      <c r="AC975" s="9" t="n"/>
      <c r="AD975" s="9" t="n"/>
      <c r="AE975" s="9" t="n"/>
    </row>
    <row r="976" ht="15.75" customHeight="1" s="496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  <c r="AA976" s="9" t="n"/>
      <c r="AB976" s="9" t="n"/>
      <c r="AC976" s="9" t="n"/>
      <c r="AD976" s="9" t="n"/>
      <c r="AE976" s="9" t="n"/>
    </row>
    <row r="977" ht="15.75" customHeight="1" s="496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  <c r="AA977" s="9" t="n"/>
      <c r="AB977" s="9" t="n"/>
      <c r="AC977" s="9" t="n"/>
      <c r="AD977" s="9" t="n"/>
      <c r="AE977" s="9" t="n"/>
    </row>
    <row r="978" ht="15.75" customHeight="1" s="496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  <c r="AA978" s="9" t="n"/>
      <c r="AB978" s="9" t="n"/>
      <c r="AC978" s="9" t="n"/>
      <c r="AD978" s="9" t="n"/>
      <c r="AE978" s="9" t="n"/>
    </row>
    <row r="979" ht="15.75" customHeight="1" s="496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  <c r="AA979" s="9" t="n"/>
      <c r="AB979" s="9" t="n"/>
      <c r="AC979" s="9" t="n"/>
      <c r="AD979" s="9" t="n"/>
      <c r="AE979" s="9" t="n"/>
    </row>
    <row r="980" ht="15.75" customHeight="1" s="496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  <c r="AA980" s="9" t="n"/>
      <c r="AB980" s="9" t="n"/>
      <c r="AC980" s="9" t="n"/>
      <c r="AD980" s="9" t="n"/>
      <c r="AE980" s="9" t="n"/>
    </row>
    <row r="981" ht="15.75" customHeight="1" s="496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  <c r="AA981" s="9" t="n"/>
      <c r="AB981" s="9" t="n"/>
      <c r="AC981" s="9" t="n"/>
      <c r="AD981" s="9" t="n"/>
      <c r="AE981" s="9" t="n"/>
    </row>
    <row r="982" ht="15.75" customHeight="1" s="496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  <c r="AA982" s="9" t="n"/>
      <c r="AB982" s="9" t="n"/>
      <c r="AC982" s="9" t="n"/>
      <c r="AD982" s="9" t="n"/>
      <c r="AE982" s="9" t="n"/>
    </row>
    <row r="983" ht="15.75" customHeight="1" s="496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  <c r="AA983" s="9" t="n"/>
      <c r="AB983" s="9" t="n"/>
      <c r="AC983" s="9" t="n"/>
      <c r="AD983" s="9" t="n"/>
      <c r="AE983" s="9" t="n"/>
    </row>
    <row r="984" ht="15.75" customHeight="1" s="496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  <c r="AA984" s="9" t="n"/>
      <c r="AB984" s="9" t="n"/>
      <c r="AC984" s="9" t="n"/>
      <c r="AD984" s="9" t="n"/>
      <c r="AE984" s="9" t="n"/>
    </row>
    <row r="985" ht="15.75" customHeight="1" s="496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  <c r="AA985" s="9" t="n"/>
      <c r="AB985" s="9" t="n"/>
      <c r="AC985" s="9" t="n"/>
      <c r="AD985" s="9" t="n"/>
      <c r="AE985" s="9" t="n"/>
    </row>
    <row r="986" ht="15.75" customHeight="1" s="496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  <c r="AA986" s="9" t="n"/>
      <c r="AB986" s="9" t="n"/>
      <c r="AC986" s="9" t="n"/>
      <c r="AD986" s="9" t="n"/>
      <c r="AE986" s="9" t="n"/>
    </row>
    <row r="987" ht="15.75" customHeight="1" s="496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  <c r="AA987" s="9" t="n"/>
      <c r="AB987" s="9" t="n"/>
      <c r="AC987" s="9" t="n"/>
      <c r="AD987" s="9" t="n"/>
      <c r="AE987" s="9" t="n"/>
    </row>
    <row r="988" ht="15.75" customHeight="1" s="496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  <c r="AA988" s="9" t="n"/>
      <c r="AB988" s="9" t="n"/>
      <c r="AC988" s="9" t="n"/>
      <c r="AD988" s="9" t="n"/>
      <c r="AE988" s="9" t="n"/>
    </row>
    <row r="989" ht="15.75" customHeight="1" s="496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  <c r="AA989" s="9" t="n"/>
      <c r="AB989" s="9" t="n"/>
      <c r="AC989" s="9" t="n"/>
      <c r="AD989" s="9" t="n"/>
      <c r="AE989" s="9" t="n"/>
    </row>
    <row r="990" ht="15.75" customHeight="1" s="496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  <c r="AA990" s="9" t="n"/>
      <c r="AB990" s="9" t="n"/>
      <c r="AC990" s="9" t="n"/>
      <c r="AD990" s="9" t="n"/>
      <c r="AE990" s="9" t="n"/>
    </row>
    <row r="991" ht="15.75" customHeight="1" s="496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  <c r="AA991" s="9" t="n"/>
      <c r="AB991" s="9" t="n"/>
      <c r="AC991" s="9" t="n"/>
      <c r="AD991" s="9" t="n"/>
      <c r="AE991" s="9" t="n"/>
    </row>
    <row r="992" ht="15.75" customHeight="1" s="496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  <c r="AA992" s="9" t="n"/>
      <c r="AB992" s="9" t="n"/>
      <c r="AC992" s="9" t="n"/>
      <c r="AD992" s="9" t="n"/>
      <c r="AE992" s="9" t="n"/>
    </row>
    <row r="993" ht="15.75" customHeight="1" s="496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  <c r="AA993" s="9" t="n"/>
      <c r="AB993" s="9" t="n"/>
      <c r="AC993" s="9" t="n"/>
      <c r="AD993" s="9" t="n"/>
      <c r="AE993" s="9" t="n"/>
    </row>
    <row r="994" ht="15.75" customHeight="1" s="496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  <c r="AA994" s="9" t="n"/>
      <c r="AB994" s="9" t="n"/>
      <c r="AC994" s="9" t="n"/>
      <c r="AD994" s="9" t="n"/>
      <c r="AE994" s="9" t="n"/>
    </row>
    <row r="995" ht="15.75" customHeight="1" s="496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  <c r="AA995" s="9" t="n"/>
      <c r="AB995" s="9" t="n"/>
      <c r="AC995" s="9" t="n"/>
      <c r="AD995" s="9" t="n"/>
      <c r="AE995" s="9" t="n"/>
    </row>
    <row r="996" ht="15.75" customHeight="1" s="496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  <c r="AA996" s="9" t="n"/>
      <c r="AB996" s="9" t="n"/>
      <c r="AC996" s="9" t="n"/>
      <c r="AD996" s="9" t="n"/>
      <c r="AE996" s="9" t="n"/>
    </row>
    <row r="997" ht="15.75" customHeight="1" s="496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  <c r="AA997" s="9" t="n"/>
      <c r="AB997" s="9" t="n"/>
      <c r="AC997" s="9" t="n"/>
      <c r="AD997" s="9" t="n"/>
      <c r="AE997" s="9" t="n"/>
    </row>
    <row r="998" ht="15.75" customHeight="1" s="496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  <c r="AA998" s="9" t="n"/>
      <c r="AB998" s="9" t="n"/>
      <c r="AC998" s="9" t="n"/>
      <c r="AD998" s="9" t="n"/>
      <c r="AE998" s="9" t="n"/>
    </row>
    <row r="999" ht="15.75" customHeight="1" s="496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  <c r="AA999" s="9" t="n"/>
      <c r="AB999" s="9" t="n"/>
      <c r="AC999" s="9" t="n"/>
      <c r="AD999" s="9" t="n"/>
      <c r="AE999" s="9" t="n"/>
    </row>
    <row r="1000" ht="15.75" customHeight="1" s="496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  <c r="AA1000" s="9" t="n"/>
      <c r="AB1000" s="9" t="n"/>
      <c r="AC1000" s="9" t="n"/>
      <c r="AD1000" s="9" t="n"/>
      <c r="AE1000" s="9" t="n"/>
    </row>
  </sheetData>
  <mergeCells count="20">
    <mergeCell ref="D49:L49"/>
    <mergeCell ref="D41:L41"/>
    <mergeCell ref="D48:L48"/>
    <mergeCell ref="D53:L53"/>
    <mergeCell ref="D47:L47"/>
    <mergeCell ref="D43:L43"/>
    <mergeCell ref="D37:L37"/>
    <mergeCell ref="D39:L39"/>
    <mergeCell ref="D42:L42"/>
    <mergeCell ref="D51:L51"/>
    <mergeCell ref="D38:L38"/>
    <mergeCell ref="D50:L50"/>
    <mergeCell ref="D44:L44"/>
    <mergeCell ref="D35:L35"/>
    <mergeCell ref="B55:N56"/>
    <mergeCell ref="D46:L46"/>
    <mergeCell ref="D40:L40"/>
    <mergeCell ref="D45:L45"/>
    <mergeCell ref="D36:L36"/>
    <mergeCell ref="D52:L52"/>
  </mergeCells>
  <conditionalFormatting sqref="C3:Y25">
    <cfRule type="cellIs" priority="1" operator="equal" dxfId="5">
      <formula>"++"</formula>
    </cfRule>
    <cfRule type="cellIs" priority="2" operator="equal" dxfId="7">
      <formula>"+"</formula>
    </cfRule>
    <cfRule type="cellIs" priority="3" operator="equal" dxfId="8">
      <formula>"−"</formula>
    </cfRule>
    <cfRule type="cellIs" priority="4" operator="equal" dxfId="9">
      <formula>"−−"</formula>
    </cfRule>
  </conditionalFormatting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H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.5" customWidth="1" style="496" min="1" max="1"/>
    <col width="6" customWidth="1" style="496" min="2" max="2"/>
    <col width="34" customWidth="1" style="496" min="3" max="3"/>
    <col width="8" customWidth="1" style="496" min="4" max="4"/>
    <col width="11" customWidth="1" style="496" min="5" max="5"/>
    <col width="7.88" customWidth="1" style="496" min="6" max="6"/>
    <col width="5.75" customWidth="1" style="496" min="7" max="32"/>
    <col width="9" customWidth="1" style="496" min="33" max="33"/>
  </cols>
  <sheetData>
    <row r="1" ht="15.75" customHeight="1" s="496">
      <c r="A1" s="176" t="n"/>
      <c r="B1" s="176" t="n"/>
      <c r="C1" s="176" t="n"/>
      <c r="D1" s="176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</row>
    <row r="2" ht="15.75" customHeight="1" s="496">
      <c r="A2" s="207" t="n"/>
      <c r="B2" s="163" t="inlineStr">
        <is>
          <t>Casa da Qualidade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188" t="n"/>
    </row>
    <row r="3" ht="27.75" customHeight="1" s="496">
      <c r="A3" s="273" t="n"/>
      <c r="B3" s="78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274" t="n"/>
    </row>
    <row r="4" ht="39.75" customHeight="1" s="496">
      <c r="A4" s="9" t="n"/>
      <c r="B4" s="155" t="inlineStr">
        <is>
          <t>ID</t>
        </is>
      </c>
      <c r="C4" s="155" t="inlineStr">
        <is>
          <t>Requisito do cliente</t>
        </is>
      </c>
      <c r="D4" s="155" t="inlineStr">
        <is>
          <t>Pontuação Mudge</t>
        </is>
      </c>
      <c r="E4" s="155" t="inlineStr">
        <is>
          <t>Kano</t>
        </is>
      </c>
      <c r="F4" s="226">
        <f>'Requisito de Projeto'!C3</f>
        <v/>
      </c>
      <c r="G4" s="226">
        <f>'Requisito de Projeto'!C4</f>
        <v/>
      </c>
      <c r="H4" s="226">
        <f>'Requisito de Projeto'!C5</f>
        <v/>
      </c>
      <c r="I4" s="226">
        <f>'Requisito de Projeto'!C6</f>
        <v/>
      </c>
      <c r="J4" s="226">
        <f>'Requisito de Projeto'!C7</f>
        <v/>
      </c>
      <c r="K4" s="226">
        <f>'Requisito de Projeto'!C8</f>
        <v/>
      </c>
      <c r="L4" s="226">
        <f>'Requisito de Projeto'!C9</f>
        <v/>
      </c>
      <c r="M4" s="226">
        <f>'Requisito de Projeto'!C10</f>
        <v/>
      </c>
      <c r="N4" s="226">
        <f>'Requisito de Projeto'!C11</f>
        <v/>
      </c>
      <c r="O4" s="226">
        <f>'Requisito de Projeto'!C12</f>
        <v/>
      </c>
      <c r="P4" s="226">
        <f>'Requisito de Projeto'!C13</f>
        <v/>
      </c>
      <c r="Q4" s="226">
        <f>'Requisito de Projeto'!C14</f>
        <v/>
      </c>
      <c r="R4" s="226">
        <f>'Requisito de Projeto'!C15</f>
        <v/>
      </c>
      <c r="S4" s="226">
        <f>'Requisito de Projeto'!C16</f>
        <v/>
      </c>
      <c r="T4" s="226">
        <f>'Requisito de Projeto'!C17</f>
        <v/>
      </c>
      <c r="U4" s="226">
        <f>'Requisito de Projeto'!C18</f>
        <v/>
      </c>
      <c r="V4" s="226">
        <f>'Requisito de Projeto'!C19</f>
        <v/>
      </c>
      <c r="W4" s="226">
        <f>'Requisito de Projeto'!C20</f>
        <v/>
      </c>
      <c r="X4" s="226">
        <f>'Requisito de Projeto'!C21</f>
        <v/>
      </c>
      <c r="Y4" s="226">
        <f>'Requisito de Projeto'!C22</f>
        <v/>
      </c>
      <c r="Z4" s="226">
        <f>'Requisito de Projeto'!C23</f>
        <v/>
      </c>
      <c r="AA4" s="226">
        <f>'Requisito de Projeto'!C24</f>
        <v/>
      </c>
      <c r="AB4" s="226">
        <f>'Requisito de Projeto'!C25</f>
        <v/>
      </c>
      <c r="AC4" s="281">
        <f>Benchmarking!F9</f>
        <v/>
      </c>
      <c r="AD4" s="281">
        <f>Benchmarking!G9</f>
        <v/>
      </c>
      <c r="AE4" s="281">
        <f>Benchmarking!H9</f>
        <v/>
      </c>
      <c r="AF4" s="281">
        <f>Benchmarking!I9</f>
        <v/>
      </c>
      <c r="AG4" s="226" t="inlineStr">
        <is>
          <t>Melhor atual</t>
        </is>
      </c>
      <c r="AH4" s="283" t="n"/>
    </row>
    <row r="5" ht="93" customHeight="1" s="496">
      <c r="A5" s="9" t="n"/>
      <c r="B5" s="205" t="n"/>
      <c r="C5" s="206" t="inlineStr">
        <is>
          <t>Requisito de projeto → unidade (direção)</t>
        </is>
      </c>
      <c r="D5" s="205" t="n"/>
      <c r="E5" s="205" t="n"/>
      <c r="F5" s="247">
        <f>'Requisito de Projeto'!B3&amp;" — "&amp;'Requisito de Projeto'!D3&amp;" "&amp;'Requisito de Projeto'!E3</f>
        <v/>
      </c>
      <c r="G5" s="247">
        <f>'Requisito de Projeto'!B4&amp;" — "&amp;'Requisito de Projeto'!D4&amp;" "&amp;'Requisito de Projeto'!E4</f>
        <v/>
      </c>
      <c r="H5" s="247">
        <f>'Requisito de Projeto'!B5&amp;" — "&amp;'Requisito de Projeto'!D5&amp;" "&amp;'Requisito de Projeto'!E5</f>
        <v/>
      </c>
      <c r="I5" s="247">
        <f>'Requisito de Projeto'!B6&amp;" — "&amp;'Requisito de Projeto'!D6&amp;" "&amp;'Requisito de Projeto'!E6</f>
        <v/>
      </c>
      <c r="J5" s="247">
        <f>'Requisito de Projeto'!B7&amp;" — "&amp;'Requisito de Projeto'!D7&amp;" "&amp;'Requisito de Projeto'!E7</f>
        <v/>
      </c>
      <c r="K5" s="247">
        <f>'Requisito de Projeto'!B8&amp;" — "&amp;'Requisito de Projeto'!D8&amp;" "&amp;'Requisito de Projeto'!E8</f>
        <v/>
      </c>
      <c r="L5" s="247">
        <f>'Requisito de Projeto'!B9&amp;" — "&amp;'Requisito de Projeto'!D9&amp;" "&amp;'Requisito de Projeto'!E9</f>
        <v/>
      </c>
      <c r="M5" s="247">
        <f>'Requisito de Projeto'!B10&amp;" — "&amp;'Requisito de Projeto'!D10&amp;" "&amp;'Requisito de Projeto'!E10</f>
        <v/>
      </c>
      <c r="N5" s="247">
        <f>'Requisito de Projeto'!B11&amp;" — "&amp;'Requisito de Projeto'!D11&amp;" "&amp;'Requisito de Projeto'!E11</f>
        <v/>
      </c>
      <c r="O5" s="247">
        <f>'Requisito de Projeto'!B12&amp;" — "&amp;'Requisito de Projeto'!D12&amp;" "&amp;'Requisito de Projeto'!E12</f>
        <v/>
      </c>
      <c r="P5" s="247">
        <f>'Requisito de Projeto'!B13&amp;" — "&amp;'Requisito de Projeto'!D13&amp;" "&amp;'Requisito de Projeto'!E13</f>
        <v/>
      </c>
      <c r="Q5" s="247">
        <f>'Requisito de Projeto'!B14&amp;" — "&amp;'Requisito de Projeto'!D14&amp;" "&amp;'Requisito de Projeto'!E14</f>
        <v/>
      </c>
      <c r="R5" s="247">
        <f>'Requisito de Projeto'!B15&amp;" — "&amp;'Requisito de Projeto'!D15&amp;" "&amp;'Requisito de Projeto'!E15</f>
        <v/>
      </c>
      <c r="S5" s="247">
        <f>'Requisito de Projeto'!B16&amp;" — "&amp;'Requisito de Projeto'!D16&amp;" "&amp;'Requisito de Projeto'!E16</f>
        <v/>
      </c>
      <c r="T5" s="247">
        <f>'Requisito de Projeto'!B17&amp;" — "&amp;'Requisito de Projeto'!D17&amp;" "&amp;'Requisito de Projeto'!E17</f>
        <v/>
      </c>
      <c r="U5" s="247">
        <f>'Requisito de Projeto'!B18&amp;" — "&amp;'Requisito de Projeto'!D18&amp;" "&amp;'Requisito de Projeto'!E18</f>
        <v/>
      </c>
      <c r="V5" s="247">
        <f>'Requisito de Projeto'!B19&amp;" — "&amp;'Requisito de Projeto'!D19&amp;" "&amp;'Requisito de Projeto'!E19</f>
        <v/>
      </c>
      <c r="W5" s="247">
        <f>'Requisito de Projeto'!B20&amp;" — "&amp;'Requisito de Projeto'!D20&amp;" "&amp;'Requisito de Projeto'!E20</f>
        <v/>
      </c>
      <c r="X5" s="247">
        <f>'Requisito de Projeto'!B21&amp;" — "&amp;'Requisito de Projeto'!D21&amp;" "&amp;'Requisito de Projeto'!E21</f>
        <v/>
      </c>
      <c r="Y5" s="247">
        <f>'Requisito de Projeto'!B22&amp;" — "&amp;'Requisito de Projeto'!D22&amp;" "&amp;'Requisito de Projeto'!E22</f>
        <v/>
      </c>
      <c r="Z5" s="247">
        <f>'Requisito de Projeto'!B23&amp;" — "&amp;'Requisito de Projeto'!D23&amp;" "&amp;'Requisito de Projeto'!E23</f>
        <v/>
      </c>
      <c r="AA5" s="247">
        <f>'Requisito de Projeto'!B24&amp;" — "&amp;'Requisito de Projeto'!D24&amp;" "&amp;'Requisito de Projeto'!E24</f>
        <v/>
      </c>
      <c r="AB5" s="247">
        <f>'Requisito de Projeto'!B25&amp;" — "&amp;'Requisito de Projeto'!D25&amp;" "&amp;'Requisito de Projeto'!E25</f>
        <v/>
      </c>
      <c r="AC5" s="291">
        <f>Benchmarking!C4</f>
        <v/>
      </c>
      <c r="AD5" s="291">
        <f>Benchmarking!C5</f>
        <v/>
      </c>
      <c r="AE5" s="291">
        <f>Benchmarking!C6</f>
        <v/>
      </c>
      <c r="AF5" s="291">
        <f>Benchmarking!C7</f>
        <v/>
      </c>
      <c r="AG5" s="205" t="n"/>
      <c r="AH5" s="192" t="n"/>
    </row>
    <row r="6" ht="21.75" customHeight="1" s="496">
      <c r="A6" s="9" t="n"/>
      <c r="B6" s="164">
        <f>'Matriz de Relacionamento'!B7</f>
        <v/>
      </c>
      <c r="C6" s="24">
        <f>'Matriz de Relacionamento'!C7</f>
        <v/>
      </c>
      <c r="D6" s="164">
        <f>'Matriz de Relacionamento'!D7</f>
        <v/>
      </c>
      <c r="E6" s="39">
        <f>'Matriz de Relacionamento'!AH7</f>
        <v/>
      </c>
      <c r="F6" s="39">
        <f>IF('Matriz de Relacionamento'!F7="","",'Matriz de Relacionamento'!F7)</f>
        <v/>
      </c>
      <c r="G6" s="39">
        <f>IF('Matriz de Relacionamento'!G7="","",'Matriz de Relacionamento'!G7)</f>
        <v/>
      </c>
      <c r="H6" s="39">
        <f>IF('Matriz de Relacionamento'!H7="","",'Matriz de Relacionamento'!H7)</f>
        <v/>
      </c>
      <c r="I6" s="39">
        <f>IF('Matriz de Relacionamento'!I7="","",'Matriz de Relacionamento'!I7)</f>
        <v/>
      </c>
      <c r="J6" s="39">
        <f>IF('Matriz de Relacionamento'!J7="","",'Matriz de Relacionamento'!J7)</f>
        <v/>
      </c>
      <c r="K6" s="39">
        <f>IF('Matriz de Relacionamento'!K7="","",'Matriz de Relacionamento'!K7)</f>
        <v/>
      </c>
      <c r="L6" s="39">
        <f>IF('Matriz de Relacionamento'!L7="","",'Matriz de Relacionamento'!L7)</f>
        <v/>
      </c>
      <c r="M6" s="39">
        <f>IF('Matriz de Relacionamento'!M7="","",'Matriz de Relacionamento'!M7)</f>
        <v/>
      </c>
      <c r="N6" s="39">
        <f>IF('Matriz de Relacionamento'!N7="","",'Matriz de Relacionamento'!N7)</f>
        <v/>
      </c>
      <c r="O6" s="39">
        <f>IF('Matriz de Relacionamento'!O7="","",'Matriz de Relacionamento'!O7)</f>
        <v/>
      </c>
      <c r="P6" s="39">
        <f>IF('Matriz de Relacionamento'!P7="","",'Matriz de Relacionamento'!P7)</f>
        <v/>
      </c>
      <c r="Q6" s="39">
        <f>IF('Matriz de Relacionamento'!Q7="","",'Matriz de Relacionamento'!Q7)</f>
        <v/>
      </c>
      <c r="R6" s="39">
        <f>IF('Matriz de Relacionamento'!R7="","",'Matriz de Relacionamento'!R7)</f>
        <v/>
      </c>
      <c r="S6" s="39">
        <f>IF('Matriz de Relacionamento'!S7="","",'Matriz de Relacionamento'!S7)</f>
        <v/>
      </c>
      <c r="T6" s="39">
        <f>IF('Matriz de Relacionamento'!T7="","",'Matriz de Relacionamento'!T7)</f>
        <v/>
      </c>
      <c r="U6" s="39">
        <f>IF('Matriz de Relacionamento'!U7="","",'Matriz de Relacionamento'!U7)</f>
        <v/>
      </c>
      <c r="V6" s="39">
        <f>IF('Matriz de Relacionamento'!V7="","",'Matriz de Relacionamento'!V7)</f>
        <v/>
      </c>
      <c r="W6" s="39">
        <f>IF('Matriz de Relacionamento'!W7="","",'Matriz de Relacionamento'!W7)</f>
        <v/>
      </c>
      <c r="X6" s="39">
        <f>IF('Matriz de Relacionamento'!X7="","",'Matriz de Relacionamento'!X7)</f>
        <v/>
      </c>
      <c r="Y6" s="39">
        <f>IF('Matriz de Relacionamento'!Y7="","",'Matriz de Relacionamento'!Y7)</f>
        <v/>
      </c>
      <c r="Z6" s="39">
        <f>IF('Matriz de Relacionamento'!Z7="","",'Matriz de Relacionamento'!Z7)</f>
        <v/>
      </c>
      <c r="AA6" s="39">
        <f>IF('Matriz de Relacionamento'!AA7="","",'Matriz de Relacionamento'!AA7)</f>
        <v/>
      </c>
      <c r="AB6" s="39">
        <f>IF('Matriz de Relacionamento'!AB7="","",'Matriz de Relacionamento'!AB7)</f>
        <v/>
      </c>
      <c r="AC6" s="540">
        <f>Benchmarking!F10</f>
        <v/>
      </c>
      <c r="AD6" s="39">
        <f>Benchmarking!G10</f>
        <v/>
      </c>
      <c r="AE6" s="39">
        <f>Benchmarking!H10</f>
        <v/>
      </c>
      <c r="AF6" s="39">
        <f>Benchmarking!I10</f>
        <v/>
      </c>
      <c r="AG6" s="286">
        <f>MAX(AC6:AF6)</f>
        <v/>
      </c>
      <c r="AH6" s="192" t="n"/>
    </row>
    <row r="7" ht="21.75" customHeight="1" s="496">
      <c r="A7" s="9" t="n"/>
      <c r="B7" s="164">
        <f>'Matriz de Relacionamento'!B8</f>
        <v/>
      </c>
      <c r="C7" s="24">
        <f>'Matriz de Relacionamento'!C8</f>
        <v/>
      </c>
      <c r="D7" s="164">
        <f>'Matriz de Relacionamento'!D8</f>
        <v/>
      </c>
      <c r="E7" s="39">
        <f>'Matriz de Relacionamento'!AH8</f>
        <v/>
      </c>
      <c r="F7" s="39">
        <f>IF('Matriz de Relacionamento'!F8="","",'Matriz de Relacionamento'!F8)</f>
        <v/>
      </c>
      <c r="G7" s="39">
        <f>IF('Matriz de Relacionamento'!G8="","",'Matriz de Relacionamento'!G8)</f>
        <v/>
      </c>
      <c r="H7" s="39">
        <f>IF('Matriz de Relacionamento'!H8="","",'Matriz de Relacionamento'!H8)</f>
        <v/>
      </c>
      <c r="I7" s="39">
        <f>IF('Matriz de Relacionamento'!I8="","",'Matriz de Relacionamento'!I8)</f>
        <v/>
      </c>
      <c r="J7" s="39">
        <f>IF('Matriz de Relacionamento'!J8="","",'Matriz de Relacionamento'!J8)</f>
        <v/>
      </c>
      <c r="K7" s="39">
        <f>IF('Matriz de Relacionamento'!K8="","",'Matriz de Relacionamento'!K8)</f>
        <v/>
      </c>
      <c r="L7" s="39">
        <f>IF('Matriz de Relacionamento'!L8="","",'Matriz de Relacionamento'!L8)</f>
        <v/>
      </c>
      <c r="M7" s="39">
        <f>IF('Matriz de Relacionamento'!M8="","",'Matriz de Relacionamento'!M8)</f>
        <v/>
      </c>
      <c r="N7" s="39">
        <f>IF('Matriz de Relacionamento'!N8="","",'Matriz de Relacionamento'!N8)</f>
        <v/>
      </c>
      <c r="O7" s="39">
        <f>IF('Matriz de Relacionamento'!O8="","",'Matriz de Relacionamento'!O8)</f>
        <v/>
      </c>
      <c r="P7" s="39">
        <f>IF('Matriz de Relacionamento'!P8="","",'Matriz de Relacionamento'!P8)</f>
        <v/>
      </c>
      <c r="Q7" s="39">
        <f>IF('Matriz de Relacionamento'!Q8="","",'Matriz de Relacionamento'!Q8)</f>
        <v/>
      </c>
      <c r="R7" s="39">
        <f>IF('Matriz de Relacionamento'!R8="","",'Matriz de Relacionamento'!R8)</f>
        <v/>
      </c>
      <c r="S7" s="39">
        <f>IF('Matriz de Relacionamento'!S8="","",'Matriz de Relacionamento'!S8)</f>
        <v/>
      </c>
      <c r="T7" s="39">
        <f>IF('Matriz de Relacionamento'!T8="","",'Matriz de Relacionamento'!T8)</f>
        <v/>
      </c>
      <c r="U7" s="39">
        <f>IF('Matriz de Relacionamento'!U8="","",'Matriz de Relacionamento'!U8)</f>
        <v/>
      </c>
      <c r="V7" s="39">
        <f>IF('Matriz de Relacionamento'!V8="","",'Matriz de Relacionamento'!V8)</f>
        <v/>
      </c>
      <c r="W7" s="39">
        <f>IF('Matriz de Relacionamento'!W8="","",'Matriz de Relacionamento'!W8)</f>
        <v/>
      </c>
      <c r="X7" s="39">
        <f>IF('Matriz de Relacionamento'!X8="","",'Matriz de Relacionamento'!X8)</f>
        <v/>
      </c>
      <c r="Y7" s="39">
        <f>IF('Matriz de Relacionamento'!Y8="","",'Matriz de Relacionamento'!Y8)</f>
        <v/>
      </c>
      <c r="Z7" s="39">
        <f>IF('Matriz de Relacionamento'!Z8="","",'Matriz de Relacionamento'!Z8)</f>
        <v/>
      </c>
      <c r="AA7" s="39">
        <f>IF('Matriz de Relacionamento'!AA8="","",'Matriz de Relacionamento'!AA8)</f>
        <v/>
      </c>
      <c r="AB7" s="39">
        <f>IF('Matriz de Relacionamento'!AB8="","",'Matriz de Relacionamento'!AB8)</f>
        <v/>
      </c>
      <c r="AC7" s="540">
        <f>Benchmarking!F11</f>
        <v/>
      </c>
      <c r="AD7" s="39">
        <f>Benchmarking!G11</f>
        <v/>
      </c>
      <c r="AE7" s="39">
        <f>Benchmarking!H11</f>
        <v/>
      </c>
      <c r="AF7" s="39">
        <f>Benchmarking!I11</f>
        <v/>
      </c>
      <c r="AG7" s="286">
        <f>MAX(AC7:AF7)</f>
        <v/>
      </c>
      <c r="AH7" s="192" t="n"/>
    </row>
    <row r="8" ht="21.75" customHeight="1" s="496">
      <c r="A8" s="9" t="n"/>
      <c r="B8" s="164">
        <f>'Matriz de Relacionamento'!B9</f>
        <v/>
      </c>
      <c r="C8" s="24">
        <f>'Matriz de Relacionamento'!C9</f>
        <v/>
      </c>
      <c r="D8" s="164">
        <f>'Matriz de Relacionamento'!D9</f>
        <v/>
      </c>
      <c r="E8" s="39">
        <f>'Matriz de Relacionamento'!AH9</f>
        <v/>
      </c>
      <c r="F8" s="39">
        <f>IF('Matriz de Relacionamento'!F9="","",'Matriz de Relacionamento'!F9)</f>
        <v/>
      </c>
      <c r="G8" s="39">
        <f>IF('Matriz de Relacionamento'!G9="","",'Matriz de Relacionamento'!G9)</f>
        <v/>
      </c>
      <c r="H8" s="39">
        <f>IF('Matriz de Relacionamento'!H9="","",'Matriz de Relacionamento'!H9)</f>
        <v/>
      </c>
      <c r="I8" s="39">
        <f>IF('Matriz de Relacionamento'!I9="","",'Matriz de Relacionamento'!I9)</f>
        <v/>
      </c>
      <c r="J8" s="39">
        <f>IF('Matriz de Relacionamento'!J9="","",'Matriz de Relacionamento'!J9)</f>
        <v/>
      </c>
      <c r="K8" s="39">
        <f>IF('Matriz de Relacionamento'!K9="","",'Matriz de Relacionamento'!K9)</f>
        <v/>
      </c>
      <c r="L8" s="39">
        <f>IF('Matriz de Relacionamento'!L9="","",'Matriz de Relacionamento'!L9)</f>
        <v/>
      </c>
      <c r="M8" s="39">
        <f>IF('Matriz de Relacionamento'!M9="","",'Matriz de Relacionamento'!M9)</f>
        <v/>
      </c>
      <c r="N8" s="39">
        <f>IF('Matriz de Relacionamento'!N9="","",'Matriz de Relacionamento'!N9)</f>
        <v/>
      </c>
      <c r="O8" s="39">
        <f>IF('Matriz de Relacionamento'!O9="","",'Matriz de Relacionamento'!O9)</f>
        <v/>
      </c>
      <c r="P8" s="39">
        <f>IF('Matriz de Relacionamento'!P9="","",'Matriz de Relacionamento'!P9)</f>
        <v/>
      </c>
      <c r="Q8" s="39">
        <f>IF('Matriz de Relacionamento'!Q9="","",'Matriz de Relacionamento'!Q9)</f>
        <v/>
      </c>
      <c r="R8" s="39">
        <f>IF('Matriz de Relacionamento'!R9="","",'Matriz de Relacionamento'!R9)</f>
        <v/>
      </c>
      <c r="S8" s="39">
        <f>IF('Matriz de Relacionamento'!S9="","",'Matriz de Relacionamento'!S9)</f>
        <v/>
      </c>
      <c r="T8" s="39">
        <f>IF('Matriz de Relacionamento'!T9="","",'Matriz de Relacionamento'!T9)</f>
        <v/>
      </c>
      <c r="U8" s="39">
        <f>IF('Matriz de Relacionamento'!U9="","",'Matriz de Relacionamento'!U9)</f>
        <v/>
      </c>
      <c r="V8" s="39">
        <f>IF('Matriz de Relacionamento'!V9="","",'Matriz de Relacionamento'!V9)</f>
        <v/>
      </c>
      <c r="W8" s="39">
        <f>IF('Matriz de Relacionamento'!W9="","",'Matriz de Relacionamento'!W9)</f>
        <v/>
      </c>
      <c r="X8" s="39">
        <f>IF('Matriz de Relacionamento'!X9="","",'Matriz de Relacionamento'!X9)</f>
        <v/>
      </c>
      <c r="Y8" s="39">
        <f>IF('Matriz de Relacionamento'!Y9="","",'Matriz de Relacionamento'!Y9)</f>
        <v/>
      </c>
      <c r="Z8" s="39">
        <f>IF('Matriz de Relacionamento'!Z9="","",'Matriz de Relacionamento'!Z9)</f>
        <v/>
      </c>
      <c r="AA8" s="39">
        <f>IF('Matriz de Relacionamento'!AA9="","",'Matriz de Relacionamento'!AA9)</f>
        <v/>
      </c>
      <c r="AB8" s="39">
        <f>IF('Matriz de Relacionamento'!AB9="","",'Matriz de Relacionamento'!AB9)</f>
        <v/>
      </c>
      <c r="AC8" s="540">
        <f>Benchmarking!F12</f>
        <v/>
      </c>
      <c r="AD8" s="39">
        <f>Benchmarking!G12</f>
        <v/>
      </c>
      <c r="AE8" s="39">
        <f>Benchmarking!H12</f>
        <v/>
      </c>
      <c r="AF8" s="39">
        <f>Benchmarking!I12</f>
        <v/>
      </c>
      <c r="AG8" s="286">
        <f>MAX(AC8:AF8)</f>
        <v/>
      </c>
      <c r="AH8" s="192" t="n"/>
    </row>
    <row r="9" ht="21.75" customHeight="1" s="496">
      <c r="A9" s="9" t="n"/>
      <c r="B9" s="164">
        <f>'Matriz de Relacionamento'!B10</f>
        <v/>
      </c>
      <c r="C9" s="24">
        <f>'Matriz de Relacionamento'!C10</f>
        <v/>
      </c>
      <c r="D9" s="164">
        <f>'Matriz de Relacionamento'!D10</f>
        <v/>
      </c>
      <c r="E9" s="39">
        <f>'Matriz de Relacionamento'!AH10</f>
        <v/>
      </c>
      <c r="F9" s="39">
        <f>IF('Matriz de Relacionamento'!F10="","",'Matriz de Relacionamento'!F10)</f>
        <v/>
      </c>
      <c r="G9" s="39">
        <f>IF('Matriz de Relacionamento'!G10="","",'Matriz de Relacionamento'!G10)</f>
        <v/>
      </c>
      <c r="H9" s="39">
        <f>IF('Matriz de Relacionamento'!H10="","",'Matriz de Relacionamento'!H10)</f>
        <v/>
      </c>
      <c r="I9" s="39">
        <f>IF('Matriz de Relacionamento'!I10="","",'Matriz de Relacionamento'!I10)</f>
        <v/>
      </c>
      <c r="J9" s="39">
        <f>IF('Matriz de Relacionamento'!J10="","",'Matriz de Relacionamento'!J10)</f>
        <v/>
      </c>
      <c r="K9" s="39">
        <f>IF('Matriz de Relacionamento'!K10="","",'Matriz de Relacionamento'!K10)</f>
        <v/>
      </c>
      <c r="L9" s="39">
        <f>IF('Matriz de Relacionamento'!L10="","",'Matriz de Relacionamento'!L10)</f>
        <v/>
      </c>
      <c r="M9" s="39">
        <f>IF('Matriz de Relacionamento'!M10="","",'Matriz de Relacionamento'!M10)</f>
        <v/>
      </c>
      <c r="N9" s="39">
        <f>IF('Matriz de Relacionamento'!N10="","",'Matriz de Relacionamento'!N10)</f>
        <v/>
      </c>
      <c r="O9" s="39">
        <f>IF('Matriz de Relacionamento'!O10="","",'Matriz de Relacionamento'!O10)</f>
        <v/>
      </c>
      <c r="P9" s="39">
        <f>IF('Matriz de Relacionamento'!P10="","",'Matriz de Relacionamento'!P10)</f>
        <v/>
      </c>
      <c r="Q9" s="39">
        <f>IF('Matriz de Relacionamento'!Q10="","",'Matriz de Relacionamento'!Q10)</f>
        <v/>
      </c>
      <c r="R9" s="39">
        <f>IF('Matriz de Relacionamento'!R10="","",'Matriz de Relacionamento'!R10)</f>
        <v/>
      </c>
      <c r="S9" s="39">
        <f>IF('Matriz de Relacionamento'!S10="","",'Matriz de Relacionamento'!S10)</f>
        <v/>
      </c>
      <c r="T9" s="39">
        <f>IF('Matriz de Relacionamento'!T10="","",'Matriz de Relacionamento'!T10)</f>
        <v/>
      </c>
      <c r="U9" s="39">
        <f>IF('Matriz de Relacionamento'!U10="","",'Matriz de Relacionamento'!U10)</f>
        <v/>
      </c>
      <c r="V9" s="39">
        <f>IF('Matriz de Relacionamento'!V10="","",'Matriz de Relacionamento'!V10)</f>
        <v/>
      </c>
      <c r="W9" s="39">
        <f>IF('Matriz de Relacionamento'!W10="","",'Matriz de Relacionamento'!W10)</f>
        <v/>
      </c>
      <c r="X9" s="39">
        <f>IF('Matriz de Relacionamento'!X10="","",'Matriz de Relacionamento'!X10)</f>
        <v/>
      </c>
      <c r="Y9" s="39">
        <f>IF('Matriz de Relacionamento'!Y10="","",'Matriz de Relacionamento'!Y10)</f>
        <v/>
      </c>
      <c r="Z9" s="39">
        <f>IF('Matriz de Relacionamento'!Z10="","",'Matriz de Relacionamento'!Z10)</f>
        <v/>
      </c>
      <c r="AA9" s="39">
        <f>IF('Matriz de Relacionamento'!AA10="","",'Matriz de Relacionamento'!AA10)</f>
        <v/>
      </c>
      <c r="AB9" s="39">
        <f>IF('Matriz de Relacionamento'!AB10="","",'Matriz de Relacionamento'!AB10)</f>
        <v/>
      </c>
      <c r="AC9" s="540">
        <f>Benchmarking!F13</f>
        <v/>
      </c>
      <c r="AD9" s="39">
        <f>Benchmarking!G13</f>
        <v/>
      </c>
      <c r="AE9" s="39">
        <f>Benchmarking!H13</f>
        <v/>
      </c>
      <c r="AF9" s="39">
        <f>Benchmarking!I13</f>
        <v/>
      </c>
      <c r="AG9" s="286">
        <f>MAX(AC9:AF9)</f>
        <v/>
      </c>
      <c r="AH9" s="192" t="n"/>
    </row>
    <row r="10" ht="21.75" customHeight="1" s="496">
      <c r="A10" s="9" t="n"/>
      <c r="B10" s="164">
        <f>'Matriz de Relacionamento'!B11</f>
        <v/>
      </c>
      <c r="C10" s="24">
        <f>'Matriz de Relacionamento'!C11</f>
        <v/>
      </c>
      <c r="D10" s="164">
        <f>'Matriz de Relacionamento'!D11</f>
        <v/>
      </c>
      <c r="E10" s="39">
        <f>'Matriz de Relacionamento'!AH11</f>
        <v/>
      </c>
      <c r="F10" s="39">
        <f>IF('Matriz de Relacionamento'!F11="","",'Matriz de Relacionamento'!F11)</f>
        <v/>
      </c>
      <c r="G10" s="39">
        <f>IF('Matriz de Relacionamento'!G11="","",'Matriz de Relacionamento'!G11)</f>
        <v/>
      </c>
      <c r="H10" s="39">
        <f>IF('Matriz de Relacionamento'!H11="","",'Matriz de Relacionamento'!H11)</f>
        <v/>
      </c>
      <c r="I10" s="39">
        <f>IF('Matriz de Relacionamento'!I11="","",'Matriz de Relacionamento'!I11)</f>
        <v/>
      </c>
      <c r="J10" s="39">
        <f>IF('Matriz de Relacionamento'!J11="","",'Matriz de Relacionamento'!J11)</f>
        <v/>
      </c>
      <c r="K10" s="39">
        <f>IF('Matriz de Relacionamento'!K11="","",'Matriz de Relacionamento'!K11)</f>
        <v/>
      </c>
      <c r="L10" s="39">
        <f>IF('Matriz de Relacionamento'!L11="","",'Matriz de Relacionamento'!L11)</f>
        <v/>
      </c>
      <c r="M10" s="39">
        <f>IF('Matriz de Relacionamento'!M11="","",'Matriz de Relacionamento'!M11)</f>
        <v/>
      </c>
      <c r="N10" s="39">
        <f>IF('Matriz de Relacionamento'!N11="","",'Matriz de Relacionamento'!N11)</f>
        <v/>
      </c>
      <c r="O10" s="39">
        <f>IF('Matriz de Relacionamento'!O11="","",'Matriz de Relacionamento'!O11)</f>
        <v/>
      </c>
      <c r="P10" s="39">
        <f>IF('Matriz de Relacionamento'!P11="","",'Matriz de Relacionamento'!P11)</f>
        <v/>
      </c>
      <c r="Q10" s="39">
        <f>IF('Matriz de Relacionamento'!Q11="","",'Matriz de Relacionamento'!Q11)</f>
        <v/>
      </c>
      <c r="R10" s="39">
        <f>IF('Matriz de Relacionamento'!R11="","",'Matriz de Relacionamento'!R11)</f>
        <v/>
      </c>
      <c r="S10" s="39">
        <f>IF('Matriz de Relacionamento'!S11="","",'Matriz de Relacionamento'!S11)</f>
        <v/>
      </c>
      <c r="T10" s="39">
        <f>IF('Matriz de Relacionamento'!T11="","",'Matriz de Relacionamento'!T11)</f>
        <v/>
      </c>
      <c r="U10" s="39">
        <f>IF('Matriz de Relacionamento'!U11="","",'Matriz de Relacionamento'!U11)</f>
        <v/>
      </c>
      <c r="V10" s="39">
        <f>IF('Matriz de Relacionamento'!V11="","",'Matriz de Relacionamento'!V11)</f>
        <v/>
      </c>
      <c r="W10" s="39">
        <f>IF('Matriz de Relacionamento'!W11="","",'Matriz de Relacionamento'!W11)</f>
        <v/>
      </c>
      <c r="X10" s="39">
        <f>IF('Matriz de Relacionamento'!X11="","",'Matriz de Relacionamento'!X11)</f>
        <v/>
      </c>
      <c r="Y10" s="39">
        <f>IF('Matriz de Relacionamento'!Y11="","",'Matriz de Relacionamento'!Y11)</f>
        <v/>
      </c>
      <c r="Z10" s="39">
        <f>IF('Matriz de Relacionamento'!Z11="","",'Matriz de Relacionamento'!Z11)</f>
        <v/>
      </c>
      <c r="AA10" s="39">
        <f>IF('Matriz de Relacionamento'!AA11="","",'Matriz de Relacionamento'!AA11)</f>
        <v/>
      </c>
      <c r="AB10" s="39">
        <f>IF('Matriz de Relacionamento'!AB11="","",'Matriz de Relacionamento'!AB11)</f>
        <v/>
      </c>
      <c r="AC10" s="540">
        <f>Benchmarking!F14</f>
        <v/>
      </c>
      <c r="AD10" s="39">
        <f>Benchmarking!G14</f>
        <v/>
      </c>
      <c r="AE10" s="39">
        <f>Benchmarking!H14</f>
        <v/>
      </c>
      <c r="AF10" s="39">
        <f>Benchmarking!I14</f>
        <v/>
      </c>
      <c r="AG10" s="286">
        <f>MAX(AC10:AF10)</f>
        <v/>
      </c>
      <c r="AH10" s="192" t="n"/>
    </row>
    <row r="11" ht="21.75" customHeight="1" s="496">
      <c r="A11" s="9" t="n"/>
      <c r="B11" s="164">
        <f>'Matriz de Relacionamento'!B12</f>
        <v/>
      </c>
      <c r="C11" s="24">
        <f>'Matriz de Relacionamento'!C12</f>
        <v/>
      </c>
      <c r="D11" s="164">
        <f>'Matriz de Relacionamento'!D12</f>
        <v/>
      </c>
      <c r="E11" s="39">
        <f>'Matriz de Relacionamento'!AH12</f>
        <v/>
      </c>
      <c r="F11" s="39">
        <f>IF('Matriz de Relacionamento'!F12="","",'Matriz de Relacionamento'!F12)</f>
        <v/>
      </c>
      <c r="G11" s="39">
        <f>IF('Matriz de Relacionamento'!G12="","",'Matriz de Relacionamento'!G12)</f>
        <v/>
      </c>
      <c r="H11" s="39">
        <f>IF('Matriz de Relacionamento'!H12="","",'Matriz de Relacionamento'!H12)</f>
        <v/>
      </c>
      <c r="I11" s="39">
        <f>IF('Matriz de Relacionamento'!I12="","",'Matriz de Relacionamento'!I12)</f>
        <v/>
      </c>
      <c r="J11" s="39">
        <f>IF('Matriz de Relacionamento'!J12="","",'Matriz de Relacionamento'!J12)</f>
        <v/>
      </c>
      <c r="K11" s="39">
        <f>IF('Matriz de Relacionamento'!K12="","",'Matriz de Relacionamento'!K12)</f>
        <v/>
      </c>
      <c r="L11" s="39">
        <f>IF('Matriz de Relacionamento'!L12="","",'Matriz de Relacionamento'!L12)</f>
        <v/>
      </c>
      <c r="M11" s="39">
        <f>IF('Matriz de Relacionamento'!M12="","",'Matriz de Relacionamento'!M12)</f>
        <v/>
      </c>
      <c r="N11" s="39">
        <f>IF('Matriz de Relacionamento'!N12="","",'Matriz de Relacionamento'!N12)</f>
        <v/>
      </c>
      <c r="O11" s="39">
        <f>IF('Matriz de Relacionamento'!O12="","",'Matriz de Relacionamento'!O12)</f>
        <v/>
      </c>
      <c r="P11" s="39">
        <f>IF('Matriz de Relacionamento'!P12="","",'Matriz de Relacionamento'!P12)</f>
        <v/>
      </c>
      <c r="Q11" s="39">
        <f>IF('Matriz de Relacionamento'!Q12="","",'Matriz de Relacionamento'!Q12)</f>
        <v/>
      </c>
      <c r="R11" s="39">
        <f>IF('Matriz de Relacionamento'!R12="","",'Matriz de Relacionamento'!R12)</f>
        <v/>
      </c>
      <c r="S11" s="39">
        <f>IF('Matriz de Relacionamento'!S12="","",'Matriz de Relacionamento'!S12)</f>
        <v/>
      </c>
      <c r="T11" s="39">
        <f>IF('Matriz de Relacionamento'!T12="","",'Matriz de Relacionamento'!T12)</f>
        <v/>
      </c>
      <c r="U11" s="39">
        <f>IF('Matriz de Relacionamento'!U12="","",'Matriz de Relacionamento'!U12)</f>
        <v/>
      </c>
      <c r="V11" s="39">
        <f>IF('Matriz de Relacionamento'!V12="","",'Matriz de Relacionamento'!V12)</f>
        <v/>
      </c>
      <c r="W11" s="39">
        <f>IF('Matriz de Relacionamento'!W12="","",'Matriz de Relacionamento'!W12)</f>
        <v/>
      </c>
      <c r="X11" s="39">
        <f>IF('Matriz de Relacionamento'!X12="","",'Matriz de Relacionamento'!X12)</f>
        <v/>
      </c>
      <c r="Y11" s="39">
        <f>IF('Matriz de Relacionamento'!Y12="","",'Matriz de Relacionamento'!Y12)</f>
        <v/>
      </c>
      <c r="Z11" s="39">
        <f>IF('Matriz de Relacionamento'!Z12="","",'Matriz de Relacionamento'!Z12)</f>
        <v/>
      </c>
      <c r="AA11" s="39">
        <f>IF('Matriz de Relacionamento'!AA12="","",'Matriz de Relacionamento'!AA12)</f>
        <v/>
      </c>
      <c r="AB11" s="39">
        <f>IF('Matriz de Relacionamento'!AB12="","",'Matriz de Relacionamento'!AB12)</f>
        <v/>
      </c>
      <c r="AC11" s="540">
        <f>Benchmarking!F15</f>
        <v/>
      </c>
      <c r="AD11" s="39">
        <f>Benchmarking!G15</f>
        <v/>
      </c>
      <c r="AE11" s="39">
        <f>Benchmarking!H15</f>
        <v/>
      </c>
      <c r="AF11" s="39">
        <f>Benchmarking!I15</f>
        <v/>
      </c>
      <c r="AG11" s="286">
        <f>MAX(AC11:AF11)</f>
        <v/>
      </c>
      <c r="AH11" s="192" t="n"/>
    </row>
    <row r="12" ht="21.75" customHeight="1" s="496">
      <c r="A12" s="9" t="n"/>
      <c r="B12" s="164">
        <f>'Matriz de Relacionamento'!B13</f>
        <v/>
      </c>
      <c r="C12" s="24">
        <f>'Matriz de Relacionamento'!C13</f>
        <v/>
      </c>
      <c r="D12" s="164">
        <f>'Matriz de Relacionamento'!D13</f>
        <v/>
      </c>
      <c r="E12" s="39">
        <f>'Matriz de Relacionamento'!AH13</f>
        <v/>
      </c>
      <c r="F12" s="39">
        <f>IF('Matriz de Relacionamento'!F13="","",'Matriz de Relacionamento'!F13)</f>
        <v/>
      </c>
      <c r="G12" s="39">
        <f>IF('Matriz de Relacionamento'!G13="","",'Matriz de Relacionamento'!G13)</f>
        <v/>
      </c>
      <c r="H12" s="39">
        <f>IF('Matriz de Relacionamento'!H13="","",'Matriz de Relacionamento'!H13)</f>
        <v/>
      </c>
      <c r="I12" s="39">
        <f>IF('Matriz de Relacionamento'!I13="","",'Matriz de Relacionamento'!I13)</f>
        <v/>
      </c>
      <c r="J12" s="39">
        <f>IF('Matriz de Relacionamento'!J13="","",'Matriz de Relacionamento'!J13)</f>
        <v/>
      </c>
      <c r="K12" s="39">
        <f>IF('Matriz de Relacionamento'!K13="","",'Matriz de Relacionamento'!K13)</f>
        <v/>
      </c>
      <c r="L12" s="39">
        <f>IF('Matriz de Relacionamento'!L13="","",'Matriz de Relacionamento'!L13)</f>
        <v/>
      </c>
      <c r="M12" s="39">
        <f>IF('Matriz de Relacionamento'!M13="","",'Matriz de Relacionamento'!M13)</f>
        <v/>
      </c>
      <c r="N12" s="39">
        <f>IF('Matriz de Relacionamento'!N13="","",'Matriz de Relacionamento'!N13)</f>
        <v/>
      </c>
      <c r="O12" s="39">
        <f>IF('Matriz de Relacionamento'!O13="","",'Matriz de Relacionamento'!O13)</f>
        <v/>
      </c>
      <c r="P12" s="39">
        <f>IF('Matriz de Relacionamento'!P13="","",'Matriz de Relacionamento'!P13)</f>
        <v/>
      </c>
      <c r="Q12" s="39">
        <f>IF('Matriz de Relacionamento'!Q13="","",'Matriz de Relacionamento'!Q13)</f>
        <v/>
      </c>
      <c r="R12" s="39">
        <f>IF('Matriz de Relacionamento'!R13="","",'Matriz de Relacionamento'!R13)</f>
        <v/>
      </c>
      <c r="S12" s="39">
        <f>IF('Matriz de Relacionamento'!S13="","",'Matriz de Relacionamento'!S13)</f>
        <v/>
      </c>
      <c r="T12" s="39">
        <f>IF('Matriz de Relacionamento'!T13="","",'Matriz de Relacionamento'!T13)</f>
        <v/>
      </c>
      <c r="U12" s="39">
        <f>IF('Matriz de Relacionamento'!U13="","",'Matriz de Relacionamento'!U13)</f>
        <v/>
      </c>
      <c r="V12" s="39">
        <f>IF('Matriz de Relacionamento'!V13="","",'Matriz de Relacionamento'!V13)</f>
        <v/>
      </c>
      <c r="W12" s="39">
        <f>IF('Matriz de Relacionamento'!W13="","",'Matriz de Relacionamento'!W13)</f>
        <v/>
      </c>
      <c r="X12" s="39">
        <f>IF('Matriz de Relacionamento'!X13="","",'Matriz de Relacionamento'!X13)</f>
        <v/>
      </c>
      <c r="Y12" s="39">
        <f>IF('Matriz de Relacionamento'!Y13="","",'Matriz de Relacionamento'!Y13)</f>
        <v/>
      </c>
      <c r="Z12" s="39">
        <f>IF('Matriz de Relacionamento'!Z13="","",'Matriz de Relacionamento'!Z13)</f>
        <v/>
      </c>
      <c r="AA12" s="39">
        <f>IF('Matriz de Relacionamento'!AA13="","",'Matriz de Relacionamento'!AA13)</f>
        <v/>
      </c>
      <c r="AB12" s="39">
        <f>IF('Matriz de Relacionamento'!AB13="","",'Matriz de Relacionamento'!AB13)</f>
        <v/>
      </c>
      <c r="AC12" s="540">
        <f>Benchmarking!F16</f>
        <v/>
      </c>
      <c r="AD12" s="39">
        <f>Benchmarking!G16</f>
        <v/>
      </c>
      <c r="AE12" s="39">
        <f>Benchmarking!H16</f>
        <v/>
      </c>
      <c r="AF12" s="39">
        <f>Benchmarking!I16</f>
        <v/>
      </c>
      <c r="AG12" s="286">
        <f>MAX(AC12:AF12)</f>
        <v/>
      </c>
      <c r="AH12" s="192" t="n"/>
    </row>
    <row r="13" ht="21.75" customHeight="1" s="496">
      <c r="A13" s="9" t="n"/>
      <c r="B13" s="164">
        <f>'Matriz de Relacionamento'!B14</f>
        <v/>
      </c>
      <c r="C13" s="24">
        <f>'Matriz de Relacionamento'!C14</f>
        <v/>
      </c>
      <c r="D13" s="164">
        <f>'Matriz de Relacionamento'!D14</f>
        <v/>
      </c>
      <c r="E13" s="39">
        <f>'Matriz de Relacionamento'!AH14</f>
        <v/>
      </c>
      <c r="F13" s="39">
        <f>IF('Matriz de Relacionamento'!F14="","",'Matriz de Relacionamento'!F14)</f>
        <v/>
      </c>
      <c r="G13" s="39">
        <f>IF('Matriz de Relacionamento'!G14="","",'Matriz de Relacionamento'!G14)</f>
        <v/>
      </c>
      <c r="H13" s="39">
        <f>IF('Matriz de Relacionamento'!H14="","",'Matriz de Relacionamento'!H14)</f>
        <v/>
      </c>
      <c r="I13" s="39">
        <f>IF('Matriz de Relacionamento'!I14="","",'Matriz de Relacionamento'!I14)</f>
        <v/>
      </c>
      <c r="J13" s="39">
        <f>IF('Matriz de Relacionamento'!J14="","",'Matriz de Relacionamento'!J14)</f>
        <v/>
      </c>
      <c r="K13" s="39">
        <f>IF('Matriz de Relacionamento'!K14="","",'Matriz de Relacionamento'!K14)</f>
        <v/>
      </c>
      <c r="L13" s="39">
        <f>IF('Matriz de Relacionamento'!L14="","",'Matriz de Relacionamento'!L14)</f>
        <v/>
      </c>
      <c r="M13" s="39">
        <f>IF('Matriz de Relacionamento'!M14="","",'Matriz de Relacionamento'!M14)</f>
        <v/>
      </c>
      <c r="N13" s="39">
        <f>IF('Matriz de Relacionamento'!N14="","",'Matriz de Relacionamento'!N14)</f>
        <v/>
      </c>
      <c r="O13" s="39">
        <f>IF('Matriz de Relacionamento'!O14="","",'Matriz de Relacionamento'!O14)</f>
        <v/>
      </c>
      <c r="P13" s="39">
        <f>IF('Matriz de Relacionamento'!P14="","",'Matriz de Relacionamento'!P14)</f>
        <v/>
      </c>
      <c r="Q13" s="39">
        <f>IF('Matriz de Relacionamento'!Q14="","",'Matriz de Relacionamento'!Q14)</f>
        <v/>
      </c>
      <c r="R13" s="39">
        <f>IF('Matriz de Relacionamento'!R14="","",'Matriz de Relacionamento'!R14)</f>
        <v/>
      </c>
      <c r="S13" s="39">
        <f>IF('Matriz de Relacionamento'!S14="","",'Matriz de Relacionamento'!S14)</f>
        <v/>
      </c>
      <c r="T13" s="39">
        <f>IF('Matriz de Relacionamento'!T14="","",'Matriz de Relacionamento'!T14)</f>
        <v/>
      </c>
      <c r="U13" s="39">
        <f>IF('Matriz de Relacionamento'!U14="","",'Matriz de Relacionamento'!U14)</f>
        <v/>
      </c>
      <c r="V13" s="39">
        <f>IF('Matriz de Relacionamento'!V14="","",'Matriz de Relacionamento'!V14)</f>
        <v/>
      </c>
      <c r="W13" s="39">
        <f>IF('Matriz de Relacionamento'!W14="","",'Matriz de Relacionamento'!W14)</f>
        <v/>
      </c>
      <c r="X13" s="39">
        <f>IF('Matriz de Relacionamento'!X14="","",'Matriz de Relacionamento'!X14)</f>
        <v/>
      </c>
      <c r="Y13" s="39">
        <f>IF('Matriz de Relacionamento'!Y14="","",'Matriz de Relacionamento'!Y14)</f>
        <v/>
      </c>
      <c r="Z13" s="39">
        <f>IF('Matriz de Relacionamento'!Z14="","",'Matriz de Relacionamento'!Z14)</f>
        <v/>
      </c>
      <c r="AA13" s="39">
        <f>IF('Matriz de Relacionamento'!AA14="","",'Matriz de Relacionamento'!AA14)</f>
        <v/>
      </c>
      <c r="AB13" s="39">
        <f>IF('Matriz de Relacionamento'!AB14="","",'Matriz de Relacionamento'!AB14)</f>
        <v/>
      </c>
      <c r="AC13" s="540">
        <f>Benchmarking!F17</f>
        <v/>
      </c>
      <c r="AD13" s="39">
        <f>Benchmarking!G17</f>
        <v/>
      </c>
      <c r="AE13" s="39">
        <f>Benchmarking!H17</f>
        <v/>
      </c>
      <c r="AF13" s="39">
        <f>Benchmarking!I17</f>
        <v/>
      </c>
      <c r="AG13" s="286">
        <f>MAX(AC13:AF13)</f>
        <v/>
      </c>
      <c r="AH13" s="192" t="n"/>
    </row>
    <row r="14" ht="21.75" customHeight="1" s="496">
      <c r="A14" s="9" t="n"/>
      <c r="B14" s="164">
        <f>'Matriz de Relacionamento'!B15</f>
        <v/>
      </c>
      <c r="C14" s="24">
        <f>'Matriz de Relacionamento'!C15</f>
        <v/>
      </c>
      <c r="D14" s="164">
        <f>'Matriz de Relacionamento'!D15</f>
        <v/>
      </c>
      <c r="E14" s="39">
        <f>'Matriz de Relacionamento'!AH15</f>
        <v/>
      </c>
      <c r="F14" s="39">
        <f>IF('Matriz de Relacionamento'!F15="","",'Matriz de Relacionamento'!F15)</f>
        <v/>
      </c>
      <c r="G14" s="39">
        <f>IF('Matriz de Relacionamento'!G15="","",'Matriz de Relacionamento'!G15)</f>
        <v/>
      </c>
      <c r="H14" s="39">
        <f>IF('Matriz de Relacionamento'!H15="","",'Matriz de Relacionamento'!H15)</f>
        <v/>
      </c>
      <c r="I14" s="39">
        <f>IF('Matriz de Relacionamento'!I15="","",'Matriz de Relacionamento'!I15)</f>
        <v/>
      </c>
      <c r="J14" s="39">
        <f>IF('Matriz de Relacionamento'!J15="","",'Matriz de Relacionamento'!J15)</f>
        <v/>
      </c>
      <c r="K14" s="39">
        <f>IF('Matriz de Relacionamento'!K15="","",'Matriz de Relacionamento'!K15)</f>
        <v/>
      </c>
      <c r="L14" s="39">
        <f>IF('Matriz de Relacionamento'!L15="","",'Matriz de Relacionamento'!L15)</f>
        <v/>
      </c>
      <c r="M14" s="39">
        <f>IF('Matriz de Relacionamento'!M15="","",'Matriz de Relacionamento'!M15)</f>
        <v/>
      </c>
      <c r="N14" s="39">
        <f>IF('Matriz de Relacionamento'!N15="","",'Matriz de Relacionamento'!N15)</f>
        <v/>
      </c>
      <c r="O14" s="39">
        <f>IF('Matriz de Relacionamento'!O15="","",'Matriz de Relacionamento'!O15)</f>
        <v/>
      </c>
      <c r="P14" s="39">
        <f>IF('Matriz de Relacionamento'!P15="","",'Matriz de Relacionamento'!P15)</f>
        <v/>
      </c>
      <c r="Q14" s="39">
        <f>IF('Matriz de Relacionamento'!Q15="","",'Matriz de Relacionamento'!Q15)</f>
        <v/>
      </c>
      <c r="R14" s="39">
        <f>IF('Matriz de Relacionamento'!R15="","",'Matriz de Relacionamento'!R15)</f>
        <v/>
      </c>
      <c r="S14" s="39">
        <f>IF('Matriz de Relacionamento'!S15="","",'Matriz de Relacionamento'!S15)</f>
        <v/>
      </c>
      <c r="T14" s="39">
        <f>IF('Matriz de Relacionamento'!T15="","",'Matriz de Relacionamento'!T15)</f>
        <v/>
      </c>
      <c r="U14" s="39">
        <f>IF('Matriz de Relacionamento'!U15="","",'Matriz de Relacionamento'!U15)</f>
        <v/>
      </c>
      <c r="V14" s="39">
        <f>IF('Matriz de Relacionamento'!V15="","",'Matriz de Relacionamento'!V15)</f>
        <v/>
      </c>
      <c r="W14" s="39">
        <f>IF('Matriz de Relacionamento'!W15="","",'Matriz de Relacionamento'!W15)</f>
        <v/>
      </c>
      <c r="X14" s="39">
        <f>IF('Matriz de Relacionamento'!X15="","",'Matriz de Relacionamento'!X15)</f>
        <v/>
      </c>
      <c r="Y14" s="39">
        <f>IF('Matriz de Relacionamento'!Y15="","",'Matriz de Relacionamento'!Y15)</f>
        <v/>
      </c>
      <c r="Z14" s="39">
        <f>IF('Matriz de Relacionamento'!Z15="","",'Matriz de Relacionamento'!Z15)</f>
        <v/>
      </c>
      <c r="AA14" s="39">
        <f>IF('Matriz de Relacionamento'!AA15="","",'Matriz de Relacionamento'!AA15)</f>
        <v/>
      </c>
      <c r="AB14" s="39">
        <f>IF('Matriz de Relacionamento'!AB15="","",'Matriz de Relacionamento'!AB15)</f>
        <v/>
      </c>
      <c r="AC14" s="540">
        <f>Benchmarking!F18</f>
        <v/>
      </c>
      <c r="AD14" s="39">
        <f>Benchmarking!G18</f>
        <v/>
      </c>
      <c r="AE14" s="39">
        <f>Benchmarking!H18</f>
        <v/>
      </c>
      <c r="AF14" s="39">
        <f>Benchmarking!I18</f>
        <v/>
      </c>
      <c r="AG14" s="286">
        <f>MAX(AC14:AF14)</f>
        <v/>
      </c>
      <c r="AH14" s="192" t="n"/>
    </row>
    <row r="15" ht="21.75" customHeight="1" s="496">
      <c r="A15" s="9" t="n"/>
      <c r="B15" s="164">
        <f>'Matriz de Relacionamento'!B16</f>
        <v/>
      </c>
      <c r="C15" s="24">
        <f>'Matriz de Relacionamento'!C16</f>
        <v/>
      </c>
      <c r="D15" s="164">
        <f>'Matriz de Relacionamento'!D16</f>
        <v/>
      </c>
      <c r="E15" s="39">
        <f>'Matriz de Relacionamento'!AH16</f>
        <v/>
      </c>
      <c r="F15" s="39">
        <f>IF('Matriz de Relacionamento'!F16="","",'Matriz de Relacionamento'!F16)</f>
        <v/>
      </c>
      <c r="G15" s="39">
        <f>IF('Matriz de Relacionamento'!G16="","",'Matriz de Relacionamento'!G16)</f>
        <v/>
      </c>
      <c r="H15" s="39">
        <f>IF('Matriz de Relacionamento'!H16="","",'Matriz de Relacionamento'!H16)</f>
        <v/>
      </c>
      <c r="I15" s="39">
        <f>IF('Matriz de Relacionamento'!I16="","",'Matriz de Relacionamento'!I16)</f>
        <v/>
      </c>
      <c r="J15" s="39">
        <f>IF('Matriz de Relacionamento'!J16="","",'Matriz de Relacionamento'!J16)</f>
        <v/>
      </c>
      <c r="K15" s="39">
        <f>IF('Matriz de Relacionamento'!K16="","",'Matriz de Relacionamento'!K16)</f>
        <v/>
      </c>
      <c r="L15" s="39">
        <f>IF('Matriz de Relacionamento'!L16="","",'Matriz de Relacionamento'!L16)</f>
        <v/>
      </c>
      <c r="M15" s="39">
        <f>IF('Matriz de Relacionamento'!M16="","",'Matriz de Relacionamento'!M16)</f>
        <v/>
      </c>
      <c r="N15" s="39">
        <f>IF('Matriz de Relacionamento'!N16="","",'Matriz de Relacionamento'!N16)</f>
        <v/>
      </c>
      <c r="O15" s="39">
        <f>IF('Matriz de Relacionamento'!O16="","",'Matriz de Relacionamento'!O16)</f>
        <v/>
      </c>
      <c r="P15" s="39">
        <f>IF('Matriz de Relacionamento'!P16="","",'Matriz de Relacionamento'!P16)</f>
        <v/>
      </c>
      <c r="Q15" s="39">
        <f>IF('Matriz de Relacionamento'!Q16="","",'Matriz de Relacionamento'!Q16)</f>
        <v/>
      </c>
      <c r="R15" s="39">
        <f>IF('Matriz de Relacionamento'!R16="","",'Matriz de Relacionamento'!R16)</f>
        <v/>
      </c>
      <c r="S15" s="39">
        <f>IF('Matriz de Relacionamento'!S16="","",'Matriz de Relacionamento'!S16)</f>
        <v/>
      </c>
      <c r="T15" s="39">
        <f>IF('Matriz de Relacionamento'!T16="","",'Matriz de Relacionamento'!T16)</f>
        <v/>
      </c>
      <c r="U15" s="39">
        <f>IF('Matriz de Relacionamento'!U16="","",'Matriz de Relacionamento'!U16)</f>
        <v/>
      </c>
      <c r="V15" s="39">
        <f>IF('Matriz de Relacionamento'!V16="","",'Matriz de Relacionamento'!V16)</f>
        <v/>
      </c>
      <c r="W15" s="39">
        <f>IF('Matriz de Relacionamento'!W16="","",'Matriz de Relacionamento'!W16)</f>
        <v/>
      </c>
      <c r="X15" s="39">
        <f>IF('Matriz de Relacionamento'!X16="","",'Matriz de Relacionamento'!X16)</f>
        <v/>
      </c>
      <c r="Y15" s="39">
        <f>IF('Matriz de Relacionamento'!Y16="","",'Matriz de Relacionamento'!Y16)</f>
        <v/>
      </c>
      <c r="Z15" s="39">
        <f>IF('Matriz de Relacionamento'!Z16="","",'Matriz de Relacionamento'!Z16)</f>
        <v/>
      </c>
      <c r="AA15" s="39">
        <f>IF('Matriz de Relacionamento'!AA16="","",'Matriz de Relacionamento'!AA16)</f>
        <v/>
      </c>
      <c r="AB15" s="39">
        <f>IF('Matriz de Relacionamento'!AB16="","",'Matriz de Relacionamento'!AB16)</f>
        <v/>
      </c>
      <c r="AC15" s="540">
        <f>Benchmarking!F19</f>
        <v/>
      </c>
      <c r="AD15" s="39">
        <f>Benchmarking!G19</f>
        <v/>
      </c>
      <c r="AE15" s="39">
        <f>Benchmarking!H19</f>
        <v/>
      </c>
      <c r="AF15" s="39">
        <f>Benchmarking!I19</f>
        <v/>
      </c>
      <c r="AG15" s="286">
        <f>MAX(AC15:AF15)</f>
        <v/>
      </c>
      <c r="AH15" s="192" t="n"/>
    </row>
    <row r="16" ht="21.75" customHeight="1" s="496">
      <c r="A16" s="9" t="n"/>
      <c r="B16" s="164">
        <f>'Matriz de Relacionamento'!B17</f>
        <v/>
      </c>
      <c r="C16" s="24">
        <f>'Matriz de Relacionamento'!C17</f>
        <v/>
      </c>
      <c r="D16" s="164">
        <f>'Matriz de Relacionamento'!D17</f>
        <v/>
      </c>
      <c r="E16" s="39">
        <f>'Matriz de Relacionamento'!AH17</f>
        <v/>
      </c>
      <c r="F16" s="39">
        <f>IF('Matriz de Relacionamento'!F17="","",'Matriz de Relacionamento'!F17)</f>
        <v/>
      </c>
      <c r="G16" s="39">
        <f>IF('Matriz de Relacionamento'!G17="","",'Matriz de Relacionamento'!G17)</f>
        <v/>
      </c>
      <c r="H16" s="39">
        <f>IF('Matriz de Relacionamento'!H17="","",'Matriz de Relacionamento'!H17)</f>
        <v/>
      </c>
      <c r="I16" s="39">
        <f>IF('Matriz de Relacionamento'!I17="","",'Matriz de Relacionamento'!I17)</f>
        <v/>
      </c>
      <c r="J16" s="39">
        <f>IF('Matriz de Relacionamento'!J17="","",'Matriz de Relacionamento'!J17)</f>
        <v/>
      </c>
      <c r="K16" s="39">
        <f>IF('Matriz de Relacionamento'!K17="","",'Matriz de Relacionamento'!K17)</f>
        <v/>
      </c>
      <c r="L16" s="39">
        <f>IF('Matriz de Relacionamento'!L17="","",'Matriz de Relacionamento'!L17)</f>
        <v/>
      </c>
      <c r="M16" s="39">
        <f>IF('Matriz de Relacionamento'!M17="","",'Matriz de Relacionamento'!M17)</f>
        <v/>
      </c>
      <c r="N16" s="39">
        <f>IF('Matriz de Relacionamento'!N17="","",'Matriz de Relacionamento'!N17)</f>
        <v/>
      </c>
      <c r="O16" s="39">
        <f>IF('Matriz de Relacionamento'!O17="","",'Matriz de Relacionamento'!O17)</f>
        <v/>
      </c>
      <c r="P16" s="39">
        <f>IF('Matriz de Relacionamento'!P17="","",'Matriz de Relacionamento'!P17)</f>
        <v/>
      </c>
      <c r="Q16" s="39">
        <f>IF('Matriz de Relacionamento'!Q17="","",'Matriz de Relacionamento'!Q17)</f>
        <v/>
      </c>
      <c r="R16" s="39">
        <f>IF('Matriz de Relacionamento'!R17="","",'Matriz de Relacionamento'!R17)</f>
        <v/>
      </c>
      <c r="S16" s="39">
        <f>IF('Matriz de Relacionamento'!S17="","",'Matriz de Relacionamento'!S17)</f>
        <v/>
      </c>
      <c r="T16" s="39">
        <f>IF('Matriz de Relacionamento'!T17="","",'Matriz de Relacionamento'!T17)</f>
        <v/>
      </c>
      <c r="U16" s="39">
        <f>IF('Matriz de Relacionamento'!U17="","",'Matriz de Relacionamento'!U17)</f>
        <v/>
      </c>
      <c r="V16" s="39">
        <f>IF('Matriz de Relacionamento'!V17="","",'Matriz de Relacionamento'!V17)</f>
        <v/>
      </c>
      <c r="W16" s="39">
        <f>IF('Matriz de Relacionamento'!W17="","",'Matriz de Relacionamento'!W17)</f>
        <v/>
      </c>
      <c r="X16" s="39">
        <f>IF('Matriz de Relacionamento'!X17="","",'Matriz de Relacionamento'!X17)</f>
        <v/>
      </c>
      <c r="Y16" s="39">
        <f>IF('Matriz de Relacionamento'!Y17="","",'Matriz de Relacionamento'!Y17)</f>
        <v/>
      </c>
      <c r="Z16" s="39">
        <f>IF('Matriz de Relacionamento'!Z17="","",'Matriz de Relacionamento'!Z17)</f>
        <v/>
      </c>
      <c r="AA16" s="39">
        <f>IF('Matriz de Relacionamento'!AA17="","",'Matriz de Relacionamento'!AA17)</f>
        <v/>
      </c>
      <c r="AB16" s="39">
        <f>IF('Matriz de Relacionamento'!AB17="","",'Matriz de Relacionamento'!AB17)</f>
        <v/>
      </c>
      <c r="AC16" s="540">
        <f>Benchmarking!F20</f>
        <v/>
      </c>
      <c r="AD16" s="39">
        <f>Benchmarking!G20</f>
        <v/>
      </c>
      <c r="AE16" s="39">
        <f>Benchmarking!H20</f>
        <v/>
      </c>
      <c r="AF16" s="39">
        <f>Benchmarking!I20</f>
        <v/>
      </c>
      <c r="AG16" s="286">
        <f>MAX(AC16:AF16)</f>
        <v/>
      </c>
      <c r="AH16" s="192" t="n"/>
    </row>
    <row r="17" ht="21.75" customHeight="1" s="496">
      <c r="A17" s="9" t="n"/>
      <c r="B17" s="164">
        <f>'Matriz de Relacionamento'!B18</f>
        <v/>
      </c>
      <c r="C17" s="24">
        <f>'Matriz de Relacionamento'!C18</f>
        <v/>
      </c>
      <c r="D17" s="164">
        <f>'Matriz de Relacionamento'!D18</f>
        <v/>
      </c>
      <c r="E17" s="39">
        <f>'Matriz de Relacionamento'!AH18</f>
        <v/>
      </c>
      <c r="F17" s="39">
        <f>IF('Matriz de Relacionamento'!F18="","",'Matriz de Relacionamento'!F18)</f>
        <v/>
      </c>
      <c r="G17" s="39">
        <f>IF('Matriz de Relacionamento'!G18="","",'Matriz de Relacionamento'!G18)</f>
        <v/>
      </c>
      <c r="H17" s="39">
        <f>IF('Matriz de Relacionamento'!H18="","",'Matriz de Relacionamento'!H18)</f>
        <v/>
      </c>
      <c r="I17" s="39">
        <f>IF('Matriz de Relacionamento'!I18="","",'Matriz de Relacionamento'!I18)</f>
        <v/>
      </c>
      <c r="J17" s="39">
        <f>IF('Matriz de Relacionamento'!J18="","",'Matriz de Relacionamento'!J18)</f>
        <v/>
      </c>
      <c r="K17" s="39">
        <f>IF('Matriz de Relacionamento'!K18="","",'Matriz de Relacionamento'!K18)</f>
        <v/>
      </c>
      <c r="L17" s="39">
        <f>IF('Matriz de Relacionamento'!L18="","",'Matriz de Relacionamento'!L18)</f>
        <v/>
      </c>
      <c r="M17" s="39">
        <f>IF('Matriz de Relacionamento'!M18="","",'Matriz de Relacionamento'!M18)</f>
        <v/>
      </c>
      <c r="N17" s="39">
        <f>IF('Matriz de Relacionamento'!N18="","",'Matriz de Relacionamento'!N18)</f>
        <v/>
      </c>
      <c r="O17" s="39">
        <f>IF('Matriz de Relacionamento'!O18="","",'Matriz de Relacionamento'!O18)</f>
        <v/>
      </c>
      <c r="P17" s="39">
        <f>IF('Matriz de Relacionamento'!P18="","",'Matriz de Relacionamento'!P18)</f>
        <v/>
      </c>
      <c r="Q17" s="39">
        <f>IF('Matriz de Relacionamento'!Q18="","",'Matriz de Relacionamento'!Q18)</f>
        <v/>
      </c>
      <c r="R17" s="39">
        <f>IF('Matriz de Relacionamento'!R18="","",'Matriz de Relacionamento'!R18)</f>
        <v/>
      </c>
      <c r="S17" s="39">
        <f>IF('Matriz de Relacionamento'!S18="","",'Matriz de Relacionamento'!S18)</f>
        <v/>
      </c>
      <c r="T17" s="39">
        <f>IF('Matriz de Relacionamento'!T18="","",'Matriz de Relacionamento'!T18)</f>
        <v/>
      </c>
      <c r="U17" s="39">
        <f>IF('Matriz de Relacionamento'!U18="","",'Matriz de Relacionamento'!U18)</f>
        <v/>
      </c>
      <c r="V17" s="39">
        <f>IF('Matriz de Relacionamento'!V18="","",'Matriz de Relacionamento'!V18)</f>
        <v/>
      </c>
      <c r="W17" s="39">
        <f>IF('Matriz de Relacionamento'!W18="","",'Matriz de Relacionamento'!W18)</f>
        <v/>
      </c>
      <c r="X17" s="39">
        <f>IF('Matriz de Relacionamento'!X18="","",'Matriz de Relacionamento'!X18)</f>
        <v/>
      </c>
      <c r="Y17" s="39">
        <f>IF('Matriz de Relacionamento'!Y18="","",'Matriz de Relacionamento'!Y18)</f>
        <v/>
      </c>
      <c r="Z17" s="39">
        <f>IF('Matriz de Relacionamento'!Z18="","",'Matriz de Relacionamento'!Z18)</f>
        <v/>
      </c>
      <c r="AA17" s="39">
        <f>IF('Matriz de Relacionamento'!AA18="","",'Matriz de Relacionamento'!AA18)</f>
        <v/>
      </c>
      <c r="AB17" s="39">
        <f>IF('Matriz de Relacionamento'!AB18="","",'Matriz de Relacionamento'!AB18)</f>
        <v/>
      </c>
      <c r="AC17" s="540">
        <f>Benchmarking!F21</f>
        <v/>
      </c>
      <c r="AD17" s="39">
        <f>Benchmarking!G21</f>
        <v/>
      </c>
      <c r="AE17" s="39">
        <f>Benchmarking!H21</f>
        <v/>
      </c>
      <c r="AF17" s="39">
        <f>Benchmarking!I21</f>
        <v/>
      </c>
      <c r="AG17" s="286">
        <f>MAX(AC17:AF17)</f>
        <v/>
      </c>
      <c r="AH17" s="192" t="n"/>
    </row>
    <row r="18" ht="21.75" customHeight="1" s="496">
      <c r="A18" s="9" t="n"/>
      <c r="B18" s="164">
        <f>'Matriz de Relacionamento'!B19</f>
        <v/>
      </c>
      <c r="C18" s="24">
        <f>'Matriz de Relacionamento'!C19</f>
        <v/>
      </c>
      <c r="D18" s="164">
        <f>'Matriz de Relacionamento'!D19</f>
        <v/>
      </c>
      <c r="E18" s="39">
        <f>'Matriz de Relacionamento'!AH19</f>
        <v/>
      </c>
      <c r="F18" s="39">
        <f>IF('Matriz de Relacionamento'!F19="","",'Matriz de Relacionamento'!F19)</f>
        <v/>
      </c>
      <c r="G18" s="39">
        <f>IF('Matriz de Relacionamento'!G19="","",'Matriz de Relacionamento'!G19)</f>
        <v/>
      </c>
      <c r="H18" s="39">
        <f>IF('Matriz de Relacionamento'!H19="","",'Matriz de Relacionamento'!H19)</f>
        <v/>
      </c>
      <c r="I18" s="39">
        <f>IF('Matriz de Relacionamento'!I19="","",'Matriz de Relacionamento'!I19)</f>
        <v/>
      </c>
      <c r="J18" s="39">
        <f>IF('Matriz de Relacionamento'!J19="","",'Matriz de Relacionamento'!J19)</f>
        <v/>
      </c>
      <c r="K18" s="39">
        <f>IF('Matriz de Relacionamento'!K19="","",'Matriz de Relacionamento'!K19)</f>
        <v/>
      </c>
      <c r="L18" s="39">
        <f>IF('Matriz de Relacionamento'!L19="","",'Matriz de Relacionamento'!L19)</f>
        <v/>
      </c>
      <c r="M18" s="39">
        <f>IF('Matriz de Relacionamento'!M19="","",'Matriz de Relacionamento'!M19)</f>
        <v/>
      </c>
      <c r="N18" s="39">
        <f>IF('Matriz de Relacionamento'!N19="","",'Matriz de Relacionamento'!N19)</f>
        <v/>
      </c>
      <c r="O18" s="39">
        <f>IF('Matriz de Relacionamento'!O19="","",'Matriz de Relacionamento'!O19)</f>
        <v/>
      </c>
      <c r="P18" s="39">
        <f>IF('Matriz de Relacionamento'!P19="","",'Matriz de Relacionamento'!P19)</f>
        <v/>
      </c>
      <c r="Q18" s="39">
        <f>IF('Matriz de Relacionamento'!Q19="","",'Matriz de Relacionamento'!Q19)</f>
        <v/>
      </c>
      <c r="R18" s="39">
        <f>IF('Matriz de Relacionamento'!R19="","",'Matriz de Relacionamento'!R19)</f>
        <v/>
      </c>
      <c r="S18" s="39">
        <f>IF('Matriz de Relacionamento'!S19="","",'Matriz de Relacionamento'!S19)</f>
        <v/>
      </c>
      <c r="T18" s="39">
        <f>IF('Matriz de Relacionamento'!T19="","",'Matriz de Relacionamento'!T19)</f>
        <v/>
      </c>
      <c r="U18" s="39">
        <f>IF('Matriz de Relacionamento'!U19="","",'Matriz de Relacionamento'!U19)</f>
        <v/>
      </c>
      <c r="V18" s="39">
        <f>IF('Matriz de Relacionamento'!V19="","",'Matriz de Relacionamento'!V19)</f>
        <v/>
      </c>
      <c r="W18" s="39">
        <f>IF('Matriz de Relacionamento'!W19="","",'Matriz de Relacionamento'!W19)</f>
        <v/>
      </c>
      <c r="X18" s="39">
        <f>IF('Matriz de Relacionamento'!X19="","",'Matriz de Relacionamento'!X19)</f>
        <v/>
      </c>
      <c r="Y18" s="39">
        <f>IF('Matriz de Relacionamento'!Y19="","",'Matriz de Relacionamento'!Y19)</f>
        <v/>
      </c>
      <c r="Z18" s="39">
        <f>IF('Matriz de Relacionamento'!Z19="","",'Matriz de Relacionamento'!Z19)</f>
        <v/>
      </c>
      <c r="AA18" s="39">
        <f>IF('Matriz de Relacionamento'!AA19="","",'Matriz de Relacionamento'!AA19)</f>
        <v/>
      </c>
      <c r="AB18" s="39">
        <f>IF('Matriz de Relacionamento'!AB19="","",'Matriz de Relacionamento'!AB19)</f>
        <v/>
      </c>
      <c r="AC18" s="540">
        <f>Benchmarking!F22</f>
        <v/>
      </c>
      <c r="AD18" s="39">
        <f>Benchmarking!G22</f>
        <v/>
      </c>
      <c r="AE18" s="39">
        <f>Benchmarking!H22</f>
        <v/>
      </c>
      <c r="AF18" s="39">
        <f>Benchmarking!I22</f>
        <v/>
      </c>
      <c r="AG18" s="286">
        <f>MAX(AC18:AF18)</f>
        <v/>
      </c>
      <c r="AH18" s="192" t="n"/>
    </row>
    <row r="19" ht="21.75" customHeight="1" s="496">
      <c r="A19" s="9" t="n"/>
      <c r="B19" s="164">
        <f>'Matriz de Relacionamento'!B20</f>
        <v/>
      </c>
      <c r="C19" s="24">
        <f>'Matriz de Relacionamento'!C20</f>
        <v/>
      </c>
      <c r="D19" s="164">
        <f>'Matriz de Relacionamento'!D20</f>
        <v/>
      </c>
      <c r="E19" s="39">
        <f>'Matriz de Relacionamento'!AH20</f>
        <v/>
      </c>
      <c r="F19" s="39">
        <f>IF('Matriz de Relacionamento'!F20="","",'Matriz de Relacionamento'!F20)</f>
        <v/>
      </c>
      <c r="G19" s="39">
        <f>IF('Matriz de Relacionamento'!G20="","",'Matriz de Relacionamento'!G20)</f>
        <v/>
      </c>
      <c r="H19" s="39">
        <f>IF('Matriz de Relacionamento'!H20="","",'Matriz de Relacionamento'!H20)</f>
        <v/>
      </c>
      <c r="I19" s="39">
        <f>IF('Matriz de Relacionamento'!I20="","",'Matriz de Relacionamento'!I20)</f>
        <v/>
      </c>
      <c r="J19" s="39">
        <f>IF('Matriz de Relacionamento'!J20="","",'Matriz de Relacionamento'!J20)</f>
        <v/>
      </c>
      <c r="K19" s="39">
        <f>IF('Matriz de Relacionamento'!K20="","",'Matriz de Relacionamento'!K20)</f>
        <v/>
      </c>
      <c r="L19" s="39">
        <f>IF('Matriz de Relacionamento'!L20="","",'Matriz de Relacionamento'!L20)</f>
        <v/>
      </c>
      <c r="M19" s="39">
        <f>IF('Matriz de Relacionamento'!M20="","",'Matriz de Relacionamento'!M20)</f>
        <v/>
      </c>
      <c r="N19" s="39">
        <f>IF('Matriz de Relacionamento'!N20="","",'Matriz de Relacionamento'!N20)</f>
        <v/>
      </c>
      <c r="O19" s="39">
        <f>IF('Matriz de Relacionamento'!O20="","",'Matriz de Relacionamento'!O20)</f>
        <v/>
      </c>
      <c r="P19" s="39">
        <f>IF('Matriz de Relacionamento'!P20="","",'Matriz de Relacionamento'!P20)</f>
        <v/>
      </c>
      <c r="Q19" s="39">
        <f>IF('Matriz de Relacionamento'!Q20="","",'Matriz de Relacionamento'!Q20)</f>
        <v/>
      </c>
      <c r="R19" s="39">
        <f>IF('Matriz de Relacionamento'!R20="","",'Matriz de Relacionamento'!R20)</f>
        <v/>
      </c>
      <c r="S19" s="39">
        <f>IF('Matriz de Relacionamento'!S20="","",'Matriz de Relacionamento'!S20)</f>
        <v/>
      </c>
      <c r="T19" s="39">
        <f>IF('Matriz de Relacionamento'!T20="","",'Matriz de Relacionamento'!T20)</f>
        <v/>
      </c>
      <c r="U19" s="39">
        <f>IF('Matriz de Relacionamento'!U20="","",'Matriz de Relacionamento'!U20)</f>
        <v/>
      </c>
      <c r="V19" s="39">
        <f>IF('Matriz de Relacionamento'!V20="","",'Matriz de Relacionamento'!V20)</f>
        <v/>
      </c>
      <c r="W19" s="39">
        <f>IF('Matriz de Relacionamento'!W20="","",'Matriz de Relacionamento'!W20)</f>
        <v/>
      </c>
      <c r="X19" s="39">
        <f>IF('Matriz de Relacionamento'!X20="","",'Matriz de Relacionamento'!X20)</f>
        <v/>
      </c>
      <c r="Y19" s="39">
        <f>IF('Matriz de Relacionamento'!Y20="","",'Matriz de Relacionamento'!Y20)</f>
        <v/>
      </c>
      <c r="Z19" s="39">
        <f>IF('Matriz de Relacionamento'!Z20="","",'Matriz de Relacionamento'!Z20)</f>
        <v/>
      </c>
      <c r="AA19" s="39">
        <f>IF('Matriz de Relacionamento'!AA20="","",'Matriz de Relacionamento'!AA20)</f>
        <v/>
      </c>
      <c r="AB19" s="39">
        <f>IF('Matriz de Relacionamento'!AB20="","",'Matriz de Relacionamento'!AB20)</f>
        <v/>
      </c>
      <c r="AC19" s="540">
        <f>Benchmarking!F23</f>
        <v/>
      </c>
      <c r="AD19" s="39">
        <f>Benchmarking!G23</f>
        <v/>
      </c>
      <c r="AE19" s="39">
        <f>Benchmarking!H23</f>
        <v/>
      </c>
      <c r="AF19" s="39">
        <f>Benchmarking!I23</f>
        <v/>
      </c>
      <c r="AG19" s="286">
        <f>MAX(AC19:AF19)</f>
        <v/>
      </c>
      <c r="AH19" s="192" t="n"/>
    </row>
    <row r="20" ht="21.75" customHeight="1" s="496">
      <c r="A20" s="9" t="n"/>
      <c r="B20" s="164">
        <f>'Matriz de Relacionamento'!B21</f>
        <v/>
      </c>
      <c r="C20" s="24">
        <f>'Matriz de Relacionamento'!C21</f>
        <v/>
      </c>
      <c r="D20" s="164">
        <f>'Matriz de Relacionamento'!D21</f>
        <v/>
      </c>
      <c r="E20" s="39">
        <f>'Matriz de Relacionamento'!AH21</f>
        <v/>
      </c>
      <c r="F20" s="39">
        <f>IF('Matriz de Relacionamento'!F21="","",'Matriz de Relacionamento'!F21)</f>
        <v/>
      </c>
      <c r="G20" s="39">
        <f>IF('Matriz de Relacionamento'!G21="","",'Matriz de Relacionamento'!G21)</f>
        <v/>
      </c>
      <c r="H20" s="39">
        <f>IF('Matriz de Relacionamento'!H21="","",'Matriz de Relacionamento'!H21)</f>
        <v/>
      </c>
      <c r="I20" s="39">
        <f>IF('Matriz de Relacionamento'!I21="","",'Matriz de Relacionamento'!I21)</f>
        <v/>
      </c>
      <c r="J20" s="39">
        <f>IF('Matriz de Relacionamento'!J21="","",'Matriz de Relacionamento'!J21)</f>
        <v/>
      </c>
      <c r="K20" s="39">
        <f>IF('Matriz de Relacionamento'!K21="","",'Matriz de Relacionamento'!K21)</f>
        <v/>
      </c>
      <c r="L20" s="39">
        <f>IF('Matriz de Relacionamento'!L21="","",'Matriz de Relacionamento'!L21)</f>
        <v/>
      </c>
      <c r="M20" s="39">
        <f>IF('Matriz de Relacionamento'!M21="","",'Matriz de Relacionamento'!M21)</f>
        <v/>
      </c>
      <c r="N20" s="39">
        <f>IF('Matriz de Relacionamento'!N21="","",'Matriz de Relacionamento'!N21)</f>
        <v/>
      </c>
      <c r="O20" s="39">
        <f>IF('Matriz de Relacionamento'!O21="","",'Matriz de Relacionamento'!O21)</f>
        <v/>
      </c>
      <c r="P20" s="39">
        <f>IF('Matriz de Relacionamento'!P21="","",'Matriz de Relacionamento'!P21)</f>
        <v/>
      </c>
      <c r="Q20" s="39">
        <f>IF('Matriz de Relacionamento'!Q21="","",'Matriz de Relacionamento'!Q21)</f>
        <v/>
      </c>
      <c r="R20" s="39">
        <f>IF('Matriz de Relacionamento'!R21="","",'Matriz de Relacionamento'!R21)</f>
        <v/>
      </c>
      <c r="S20" s="39">
        <f>IF('Matriz de Relacionamento'!S21="","",'Matriz de Relacionamento'!S21)</f>
        <v/>
      </c>
      <c r="T20" s="39">
        <f>IF('Matriz de Relacionamento'!T21="","",'Matriz de Relacionamento'!T21)</f>
        <v/>
      </c>
      <c r="U20" s="39">
        <f>IF('Matriz de Relacionamento'!U21="","",'Matriz de Relacionamento'!U21)</f>
        <v/>
      </c>
      <c r="V20" s="39">
        <f>IF('Matriz de Relacionamento'!V21="","",'Matriz de Relacionamento'!V21)</f>
        <v/>
      </c>
      <c r="W20" s="39">
        <f>IF('Matriz de Relacionamento'!W21="","",'Matriz de Relacionamento'!W21)</f>
        <v/>
      </c>
      <c r="X20" s="39">
        <f>IF('Matriz de Relacionamento'!X21="","",'Matriz de Relacionamento'!X21)</f>
        <v/>
      </c>
      <c r="Y20" s="39">
        <f>IF('Matriz de Relacionamento'!Y21="","",'Matriz de Relacionamento'!Y21)</f>
        <v/>
      </c>
      <c r="Z20" s="39">
        <f>IF('Matriz de Relacionamento'!Z21="","",'Matriz de Relacionamento'!Z21)</f>
        <v/>
      </c>
      <c r="AA20" s="39">
        <f>IF('Matriz de Relacionamento'!AA21="","",'Matriz de Relacionamento'!AA21)</f>
        <v/>
      </c>
      <c r="AB20" s="39">
        <f>IF('Matriz de Relacionamento'!AB21="","",'Matriz de Relacionamento'!AB21)</f>
        <v/>
      </c>
      <c r="AC20" s="540">
        <f>Benchmarking!F24</f>
        <v/>
      </c>
      <c r="AD20" s="39">
        <f>Benchmarking!G24</f>
        <v/>
      </c>
      <c r="AE20" s="39">
        <f>Benchmarking!H24</f>
        <v/>
      </c>
      <c r="AF20" s="39">
        <f>Benchmarking!I24</f>
        <v/>
      </c>
      <c r="AG20" s="286">
        <f>MAX(AC20:AF20)</f>
        <v/>
      </c>
      <c r="AH20" s="192" t="n"/>
    </row>
    <row r="21" ht="21.75" customHeight="1" s="496">
      <c r="A21" s="9" t="n"/>
      <c r="B21" s="164">
        <f>'Matriz de Relacionamento'!B22</f>
        <v/>
      </c>
      <c r="C21" s="24">
        <f>'Matriz de Relacionamento'!C22</f>
        <v/>
      </c>
      <c r="D21" s="164">
        <f>'Matriz de Relacionamento'!D22</f>
        <v/>
      </c>
      <c r="E21" s="39">
        <f>'Matriz de Relacionamento'!AH22</f>
        <v/>
      </c>
      <c r="F21" s="39">
        <f>IF('Matriz de Relacionamento'!F22="","",'Matriz de Relacionamento'!F22)</f>
        <v/>
      </c>
      <c r="G21" s="39">
        <f>IF('Matriz de Relacionamento'!G22="","",'Matriz de Relacionamento'!G22)</f>
        <v/>
      </c>
      <c r="H21" s="39">
        <f>IF('Matriz de Relacionamento'!H22="","",'Matriz de Relacionamento'!H22)</f>
        <v/>
      </c>
      <c r="I21" s="39">
        <f>IF('Matriz de Relacionamento'!I22="","",'Matriz de Relacionamento'!I22)</f>
        <v/>
      </c>
      <c r="J21" s="39">
        <f>IF('Matriz de Relacionamento'!J22="","",'Matriz de Relacionamento'!J22)</f>
        <v/>
      </c>
      <c r="K21" s="39">
        <f>IF('Matriz de Relacionamento'!K22="","",'Matriz de Relacionamento'!K22)</f>
        <v/>
      </c>
      <c r="L21" s="39">
        <f>IF('Matriz de Relacionamento'!L22="","",'Matriz de Relacionamento'!L22)</f>
        <v/>
      </c>
      <c r="M21" s="39">
        <f>IF('Matriz de Relacionamento'!M22="","",'Matriz de Relacionamento'!M22)</f>
        <v/>
      </c>
      <c r="N21" s="39">
        <f>IF('Matriz de Relacionamento'!N22="","",'Matriz de Relacionamento'!N22)</f>
        <v/>
      </c>
      <c r="O21" s="39">
        <f>IF('Matriz de Relacionamento'!O22="","",'Matriz de Relacionamento'!O22)</f>
        <v/>
      </c>
      <c r="P21" s="39">
        <f>IF('Matriz de Relacionamento'!P22="","",'Matriz de Relacionamento'!P22)</f>
        <v/>
      </c>
      <c r="Q21" s="39">
        <f>IF('Matriz de Relacionamento'!Q22="","",'Matriz de Relacionamento'!Q22)</f>
        <v/>
      </c>
      <c r="R21" s="39">
        <f>IF('Matriz de Relacionamento'!R22="","",'Matriz de Relacionamento'!R22)</f>
        <v/>
      </c>
      <c r="S21" s="39">
        <f>IF('Matriz de Relacionamento'!S22="","",'Matriz de Relacionamento'!S22)</f>
        <v/>
      </c>
      <c r="T21" s="39">
        <f>IF('Matriz de Relacionamento'!T22="","",'Matriz de Relacionamento'!T22)</f>
        <v/>
      </c>
      <c r="U21" s="39">
        <f>IF('Matriz de Relacionamento'!U22="","",'Matriz de Relacionamento'!U22)</f>
        <v/>
      </c>
      <c r="V21" s="39">
        <f>IF('Matriz de Relacionamento'!V22="","",'Matriz de Relacionamento'!V22)</f>
        <v/>
      </c>
      <c r="W21" s="39">
        <f>IF('Matriz de Relacionamento'!W22="","",'Matriz de Relacionamento'!W22)</f>
        <v/>
      </c>
      <c r="X21" s="39">
        <f>IF('Matriz de Relacionamento'!X22="","",'Matriz de Relacionamento'!X22)</f>
        <v/>
      </c>
      <c r="Y21" s="39">
        <f>IF('Matriz de Relacionamento'!Y22="","",'Matriz de Relacionamento'!Y22)</f>
        <v/>
      </c>
      <c r="Z21" s="39">
        <f>IF('Matriz de Relacionamento'!Z22="","",'Matriz de Relacionamento'!Z22)</f>
        <v/>
      </c>
      <c r="AA21" s="39">
        <f>IF('Matriz de Relacionamento'!AA22="","",'Matriz de Relacionamento'!AA22)</f>
        <v/>
      </c>
      <c r="AB21" s="39">
        <f>IF('Matriz de Relacionamento'!AB22="","",'Matriz de Relacionamento'!AB22)</f>
        <v/>
      </c>
      <c r="AC21" s="540">
        <f>Benchmarking!F25</f>
        <v/>
      </c>
      <c r="AD21" s="39">
        <f>Benchmarking!G25</f>
        <v/>
      </c>
      <c r="AE21" s="39">
        <f>Benchmarking!H25</f>
        <v/>
      </c>
      <c r="AF21" s="39">
        <f>Benchmarking!I25</f>
        <v/>
      </c>
      <c r="AG21" s="286">
        <f>MAX(AC21:AF21)</f>
        <v/>
      </c>
      <c r="AH21" s="192" t="n"/>
    </row>
    <row r="22" ht="21.75" customHeight="1" s="496">
      <c r="A22" s="9" t="n"/>
      <c r="B22" s="164">
        <f>'Matriz de Relacionamento'!B23</f>
        <v/>
      </c>
      <c r="C22" s="24">
        <f>'Matriz de Relacionamento'!C23</f>
        <v/>
      </c>
      <c r="D22" s="164">
        <f>'Matriz de Relacionamento'!D23</f>
        <v/>
      </c>
      <c r="E22" s="39">
        <f>'Matriz de Relacionamento'!AH23</f>
        <v/>
      </c>
      <c r="F22" s="39">
        <f>IF('Matriz de Relacionamento'!F23="","",'Matriz de Relacionamento'!F23)</f>
        <v/>
      </c>
      <c r="G22" s="39">
        <f>IF('Matriz de Relacionamento'!G23="","",'Matriz de Relacionamento'!G23)</f>
        <v/>
      </c>
      <c r="H22" s="39">
        <f>IF('Matriz de Relacionamento'!H23="","",'Matriz de Relacionamento'!H23)</f>
        <v/>
      </c>
      <c r="I22" s="39">
        <f>IF('Matriz de Relacionamento'!I23="","",'Matriz de Relacionamento'!I23)</f>
        <v/>
      </c>
      <c r="J22" s="39">
        <f>IF('Matriz de Relacionamento'!J23="","",'Matriz de Relacionamento'!J23)</f>
        <v/>
      </c>
      <c r="K22" s="39">
        <f>IF('Matriz de Relacionamento'!K23="","",'Matriz de Relacionamento'!K23)</f>
        <v/>
      </c>
      <c r="L22" s="39">
        <f>IF('Matriz de Relacionamento'!L23="","",'Matriz de Relacionamento'!L23)</f>
        <v/>
      </c>
      <c r="M22" s="39">
        <f>IF('Matriz de Relacionamento'!M23="","",'Matriz de Relacionamento'!M23)</f>
        <v/>
      </c>
      <c r="N22" s="39">
        <f>IF('Matriz de Relacionamento'!N23="","",'Matriz de Relacionamento'!N23)</f>
        <v/>
      </c>
      <c r="O22" s="39">
        <f>IF('Matriz de Relacionamento'!O23="","",'Matriz de Relacionamento'!O23)</f>
        <v/>
      </c>
      <c r="P22" s="39">
        <f>IF('Matriz de Relacionamento'!P23="","",'Matriz de Relacionamento'!P23)</f>
        <v/>
      </c>
      <c r="Q22" s="39">
        <f>IF('Matriz de Relacionamento'!Q23="","",'Matriz de Relacionamento'!Q23)</f>
        <v/>
      </c>
      <c r="R22" s="39">
        <f>IF('Matriz de Relacionamento'!R23="","",'Matriz de Relacionamento'!R23)</f>
        <v/>
      </c>
      <c r="S22" s="39">
        <f>IF('Matriz de Relacionamento'!S23="","",'Matriz de Relacionamento'!S23)</f>
        <v/>
      </c>
      <c r="T22" s="39">
        <f>IF('Matriz de Relacionamento'!T23="","",'Matriz de Relacionamento'!T23)</f>
        <v/>
      </c>
      <c r="U22" s="39">
        <f>IF('Matriz de Relacionamento'!U23="","",'Matriz de Relacionamento'!U23)</f>
        <v/>
      </c>
      <c r="V22" s="39">
        <f>IF('Matriz de Relacionamento'!V23="","",'Matriz de Relacionamento'!V23)</f>
        <v/>
      </c>
      <c r="W22" s="39">
        <f>IF('Matriz de Relacionamento'!W23="","",'Matriz de Relacionamento'!W23)</f>
        <v/>
      </c>
      <c r="X22" s="39">
        <f>IF('Matriz de Relacionamento'!X23="","",'Matriz de Relacionamento'!X23)</f>
        <v/>
      </c>
      <c r="Y22" s="39">
        <f>IF('Matriz de Relacionamento'!Y23="","",'Matriz de Relacionamento'!Y23)</f>
        <v/>
      </c>
      <c r="Z22" s="39">
        <f>IF('Matriz de Relacionamento'!Z23="","",'Matriz de Relacionamento'!Z23)</f>
        <v/>
      </c>
      <c r="AA22" s="39">
        <f>IF('Matriz de Relacionamento'!AA23="","",'Matriz de Relacionamento'!AA23)</f>
        <v/>
      </c>
      <c r="AB22" s="39">
        <f>IF('Matriz de Relacionamento'!AB23="","",'Matriz de Relacionamento'!AB23)</f>
        <v/>
      </c>
      <c r="AC22" s="540">
        <f>Benchmarking!F26</f>
        <v/>
      </c>
      <c r="AD22" s="39">
        <f>Benchmarking!G26</f>
        <v/>
      </c>
      <c r="AE22" s="39">
        <f>Benchmarking!H26</f>
        <v/>
      </c>
      <c r="AF22" s="39">
        <f>Benchmarking!I26</f>
        <v/>
      </c>
      <c r="AG22" s="286">
        <f>MAX(AC22:AF22)</f>
        <v/>
      </c>
      <c r="AH22" s="192" t="n"/>
    </row>
    <row r="23" ht="21.75" customHeight="1" s="496">
      <c r="A23" s="9" t="n"/>
      <c r="B23" s="164">
        <f>'Matriz de Relacionamento'!B24</f>
        <v/>
      </c>
      <c r="C23" s="24">
        <f>'Matriz de Relacionamento'!C24</f>
        <v/>
      </c>
      <c r="D23" s="164">
        <f>'Matriz de Relacionamento'!D24</f>
        <v/>
      </c>
      <c r="E23" s="39">
        <f>'Matriz de Relacionamento'!AH24</f>
        <v/>
      </c>
      <c r="F23" s="39">
        <f>IF('Matriz de Relacionamento'!F24="","",'Matriz de Relacionamento'!F24)</f>
        <v/>
      </c>
      <c r="G23" s="39">
        <f>IF('Matriz de Relacionamento'!G24="","",'Matriz de Relacionamento'!G24)</f>
        <v/>
      </c>
      <c r="H23" s="39">
        <f>IF('Matriz de Relacionamento'!H24="","",'Matriz de Relacionamento'!H24)</f>
        <v/>
      </c>
      <c r="I23" s="39">
        <f>IF('Matriz de Relacionamento'!I24="","",'Matriz de Relacionamento'!I24)</f>
        <v/>
      </c>
      <c r="J23" s="39">
        <f>IF('Matriz de Relacionamento'!J24="","",'Matriz de Relacionamento'!J24)</f>
        <v/>
      </c>
      <c r="K23" s="39">
        <f>IF('Matriz de Relacionamento'!K24="","",'Matriz de Relacionamento'!K24)</f>
        <v/>
      </c>
      <c r="L23" s="39">
        <f>IF('Matriz de Relacionamento'!L24="","",'Matriz de Relacionamento'!L24)</f>
        <v/>
      </c>
      <c r="M23" s="39">
        <f>IF('Matriz de Relacionamento'!M24="","",'Matriz de Relacionamento'!M24)</f>
        <v/>
      </c>
      <c r="N23" s="39">
        <f>IF('Matriz de Relacionamento'!N24="","",'Matriz de Relacionamento'!N24)</f>
        <v/>
      </c>
      <c r="O23" s="39">
        <f>IF('Matriz de Relacionamento'!O24="","",'Matriz de Relacionamento'!O24)</f>
        <v/>
      </c>
      <c r="P23" s="39">
        <f>IF('Matriz de Relacionamento'!P24="","",'Matriz de Relacionamento'!P24)</f>
        <v/>
      </c>
      <c r="Q23" s="39">
        <f>IF('Matriz de Relacionamento'!Q24="","",'Matriz de Relacionamento'!Q24)</f>
        <v/>
      </c>
      <c r="R23" s="39">
        <f>IF('Matriz de Relacionamento'!R24="","",'Matriz de Relacionamento'!R24)</f>
        <v/>
      </c>
      <c r="S23" s="39">
        <f>IF('Matriz de Relacionamento'!S24="","",'Matriz de Relacionamento'!S24)</f>
        <v/>
      </c>
      <c r="T23" s="39">
        <f>IF('Matriz de Relacionamento'!T24="","",'Matriz de Relacionamento'!T24)</f>
        <v/>
      </c>
      <c r="U23" s="39">
        <f>IF('Matriz de Relacionamento'!U24="","",'Matriz de Relacionamento'!U24)</f>
        <v/>
      </c>
      <c r="V23" s="39">
        <f>IF('Matriz de Relacionamento'!V24="","",'Matriz de Relacionamento'!V24)</f>
        <v/>
      </c>
      <c r="W23" s="39">
        <f>IF('Matriz de Relacionamento'!W24="","",'Matriz de Relacionamento'!W24)</f>
        <v/>
      </c>
      <c r="X23" s="39">
        <f>IF('Matriz de Relacionamento'!X24="","",'Matriz de Relacionamento'!X24)</f>
        <v/>
      </c>
      <c r="Y23" s="39">
        <f>IF('Matriz de Relacionamento'!Y24="","",'Matriz de Relacionamento'!Y24)</f>
        <v/>
      </c>
      <c r="Z23" s="39">
        <f>IF('Matriz de Relacionamento'!Z24="","",'Matriz de Relacionamento'!Z24)</f>
        <v/>
      </c>
      <c r="AA23" s="39">
        <f>IF('Matriz de Relacionamento'!AA24="","",'Matriz de Relacionamento'!AA24)</f>
        <v/>
      </c>
      <c r="AB23" s="39">
        <f>IF('Matriz de Relacionamento'!AB24="","",'Matriz de Relacionamento'!AB24)</f>
        <v/>
      </c>
      <c r="AC23" s="540">
        <f>Benchmarking!F27</f>
        <v/>
      </c>
      <c r="AD23" s="39">
        <f>Benchmarking!G27</f>
        <v/>
      </c>
      <c r="AE23" s="39">
        <f>Benchmarking!H27</f>
        <v/>
      </c>
      <c r="AF23" s="39">
        <f>Benchmarking!I27</f>
        <v/>
      </c>
      <c r="AG23" s="286">
        <f>MAX(AC23:AF23)</f>
        <v/>
      </c>
      <c r="AH23" s="192" t="n"/>
    </row>
    <row r="24" ht="21.75" customHeight="1" s="496">
      <c r="A24" s="9" t="n"/>
      <c r="B24" s="164">
        <f>'Matriz de Relacionamento'!B25</f>
        <v/>
      </c>
      <c r="C24" s="24">
        <f>'Matriz de Relacionamento'!C25</f>
        <v/>
      </c>
      <c r="D24" s="164">
        <f>'Matriz de Relacionamento'!D25</f>
        <v/>
      </c>
      <c r="E24" s="39">
        <f>'Matriz de Relacionamento'!AH25</f>
        <v/>
      </c>
      <c r="F24" s="39">
        <f>IF('Matriz de Relacionamento'!F25="","",'Matriz de Relacionamento'!F25)</f>
        <v/>
      </c>
      <c r="G24" s="39">
        <f>IF('Matriz de Relacionamento'!G25="","",'Matriz de Relacionamento'!G25)</f>
        <v/>
      </c>
      <c r="H24" s="39">
        <f>IF('Matriz de Relacionamento'!H25="","",'Matriz de Relacionamento'!H25)</f>
        <v/>
      </c>
      <c r="I24" s="39">
        <f>IF('Matriz de Relacionamento'!I25="","",'Matriz de Relacionamento'!I25)</f>
        <v/>
      </c>
      <c r="J24" s="39">
        <f>IF('Matriz de Relacionamento'!J25="","",'Matriz de Relacionamento'!J25)</f>
        <v/>
      </c>
      <c r="K24" s="39">
        <f>IF('Matriz de Relacionamento'!K25="","",'Matriz de Relacionamento'!K25)</f>
        <v/>
      </c>
      <c r="L24" s="39">
        <f>IF('Matriz de Relacionamento'!L25="","",'Matriz de Relacionamento'!L25)</f>
        <v/>
      </c>
      <c r="M24" s="39">
        <f>IF('Matriz de Relacionamento'!M25="","",'Matriz de Relacionamento'!M25)</f>
        <v/>
      </c>
      <c r="N24" s="39">
        <f>IF('Matriz de Relacionamento'!N25="","",'Matriz de Relacionamento'!N25)</f>
        <v/>
      </c>
      <c r="O24" s="39">
        <f>IF('Matriz de Relacionamento'!O25="","",'Matriz de Relacionamento'!O25)</f>
        <v/>
      </c>
      <c r="P24" s="39">
        <f>IF('Matriz de Relacionamento'!P25="","",'Matriz de Relacionamento'!P25)</f>
        <v/>
      </c>
      <c r="Q24" s="39">
        <f>IF('Matriz de Relacionamento'!Q25="","",'Matriz de Relacionamento'!Q25)</f>
        <v/>
      </c>
      <c r="R24" s="39">
        <f>IF('Matriz de Relacionamento'!R25="","",'Matriz de Relacionamento'!R25)</f>
        <v/>
      </c>
      <c r="S24" s="39">
        <f>IF('Matriz de Relacionamento'!S25="","",'Matriz de Relacionamento'!S25)</f>
        <v/>
      </c>
      <c r="T24" s="39">
        <f>IF('Matriz de Relacionamento'!T25="","",'Matriz de Relacionamento'!T25)</f>
        <v/>
      </c>
      <c r="U24" s="39">
        <f>IF('Matriz de Relacionamento'!U25="","",'Matriz de Relacionamento'!U25)</f>
        <v/>
      </c>
      <c r="V24" s="39">
        <f>IF('Matriz de Relacionamento'!V25="","",'Matriz de Relacionamento'!V25)</f>
        <v/>
      </c>
      <c r="W24" s="39">
        <f>IF('Matriz de Relacionamento'!W25="","",'Matriz de Relacionamento'!W25)</f>
        <v/>
      </c>
      <c r="X24" s="39">
        <f>IF('Matriz de Relacionamento'!X25="","",'Matriz de Relacionamento'!X25)</f>
        <v/>
      </c>
      <c r="Y24" s="39">
        <f>IF('Matriz de Relacionamento'!Y25="","",'Matriz de Relacionamento'!Y25)</f>
        <v/>
      </c>
      <c r="Z24" s="39">
        <f>IF('Matriz de Relacionamento'!Z25="","",'Matriz de Relacionamento'!Z25)</f>
        <v/>
      </c>
      <c r="AA24" s="39">
        <f>IF('Matriz de Relacionamento'!AA25="","",'Matriz de Relacionamento'!AA25)</f>
        <v/>
      </c>
      <c r="AB24" s="39">
        <f>IF('Matriz de Relacionamento'!AB25="","",'Matriz de Relacionamento'!AB25)</f>
        <v/>
      </c>
      <c r="AC24" s="540">
        <f>Benchmarking!F28</f>
        <v/>
      </c>
      <c r="AD24" s="39">
        <f>Benchmarking!G28</f>
        <v/>
      </c>
      <c r="AE24" s="39">
        <f>Benchmarking!H28</f>
        <v/>
      </c>
      <c r="AF24" s="39">
        <f>Benchmarking!I28</f>
        <v/>
      </c>
      <c r="AG24" s="286">
        <f>MAX(AC24:AF24)</f>
        <v/>
      </c>
      <c r="AH24" s="192" t="n"/>
    </row>
    <row r="25" ht="21.75" customHeight="1" s="496">
      <c r="A25" s="9" t="n"/>
      <c r="B25" s="164">
        <f>'Matriz de Relacionamento'!B26</f>
        <v/>
      </c>
      <c r="C25" s="24">
        <f>'Matriz de Relacionamento'!C26</f>
        <v/>
      </c>
      <c r="D25" s="164">
        <f>'Matriz de Relacionamento'!D26</f>
        <v/>
      </c>
      <c r="E25" s="39">
        <f>'Matriz de Relacionamento'!AH26</f>
        <v/>
      </c>
      <c r="F25" s="39">
        <f>IF('Matriz de Relacionamento'!F26="","",'Matriz de Relacionamento'!F26)</f>
        <v/>
      </c>
      <c r="G25" s="39">
        <f>IF('Matriz de Relacionamento'!G26="","",'Matriz de Relacionamento'!G26)</f>
        <v/>
      </c>
      <c r="H25" s="39">
        <f>IF('Matriz de Relacionamento'!H26="","",'Matriz de Relacionamento'!H26)</f>
        <v/>
      </c>
      <c r="I25" s="39">
        <f>IF('Matriz de Relacionamento'!I26="","",'Matriz de Relacionamento'!I26)</f>
        <v/>
      </c>
      <c r="J25" s="39">
        <f>IF('Matriz de Relacionamento'!J26="","",'Matriz de Relacionamento'!J26)</f>
        <v/>
      </c>
      <c r="K25" s="39">
        <f>IF('Matriz de Relacionamento'!K26="","",'Matriz de Relacionamento'!K26)</f>
        <v/>
      </c>
      <c r="L25" s="39">
        <f>IF('Matriz de Relacionamento'!L26="","",'Matriz de Relacionamento'!L26)</f>
        <v/>
      </c>
      <c r="M25" s="39">
        <f>IF('Matriz de Relacionamento'!M26="","",'Matriz de Relacionamento'!M26)</f>
        <v/>
      </c>
      <c r="N25" s="39">
        <f>IF('Matriz de Relacionamento'!N26="","",'Matriz de Relacionamento'!N26)</f>
        <v/>
      </c>
      <c r="O25" s="39">
        <f>IF('Matriz de Relacionamento'!O26="","",'Matriz de Relacionamento'!O26)</f>
        <v/>
      </c>
      <c r="P25" s="39">
        <f>IF('Matriz de Relacionamento'!P26="","",'Matriz de Relacionamento'!P26)</f>
        <v/>
      </c>
      <c r="Q25" s="39">
        <f>IF('Matriz de Relacionamento'!Q26="","",'Matriz de Relacionamento'!Q26)</f>
        <v/>
      </c>
      <c r="R25" s="39">
        <f>IF('Matriz de Relacionamento'!R26="","",'Matriz de Relacionamento'!R26)</f>
        <v/>
      </c>
      <c r="S25" s="39">
        <f>IF('Matriz de Relacionamento'!S26="","",'Matriz de Relacionamento'!S26)</f>
        <v/>
      </c>
      <c r="T25" s="39">
        <f>IF('Matriz de Relacionamento'!T26="","",'Matriz de Relacionamento'!T26)</f>
        <v/>
      </c>
      <c r="U25" s="39">
        <f>IF('Matriz de Relacionamento'!U26="","",'Matriz de Relacionamento'!U26)</f>
        <v/>
      </c>
      <c r="V25" s="39">
        <f>IF('Matriz de Relacionamento'!V26="","",'Matriz de Relacionamento'!V26)</f>
        <v/>
      </c>
      <c r="W25" s="39">
        <f>IF('Matriz de Relacionamento'!W26="","",'Matriz de Relacionamento'!W26)</f>
        <v/>
      </c>
      <c r="X25" s="39">
        <f>IF('Matriz de Relacionamento'!X26="","",'Matriz de Relacionamento'!X26)</f>
        <v/>
      </c>
      <c r="Y25" s="39">
        <f>IF('Matriz de Relacionamento'!Y26="","",'Matriz de Relacionamento'!Y26)</f>
        <v/>
      </c>
      <c r="Z25" s="39">
        <f>IF('Matriz de Relacionamento'!Z26="","",'Matriz de Relacionamento'!Z26)</f>
        <v/>
      </c>
      <c r="AA25" s="39">
        <f>IF('Matriz de Relacionamento'!AA26="","",'Matriz de Relacionamento'!AA26)</f>
        <v/>
      </c>
      <c r="AB25" s="39">
        <f>IF('Matriz de Relacionamento'!AB26="","",'Matriz de Relacionamento'!AB26)</f>
        <v/>
      </c>
      <c r="AC25" s="540">
        <f>Benchmarking!F29</f>
        <v/>
      </c>
      <c r="AD25" s="39">
        <f>Benchmarking!G29</f>
        <v/>
      </c>
      <c r="AE25" s="39">
        <f>Benchmarking!H29</f>
        <v/>
      </c>
      <c r="AF25" s="39">
        <f>Benchmarking!I29</f>
        <v/>
      </c>
      <c r="AG25" s="286">
        <f>MAX(AC25:AF25)</f>
        <v/>
      </c>
      <c r="AH25" s="192" t="n"/>
    </row>
    <row r="26" ht="21.75" customHeight="1" s="496">
      <c r="A26" s="9" t="n"/>
      <c r="B26" s="164">
        <f>'Matriz de Relacionamento'!B27</f>
        <v/>
      </c>
      <c r="C26" s="24">
        <f>'Matriz de Relacionamento'!C27</f>
        <v/>
      </c>
      <c r="D26" s="164">
        <f>'Matriz de Relacionamento'!D27</f>
        <v/>
      </c>
      <c r="E26" s="39">
        <f>'Matriz de Relacionamento'!AH27</f>
        <v/>
      </c>
      <c r="F26" s="39">
        <f>IF('Matriz de Relacionamento'!F27="","",'Matriz de Relacionamento'!F27)</f>
        <v/>
      </c>
      <c r="G26" s="39">
        <f>IF('Matriz de Relacionamento'!G27="","",'Matriz de Relacionamento'!G27)</f>
        <v/>
      </c>
      <c r="H26" s="39">
        <f>IF('Matriz de Relacionamento'!H27="","",'Matriz de Relacionamento'!H27)</f>
        <v/>
      </c>
      <c r="I26" s="39">
        <f>IF('Matriz de Relacionamento'!I27="","",'Matriz de Relacionamento'!I27)</f>
        <v/>
      </c>
      <c r="J26" s="39">
        <f>IF('Matriz de Relacionamento'!J27="","",'Matriz de Relacionamento'!J27)</f>
        <v/>
      </c>
      <c r="K26" s="39">
        <f>IF('Matriz de Relacionamento'!K27="","",'Matriz de Relacionamento'!K27)</f>
        <v/>
      </c>
      <c r="L26" s="39">
        <f>IF('Matriz de Relacionamento'!L27="","",'Matriz de Relacionamento'!L27)</f>
        <v/>
      </c>
      <c r="M26" s="39">
        <f>IF('Matriz de Relacionamento'!M27="","",'Matriz de Relacionamento'!M27)</f>
        <v/>
      </c>
      <c r="N26" s="39">
        <f>IF('Matriz de Relacionamento'!N27="","",'Matriz de Relacionamento'!N27)</f>
        <v/>
      </c>
      <c r="O26" s="39">
        <f>IF('Matriz de Relacionamento'!O27="","",'Matriz de Relacionamento'!O27)</f>
        <v/>
      </c>
      <c r="P26" s="39">
        <f>IF('Matriz de Relacionamento'!P27="","",'Matriz de Relacionamento'!P27)</f>
        <v/>
      </c>
      <c r="Q26" s="39">
        <f>IF('Matriz de Relacionamento'!Q27="","",'Matriz de Relacionamento'!Q27)</f>
        <v/>
      </c>
      <c r="R26" s="39">
        <f>IF('Matriz de Relacionamento'!R27="","",'Matriz de Relacionamento'!R27)</f>
        <v/>
      </c>
      <c r="S26" s="39">
        <f>IF('Matriz de Relacionamento'!S27="","",'Matriz de Relacionamento'!S27)</f>
        <v/>
      </c>
      <c r="T26" s="39">
        <f>IF('Matriz de Relacionamento'!T27="","",'Matriz de Relacionamento'!T27)</f>
        <v/>
      </c>
      <c r="U26" s="39">
        <f>IF('Matriz de Relacionamento'!U27="","",'Matriz de Relacionamento'!U27)</f>
        <v/>
      </c>
      <c r="V26" s="39">
        <f>IF('Matriz de Relacionamento'!V27="","",'Matriz de Relacionamento'!V27)</f>
        <v/>
      </c>
      <c r="W26" s="39">
        <f>IF('Matriz de Relacionamento'!W27="","",'Matriz de Relacionamento'!W27)</f>
        <v/>
      </c>
      <c r="X26" s="39">
        <f>IF('Matriz de Relacionamento'!X27="","",'Matriz de Relacionamento'!X27)</f>
        <v/>
      </c>
      <c r="Y26" s="39">
        <f>IF('Matriz de Relacionamento'!Y27="","",'Matriz de Relacionamento'!Y27)</f>
        <v/>
      </c>
      <c r="Z26" s="39">
        <f>IF('Matriz de Relacionamento'!Z27="","",'Matriz de Relacionamento'!Z27)</f>
        <v/>
      </c>
      <c r="AA26" s="39">
        <f>IF('Matriz de Relacionamento'!AA27="","",'Matriz de Relacionamento'!AA27)</f>
        <v/>
      </c>
      <c r="AB26" s="39">
        <f>IF('Matriz de Relacionamento'!AB27="","",'Matriz de Relacionamento'!AB27)</f>
        <v/>
      </c>
      <c r="AC26" s="540">
        <f>Benchmarking!F30</f>
        <v/>
      </c>
      <c r="AD26" s="39">
        <f>Benchmarking!G30</f>
        <v/>
      </c>
      <c r="AE26" s="39">
        <f>Benchmarking!H30</f>
        <v/>
      </c>
      <c r="AF26" s="39">
        <f>Benchmarking!I30</f>
        <v/>
      </c>
      <c r="AG26" s="286">
        <f>MAX(AC26:AF26)</f>
        <v/>
      </c>
      <c r="AH26" s="192" t="n"/>
    </row>
    <row r="27" ht="21.75" customHeight="1" s="496">
      <c r="A27" s="9" t="n"/>
      <c r="B27" s="164">
        <f>'Matriz de Relacionamento'!B28</f>
        <v/>
      </c>
      <c r="C27" s="24">
        <f>'Matriz de Relacionamento'!C28</f>
        <v/>
      </c>
      <c r="D27" s="164">
        <f>'Matriz de Relacionamento'!D28</f>
        <v/>
      </c>
      <c r="E27" s="39">
        <f>'Matriz de Relacionamento'!AH28</f>
        <v/>
      </c>
      <c r="F27" s="39">
        <f>IF('Matriz de Relacionamento'!F28="","",'Matriz de Relacionamento'!F28)</f>
        <v/>
      </c>
      <c r="G27" s="39">
        <f>IF('Matriz de Relacionamento'!G28="","",'Matriz de Relacionamento'!G28)</f>
        <v/>
      </c>
      <c r="H27" s="39">
        <f>IF('Matriz de Relacionamento'!H28="","",'Matriz de Relacionamento'!H28)</f>
        <v/>
      </c>
      <c r="I27" s="39">
        <f>IF('Matriz de Relacionamento'!I28="","",'Matriz de Relacionamento'!I28)</f>
        <v/>
      </c>
      <c r="J27" s="39">
        <f>IF('Matriz de Relacionamento'!J28="","",'Matriz de Relacionamento'!J28)</f>
        <v/>
      </c>
      <c r="K27" s="39">
        <f>IF('Matriz de Relacionamento'!K28="","",'Matriz de Relacionamento'!K28)</f>
        <v/>
      </c>
      <c r="L27" s="39">
        <f>IF('Matriz de Relacionamento'!L28="","",'Matriz de Relacionamento'!L28)</f>
        <v/>
      </c>
      <c r="M27" s="39">
        <f>IF('Matriz de Relacionamento'!M28="","",'Matriz de Relacionamento'!M28)</f>
        <v/>
      </c>
      <c r="N27" s="39">
        <f>IF('Matriz de Relacionamento'!N28="","",'Matriz de Relacionamento'!N28)</f>
        <v/>
      </c>
      <c r="O27" s="39">
        <f>IF('Matriz de Relacionamento'!O28="","",'Matriz de Relacionamento'!O28)</f>
        <v/>
      </c>
      <c r="P27" s="39">
        <f>IF('Matriz de Relacionamento'!P28="","",'Matriz de Relacionamento'!P28)</f>
        <v/>
      </c>
      <c r="Q27" s="39">
        <f>IF('Matriz de Relacionamento'!Q28="","",'Matriz de Relacionamento'!Q28)</f>
        <v/>
      </c>
      <c r="R27" s="39">
        <f>IF('Matriz de Relacionamento'!R28="","",'Matriz de Relacionamento'!R28)</f>
        <v/>
      </c>
      <c r="S27" s="39">
        <f>IF('Matriz de Relacionamento'!S28="","",'Matriz de Relacionamento'!S28)</f>
        <v/>
      </c>
      <c r="T27" s="39">
        <f>IF('Matriz de Relacionamento'!T28="","",'Matriz de Relacionamento'!T28)</f>
        <v/>
      </c>
      <c r="U27" s="39">
        <f>IF('Matriz de Relacionamento'!U28="","",'Matriz de Relacionamento'!U28)</f>
        <v/>
      </c>
      <c r="V27" s="39">
        <f>IF('Matriz de Relacionamento'!V28="","",'Matriz de Relacionamento'!V28)</f>
        <v/>
      </c>
      <c r="W27" s="39">
        <f>IF('Matriz de Relacionamento'!W28="","",'Matriz de Relacionamento'!W28)</f>
        <v/>
      </c>
      <c r="X27" s="39">
        <f>IF('Matriz de Relacionamento'!X28="","",'Matriz de Relacionamento'!X28)</f>
        <v/>
      </c>
      <c r="Y27" s="39">
        <f>IF('Matriz de Relacionamento'!Y28="","",'Matriz de Relacionamento'!Y28)</f>
        <v/>
      </c>
      <c r="Z27" s="39">
        <f>IF('Matriz de Relacionamento'!Z28="","",'Matriz de Relacionamento'!Z28)</f>
        <v/>
      </c>
      <c r="AA27" s="39">
        <f>IF('Matriz de Relacionamento'!AA28="","",'Matriz de Relacionamento'!AA28)</f>
        <v/>
      </c>
      <c r="AB27" s="39">
        <f>IF('Matriz de Relacionamento'!AB28="","",'Matriz de Relacionamento'!AB28)</f>
        <v/>
      </c>
      <c r="AC27" s="540">
        <f>Benchmarking!F31</f>
        <v/>
      </c>
      <c r="AD27" s="39">
        <f>Benchmarking!G31</f>
        <v/>
      </c>
      <c r="AE27" s="39">
        <f>Benchmarking!H31</f>
        <v/>
      </c>
      <c r="AF27" s="39">
        <f>Benchmarking!I31</f>
        <v/>
      </c>
      <c r="AG27" s="286">
        <f>MAX(AC27:AF27)</f>
        <v/>
      </c>
      <c r="AH27" s="192" t="n"/>
    </row>
    <row r="28" ht="21.75" customHeight="1" s="496">
      <c r="A28" s="9" t="n"/>
      <c r="B28" s="164">
        <f>'Matriz de Relacionamento'!B29</f>
        <v/>
      </c>
      <c r="C28" s="24">
        <f>'Matriz de Relacionamento'!C29</f>
        <v/>
      </c>
      <c r="D28" s="164">
        <f>'Matriz de Relacionamento'!D29</f>
        <v/>
      </c>
      <c r="E28" s="39">
        <f>'Matriz de Relacionamento'!AH29</f>
        <v/>
      </c>
      <c r="F28" s="39">
        <f>IF('Matriz de Relacionamento'!F29="","",'Matriz de Relacionamento'!F29)</f>
        <v/>
      </c>
      <c r="G28" s="39">
        <f>IF('Matriz de Relacionamento'!G29="","",'Matriz de Relacionamento'!G29)</f>
        <v/>
      </c>
      <c r="H28" s="39">
        <f>IF('Matriz de Relacionamento'!H29="","",'Matriz de Relacionamento'!H29)</f>
        <v/>
      </c>
      <c r="I28" s="39">
        <f>IF('Matriz de Relacionamento'!I29="","",'Matriz de Relacionamento'!I29)</f>
        <v/>
      </c>
      <c r="J28" s="39">
        <f>IF('Matriz de Relacionamento'!J29="","",'Matriz de Relacionamento'!J29)</f>
        <v/>
      </c>
      <c r="K28" s="39">
        <f>IF('Matriz de Relacionamento'!K29="","",'Matriz de Relacionamento'!K29)</f>
        <v/>
      </c>
      <c r="L28" s="39">
        <f>IF('Matriz de Relacionamento'!L29="","",'Matriz de Relacionamento'!L29)</f>
        <v/>
      </c>
      <c r="M28" s="39">
        <f>IF('Matriz de Relacionamento'!M29="","",'Matriz de Relacionamento'!M29)</f>
        <v/>
      </c>
      <c r="N28" s="39">
        <f>IF('Matriz de Relacionamento'!N29="","",'Matriz de Relacionamento'!N29)</f>
        <v/>
      </c>
      <c r="O28" s="39">
        <f>IF('Matriz de Relacionamento'!O29="","",'Matriz de Relacionamento'!O29)</f>
        <v/>
      </c>
      <c r="P28" s="39">
        <f>IF('Matriz de Relacionamento'!P29="","",'Matriz de Relacionamento'!P29)</f>
        <v/>
      </c>
      <c r="Q28" s="39">
        <f>IF('Matriz de Relacionamento'!Q29="","",'Matriz de Relacionamento'!Q29)</f>
        <v/>
      </c>
      <c r="R28" s="39">
        <f>IF('Matriz de Relacionamento'!R29="","",'Matriz de Relacionamento'!R29)</f>
        <v/>
      </c>
      <c r="S28" s="39">
        <f>IF('Matriz de Relacionamento'!S29="","",'Matriz de Relacionamento'!S29)</f>
        <v/>
      </c>
      <c r="T28" s="39">
        <f>IF('Matriz de Relacionamento'!T29="","",'Matriz de Relacionamento'!T29)</f>
        <v/>
      </c>
      <c r="U28" s="39">
        <f>IF('Matriz de Relacionamento'!U29="","",'Matriz de Relacionamento'!U29)</f>
        <v/>
      </c>
      <c r="V28" s="39">
        <f>IF('Matriz de Relacionamento'!V29="","",'Matriz de Relacionamento'!V29)</f>
        <v/>
      </c>
      <c r="W28" s="39">
        <f>IF('Matriz de Relacionamento'!W29="","",'Matriz de Relacionamento'!W29)</f>
        <v/>
      </c>
      <c r="X28" s="39">
        <f>IF('Matriz de Relacionamento'!X29="","",'Matriz de Relacionamento'!X29)</f>
        <v/>
      </c>
      <c r="Y28" s="39">
        <f>IF('Matriz de Relacionamento'!Y29="","",'Matriz de Relacionamento'!Y29)</f>
        <v/>
      </c>
      <c r="Z28" s="39">
        <f>IF('Matriz de Relacionamento'!Z29="","",'Matriz de Relacionamento'!Z29)</f>
        <v/>
      </c>
      <c r="AA28" s="39">
        <f>IF('Matriz de Relacionamento'!AA29="","",'Matriz de Relacionamento'!AA29)</f>
        <v/>
      </c>
      <c r="AB28" s="39">
        <f>IF('Matriz de Relacionamento'!AB29="","",'Matriz de Relacionamento'!AB29)</f>
        <v/>
      </c>
      <c r="AC28" s="540">
        <f>Benchmarking!F32</f>
        <v/>
      </c>
      <c r="AD28" s="305">
        <f>Benchmarking!G32</f>
        <v/>
      </c>
      <c r="AE28" s="305">
        <f>Benchmarking!H32</f>
        <v/>
      </c>
      <c r="AF28" s="305">
        <f>Benchmarking!I32</f>
        <v/>
      </c>
      <c r="AG28" s="306">
        <f>MAX(AC28:AF28)</f>
        <v/>
      </c>
      <c r="AH28" s="192" t="n"/>
    </row>
    <row r="29" ht="19.5" customHeight="1" s="496">
      <c r="A29" s="9" t="n"/>
      <c r="B29" s="205" t="n"/>
      <c r="C29" s="206" t="inlineStr">
        <is>
          <t>Valor de importância (Σ Mudge × relação)</t>
        </is>
      </c>
      <c r="D29" s="205" t="n"/>
      <c r="E29" s="205" t="n"/>
      <c r="F29" s="539">
        <f>'Matriz de Relacionamento'!F30</f>
        <v/>
      </c>
      <c r="G29" s="539">
        <f>'Matriz de Relacionamento'!G30</f>
        <v/>
      </c>
      <c r="H29" s="539">
        <f>'Matriz de Relacionamento'!H30</f>
        <v/>
      </c>
      <c r="I29" s="539">
        <f>'Matriz de Relacionamento'!I30</f>
        <v/>
      </c>
      <c r="J29" s="539">
        <f>'Matriz de Relacionamento'!J30</f>
        <v/>
      </c>
      <c r="K29" s="539">
        <f>'Matriz de Relacionamento'!K30</f>
        <v/>
      </c>
      <c r="L29" s="539">
        <f>'Matriz de Relacionamento'!L30</f>
        <v/>
      </c>
      <c r="M29" s="539">
        <f>'Matriz de Relacionamento'!M30</f>
        <v/>
      </c>
      <c r="N29" s="539">
        <f>'Matriz de Relacionamento'!N30</f>
        <v/>
      </c>
      <c r="O29" s="539">
        <f>'Matriz de Relacionamento'!O30</f>
        <v/>
      </c>
      <c r="P29" s="539">
        <f>'Matriz de Relacionamento'!P30</f>
        <v/>
      </c>
      <c r="Q29" s="539">
        <f>'Matriz de Relacionamento'!Q30</f>
        <v/>
      </c>
      <c r="R29" s="539">
        <f>'Matriz de Relacionamento'!R30</f>
        <v/>
      </c>
      <c r="S29" s="539">
        <f>'Matriz de Relacionamento'!S30</f>
        <v/>
      </c>
      <c r="T29" s="539">
        <f>'Matriz de Relacionamento'!T30</f>
        <v/>
      </c>
      <c r="U29" s="539">
        <f>'Matriz de Relacionamento'!U30</f>
        <v/>
      </c>
      <c r="V29" s="539">
        <f>'Matriz de Relacionamento'!V30</f>
        <v/>
      </c>
      <c r="W29" s="539">
        <f>'Matriz de Relacionamento'!W30</f>
        <v/>
      </c>
      <c r="X29" s="539">
        <f>'Matriz de Relacionamento'!X30</f>
        <v/>
      </c>
      <c r="Y29" s="539">
        <f>'Matriz de Relacionamento'!Y30</f>
        <v/>
      </c>
      <c r="Z29" s="539">
        <f>'Matriz de Relacionamento'!Z30</f>
        <v/>
      </c>
      <c r="AA29" s="539">
        <f>'Matriz de Relacionamento'!AA30</f>
        <v/>
      </c>
      <c r="AB29" s="539">
        <f>'Matriz de Relacionamento'!AB30</f>
        <v/>
      </c>
      <c r="AC29" s="205" t="n"/>
      <c r="AD29" s="205" t="n"/>
      <c r="AE29" s="205" t="n"/>
      <c r="AF29" s="205" t="n"/>
      <c r="AG29" s="205" t="n"/>
      <c r="AH29" s="192" t="n"/>
    </row>
    <row r="30" ht="19.5" customHeight="1" s="496">
      <c r="A30" s="9" t="n"/>
      <c r="B30" s="205" t="n"/>
      <c r="C30" s="206" t="inlineStr">
        <is>
          <t>Importância relativa</t>
        </is>
      </c>
      <c r="D30" s="205" t="n"/>
      <c r="E30" s="205" t="n"/>
      <c r="F30" s="271">
        <f>'Matriz de Relacionamento'!F31</f>
        <v/>
      </c>
      <c r="G30" s="271">
        <f>'Matriz de Relacionamento'!G31</f>
        <v/>
      </c>
      <c r="H30" s="271">
        <f>'Matriz de Relacionamento'!H31</f>
        <v/>
      </c>
      <c r="I30" s="271">
        <f>'Matriz de Relacionamento'!I31</f>
        <v/>
      </c>
      <c r="J30" s="271">
        <f>'Matriz de Relacionamento'!J31</f>
        <v/>
      </c>
      <c r="K30" s="271">
        <f>'Matriz de Relacionamento'!K31</f>
        <v/>
      </c>
      <c r="L30" s="271">
        <f>'Matriz de Relacionamento'!L31</f>
        <v/>
      </c>
      <c r="M30" s="271">
        <f>'Matriz de Relacionamento'!M31</f>
        <v/>
      </c>
      <c r="N30" s="271">
        <f>'Matriz de Relacionamento'!N31</f>
        <v/>
      </c>
      <c r="O30" s="271">
        <f>'Matriz de Relacionamento'!O31</f>
        <v/>
      </c>
      <c r="P30" s="271">
        <f>'Matriz de Relacionamento'!P31</f>
        <v/>
      </c>
      <c r="Q30" s="271">
        <f>'Matriz de Relacionamento'!Q31</f>
        <v/>
      </c>
      <c r="R30" s="271">
        <f>'Matriz de Relacionamento'!R31</f>
        <v/>
      </c>
      <c r="S30" s="271">
        <f>'Matriz de Relacionamento'!S31</f>
        <v/>
      </c>
      <c r="T30" s="271">
        <f>'Matriz de Relacionamento'!T31</f>
        <v/>
      </c>
      <c r="U30" s="271">
        <f>'Matriz de Relacionamento'!U31</f>
        <v/>
      </c>
      <c r="V30" s="271">
        <f>'Matriz de Relacionamento'!V31</f>
        <v/>
      </c>
      <c r="W30" s="271">
        <f>'Matriz de Relacionamento'!W31</f>
        <v/>
      </c>
      <c r="X30" s="271">
        <f>'Matriz de Relacionamento'!X31</f>
        <v/>
      </c>
      <c r="Y30" s="271">
        <f>'Matriz de Relacionamento'!Y31</f>
        <v/>
      </c>
      <c r="Z30" s="271">
        <f>'Matriz de Relacionamento'!Z31</f>
        <v/>
      </c>
      <c r="AA30" s="271">
        <f>'Matriz de Relacionamento'!AA31</f>
        <v/>
      </c>
      <c r="AB30" s="271">
        <f>'Matriz de Relacionamento'!AB31</f>
        <v/>
      </c>
      <c r="AC30" s="205" t="n"/>
      <c r="AD30" s="205" t="n"/>
      <c r="AE30" s="205" t="n"/>
      <c r="AF30" s="205" t="n"/>
      <c r="AG30" s="205" t="n"/>
      <c r="AH30" s="192" t="n"/>
    </row>
    <row r="31" ht="19.5" customHeight="1" s="496">
      <c r="A31" s="9" t="n"/>
      <c r="B31" s="205" t="n"/>
      <c r="C31" s="206" t="inlineStr">
        <is>
          <t>Classificação</t>
        </is>
      </c>
      <c r="D31" s="205" t="n"/>
      <c r="E31" s="205" t="n"/>
      <c r="F31" s="272">
        <f>'Matriz de Relacionamento'!F32</f>
        <v/>
      </c>
      <c r="G31" s="272">
        <f>'Matriz de Relacionamento'!G32</f>
        <v/>
      </c>
      <c r="H31" s="272">
        <f>'Matriz de Relacionamento'!H32</f>
        <v/>
      </c>
      <c r="I31" s="272">
        <f>'Matriz de Relacionamento'!I32</f>
        <v/>
      </c>
      <c r="J31" s="272">
        <f>'Matriz de Relacionamento'!J32</f>
        <v/>
      </c>
      <c r="K31" s="272">
        <f>'Matriz de Relacionamento'!K32</f>
        <v/>
      </c>
      <c r="L31" s="272">
        <f>'Matriz de Relacionamento'!L32</f>
        <v/>
      </c>
      <c r="M31" s="272">
        <f>'Matriz de Relacionamento'!M32</f>
        <v/>
      </c>
      <c r="N31" s="272">
        <f>'Matriz de Relacionamento'!N32</f>
        <v/>
      </c>
      <c r="O31" s="272">
        <f>'Matriz de Relacionamento'!O32</f>
        <v/>
      </c>
      <c r="P31" s="272">
        <f>'Matriz de Relacionamento'!P32</f>
        <v/>
      </c>
      <c r="Q31" s="272">
        <f>'Matriz de Relacionamento'!Q32</f>
        <v/>
      </c>
      <c r="R31" s="272">
        <f>'Matriz de Relacionamento'!R32</f>
        <v/>
      </c>
      <c r="S31" s="272">
        <f>'Matriz de Relacionamento'!S32</f>
        <v/>
      </c>
      <c r="T31" s="272">
        <f>'Matriz de Relacionamento'!T32</f>
        <v/>
      </c>
      <c r="U31" s="272">
        <f>'Matriz de Relacionamento'!U32</f>
        <v/>
      </c>
      <c r="V31" s="272">
        <f>'Matriz de Relacionamento'!V32</f>
        <v/>
      </c>
      <c r="W31" s="272">
        <f>'Matriz de Relacionamento'!W32</f>
        <v/>
      </c>
      <c r="X31" s="272">
        <f>'Matriz de Relacionamento'!X32</f>
        <v/>
      </c>
      <c r="Y31" s="272">
        <f>'Matriz de Relacionamento'!Y32</f>
        <v/>
      </c>
      <c r="Z31" s="272">
        <f>'Matriz de Relacionamento'!Z32</f>
        <v/>
      </c>
      <c r="AA31" s="272">
        <f>'Matriz de Relacionamento'!AA32</f>
        <v/>
      </c>
      <c r="AB31" s="272">
        <f>'Matriz de Relacionamento'!AB32</f>
        <v/>
      </c>
      <c r="AC31" s="205" t="n"/>
      <c r="AD31" s="205" t="n"/>
      <c r="AE31" s="205" t="n"/>
      <c r="AF31" s="205" t="n"/>
      <c r="AG31" s="205" t="n"/>
      <c r="AH31" s="192" t="n"/>
    </row>
    <row r="32" ht="27.75" customHeight="1" s="496">
      <c r="A32" s="9" t="n"/>
      <c r="B32" s="78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192" t="n"/>
    </row>
    <row r="33" ht="27.75" customHeight="1" s="496">
      <c r="A33" s="9" t="n"/>
      <c r="B33" s="78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192" t="n"/>
    </row>
    <row r="34" ht="27.75" customHeight="1" s="496">
      <c r="A34" s="9" t="n"/>
      <c r="B34" s="78" t="inlineStr">
        <is>
          <t>Cada requisito de projeto é o requisito do cliente da mesma linha, medido pelo parâmetro técnico da aba Requisito de Projeto — daí o 9 na diagonal. O 0 indica ausência de relação. Todas as células vêm por fórmula das abas de origem; o telhado está na aba Matriz de Correlação, com a razão de cada conflito em comentário.</t>
        </is>
      </c>
      <c r="AH34" s="192" t="n"/>
    </row>
    <row r="35" ht="15.75" customHeight="1" s="496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192" t="n"/>
      <c r="AH35" s="192" t="n"/>
    </row>
    <row r="36" ht="15.75" customHeight="1" s="49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192" t="n"/>
      <c r="AH36" s="192" t="n"/>
    </row>
    <row r="37" ht="1.5" customHeight="1" s="496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192" t="n"/>
      <c r="AH37" s="192" t="n"/>
    </row>
    <row r="38" ht="15.75" customHeight="1" s="496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192" t="n"/>
      <c r="AH38" s="192" t="n"/>
    </row>
    <row r="39" ht="15.75" customHeight="1" s="496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192" t="n"/>
      <c r="AH39" s="192" t="n"/>
    </row>
    <row r="40" ht="15.75" customHeight="1" s="496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192" t="n"/>
      <c r="AH40" s="192" t="n"/>
    </row>
    <row r="41" ht="15.75" customHeight="1" s="496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192" t="n"/>
      <c r="AH41" s="192" t="n"/>
    </row>
    <row r="42" ht="15.75" customHeight="1" s="496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192" t="n"/>
      <c r="AH42" s="192" t="n"/>
    </row>
    <row r="43" ht="15.75" customHeight="1" s="496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192" t="n"/>
      <c r="AH43" s="192" t="n"/>
    </row>
    <row r="44" ht="15.75" customHeight="1" s="496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192" t="n"/>
      <c r="AH44" s="192" t="n"/>
    </row>
    <row r="45" ht="15.75" customHeight="1" s="496">
      <c r="A45" s="103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192" t="n"/>
      <c r="AH45" s="192" t="n"/>
    </row>
    <row r="46" ht="15.75" customHeight="1" s="496">
      <c r="A46" s="122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192" t="n"/>
      <c r="AH46" s="192" t="n"/>
    </row>
    <row r="47" ht="15.75" customHeight="1" s="496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192" t="n"/>
      <c r="AH47" s="192" t="n"/>
    </row>
    <row r="48" ht="15.75" customHeight="1" s="496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192" t="n"/>
      <c r="AH48" s="192" t="n"/>
    </row>
    <row r="49" ht="15.75" customHeight="1" s="496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192" t="n"/>
      <c r="AH49" s="192" t="n"/>
    </row>
    <row r="50" ht="15.75" customHeight="1" s="496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192" t="n"/>
      <c r="AH50" s="192" t="n"/>
    </row>
    <row r="51" ht="15.75" customHeight="1" s="496">
      <c r="A51" s="122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192" t="n"/>
      <c r="AH51" s="192" t="n"/>
    </row>
    <row r="52" ht="15.75" customHeight="1" s="496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192" t="n"/>
      <c r="AH52" s="192" t="n"/>
    </row>
    <row r="53" ht="15.75" customHeight="1" s="496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192" t="n"/>
      <c r="AH53" s="192" t="n"/>
    </row>
    <row r="54" ht="15.75" customHeight="1" s="496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192" t="n"/>
      <c r="AH54" s="192" t="n"/>
    </row>
    <row r="55" ht="15.75" customHeight="1" s="496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192" t="n"/>
      <c r="AH55" s="192" t="n"/>
    </row>
    <row r="56" ht="15.75" customHeight="1" s="49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192" t="n"/>
      <c r="AH56" s="192" t="n"/>
    </row>
    <row r="57" ht="15.75" customHeight="1" s="496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</row>
    <row r="58" ht="15.75" customHeight="1" s="496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</row>
    <row r="59" ht="15.75" customHeight="1" s="496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</row>
    <row r="60" ht="15.75" customHeight="1" s="496">
      <c r="A60" s="186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</row>
    <row r="61" ht="15.75" customHeight="1" s="496">
      <c r="A61" s="186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</row>
    <row r="62" ht="15.75" customHeight="1" s="496">
      <c r="A62" s="186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</row>
    <row r="63" ht="15.75" customHeight="1" s="496">
      <c r="A63" s="186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</row>
    <row r="64" ht="15.75" customHeight="1" s="496">
      <c r="A64" s="186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</row>
    <row r="65" ht="15.75" customHeight="1" s="496">
      <c r="A65" s="186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</row>
    <row r="66" ht="15.75" customHeight="1" s="496">
      <c r="A66" s="186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</row>
    <row r="67" ht="15.75" customHeight="1" s="496">
      <c r="A67" s="186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</row>
    <row r="68" ht="15.75" customHeight="1" s="496">
      <c r="A68" s="186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</row>
    <row r="69" ht="15.75" customHeight="1" s="496">
      <c r="A69" s="186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253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</row>
    <row r="70" ht="15.75" customHeight="1" s="496">
      <c r="A70" s="186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</row>
    <row r="71" ht="15.75" customHeight="1" s="496">
      <c r="A71" s="186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</row>
    <row r="72" ht="15.75" customHeight="1" s="496">
      <c r="A72" s="186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</row>
    <row r="73" ht="15.75" customHeight="1" s="496">
      <c r="A73" s="186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</row>
    <row r="74" ht="15.75" customHeight="1" s="496">
      <c r="A74" s="186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</row>
    <row r="75" ht="63" customHeight="1" s="496">
      <c r="A75" s="186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</row>
    <row r="76" ht="18.75" customHeight="1" s="496">
      <c r="A76" s="186" t="n"/>
      <c r="B76" s="207" t="n"/>
      <c r="C76" s="207" t="n"/>
      <c r="D76" s="207" t="n"/>
      <c r="E76" s="308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188" t="n"/>
      <c r="AC76" s="188" t="n"/>
      <c r="AD76" s="188" t="n"/>
      <c r="AE76" s="188" t="n"/>
      <c r="AF76" s="188" t="n"/>
      <c r="AG76" s="9" t="n"/>
    </row>
    <row r="77" ht="184.5" customHeight="1" s="496">
      <c r="A77" s="186" t="n"/>
      <c r="B77" s="273" t="n"/>
      <c r="C77" s="309" t="n"/>
      <c r="D77" s="273" t="n"/>
      <c r="E77" s="310" t="n"/>
      <c r="F77" s="310" t="n"/>
      <c r="G77" s="310" t="n"/>
      <c r="H77" s="310" t="n"/>
      <c r="I77" s="310" t="n"/>
      <c r="J77" s="310" t="n"/>
      <c r="K77" s="310" t="n"/>
      <c r="L77" s="310" t="n"/>
      <c r="M77" s="310" t="n"/>
      <c r="N77" s="310" t="n"/>
      <c r="O77" s="310" t="n"/>
      <c r="P77" s="310" t="n"/>
      <c r="Q77" s="310" t="n"/>
      <c r="R77" s="310" t="n"/>
      <c r="S77" s="310" t="n"/>
      <c r="T77" s="310" t="n"/>
      <c r="U77" s="310" t="n"/>
      <c r="V77" s="310" t="n"/>
      <c r="W77" s="310" t="n"/>
      <c r="X77" s="310" t="n"/>
      <c r="Y77" s="310" t="n"/>
      <c r="Z77" s="310" t="n"/>
      <c r="AA77" s="310" t="n"/>
      <c r="AB77" s="274" t="n"/>
      <c r="AC77" s="274" t="n"/>
      <c r="AD77" s="274" t="n"/>
      <c r="AE77" s="274" t="n"/>
      <c r="AF77" s="274" t="n"/>
      <c r="AG77" s="9" t="n"/>
    </row>
    <row r="78" ht="15.75" customHeight="1" s="496">
      <c r="A78" s="186" t="n"/>
      <c r="B78" s="311" t="n"/>
      <c r="C78" s="312" t="n"/>
      <c r="D78" s="311" t="n"/>
      <c r="E78" s="313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311" t="n"/>
      <c r="AC78" s="314" t="n"/>
      <c r="AD78" s="314" t="n"/>
      <c r="AE78" s="315" t="n"/>
      <c r="AF78" s="315" t="n"/>
      <c r="AG78" s="315" t="n"/>
    </row>
    <row r="79" ht="15.75" customHeight="1" s="496">
      <c r="A79" s="186" t="n"/>
      <c r="B79" s="316" t="n"/>
      <c r="C79" s="171" t="n"/>
      <c r="D79" s="172" t="n"/>
      <c r="E79" s="317" t="n"/>
      <c r="F79" s="318" t="n"/>
      <c r="G79" s="318" t="n"/>
      <c r="H79" s="318" t="n"/>
      <c r="I79" s="318" t="n"/>
      <c r="J79" s="318" t="n"/>
      <c r="K79" s="318" t="n"/>
      <c r="L79" s="318" t="n"/>
      <c r="M79" s="318" t="n"/>
      <c r="N79" s="318" t="n"/>
      <c r="O79" s="318" t="n"/>
      <c r="P79" s="318" t="n"/>
      <c r="Q79" s="318" t="n"/>
      <c r="R79" s="318" t="n"/>
      <c r="S79" s="318" t="n"/>
      <c r="T79" s="318" t="n"/>
      <c r="U79" s="318" t="n"/>
      <c r="V79" s="318" t="n"/>
      <c r="W79" s="318" t="n"/>
      <c r="X79" s="318" t="n"/>
      <c r="Y79" s="318" t="n"/>
      <c r="Z79" s="318" t="n"/>
      <c r="AA79" s="318" t="n"/>
      <c r="AB79" s="319" t="n"/>
      <c r="AC79" s="237" t="n"/>
      <c r="AD79" s="237" t="n"/>
      <c r="AE79" s="237" t="n"/>
      <c r="AF79" s="237" t="n"/>
      <c r="AG79" s="237" t="n"/>
      <c r="AH79" s="122" t="n"/>
    </row>
    <row r="80" ht="15.75" customHeight="1" s="496">
      <c r="A80" s="186" t="n"/>
      <c r="B80" s="316" t="n"/>
      <c r="C80" s="171" t="n"/>
      <c r="D80" s="172" t="n"/>
      <c r="E80" s="320" t="n"/>
      <c r="F80" s="321" t="n"/>
      <c r="G80" s="321" t="n"/>
      <c r="H80" s="321" t="n"/>
      <c r="I80" s="321" t="n"/>
      <c r="J80" s="321" t="n"/>
      <c r="K80" s="321" t="n"/>
      <c r="L80" s="321" t="n"/>
      <c r="M80" s="321" t="n"/>
      <c r="N80" s="321" t="n"/>
      <c r="O80" s="321" t="n"/>
      <c r="P80" s="321" t="n"/>
      <c r="Q80" s="321" t="n"/>
      <c r="R80" s="321" t="n"/>
      <c r="S80" s="321" t="n"/>
      <c r="T80" s="321" t="n"/>
      <c r="U80" s="321" t="n"/>
      <c r="V80" s="321" t="n"/>
      <c r="W80" s="321" t="n"/>
      <c r="X80" s="321" t="n"/>
      <c r="Y80" s="321" t="n"/>
      <c r="Z80" s="321" t="n"/>
      <c r="AA80" s="321" t="n"/>
      <c r="AB80" s="322" t="n"/>
      <c r="AC80" s="237" t="n"/>
      <c r="AD80" s="237" t="n"/>
      <c r="AE80" s="237" t="n"/>
      <c r="AF80" s="237" t="n"/>
      <c r="AG80" s="237" t="n"/>
      <c r="AH80" s="122" t="n"/>
    </row>
    <row r="81" ht="15.75" customHeight="1" s="496">
      <c r="A81" s="186" t="n"/>
      <c r="B81" s="316" t="n"/>
      <c r="C81" s="171" t="n"/>
      <c r="D81" s="172" t="n"/>
      <c r="E81" s="320" t="n"/>
      <c r="F81" s="321" t="n"/>
      <c r="G81" s="321" t="n"/>
      <c r="H81" s="321" t="n"/>
      <c r="I81" s="321" t="n"/>
      <c r="J81" s="321" t="n"/>
      <c r="K81" s="321" t="n"/>
      <c r="L81" s="321" t="n"/>
      <c r="M81" s="321" t="n"/>
      <c r="N81" s="321" t="n"/>
      <c r="O81" s="321" t="n"/>
      <c r="P81" s="321" t="n"/>
      <c r="Q81" s="321" t="n"/>
      <c r="R81" s="321" t="n"/>
      <c r="S81" s="321" t="n"/>
      <c r="T81" s="321" t="n"/>
      <c r="U81" s="321" t="n"/>
      <c r="V81" s="321" t="n"/>
      <c r="W81" s="321" t="n"/>
      <c r="X81" s="321" t="n"/>
      <c r="Y81" s="321" t="n"/>
      <c r="Z81" s="321" t="n"/>
      <c r="AA81" s="321" t="n"/>
      <c r="AB81" s="322" t="n"/>
      <c r="AC81" s="237" t="n"/>
      <c r="AD81" s="237" t="n"/>
      <c r="AE81" s="237" t="n"/>
      <c r="AF81" s="237" t="n"/>
      <c r="AG81" s="237" t="n"/>
      <c r="AH81" s="122" t="n"/>
    </row>
    <row r="82" ht="15.75" customHeight="1" s="496">
      <c r="A82" s="186" t="n"/>
      <c r="B82" s="316" t="n"/>
      <c r="C82" s="171" t="n"/>
      <c r="D82" s="172" t="n"/>
      <c r="E82" s="320" t="n"/>
      <c r="F82" s="321" t="n"/>
      <c r="G82" s="321" t="n"/>
      <c r="H82" s="321" t="n"/>
      <c r="I82" s="321" t="n"/>
      <c r="J82" s="321" t="n"/>
      <c r="K82" s="321" t="n"/>
      <c r="L82" s="321" t="n"/>
      <c r="M82" s="321" t="n"/>
      <c r="N82" s="321" t="n"/>
      <c r="O82" s="321" t="n"/>
      <c r="P82" s="321" t="n"/>
      <c r="Q82" s="321" t="n"/>
      <c r="R82" s="321" t="n"/>
      <c r="S82" s="321" t="n"/>
      <c r="T82" s="321" t="n"/>
      <c r="U82" s="321" t="n"/>
      <c r="V82" s="321" t="n"/>
      <c r="W82" s="321" t="n"/>
      <c r="X82" s="321" t="n"/>
      <c r="Y82" s="321" t="n"/>
      <c r="Z82" s="321" t="n"/>
      <c r="AA82" s="321" t="n"/>
      <c r="AB82" s="322" t="n"/>
      <c r="AC82" s="237" t="n"/>
      <c r="AD82" s="237" t="n"/>
      <c r="AE82" s="237" t="n"/>
      <c r="AF82" s="237" t="n"/>
      <c r="AG82" s="237" t="n"/>
      <c r="AH82" s="122" t="n"/>
    </row>
    <row r="83" ht="15.75" customHeight="1" s="496">
      <c r="A83" s="186" t="n"/>
      <c r="B83" s="316" t="n"/>
      <c r="C83" s="171" t="n"/>
      <c r="D83" s="172" t="n"/>
      <c r="E83" s="320" t="n"/>
      <c r="F83" s="321" t="n"/>
      <c r="G83" s="321" t="n"/>
      <c r="H83" s="321" t="n"/>
      <c r="I83" s="321" t="n"/>
      <c r="J83" s="321" t="n"/>
      <c r="K83" s="321" t="n"/>
      <c r="L83" s="321" t="n"/>
      <c r="M83" s="321" t="n"/>
      <c r="N83" s="321" t="n"/>
      <c r="O83" s="321" t="n"/>
      <c r="P83" s="321" t="n"/>
      <c r="Q83" s="321" t="n"/>
      <c r="R83" s="321" t="n"/>
      <c r="S83" s="321" t="n"/>
      <c r="T83" s="321" t="n"/>
      <c r="U83" s="321" t="n"/>
      <c r="V83" s="321" t="n"/>
      <c r="W83" s="321" t="n"/>
      <c r="X83" s="321" t="n"/>
      <c r="Y83" s="321" t="n"/>
      <c r="Z83" s="321" t="n"/>
      <c r="AA83" s="321" t="n"/>
      <c r="AB83" s="322" t="n"/>
      <c r="AC83" s="237" t="n"/>
      <c r="AD83" s="237" t="n"/>
      <c r="AE83" s="237" t="n"/>
      <c r="AF83" s="237" t="n"/>
      <c r="AG83" s="237" t="n"/>
      <c r="AH83" s="122" t="n"/>
    </row>
    <row r="84" ht="15.75" customHeight="1" s="496">
      <c r="A84" s="186" t="n"/>
      <c r="B84" s="316" t="n"/>
      <c r="C84" s="171" t="n"/>
      <c r="D84" s="172" t="n"/>
      <c r="E84" s="320" t="n"/>
      <c r="F84" s="321" t="n"/>
      <c r="G84" s="321" t="n"/>
      <c r="H84" s="321" t="n"/>
      <c r="I84" s="321" t="n"/>
      <c r="J84" s="321" t="n"/>
      <c r="K84" s="321" t="n"/>
      <c r="L84" s="321" t="n"/>
      <c r="M84" s="321" t="n"/>
      <c r="N84" s="321" t="n"/>
      <c r="O84" s="321" t="n"/>
      <c r="P84" s="321" t="n"/>
      <c r="Q84" s="321" t="n"/>
      <c r="R84" s="321" t="n"/>
      <c r="S84" s="321" t="n"/>
      <c r="T84" s="321" t="n"/>
      <c r="U84" s="321" t="n"/>
      <c r="V84" s="321" t="n"/>
      <c r="W84" s="321" t="n"/>
      <c r="X84" s="321" t="n"/>
      <c r="Y84" s="321" t="n"/>
      <c r="Z84" s="321" t="n"/>
      <c r="AA84" s="321" t="n"/>
      <c r="AB84" s="322" t="n"/>
      <c r="AC84" s="237" t="n"/>
      <c r="AD84" s="237" t="n"/>
      <c r="AE84" s="237" t="n"/>
      <c r="AF84" s="237" t="n"/>
      <c r="AG84" s="237" t="n"/>
      <c r="AH84" s="122" t="n"/>
    </row>
    <row r="85" ht="15.75" customHeight="1" s="496">
      <c r="A85" s="186" t="n"/>
      <c r="B85" s="316" t="n"/>
      <c r="C85" s="171" t="n"/>
      <c r="D85" s="172" t="n"/>
      <c r="E85" s="320" t="n"/>
      <c r="F85" s="321" t="n"/>
      <c r="G85" s="321" t="n"/>
      <c r="H85" s="321" t="n"/>
      <c r="I85" s="321" t="n"/>
      <c r="J85" s="321" t="n"/>
      <c r="K85" s="321" t="n"/>
      <c r="L85" s="321" t="n"/>
      <c r="M85" s="321" t="n"/>
      <c r="N85" s="321" t="n"/>
      <c r="O85" s="321" t="n"/>
      <c r="P85" s="321" t="n"/>
      <c r="Q85" s="321" t="n"/>
      <c r="R85" s="321" t="n"/>
      <c r="S85" s="321" t="n"/>
      <c r="T85" s="321" t="n"/>
      <c r="U85" s="321" t="n"/>
      <c r="V85" s="321" t="n"/>
      <c r="W85" s="321" t="n"/>
      <c r="X85" s="321" t="n"/>
      <c r="Y85" s="321" t="n"/>
      <c r="Z85" s="321" t="n"/>
      <c r="AA85" s="321" t="n"/>
      <c r="AB85" s="322" t="n"/>
      <c r="AC85" s="237" t="n"/>
      <c r="AD85" s="237" t="n"/>
      <c r="AE85" s="237" t="n"/>
      <c r="AF85" s="237" t="n"/>
      <c r="AG85" s="237" t="n"/>
      <c r="AH85" s="122" t="n"/>
    </row>
    <row r="86" ht="15.75" customHeight="1" s="496">
      <c r="A86" s="186" t="n"/>
      <c r="B86" s="316" t="n"/>
      <c r="C86" s="171" t="n"/>
      <c r="D86" s="172" t="n"/>
      <c r="E86" s="320" t="n"/>
      <c r="F86" s="321" t="n"/>
      <c r="G86" s="321" t="n"/>
      <c r="H86" s="321" t="n"/>
      <c r="I86" s="321" t="n"/>
      <c r="J86" s="321" t="n"/>
      <c r="K86" s="321" t="n"/>
      <c r="L86" s="321" t="n"/>
      <c r="M86" s="321" t="n"/>
      <c r="N86" s="321" t="n"/>
      <c r="O86" s="321" t="n"/>
      <c r="P86" s="321" t="n"/>
      <c r="Q86" s="321" t="n"/>
      <c r="R86" s="321" t="n"/>
      <c r="S86" s="321" t="n"/>
      <c r="T86" s="321" t="n"/>
      <c r="U86" s="321" t="n"/>
      <c r="V86" s="321" t="n"/>
      <c r="W86" s="321" t="n"/>
      <c r="X86" s="321" t="n"/>
      <c r="Y86" s="321" t="n"/>
      <c r="Z86" s="321" t="n"/>
      <c r="AA86" s="321" t="n"/>
      <c r="AB86" s="322" t="n"/>
      <c r="AC86" s="237" t="n"/>
      <c r="AD86" s="237" t="n"/>
      <c r="AE86" s="237" t="n"/>
      <c r="AF86" s="237" t="n"/>
      <c r="AG86" s="237" t="n"/>
      <c r="AH86" s="122" t="n"/>
    </row>
    <row r="87" ht="15.75" customHeight="1" s="496">
      <c r="A87" s="186" t="n"/>
      <c r="B87" s="316" t="n"/>
      <c r="C87" s="171" t="n"/>
      <c r="D87" s="172" t="n"/>
      <c r="E87" s="320" t="n"/>
      <c r="F87" s="321" t="n"/>
      <c r="G87" s="321" t="n"/>
      <c r="H87" s="321" t="n"/>
      <c r="I87" s="321" t="n"/>
      <c r="J87" s="321" t="n"/>
      <c r="K87" s="321" t="n"/>
      <c r="L87" s="321" t="n"/>
      <c r="M87" s="321" t="n"/>
      <c r="N87" s="321" t="n"/>
      <c r="O87" s="321" t="n"/>
      <c r="P87" s="321" t="n"/>
      <c r="Q87" s="321" t="n"/>
      <c r="R87" s="321" t="n"/>
      <c r="S87" s="321" t="n"/>
      <c r="T87" s="321" t="n"/>
      <c r="U87" s="321" t="n"/>
      <c r="V87" s="321" t="n"/>
      <c r="W87" s="321" t="n"/>
      <c r="X87" s="321" t="n"/>
      <c r="Y87" s="321" t="n"/>
      <c r="Z87" s="321" t="n"/>
      <c r="AA87" s="321" t="n"/>
      <c r="AB87" s="322" t="n"/>
      <c r="AC87" s="237" t="n"/>
      <c r="AD87" s="237" t="n"/>
      <c r="AE87" s="237" t="n"/>
      <c r="AF87" s="237" t="n"/>
      <c r="AG87" s="237" t="n"/>
      <c r="AH87" s="122" t="n"/>
    </row>
    <row r="88" ht="15.75" customHeight="1" s="496">
      <c r="A88" s="186" t="n"/>
      <c r="B88" s="316" t="n"/>
      <c r="C88" s="171" t="n"/>
      <c r="D88" s="172" t="n"/>
      <c r="E88" s="320" t="n"/>
      <c r="F88" s="321" t="n"/>
      <c r="G88" s="321" t="n"/>
      <c r="H88" s="321" t="n"/>
      <c r="I88" s="321" t="n"/>
      <c r="J88" s="321" t="n"/>
      <c r="K88" s="321" t="n"/>
      <c r="L88" s="321" t="n"/>
      <c r="M88" s="321" t="n"/>
      <c r="N88" s="321" t="n"/>
      <c r="O88" s="321" t="n"/>
      <c r="P88" s="321" t="n"/>
      <c r="Q88" s="321" t="n"/>
      <c r="R88" s="321" t="n"/>
      <c r="S88" s="321" t="n"/>
      <c r="T88" s="321" t="n"/>
      <c r="U88" s="321" t="n"/>
      <c r="V88" s="321" t="n"/>
      <c r="W88" s="321" t="n"/>
      <c r="X88" s="321" t="n"/>
      <c r="Y88" s="321" t="n"/>
      <c r="Z88" s="321" t="n"/>
      <c r="AA88" s="321" t="n"/>
      <c r="AB88" s="322" t="n"/>
      <c r="AC88" s="237" t="n"/>
      <c r="AD88" s="237" t="n"/>
      <c r="AE88" s="237" t="n"/>
      <c r="AF88" s="237" t="n"/>
      <c r="AG88" s="237" t="n"/>
      <c r="AH88" s="122" t="n"/>
    </row>
    <row r="89" ht="15.75" customHeight="1" s="496">
      <c r="A89" s="186" t="n"/>
      <c r="B89" s="316" t="n"/>
      <c r="C89" s="171" t="n"/>
      <c r="D89" s="172" t="n"/>
      <c r="E89" s="320" t="n"/>
      <c r="F89" s="321" t="n"/>
      <c r="G89" s="321" t="n"/>
      <c r="H89" s="321" t="n"/>
      <c r="I89" s="321" t="n"/>
      <c r="J89" s="321" t="n"/>
      <c r="K89" s="321" t="n"/>
      <c r="L89" s="321" t="n"/>
      <c r="M89" s="321" t="n"/>
      <c r="N89" s="321" t="n"/>
      <c r="O89" s="321" t="n"/>
      <c r="P89" s="321" t="n"/>
      <c r="Q89" s="321" t="n"/>
      <c r="R89" s="321" t="n"/>
      <c r="S89" s="321" t="n"/>
      <c r="T89" s="321" t="n"/>
      <c r="U89" s="321" t="n"/>
      <c r="V89" s="321" t="n"/>
      <c r="W89" s="321" t="n"/>
      <c r="X89" s="321" t="n"/>
      <c r="Y89" s="321" t="n"/>
      <c r="Z89" s="321" t="n"/>
      <c r="AA89" s="321" t="n"/>
      <c r="AB89" s="322" t="n"/>
      <c r="AC89" s="237" t="n"/>
      <c r="AD89" s="237" t="n"/>
      <c r="AE89" s="237" t="n"/>
      <c r="AF89" s="237" t="n"/>
      <c r="AG89" s="237" t="n"/>
      <c r="AH89" s="122" t="n"/>
    </row>
    <row r="90" ht="15.75" customHeight="1" s="496">
      <c r="A90" s="186" t="n"/>
      <c r="B90" s="316" t="n"/>
      <c r="C90" s="171" t="n"/>
      <c r="D90" s="172" t="n"/>
      <c r="E90" s="320" t="n"/>
      <c r="F90" s="321" t="n"/>
      <c r="G90" s="321" t="n"/>
      <c r="H90" s="321" t="n"/>
      <c r="I90" s="321" t="n"/>
      <c r="J90" s="321" t="n"/>
      <c r="K90" s="321" t="n"/>
      <c r="L90" s="321" t="n"/>
      <c r="M90" s="321" t="n"/>
      <c r="N90" s="321" t="n"/>
      <c r="O90" s="321" t="n"/>
      <c r="P90" s="321" t="n"/>
      <c r="Q90" s="321" t="n"/>
      <c r="R90" s="321" t="n"/>
      <c r="S90" s="321" t="n"/>
      <c r="T90" s="321" t="n"/>
      <c r="U90" s="321" t="n"/>
      <c r="V90" s="321" t="n"/>
      <c r="W90" s="321" t="n"/>
      <c r="X90" s="321" t="n"/>
      <c r="Y90" s="321" t="n"/>
      <c r="Z90" s="321" t="n"/>
      <c r="AA90" s="321" t="n"/>
      <c r="AB90" s="322" t="n"/>
      <c r="AC90" s="237" t="n"/>
      <c r="AD90" s="237" t="n"/>
      <c r="AE90" s="237" t="n"/>
      <c r="AF90" s="237" t="n"/>
      <c r="AG90" s="237" t="n"/>
      <c r="AH90" s="122" t="n"/>
    </row>
    <row r="91" ht="15.75" customHeight="1" s="496">
      <c r="A91" s="186" t="n"/>
      <c r="B91" s="316" t="n"/>
      <c r="C91" s="171" t="n"/>
      <c r="D91" s="172" t="n"/>
      <c r="E91" s="320" t="n"/>
      <c r="F91" s="321" t="n"/>
      <c r="G91" s="321" t="n"/>
      <c r="H91" s="321" t="n"/>
      <c r="I91" s="321" t="n"/>
      <c r="J91" s="321" t="n"/>
      <c r="K91" s="321" t="n"/>
      <c r="L91" s="321" t="n"/>
      <c r="M91" s="321" t="n"/>
      <c r="N91" s="321" t="n"/>
      <c r="O91" s="321" t="n"/>
      <c r="P91" s="321" t="n"/>
      <c r="Q91" s="321" t="n"/>
      <c r="R91" s="321" t="n"/>
      <c r="S91" s="321" t="n"/>
      <c r="T91" s="321" t="n"/>
      <c r="U91" s="321" t="n"/>
      <c r="V91" s="321" t="n"/>
      <c r="W91" s="321" t="n"/>
      <c r="X91" s="321" t="n"/>
      <c r="Y91" s="321" t="n"/>
      <c r="Z91" s="321" t="n"/>
      <c r="AA91" s="321" t="n"/>
      <c r="AB91" s="322" t="n"/>
      <c r="AC91" s="237" t="n"/>
      <c r="AD91" s="237" t="n"/>
      <c r="AE91" s="237" t="n"/>
      <c r="AF91" s="237" t="n"/>
      <c r="AG91" s="237" t="n"/>
      <c r="AH91" s="122" t="n"/>
    </row>
    <row r="92" ht="15.75" customHeight="1" s="496">
      <c r="A92" s="186" t="n"/>
      <c r="B92" s="316" t="n"/>
      <c r="C92" s="171" t="n"/>
      <c r="D92" s="172" t="n"/>
      <c r="E92" s="320" t="n"/>
      <c r="F92" s="321" t="n"/>
      <c r="G92" s="321" t="n"/>
      <c r="H92" s="321" t="n"/>
      <c r="I92" s="321" t="n"/>
      <c r="J92" s="321" t="n"/>
      <c r="K92" s="321" t="n"/>
      <c r="L92" s="321" t="n"/>
      <c r="M92" s="321" t="n"/>
      <c r="N92" s="321" t="n"/>
      <c r="O92" s="321" t="n"/>
      <c r="P92" s="321" t="n"/>
      <c r="Q92" s="321" t="n"/>
      <c r="R92" s="321" t="n"/>
      <c r="S92" s="321" t="n"/>
      <c r="T92" s="321" t="n"/>
      <c r="U92" s="321" t="n"/>
      <c r="V92" s="321" t="n"/>
      <c r="W92" s="321" t="n"/>
      <c r="X92" s="321" t="n"/>
      <c r="Y92" s="321" t="n"/>
      <c r="Z92" s="321" t="n"/>
      <c r="AA92" s="321" t="n"/>
      <c r="AB92" s="322" t="n"/>
      <c r="AC92" s="237" t="n"/>
      <c r="AD92" s="237" t="n"/>
      <c r="AE92" s="237" t="n"/>
      <c r="AF92" s="237" t="n"/>
      <c r="AG92" s="237" t="n"/>
      <c r="AH92" s="122" t="n"/>
    </row>
    <row r="93" ht="15.75" customHeight="1" s="496">
      <c r="A93" s="186" t="n"/>
      <c r="B93" s="316" t="n"/>
      <c r="C93" s="171" t="n"/>
      <c r="D93" s="172" t="n"/>
      <c r="E93" s="320" t="n"/>
      <c r="F93" s="321" t="n"/>
      <c r="G93" s="321" t="n"/>
      <c r="H93" s="321" t="n"/>
      <c r="I93" s="321" t="n"/>
      <c r="J93" s="321" t="n"/>
      <c r="K93" s="321" t="n"/>
      <c r="L93" s="321" t="n"/>
      <c r="M93" s="321" t="n"/>
      <c r="N93" s="321" t="n"/>
      <c r="O93" s="321" t="n"/>
      <c r="P93" s="321" t="n"/>
      <c r="Q93" s="321" t="n"/>
      <c r="R93" s="321" t="n"/>
      <c r="S93" s="321" t="n"/>
      <c r="T93" s="321" t="n"/>
      <c r="U93" s="321" t="n"/>
      <c r="V93" s="321" t="n"/>
      <c r="W93" s="321" t="n"/>
      <c r="X93" s="321" t="n"/>
      <c r="Y93" s="321" t="n"/>
      <c r="Z93" s="321" t="n"/>
      <c r="AA93" s="321" t="n"/>
      <c r="AB93" s="322" t="n"/>
      <c r="AC93" s="237" t="n"/>
      <c r="AD93" s="237" t="n"/>
      <c r="AE93" s="237" t="n"/>
      <c r="AF93" s="237" t="n"/>
      <c r="AG93" s="237" t="n"/>
      <c r="AH93" s="122" t="n"/>
    </row>
    <row r="94" ht="15.75" customHeight="1" s="496">
      <c r="A94" s="186" t="n"/>
      <c r="B94" s="316" t="n"/>
      <c r="C94" s="171" t="n"/>
      <c r="D94" s="172" t="n"/>
      <c r="E94" s="320" t="n"/>
      <c r="F94" s="321" t="n"/>
      <c r="G94" s="321" t="n"/>
      <c r="H94" s="321" t="n"/>
      <c r="I94" s="321" t="n"/>
      <c r="J94" s="321" t="n"/>
      <c r="K94" s="321" t="n"/>
      <c r="L94" s="321" t="n"/>
      <c r="M94" s="321" t="n"/>
      <c r="N94" s="321" t="n"/>
      <c r="O94" s="321" t="n"/>
      <c r="P94" s="321" t="n"/>
      <c r="Q94" s="321" t="n"/>
      <c r="R94" s="321" t="n"/>
      <c r="S94" s="321" t="n"/>
      <c r="T94" s="321" t="n"/>
      <c r="U94" s="321" t="n"/>
      <c r="V94" s="321" t="n"/>
      <c r="W94" s="321" t="n"/>
      <c r="X94" s="321" t="n"/>
      <c r="Y94" s="321" t="n"/>
      <c r="Z94" s="321" t="n"/>
      <c r="AA94" s="321" t="n"/>
      <c r="AB94" s="322" t="n"/>
      <c r="AC94" s="237" t="n"/>
      <c r="AD94" s="237" t="n"/>
      <c r="AE94" s="237" t="n"/>
      <c r="AF94" s="237" t="n"/>
      <c r="AG94" s="237" t="n"/>
      <c r="AH94" s="122" t="n"/>
    </row>
    <row r="95" ht="15.75" customHeight="1" s="496">
      <c r="A95" s="186" t="n"/>
      <c r="B95" s="316" t="n"/>
      <c r="C95" s="171" t="n"/>
      <c r="D95" s="172" t="n"/>
      <c r="E95" s="320" t="n"/>
      <c r="F95" s="321" t="n"/>
      <c r="G95" s="321" t="n"/>
      <c r="H95" s="321" t="n"/>
      <c r="I95" s="321" t="n"/>
      <c r="J95" s="321" t="n"/>
      <c r="K95" s="321" t="n"/>
      <c r="L95" s="321" t="n"/>
      <c r="M95" s="321" t="n"/>
      <c r="N95" s="321" t="n"/>
      <c r="O95" s="321" t="n"/>
      <c r="P95" s="321" t="n"/>
      <c r="Q95" s="321" t="n"/>
      <c r="R95" s="321" t="n"/>
      <c r="S95" s="321" t="n"/>
      <c r="T95" s="321" t="n"/>
      <c r="U95" s="321" t="n"/>
      <c r="V95" s="321" t="n"/>
      <c r="W95" s="321" t="n"/>
      <c r="X95" s="321" t="n"/>
      <c r="Y95" s="321" t="n"/>
      <c r="Z95" s="321" t="n"/>
      <c r="AA95" s="321" t="n"/>
      <c r="AB95" s="322" t="n"/>
      <c r="AC95" s="237" t="n"/>
      <c r="AD95" s="237" t="n"/>
      <c r="AE95" s="237" t="n"/>
      <c r="AF95" s="237" t="n"/>
      <c r="AG95" s="237" t="n"/>
      <c r="AH95" s="122" t="n"/>
    </row>
    <row r="96" ht="15.75" customHeight="1" s="496">
      <c r="A96" s="186" t="n"/>
      <c r="B96" s="316" t="n"/>
      <c r="C96" s="171" t="n"/>
      <c r="D96" s="172" t="n"/>
      <c r="E96" s="320" t="n"/>
      <c r="F96" s="321" t="n"/>
      <c r="G96" s="321" t="n"/>
      <c r="H96" s="321" t="n"/>
      <c r="I96" s="321" t="n"/>
      <c r="J96" s="321" t="n"/>
      <c r="K96" s="321" t="n"/>
      <c r="L96" s="321" t="n"/>
      <c r="M96" s="321" t="n"/>
      <c r="N96" s="321" t="n"/>
      <c r="O96" s="321" t="n"/>
      <c r="P96" s="321" t="n"/>
      <c r="Q96" s="321" t="n"/>
      <c r="R96" s="321" t="n"/>
      <c r="S96" s="321" t="n"/>
      <c r="T96" s="321" t="n"/>
      <c r="U96" s="321" t="n"/>
      <c r="V96" s="321" t="n"/>
      <c r="W96" s="321" t="n"/>
      <c r="X96" s="321" t="n"/>
      <c r="Y96" s="321" t="n"/>
      <c r="Z96" s="321" t="n"/>
      <c r="AA96" s="321" t="n"/>
      <c r="AB96" s="322" t="n"/>
      <c r="AC96" s="237" t="n"/>
      <c r="AD96" s="237" t="n"/>
      <c r="AE96" s="237" t="n"/>
      <c r="AF96" s="237" t="n"/>
      <c r="AG96" s="237" t="n"/>
      <c r="AH96" s="122" t="n"/>
    </row>
    <row r="97" ht="15.75" customHeight="1" s="496">
      <c r="A97" s="186" t="n"/>
      <c r="B97" s="316" t="n"/>
      <c r="C97" s="171" t="n"/>
      <c r="D97" s="172" t="n"/>
      <c r="E97" s="320" t="n"/>
      <c r="F97" s="321" t="n"/>
      <c r="G97" s="321" t="n"/>
      <c r="H97" s="321" t="n"/>
      <c r="I97" s="321" t="n"/>
      <c r="J97" s="321" t="n"/>
      <c r="K97" s="321" t="n"/>
      <c r="L97" s="321" t="n"/>
      <c r="M97" s="321" t="n"/>
      <c r="N97" s="321" t="n"/>
      <c r="O97" s="321" t="n"/>
      <c r="P97" s="321" t="n"/>
      <c r="Q97" s="321" t="n"/>
      <c r="R97" s="321" t="n"/>
      <c r="S97" s="321" t="n"/>
      <c r="T97" s="321" t="n"/>
      <c r="U97" s="321" t="n"/>
      <c r="V97" s="321" t="n"/>
      <c r="W97" s="321" t="n"/>
      <c r="X97" s="321" t="n"/>
      <c r="Y97" s="321" t="n"/>
      <c r="Z97" s="321" t="n"/>
      <c r="AA97" s="321" t="n"/>
      <c r="AB97" s="322" t="n"/>
      <c r="AC97" s="237" t="n"/>
      <c r="AD97" s="237" t="n"/>
      <c r="AE97" s="237" t="n"/>
      <c r="AF97" s="237" t="n"/>
      <c r="AG97" s="237" t="n"/>
      <c r="AH97" s="122" t="n"/>
    </row>
    <row r="98" ht="15.75" customHeight="1" s="496">
      <c r="A98" s="186" t="n"/>
      <c r="B98" s="316" t="n"/>
      <c r="C98" s="171" t="n"/>
      <c r="D98" s="323" t="n"/>
      <c r="E98" s="324" t="n"/>
      <c r="F98" s="108" t="n"/>
      <c r="G98" s="321" t="n"/>
      <c r="H98" s="321" t="n"/>
      <c r="I98" s="321" t="n"/>
      <c r="J98" s="321" t="n"/>
      <c r="K98" s="321" t="n"/>
      <c r="L98" s="321" t="n"/>
      <c r="M98" s="321" t="n"/>
      <c r="N98" s="321" t="n"/>
      <c r="O98" s="321" t="n"/>
      <c r="P98" s="321" t="n"/>
      <c r="Q98" s="321" t="n"/>
      <c r="R98" s="321" t="n"/>
      <c r="S98" s="321" t="n"/>
      <c r="T98" s="321" t="n"/>
      <c r="U98" s="321" t="n"/>
      <c r="V98" s="321" t="n"/>
      <c r="W98" s="321" t="n"/>
      <c r="X98" s="321" t="n"/>
      <c r="Y98" s="321" t="n"/>
      <c r="Z98" s="321" t="n"/>
      <c r="AA98" s="321" t="n"/>
      <c r="AB98" s="325" t="n"/>
      <c r="AC98" s="237" t="n"/>
      <c r="AD98" s="237" t="n"/>
      <c r="AE98" s="237" t="n"/>
      <c r="AF98" s="237" t="n"/>
      <c r="AG98" s="237" t="n"/>
      <c r="AH98" s="122" t="n"/>
    </row>
    <row r="99" ht="15.75" customHeight="1" s="496">
      <c r="A99" s="186" t="n"/>
      <c r="B99" s="9" t="n"/>
      <c r="C99" s="326" t="n"/>
      <c r="D99" s="9" t="n"/>
      <c r="E99" s="327" t="n"/>
      <c r="F99" s="328" t="n"/>
      <c r="G99" s="328" t="n"/>
      <c r="H99" s="328" t="n"/>
      <c r="I99" s="328" t="n"/>
      <c r="J99" s="328" t="n"/>
      <c r="K99" s="328" t="n"/>
      <c r="L99" s="328" t="n"/>
      <c r="M99" s="328" t="n"/>
      <c r="N99" s="328" t="n"/>
      <c r="O99" s="328" t="n"/>
      <c r="P99" s="328" t="n"/>
      <c r="Q99" s="328" t="n"/>
      <c r="R99" s="328" t="n"/>
      <c r="S99" s="328" t="n"/>
      <c r="T99" s="328" t="n"/>
      <c r="U99" s="328" t="n"/>
      <c r="V99" s="328" t="n"/>
      <c r="W99" s="328" t="n"/>
      <c r="X99" s="328" t="n"/>
      <c r="Y99" s="328" t="n"/>
      <c r="Z99" s="328" t="n"/>
      <c r="AA99" s="329" t="n"/>
      <c r="AB99" s="9" t="n"/>
      <c r="AC99" s="9" t="n"/>
      <c r="AD99" s="9" t="n"/>
      <c r="AE99" s="9" t="n"/>
      <c r="AF99" s="9" t="n"/>
      <c r="AG99" s="9" t="n"/>
    </row>
    <row r="100" ht="15.75" customHeight="1" s="496">
      <c r="A100" s="186" t="n"/>
      <c r="B100" s="9" t="n"/>
      <c r="C100" s="326" t="n"/>
      <c r="D100" s="9" t="n"/>
      <c r="E100" s="330" t="n"/>
      <c r="F100" s="331" t="n"/>
      <c r="G100" s="331" t="n"/>
      <c r="H100" s="331" t="n"/>
      <c r="I100" s="331" t="n"/>
      <c r="J100" s="331" t="n"/>
      <c r="K100" s="331" t="n"/>
      <c r="L100" s="331" t="n"/>
      <c r="M100" s="331" t="n"/>
      <c r="N100" s="331" t="n"/>
      <c r="O100" s="331" t="n"/>
      <c r="P100" s="331" t="n"/>
      <c r="Q100" s="331" t="n"/>
      <c r="R100" s="331" t="n"/>
      <c r="S100" s="331" t="n"/>
      <c r="T100" s="331" t="n"/>
      <c r="U100" s="331" t="n"/>
      <c r="V100" s="331" t="n"/>
      <c r="W100" s="331" t="n"/>
      <c r="X100" s="331" t="n"/>
      <c r="Y100" s="331" t="n"/>
      <c r="Z100" s="331" t="n"/>
      <c r="AA100" s="332" t="n"/>
      <c r="AB100" s="108" t="n"/>
      <c r="AC100" s="9" t="n"/>
      <c r="AD100" s="9" t="n"/>
      <c r="AE100" s="9" t="n"/>
      <c r="AF100" s="9" t="n"/>
      <c r="AG100" s="9" t="n"/>
    </row>
    <row r="101" ht="15.75" customHeight="1" s="496">
      <c r="A101" s="186" t="n"/>
      <c r="B101" s="9" t="n"/>
      <c r="C101" s="326" t="n"/>
      <c r="D101" s="9" t="n"/>
      <c r="E101" s="122" t="n"/>
      <c r="F101" s="333" t="n"/>
      <c r="G101" s="333" t="n"/>
      <c r="H101" s="333" t="n"/>
      <c r="I101" s="333" t="n"/>
      <c r="J101" s="333" t="n"/>
      <c r="K101" s="333" t="n"/>
      <c r="L101" s="333" t="n"/>
      <c r="M101" s="333" t="n"/>
      <c r="N101" s="333" t="n"/>
      <c r="O101" s="333" t="n"/>
      <c r="P101" s="333" t="n"/>
      <c r="Q101" s="333" t="n"/>
      <c r="R101" s="333" t="n"/>
      <c r="S101" s="333" t="n"/>
      <c r="T101" s="333" t="n"/>
      <c r="U101" s="333" t="n"/>
      <c r="V101" s="333" t="n"/>
      <c r="W101" s="333" t="n"/>
      <c r="X101" s="333" t="n"/>
      <c r="Y101" s="333" t="n"/>
      <c r="Z101" s="333" t="n"/>
      <c r="AA101" s="334" t="n"/>
      <c r="AB101" s="9" t="n"/>
      <c r="AC101" s="9" t="n"/>
      <c r="AD101" s="9" t="n"/>
      <c r="AE101" s="9" t="n"/>
      <c r="AF101" s="9" t="n"/>
      <c r="AG101" s="9" t="n"/>
    </row>
    <row r="102" ht="15.75" customHeight="1" s="496">
      <c r="A102" s="186" t="n"/>
      <c r="B102" s="186" t="n"/>
      <c r="C102" s="186" t="n"/>
      <c r="D102" s="186" t="n"/>
      <c r="E102" s="186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</row>
    <row r="103" ht="15.75" customHeight="1" s="496">
      <c r="A103" s="186" t="n"/>
      <c r="B103" s="186" t="n"/>
      <c r="C103" s="186" t="n"/>
      <c r="D103" s="186" t="n"/>
      <c r="E103" s="186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</row>
    <row r="104" ht="15.75" customHeight="1" s="496">
      <c r="A104" s="186" t="n"/>
      <c r="B104" s="186" t="n"/>
      <c r="C104" s="186" t="n"/>
      <c r="D104" s="186" t="n"/>
      <c r="E104" s="186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</row>
    <row r="105" ht="15.75" customHeight="1" s="496">
      <c r="A105" s="186" t="n"/>
      <c r="B105" s="186" t="n"/>
      <c r="C105" s="186" t="n"/>
      <c r="D105" s="186" t="n"/>
      <c r="E105" s="186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</row>
    <row r="106" ht="15.75" customHeight="1" s="496">
      <c r="A106" s="186" t="n"/>
      <c r="B106" s="186" t="n"/>
      <c r="C106" s="186" t="n"/>
      <c r="D106" s="186" t="n"/>
      <c r="E106" s="186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</row>
    <row r="107" ht="15.75" customHeight="1" s="496">
      <c r="A107" s="186" t="n"/>
      <c r="B107" s="186" t="n"/>
      <c r="C107" s="186" t="n"/>
      <c r="D107" s="186" t="n"/>
      <c r="E107" s="186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</row>
    <row r="108" ht="15.75" customHeight="1" s="496">
      <c r="A108" s="186" t="n"/>
      <c r="B108" s="186" t="n"/>
      <c r="C108" s="186" t="n"/>
      <c r="D108" s="186" t="n"/>
      <c r="E108" s="186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</row>
    <row r="109" ht="15.75" customHeight="1" s="496">
      <c r="A109" s="186" t="n"/>
      <c r="B109" s="186" t="n"/>
      <c r="C109" s="186" t="n"/>
      <c r="D109" s="186" t="n"/>
      <c r="E109" s="186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</row>
    <row r="110" ht="15.75" customHeight="1" s="496">
      <c r="A110" s="186" t="n"/>
      <c r="B110" s="186" t="n"/>
      <c r="C110" s="186" t="n"/>
      <c r="D110" s="186" t="n"/>
      <c r="E110" s="186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</row>
    <row r="111" ht="15.75" customHeight="1" s="496">
      <c r="A111" s="186" t="n"/>
      <c r="B111" s="186" t="n"/>
      <c r="C111" s="186" t="n"/>
      <c r="D111" s="186" t="n"/>
      <c r="E111" s="186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</row>
    <row r="112" ht="15.75" customHeight="1" s="496">
      <c r="A112" s="186" t="n"/>
      <c r="B112" s="186" t="n"/>
      <c r="C112" s="186" t="n"/>
      <c r="D112" s="186" t="n"/>
      <c r="E112" s="186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</row>
    <row r="113" ht="15.75" customHeight="1" s="496">
      <c r="A113" s="186" t="n"/>
      <c r="B113" s="186" t="n"/>
      <c r="C113" s="186" t="n"/>
      <c r="D113" s="186" t="n"/>
      <c r="E113" s="186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</row>
    <row r="114" ht="15.75" customHeight="1" s="496">
      <c r="A114" s="186" t="n"/>
      <c r="B114" s="186" t="n"/>
      <c r="C114" s="186" t="n"/>
      <c r="D114" s="186" t="n"/>
      <c r="E114" s="186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</row>
    <row r="115" ht="15.75" customHeight="1" s="496">
      <c r="A115" s="186" t="n"/>
      <c r="B115" s="186" t="n"/>
      <c r="C115" s="186" t="n"/>
      <c r="D115" s="186" t="n"/>
      <c r="E115" s="186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</row>
    <row r="116" ht="15.75" customHeight="1" s="496">
      <c r="A116" s="186" t="n"/>
      <c r="B116" s="186" t="n"/>
      <c r="C116" s="186" t="n"/>
      <c r="D116" s="186" t="n"/>
      <c r="E116" s="186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</row>
    <row r="117" ht="15.75" customHeight="1" s="496">
      <c r="A117" s="186" t="n"/>
      <c r="B117" s="186" t="n"/>
      <c r="C117" s="186" t="n"/>
      <c r="D117" s="186" t="n"/>
      <c r="E117" s="186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</row>
    <row r="118" ht="15.75" customHeight="1" s="496">
      <c r="A118" s="186" t="n"/>
      <c r="B118" s="186" t="n"/>
      <c r="C118" s="186" t="n"/>
      <c r="D118" s="186" t="n"/>
      <c r="E118" s="186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</row>
    <row r="119" ht="15.75" customHeight="1" s="496">
      <c r="A119" s="186" t="n"/>
      <c r="B119" s="186" t="n"/>
      <c r="C119" s="186" t="n"/>
      <c r="D119" s="186" t="n"/>
      <c r="E119" s="186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</row>
    <row r="120" ht="15.75" customHeight="1" s="496">
      <c r="A120" s="186" t="n"/>
      <c r="B120" s="186" t="n"/>
      <c r="C120" s="186" t="n"/>
      <c r="D120" s="186" t="n"/>
      <c r="E120" s="186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</row>
    <row r="121" ht="15.75" customHeight="1" s="496">
      <c r="A121" s="186" t="n"/>
      <c r="B121" s="186" t="n"/>
      <c r="C121" s="186" t="n"/>
      <c r="D121" s="186" t="n"/>
      <c r="E121" s="186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</row>
    <row r="122" ht="15.75" customHeight="1" s="496">
      <c r="A122" s="186" t="n"/>
      <c r="B122" s="186" t="n"/>
      <c r="C122" s="186" t="n"/>
      <c r="D122" s="186" t="n"/>
      <c r="E122" s="186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</row>
    <row r="123" ht="15.75" customHeight="1" s="496">
      <c r="A123" s="186" t="n"/>
      <c r="B123" s="186" t="n"/>
      <c r="C123" s="186" t="n"/>
      <c r="D123" s="186" t="n"/>
      <c r="E123" s="186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</row>
    <row r="124" ht="15.75" customHeight="1" s="496">
      <c r="A124" s="186" t="n"/>
      <c r="B124" s="186" t="n"/>
      <c r="C124" s="186" t="n"/>
      <c r="D124" s="186" t="n"/>
      <c r="E124" s="186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</row>
    <row r="125" ht="15.75" customHeight="1" s="496">
      <c r="A125" s="186" t="n"/>
      <c r="B125" s="186" t="n"/>
      <c r="C125" s="186" t="n"/>
      <c r="D125" s="186" t="n"/>
      <c r="E125" s="186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</row>
    <row r="126" ht="15.75" customHeight="1" s="496">
      <c r="A126" s="186" t="n"/>
      <c r="B126" s="186" t="n"/>
      <c r="C126" s="186" t="n"/>
      <c r="D126" s="186" t="n"/>
      <c r="E126" s="186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</row>
    <row r="127" ht="15.75" customHeight="1" s="496">
      <c r="A127" s="186" t="n"/>
      <c r="B127" s="186" t="n"/>
      <c r="C127" s="186" t="n"/>
      <c r="D127" s="186" t="n"/>
      <c r="E127" s="186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</row>
    <row r="128" ht="15.75" customHeight="1" s="496">
      <c r="A128" s="186" t="n"/>
      <c r="B128" s="186" t="n"/>
      <c r="C128" s="186" t="n"/>
      <c r="D128" s="186" t="n"/>
      <c r="E128" s="186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</row>
    <row r="129" ht="15.75" customHeight="1" s="496">
      <c r="A129" s="186" t="n"/>
      <c r="B129" s="186" t="n"/>
      <c r="C129" s="186" t="n"/>
      <c r="D129" s="186" t="n"/>
      <c r="E129" s="186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</row>
    <row r="130" ht="15.75" customHeight="1" s="496">
      <c r="A130" s="186" t="n"/>
      <c r="B130" s="186" t="n"/>
      <c r="C130" s="186" t="n"/>
      <c r="D130" s="186" t="n"/>
      <c r="E130" s="186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</row>
    <row r="131" ht="15.75" customHeight="1" s="496">
      <c r="A131" s="186" t="n"/>
      <c r="B131" s="186" t="n"/>
      <c r="C131" s="186" t="n"/>
      <c r="D131" s="186" t="n"/>
      <c r="E131" s="186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</row>
    <row r="132" ht="15.75" customHeight="1" s="496">
      <c r="A132" s="186" t="n"/>
      <c r="B132" s="186" t="n"/>
      <c r="C132" s="186" t="n"/>
      <c r="D132" s="186" t="n"/>
      <c r="E132" s="186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</row>
    <row r="133" ht="15.75" customHeight="1" s="496">
      <c r="A133" s="186" t="n"/>
      <c r="B133" s="186" t="n"/>
      <c r="C133" s="186" t="n"/>
      <c r="D133" s="186" t="n"/>
      <c r="E133" s="186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</row>
    <row r="134" ht="15.75" customHeight="1" s="496">
      <c r="A134" s="186" t="n"/>
      <c r="B134" s="186" t="n"/>
      <c r="C134" s="186" t="n"/>
      <c r="D134" s="186" t="n"/>
      <c r="E134" s="186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</row>
    <row r="135" ht="15.75" customHeight="1" s="496">
      <c r="A135" s="186" t="n"/>
      <c r="B135" s="186" t="n"/>
      <c r="C135" s="186" t="n"/>
      <c r="D135" s="186" t="n"/>
      <c r="E135" s="186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</row>
    <row r="136" ht="15.75" customHeight="1" s="496">
      <c r="A136" s="186" t="n"/>
      <c r="B136" s="186" t="n"/>
      <c r="C136" s="186" t="n"/>
      <c r="D136" s="186" t="n"/>
      <c r="E136" s="186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</row>
    <row r="137" ht="15.75" customHeight="1" s="496">
      <c r="A137" s="186" t="n"/>
      <c r="B137" s="186" t="n"/>
      <c r="C137" s="186" t="n"/>
      <c r="D137" s="186" t="n"/>
      <c r="E137" s="186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</row>
    <row r="138" ht="15.75" customHeight="1" s="496">
      <c r="A138" s="186" t="n"/>
      <c r="B138" s="186" t="n"/>
      <c r="C138" s="186" t="n"/>
      <c r="D138" s="186" t="n"/>
      <c r="E138" s="186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</row>
    <row r="139" ht="15.75" customHeight="1" s="496">
      <c r="A139" s="186" t="n"/>
      <c r="B139" s="186" t="n"/>
      <c r="C139" s="186" t="n"/>
      <c r="D139" s="186" t="n"/>
      <c r="E139" s="186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</row>
    <row r="140" ht="15.75" customHeight="1" s="496">
      <c r="A140" s="186" t="n"/>
      <c r="B140" s="186" t="n"/>
      <c r="C140" s="186" t="n"/>
      <c r="D140" s="186" t="n"/>
      <c r="E140" s="186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</row>
    <row r="141" ht="15.75" customHeight="1" s="496">
      <c r="A141" s="186" t="n"/>
      <c r="B141" s="186" t="n"/>
      <c r="C141" s="186" t="n"/>
      <c r="D141" s="186" t="n"/>
      <c r="E141" s="186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</row>
    <row r="142" ht="15.75" customHeight="1" s="496">
      <c r="A142" s="186" t="n"/>
      <c r="B142" s="186" t="n"/>
      <c r="C142" s="186" t="n"/>
      <c r="D142" s="186" t="n"/>
      <c r="E142" s="186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</row>
    <row r="143" ht="15.75" customHeight="1" s="496">
      <c r="A143" s="186" t="n"/>
      <c r="B143" s="186" t="n"/>
      <c r="C143" s="186" t="n"/>
      <c r="D143" s="186" t="n"/>
      <c r="E143" s="186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</row>
    <row r="144" ht="15.75" customHeight="1" s="496">
      <c r="A144" s="186" t="n"/>
      <c r="B144" s="186" t="n"/>
      <c r="C144" s="186" t="n"/>
      <c r="D144" s="186" t="n"/>
      <c r="E144" s="186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</row>
    <row r="145" ht="15.75" customHeight="1" s="496">
      <c r="A145" s="186" t="n"/>
      <c r="B145" s="186" t="n"/>
      <c r="C145" s="186" t="n"/>
      <c r="D145" s="186" t="n"/>
      <c r="E145" s="186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</row>
    <row r="146" ht="15.75" customHeight="1" s="496">
      <c r="A146" s="186" t="n"/>
      <c r="B146" s="186" t="n"/>
      <c r="C146" s="186" t="n"/>
      <c r="D146" s="186" t="n"/>
      <c r="E146" s="186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</row>
    <row r="147" ht="15.75" customHeight="1" s="496">
      <c r="A147" s="186" t="n"/>
      <c r="B147" s="186" t="n"/>
      <c r="C147" s="186" t="n"/>
      <c r="D147" s="186" t="n"/>
      <c r="E147" s="186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</row>
    <row r="148" ht="15.75" customHeight="1" s="496">
      <c r="A148" s="186" t="n"/>
      <c r="B148" s="186" t="n"/>
      <c r="C148" s="186" t="n"/>
      <c r="D148" s="186" t="n"/>
      <c r="E148" s="186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</row>
    <row r="149" ht="15.75" customHeight="1" s="496">
      <c r="A149" s="186" t="n"/>
      <c r="B149" s="186" t="n"/>
      <c r="C149" s="186" t="n"/>
      <c r="D149" s="186" t="n"/>
      <c r="E149" s="186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</row>
    <row r="150" ht="15.75" customHeight="1" s="496">
      <c r="A150" s="186" t="n"/>
      <c r="B150" s="186" t="n"/>
      <c r="C150" s="186" t="n"/>
      <c r="D150" s="186" t="n"/>
      <c r="E150" s="186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</row>
    <row r="151" ht="15.75" customHeight="1" s="496">
      <c r="A151" s="186" t="n"/>
      <c r="B151" s="186" t="n"/>
      <c r="C151" s="186" t="n"/>
      <c r="D151" s="186" t="n"/>
      <c r="E151" s="186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</row>
    <row r="152" ht="15.75" customHeight="1" s="496">
      <c r="A152" s="186" t="n"/>
      <c r="B152" s="186" t="n"/>
      <c r="C152" s="186" t="n"/>
      <c r="D152" s="186" t="n"/>
      <c r="E152" s="186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</row>
    <row r="153" ht="15.75" customHeight="1" s="496">
      <c r="A153" s="186" t="n"/>
      <c r="B153" s="186" t="n"/>
      <c r="C153" s="186" t="n"/>
      <c r="D153" s="186" t="n"/>
      <c r="E153" s="186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</row>
    <row r="154" ht="15.75" customHeight="1" s="496">
      <c r="A154" s="186" t="n"/>
      <c r="B154" s="186" t="n"/>
      <c r="C154" s="186" t="n"/>
      <c r="D154" s="186" t="n"/>
      <c r="E154" s="186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</row>
    <row r="155" ht="15.75" customHeight="1" s="496">
      <c r="A155" s="186" t="n"/>
      <c r="B155" s="186" t="n"/>
      <c r="C155" s="186" t="n"/>
      <c r="D155" s="186" t="n"/>
      <c r="E155" s="186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</row>
    <row r="156" ht="15.75" customHeight="1" s="496">
      <c r="A156" s="186" t="n"/>
      <c r="B156" s="186" t="n"/>
      <c r="C156" s="186" t="n"/>
      <c r="D156" s="186" t="n"/>
      <c r="E156" s="186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</row>
    <row r="157" ht="15.75" customHeight="1" s="496">
      <c r="A157" s="186" t="n"/>
      <c r="B157" s="186" t="n"/>
      <c r="C157" s="186" t="n"/>
      <c r="D157" s="186" t="n"/>
      <c r="E157" s="186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</row>
    <row r="158" ht="15.75" customHeight="1" s="496">
      <c r="A158" s="186" t="n"/>
      <c r="B158" s="186" t="n"/>
      <c r="C158" s="186" t="n"/>
      <c r="D158" s="186" t="n"/>
      <c r="E158" s="186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</row>
    <row r="159" ht="15.75" customHeight="1" s="496">
      <c r="A159" s="186" t="n"/>
      <c r="B159" s="186" t="n"/>
      <c r="C159" s="186" t="n"/>
      <c r="D159" s="186" t="n"/>
      <c r="E159" s="186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</row>
    <row r="160" ht="15.75" customHeight="1" s="496">
      <c r="A160" s="186" t="n"/>
      <c r="B160" s="186" t="n"/>
      <c r="C160" s="186" t="n"/>
      <c r="D160" s="186" t="n"/>
      <c r="E160" s="186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</row>
    <row r="161" ht="15.75" customHeight="1" s="496">
      <c r="A161" s="186" t="n"/>
      <c r="B161" s="186" t="n"/>
      <c r="C161" s="186" t="n"/>
      <c r="D161" s="186" t="n"/>
      <c r="E161" s="186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</row>
    <row r="162" ht="15.75" customHeight="1" s="496">
      <c r="A162" s="186" t="n"/>
      <c r="B162" s="186" t="n"/>
      <c r="C162" s="186" t="n"/>
      <c r="D162" s="186" t="n"/>
      <c r="E162" s="186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</row>
    <row r="163" ht="15.75" customHeight="1" s="496">
      <c r="A163" s="186" t="n"/>
      <c r="B163" s="186" t="n"/>
      <c r="C163" s="186" t="n"/>
      <c r="D163" s="186" t="n"/>
      <c r="E163" s="186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</row>
    <row r="164" ht="15.75" customHeight="1" s="496">
      <c r="A164" s="186" t="n"/>
      <c r="B164" s="186" t="n"/>
      <c r="C164" s="186" t="n"/>
      <c r="D164" s="186" t="n"/>
      <c r="E164" s="186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</row>
    <row r="165" ht="15.75" customHeight="1" s="496">
      <c r="A165" s="186" t="n"/>
      <c r="B165" s="186" t="n"/>
      <c r="C165" s="186" t="n"/>
      <c r="D165" s="186" t="n"/>
      <c r="E165" s="186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</row>
    <row r="166" ht="15.75" customHeight="1" s="496">
      <c r="A166" s="186" t="n"/>
      <c r="B166" s="186" t="n"/>
      <c r="C166" s="186" t="n"/>
      <c r="D166" s="186" t="n"/>
      <c r="E166" s="186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</row>
    <row r="167" ht="15.75" customHeight="1" s="496">
      <c r="A167" s="186" t="n"/>
      <c r="B167" s="186" t="n"/>
      <c r="C167" s="186" t="n"/>
      <c r="D167" s="186" t="n"/>
      <c r="E167" s="186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</row>
    <row r="168" ht="15.75" customHeight="1" s="496">
      <c r="A168" s="186" t="n"/>
      <c r="B168" s="186" t="n"/>
      <c r="C168" s="186" t="n"/>
      <c r="D168" s="186" t="n"/>
      <c r="E168" s="186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</row>
    <row r="169" ht="15.75" customHeight="1" s="496">
      <c r="A169" s="186" t="n"/>
      <c r="B169" s="186" t="n"/>
      <c r="C169" s="186" t="n"/>
      <c r="D169" s="186" t="n"/>
      <c r="E169" s="186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</row>
    <row r="170" ht="15.75" customHeight="1" s="496">
      <c r="A170" s="186" t="n"/>
      <c r="B170" s="186" t="n"/>
      <c r="C170" s="186" t="n"/>
      <c r="D170" s="186" t="n"/>
      <c r="E170" s="186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</row>
    <row r="171" ht="15.75" customHeight="1" s="496">
      <c r="A171" s="186" t="n"/>
      <c r="B171" s="186" t="n"/>
      <c r="C171" s="186" t="n"/>
      <c r="D171" s="186" t="n"/>
      <c r="E171" s="186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</row>
    <row r="172" ht="15.75" customHeight="1" s="496">
      <c r="A172" s="186" t="n"/>
      <c r="B172" s="186" t="n"/>
      <c r="C172" s="186" t="n"/>
      <c r="D172" s="186" t="n"/>
      <c r="E172" s="186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</row>
    <row r="173" ht="15.75" customHeight="1" s="496">
      <c r="A173" s="186" t="n"/>
      <c r="B173" s="186" t="n"/>
      <c r="C173" s="186" t="n"/>
      <c r="D173" s="186" t="n"/>
      <c r="E173" s="186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</row>
    <row r="174" ht="15.75" customHeight="1" s="496">
      <c r="A174" s="186" t="n"/>
      <c r="B174" s="186" t="n"/>
      <c r="C174" s="186" t="n"/>
      <c r="D174" s="186" t="n"/>
      <c r="E174" s="186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</row>
    <row r="175" ht="15.75" customHeight="1" s="496">
      <c r="A175" s="186" t="n"/>
      <c r="B175" s="186" t="n"/>
      <c r="C175" s="186" t="n"/>
      <c r="D175" s="186" t="n"/>
      <c r="E175" s="186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</row>
    <row r="176" ht="15.75" customHeight="1" s="496">
      <c r="A176" s="186" t="n"/>
      <c r="B176" s="186" t="n"/>
      <c r="C176" s="186" t="n"/>
      <c r="D176" s="186" t="n"/>
      <c r="E176" s="186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</row>
    <row r="177" ht="15.75" customHeight="1" s="496">
      <c r="A177" s="186" t="n"/>
      <c r="B177" s="186" t="n"/>
      <c r="C177" s="186" t="n"/>
      <c r="D177" s="186" t="n"/>
      <c r="E177" s="186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</row>
    <row r="178" ht="15.75" customHeight="1" s="496">
      <c r="A178" s="186" t="n"/>
      <c r="B178" s="186" t="n"/>
      <c r="C178" s="186" t="n"/>
      <c r="D178" s="186" t="n"/>
      <c r="E178" s="186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</row>
    <row r="179" ht="15.75" customHeight="1" s="496">
      <c r="A179" s="186" t="n"/>
      <c r="B179" s="186" t="n"/>
      <c r="C179" s="186" t="n"/>
      <c r="D179" s="186" t="n"/>
      <c r="E179" s="186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</row>
    <row r="180" ht="15.75" customHeight="1" s="496">
      <c r="A180" s="186" t="n"/>
      <c r="B180" s="186" t="n"/>
      <c r="C180" s="186" t="n"/>
      <c r="D180" s="186" t="n"/>
      <c r="E180" s="186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</row>
    <row r="181" ht="15.75" customHeight="1" s="496">
      <c r="A181" s="186" t="n"/>
      <c r="B181" s="186" t="n"/>
      <c r="C181" s="186" t="n"/>
      <c r="D181" s="186" t="n"/>
      <c r="E181" s="186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</row>
    <row r="182" ht="15.75" customHeight="1" s="496">
      <c r="A182" s="186" t="n"/>
      <c r="B182" s="186" t="n"/>
      <c r="C182" s="186" t="n"/>
      <c r="D182" s="186" t="n"/>
      <c r="E182" s="186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</row>
    <row r="183" ht="15.75" customHeight="1" s="496">
      <c r="A183" s="186" t="n"/>
      <c r="B183" s="186" t="n"/>
      <c r="C183" s="186" t="n"/>
      <c r="D183" s="186" t="n"/>
      <c r="E183" s="186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</row>
    <row r="184" ht="15.75" customHeight="1" s="496">
      <c r="A184" s="186" t="n"/>
      <c r="B184" s="186" t="n"/>
      <c r="C184" s="186" t="n"/>
      <c r="D184" s="186" t="n"/>
      <c r="E184" s="186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</row>
    <row r="185" ht="15.75" customHeight="1" s="496">
      <c r="A185" s="186" t="n"/>
      <c r="B185" s="186" t="n"/>
      <c r="C185" s="186" t="n"/>
      <c r="D185" s="186" t="n"/>
      <c r="E185" s="186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</row>
    <row r="186" ht="15.75" customHeight="1" s="496">
      <c r="A186" s="186" t="n"/>
      <c r="B186" s="186" t="n"/>
      <c r="C186" s="186" t="n"/>
      <c r="D186" s="186" t="n"/>
      <c r="E186" s="186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</row>
    <row r="187" ht="15.75" customHeight="1" s="496">
      <c r="A187" s="186" t="n"/>
      <c r="B187" s="186" t="n"/>
      <c r="C187" s="186" t="n"/>
      <c r="D187" s="186" t="n"/>
      <c r="E187" s="186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</row>
    <row r="188" ht="15.75" customHeight="1" s="496">
      <c r="A188" s="186" t="n"/>
      <c r="B188" s="186" t="n"/>
      <c r="C188" s="186" t="n"/>
      <c r="D188" s="186" t="n"/>
      <c r="E188" s="186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</row>
    <row r="189" ht="15.75" customHeight="1" s="496">
      <c r="A189" s="186" t="n"/>
      <c r="B189" s="186" t="n"/>
      <c r="C189" s="186" t="n"/>
      <c r="D189" s="186" t="n"/>
      <c r="E189" s="186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</row>
    <row r="190" ht="15.75" customHeight="1" s="496">
      <c r="A190" s="186" t="n"/>
      <c r="B190" s="186" t="n"/>
      <c r="C190" s="186" t="n"/>
      <c r="D190" s="186" t="n"/>
      <c r="E190" s="186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</row>
    <row r="191" ht="15.75" customHeight="1" s="496">
      <c r="A191" s="186" t="n"/>
      <c r="B191" s="186" t="n"/>
      <c r="C191" s="186" t="n"/>
      <c r="D191" s="186" t="n"/>
      <c r="E191" s="186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</row>
    <row r="192" ht="15.75" customHeight="1" s="496">
      <c r="A192" s="186" t="n"/>
      <c r="B192" s="186" t="n"/>
      <c r="C192" s="186" t="n"/>
      <c r="D192" s="186" t="n"/>
      <c r="E192" s="186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</row>
    <row r="193" ht="15.75" customHeight="1" s="496">
      <c r="A193" s="186" t="n"/>
      <c r="B193" s="186" t="n"/>
      <c r="C193" s="186" t="n"/>
      <c r="D193" s="186" t="n"/>
      <c r="E193" s="186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</row>
    <row r="194" ht="15.75" customHeight="1" s="496">
      <c r="A194" s="186" t="n"/>
      <c r="B194" s="186" t="n"/>
      <c r="C194" s="186" t="n"/>
      <c r="D194" s="186" t="n"/>
      <c r="E194" s="186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</row>
    <row r="195" ht="15.75" customHeight="1" s="496">
      <c r="A195" s="186" t="n"/>
      <c r="B195" s="186" t="n"/>
      <c r="C195" s="186" t="n"/>
      <c r="D195" s="186" t="n"/>
      <c r="E195" s="186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</row>
    <row r="196" ht="15.75" customHeight="1" s="496">
      <c r="A196" s="186" t="n"/>
      <c r="B196" s="186" t="n"/>
      <c r="C196" s="186" t="n"/>
      <c r="D196" s="186" t="n"/>
      <c r="E196" s="186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</row>
    <row r="197" ht="15.75" customHeight="1" s="496">
      <c r="A197" s="186" t="n"/>
      <c r="B197" s="186" t="n"/>
      <c r="C197" s="186" t="n"/>
      <c r="D197" s="186" t="n"/>
      <c r="E197" s="186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</row>
    <row r="198" ht="15.75" customHeight="1" s="496">
      <c r="A198" s="186" t="n"/>
      <c r="B198" s="186" t="n"/>
      <c r="C198" s="186" t="n"/>
      <c r="D198" s="186" t="n"/>
      <c r="E198" s="186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</row>
    <row r="199" ht="15.75" customHeight="1" s="496">
      <c r="A199" s="186" t="n"/>
      <c r="B199" s="186" t="n"/>
      <c r="C199" s="186" t="n"/>
      <c r="D199" s="186" t="n"/>
      <c r="E199" s="186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</row>
    <row r="200" ht="15.75" customHeight="1" s="496">
      <c r="A200" s="186" t="n"/>
      <c r="B200" s="186" t="n"/>
      <c r="C200" s="186" t="n"/>
      <c r="D200" s="186" t="n"/>
      <c r="E200" s="186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</row>
    <row r="201" ht="15.75" customHeight="1" s="496">
      <c r="A201" s="186" t="n"/>
      <c r="B201" s="186" t="n"/>
      <c r="C201" s="186" t="n"/>
      <c r="D201" s="186" t="n"/>
      <c r="E201" s="186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</row>
    <row r="202" ht="15.75" customHeight="1" s="496">
      <c r="A202" s="186" t="n"/>
      <c r="B202" s="186" t="n"/>
      <c r="C202" s="186" t="n"/>
      <c r="D202" s="186" t="n"/>
      <c r="E202" s="186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  <c r="AD202" s="9" t="n"/>
      <c r="AE202" s="9" t="n"/>
      <c r="AF202" s="9" t="n"/>
      <c r="AG202" s="9" t="n"/>
    </row>
    <row r="203" ht="15.75" customHeight="1" s="496">
      <c r="A203" s="186" t="n"/>
      <c r="B203" s="186" t="n"/>
      <c r="C203" s="186" t="n"/>
      <c r="D203" s="186" t="n"/>
      <c r="E203" s="186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  <c r="AD203" s="9" t="n"/>
      <c r="AE203" s="9" t="n"/>
      <c r="AF203" s="9" t="n"/>
      <c r="AG203" s="9" t="n"/>
    </row>
    <row r="204" ht="15.75" customHeight="1" s="496">
      <c r="A204" s="186" t="n"/>
      <c r="B204" s="186" t="n"/>
      <c r="C204" s="186" t="n"/>
      <c r="D204" s="186" t="n"/>
      <c r="E204" s="186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</row>
    <row r="205" ht="15.75" customHeight="1" s="496">
      <c r="A205" s="186" t="n"/>
      <c r="B205" s="186" t="n"/>
      <c r="C205" s="186" t="n"/>
      <c r="D205" s="186" t="n"/>
      <c r="E205" s="186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</row>
    <row r="206" ht="15.75" customHeight="1" s="496">
      <c r="A206" s="186" t="n"/>
      <c r="B206" s="186" t="n"/>
      <c r="C206" s="186" t="n"/>
      <c r="D206" s="186" t="n"/>
      <c r="E206" s="186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</row>
    <row r="207" ht="15.75" customHeight="1" s="496">
      <c r="A207" s="186" t="n"/>
      <c r="B207" s="186" t="n"/>
      <c r="C207" s="186" t="n"/>
      <c r="D207" s="186" t="n"/>
      <c r="E207" s="186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</row>
    <row r="208" ht="15.75" customHeight="1" s="496">
      <c r="A208" s="186" t="n"/>
      <c r="B208" s="186" t="n"/>
      <c r="C208" s="186" t="n"/>
      <c r="D208" s="186" t="n"/>
      <c r="E208" s="186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</row>
    <row r="209" ht="15.75" customHeight="1" s="496">
      <c r="A209" s="186" t="n"/>
      <c r="B209" s="186" t="n"/>
      <c r="C209" s="186" t="n"/>
      <c r="D209" s="186" t="n"/>
      <c r="E209" s="186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  <c r="AD209" s="9" t="n"/>
      <c r="AE209" s="9" t="n"/>
      <c r="AF209" s="9" t="n"/>
      <c r="AG209" s="9" t="n"/>
    </row>
    <row r="210" ht="15.75" customHeight="1" s="496">
      <c r="A210" s="186" t="n"/>
      <c r="B210" s="186" t="n"/>
      <c r="C210" s="186" t="n"/>
      <c r="D210" s="186" t="n"/>
      <c r="E210" s="186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  <c r="AD210" s="9" t="n"/>
      <c r="AE210" s="9" t="n"/>
      <c r="AF210" s="9" t="n"/>
      <c r="AG210" s="9" t="n"/>
    </row>
    <row r="211" ht="15.75" customHeight="1" s="496">
      <c r="A211" s="186" t="n"/>
      <c r="B211" s="186" t="n"/>
      <c r="C211" s="186" t="n"/>
      <c r="D211" s="186" t="n"/>
      <c r="E211" s="186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  <c r="AD211" s="9" t="n"/>
      <c r="AE211" s="9" t="n"/>
      <c r="AF211" s="9" t="n"/>
      <c r="AG211" s="9" t="n"/>
    </row>
    <row r="212" ht="15.75" customHeight="1" s="496">
      <c r="A212" s="186" t="n"/>
      <c r="B212" s="186" t="n"/>
      <c r="C212" s="186" t="n"/>
      <c r="D212" s="186" t="n"/>
      <c r="E212" s="186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  <c r="AD212" s="9" t="n"/>
      <c r="AE212" s="9" t="n"/>
      <c r="AF212" s="9" t="n"/>
      <c r="AG212" s="9" t="n"/>
    </row>
    <row r="213" ht="15.75" customHeight="1" s="496">
      <c r="A213" s="186" t="n"/>
      <c r="B213" s="186" t="n"/>
      <c r="C213" s="186" t="n"/>
      <c r="D213" s="186" t="n"/>
      <c r="E213" s="186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</row>
    <row r="214" ht="15.75" customHeight="1" s="496">
      <c r="A214" s="186" t="n"/>
      <c r="B214" s="186" t="n"/>
      <c r="C214" s="186" t="n"/>
      <c r="D214" s="186" t="n"/>
      <c r="E214" s="186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  <c r="AD214" s="9" t="n"/>
      <c r="AE214" s="9" t="n"/>
      <c r="AF214" s="9" t="n"/>
      <c r="AG214" s="9" t="n"/>
    </row>
    <row r="215" ht="15.75" customHeight="1" s="496">
      <c r="A215" s="186" t="n"/>
      <c r="B215" s="186" t="n"/>
      <c r="C215" s="186" t="n"/>
      <c r="D215" s="186" t="n"/>
      <c r="E215" s="186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  <c r="AD215" s="9" t="n"/>
      <c r="AE215" s="9" t="n"/>
      <c r="AF215" s="9" t="n"/>
      <c r="AG215" s="9" t="n"/>
    </row>
    <row r="216" ht="15.75" customHeight="1" s="496">
      <c r="A216" s="186" t="n"/>
      <c r="B216" s="186" t="n"/>
      <c r="C216" s="186" t="n"/>
      <c r="D216" s="186" t="n"/>
      <c r="E216" s="186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</row>
    <row r="217" ht="15.75" customHeight="1" s="496">
      <c r="A217" s="186" t="n"/>
      <c r="B217" s="186" t="n"/>
      <c r="C217" s="186" t="n"/>
      <c r="D217" s="186" t="n"/>
      <c r="E217" s="186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  <c r="AD217" s="9" t="n"/>
      <c r="AE217" s="9" t="n"/>
      <c r="AF217" s="9" t="n"/>
      <c r="AG217" s="9" t="n"/>
    </row>
    <row r="218" ht="15.75" customHeight="1" s="496">
      <c r="A218" s="186" t="n"/>
      <c r="B218" s="186" t="n"/>
      <c r="C218" s="186" t="n"/>
      <c r="D218" s="186" t="n"/>
      <c r="E218" s="186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</row>
    <row r="219" ht="15.75" customHeight="1" s="496">
      <c r="A219" s="186" t="n"/>
      <c r="B219" s="186" t="n"/>
      <c r="C219" s="186" t="n"/>
      <c r="D219" s="186" t="n"/>
      <c r="E219" s="186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</row>
    <row r="220" ht="15.75" customHeight="1" s="496">
      <c r="A220" s="186" t="n"/>
      <c r="B220" s="186" t="n"/>
      <c r="C220" s="186" t="n"/>
      <c r="D220" s="186" t="n"/>
      <c r="E220" s="186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</row>
    <row r="221" ht="15.75" customHeight="1" s="496">
      <c r="A221" s="186" t="n"/>
      <c r="B221" s="186" t="n"/>
      <c r="C221" s="186" t="n"/>
      <c r="D221" s="186" t="n"/>
      <c r="E221" s="186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  <c r="AD221" s="9" t="n"/>
      <c r="AE221" s="9" t="n"/>
      <c r="AF221" s="9" t="n"/>
      <c r="AG221" s="9" t="n"/>
    </row>
    <row r="222" ht="15.75" customHeight="1" s="496">
      <c r="A222" s="186" t="n"/>
      <c r="B222" s="186" t="n"/>
      <c r="C222" s="186" t="n"/>
      <c r="D222" s="186" t="n"/>
      <c r="E222" s="186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</row>
    <row r="223" ht="15.75" customHeight="1" s="496">
      <c r="A223" s="186" t="n"/>
      <c r="B223" s="186" t="n"/>
      <c r="C223" s="186" t="n"/>
      <c r="D223" s="186" t="n"/>
      <c r="E223" s="186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  <c r="AD223" s="9" t="n"/>
      <c r="AE223" s="9" t="n"/>
      <c r="AF223" s="9" t="n"/>
      <c r="AG223" s="9" t="n"/>
    </row>
    <row r="224" ht="15.75" customHeight="1" s="496">
      <c r="A224" s="186" t="n"/>
      <c r="B224" s="186" t="n"/>
      <c r="C224" s="186" t="n"/>
      <c r="D224" s="186" t="n"/>
      <c r="E224" s="186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</row>
    <row r="225" ht="15.75" customHeight="1" s="496">
      <c r="A225" s="186" t="n"/>
      <c r="B225" s="186" t="n"/>
      <c r="C225" s="186" t="n"/>
      <c r="D225" s="186" t="n"/>
      <c r="E225" s="186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</row>
    <row r="226" ht="15.75" customHeight="1" s="496">
      <c r="A226" s="186" t="n"/>
      <c r="B226" s="186" t="n"/>
      <c r="C226" s="186" t="n"/>
      <c r="D226" s="186" t="n"/>
      <c r="E226" s="186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</row>
    <row r="227" ht="15.75" customHeight="1" s="496">
      <c r="A227" s="186" t="n"/>
      <c r="B227" s="186" t="n"/>
      <c r="C227" s="186" t="n"/>
      <c r="D227" s="186" t="n"/>
      <c r="E227" s="186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</row>
    <row r="228" ht="15.75" customHeight="1" s="496">
      <c r="A228" s="186" t="n"/>
      <c r="B228" s="186" t="n"/>
      <c r="C228" s="186" t="n"/>
      <c r="D228" s="186" t="n"/>
      <c r="E228" s="186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</row>
    <row r="229" ht="15.75" customHeight="1" s="496">
      <c r="A229" s="186" t="n"/>
      <c r="B229" s="186" t="n"/>
      <c r="C229" s="186" t="n"/>
      <c r="D229" s="186" t="n"/>
      <c r="E229" s="186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</row>
    <row r="230" ht="15.75" customHeight="1" s="496">
      <c r="A230" s="186" t="n"/>
      <c r="B230" s="186" t="n"/>
      <c r="C230" s="186" t="n"/>
      <c r="D230" s="186" t="n"/>
      <c r="E230" s="186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</row>
    <row r="231" ht="15.75" customHeight="1" s="496">
      <c r="A231" s="186" t="n"/>
      <c r="B231" s="186" t="n"/>
      <c r="C231" s="186" t="n"/>
      <c r="D231" s="186" t="n"/>
      <c r="E231" s="186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</row>
    <row r="232" ht="15.75" customHeight="1" s="496">
      <c r="A232" s="186" t="n"/>
      <c r="B232" s="186" t="n"/>
      <c r="C232" s="186" t="n"/>
      <c r="D232" s="186" t="n"/>
      <c r="E232" s="186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</row>
    <row r="233" ht="15.75" customHeight="1" s="496">
      <c r="A233" s="186" t="n"/>
      <c r="B233" s="186" t="n"/>
      <c r="C233" s="186" t="n"/>
      <c r="D233" s="186" t="n"/>
      <c r="E233" s="186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</row>
    <row r="234" ht="15.75" customHeight="1" s="496">
      <c r="A234" s="186" t="n"/>
      <c r="B234" s="186" t="n"/>
      <c r="C234" s="186" t="n"/>
      <c r="D234" s="186" t="n"/>
      <c r="E234" s="186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</row>
    <row r="235" ht="15.75" customHeight="1" s="496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</row>
    <row r="236" ht="15.75" customHeight="1" s="49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</row>
    <row r="237" ht="15.75" customHeight="1" s="496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</row>
    <row r="238" ht="15.75" customHeight="1" s="496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  <c r="AD238" s="9" t="n"/>
      <c r="AE238" s="9" t="n"/>
      <c r="AF238" s="9" t="n"/>
      <c r="AG238" s="9" t="n"/>
    </row>
    <row r="239" ht="15.75" customHeight="1" s="496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</row>
    <row r="240" ht="15.75" customHeight="1" s="496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</row>
    <row r="241" ht="15.75" customHeight="1" s="496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  <c r="AD241" s="9" t="n"/>
      <c r="AE241" s="9" t="n"/>
      <c r="AF241" s="9" t="n"/>
      <c r="AG241" s="9" t="n"/>
    </row>
    <row r="242" ht="15.75" customHeight="1" s="496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</row>
    <row r="243" ht="15.75" customHeight="1" s="496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  <c r="AD243" s="9" t="n"/>
      <c r="AE243" s="9" t="n"/>
      <c r="AF243" s="9" t="n"/>
      <c r="AG243" s="9" t="n"/>
    </row>
    <row r="244" ht="15.75" customHeight="1" s="496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</row>
    <row r="245" ht="15.75" customHeight="1" s="496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  <c r="AD245" s="9" t="n"/>
      <c r="AE245" s="9" t="n"/>
      <c r="AF245" s="9" t="n"/>
      <c r="AG245" s="9" t="n"/>
    </row>
    <row r="246" ht="15.75" customHeight="1" s="49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</row>
    <row r="247" ht="15.75" customHeight="1" s="496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</row>
    <row r="248" ht="15.75" customHeight="1" s="496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  <c r="AD248" s="9" t="n"/>
      <c r="AE248" s="9" t="n"/>
      <c r="AF248" s="9" t="n"/>
      <c r="AG248" s="9" t="n"/>
    </row>
    <row r="249" ht="15.75" customHeight="1" s="496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</row>
    <row r="250" ht="15.75" customHeight="1" s="496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  <c r="AD250" s="9" t="n"/>
      <c r="AE250" s="9" t="n"/>
      <c r="AF250" s="9" t="n"/>
      <c r="AG250" s="9" t="n"/>
    </row>
    <row r="251" ht="15.75" customHeight="1" s="496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</row>
    <row r="252" ht="15.75" customHeight="1" s="496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  <c r="AD252" s="9" t="n"/>
      <c r="AE252" s="9" t="n"/>
      <c r="AF252" s="9" t="n"/>
      <c r="AG252" s="9" t="n"/>
    </row>
    <row r="253" ht="15.75" customHeight="1" s="496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  <c r="AD253" s="9" t="n"/>
      <c r="AE253" s="9" t="n"/>
      <c r="AF253" s="9" t="n"/>
      <c r="AG253" s="9" t="n"/>
    </row>
    <row r="254" ht="15.75" customHeight="1" s="496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  <c r="AD254" s="9" t="n"/>
      <c r="AE254" s="9" t="n"/>
      <c r="AF254" s="9" t="n"/>
      <c r="AG254" s="9" t="n"/>
    </row>
    <row r="255" ht="15.75" customHeight="1" s="496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</row>
    <row r="256" ht="15.75" customHeight="1" s="49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  <c r="AD256" s="9" t="n"/>
      <c r="AE256" s="9" t="n"/>
      <c r="AF256" s="9" t="n"/>
      <c r="AG256" s="9" t="n"/>
    </row>
    <row r="257" ht="15.75" customHeight="1" s="496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</row>
    <row r="258" ht="15.75" customHeight="1" s="496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</row>
    <row r="259" ht="15.75" customHeight="1" s="496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  <c r="AD259" s="9" t="n"/>
      <c r="AE259" s="9" t="n"/>
      <c r="AF259" s="9" t="n"/>
      <c r="AG259" s="9" t="n"/>
    </row>
    <row r="260" ht="15.75" customHeight="1" s="496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</row>
    <row r="261" ht="15.75" customHeight="1" s="496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  <c r="AD261" s="9" t="n"/>
      <c r="AE261" s="9" t="n"/>
      <c r="AF261" s="9" t="n"/>
      <c r="AG261" s="9" t="n"/>
    </row>
    <row r="262" ht="15.75" customHeight="1" s="496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  <c r="AD262" s="9" t="n"/>
      <c r="AE262" s="9" t="n"/>
      <c r="AF262" s="9" t="n"/>
      <c r="AG262" s="9" t="n"/>
    </row>
    <row r="263" ht="15.75" customHeight="1" s="496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  <c r="AD263" s="9" t="n"/>
      <c r="AE263" s="9" t="n"/>
      <c r="AF263" s="9" t="n"/>
      <c r="AG263" s="9" t="n"/>
    </row>
    <row r="264" ht="15.75" customHeight="1" s="496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  <c r="AD264" s="9" t="n"/>
      <c r="AE264" s="9" t="n"/>
      <c r="AF264" s="9" t="n"/>
      <c r="AG264" s="9" t="n"/>
    </row>
    <row r="265" ht="15.75" customHeight="1" s="496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  <c r="AD265" s="9" t="n"/>
      <c r="AE265" s="9" t="n"/>
      <c r="AF265" s="9" t="n"/>
      <c r="AG265" s="9" t="n"/>
    </row>
    <row r="266" ht="15.75" customHeight="1" s="49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  <c r="AD266" s="9" t="n"/>
      <c r="AE266" s="9" t="n"/>
      <c r="AF266" s="9" t="n"/>
      <c r="AG266" s="9" t="n"/>
    </row>
    <row r="267" ht="15.75" customHeight="1" s="496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  <c r="AD267" s="9" t="n"/>
      <c r="AE267" s="9" t="n"/>
      <c r="AF267" s="9" t="n"/>
      <c r="AG267" s="9" t="n"/>
    </row>
    <row r="268" ht="15.75" customHeight="1" s="496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  <c r="AD268" s="9" t="n"/>
      <c r="AE268" s="9" t="n"/>
      <c r="AF268" s="9" t="n"/>
      <c r="AG268" s="9" t="n"/>
    </row>
    <row r="269" ht="15.75" customHeight="1" s="496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  <c r="AD269" s="9" t="n"/>
      <c r="AE269" s="9" t="n"/>
      <c r="AF269" s="9" t="n"/>
      <c r="AG269" s="9" t="n"/>
    </row>
    <row r="270" ht="15.75" customHeight="1" s="496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  <c r="AD270" s="9" t="n"/>
      <c r="AE270" s="9" t="n"/>
      <c r="AF270" s="9" t="n"/>
      <c r="AG270" s="9" t="n"/>
    </row>
    <row r="271" ht="15.75" customHeight="1" s="496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</row>
    <row r="272" ht="15.75" customHeight="1" s="496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  <c r="AD272" s="9" t="n"/>
      <c r="AE272" s="9" t="n"/>
      <c r="AF272" s="9" t="n"/>
      <c r="AG272" s="9" t="n"/>
    </row>
    <row r="273" ht="15.75" customHeight="1" s="496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  <c r="AD273" s="9" t="n"/>
      <c r="AE273" s="9" t="n"/>
      <c r="AF273" s="9" t="n"/>
      <c r="AG273" s="9" t="n"/>
    </row>
    <row r="274" ht="15.75" customHeight="1" s="496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  <c r="AD274" s="9" t="n"/>
      <c r="AE274" s="9" t="n"/>
      <c r="AF274" s="9" t="n"/>
      <c r="AG274" s="9" t="n"/>
    </row>
    <row r="275" ht="15.75" customHeight="1" s="496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  <c r="AD275" s="9" t="n"/>
      <c r="AE275" s="9" t="n"/>
      <c r="AF275" s="9" t="n"/>
      <c r="AG275" s="9" t="n"/>
    </row>
    <row r="276" ht="15.75" customHeight="1" s="49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  <c r="AD276" s="9" t="n"/>
      <c r="AE276" s="9" t="n"/>
      <c r="AF276" s="9" t="n"/>
      <c r="AG276" s="9" t="n"/>
    </row>
    <row r="277" ht="15.75" customHeight="1" s="496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  <c r="AD277" s="9" t="n"/>
      <c r="AE277" s="9" t="n"/>
      <c r="AF277" s="9" t="n"/>
      <c r="AG277" s="9" t="n"/>
    </row>
    <row r="278" ht="15.75" customHeight="1" s="496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  <c r="AD278" s="9" t="n"/>
      <c r="AE278" s="9" t="n"/>
      <c r="AF278" s="9" t="n"/>
      <c r="AG278" s="9" t="n"/>
    </row>
    <row r="279" ht="15.75" customHeight="1" s="496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  <c r="AD279" s="9" t="n"/>
      <c r="AE279" s="9" t="n"/>
      <c r="AF279" s="9" t="n"/>
      <c r="AG279" s="9" t="n"/>
    </row>
    <row r="280" ht="15.75" customHeight="1" s="496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  <c r="AD280" s="9" t="n"/>
      <c r="AE280" s="9" t="n"/>
      <c r="AF280" s="9" t="n"/>
      <c r="AG280" s="9" t="n"/>
    </row>
    <row r="281" ht="15.75" customHeight="1" s="496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  <c r="AD281" s="9" t="n"/>
      <c r="AE281" s="9" t="n"/>
      <c r="AF281" s="9" t="n"/>
      <c r="AG281" s="9" t="n"/>
    </row>
    <row r="282" ht="15.75" customHeight="1" s="496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  <c r="AD282" s="9" t="n"/>
      <c r="AE282" s="9" t="n"/>
      <c r="AF282" s="9" t="n"/>
      <c r="AG282" s="9" t="n"/>
    </row>
    <row r="283" ht="15.75" customHeight="1" s="496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  <c r="AD283" s="9" t="n"/>
      <c r="AE283" s="9" t="n"/>
      <c r="AF283" s="9" t="n"/>
      <c r="AG283" s="9" t="n"/>
    </row>
    <row r="284" ht="15.75" customHeight="1" s="496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  <c r="AD284" s="9" t="n"/>
      <c r="AE284" s="9" t="n"/>
      <c r="AF284" s="9" t="n"/>
      <c r="AG284" s="9" t="n"/>
    </row>
    <row r="285" ht="15.75" customHeight="1" s="496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  <c r="AD285" s="9" t="n"/>
      <c r="AE285" s="9" t="n"/>
      <c r="AF285" s="9" t="n"/>
      <c r="AG285" s="9" t="n"/>
    </row>
    <row r="286" ht="15.75" customHeight="1" s="49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  <c r="AD286" s="9" t="n"/>
      <c r="AE286" s="9" t="n"/>
      <c r="AF286" s="9" t="n"/>
      <c r="AG286" s="9" t="n"/>
    </row>
    <row r="287" ht="15.75" customHeight="1" s="496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  <c r="AD287" s="9" t="n"/>
      <c r="AE287" s="9" t="n"/>
      <c r="AF287" s="9" t="n"/>
      <c r="AG287" s="9" t="n"/>
    </row>
    <row r="288" ht="15.75" customHeight="1" s="496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</row>
    <row r="289" ht="15.75" customHeight="1" s="496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  <c r="AD289" s="9" t="n"/>
      <c r="AE289" s="9" t="n"/>
      <c r="AF289" s="9" t="n"/>
      <c r="AG289" s="9" t="n"/>
    </row>
    <row r="290" ht="15.75" customHeight="1" s="496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  <c r="AD290" s="9" t="n"/>
      <c r="AE290" s="9" t="n"/>
      <c r="AF290" s="9" t="n"/>
      <c r="AG290" s="9" t="n"/>
    </row>
    <row r="291" ht="15.75" customHeight="1" s="496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  <c r="AD291" s="9" t="n"/>
      <c r="AE291" s="9" t="n"/>
      <c r="AF291" s="9" t="n"/>
      <c r="AG291" s="9" t="n"/>
    </row>
    <row r="292" ht="15.75" customHeight="1" s="496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  <c r="AD292" s="9" t="n"/>
      <c r="AE292" s="9" t="n"/>
      <c r="AF292" s="9" t="n"/>
      <c r="AG292" s="9" t="n"/>
    </row>
    <row r="293" ht="15.75" customHeight="1" s="496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</row>
    <row r="294" ht="15.75" customHeight="1" s="496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  <c r="AD294" s="9" t="n"/>
      <c r="AE294" s="9" t="n"/>
      <c r="AF294" s="9" t="n"/>
      <c r="AG294" s="9" t="n"/>
    </row>
    <row r="295" ht="15.75" customHeight="1" s="496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  <c r="AD295" s="9" t="n"/>
      <c r="AE295" s="9" t="n"/>
      <c r="AF295" s="9" t="n"/>
      <c r="AG295" s="9" t="n"/>
    </row>
    <row r="296" ht="15.75" customHeight="1" s="4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  <c r="AD296" s="9" t="n"/>
      <c r="AE296" s="9" t="n"/>
      <c r="AF296" s="9" t="n"/>
      <c r="AG296" s="9" t="n"/>
    </row>
    <row r="297" ht="15.75" customHeight="1" s="496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  <c r="AD297" s="9" t="n"/>
      <c r="AE297" s="9" t="n"/>
      <c r="AF297" s="9" t="n"/>
      <c r="AG297" s="9" t="n"/>
    </row>
    <row r="298" ht="15.75" customHeight="1" s="496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  <c r="AD298" s="9" t="n"/>
      <c r="AE298" s="9" t="n"/>
      <c r="AF298" s="9" t="n"/>
      <c r="AG298" s="9" t="n"/>
    </row>
    <row r="299" ht="15.75" customHeight="1" s="496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  <c r="AD299" s="9" t="n"/>
      <c r="AE299" s="9" t="n"/>
      <c r="AF299" s="9" t="n"/>
      <c r="AG299" s="9" t="n"/>
    </row>
    <row r="300" ht="15.75" customHeight="1" s="496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  <c r="AD300" s="9" t="n"/>
      <c r="AE300" s="9" t="n"/>
      <c r="AF300" s="9" t="n"/>
      <c r="AG300" s="9" t="n"/>
    </row>
    <row r="301" ht="15.75" customHeight="1" s="496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  <c r="AD301" s="9" t="n"/>
      <c r="AE301" s="9" t="n"/>
      <c r="AF301" s="9" t="n"/>
      <c r="AG301" s="9" t="n"/>
    </row>
    <row r="302" ht="15.75" customHeight="1" s="496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  <c r="AD302" s="9" t="n"/>
      <c r="AE302" s="9" t="n"/>
      <c r="AF302" s="9" t="n"/>
      <c r="AG302" s="9" t="n"/>
    </row>
    <row r="303" ht="15.75" customHeight="1" s="496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  <c r="AD303" s="9" t="n"/>
      <c r="AE303" s="9" t="n"/>
      <c r="AF303" s="9" t="n"/>
      <c r="AG303" s="9" t="n"/>
    </row>
    <row r="304" ht="15.75" customHeight="1" s="496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</row>
    <row r="305" ht="15.75" customHeight="1" s="496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</row>
    <row r="306" ht="15.75" customHeight="1" s="49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</row>
    <row r="307" ht="15.75" customHeight="1" s="496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</row>
    <row r="308" ht="15.75" customHeight="1" s="496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  <c r="AD308" s="9" t="n"/>
      <c r="AE308" s="9" t="n"/>
      <c r="AF308" s="9" t="n"/>
      <c r="AG308" s="9" t="n"/>
    </row>
    <row r="309" ht="15.75" customHeight="1" s="496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</row>
    <row r="310" ht="15.75" customHeight="1" s="496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  <c r="AD310" s="9" t="n"/>
      <c r="AE310" s="9" t="n"/>
      <c r="AF310" s="9" t="n"/>
      <c r="AG310" s="9" t="n"/>
    </row>
    <row r="311" ht="15.75" customHeight="1" s="496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  <c r="AD311" s="9" t="n"/>
      <c r="AE311" s="9" t="n"/>
      <c r="AF311" s="9" t="n"/>
      <c r="AG311" s="9" t="n"/>
    </row>
    <row r="312" ht="15.75" customHeight="1" s="496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</row>
    <row r="313" ht="15.75" customHeight="1" s="496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</row>
    <row r="314" ht="15.75" customHeight="1" s="496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  <c r="AD314" s="9" t="n"/>
      <c r="AE314" s="9" t="n"/>
      <c r="AF314" s="9" t="n"/>
      <c r="AG314" s="9" t="n"/>
    </row>
    <row r="315" ht="15.75" customHeight="1" s="496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  <c r="AD315" s="9" t="n"/>
      <c r="AE315" s="9" t="n"/>
      <c r="AF315" s="9" t="n"/>
      <c r="AG315" s="9" t="n"/>
    </row>
    <row r="316" ht="15.75" customHeight="1" s="49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  <c r="AD316" s="9" t="n"/>
      <c r="AE316" s="9" t="n"/>
      <c r="AF316" s="9" t="n"/>
      <c r="AG316" s="9" t="n"/>
    </row>
    <row r="317" ht="15.75" customHeight="1" s="496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  <c r="AD317" s="9" t="n"/>
      <c r="AE317" s="9" t="n"/>
      <c r="AF317" s="9" t="n"/>
      <c r="AG317" s="9" t="n"/>
    </row>
    <row r="318" ht="15.75" customHeight="1" s="496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  <c r="AD318" s="9" t="n"/>
      <c r="AE318" s="9" t="n"/>
      <c r="AF318" s="9" t="n"/>
      <c r="AG318" s="9" t="n"/>
    </row>
    <row r="319" ht="15.75" customHeight="1" s="496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  <c r="AD319" s="9" t="n"/>
      <c r="AE319" s="9" t="n"/>
      <c r="AF319" s="9" t="n"/>
      <c r="AG319" s="9" t="n"/>
    </row>
    <row r="320" ht="15.75" customHeight="1" s="496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  <c r="AD320" s="9" t="n"/>
      <c r="AE320" s="9" t="n"/>
      <c r="AF320" s="9" t="n"/>
      <c r="AG320" s="9" t="n"/>
    </row>
    <row r="321" ht="15.75" customHeight="1" s="496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  <c r="AD321" s="9" t="n"/>
      <c r="AE321" s="9" t="n"/>
      <c r="AF321" s="9" t="n"/>
      <c r="AG321" s="9" t="n"/>
    </row>
    <row r="322" ht="15.75" customHeight="1" s="496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  <c r="AD322" s="9" t="n"/>
      <c r="AE322" s="9" t="n"/>
      <c r="AF322" s="9" t="n"/>
      <c r="AG322" s="9" t="n"/>
    </row>
    <row r="323" ht="15.75" customHeight="1" s="496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  <c r="AD323" s="9" t="n"/>
      <c r="AE323" s="9" t="n"/>
      <c r="AF323" s="9" t="n"/>
      <c r="AG323" s="9" t="n"/>
    </row>
    <row r="324" ht="15.75" customHeight="1" s="496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  <c r="AD324" s="9" t="n"/>
      <c r="AE324" s="9" t="n"/>
      <c r="AF324" s="9" t="n"/>
      <c r="AG324" s="9" t="n"/>
    </row>
    <row r="325" ht="15.75" customHeight="1" s="496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  <c r="AD325" s="9" t="n"/>
      <c r="AE325" s="9" t="n"/>
      <c r="AF325" s="9" t="n"/>
      <c r="AG325" s="9" t="n"/>
    </row>
    <row r="326" ht="15.75" customHeight="1" s="49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  <c r="AD326" s="9" t="n"/>
      <c r="AE326" s="9" t="n"/>
      <c r="AF326" s="9" t="n"/>
      <c r="AG326" s="9" t="n"/>
    </row>
    <row r="327" ht="15.75" customHeight="1" s="496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  <c r="AD327" s="9" t="n"/>
      <c r="AE327" s="9" t="n"/>
      <c r="AF327" s="9" t="n"/>
      <c r="AG327" s="9" t="n"/>
    </row>
    <row r="328" ht="15.75" customHeight="1" s="496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  <c r="AD328" s="9" t="n"/>
      <c r="AE328" s="9" t="n"/>
      <c r="AF328" s="9" t="n"/>
      <c r="AG328" s="9" t="n"/>
    </row>
    <row r="329" ht="15.75" customHeight="1" s="496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  <c r="AD329" s="9" t="n"/>
      <c r="AE329" s="9" t="n"/>
      <c r="AF329" s="9" t="n"/>
      <c r="AG329" s="9" t="n"/>
    </row>
    <row r="330" ht="15.75" customHeight="1" s="496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  <c r="AD330" s="9" t="n"/>
      <c r="AE330" s="9" t="n"/>
      <c r="AF330" s="9" t="n"/>
      <c r="AG330" s="9" t="n"/>
    </row>
    <row r="331" ht="15.75" customHeight="1" s="496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  <c r="AD331" s="9" t="n"/>
      <c r="AE331" s="9" t="n"/>
      <c r="AF331" s="9" t="n"/>
      <c r="AG331" s="9" t="n"/>
    </row>
    <row r="332" ht="15.75" customHeight="1" s="496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  <c r="AD332" s="9" t="n"/>
      <c r="AE332" s="9" t="n"/>
      <c r="AF332" s="9" t="n"/>
      <c r="AG332" s="9" t="n"/>
    </row>
    <row r="333" ht="15.75" customHeight="1" s="496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  <c r="AD333" s="9" t="n"/>
      <c r="AE333" s="9" t="n"/>
      <c r="AF333" s="9" t="n"/>
      <c r="AG333" s="9" t="n"/>
    </row>
    <row r="334" ht="15.75" customHeight="1" s="496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  <c r="AD334" s="9" t="n"/>
      <c r="AE334" s="9" t="n"/>
      <c r="AF334" s="9" t="n"/>
      <c r="AG334" s="9" t="n"/>
    </row>
    <row r="335" ht="15.75" customHeight="1" s="496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  <c r="AD335" s="9" t="n"/>
      <c r="AE335" s="9" t="n"/>
      <c r="AF335" s="9" t="n"/>
      <c r="AG335" s="9" t="n"/>
    </row>
    <row r="336" ht="15.75" customHeight="1" s="49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  <c r="AD336" s="9" t="n"/>
      <c r="AE336" s="9" t="n"/>
      <c r="AF336" s="9" t="n"/>
      <c r="AG336" s="9" t="n"/>
    </row>
    <row r="337" ht="15.75" customHeight="1" s="496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  <c r="AD337" s="9" t="n"/>
      <c r="AE337" s="9" t="n"/>
      <c r="AF337" s="9" t="n"/>
      <c r="AG337" s="9" t="n"/>
    </row>
    <row r="338" ht="15.75" customHeight="1" s="496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  <c r="AD338" s="9" t="n"/>
      <c r="AE338" s="9" t="n"/>
      <c r="AF338" s="9" t="n"/>
      <c r="AG338" s="9" t="n"/>
    </row>
    <row r="339" ht="15.75" customHeight="1" s="496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  <c r="AD339" s="9" t="n"/>
      <c r="AE339" s="9" t="n"/>
      <c r="AF339" s="9" t="n"/>
      <c r="AG339" s="9" t="n"/>
    </row>
    <row r="340" ht="15.75" customHeight="1" s="496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  <c r="AD340" s="9" t="n"/>
      <c r="AE340" s="9" t="n"/>
      <c r="AF340" s="9" t="n"/>
      <c r="AG340" s="9" t="n"/>
    </row>
    <row r="341" ht="15.75" customHeight="1" s="496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  <c r="AD341" s="9" t="n"/>
      <c r="AE341" s="9" t="n"/>
      <c r="AF341" s="9" t="n"/>
      <c r="AG341" s="9" t="n"/>
    </row>
    <row r="342" ht="15.75" customHeight="1" s="496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  <c r="AD342" s="9" t="n"/>
      <c r="AE342" s="9" t="n"/>
      <c r="AF342" s="9" t="n"/>
      <c r="AG342" s="9" t="n"/>
    </row>
    <row r="343" ht="15.75" customHeight="1" s="496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  <c r="AD343" s="9" t="n"/>
      <c r="AE343" s="9" t="n"/>
      <c r="AF343" s="9" t="n"/>
      <c r="AG343" s="9" t="n"/>
    </row>
    <row r="344" ht="15.75" customHeight="1" s="496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  <c r="AD344" s="9" t="n"/>
      <c r="AE344" s="9" t="n"/>
      <c r="AF344" s="9" t="n"/>
      <c r="AG344" s="9" t="n"/>
    </row>
    <row r="345" ht="15.75" customHeight="1" s="496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  <c r="AD345" s="9" t="n"/>
      <c r="AE345" s="9" t="n"/>
      <c r="AF345" s="9" t="n"/>
      <c r="AG345" s="9" t="n"/>
    </row>
    <row r="346" ht="15.75" customHeight="1" s="49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  <c r="AC346" s="9" t="n"/>
      <c r="AD346" s="9" t="n"/>
      <c r="AE346" s="9" t="n"/>
      <c r="AF346" s="9" t="n"/>
      <c r="AG346" s="9" t="n"/>
    </row>
    <row r="347" ht="15.75" customHeight="1" s="496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  <c r="AD347" s="9" t="n"/>
      <c r="AE347" s="9" t="n"/>
      <c r="AF347" s="9" t="n"/>
      <c r="AG347" s="9" t="n"/>
    </row>
    <row r="348" ht="15.75" customHeight="1" s="496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  <c r="AD348" s="9" t="n"/>
      <c r="AE348" s="9" t="n"/>
      <c r="AF348" s="9" t="n"/>
      <c r="AG348" s="9" t="n"/>
    </row>
    <row r="349" ht="15.75" customHeight="1" s="496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  <c r="AD349" s="9" t="n"/>
      <c r="AE349" s="9" t="n"/>
      <c r="AF349" s="9" t="n"/>
      <c r="AG349" s="9" t="n"/>
    </row>
    <row r="350" ht="15.75" customHeight="1" s="496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  <c r="AD350" s="9" t="n"/>
      <c r="AE350" s="9" t="n"/>
      <c r="AF350" s="9" t="n"/>
      <c r="AG350" s="9" t="n"/>
    </row>
    <row r="351" ht="15.75" customHeight="1" s="496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  <c r="AD351" s="9" t="n"/>
      <c r="AE351" s="9" t="n"/>
      <c r="AF351" s="9" t="n"/>
      <c r="AG351" s="9" t="n"/>
    </row>
    <row r="352" ht="15.75" customHeight="1" s="496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  <c r="AD352" s="9" t="n"/>
      <c r="AE352" s="9" t="n"/>
      <c r="AF352" s="9" t="n"/>
      <c r="AG352" s="9" t="n"/>
    </row>
    <row r="353" ht="15.75" customHeight="1" s="496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  <c r="AD353" s="9" t="n"/>
      <c r="AE353" s="9" t="n"/>
      <c r="AF353" s="9" t="n"/>
      <c r="AG353" s="9" t="n"/>
    </row>
    <row r="354" ht="15.75" customHeight="1" s="496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  <c r="AD354" s="9" t="n"/>
      <c r="AE354" s="9" t="n"/>
      <c r="AF354" s="9" t="n"/>
      <c r="AG354" s="9" t="n"/>
    </row>
    <row r="355" ht="15.75" customHeight="1" s="496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  <c r="AD355" s="9" t="n"/>
      <c r="AE355" s="9" t="n"/>
      <c r="AF355" s="9" t="n"/>
      <c r="AG355" s="9" t="n"/>
    </row>
    <row r="356" ht="15.75" customHeight="1" s="49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  <c r="AD356" s="9" t="n"/>
      <c r="AE356" s="9" t="n"/>
      <c r="AF356" s="9" t="n"/>
      <c r="AG356" s="9" t="n"/>
    </row>
    <row r="357" ht="15.75" customHeight="1" s="496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  <c r="AD357" s="9" t="n"/>
      <c r="AE357" s="9" t="n"/>
      <c r="AF357" s="9" t="n"/>
      <c r="AG357" s="9" t="n"/>
    </row>
    <row r="358" ht="15.75" customHeight="1" s="496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  <c r="AD358" s="9" t="n"/>
      <c r="AE358" s="9" t="n"/>
      <c r="AF358" s="9" t="n"/>
      <c r="AG358" s="9" t="n"/>
    </row>
    <row r="359" ht="15.75" customHeight="1" s="496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  <c r="AD359" s="9" t="n"/>
      <c r="AE359" s="9" t="n"/>
      <c r="AF359" s="9" t="n"/>
      <c r="AG359" s="9" t="n"/>
    </row>
    <row r="360" ht="15.75" customHeight="1" s="496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  <c r="AD360" s="9" t="n"/>
      <c r="AE360" s="9" t="n"/>
      <c r="AF360" s="9" t="n"/>
      <c r="AG360" s="9" t="n"/>
    </row>
    <row r="361" ht="15.75" customHeight="1" s="496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  <c r="AD361" s="9" t="n"/>
      <c r="AE361" s="9" t="n"/>
      <c r="AF361" s="9" t="n"/>
      <c r="AG361" s="9" t="n"/>
    </row>
    <row r="362" ht="15.75" customHeight="1" s="496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  <c r="AD362" s="9" t="n"/>
      <c r="AE362" s="9" t="n"/>
      <c r="AF362" s="9" t="n"/>
      <c r="AG362" s="9" t="n"/>
    </row>
    <row r="363" ht="15.75" customHeight="1" s="496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  <c r="AD363" s="9" t="n"/>
      <c r="AE363" s="9" t="n"/>
      <c r="AF363" s="9" t="n"/>
      <c r="AG363" s="9" t="n"/>
    </row>
    <row r="364" ht="15.75" customHeight="1" s="496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  <c r="AD364" s="9" t="n"/>
      <c r="AE364" s="9" t="n"/>
      <c r="AF364" s="9" t="n"/>
      <c r="AG364" s="9" t="n"/>
    </row>
    <row r="365" ht="15.75" customHeight="1" s="496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  <c r="AD365" s="9" t="n"/>
      <c r="AE365" s="9" t="n"/>
      <c r="AF365" s="9" t="n"/>
      <c r="AG365" s="9" t="n"/>
    </row>
    <row r="366" ht="15.75" customHeight="1" s="49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  <c r="AD366" s="9" t="n"/>
      <c r="AE366" s="9" t="n"/>
      <c r="AF366" s="9" t="n"/>
      <c r="AG366" s="9" t="n"/>
    </row>
    <row r="367" ht="15.75" customHeight="1" s="496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  <c r="AD367" s="9" t="n"/>
      <c r="AE367" s="9" t="n"/>
      <c r="AF367" s="9" t="n"/>
      <c r="AG367" s="9" t="n"/>
    </row>
    <row r="368" ht="15.75" customHeight="1" s="496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  <c r="AD368" s="9" t="n"/>
      <c r="AE368" s="9" t="n"/>
      <c r="AF368" s="9" t="n"/>
      <c r="AG368" s="9" t="n"/>
    </row>
    <row r="369" ht="15.75" customHeight="1" s="496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  <c r="AD369" s="9" t="n"/>
      <c r="AE369" s="9" t="n"/>
      <c r="AF369" s="9" t="n"/>
      <c r="AG369" s="9" t="n"/>
    </row>
    <row r="370" ht="15.75" customHeight="1" s="496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  <c r="AD370" s="9" t="n"/>
      <c r="AE370" s="9" t="n"/>
      <c r="AF370" s="9" t="n"/>
      <c r="AG370" s="9" t="n"/>
    </row>
    <row r="371" ht="15.75" customHeight="1" s="496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  <c r="AD371" s="9" t="n"/>
      <c r="AE371" s="9" t="n"/>
      <c r="AF371" s="9" t="n"/>
      <c r="AG371" s="9" t="n"/>
    </row>
    <row r="372" ht="15.75" customHeight="1" s="496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  <c r="AD372" s="9" t="n"/>
      <c r="AE372" s="9" t="n"/>
      <c r="AF372" s="9" t="n"/>
      <c r="AG372" s="9" t="n"/>
    </row>
    <row r="373" ht="15.75" customHeight="1" s="496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  <c r="AD373" s="9" t="n"/>
      <c r="AE373" s="9" t="n"/>
      <c r="AF373" s="9" t="n"/>
      <c r="AG373" s="9" t="n"/>
    </row>
    <row r="374" ht="15.75" customHeight="1" s="496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  <c r="AD374" s="9" t="n"/>
      <c r="AE374" s="9" t="n"/>
      <c r="AF374" s="9" t="n"/>
      <c r="AG374" s="9" t="n"/>
    </row>
    <row r="375" ht="15.75" customHeight="1" s="496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  <c r="AD375" s="9" t="n"/>
      <c r="AE375" s="9" t="n"/>
      <c r="AF375" s="9" t="n"/>
      <c r="AG375" s="9" t="n"/>
    </row>
    <row r="376" ht="15.75" customHeight="1" s="49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  <c r="AD376" s="9" t="n"/>
      <c r="AE376" s="9" t="n"/>
      <c r="AF376" s="9" t="n"/>
      <c r="AG376" s="9" t="n"/>
    </row>
    <row r="377" ht="15.75" customHeight="1" s="496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  <c r="AD377" s="9" t="n"/>
      <c r="AE377" s="9" t="n"/>
      <c r="AF377" s="9" t="n"/>
      <c r="AG377" s="9" t="n"/>
    </row>
    <row r="378" ht="15.75" customHeight="1" s="496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  <c r="AD378" s="9" t="n"/>
      <c r="AE378" s="9" t="n"/>
      <c r="AF378" s="9" t="n"/>
      <c r="AG378" s="9" t="n"/>
    </row>
    <row r="379" ht="15.75" customHeight="1" s="496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  <c r="AD379" s="9" t="n"/>
      <c r="AE379" s="9" t="n"/>
      <c r="AF379" s="9" t="n"/>
      <c r="AG379" s="9" t="n"/>
    </row>
    <row r="380" ht="15.75" customHeight="1" s="496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  <c r="AD380" s="9" t="n"/>
      <c r="AE380" s="9" t="n"/>
      <c r="AF380" s="9" t="n"/>
      <c r="AG380" s="9" t="n"/>
    </row>
    <row r="381" ht="15.75" customHeight="1" s="496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  <c r="AD381" s="9" t="n"/>
      <c r="AE381" s="9" t="n"/>
      <c r="AF381" s="9" t="n"/>
      <c r="AG381" s="9" t="n"/>
    </row>
    <row r="382" ht="15.75" customHeight="1" s="496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  <c r="AD382" s="9" t="n"/>
      <c r="AE382" s="9" t="n"/>
      <c r="AF382" s="9" t="n"/>
      <c r="AG382" s="9" t="n"/>
    </row>
    <row r="383" ht="15.75" customHeight="1" s="496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  <c r="AD383" s="9" t="n"/>
      <c r="AE383" s="9" t="n"/>
      <c r="AF383" s="9" t="n"/>
      <c r="AG383" s="9" t="n"/>
    </row>
    <row r="384" ht="15.75" customHeight="1" s="496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  <c r="AD384" s="9" t="n"/>
      <c r="AE384" s="9" t="n"/>
      <c r="AF384" s="9" t="n"/>
      <c r="AG384" s="9" t="n"/>
    </row>
    <row r="385" ht="15.75" customHeight="1" s="496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  <c r="AD385" s="9" t="n"/>
      <c r="AE385" s="9" t="n"/>
      <c r="AF385" s="9" t="n"/>
      <c r="AG385" s="9" t="n"/>
    </row>
    <row r="386" ht="15.75" customHeight="1" s="49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  <c r="AD386" s="9" t="n"/>
      <c r="AE386" s="9" t="n"/>
      <c r="AF386" s="9" t="n"/>
      <c r="AG386" s="9" t="n"/>
    </row>
    <row r="387" ht="15.75" customHeight="1" s="496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  <c r="AD387" s="9" t="n"/>
      <c r="AE387" s="9" t="n"/>
      <c r="AF387" s="9" t="n"/>
      <c r="AG387" s="9" t="n"/>
    </row>
    <row r="388" ht="15.75" customHeight="1" s="496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  <c r="AD388" s="9" t="n"/>
      <c r="AE388" s="9" t="n"/>
      <c r="AF388" s="9" t="n"/>
      <c r="AG388" s="9" t="n"/>
    </row>
    <row r="389" ht="15.75" customHeight="1" s="496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  <c r="AD389" s="9" t="n"/>
      <c r="AE389" s="9" t="n"/>
      <c r="AF389" s="9" t="n"/>
      <c r="AG389" s="9" t="n"/>
    </row>
    <row r="390" ht="15.75" customHeight="1" s="496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  <c r="AD390" s="9" t="n"/>
      <c r="AE390" s="9" t="n"/>
      <c r="AF390" s="9" t="n"/>
      <c r="AG390" s="9" t="n"/>
    </row>
    <row r="391" ht="15.75" customHeight="1" s="496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  <c r="AD391" s="9" t="n"/>
      <c r="AE391" s="9" t="n"/>
      <c r="AF391" s="9" t="n"/>
      <c r="AG391" s="9" t="n"/>
    </row>
    <row r="392" ht="15.75" customHeight="1" s="496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  <c r="AD392" s="9" t="n"/>
      <c r="AE392" s="9" t="n"/>
      <c r="AF392" s="9" t="n"/>
      <c r="AG392" s="9" t="n"/>
    </row>
    <row r="393" ht="15.75" customHeight="1" s="496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  <c r="AD393" s="9" t="n"/>
      <c r="AE393" s="9" t="n"/>
      <c r="AF393" s="9" t="n"/>
      <c r="AG393" s="9" t="n"/>
    </row>
    <row r="394" ht="15.75" customHeight="1" s="496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  <c r="AD394" s="9" t="n"/>
      <c r="AE394" s="9" t="n"/>
      <c r="AF394" s="9" t="n"/>
      <c r="AG394" s="9" t="n"/>
    </row>
    <row r="395" ht="15.75" customHeight="1" s="496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  <c r="AD395" s="9" t="n"/>
      <c r="AE395" s="9" t="n"/>
      <c r="AF395" s="9" t="n"/>
      <c r="AG395" s="9" t="n"/>
    </row>
    <row r="396" ht="15.75" customHeight="1" s="4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  <c r="AD396" s="9" t="n"/>
      <c r="AE396" s="9" t="n"/>
      <c r="AF396" s="9" t="n"/>
      <c r="AG396" s="9" t="n"/>
    </row>
    <row r="397" ht="15.75" customHeight="1" s="496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  <c r="AD397" s="9" t="n"/>
      <c r="AE397" s="9" t="n"/>
      <c r="AF397" s="9" t="n"/>
      <c r="AG397" s="9" t="n"/>
    </row>
    <row r="398" ht="15.75" customHeight="1" s="496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  <c r="AD398" s="9" t="n"/>
      <c r="AE398" s="9" t="n"/>
      <c r="AF398" s="9" t="n"/>
      <c r="AG398" s="9" t="n"/>
    </row>
    <row r="399" ht="15.75" customHeight="1" s="496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  <c r="AD399" s="9" t="n"/>
      <c r="AE399" s="9" t="n"/>
      <c r="AF399" s="9" t="n"/>
      <c r="AG399" s="9" t="n"/>
    </row>
    <row r="400" ht="15.75" customHeight="1" s="496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  <c r="AD400" s="9" t="n"/>
      <c r="AE400" s="9" t="n"/>
      <c r="AF400" s="9" t="n"/>
      <c r="AG400" s="9" t="n"/>
    </row>
    <row r="401" ht="15.75" customHeight="1" s="496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  <c r="AC401" s="9" t="n"/>
      <c r="AD401" s="9" t="n"/>
      <c r="AE401" s="9" t="n"/>
      <c r="AF401" s="9" t="n"/>
      <c r="AG401" s="9" t="n"/>
    </row>
    <row r="402" ht="15.75" customHeight="1" s="496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  <c r="AC402" s="9" t="n"/>
      <c r="AD402" s="9" t="n"/>
      <c r="AE402" s="9" t="n"/>
      <c r="AF402" s="9" t="n"/>
      <c r="AG402" s="9" t="n"/>
    </row>
    <row r="403" ht="15.75" customHeight="1" s="496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  <c r="AD403" s="9" t="n"/>
      <c r="AE403" s="9" t="n"/>
      <c r="AF403" s="9" t="n"/>
      <c r="AG403" s="9" t="n"/>
    </row>
    <row r="404" ht="15.75" customHeight="1" s="496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  <c r="AD404" s="9" t="n"/>
      <c r="AE404" s="9" t="n"/>
      <c r="AF404" s="9" t="n"/>
      <c r="AG404" s="9" t="n"/>
    </row>
    <row r="405" ht="15.75" customHeight="1" s="496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  <c r="AD405" s="9" t="n"/>
      <c r="AE405" s="9" t="n"/>
      <c r="AF405" s="9" t="n"/>
      <c r="AG405" s="9" t="n"/>
    </row>
    <row r="406" ht="15.75" customHeight="1" s="496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  <c r="AD406" s="9" t="n"/>
      <c r="AE406" s="9" t="n"/>
      <c r="AF406" s="9" t="n"/>
      <c r="AG406" s="9" t="n"/>
    </row>
    <row r="407" ht="15.75" customHeight="1" s="496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  <c r="AD407" s="9" t="n"/>
      <c r="AE407" s="9" t="n"/>
      <c r="AF407" s="9" t="n"/>
      <c r="AG407" s="9" t="n"/>
    </row>
    <row r="408" ht="15.75" customHeight="1" s="496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  <c r="AD408" s="9" t="n"/>
      <c r="AE408" s="9" t="n"/>
      <c r="AF408" s="9" t="n"/>
      <c r="AG408" s="9" t="n"/>
    </row>
    <row r="409" ht="15.75" customHeight="1" s="496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9" t="n"/>
      <c r="AC409" s="9" t="n"/>
      <c r="AD409" s="9" t="n"/>
      <c r="AE409" s="9" t="n"/>
      <c r="AF409" s="9" t="n"/>
      <c r="AG409" s="9" t="n"/>
    </row>
    <row r="410" ht="15.75" customHeight="1" s="496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9" t="n"/>
      <c r="AC410" s="9" t="n"/>
      <c r="AD410" s="9" t="n"/>
      <c r="AE410" s="9" t="n"/>
      <c r="AF410" s="9" t="n"/>
      <c r="AG410" s="9" t="n"/>
    </row>
    <row r="411" ht="15.75" customHeight="1" s="496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9" t="n"/>
      <c r="AC411" s="9" t="n"/>
      <c r="AD411" s="9" t="n"/>
      <c r="AE411" s="9" t="n"/>
      <c r="AF411" s="9" t="n"/>
      <c r="AG411" s="9" t="n"/>
    </row>
    <row r="412" ht="15.75" customHeight="1" s="496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9" t="n"/>
      <c r="AC412" s="9" t="n"/>
      <c r="AD412" s="9" t="n"/>
      <c r="AE412" s="9" t="n"/>
      <c r="AF412" s="9" t="n"/>
      <c r="AG412" s="9" t="n"/>
    </row>
    <row r="413" ht="15.75" customHeight="1" s="496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9" t="n"/>
      <c r="AC413" s="9" t="n"/>
      <c r="AD413" s="9" t="n"/>
      <c r="AE413" s="9" t="n"/>
      <c r="AF413" s="9" t="n"/>
      <c r="AG413" s="9" t="n"/>
    </row>
    <row r="414" ht="15.75" customHeight="1" s="496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9" t="n"/>
      <c r="AC414" s="9" t="n"/>
      <c r="AD414" s="9" t="n"/>
      <c r="AE414" s="9" t="n"/>
      <c r="AF414" s="9" t="n"/>
      <c r="AG414" s="9" t="n"/>
    </row>
    <row r="415" ht="15.75" customHeight="1" s="496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9" t="n"/>
      <c r="AC415" s="9" t="n"/>
      <c r="AD415" s="9" t="n"/>
      <c r="AE415" s="9" t="n"/>
      <c r="AF415" s="9" t="n"/>
      <c r="AG415" s="9" t="n"/>
    </row>
    <row r="416" ht="15.75" customHeight="1" s="496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9" t="n"/>
      <c r="AC416" s="9" t="n"/>
      <c r="AD416" s="9" t="n"/>
      <c r="AE416" s="9" t="n"/>
      <c r="AF416" s="9" t="n"/>
      <c r="AG416" s="9" t="n"/>
    </row>
    <row r="417" ht="15.75" customHeight="1" s="496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9" t="n"/>
      <c r="AC417" s="9" t="n"/>
      <c r="AD417" s="9" t="n"/>
      <c r="AE417" s="9" t="n"/>
      <c r="AF417" s="9" t="n"/>
      <c r="AG417" s="9" t="n"/>
    </row>
    <row r="418" ht="15.75" customHeight="1" s="496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9" t="n"/>
      <c r="AC418" s="9" t="n"/>
      <c r="AD418" s="9" t="n"/>
      <c r="AE418" s="9" t="n"/>
      <c r="AF418" s="9" t="n"/>
      <c r="AG418" s="9" t="n"/>
    </row>
    <row r="419" ht="15.75" customHeight="1" s="496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9" t="n"/>
      <c r="AC419" s="9" t="n"/>
      <c r="AD419" s="9" t="n"/>
      <c r="AE419" s="9" t="n"/>
      <c r="AF419" s="9" t="n"/>
      <c r="AG419" s="9" t="n"/>
    </row>
    <row r="420" ht="15.75" customHeight="1" s="496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9" t="n"/>
      <c r="AC420" s="9" t="n"/>
      <c r="AD420" s="9" t="n"/>
      <c r="AE420" s="9" t="n"/>
      <c r="AF420" s="9" t="n"/>
      <c r="AG420" s="9" t="n"/>
    </row>
    <row r="421" ht="15.75" customHeight="1" s="496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9" t="n"/>
      <c r="AC421" s="9" t="n"/>
      <c r="AD421" s="9" t="n"/>
      <c r="AE421" s="9" t="n"/>
      <c r="AF421" s="9" t="n"/>
      <c r="AG421" s="9" t="n"/>
    </row>
    <row r="422" ht="15.75" customHeight="1" s="496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9" t="n"/>
      <c r="AC422" s="9" t="n"/>
      <c r="AD422" s="9" t="n"/>
      <c r="AE422" s="9" t="n"/>
      <c r="AF422" s="9" t="n"/>
      <c r="AG422" s="9" t="n"/>
    </row>
    <row r="423" ht="15.75" customHeight="1" s="496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9" t="n"/>
      <c r="AC423" s="9" t="n"/>
      <c r="AD423" s="9" t="n"/>
      <c r="AE423" s="9" t="n"/>
      <c r="AF423" s="9" t="n"/>
      <c r="AG423" s="9" t="n"/>
    </row>
    <row r="424" ht="15.75" customHeight="1" s="496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9" t="n"/>
      <c r="AC424" s="9" t="n"/>
      <c r="AD424" s="9" t="n"/>
      <c r="AE424" s="9" t="n"/>
      <c r="AF424" s="9" t="n"/>
      <c r="AG424" s="9" t="n"/>
    </row>
    <row r="425" ht="15.75" customHeight="1" s="496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9" t="n"/>
      <c r="AC425" s="9" t="n"/>
      <c r="AD425" s="9" t="n"/>
      <c r="AE425" s="9" t="n"/>
      <c r="AF425" s="9" t="n"/>
      <c r="AG425" s="9" t="n"/>
    </row>
    <row r="426" ht="15.75" customHeight="1" s="496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9" t="n"/>
      <c r="AC426" s="9" t="n"/>
      <c r="AD426" s="9" t="n"/>
      <c r="AE426" s="9" t="n"/>
      <c r="AF426" s="9" t="n"/>
      <c r="AG426" s="9" t="n"/>
    </row>
    <row r="427" ht="15.75" customHeight="1" s="496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9" t="n"/>
      <c r="AC427" s="9" t="n"/>
      <c r="AD427" s="9" t="n"/>
      <c r="AE427" s="9" t="n"/>
      <c r="AF427" s="9" t="n"/>
      <c r="AG427" s="9" t="n"/>
    </row>
    <row r="428" ht="15.75" customHeight="1" s="496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9" t="n"/>
      <c r="AC428" s="9" t="n"/>
      <c r="AD428" s="9" t="n"/>
      <c r="AE428" s="9" t="n"/>
      <c r="AF428" s="9" t="n"/>
      <c r="AG428" s="9" t="n"/>
    </row>
    <row r="429" ht="15.75" customHeight="1" s="496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  <c r="AB429" s="9" t="n"/>
      <c r="AC429" s="9" t="n"/>
      <c r="AD429" s="9" t="n"/>
      <c r="AE429" s="9" t="n"/>
      <c r="AF429" s="9" t="n"/>
      <c r="AG429" s="9" t="n"/>
    </row>
    <row r="430" ht="15.75" customHeight="1" s="496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9" t="n"/>
      <c r="AC430" s="9" t="n"/>
      <c r="AD430" s="9" t="n"/>
      <c r="AE430" s="9" t="n"/>
      <c r="AF430" s="9" t="n"/>
      <c r="AG430" s="9" t="n"/>
    </row>
    <row r="431" ht="15.75" customHeight="1" s="496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9" t="n"/>
      <c r="AC431" s="9" t="n"/>
      <c r="AD431" s="9" t="n"/>
      <c r="AE431" s="9" t="n"/>
      <c r="AF431" s="9" t="n"/>
      <c r="AG431" s="9" t="n"/>
    </row>
    <row r="432" ht="15.75" customHeight="1" s="496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9" t="n"/>
      <c r="AC432" s="9" t="n"/>
      <c r="AD432" s="9" t="n"/>
      <c r="AE432" s="9" t="n"/>
      <c r="AF432" s="9" t="n"/>
      <c r="AG432" s="9" t="n"/>
    </row>
    <row r="433" ht="15.75" customHeight="1" s="496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9" t="n"/>
      <c r="AC433" s="9" t="n"/>
      <c r="AD433" s="9" t="n"/>
      <c r="AE433" s="9" t="n"/>
      <c r="AF433" s="9" t="n"/>
      <c r="AG433" s="9" t="n"/>
    </row>
    <row r="434" ht="15.75" customHeight="1" s="496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  <c r="AB434" s="9" t="n"/>
      <c r="AC434" s="9" t="n"/>
      <c r="AD434" s="9" t="n"/>
      <c r="AE434" s="9" t="n"/>
      <c r="AF434" s="9" t="n"/>
      <c r="AG434" s="9" t="n"/>
    </row>
    <row r="435" ht="15.75" customHeight="1" s="496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  <c r="AB435" s="9" t="n"/>
      <c r="AC435" s="9" t="n"/>
      <c r="AD435" s="9" t="n"/>
      <c r="AE435" s="9" t="n"/>
      <c r="AF435" s="9" t="n"/>
      <c r="AG435" s="9" t="n"/>
    </row>
    <row r="436" ht="15.75" customHeight="1" s="496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  <c r="AB436" s="9" t="n"/>
      <c r="AC436" s="9" t="n"/>
      <c r="AD436" s="9" t="n"/>
      <c r="AE436" s="9" t="n"/>
      <c r="AF436" s="9" t="n"/>
      <c r="AG436" s="9" t="n"/>
    </row>
    <row r="437" ht="15.75" customHeight="1" s="496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  <c r="AB437" s="9" t="n"/>
      <c r="AC437" s="9" t="n"/>
      <c r="AD437" s="9" t="n"/>
      <c r="AE437" s="9" t="n"/>
      <c r="AF437" s="9" t="n"/>
      <c r="AG437" s="9" t="n"/>
    </row>
    <row r="438" ht="15.75" customHeight="1" s="496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9" t="n"/>
      <c r="AC438" s="9" t="n"/>
      <c r="AD438" s="9" t="n"/>
      <c r="AE438" s="9" t="n"/>
      <c r="AF438" s="9" t="n"/>
      <c r="AG438" s="9" t="n"/>
    </row>
    <row r="439" ht="15.75" customHeight="1" s="496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9" t="n"/>
      <c r="AC439" s="9" t="n"/>
      <c r="AD439" s="9" t="n"/>
      <c r="AE439" s="9" t="n"/>
      <c r="AF439" s="9" t="n"/>
      <c r="AG439" s="9" t="n"/>
    </row>
    <row r="440" ht="15.75" customHeight="1" s="496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9" t="n"/>
      <c r="AC440" s="9" t="n"/>
      <c r="AD440" s="9" t="n"/>
      <c r="AE440" s="9" t="n"/>
      <c r="AF440" s="9" t="n"/>
      <c r="AG440" s="9" t="n"/>
    </row>
    <row r="441" ht="15.75" customHeight="1" s="496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9" t="n"/>
      <c r="AC441" s="9" t="n"/>
      <c r="AD441" s="9" t="n"/>
      <c r="AE441" s="9" t="n"/>
      <c r="AF441" s="9" t="n"/>
      <c r="AG441" s="9" t="n"/>
    </row>
    <row r="442" ht="15.75" customHeight="1" s="496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9" t="n"/>
      <c r="AC442" s="9" t="n"/>
      <c r="AD442" s="9" t="n"/>
      <c r="AE442" s="9" t="n"/>
      <c r="AF442" s="9" t="n"/>
      <c r="AG442" s="9" t="n"/>
    </row>
    <row r="443" ht="15.75" customHeight="1" s="496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  <c r="AB443" s="9" t="n"/>
      <c r="AC443" s="9" t="n"/>
      <c r="AD443" s="9" t="n"/>
      <c r="AE443" s="9" t="n"/>
      <c r="AF443" s="9" t="n"/>
      <c r="AG443" s="9" t="n"/>
    </row>
    <row r="444" ht="15.75" customHeight="1" s="496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  <c r="AB444" s="9" t="n"/>
      <c r="AC444" s="9" t="n"/>
      <c r="AD444" s="9" t="n"/>
      <c r="AE444" s="9" t="n"/>
      <c r="AF444" s="9" t="n"/>
      <c r="AG444" s="9" t="n"/>
    </row>
    <row r="445" ht="15.75" customHeight="1" s="496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  <c r="AB445" s="9" t="n"/>
      <c r="AC445" s="9" t="n"/>
      <c r="AD445" s="9" t="n"/>
      <c r="AE445" s="9" t="n"/>
      <c r="AF445" s="9" t="n"/>
      <c r="AG445" s="9" t="n"/>
    </row>
    <row r="446" ht="15.75" customHeight="1" s="496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9" t="n"/>
      <c r="AC446" s="9" t="n"/>
      <c r="AD446" s="9" t="n"/>
      <c r="AE446" s="9" t="n"/>
      <c r="AF446" s="9" t="n"/>
      <c r="AG446" s="9" t="n"/>
    </row>
    <row r="447" ht="15.75" customHeight="1" s="496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  <c r="AB447" s="9" t="n"/>
      <c r="AC447" s="9" t="n"/>
      <c r="AD447" s="9" t="n"/>
      <c r="AE447" s="9" t="n"/>
      <c r="AF447" s="9" t="n"/>
      <c r="AG447" s="9" t="n"/>
    </row>
    <row r="448" ht="15.75" customHeight="1" s="496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  <c r="AB448" s="9" t="n"/>
      <c r="AC448" s="9" t="n"/>
      <c r="AD448" s="9" t="n"/>
      <c r="AE448" s="9" t="n"/>
      <c r="AF448" s="9" t="n"/>
      <c r="AG448" s="9" t="n"/>
    </row>
    <row r="449" ht="15.75" customHeight="1" s="496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  <c r="AB449" s="9" t="n"/>
      <c r="AC449" s="9" t="n"/>
      <c r="AD449" s="9" t="n"/>
      <c r="AE449" s="9" t="n"/>
      <c r="AF449" s="9" t="n"/>
      <c r="AG449" s="9" t="n"/>
    </row>
    <row r="450" ht="15.75" customHeight="1" s="496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9" t="n"/>
      <c r="AC450" s="9" t="n"/>
      <c r="AD450" s="9" t="n"/>
      <c r="AE450" s="9" t="n"/>
      <c r="AF450" s="9" t="n"/>
      <c r="AG450" s="9" t="n"/>
    </row>
    <row r="451" ht="15.75" customHeight="1" s="496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9" t="n"/>
      <c r="AC451" s="9" t="n"/>
      <c r="AD451" s="9" t="n"/>
      <c r="AE451" s="9" t="n"/>
      <c r="AF451" s="9" t="n"/>
      <c r="AG451" s="9" t="n"/>
    </row>
    <row r="452" ht="15.75" customHeight="1" s="496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9" t="n"/>
      <c r="AC452" s="9" t="n"/>
      <c r="AD452" s="9" t="n"/>
      <c r="AE452" s="9" t="n"/>
      <c r="AF452" s="9" t="n"/>
      <c r="AG452" s="9" t="n"/>
    </row>
    <row r="453" ht="15.75" customHeight="1" s="496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  <c r="AB453" s="9" t="n"/>
      <c r="AC453" s="9" t="n"/>
      <c r="AD453" s="9" t="n"/>
      <c r="AE453" s="9" t="n"/>
      <c r="AF453" s="9" t="n"/>
      <c r="AG453" s="9" t="n"/>
    </row>
    <row r="454" ht="15.75" customHeight="1" s="496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  <c r="AB454" s="9" t="n"/>
      <c r="AC454" s="9" t="n"/>
      <c r="AD454" s="9" t="n"/>
      <c r="AE454" s="9" t="n"/>
      <c r="AF454" s="9" t="n"/>
      <c r="AG454" s="9" t="n"/>
    </row>
    <row r="455" ht="15.75" customHeight="1" s="496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  <c r="AB455" s="9" t="n"/>
      <c r="AC455" s="9" t="n"/>
      <c r="AD455" s="9" t="n"/>
      <c r="AE455" s="9" t="n"/>
      <c r="AF455" s="9" t="n"/>
      <c r="AG455" s="9" t="n"/>
    </row>
    <row r="456" ht="15.75" customHeight="1" s="496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  <c r="AB456" s="9" t="n"/>
      <c r="AC456" s="9" t="n"/>
      <c r="AD456" s="9" t="n"/>
      <c r="AE456" s="9" t="n"/>
      <c r="AF456" s="9" t="n"/>
      <c r="AG456" s="9" t="n"/>
    </row>
    <row r="457" ht="15.75" customHeight="1" s="496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  <c r="AB457" s="9" t="n"/>
      <c r="AC457" s="9" t="n"/>
      <c r="AD457" s="9" t="n"/>
      <c r="AE457" s="9" t="n"/>
      <c r="AF457" s="9" t="n"/>
      <c r="AG457" s="9" t="n"/>
    </row>
    <row r="458" ht="15.75" customHeight="1" s="496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9" t="n"/>
      <c r="AC458" s="9" t="n"/>
      <c r="AD458" s="9" t="n"/>
      <c r="AE458" s="9" t="n"/>
      <c r="AF458" s="9" t="n"/>
      <c r="AG458" s="9" t="n"/>
    </row>
    <row r="459" ht="15.75" customHeight="1" s="496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  <c r="AB459" s="9" t="n"/>
      <c r="AC459" s="9" t="n"/>
      <c r="AD459" s="9" t="n"/>
      <c r="AE459" s="9" t="n"/>
      <c r="AF459" s="9" t="n"/>
      <c r="AG459" s="9" t="n"/>
    </row>
    <row r="460" ht="15.75" customHeight="1" s="496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9" t="n"/>
      <c r="AC460" s="9" t="n"/>
      <c r="AD460" s="9" t="n"/>
      <c r="AE460" s="9" t="n"/>
      <c r="AF460" s="9" t="n"/>
      <c r="AG460" s="9" t="n"/>
    </row>
    <row r="461" ht="15.75" customHeight="1" s="496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  <c r="AB461" s="9" t="n"/>
      <c r="AC461" s="9" t="n"/>
      <c r="AD461" s="9" t="n"/>
      <c r="AE461" s="9" t="n"/>
      <c r="AF461" s="9" t="n"/>
      <c r="AG461" s="9" t="n"/>
    </row>
    <row r="462" ht="15.75" customHeight="1" s="496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  <c r="AB462" s="9" t="n"/>
      <c r="AC462" s="9" t="n"/>
      <c r="AD462" s="9" t="n"/>
      <c r="AE462" s="9" t="n"/>
      <c r="AF462" s="9" t="n"/>
      <c r="AG462" s="9" t="n"/>
    </row>
    <row r="463" ht="15.75" customHeight="1" s="496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  <c r="AB463" s="9" t="n"/>
      <c r="AC463" s="9" t="n"/>
      <c r="AD463" s="9" t="n"/>
      <c r="AE463" s="9" t="n"/>
      <c r="AF463" s="9" t="n"/>
      <c r="AG463" s="9" t="n"/>
    </row>
    <row r="464" ht="15.75" customHeight="1" s="496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  <c r="AB464" s="9" t="n"/>
      <c r="AC464" s="9" t="n"/>
      <c r="AD464" s="9" t="n"/>
      <c r="AE464" s="9" t="n"/>
      <c r="AF464" s="9" t="n"/>
      <c r="AG464" s="9" t="n"/>
    </row>
    <row r="465" ht="15.75" customHeight="1" s="496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9" t="n"/>
      <c r="AC465" s="9" t="n"/>
      <c r="AD465" s="9" t="n"/>
      <c r="AE465" s="9" t="n"/>
      <c r="AF465" s="9" t="n"/>
      <c r="AG465" s="9" t="n"/>
    </row>
    <row r="466" ht="15.75" customHeight="1" s="496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9" t="n"/>
      <c r="AC466" s="9" t="n"/>
      <c r="AD466" s="9" t="n"/>
      <c r="AE466" s="9" t="n"/>
      <c r="AF466" s="9" t="n"/>
      <c r="AG466" s="9" t="n"/>
    </row>
    <row r="467" ht="15.75" customHeight="1" s="496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  <c r="AB467" s="9" t="n"/>
      <c r="AC467" s="9" t="n"/>
      <c r="AD467" s="9" t="n"/>
      <c r="AE467" s="9" t="n"/>
      <c r="AF467" s="9" t="n"/>
      <c r="AG467" s="9" t="n"/>
    </row>
    <row r="468" ht="15.75" customHeight="1" s="496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9" t="n"/>
      <c r="AC468" s="9" t="n"/>
      <c r="AD468" s="9" t="n"/>
      <c r="AE468" s="9" t="n"/>
      <c r="AF468" s="9" t="n"/>
      <c r="AG468" s="9" t="n"/>
    </row>
    <row r="469" ht="15.75" customHeight="1" s="496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9" t="n"/>
      <c r="AC469" s="9" t="n"/>
      <c r="AD469" s="9" t="n"/>
      <c r="AE469" s="9" t="n"/>
      <c r="AF469" s="9" t="n"/>
      <c r="AG469" s="9" t="n"/>
    </row>
    <row r="470" ht="15.75" customHeight="1" s="496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9" t="n"/>
      <c r="AC470" s="9" t="n"/>
      <c r="AD470" s="9" t="n"/>
      <c r="AE470" s="9" t="n"/>
      <c r="AF470" s="9" t="n"/>
      <c r="AG470" s="9" t="n"/>
    </row>
    <row r="471" ht="15.75" customHeight="1" s="496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9" t="n"/>
      <c r="AC471" s="9" t="n"/>
      <c r="AD471" s="9" t="n"/>
      <c r="AE471" s="9" t="n"/>
      <c r="AF471" s="9" t="n"/>
      <c r="AG471" s="9" t="n"/>
    </row>
    <row r="472" ht="15.75" customHeight="1" s="496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9" t="n"/>
      <c r="AC472" s="9" t="n"/>
      <c r="AD472" s="9" t="n"/>
      <c r="AE472" s="9" t="n"/>
      <c r="AF472" s="9" t="n"/>
      <c r="AG472" s="9" t="n"/>
    </row>
    <row r="473" ht="15.75" customHeight="1" s="496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9" t="n"/>
      <c r="AC473" s="9" t="n"/>
      <c r="AD473" s="9" t="n"/>
      <c r="AE473" s="9" t="n"/>
      <c r="AF473" s="9" t="n"/>
      <c r="AG473" s="9" t="n"/>
    </row>
    <row r="474" ht="15.75" customHeight="1" s="496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9" t="n"/>
      <c r="AC474" s="9" t="n"/>
      <c r="AD474" s="9" t="n"/>
      <c r="AE474" s="9" t="n"/>
      <c r="AF474" s="9" t="n"/>
      <c r="AG474" s="9" t="n"/>
    </row>
    <row r="475" ht="15.75" customHeight="1" s="496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9" t="n"/>
      <c r="AC475" s="9" t="n"/>
      <c r="AD475" s="9" t="n"/>
      <c r="AE475" s="9" t="n"/>
      <c r="AF475" s="9" t="n"/>
      <c r="AG475" s="9" t="n"/>
    </row>
    <row r="476" ht="15.75" customHeight="1" s="496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9" t="n"/>
      <c r="AC476" s="9" t="n"/>
      <c r="AD476" s="9" t="n"/>
      <c r="AE476" s="9" t="n"/>
      <c r="AF476" s="9" t="n"/>
      <c r="AG476" s="9" t="n"/>
    </row>
    <row r="477" ht="15.75" customHeight="1" s="496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  <c r="AB477" s="9" t="n"/>
      <c r="AC477" s="9" t="n"/>
      <c r="AD477" s="9" t="n"/>
      <c r="AE477" s="9" t="n"/>
      <c r="AF477" s="9" t="n"/>
      <c r="AG477" s="9" t="n"/>
    </row>
    <row r="478" ht="15.75" customHeight="1" s="496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9" t="n"/>
      <c r="AC478" s="9" t="n"/>
      <c r="AD478" s="9" t="n"/>
      <c r="AE478" s="9" t="n"/>
      <c r="AF478" s="9" t="n"/>
      <c r="AG478" s="9" t="n"/>
    </row>
    <row r="479" ht="15.75" customHeight="1" s="496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  <c r="AB479" s="9" t="n"/>
      <c r="AC479" s="9" t="n"/>
      <c r="AD479" s="9" t="n"/>
      <c r="AE479" s="9" t="n"/>
      <c r="AF479" s="9" t="n"/>
      <c r="AG479" s="9" t="n"/>
    </row>
    <row r="480" ht="15.75" customHeight="1" s="496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9" t="n"/>
      <c r="AC480" s="9" t="n"/>
      <c r="AD480" s="9" t="n"/>
      <c r="AE480" s="9" t="n"/>
      <c r="AF480" s="9" t="n"/>
      <c r="AG480" s="9" t="n"/>
    </row>
    <row r="481" ht="15.75" customHeight="1" s="496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9" t="n"/>
      <c r="AC481" s="9" t="n"/>
      <c r="AD481" s="9" t="n"/>
      <c r="AE481" s="9" t="n"/>
      <c r="AF481" s="9" t="n"/>
      <c r="AG481" s="9" t="n"/>
    </row>
    <row r="482" ht="15.75" customHeight="1" s="496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9" t="n"/>
      <c r="AC482" s="9" t="n"/>
      <c r="AD482" s="9" t="n"/>
      <c r="AE482" s="9" t="n"/>
      <c r="AF482" s="9" t="n"/>
      <c r="AG482" s="9" t="n"/>
    </row>
    <row r="483" ht="15.75" customHeight="1" s="496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9" t="n"/>
      <c r="AC483" s="9" t="n"/>
      <c r="AD483" s="9" t="n"/>
      <c r="AE483" s="9" t="n"/>
      <c r="AF483" s="9" t="n"/>
      <c r="AG483" s="9" t="n"/>
    </row>
    <row r="484" ht="15.75" customHeight="1" s="496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9" t="n"/>
      <c r="AC484" s="9" t="n"/>
      <c r="AD484" s="9" t="n"/>
      <c r="AE484" s="9" t="n"/>
      <c r="AF484" s="9" t="n"/>
      <c r="AG484" s="9" t="n"/>
    </row>
    <row r="485" ht="15.75" customHeight="1" s="496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9" t="n"/>
      <c r="AC485" s="9" t="n"/>
      <c r="AD485" s="9" t="n"/>
      <c r="AE485" s="9" t="n"/>
      <c r="AF485" s="9" t="n"/>
      <c r="AG485" s="9" t="n"/>
    </row>
    <row r="486" ht="15.75" customHeight="1" s="496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9" t="n"/>
      <c r="AC486" s="9" t="n"/>
      <c r="AD486" s="9" t="n"/>
      <c r="AE486" s="9" t="n"/>
      <c r="AF486" s="9" t="n"/>
      <c r="AG486" s="9" t="n"/>
    </row>
    <row r="487" ht="15.75" customHeight="1" s="496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9" t="n"/>
      <c r="AC487" s="9" t="n"/>
      <c r="AD487" s="9" t="n"/>
      <c r="AE487" s="9" t="n"/>
      <c r="AF487" s="9" t="n"/>
      <c r="AG487" s="9" t="n"/>
    </row>
    <row r="488" ht="15.75" customHeight="1" s="496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9" t="n"/>
      <c r="AC488" s="9" t="n"/>
      <c r="AD488" s="9" t="n"/>
      <c r="AE488" s="9" t="n"/>
      <c r="AF488" s="9" t="n"/>
      <c r="AG488" s="9" t="n"/>
    </row>
    <row r="489" ht="15.75" customHeight="1" s="496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9" t="n"/>
      <c r="AC489" s="9" t="n"/>
      <c r="AD489" s="9" t="n"/>
      <c r="AE489" s="9" t="n"/>
      <c r="AF489" s="9" t="n"/>
      <c r="AG489" s="9" t="n"/>
    </row>
    <row r="490" ht="15.75" customHeight="1" s="496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9" t="n"/>
      <c r="AC490" s="9" t="n"/>
      <c r="AD490" s="9" t="n"/>
      <c r="AE490" s="9" t="n"/>
      <c r="AF490" s="9" t="n"/>
      <c r="AG490" s="9" t="n"/>
    </row>
    <row r="491" ht="15.75" customHeight="1" s="496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9" t="n"/>
      <c r="AC491" s="9" t="n"/>
      <c r="AD491" s="9" t="n"/>
      <c r="AE491" s="9" t="n"/>
      <c r="AF491" s="9" t="n"/>
      <c r="AG491" s="9" t="n"/>
    </row>
    <row r="492" ht="15.75" customHeight="1" s="496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9" t="n"/>
      <c r="AC492" s="9" t="n"/>
      <c r="AD492" s="9" t="n"/>
      <c r="AE492" s="9" t="n"/>
      <c r="AF492" s="9" t="n"/>
      <c r="AG492" s="9" t="n"/>
    </row>
    <row r="493" ht="15.75" customHeight="1" s="496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9" t="n"/>
      <c r="AC493" s="9" t="n"/>
      <c r="AD493" s="9" t="n"/>
      <c r="AE493" s="9" t="n"/>
      <c r="AF493" s="9" t="n"/>
      <c r="AG493" s="9" t="n"/>
    </row>
    <row r="494" ht="15.75" customHeight="1" s="496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9" t="n"/>
      <c r="AC494" s="9" t="n"/>
      <c r="AD494" s="9" t="n"/>
      <c r="AE494" s="9" t="n"/>
      <c r="AF494" s="9" t="n"/>
      <c r="AG494" s="9" t="n"/>
    </row>
    <row r="495" ht="15.75" customHeight="1" s="496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9" t="n"/>
      <c r="AC495" s="9" t="n"/>
      <c r="AD495" s="9" t="n"/>
      <c r="AE495" s="9" t="n"/>
      <c r="AF495" s="9" t="n"/>
      <c r="AG495" s="9" t="n"/>
    </row>
    <row r="496" ht="15.75" customHeight="1" s="496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9" t="n"/>
      <c r="AC496" s="9" t="n"/>
      <c r="AD496" s="9" t="n"/>
      <c r="AE496" s="9" t="n"/>
      <c r="AF496" s="9" t="n"/>
      <c r="AG496" s="9" t="n"/>
    </row>
    <row r="497" ht="15.75" customHeight="1" s="496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9" t="n"/>
      <c r="AC497" s="9" t="n"/>
      <c r="AD497" s="9" t="n"/>
      <c r="AE497" s="9" t="n"/>
      <c r="AF497" s="9" t="n"/>
      <c r="AG497" s="9" t="n"/>
    </row>
    <row r="498" ht="15.75" customHeight="1" s="496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9" t="n"/>
      <c r="AC498" s="9" t="n"/>
      <c r="AD498" s="9" t="n"/>
      <c r="AE498" s="9" t="n"/>
      <c r="AF498" s="9" t="n"/>
      <c r="AG498" s="9" t="n"/>
    </row>
    <row r="499" ht="15.75" customHeight="1" s="496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  <c r="AB499" s="9" t="n"/>
      <c r="AC499" s="9" t="n"/>
      <c r="AD499" s="9" t="n"/>
      <c r="AE499" s="9" t="n"/>
      <c r="AF499" s="9" t="n"/>
      <c r="AG499" s="9" t="n"/>
    </row>
    <row r="500" ht="15.75" customHeight="1" s="496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9" t="n"/>
      <c r="AC500" s="9" t="n"/>
      <c r="AD500" s="9" t="n"/>
      <c r="AE500" s="9" t="n"/>
      <c r="AF500" s="9" t="n"/>
      <c r="AG500" s="9" t="n"/>
    </row>
    <row r="501" ht="15.75" customHeight="1" s="496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9" t="n"/>
      <c r="AC501" s="9" t="n"/>
      <c r="AD501" s="9" t="n"/>
      <c r="AE501" s="9" t="n"/>
      <c r="AF501" s="9" t="n"/>
      <c r="AG501" s="9" t="n"/>
    </row>
    <row r="502" ht="15.75" customHeight="1" s="496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9" t="n"/>
      <c r="AC502" s="9" t="n"/>
      <c r="AD502" s="9" t="n"/>
      <c r="AE502" s="9" t="n"/>
      <c r="AF502" s="9" t="n"/>
      <c r="AG502" s="9" t="n"/>
    </row>
    <row r="503" ht="15.75" customHeight="1" s="496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  <c r="AB503" s="9" t="n"/>
      <c r="AC503" s="9" t="n"/>
      <c r="AD503" s="9" t="n"/>
      <c r="AE503" s="9" t="n"/>
      <c r="AF503" s="9" t="n"/>
      <c r="AG503" s="9" t="n"/>
    </row>
    <row r="504" ht="15.75" customHeight="1" s="496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9" t="n"/>
      <c r="AC504" s="9" t="n"/>
      <c r="AD504" s="9" t="n"/>
      <c r="AE504" s="9" t="n"/>
      <c r="AF504" s="9" t="n"/>
      <c r="AG504" s="9" t="n"/>
    </row>
    <row r="505" ht="15.75" customHeight="1" s="496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9" t="n"/>
      <c r="AC505" s="9" t="n"/>
      <c r="AD505" s="9" t="n"/>
      <c r="AE505" s="9" t="n"/>
      <c r="AF505" s="9" t="n"/>
      <c r="AG505" s="9" t="n"/>
    </row>
    <row r="506" ht="15.75" customHeight="1" s="496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9" t="n"/>
      <c r="AC506" s="9" t="n"/>
      <c r="AD506" s="9" t="n"/>
      <c r="AE506" s="9" t="n"/>
      <c r="AF506" s="9" t="n"/>
      <c r="AG506" s="9" t="n"/>
    </row>
    <row r="507" ht="15.75" customHeight="1" s="496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  <c r="AC507" s="9" t="n"/>
      <c r="AD507" s="9" t="n"/>
      <c r="AE507" s="9" t="n"/>
      <c r="AF507" s="9" t="n"/>
      <c r="AG507" s="9" t="n"/>
    </row>
    <row r="508" ht="15.75" customHeight="1" s="496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9" t="n"/>
      <c r="AC508" s="9" t="n"/>
      <c r="AD508" s="9" t="n"/>
      <c r="AE508" s="9" t="n"/>
      <c r="AF508" s="9" t="n"/>
      <c r="AG508" s="9" t="n"/>
    </row>
    <row r="509" ht="15.75" customHeight="1" s="496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9" t="n"/>
      <c r="AC509" s="9" t="n"/>
      <c r="AD509" s="9" t="n"/>
      <c r="AE509" s="9" t="n"/>
      <c r="AF509" s="9" t="n"/>
      <c r="AG509" s="9" t="n"/>
    </row>
    <row r="510" ht="15.75" customHeight="1" s="496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9" t="n"/>
      <c r="AC510" s="9" t="n"/>
      <c r="AD510" s="9" t="n"/>
      <c r="AE510" s="9" t="n"/>
      <c r="AF510" s="9" t="n"/>
      <c r="AG510" s="9" t="n"/>
    </row>
    <row r="511" ht="15.75" customHeight="1" s="496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9" t="n"/>
      <c r="AC511" s="9" t="n"/>
      <c r="AD511" s="9" t="n"/>
      <c r="AE511" s="9" t="n"/>
      <c r="AF511" s="9" t="n"/>
      <c r="AG511" s="9" t="n"/>
    </row>
    <row r="512" ht="15.75" customHeight="1" s="496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9" t="n"/>
      <c r="AC512" s="9" t="n"/>
      <c r="AD512" s="9" t="n"/>
      <c r="AE512" s="9" t="n"/>
      <c r="AF512" s="9" t="n"/>
      <c r="AG512" s="9" t="n"/>
    </row>
    <row r="513" ht="15.75" customHeight="1" s="496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9" t="n"/>
      <c r="AC513" s="9" t="n"/>
      <c r="AD513" s="9" t="n"/>
      <c r="AE513" s="9" t="n"/>
      <c r="AF513" s="9" t="n"/>
      <c r="AG513" s="9" t="n"/>
    </row>
    <row r="514" ht="15.75" customHeight="1" s="496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  <c r="AB514" s="9" t="n"/>
      <c r="AC514" s="9" t="n"/>
      <c r="AD514" s="9" t="n"/>
      <c r="AE514" s="9" t="n"/>
      <c r="AF514" s="9" t="n"/>
      <c r="AG514" s="9" t="n"/>
    </row>
    <row r="515" ht="15.75" customHeight="1" s="496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  <c r="AB515" s="9" t="n"/>
      <c r="AC515" s="9" t="n"/>
      <c r="AD515" s="9" t="n"/>
      <c r="AE515" s="9" t="n"/>
      <c r="AF515" s="9" t="n"/>
      <c r="AG515" s="9" t="n"/>
    </row>
    <row r="516" ht="15.75" customHeight="1" s="496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  <c r="AB516" s="9" t="n"/>
      <c r="AC516" s="9" t="n"/>
      <c r="AD516" s="9" t="n"/>
      <c r="AE516" s="9" t="n"/>
      <c r="AF516" s="9" t="n"/>
      <c r="AG516" s="9" t="n"/>
    </row>
    <row r="517" ht="15.75" customHeight="1" s="496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9" t="n"/>
      <c r="AC517" s="9" t="n"/>
      <c r="AD517" s="9" t="n"/>
      <c r="AE517" s="9" t="n"/>
      <c r="AF517" s="9" t="n"/>
      <c r="AG517" s="9" t="n"/>
    </row>
    <row r="518" ht="15.75" customHeight="1" s="496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9" t="n"/>
      <c r="AC518" s="9" t="n"/>
      <c r="AD518" s="9" t="n"/>
      <c r="AE518" s="9" t="n"/>
      <c r="AF518" s="9" t="n"/>
      <c r="AG518" s="9" t="n"/>
    </row>
    <row r="519" ht="15.75" customHeight="1" s="496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9" t="n"/>
      <c r="AC519" s="9" t="n"/>
      <c r="AD519" s="9" t="n"/>
      <c r="AE519" s="9" t="n"/>
      <c r="AF519" s="9" t="n"/>
      <c r="AG519" s="9" t="n"/>
    </row>
    <row r="520" ht="15.75" customHeight="1" s="496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9" t="n"/>
      <c r="AC520" s="9" t="n"/>
      <c r="AD520" s="9" t="n"/>
      <c r="AE520" s="9" t="n"/>
      <c r="AF520" s="9" t="n"/>
      <c r="AG520" s="9" t="n"/>
    </row>
    <row r="521" ht="15.75" customHeight="1" s="496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  <c r="AB521" s="9" t="n"/>
      <c r="AC521" s="9" t="n"/>
      <c r="AD521" s="9" t="n"/>
      <c r="AE521" s="9" t="n"/>
      <c r="AF521" s="9" t="n"/>
      <c r="AG521" s="9" t="n"/>
    </row>
    <row r="522" ht="15.75" customHeight="1" s="496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  <c r="AB522" s="9" t="n"/>
      <c r="AC522" s="9" t="n"/>
      <c r="AD522" s="9" t="n"/>
      <c r="AE522" s="9" t="n"/>
      <c r="AF522" s="9" t="n"/>
      <c r="AG522" s="9" t="n"/>
    </row>
    <row r="523" ht="15.75" customHeight="1" s="496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  <c r="AB523" s="9" t="n"/>
      <c r="AC523" s="9" t="n"/>
      <c r="AD523" s="9" t="n"/>
      <c r="AE523" s="9" t="n"/>
      <c r="AF523" s="9" t="n"/>
      <c r="AG523" s="9" t="n"/>
    </row>
    <row r="524" ht="15.75" customHeight="1" s="496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  <c r="AB524" s="9" t="n"/>
      <c r="AC524" s="9" t="n"/>
      <c r="AD524" s="9" t="n"/>
      <c r="AE524" s="9" t="n"/>
      <c r="AF524" s="9" t="n"/>
      <c r="AG524" s="9" t="n"/>
    </row>
    <row r="525" ht="15.75" customHeight="1" s="496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  <c r="AB525" s="9" t="n"/>
      <c r="AC525" s="9" t="n"/>
      <c r="AD525" s="9" t="n"/>
      <c r="AE525" s="9" t="n"/>
      <c r="AF525" s="9" t="n"/>
      <c r="AG525" s="9" t="n"/>
    </row>
    <row r="526" ht="15.75" customHeight="1" s="496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  <c r="AB526" s="9" t="n"/>
      <c r="AC526" s="9" t="n"/>
      <c r="AD526" s="9" t="n"/>
      <c r="AE526" s="9" t="n"/>
      <c r="AF526" s="9" t="n"/>
      <c r="AG526" s="9" t="n"/>
    </row>
    <row r="527" ht="15.75" customHeight="1" s="496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  <c r="AB527" s="9" t="n"/>
      <c r="AC527" s="9" t="n"/>
      <c r="AD527" s="9" t="n"/>
      <c r="AE527" s="9" t="n"/>
      <c r="AF527" s="9" t="n"/>
      <c r="AG527" s="9" t="n"/>
    </row>
    <row r="528" ht="15.75" customHeight="1" s="496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9" t="n"/>
      <c r="AC528" s="9" t="n"/>
      <c r="AD528" s="9" t="n"/>
      <c r="AE528" s="9" t="n"/>
      <c r="AF528" s="9" t="n"/>
      <c r="AG528" s="9" t="n"/>
    </row>
    <row r="529" ht="15.75" customHeight="1" s="496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9" t="n"/>
      <c r="AC529" s="9" t="n"/>
      <c r="AD529" s="9" t="n"/>
      <c r="AE529" s="9" t="n"/>
      <c r="AF529" s="9" t="n"/>
      <c r="AG529" s="9" t="n"/>
    </row>
    <row r="530" ht="15.75" customHeight="1" s="496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  <c r="AB530" s="9" t="n"/>
      <c r="AC530" s="9" t="n"/>
      <c r="AD530" s="9" t="n"/>
      <c r="AE530" s="9" t="n"/>
      <c r="AF530" s="9" t="n"/>
      <c r="AG530" s="9" t="n"/>
    </row>
    <row r="531" ht="15.75" customHeight="1" s="496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  <c r="AB531" s="9" t="n"/>
      <c r="AC531" s="9" t="n"/>
      <c r="AD531" s="9" t="n"/>
      <c r="AE531" s="9" t="n"/>
      <c r="AF531" s="9" t="n"/>
      <c r="AG531" s="9" t="n"/>
    </row>
    <row r="532" ht="15.75" customHeight="1" s="496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9" t="n"/>
      <c r="AC532" s="9" t="n"/>
      <c r="AD532" s="9" t="n"/>
      <c r="AE532" s="9" t="n"/>
      <c r="AF532" s="9" t="n"/>
      <c r="AG532" s="9" t="n"/>
    </row>
    <row r="533" ht="15.75" customHeight="1" s="496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9" t="n"/>
      <c r="AC533" s="9" t="n"/>
      <c r="AD533" s="9" t="n"/>
      <c r="AE533" s="9" t="n"/>
      <c r="AF533" s="9" t="n"/>
      <c r="AG533" s="9" t="n"/>
    </row>
    <row r="534" ht="15.75" customHeight="1" s="496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  <c r="AB534" s="9" t="n"/>
      <c r="AC534" s="9" t="n"/>
      <c r="AD534" s="9" t="n"/>
      <c r="AE534" s="9" t="n"/>
      <c r="AF534" s="9" t="n"/>
      <c r="AG534" s="9" t="n"/>
    </row>
    <row r="535" ht="15.75" customHeight="1" s="496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9" t="n"/>
      <c r="AC535" s="9" t="n"/>
      <c r="AD535" s="9" t="n"/>
      <c r="AE535" s="9" t="n"/>
      <c r="AF535" s="9" t="n"/>
      <c r="AG535" s="9" t="n"/>
    </row>
    <row r="536" ht="15.75" customHeight="1" s="496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9" t="n"/>
      <c r="AC536" s="9" t="n"/>
      <c r="AD536" s="9" t="n"/>
      <c r="AE536" s="9" t="n"/>
      <c r="AF536" s="9" t="n"/>
      <c r="AG536" s="9" t="n"/>
    </row>
    <row r="537" ht="15.75" customHeight="1" s="496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9" t="n"/>
      <c r="AC537" s="9" t="n"/>
      <c r="AD537" s="9" t="n"/>
      <c r="AE537" s="9" t="n"/>
      <c r="AF537" s="9" t="n"/>
      <c r="AG537" s="9" t="n"/>
    </row>
    <row r="538" ht="15.75" customHeight="1" s="496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9" t="n"/>
      <c r="AC538" s="9" t="n"/>
      <c r="AD538" s="9" t="n"/>
      <c r="AE538" s="9" t="n"/>
      <c r="AF538" s="9" t="n"/>
      <c r="AG538" s="9" t="n"/>
    </row>
    <row r="539" ht="15.75" customHeight="1" s="496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9" t="n"/>
      <c r="AC539" s="9" t="n"/>
      <c r="AD539" s="9" t="n"/>
      <c r="AE539" s="9" t="n"/>
      <c r="AF539" s="9" t="n"/>
      <c r="AG539" s="9" t="n"/>
    </row>
    <row r="540" ht="15.75" customHeight="1" s="496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9" t="n"/>
      <c r="AC540" s="9" t="n"/>
      <c r="AD540" s="9" t="n"/>
      <c r="AE540" s="9" t="n"/>
      <c r="AF540" s="9" t="n"/>
      <c r="AG540" s="9" t="n"/>
    </row>
    <row r="541" ht="15.75" customHeight="1" s="496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9" t="n"/>
      <c r="AC541" s="9" t="n"/>
      <c r="AD541" s="9" t="n"/>
      <c r="AE541" s="9" t="n"/>
      <c r="AF541" s="9" t="n"/>
      <c r="AG541" s="9" t="n"/>
    </row>
    <row r="542" ht="15.75" customHeight="1" s="496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9" t="n"/>
      <c r="AC542" s="9" t="n"/>
      <c r="AD542" s="9" t="n"/>
      <c r="AE542" s="9" t="n"/>
      <c r="AF542" s="9" t="n"/>
      <c r="AG542" s="9" t="n"/>
    </row>
    <row r="543" ht="15.75" customHeight="1" s="496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9" t="n"/>
      <c r="AC543" s="9" t="n"/>
      <c r="AD543" s="9" t="n"/>
      <c r="AE543" s="9" t="n"/>
      <c r="AF543" s="9" t="n"/>
      <c r="AG543" s="9" t="n"/>
    </row>
    <row r="544" ht="15.75" customHeight="1" s="496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9" t="n"/>
      <c r="AC544" s="9" t="n"/>
      <c r="AD544" s="9" t="n"/>
      <c r="AE544" s="9" t="n"/>
      <c r="AF544" s="9" t="n"/>
      <c r="AG544" s="9" t="n"/>
    </row>
    <row r="545" ht="15.75" customHeight="1" s="496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9" t="n"/>
      <c r="AC545" s="9" t="n"/>
      <c r="AD545" s="9" t="n"/>
      <c r="AE545" s="9" t="n"/>
      <c r="AF545" s="9" t="n"/>
      <c r="AG545" s="9" t="n"/>
    </row>
    <row r="546" ht="15.75" customHeight="1" s="496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9" t="n"/>
      <c r="AC546" s="9" t="n"/>
      <c r="AD546" s="9" t="n"/>
      <c r="AE546" s="9" t="n"/>
      <c r="AF546" s="9" t="n"/>
      <c r="AG546" s="9" t="n"/>
    </row>
    <row r="547" ht="15.75" customHeight="1" s="496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9" t="n"/>
      <c r="AC547" s="9" t="n"/>
      <c r="AD547" s="9" t="n"/>
      <c r="AE547" s="9" t="n"/>
      <c r="AF547" s="9" t="n"/>
      <c r="AG547" s="9" t="n"/>
    </row>
    <row r="548" ht="15.75" customHeight="1" s="496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9" t="n"/>
      <c r="AC548" s="9" t="n"/>
      <c r="AD548" s="9" t="n"/>
      <c r="AE548" s="9" t="n"/>
      <c r="AF548" s="9" t="n"/>
      <c r="AG548" s="9" t="n"/>
    </row>
    <row r="549" ht="15.75" customHeight="1" s="496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9" t="n"/>
      <c r="AC549" s="9" t="n"/>
      <c r="AD549" s="9" t="n"/>
      <c r="AE549" s="9" t="n"/>
      <c r="AF549" s="9" t="n"/>
      <c r="AG549" s="9" t="n"/>
    </row>
    <row r="550" ht="15.75" customHeight="1" s="496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9" t="n"/>
      <c r="AC550" s="9" t="n"/>
      <c r="AD550" s="9" t="n"/>
      <c r="AE550" s="9" t="n"/>
      <c r="AF550" s="9" t="n"/>
      <c r="AG550" s="9" t="n"/>
    </row>
    <row r="551" ht="15.75" customHeight="1" s="496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9" t="n"/>
      <c r="AC551" s="9" t="n"/>
      <c r="AD551" s="9" t="n"/>
      <c r="AE551" s="9" t="n"/>
      <c r="AF551" s="9" t="n"/>
      <c r="AG551" s="9" t="n"/>
    </row>
    <row r="552" ht="15.75" customHeight="1" s="496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9" t="n"/>
      <c r="AC552" s="9" t="n"/>
      <c r="AD552" s="9" t="n"/>
      <c r="AE552" s="9" t="n"/>
      <c r="AF552" s="9" t="n"/>
      <c r="AG552" s="9" t="n"/>
    </row>
    <row r="553" ht="15.75" customHeight="1" s="496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9" t="n"/>
      <c r="AC553" s="9" t="n"/>
      <c r="AD553" s="9" t="n"/>
      <c r="AE553" s="9" t="n"/>
      <c r="AF553" s="9" t="n"/>
      <c r="AG553" s="9" t="n"/>
    </row>
    <row r="554" ht="15.75" customHeight="1" s="496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9" t="n"/>
      <c r="AC554" s="9" t="n"/>
      <c r="AD554" s="9" t="n"/>
      <c r="AE554" s="9" t="n"/>
      <c r="AF554" s="9" t="n"/>
      <c r="AG554" s="9" t="n"/>
    </row>
    <row r="555" ht="15.75" customHeight="1" s="496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9" t="n"/>
      <c r="AC555" s="9" t="n"/>
      <c r="AD555" s="9" t="n"/>
      <c r="AE555" s="9" t="n"/>
      <c r="AF555" s="9" t="n"/>
      <c r="AG555" s="9" t="n"/>
    </row>
    <row r="556" ht="15.75" customHeight="1" s="496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9" t="n"/>
      <c r="AC556" s="9" t="n"/>
      <c r="AD556" s="9" t="n"/>
      <c r="AE556" s="9" t="n"/>
      <c r="AF556" s="9" t="n"/>
      <c r="AG556" s="9" t="n"/>
    </row>
    <row r="557" ht="15.75" customHeight="1" s="496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9" t="n"/>
      <c r="AC557" s="9" t="n"/>
      <c r="AD557" s="9" t="n"/>
      <c r="AE557" s="9" t="n"/>
      <c r="AF557" s="9" t="n"/>
      <c r="AG557" s="9" t="n"/>
    </row>
    <row r="558" ht="15.75" customHeight="1" s="496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  <c r="AB558" s="9" t="n"/>
      <c r="AC558" s="9" t="n"/>
      <c r="AD558" s="9" t="n"/>
      <c r="AE558" s="9" t="n"/>
      <c r="AF558" s="9" t="n"/>
      <c r="AG558" s="9" t="n"/>
    </row>
    <row r="559" ht="15.75" customHeight="1" s="496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  <c r="AB559" s="9" t="n"/>
      <c r="AC559" s="9" t="n"/>
      <c r="AD559" s="9" t="n"/>
      <c r="AE559" s="9" t="n"/>
      <c r="AF559" s="9" t="n"/>
      <c r="AG559" s="9" t="n"/>
    </row>
    <row r="560" ht="15.75" customHeight="1" s="496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  <c r="AB560" s="9" t="n"/>
      <c r="AC560" s="9" t="n"/>
      <c r="AD560" s="9" t="n"/>
      <c r="AE560" s="9" t="n"/>
      <c r="AF560" s="9" t="n"/>
      <c r="AG560" s="9" t="n"/>
    </row>
    <row r="561" ht="15.75" customHeight="1" s="496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  <c r="AB561" s="9" t="n"/>
      <c r="AC561" s="9" t="n"/>
      <c r="AD561" s="9" t="n"/>
      <c r="AE561" s="9" t="n"/>
      <c r="AF561" s="9" t="n"/>
      <c r="AG561" s="9" t="n"/>
    </row>
    <row r="562" ht="15.75" customHeight="1" s="496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  <c r="AB562" s="9" t="n"/>
      <c r="AC562" s="9" t="n"/>
      <c r="AD562" s="9" t="n"/>
      <c r="AE562" s="9" t="n"/>
      <c r="AF562" s="9" t="n"/>
      <c r="AG562" s="9" t="n"/>
    </row>
    <row r="563" ht="15.75" customHeight="1" s="496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9" t="n"/>
      <c r="AC563" s="9" t="n"/>
      <c r="AD563" s="9" t="n"/>
      <c r="AE563" s="9" t="n"/>
      <c r="AF563" s="9" t="n"/>
      <c r="AG563" s="9" t="n"/>
    </row>
    <row r="564" ht="15.75" customHeight="1" s="496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9" t="n"/>
      <c r="AC564" s="9" t="n"/>
      <c r="AD564" s="9" t="n"/>
      <c r="AE564" s="9" t="n"/>
      <c r="AF564" s="9" t="n"/>
      <c r="AG564" s="9" t="n"/>
    </row>
    <row r="565" ht="15.75" customHeight="1" s="496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9" t="n"/>
      <c r="AC565" s="9" t="n"/>
      <c r="AD565" s="9" t="n"/>
      <c r="AE565" s="9" t="n"/>
      <c r="AF565" s="9" t="n"/>
      <c r="AG565" s="9" t="n"/>
    </row>
    <row r="566" ht="15.75" customHeight="1" s="496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9" t="n"/>
      <c r="AC566" s="9" t="n"/>
      <c r="AD566" s="9" t="n"/>
      <c r="AE566" s="9" t="n"/>
      <c r="AF566" s="9" t="n"/>
      <c r="AG566" s="9" t="n"/>
    </row>
    <row r="567" ht="15.75" customHeight="1" s="496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  <c r="AB567" s="9" t="n"/>
      <c r="AC567" s="9" t="n"/>
      <c r="AD567" s="9" t="n"/>
      <c r="AE567" s="9" t="n"/>
      <c r="AF567" s="9" t="n"/>
      <c r="AG567" s="9" t="n"/>
    </row>
    <row r="568" ht="15.75" customHeight="1" s="496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  <c r="AB568" s="9" t="n"/>
      <c r="AC568" s="9" t="n"/>
      <c r="AD568" s="9" t="n"/>
      <c r="AE568" s="9" t="n"/>
      <c r="AF568" s="9" t="n"/>
      <c r="AG568" s="9" t="n"/>
    </row>
    <row r="569" ht="15.75" customHeight="1" s="496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  <c r="AB569" s="9" t="n"/>
      <c r="AC569" s="9" t="n"/>
      <c r="AD569" s="9" t="n"/>
      <c r="AE569" s="9" t="n"/>
      <c r="AF569" s="9" t="n"/>
      <c r="AG569" s="9" t="n"/>
    </row>
    <row r="570" ht="15.75" customHeight="1" s="496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  <c r="AB570" s="9" t="n"/>
      <c r="AC570" s="9" t="n"/>
      <c r="AD570" s="9" t="n"/>
      <c r="AE570" s="9" t="n"/>
      <c r="AF570" s="9" t="n"/>
      <c r="AG570" s="9" t="n"/>
    </row>
    <row r="571" ht="15.75" customHeight="1" s="496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  <c r="AB571" s="9" t="n"/>
      <c r="AC571" s="9" t="n"/>
      <c r="AD571" s="9" t="n"/>
      <c r="AE571" s="9" t="n"/>
      <c r="AF571" s="9" t="n"/>
      <c r="AG571" s="9" t="n"/>
    </row>
    <row r="572" ht="15.75" customHeight="1" s="496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9" t="n"/>
      <c r="AC572" s="9" t="n"/>
      <c r="AD572" s="9" t="n"/>
      <c r="AE572" s="9" t="n"/>
      <c r="AF572" s="9" t="n"/>
      <c r="AG572" s="9" t="n"/>
    </row>
    <row r="573" ht="15.75" customHeight="1" s="496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9" t="n"/>
      <c r="AC573" s="9" t="n"/>
      <c r="AD573" s="9" t="n"/>
      <c r="AE573" s="9" t="n"/>
      <c r="AF573" s="9" t="n"/>
      <c r="AG573" s="9" t="n"/>
    </row>
    <row r="574" ht="15.75" customHeight="1" s="496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9" t="n"/>
      <c r="AC574" s="9" t="n"/>
      <c r="AD574" s="9" t="n"/>
      <c r="AE574" s="9" t="n"/>
      <c r="AF574" s="9" t="n"/>
      <c r="AG574" s="9" t="n"/>
    </row>
    <row r="575" ht="15.75" customHeight="1" s="496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  <c r="AB575" s="9" t="n"/>
      <c r="AC575" s="9" t="n"/>
      <c r="AD575" s="9" t="n"/>
      <c r="AE575" s="9" t="n"/>
      <c r="AF575" s="9" t="n"/>
      <c r="AG575" s="9" t="n"/>
    </row>
    <row r="576" ht="15.75" customHeight="1" s="496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  <c r="AB576" s="9" t="n"/>
      <c r="AC576" s="9" t="n"/>
      <c r="AD576" s="9" t="n"/>
      <c r="AE576" s="9" t="n"/>
      <c r="AF576" s="9" t="n"/>
      <c r="AG576" s="9" t="n"/>
    </row>
    <row r="577" ht="15.75" customHeight="1" s="496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  <c r="AB577" s="9" t="n"/>
      <c r="AC577" s="9" t="n"/>
      <c r="AD577" s="9" t="n"/>
      <c r="AE577" s="9" t="n"/>
      <c r="AF577" s="9" t="n"/>
      <c r="AG577" s="9" t="n"/>
    </row>
    <row r="578" ht="15.75" customHeight="1" s="496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  <c r="AB578" s="9" t="n"/>
      <c r="AC578" s="9" t="n"/>
      <c r="AD578" s="9" t="n"/>
      <c r="AE578" s="9" t="n"/>
      <c r="AF578" s="9" t="n"/>
      <c r="AG578" s="9" t="n"/>
    </row>
    <row r="579" ht="15.75" customHeight="1" s="496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  <c r="AB579" s="9" t="n"/>
      <c r="AC579" s="9" t="n"/>
      <c r="AD579" s="9" t="n"/>
      <c r="AE579" s="9" t="n"/>
      <c r="AF579" s="9" t="n"/>
      <c r="AG579" s="9" t="n"/>
    </row>
    <row r="580" ht="15.75" customHeight="1" s="496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  <c r="AB580" s="9" t="n"/>
      <c r="AC580" s="9" t="n"/>
      <c r="AD580" s="9" t="n"/>
      <c r="AE580" s="9" t="n"/>
      <c r="AF580" s="9" t="n"/>
      <c r="AG580" s="9" t="n"/>
    </row>
    <row r="581" ht="15.75" customHeight="1" s="496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  <c r="AB581" s="9" t="n"/>
      <c r="AC581" s="9" t="n"/>
      <c r="AD581" s="9" t="n"/>
      <c r="AE581" s="9" t="n"/>
      <c r="AF581" s="9" t="n"/>
      <c r="AG581" s="9" t="n"/>
    </row>
    <row r="582" ht="15.75" customHeight="1" s="496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9" t="n"/>
      <c r="AC582" s="9" t="n"/>
      <c r="AD582" s="9" t="n"/>
      <c r="AE582" s="9" t="n"/>
      <c r="AF582" s="9" t="n"/>
      <c r="AG582" s="9" t="n"/>
    </row>
    <row r="583" ht="15.75" customHeight="1" s="496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9" t="n"/>
      <c r="AC583" s="9" t="n"/>
      <c r="AD583" s="9" t="n"/>
      <c r="AE583" s="9" t="n"/>
      <c r="AF583" s="9" t="n"/>
      <c r="AG583" s="9" t="n"/>
    </row>
    <row r="584" ht="15.75" customHeight="1" s="496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  <c r="AB584" s="9" t="n"/>
      <c r="AC584" s="9" t="n"/>
      <c r="AD584" s="9" t="n"/>
      <c r="AE584" s="9" t="n"/>
      <c r="AF584" s="9" t="n"/>
      <c r="AG584" s="9" t="n"/>
    </row>
    <row r="585" ht="15.75" customHeight="1" s="496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  <c r="AB585" s="9" t="n"/>
      <c r="AC585" s="9" t="n"/>
      <c r="AD585" s="9" t="n"/>
      <c r="AE585" s="9" t="n"/>
      <c r="AF585" s="9" t="n"/>
      <c r="AG585" s="9" t="n"/>
    </row>
    <row r="586" ht="15.75" customHeight="1" s="496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9" t="n"/>
      <c r="AC586" s="9" t="n"/>
      <c r="AD586" s="9" t="n"/>
      <c r="AE586" s="9" t="n"/>
      <c r="AF586" s="9" t="n"/>
      <c r="AG586" s="9" t="n"/>
    </row>
    <row r="587" ht="15.75" customHeight="1" s="496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  <c r="AB587" s="9" t="n"/>
      <c r="AC587" s="9" t="n"/>
      <c r="AD587" s="9" t="n"/>
      <c r="AE587" s="9" t="n"/>
      <c r="AF587" s="9" t="n"/>
      <c r="AG587" s="9" t="n"/>
    </row>
    <row r="588" ht="15.75" customHeight="1" s="496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  <c r="AB588" s="9" t="n"/>
      <c r="AC588" s="9" t="n"/>
      <c r="AD588" s="9" t="n"/>
      <c r="AE588" s="9" t="n"/>
      <c r="AF588" s="9" t="n"/>
      <c r="AG588" s="9" t="n"/>
    </row>
    <row r="589" ht="15.75" customHeight="1" s="496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  <c r="AB589" s="9" t="n"/>
      <c r="AC589" s="9" t="n"/>
      <c r="AD589" s="9" t="n"/>
      <c r="AE589" s="9" t="n"/>
      <c r="AF589" s="9" t="n"/>
      <c r="AG589" s="9" t="n"/>
    </row>
    <row r="590" ht="15.75" customHeight="1" s="496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  <c r="AB590" s="9" t="n"/>
      <c r="AC590" s="9" t="n"/>
      <c r="AD590" s="9" t="n"/>
      <c r="AE590" s="9" t="n"/>
      <c r="AF590" s="9" t="n"/>
      <c r="AG590" s="9" t="n"/>
    </row>
    <row r="591" ht="15.75" customHeight="1" s="496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9" t="n"/>
      <c r="AC591" s="9" t="n"/>
      <c r="AD591" s="9" t="n"/>
      <c r="AE591" s="9" t="n"/>
      <c r="AF591" s="9" t="n"/>
      <c r="AG591" s="9" t="n"/>
    </row>
    <row r="592" ht="15.75" customHeight="1" s="496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9" t="n"/>
      <c r="AC592" s="9" t="n"/>
      <c r="AD592" s="9" t="n"/>
      <c r="AE592" s="9" t="n"/>
      <c r="AF592" s="9" t="n"/>
      <c r="AG592" s="9" t="n"/>
    </row>
    <row r="593" ht="15.75" customHeight="1" s="496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9" t="n"/>
      <c r="AC593" s="9" t="n"/>
      <c r="AD593" s="9" t="n"/>
      <c r="AE593" s="9" t="n"/>
      <c r="AF593" s="9" t="n"/>
      <c r="AG593" s="9" t="n"/>
    </row>
    <row r="594" ht="15.75" customHeight="1" s="496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  <c r="AB594" s="9" t="n"/>
      <c r="AC594" s="9" t="n"/>
      <c r="AD594" s="9" t="n"/>
      <c r="AE594" s="9" t="n"/>
      <c r="AF594" s="9" t="n"/>
      <c r="AG594" s="9" t="n"/>
    </row>
    <row r="595" ht="15.75" customHeight="1" s="496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  <c r="AB595" s="9" t="n"/>
      <c r="AC595" s="9" t="n"/>
      <c r="AD595" s="9" t="n"/>
      <c r="AE595" s="9" t="n"/>
      <c r="AF595" s="9" t="n"/>
      <c r="AG595" s="9" t="n"/>
    </row>
    <row r="596" ht="15.75" customHeight="1" s="496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  <c r="AB596" s="9" t="n"/>
      <c r="AC596" s="9" t="n"/>
      <c r="AD596" s="9" t="n"/>
      <c r="AE596" s="9" t="n"/>
      <c r="AF596" s="9" t="n"/>
      <c r="AG596" s="9" t="n"/>
    </row>
    <row r="597" ht="15.75" customHeight="1" s="496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9" t="n"/>
      <c r="AC597" s="9" t="n"/>
      <c r="AD597" s="9" t="n"/>
      <c r="AE597" s="9" t="n"/>
      <c r="AF597" s="9" t="n"/>
      <c r="AG597" s="9" t="n"/>
    </row>
    <row r="598" ht="15.75" customHeight="1" s="496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9" t="n"/>
      <c r="AC598" s="9" t="n"/>
      <c r="AD598" s="9" t="n"/>
      <c r="AE598" s="9" t="n"/>
      <c r="AF598" s="9" t="n"/>
      <c r="AG598" s="9" t="n"/>
    </row>
    <row r="599" ht="15.75" customHeight="1" s="496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9" t="n"/>
      <c r="AC599" s="9" t="n"/>
      <c r="AD599" s="9" t="n"/>
      <c r="AE599" s="9" t="n"/>
      <c r="AF599" s="9" t="n"/>
      <c r="AG599" s="9" t="n"/>
    </row>
    <row r="600" ht="15.75" customHeight="1" s="496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  <c r="AB600" s="9" t="n"/>
      <c r="AC600" s="9" t="n"/>
      <c r="AD600" s="9" t="n"/>
      <c r="AE600" s="9" t="n"/>
      <c r="AF600" s="9" t="n"/>
      <c r="AG600" s="9" t="n"/>
    </row>
    <row r="601" ht="15.75" customHeight="1" s="496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9" t="n"/>
      <c r="AC601" s="9" t="n"/>
      <c r="AD601" s="9" t="n"/>
      <c r="AE601" s="9" t="n"/>
      <c r="AF601" s="9" t="n"/>
      <c r="AG601" s="9" t="n"/>
    </row>
    <row r="602" ht="15.75" customHeight="1" s="496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9" t="n"/>
      <c r="AC602" s="9" t="n"/>
      <c r="AD602" s="9" t="n"/>
      <c r="AE602" s="9" t="n"/>
      <c r="AF602" s="9" t="n"/>
      <c r="AG602" s="9" t="n"/>
    </row>
    <row r="603" ht="15.75" customHeight="1" s="496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  <c r="AB603" s="9" t="n"/>
      <c r="AC603" s="9" t="n"/>
      <c r="AD603" s="9" t="n"/>
      <c r="AE603" s="9" t="n"/>
      <c r="AF603" s="9" t="n"/>
      <c r="AG603" s="9" t="n"/>
    </row>
    <row r="604" ht="15.75" customHeight="1" s="496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  <c r="AB604" s="9" t="n"/>
      <c r="AC604" s="9" t="n"/>
      <c r="AD604" s="9" t="n"/>
      <c r="AE604" s="9" t="n"/>
      <c r="AF604" s="9" t="n"/>
      <c r="AG604" s="9" t="n"/>
    </row>
    <row r="605" ht="15.75" customHeight="1" s="496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  <c r="AB605" s="9" t="n"/>
      <c r="AC605" s="9" t="n"/>
      <c r="AD605" s="9" t="n"/>
      <c r="AE605" s="9" t="n"/>
      <c r="AF605" s="9" t="n"/>
      <c r="AG605" s="9" t="n"/>
    </row>
    <row r="606" ht="15.75" customHeight="1" s="496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9" t="n"/>
      <c r="AC606" s="9" t="n"/>
      <c r="AD606" s="9" t="n"/>
      <c r="AE606" s="9" t="n"/>
      <c r="AF606" s="9" t="n"/>
      <c r="AG606" s="9" t="n"/>
    </row>
    <row r="607" ht="15.75" customHeight="1" s="496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  <c r="AB607" s="9" t="n"/>
      <c r="AC607" s="9" t="n"/>
      <c r="AD607" s="9" t="n"/>
      <c r="AE607" s="9" t="n"/>
      <c r="AF607" s="9" t="n"/>
      <c r="AG607" s="9" t="n"/>
    </row>
    <row r="608" ht="15.75" customHeight="1" s="496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9" t="n"/>
      <c r="AC608" s="9" t="n"/>
      <c r="AD608" s="9" t="n"/>
      <c r="AE608" s="9" t="n"/>
      <c r="AF608" s="9" t="n"/>
      <c r="AG608" s="9" t="n"/>
    </row>
    <row r="609" ht="15.75" customHeight="1" s="496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  <c r="AB609" s="9" t="n"/>
      <c r="AC609" s="9" t="n"/>
      <c r="AD609" s="9" t="n"/>
      <c r="AE609" s="9" t="n"/>
      <c r="AF609" s="9" t="n"/>
      <c r="AG609" s="9" t="n"/>
    </row>
    <row r="610" ht="15.75" customHeight="1" s="496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  <c r="AB610" s="9" t="n"/>
      <c r="AC610" s="9" t="n"/>
      <c r="AD610" s="9" t="n"/>
      <c r="AE610" s="9" t="n"/>
      <c r="AF610" s="9" t="n"/>
      <c r="AG610" s="9" t="n"/>
    </row>
    <row r="611" ht="15.75" customHeight="1" s="496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  <c r="AB611" s="9" t="n"/>
      <c r="AC611" s="9" t="n"/>
      <c r="AD611" s="9" t="n"/>
      <c r="AE611" s="9" t="n"/>
      <c r="AF611" s="9" t="n"/>
      <c r="AG611" s="9" t="n"/>
    </row>
    <row r="612" ht="15.75" customHeight="1" s="496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  <c r="AB612" s="9" t="n"/>
      <c r="AC612" s="9" t="n"/>
      <c r="AD612" s="9" t="n"/>
      <c r="AE612" s="9" t="n"/>
      <c r="AF612" s="9" t="n"/>
      <c r="AG612" s="9" t="n"/>
    </row>
    <row r="613" ht="15.75" customHeight="1" s="496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  <c r="AB613" s="9" t="n"/>
      <c r="AC613" s="9" t="n"/>
      <c r="AD613" s="9" t="n"/>
      <c r="AE613" s="9" t="n"/>
      <c r="AF613" s="9" t="n"/>
      <c r="AG613" s="9" t="n"/>
    </row>
    <row r="614" ht="15.75" customHeight="1" s="496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9" t="n"/>
      <c r="AC614" s="9" t="n"/>
      <c r="AD614" s="9" t="n"/>
      <c r="AE614" s="9" t="n"/>
      <c r="AF614" s="9" t="n"/>
      <c r="AG614" s="9" t="n"/>
    </row>
    <row r="615" ht="15.75" customHeight="1" s="496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  <c r="AB615" s="9" t="n"/>
      <c r="AC615" s="9" t="n"/>
      <c r="AD615" s="9" t="n"/>
      <c r="AE615" s="9" t="n"/>
      <c r="AF615" s="9" t="n"/>
      <c r="AG615" s="9" t="n"/>
    </row>
    <row r="616" ht="15.75" customHeight="1" s="496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  <c r="AB616" s="9" t="n"/>
      <c r="AC616" s="9" t="n"/>
      <c r="AD616" s="9" t="n"/>
      <c r="AE616" s="9" t="n"/>
      <c r="AF616" s="9" t="n"/>
      <c r="AG616" s="9" t="n"/>
    </row>
    <row r="617" ht="15.75" customHeight="1" s="496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  <c r="AB617" s="9" t="n"/>
      <c r="AC617" s="9" t="n"/>
      <c r="AD617" s="9" t="n"/>
      <c r="AE617" s="9" t="n"/>
      <c r="AF617" s="9" t="n"/>
      <c r="AG617" s="9" t="n"/>
    </row>
    <row r="618" ht="15.75" customHeight="1" s="496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  <c r="AB618" s="9" t="n"/>
      <c r="AC618" s="9" t="n"/>
      <c r="AD618" s="9" t="n"/>
      <c r="AE618" s="9" t="n"/>
      <c r="AF618" s="9" t="n"/>
      <c r="AG618" s="9" t="n"/>
    </row>
    <row r="619" ht="15.75" customHeight="1" s="496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  <c r="AB619" s="9" t="n"/>
      <c r="AC619" s="9" t="n"/>
      <c r="AD619" s="9" t="n"/>
      <c r="AE619" s="9" t="n"/>
      <c r="AF619" s="9" t="n"/>
      <c r="AG619" s="9" t="n"/>
    </row>
    <row r="620" ht="15.75" customHeight="1" s="496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9" t="n"/>
      <c r="AC620" s="9" t="n"/>
      <c r="AD620" s="9" t="n"/>
      <c r="AE620" s="9" t="n"/>
      <c r="AF620" s="9" t="n"/>
      <c r="AG620" s="9" t="n"/>
    </row>
    <row r="621" ht="15.75" customHeight="1" s="496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  <c r="AB621" s="9" t="n"/>
      <c r="AC621" s="9" t="n"/>
      <c r="AD621" s="9" t="n"/>
      <c r="AE621" s="9" t="n"/>
      <c r="AF621" s="9" t="n"/>
      <c r="AG621" s="9" t="n"/>
    </row>
    <row r="622" ht="15.75" customHeight="1" s="496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  <c r="AB622" s="9" t="n"/>
      <c r="AC622" s="9" t="n"/>
      <c r="AD622" s="9" t="n"/>
      <c r="AE622" s="9" t="n"/>
      <c r="AF622" s="9" t="n"/>
      <c r="AG622" s="9" t="n"/>
    </row>
    <row r="623" ht="15.75" customHeight="1" s="496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9" t="n"/>
      <c r="AC623" s="9" t="n"/>
      <c r="AD623" s="9" t="n"/>
      <c r="AE623" s="9" t="n"/>
      <c r="AF623" s="9" t="n"/>
      <c r="AG623" s="9" t="n"/>
    </row>
    <row r="624" ht="15.75" customHeight="1" s="496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  <c r="AB624" s="9" t="n"/>
      <c r="AC624" s="9" t="n"/>
      <c r="AD624" s="9" t="n"/>
      <c r="AE624" s="9" t="n"/>
      <c r="AF624" s="9" t="n"/>
      <c r="AG624" s="9" t="n"/>
    </row>
    <row r="625" ht="15.75" customHeight="1" s="496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  <c r="AB625" s="9" t="n"/>
      <c r="AC625" s="9" t="n"/>
      <c r="AD625" s="9" t="n"/>
      <c r="AE625" s="9" t="n"/>
      <c r="AF625" s="9" t="n"/>
      <c r="AG625" s="9" t="n"/>
    </row>
    <row r="626" ht="15.75" customHeight="1" s="496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9" t="n"/>
      <c r="AC626" s="9" t="n"/>
      <c r="AD626" s="9" t="n"/>
      <c r="AE626" s="9" t="n"/>
      <c r="AF626" s="9" t="n"/>
      <c r="AG626" s="9" t="n"/>
    </row>
    <row r="627" ht="15.75" customHeight="1" s="496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  <c r="AB627" s="9" t="n"/>
      <c r="AC627" s="9" t="n"/>
      <c r="AD627" s="9" t="n"/>
      <c r="AE627" s="9" t="n"/>
      <c r="AF627" s="9" t="n"/>
      <c r="AG627" s="9" t="n"/>
    </row>
    <row r="628" ht="15.75" customHeight="1" s="496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9" t="n"/>
      <c r="AC628" s="9" t="n"/>
      <c r="AD628" s="9" t="n"/>
      <c r="AE628" s="9" t="n"/>
      <c r="AF628" s="9" t="n"/>
      <c r="AG628" s="9" t="n"/>
    </row>
    <row r="629" ht="15.75" customHeight="1" s="496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9" t="n"/>
      <c r="AC629" s="9" t="n"/>
      <c r="AD629" s="9" t="n"/>
      <c r="AE629" s="9" t="n"/>
      <c r="AF629" s="9" t="n"/>
      <c r="AG629" s="9" t="n"/>
    </row>
    <row r="630" ht="15.75" customHeight="1" s="496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9" t="n"/>
      <c r="AC630" s="9" t="n"/>
      <c r="AD630" s="9" t="n"/>
      <c r="AE630" s="9" t="n"/>
      <c r="AF630" s="9" t="n"/>
      <c r="AG630" s="9" t="n"/>
    </row>
    <row r="631" ht="15.75" customHeight="1" s="496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  <c r="AB631" s="9" t="n"/>
      <c r="AC631" s="9" t="n"/>
      <c r="AD631" s="9" t="n"/>
      <c r="AE631" s="9" t="n"/>
      <c r="AF631" s="9" t="n"/>
      <c r="AG631" s="9" t="n"/>
    </row>
    <row r="632" ht="15.75" customHeight="1" s="496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9" t="n"/>
      <c r="AC632" s="9" t="n"/>
      <c r="AD632" s="9" t="n"/>
      <c r="AE632" s="9" t="n"/>
      <c r="AF632" s="9" t="n"/>
      <c r="AG632" s="9" t="n"/>
    </row>
    <row r="633" ht="15.75" customHeight="1" s="496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  <c r="AB633" s="9" t="n"/>
      <c r="AC633" s="9" t="n"/>
      <c r="AD633" s="9" t="n"/>
      <c r="AE633" s="9" t="n"/>
      <c r="AF633" s="9" t="n"/>
      <c r="AG633" s="9" t="n"/>
    </row>
    <row r="634" ht="15.75" customHeight="1" s="496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  <c r="AB634" s="9" t="n"/>
      <c r="AC634" s="9" t="n"/>
      <c r="AD634" s="9" t="n"/>
      <c r="AE634" s="9" t="n"/>
      <c r="AF634" s="9" t="n"/>
      <c r="AG634" s="9" t="n"/>
    </row>
    <row r="635" ht="15.75" customHeight="1" s="496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  <c r="AB635" s="9" t="n"/>
      <c r="AC635" s="9" t="n"/>
      <c r="AD635" s="9" t="n"/>
      <c r="AE635" s="9" t="n"/>
      <c r="AF635" s="9" t="n"/>
      <c r="AG635" s="9" t="n"/>
    </row>
    <row r="636" ht="15.75" customHeight="1" s="496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  <c r="AB636" s="9" t="n"/>
      <c r="AC636" s="9" t="n"/>
      <c r="AD636" s="9" t="n"/>
      <c r="AE636" s="9" t="n"/>
      <c r="AF636" s="9" t="n"/>
      <c r="AG636" s="9" t="n"/>
    </row>
    <row r="637" ht="15.75" customHeight="1" s="496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  <c r="AB637" s="9" t="n"/>
      <c r="AC637" s="9" t="n"/>
      <c r="AD637" s="9" t="n"/>
      <c r="AE637" s="9" t="n"/>
      <c r="AF637" s="9" t="n"/>
      <c r="AG637" s="9" t="n"/>
    </row>
    <row r="638" ht="15.75" customHeight="1" s="496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  <c r="AB638" s="9" t="n"/>
      <c r="AC638" s="9" t="n"/>
      <c r="AD638" s="9" t="n"/>
      <c r="AE638" s="9" t="n"/>
      <c r="AF638" s="9" t="n"/>
      <c r="AG638" s="9" t="n"/>
    </row>
    <row r="639" ht="15.75" customHeight="1" s="496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  <c r="AB639" s="9" t="n"/>
      <c r="AC639" s="9" t="n"/>
      <c r="AD639" s="9" t="n"/>
      <c r="AE639" s="9" t="n"/>
      <c r="AF639" s="9" t="n"/>
      <c r="AG639" s="9" t="n"/>
    </row>
    <row r="640" ht="15.75" customHeight="1" s="496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9" t="n"/>
      <c r="AC640" s="9" t="n"/>
      <c r="AD640" s="9" t="n"/>
      <c r="AE640" s="9" t="n"/>
      <c r="AF640" s="9" t="n"/>
      <c r="AG640" s="9" t="n"/>
    </row>
    <row r="641" ht="15.75" customHeight="1" s="496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9" t="n"/>
      <c r="AC641" s="9" t="n"/>
      <c r="AD641" s="9" t="n"/>
      <c r="AE641" s="9" t="n"/>
      <c r="AF641" s="9" t="n"/>
      <c r="AG641" s="9" t="n"/>
    </row>
    <row r="642" ht="15.75" customHeight="1" s="496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9" t="n"/>
      <c r="AC642" s="9" t="n"/>
      <c r="AD642" s="9" t="n"/>
      <c r="AE642" s="9" t="n"/>
      <c r="AF642" s="9" t="n"/>
      <c r="AG642" s="9" t="n"/>
    </row>
    <row r="643" ht="15.75" customHeight="1" s="496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9" t="n"/>
      <c r="AC643" s="9" t="n"/>
      <c r="AD643" s="9" t="n"/>
      <c r="AE643" s="9" t="n"/>
      <c r="AF643" s="9" t="n"/>
      <c r="AG643" s="9" t="n"/>
    </row>
    <row r="644" ht="15.75" customHeight="1" s="496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  <c r="AB644" s="9" t="n"/>
      <c r="AC644" s="9" t="n"/>
      <c r="AD644" s="9" t="n"/>
      <c r="AE644" s="9" t="n"/>
      <c r="AF644" s="9" t="n"/>
      <c r="AG644" s="9" t="n"/>
    </row>
    <row r="645" ht="15.75" customHeight="1" s="496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  <c r="AB645" s="9" t="n"/>
      <c r="AC645" s="9" t="n"/>
      <c r="AD645" s="9" t="n"/>
      <c r="AE645" s="9" t="n"/>
      <c r="AF645" s="9" t="n"/>
      <c r="AG645" s="9" t="n"/>
    </row>
    <row r="646" ht="15.75" customHeight="1" s="496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  <c r="AB646" s="9" t="n"/>
      <c r="AC646" s="9" t="n"/>
      <c r="AD646" s="9" t="n"/>
      <c r="AE646" s="9" t="n"/>
      <c r="AF646" s="9" t="n"/>
      <c r="AG646" s="9" t="n"/>
    </row>
    <row r="647" ht="15.75" customHeight="1" s="496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  <c r="AB647" s="9" t="n"/>
      <c r="AC647" s="9" t="n"/>
      <c r="AD647" s="9" t="n"/>
      <c r="AE647" s="9" t="n"/>
      <c r="AF647" s="9" t="n"/>
      <c r="AG647" s="9" t="n"/>
    </row>
    <row r="648" ht="15.75" customHeight="1" s="496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  <c r="AB648" s="9" t="n"/>
      <c r="AC648" s="9" t="n"/>
      <c r="AD648" s="9" t="n"/>
      <c r="AE648" s="9" t="n"/>
      <c r="AF648" s="9" t="n"/>
      <c r="AG648" s="9" t="n"/>
    </row>
    <row r="649" ht="15.75" customHeight="1" s="496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9" t="n"/>
      <c r="AC649" s="9" t="n"/>
      <c r="AD649" s="9" t="n"/>
      <c r="AE649" s="9" t="n"/>
      <c r="AF649" s="9" t="n"/>
      <c r="AG649" s="9" t="n"/>
    </row>
    <row r="650" ht="15.75" customHeight="1" s="496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9" t="n"/>
      <c r="AC650" s="9" t="n"/>
      <c r="AD650" s="9" t="n"/>
      <c r="AE650" s="9" t="n"/>
      <c r="AF650" s="9" t="n"/>
      <c r="AG650" s="9" t="n"/>
    </row>
    <row r="651" ht="15.75" customHeight="1" s="496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  <c r="AB651" s="9" t="n"/>
      <c r="AC651" s="9" t="n"/>
      <c r="AD651" s="9" t="n"/>
      <c r="AE651" s="9" t="n"/>
      <c r="AF651" s="9" t="n"/>
      <c r="AG651" s="9" t="n"/>
    </row>
    <row r="652" ht="15.75" customHeight="1" s="496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9" t="n"/>
      <c r="AC652" s="9" t="n"/>
      <c r="AD652" s="9" t="n"/>
      <c r="AE652" s="9" t="n"/>
      <c r="AF652" s="9" t="n"/>
      <c r="AG652" s="9" t="n"/>
    </row>
    <row r="653" ht="15.75" customHeight="1" s="496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  <c r="AB653" s="9" t="n"/>
      <c r="AC653" s="9" t="n"/>
      <c r="AD653" s="9" t="n"/>
      <c r="AE653" s="9" t="n"/>
      <c r="AF653" s="9" t="n"/>
      <c r="AG653" s="9" t="n"/>
    </row>
    <row r="654" ht="15.75" customHeight="1" s="496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9" t="n"/>
      <c r="AC654" s="9" t="n"/>
      <c r="AD654" s="9" t="n"/>
      <c r="AE654" s="9" t="n"/>
      <c r="AF654" s="9" t="n"/>
      <c r="AG654" s="9" t="n"/>
    </row>
    <row r="655" ht="15.75" customHeight="1" s="496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  <c r="AB655" s="9" t="n"/>
      <c r="AC655" s="9" t="n"/>
      <c r="AD655" s="9" t="n"/>
      <c r="AE655" s="9" t="n"/>
      <c r="AF655" s="9" t="n"/>
      <c r="AG655" s="9" t="n"/>
    </row>
    <row r="656" ht="15.75" customHeight="1" s="496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9" t="n"/>
      <c r="AC656" s="9" t="n"/>
      <c r="AD656" s="9" t="n"/>
      <c r="AE656" s="9" t="n"/>
      <c r="AF656" s="9" t="n"/>
      <c r="AG656" s="9" t="n"/>
    </row>
    <row r="657" ht="15.75" customHeight="1" s="496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  <c r="AB657" s="9" t="n"/>
      <c r="AC657" s="9" t="n"/>
      <c r="AD657" s="9" t="n"/>
      <c r="AE657" s="9" t="n"/>
      <c r="AF657" s="9" t="n"/>
      <c r="AG657" s="9" t="n"/>
    </row>
    <row r="658" ht="15.75" customHeight="1" s="496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  <c r="AB658" s="9" t="n"/>
      <c r="AC658" s="9" t="n"/>
      <c r="AD658" s="9" t="n"/>
      <c r="AE658" s="9" t="n"/>
      <c r="AF658" s="9" t="n"/>
      <c r="AG658" s="9" t="n"/>
    </row>
    <row r="659" ht="15.75" customHeight="1" s="496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  <c r="AB659" s="9" t="n"/>
      <c r="AC659" s="9" t="n"/>
      <c r="AD659" s="9" t="n"/>
      <c r="AE659" s="9" t="n"/>
      <c r="AF659" s="9" t="n"/>
      <c r="AG659" s="9" t="n"/>
    </row>
    <row r="660" ht="15.75" customHeight="1" s="496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  <c r="AB660" s="9" t="n"/>
      <c r="AC660" s="9" t="n"/>
      <c r="AD660" s="9" t="n"/>
      <c r="AE660" s="9" t="n"/>
      <c r="AF660" s="9" t="n"/>
      <c r="AG660" s="9" t="n"/>
    </row>
    <row r="661" ht="15.75" customHeight="1" s="496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  <c r="AB661" s="9" t="n"/>
      <c r="AC661" s="9" t="n"/>
      <c r="AD661" s="9" t="n"/>
      <c r="AE661" s="9" t="n"/>
      <c r="AF661" s="9" t="n"/>
      <c r="AG661" s="9" t="n"/>
    </row>
    <row r="662" ht="15.75" customHeight="1" s="496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9" t="n"/>
      <c r="AC662" s="9" t="n"/>
      <c r="AD662" s="9" t="n"/>
      <c r="AE662" s="9" t="n"/>
      <c r="AF662" s="9" t="n"/>
      <c r="AG662" s="9" t="n"/>
    </row>
    <row r="663" ht="15.75" customHeight="1" s="496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  <c r="AB663" s="9" t="n"/>
      <c r="AC663" s="9" t="n"/>
      <c r="AD663" s="9" t="n"/>
      <c r="AE663" s="9" t="n"/>
      <c r="AF663" s="9" t="n"/>
      <c r="AG663" s="9" t="n"/>
    </row>
    <row r="664" ht="15.75" customHeight="1" s="496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9" t="n"/>
      <c r="AC664" s="9" t="n"/>
      <c r="AD664" s="9" t="n"/>
      <c r="AE664" s="9" t="n"/>
      <c r="AF664" s="9" t="n"/>
      <c r="AG664" s="9" t="n"/>
    </row>
    <row r="665" ht="15.75" customHeight="1" s="496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9" t="n"/>
      <c r="AC665" s="9" t="n"/>
      <c r="AD665" s="9" t="n"/>
      <c r="AE665" s="9" t="n"/>
      <c r="AF665" s="9" t="n"/>
      <c r="AG665" s="9" t="n"/>
    </row>
    <row r="666" ht="15.75" customHeight="1" s="496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9" t="n"/>
      <c r="AC666" s="9" t="n"/>
      <c r="AD666" s="9" t="n"/>
      <c r="AE666" s="9" t="n"/>
      <c r="AF666" s="9" t="n"/>
      <c r="AG666" s="9" t="n"/>
    </row>
    <row r="667" ht="15.75" customHeight="1" s="496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  <c r="AB667" s="9" t="n"/>
      <c r="AC667" s="9" t="n"/>
      <c r="AD667" s="9" t="n"/>
      <c r="AE667" s="9" t="n"/>
      <c r="AF667" s="9" t="n"/>
      <c r="AG667" s="9" t="n"/>
    </row>
    <row r="668" ht="15.75" customHeight="1" s="496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  <c r="AB668" s="9" t="n"/>
      <c r="AC668" s="9" t="n"/>
      <c r="AD668" s="9" t="n"/>
      <c r="AE668" s="9" t="n"/>
      <c r="AF668" s="9" t="n"/>
      <c r="AG668" s="9" t="n"/>
    </row>
    <row r="669" ht="15.75" customHeight="1" s="496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  <c r="AB669" s="9" t="n"/>
      <c r="AC669" s="9" t="n"/>
      <c r="AD669" s="9" t="n"/>
      <c r="AE669" s="9" t="n"/>
      <c r="AF669" s="9" t="n"/>
      <c r="AG669" s="9" t="n"/>
    </row>
    <row r="670" ht="15.75" customHeight="1" s="496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  <c r="AB670" s="9" t="n"/>
      <c r="AC670" s="9" t="n"/>
      <c r="AD670" s="9" t="n"/>
      <c r="AE670" s="9" t="n"/>
      <c r="AF670" s="9" t="n"/>
      <c r="AG670" s="9" t="n"/>
    </row>
    <row r="671" ht="15.75" customHeight="1" s="496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  <c r="AB671" s="9" t="n"/>
      <c r="AC671" s="9" t="n"/>
      <c r="AD671" s="9" t="n"/>
      <c r="AE671" s="9" t="n"/>
      <c r="AF671" s="9" t="n"/>
      <c r="AG671" s="9" t="n"/>
    </row>
    <row r="672" ht="15.75" customHeight="1" s="496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  <c r="AB672" s="9" t="n"/>
      <c r="AC672" s="9" t="n"/>
      <c r="AD672" s="9" t="n"/>
      <c r="AE672" s="9" t="n"/>
      <c r="AF672" s="9" t="n"/>
      <c r="AG672" s="9" t="n"/>
    </row>
    <row r="673" ht="15.75" customHeight="1" s="496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9" t="n"/>
      <c r="AC673" s="9" t="n"/>
      <c r="AD673" s="9" t="n"/>
      <c r="AE673" s="9" t="n"/>
      <c r="AF673" s="9" t="n"/>
      <c r="AG673" s="9" t="n"/>
    </row>
    <row r="674" ht="15.75" customHeight="1" s="496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9" t="n"/>
      <c r="AC674" s="9" t="n"/>
      <c r="AD674" s="9" t="n"/>
      <c r="AE674" s="9" t="n"/>
      <c r="AF674" s="9" t="n"/>
      <c r="AG674" s="9" t="n"/>
    </row>
    <row r="675" ht="15.75" customHeight="1" s="496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9" t="n"/>
      <c r="AC675" s="9" t="n"/>
      <c r="AD675" s="9" t="n"/>
      <c r="AE675" s="9" t="n"/>
      <c r="AF675" s="9" t="n"/>
      <c r="AG675" s="9" t="n"/>
    </row>
    <row r="676" ht="15.75" customHeight="1" s="496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  <c r="AB676" s="9" t="n"/>
      <c r="AC676" s="9" t="n"/>
      <c r="AD676" s="9" t="n"/>
      <c r="AE676" s="9" t="n"/>
      <c r="AF676" s="9" t="n"/>
      <c r="AG676" s="9" t="n"/>
    </row>
    <row r="677" ht="15.75" customHeight="1" s="496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  <c r="AB677" s="9" t="n"/>
      <c r="AC677" s="9" t="n"/>
      <c r="AD677" s="9" t="n"/>
      <c r="AE677" s="9" t="n"/>
      <c r="AF677" s="9" t="n"/>
      <c r="AG677" s="9" t="n"/>
    </row>
    <row r="678" ht="15.75" customHeight="1" s="496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  <c r="AB678" s="9" t="n"/>
      <c r="AC678" s="9" t="n"/>
      <c r="AD678" s="9" t="n"/>
      <c r="AE678" s="9" t="n"/>
      <c r="AF678" s="9" t="n"/>
      <c r="AG678" s="9" t="n"/>
    </row>
    <row r="679" ht="15.75" customHeight="1" s="496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9" t="n"/>
      <c r="AC679" s="9" t="n"/>
      <c r="AD679" s="9" t="n"/>
      <c r="AE679" s="9" t="n"/>
      <c r="AF679" s="9" t="n"/>
      <c r="AG679" s="9" t="n"/>
    </row>
    <row r="680" ht="15.75" customHeight="1" s="496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9" t="n"/>
      <c r="AC680" s="9" t="n"/>
      <c r="AD680" s="9" t="n"/>
      <c r="AE680" s="9" t="n"/>
      <c r="AF680" s="9" t="n"/>
      <c r="AG680" s="9" t="n"/>
    </row>
    <row r="681" ht="15.75" customHeight="1" s="496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  <c r="AB681" s="9" t="n"/>
      <c r="AC681" s="9" t="n"/>
      <c r="AD681" s="9" t="n"/>
      <c r="AE681" s="9" t="n"/>
      <c r="AF681" s="9" t="n"/>
      <c r="AG681" s="9" t="n"/>
    </row>
    <row r="682" ht="15.75" customHeight="1" s="496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9" t="n"/>
      <c r="AC682" s="9" t="n"/>
      <c r="AD682" s="9" t="n"/>
      <c r="AE682" s="9" t="n"/>
      <c r="AF682" s="9" t="n"/>
      <c r="AG682" s="9" t="n"/>
    </row>
    <row r="683" ht="15.75" customHeight="1" s="496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  <c r="AB683" s="9" t="n"/>
      <c r="AC683" s="9" t="n"/>
      <c r="AD683" s="9" t="n"/>
      <c r="AE683" s="9" t="n"/>
      <c r="AF683" s="9" t="n"/>
      <c r="AG683" s="9" t="n"/>
    </row>
    <row r="684" ht="15.75" customHeight="1" s="496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9" t="n"/>
      <c r="AC684" s="9" t="n"/>
      <c r="AD684" s="9" t="n"/>
      <c r="AE684" s="9" t="n"/>
      <c r="AF684" s="9" t="n"/>
      <c r="AG684" s="9" t="n"/>
    </row>
    <row r="685" ht="15.75" customHeight="1" s="496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  <c r="AB685" s="9" t="n"/>
      <c r="AC685" s="9" t="n"/>
      <c r="AD685" s="9" t="n"/>
      <c r="AE685" s="9" t="n"/>
      <c r="AF685" s="9" t="n"/>
      <c r="AG685" s="9" t="n"/>
    </row>
    <row r="686" ht="15.75" customHeight="1" s="496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  <c r="AB686" s="9" t="n"/>
      <c r="AC686" s="9" t="n"/>
      <c r="AD686" s="9" t="n"/>
      <c r="AE686" s="9" t="n"/>
      <c r="AF686" s="9" t="n"/>
      <c r="AG686" s="9" t="n"/>
    </row>
    <row r="687" ht="15.75" customHeight="1" s="496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  <c r="AB687" s="9" t="n"/>
      <c r="AC687" s="9" t="n"/>
      <c r="AD687" s="9" t="n"/>
      <c r="AE687" s="9" t="n"/>
      <c r="AF687" s="9" t="n"/>
      <c r="AG687" s="9" t="n"/>
    </row>
    <row r="688" ht="15.75" customHeight="1" s="496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9" t="n"/>
      <c r="AC688" s="9" t="n"/>
      <c r="AD688" s="9" t="n"/>
      <c r="AE688" s="9" t="n"/>
      <c r="AF688" s="9" t="n"/>
      <c r="AG688" s="9" t="n"/>
    </row>
    <row r="689" ht="15.75" customHeight="1" s="496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  <c r="AB689" s="9" t="n"/>
      <c r="AC689" s="9" t="n"/>
      <c r="AD689" s="9" t="n"/>
      <c r="AE689" s="9" t="n"/>
      <c r="AF689" s="9" t="n"/>
      <c r="AG689" s="9" t="n"/>
    </row>
    <row r="690" ht="15.75" customHeight="1" s="496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  <c r="AB690" s="9" t="n"/>
      <c r="AC690" s="9" t="n"/>
      <c r="AD690" s="9" t="n"/>
      <c r="AE690" s="9" t="n"/>
      <c r="AF690" s="9" t="n"/>
      <c r="AG690" s="9" t="n"/>
    </row>
    <row r="691" ht="15.75" customHeight="1" s="496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  <c r="AB691" s="9" t="n"/>
      <c r="AC691" s="9" t="n"/>
      <c r="AD691" s="9" t="n"/>
      <c r="AE691" s="9" t="n"/>
      <c r="AF691" s="9" t="n"/>
      <c r="AG691" s="9" t="n"/>
    </row>
    <row r="692" ht="15.75" customHeight="1" s="496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9" t="n"/>
      <c r="AC692" s="9" t="n"/>
      <c r="AD692" s="9" t="n"/>
      <c r="AE692" s="9" t="n"/>
      <c r="AF692" s="9" t="n"/>
      <c r="AG692" s="9" t="n"/>
    </row>
    <row r="693" ht="15.75" customHeight="1" s="496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9" t="n"/>
      <c r="AC693" s="9" t="n"/>
      <c r="AD693" s="9" t="n"/>
      <c r="AE693" s="9" t="n"/>
      <c r="AF693" s="9" t="n"/>
      <c r="AG693" s="9" t="n"/>
    </row>
    <row r="694" ht="15.75" customHeight="1" s="496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9" t="n"/>
      <c r="AC694" s="9" t="n"/>
      <c r="AD694" s="9" t="n"/>
      <c r="AE694" s="9" t="n"/>
      <c r="AF694" s="9" t="n"/>
      <c r="AG694" s="9" t="n"/>
    </row>
    <row r="695" ht="15.75" customHeight="1" s="496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9" t="n"/>
      <c r="AC695" s="9" t="n"/>
      <c r="AD695" s="9" t="n"/>
      <c r="AE695" s="9" t="n"/>
      <c r="AF695" s="9" t="n"/>
      <c r="AG695" s="9" t="n"/>
    </row>
    <row r="696" ht="15.75" customHeight="1" s="496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9" t="n"/>
      <c r="AC696" s="9" t="n"/>
      <c r="AD696" s="9" t="n"/>
      <c r="AE696" s="9" t="n"/>
      <c r="AF696" s="9" t="n"/>
      <c r="AG696" s="9" t="n"/>
    </row>
    <row r="697" ht="15.75" customHeight="1" s="496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9" t="n"/>
      <c r="AC697" s="9" t="n"/>
      <c r="AD697" s="9" t="n"/>
      <c r="AE697" s="9" t="n"/>
      <c r="AF697" s="9" t="n"/>
      <c r="AG697" s="9" t="n"/>
    </row>
    <row r="698" ht="15.75" customHeight="1" s="496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9" t="n"/>
      <c r="AC698" s="9" t="n"/>
      <c r="AD698" s="9" t="n"/>
      <c r="AE698" s="9" t="n"/>
      <c r="AF698" s="9" t="n"/>
      <c r="AG698" s="9" t="n"/>
    </row>
    <row r="699" ht="15.75" customHeight="1" s="496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  <c r="AB699" s="9" t="n"/>
      <c r="AC699" s="9" t="n"/>
      <c r="AD699" s="9" t="n"/>
      <c r="AE699" s="9" t="n"/>
      <c r="AF699" s="9" t="n"/>
      <c r="AG699" s="9" t="n"/>
    </row>
    <row r="700" ht="15.75" customHeight="1" s="496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9" t="n"/>
      <c r="AC700" s="9" t="n"/>
      <c r="AD700" s="9" t="n"/>
      <c r="AE700" s="9" t="n"/>
      <c r="AF700" s="9" t="n"/>
      <c r="AG700" s="9" t="n"/>
    </row>
    <row r="701" ht="15.75" customHeight="1" s="496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  <c r="AA701" s="9" t="n"/>
      <c r="AB701" s="9" t="n"/>
      <c r="AC701" s="9" t="n"/>
      <c r="AD701" s="9" t="n"/>
      <c r="AE701" s="9" t="n"/>
      <c r="AF701" s="9" t="n"/>
      <c r="AG701" s="9" t="n"/>
    </row>
    <row r="702" ht="15.75" customHeight="1" s="496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  <c r="AA702" s="9" t="n"/>
      <c r="AB702" s="9" t="n"/>
      <c r="AC702" s="9" t="n"/>
      <c r="AD702" s="9" t="n"/>
      <c r="AE702" s="9" t="n"/>
      <c r="AF702" s="9" t="n"/>
      <c r="AG702" s="9" t="n"/>
    </row>
    <row r="703" ht="15.75" customHeight="1" s="496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  <c r="AA703" s="9" t="n"/>
      <c r="AB703" s="9" t="n"/>
      <c r="AC703" s="9" t="n"/>
      <c r="AD703" s="9" t="n"/>
      <c r="AE703" s="9" t="n"/>
      <c r="AF703" s="9" t="n"/>
      <c r="AG703" s="9" t="n"/>
    </row>
    <row r="704" ht="15.75" customHeight="1" s="496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  <c r="AA704" s="9" t="n"/>
      <c r="AB704" s="9" t="n"/>
      <c r="AC704" s="9" t="n"/>
      <c r="AD704" s="9" t="n"/>
      <c r="AE704" s="9" t="n"/>
      <c r="AF704" s="9" t="n"/>
      <c r="AG704" s="9" t="n"/>
    </row>
    <row r="705" ht="15.75" customHeight="1" s="496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  <c r="AA705" s="9" t="n"/>
      <c r="AB705" s="9" t="n"/>
      <c r="AC705" s="9" t="n"/>
      <c r="AD705" s="9" t="n"/>
      <c r="AE705" s="9" t="n"/>
      <c r="AF705" s="9" t="n"/>
      <c r="AG705" s="9" t="n"/>
    </row>
    <row r="706" ht="15.75" customHeight="1" s="496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A706" s="9" t="n"/>
      <c r="AB706" s="9" t="n"/>
      <c r="AC706" s="9" t="n"/>
      <c r="AD706" s="9" t="n"/>
      <c r="AE706" s="9" t="n"/>
      <c r="AF706" s="9" t="n"/>
      <c r="AG706" s="9" t="n"/>
    </row>
    <row r="707" ht="15.75" customHeight="1" s="496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  <c r="AA707" s="9" t="n"/>
      <c r="AB707" s="9" t="n"/>
      <c r="AC707" s="9" t="n"/>
      <c r="AD707" s="9" t="n"/>
      <c r="AE707" s="9" t="n"/>
      <c r="AF707" s="9" t="n"/>
      <c r="AG707" s="9" t="n"/>
    </row>
    <row r="708" ht="15.75" customHeight="1" s="496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9" t="n"/>
      <c r="AB708" s="9" t="n"/>
      <c r="AC708" s="9" t="n"/>
      <c r="AD708" s="9" t="n"/>
      <c r="AE708" s="9" t="n"/>
      <c r="AF708" s="9" t="n"/>
      <c r="AG708" s="9" t="n"/>
    </row>
    <row r="709" ht="15.75" customHeight="1" s="496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  <c r="AA709" s="9" t="n"/>
      <c r="AB709" s="9" t="n"/>
      <c r="AC709" s="9" t="n"/>
      <c r="AD709" s="9" t="n"/>
      <c r="AE709" s="9" t="n"/>
      <c r="AF709" s="9" t="n"/>
      <c r="AG709" s="9" t="n"/>
    </row>
    <row r="710" ht="15.75" customHeight="1" s="496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A710" s="9" t="n"/>
      <c r="AB710" s="9" t="n"/>
      <c r="AC710" s="9" t="n"/>
      <c r="AD710" s="9" t="n"/>
      <c r="AE710" s="9" t="n"/>
      <c r="AF710" s="9" t="n"/>
      <c r="AG710" s="9" t="n"/>
    </row>
    <row r="711" ht="15.75" customHeight="1" s="496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  <c r="AA711" s="9" t="n"/>
      <c r="AB711" s="9" t="n"/>
      <c r="AC711" s="9" t="n"/>
      <c r="AD711" s="9" t="n"/>
      <c r="AE711" s="9" t="n"/>
      <c r="AF711" s="9" t="n"/>
      <c r="AG711" s="9" t="n"/>
    </row>
    <row r="712" ht="15.75" customHeight="1" s="496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  <c r="AA712" s="9" t="n"/>
      <c r="AB712" s="9" t="n"/>
      <c r="AC712" s="9" t="n"/>
      <c r="AD712" s="9" t="n"/>
      <c r="AE712" s="9" t="n"/>
      <c r="AF712" s="9" t="n"/>
      <c r="AG712" s="9" t="n"/>
    </row>
    <row r="713" ht="15.75" customHeight="1" s="496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  <c r="AA713" s="9" t="n"/>
      <c r="AB713" s="9" t="n"/>
      <c r="AC713" s="9" t="n"/>
      <c r="AD713" s="9" t="n"/>
      <c r="AE713" s="9" t="n"/>
      <c r="AF713" s="9" t="n"/>
      <c r="AG713" s="9" t="n"/>
    </row>
    <row r="714" ht="15.75" customHeight="1" s="496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  <c r="AA714" s="9" t="n"/>
      <c r="AB714" s="9" t="n"/>
      <c r="AC714" s="9" t="n"/>
      <c r="AD714" s="9" t="n"/>
      <c r="AE714" s="9" t="n"/>
      <c r="AF714" s="9" t="n"/>
      <c r="AG714" s="9" t="n"/>
    </row>
    <row r="715" ht="15.75" customHeight="1" s="496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  <c r="AA715" s="9" t="n"/>
      <c r="AB715" s="9" t="n"/>
      <c r="AC715" s="9" t="n"/>
      <c r="AD715" s="9" t="n"/>
      <c r="AE715" s="9" t="n"/>
      <c r="AF715" s="9" t="n"/>
      <c r="AG715" s="9" t="n"/>
    </row>
    <row r="716" ht="15.75" customHeight="1" s="496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A716" s="9" t="n"/>
      <c r="AB716" s="9" t="n"/>
      <c r="AC716" s="9" t="n"/>
      <c r="AD716" s="9" t="n"/>
      <c r="AE716" s="9" t="n"/>
      <c r="AF716" s="9" t="n"/>
      <c r="AG716" s="9" t="n"/>
    </row>
    <row r="717" ht="15.75" customHeight="1" s="496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  <c r="AA717" s="9" t="n"/>
      <c r="AB717" s="9" t="n"/>
      <c r="AC717" s="9" t="n"/>
      <c r="AD717" s="9" t="n"/>
      <c r="AE717" s="9" t="n"/>
      <c r="AF717" s="9" t="n"/>
      <c r="AG717" s="9" t="n"/>
    </row>
    <row r="718" ht="15.75" customHeight="1" s="496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A718" s="9" t="n"/>
      <c r="AB718" s="9" t="n"/>
      <c r="AC718" s="9" t="n"/>
      <c r="AD718" s="9" t="n"/>
      <c r="AE718" s="9" t="n"/>
      <c r="AF718" s="9" t="n"/>
      <c r="AG718" s="9" t="n"/>
    </row>
    <row r="719" ht="15.75" customHeight="1" s="496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  <c r="AA719" s="9" t="n"/>
      <c r="AB719" s="9" t="n"/>
      <c r="AC719" s="9" t="n"/>
      <c r="AD719" s="9" t="n"/>
      <c r="AE719" s="9" t="n"/>
      <c r="AF719" s="9" t="n"/>
      <c r="AG719" s="9" t="n"/>
    </row>
    <row r="720" ht="15.75" customHeight="1" s="496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  <c r="AA720" s="9" t="n"/>
      <c r="AB720" s="9" t="n"/>
      <c r="AC720" s="9" t="n"/>
      <c r="AD720" s="9" t="n"/>
      <c r="AE720" s="9" t="n"/>
      <c r="AF720" s="9" t="n"/>
      <c r="AG720" s="9" t="n"/>
    </row>
    <row r="721" ht="15.75" customHeight="1" s="496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  <c r="AA721" s="9" t="n"/>
      <c r="AB721" s="9" t="n"/>
      <c r="AC721" s="9" t="n"/>
      <c r="AD721" s="9" t="n"/>
      <c r="AE721" s="9" t="n"/>
      <c r="AF721" s="9" t="n"/>
      <c r="AG721" s="9" t="n"/>
    </row>
    <row r="722" ht="15.75" customHeight="1" s="496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A722" s="9" t="n"/>
      <c r="AB722" s="9" t="n"/>
      <c r="AC722" s="9" t="n"/>
      <c r="AD722" s="9" t="n"/>
      <c r="AE722" s="9" t="n"/>
      <c r="AF722" s="9" t="n"/>
      <c r="AG722" s="9" t="n"/>
    </row>
    <row r="723" ht="15.75" customHeight="1" s="496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  <c r="AA723" s="9" t="n"/>
      <c r="AB723" s="9" t="n"/>
      <c r="AC723" s="9" t="n"/>
      <c r="AD723" s="9" t="n"/>
      <c r="AE723" s="9" t="n"/>
      <c r="AF723" s="9" t="n"/>
      <c r="AG723" s="9" t="n"/>
    </row>
    <row r="724" ht="15.75" customHeight="1" s="496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  <c r="AA724" s="9" t="n"/>
      <c r="AB724" s="9" t="n"/>
      <c r="AC724" s="9" t="n"/>
      <c r="AD724" s="9" t="n"/>
      <c r="AE724" s="9" t="n"/>
      <c r="AF724" s="9" t="n"/>
      <c r="AG724" s="9" t="n"/>
    </row>
    <row r="725" ht="15.75" customHeight="1" s="496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  <c r="AA725" s="9" t="n"/>
      <c r="AB725" s="9" t="n"/>
      <c r="AC725" s="9" t="n"/>
      <c r="AD725" s="9" t="n"/>
      <c r="AE725" s="9" t="n"/>
      <c r="AF725" s="9" t="n"/>
      <c r="AG725" s="9" t="n"/>
    </row>
    <row r="726" ht="15.75" customHeight="1" s="496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  <c r="AA726" s="9" t="n"/>
      <c r="AB726" s="9" t="n"/>
      <c r="AC726" s="9" t="n"/>
      <c r="AD726" s="9" t="n"/>
      <c r="AE726" s="9" t="n"/>
      <c r="AF726" s="9" t="n"/>
      <c r="AG726" s="9" t="n"/>
    </row>
    <row r="727" ht="15.75" customHeight="1" s="496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  <c r="AA727" s="9" t="n"/>
      <c r="AB727" s="9" t="n"/>
      <c r="AC727" s="9" t="n"/>
      <c r="AD727" s="9" t="n"/>
      <c r="AE727" s="9" t="n"/>
      <c r="AF727" s="9" t="n"/>
      <c r="AG727" s="9" t="n"/>
    </row>
    <row r="728" ht="15.75" customHeight="1" s="496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9" t="n"/>
      <c r="AB728" s="9" t="n"/>
      <c r="AC728" s="9" t="n"/>
      <c r="AD728" s="9" t="n"/>
      <c r="AE728" s="9" t="n"/>
      <c r="AF728" s="9" t="n"/>
      <c r="AG728" s="9" t="n"/>
    </row>
    <row r="729" ht="15.75" customHeight="1" s="496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9" t="n"/>
      <c r="AB729" s="9" t="n"/>
      <c r="AC729" s="9" t="n"/>
      <c r="AD729" s="9" t="n"/>
      <c r="AE729" s="9" t="n"/>
      <c r="AF729" s="9" t="n"/>
      <c r="AG729" s="9" t="n"/>
    </row>
    <row r="730" ht="15.75" customHeight="1" s="496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A730" s="9" t="n"/>
      <c r="AB730" s="9" t="n"/>
      <c r="AC730" s="9" t="n"/>
      <c r="AD730" s="9" t="n"/>
      <c r="AE730" s="9" t="n"/>
      <c r="AF730" s="9" t="n"/>
      <c r="AG730" s="9" t="n"/>
    </row>
    <row r="731" ht="15.75" customHeight="1" s="496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  <c r="AA731" s="9" t="n"/>
      <c r="AB731" s="9" t="n"/>
      <c r="AC731" s="9" t="n"/>
      <c r="AD731" s="9" t="n"/>
      <c r="AE731" s="9" t="n"/>
      <c r="AF731" s="9" t="n"/>
      <c r="AG731" s="9" t="n"/>
    </row>
    <row r="732" ht="15.75" customHeight="1" s="496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  <c r="AA732" s="9" t="n"/>
      <c r="AB732" s="9" t="n"/>
      <c r="AC732" s="9" t="n"/>
      <c r="AD732" s="9" t="n"/>
      <c r="AE732" s="9" t="n"/>
      <c r="AF732" s="9" t="n"/>
      <c r="AG732" s="9" t="n"/>
    </row>
    <row r="733" ht="15.75" customHeight="1" s="496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  <c r="AA733" s="9" t="n"/>
      <c r="AB733" s="9" t="n"/>
      <c r="AC733" s="9" t="n"/>
      <c r="AD733" s="9" t="n"/>
      <c r="AE733" s="9" t="n"/>
      <c r="AF733" s="9" t="n"/>
      <c r="AG733" s="9" t="n"/>
    </row>
    <row r="734" ht="15.75" customHeight="1" s="496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  <c r="AA734" s="9" t="n"/>
      <c r="AB734" s="9" t="n"/>
      <c r="AC734" s="9" t="n"/>
      <c r="AD734" s="9" t="n"/>
      <c r="AE734" s="9" t="n"/>
      <c r="AF734" s="9" t="n"/>
      <c r="AG734" s="9" t="n"/>
    </row>
    <row r="735" ht="15.75" customHeight="1" s="496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  <c r="AA735" s="9" t="n"/>
      <c r="AB735" s="9" t="n"/>
      <c r="AC735" s="9" t="n"/>
      <c r="AD735" s="9" t="n"/>
      <c r="AE735" s="9" t="n"/>
      <c r="AF735" s="9" t="n"/>
      <c r="AG735" s="9" t="n"/>
    </row>
    <row r="736" ht="15.75" customHeight="1" s="496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  <c r="AA736" s="9" t="n"/>
      <c r="AB736" s="9" t="n"/>
      <c r="AC736" s="9" t="n"/>
      <c r="AD736" s="9" t="n"/>
      <c r="AE736" s="9" t="n"/>
      <c r="AF736" s="9" t="n"/>
      <c r="AG736" s="9" t="n"/>
    </row>
    <row r="737" ht="15.75" customHeight="1" s="496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  <c r="AA737" s="9" t="n"/>
      <c r="AB737" s="9" t="n"/>
      <c r="AC737" s="9" t="n"/>
      <c r="AD737" s="9" t="n"/>
      <c r="AE737" s="9" t="n"/>
      <c r="AF737" s="9" t="n"/>
      <c r="AG737" s="9" t="n"/>
    </row>
    <row r="738" ht="15.75" customHeight="1" s="496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A738" s="9" t="n"/>
      <c r="AB738" s="9" t="n"/>
      <c r="AC738" s="9" t="n"/>
      <c r="AD738" s="9" t="n"/>
      <c r="AE738" s="9" t="n"/>
      <c r="AF738" s="9" t="n"/>
      <c r="AG738" s="9" t="n"/>
    </row>
    <row r="739" ht="15.75" customHeight="1" s="496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  <c r="AA739" s="9" t="n"/>
      <c r="AB739" s="9" t="n"/>
      <c r="AC739" s="9" t="n"/>
      <c r="AD739" s="9" t="n"/>
      <c r="AE739" s="9" t="n"/>
      <c r="AF739" s="9" t="n"/>
      <c r="AG739" s="9" t="n"/>
    </row>
    <row r="740" ht="15.75" customHeight="1" s="496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  <c r="AA740" s="9" t="n"/>
      <c r="AB740" s="9" t="n"/>
      <c r="AC740" s="9" t="n"/>
      <c r="AD740" s="9" t="n"/>
      <c r="AE740" s="9" t="n"/>
      <c r="AF740" s="9" t="n"/>
      <c r="AG740" s="9" t="n"/>
    </row>
    <row r="741" ht="15.75" customHeight="1" s="496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  <c r="AA741" s="9" t="n"/>
      <c r="AB741" s="9" t="n"/>
      <c r="AC741" s="9" t="n"/>
      <c r="AD741" s="9" t="n"/>
      <c r="AE741" s="9" t="n"/>
      <c r="AF741" s="9" t="n"/>
      <c r="AG741" s="9" t="n"/>
    </row>
    <row r="742" ht="15.75" customHeight="1" s="496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  <c r="AA742" s="9" t="n"/>
      <c r="AB742" s="9" t="n"/>
      <c r="AC742" s="9" t="n"/>
      <c r="AD742" s="9" t="n"/>
      <c r="AE742" s="9" t="n"/>
      <c r="AF742" s="9" t="n"/>
      <c r="AG742" s="9" t="n"/>
    </row>
    <row r="743" ht="15.75" customHeight="1" s="496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  <c r="AA743" s="9" t="n"/>
      <c r="AB743" s="9" t="n"/>
      <c r="AC743" s="9" t="n"/>
      <c r="AD743" s="9" t="n"/>
      <c r="AE743" s="9" t="n"/>
      <c r="AF743" s="9" t="n"/>
      <c r="AG743" s="9" t="n"/>
    </row>
    <row r="744" ht="15.75" customHeight="1" s="496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A744" s="9" t="n"/>
      <c r="AB744" s="9" t="n"/>
      <c r="AC744" s="9" t="n"/>
      <c r="AD744" s="9" t="n"/>
      <c r="AE744" s="9" t="n"/>
      <c r="AF744" s="9" t="n"/>
      <c r="AG744" s="9" t="n"/>
    </row>
    <row r="745" ht="15.75" customHeight="1" s="496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A745" s="9" t="n"/>
      <c r="AB745" s="9" t="n"/>
      <c r="AC745" s="9" t="n"/>
      <c r="AD745" s="9" t="n"/>
      <c r="AE745" s="9" t="n"/>
      <c r="AF745" s="9" t="n"/>
      <c r="AG745" s="9" t="n"/>
    </row>
    <row r="746" ht="15.75" customHeight="1" s="496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A746" s="9" t="n"/>
      <c r="AB746" s="9" t="n"/>
      <c r="AC746" s="9" t="n"/>
      <c r="AD746" s="9" t="n"/>
      <c r="AE746" s="9" t="n"/>
      <c r="AF746" s="9" t="n"/>
      <c r="AG746" s="9" t="n"/>
    </row>
    <row r="747" ht="15.75" customHeight="1" s="496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  <c r="AA747" s="9" t="n"/>
      <c r="AB747" s="9" t="n"/>
      <c r="AC747" s="9" t="n"/>
      <c r="AD747" s="9" t="n"/>
      <c r="AE747" s="9" t="n"/>
      <c r="AF747" s="9" t="n"/>
      <c r="AG747" s="9" t="n"/>
    </row>
    <row r="748" ht="15.75" customHeight="1" s="496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  <c r="AA748" s="9" t="n"/>
      <c r="AB748" s="9" t="n"/>
      <c r="AC748" s="9" t="n"/>
      <c r="AD748" s="9" t="n"/>
      <c r="AE748" s="9" t="n"/>
      <c r="AF748" s="9" t="n"/>
      <c r="AG748" s="9" t="n"/>
    </row>
    <row r="749" ht="15.75" customHeight="1" s="496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  <c r="AA749" s="9" t="n"/>
      <c r="AB749" s="9" t="n"/>
      <c r="AC749" s="9" t="n"/>
      <c r="AD749" s="9" t="n"/>
      <c r="AE749" s="9" t="n"/>
      <c r="AF749" s="9" t="n"/>
      <c r="AG749" s="9" t="n"/>
    </row>
    <row r="750" ht="15.75" customHeight="1" s="496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  <c r="AA750" s="9" t="n"/>
      <c r="AB750" s="9" t="n"/>
      <c r="AC750" s="9" t="n"/>
      <c r="AD750" s="9" t="n"/>
      <c r="AE750" s="9" t="n"/>
      <c r="AF750" s="9" t="n"/>
      <c r="AG750" s="9" t="n"/>
    </row>
    <row r="751" ht="15.75" customHeight="1" s="496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  <c r="AA751" s="9" t="n"/>
      <c r="AB751" s="9" t="n"/>
      <c r="AC751" s="9" t="n"/>
      <c r="AD751" s="9" t="n"/>
      <c r="AE751" s="9" t="n"/>
      <c r="AF751" s="9" t="n"/>
      <c r="AG751" s="9" t="n"/>
    </row>
    <row r="752" ht="15.75" customHeight="1" s="496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  <c r="AA752" s="9" t="n"/>
      <c r="AB752" s="9" t="n"/>
      <c r="AC752" s="9" t="n"/>
      <c r="AD752" s="9" t="n"/>
      <c r="AE752" s="9" t="n"/>
      <c r="AF752" s="9" t="n"/>
      <c r="AG752" s="9" t="n"/>
    </row>
    <row r="753" ht="15.75" customHeight="1" s="496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  <c r="AA753" s="9" t="n"/>
      <c r="AB753" s="9" t="n"/>
      <c r="AC753" s="9" t="n"/>
      <c r="AD753" s="9" t="n"/>
      <c r="AE753" s="9" t="n"/>
      <c r="AF753" s="9" t="n"/>
      <c r="AG753" s="9" t="n"/>
    </row>
    <row r="754" ht="15.75" customHeight="1" s="496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  <c r="AA754" s="9" t="n"/>
      <c r="AB754" s="9" t="n"/>
      <c r="AC754" s="9" t="n"/>
      <c r="AD754" s="9" t="n"/>
      <c r="AE754" s="9" t="n"/>
      <c r="AF754" s="9" t="n"/>
      <c r="AG754" s="9" t="n"/>
    </row>
    <row r="755" ht="15.75" customHeight="1" s="496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  <c r="AA755" s="9" t="n"/>
      <c r="AB755" s="9" t="n"/>
      <c r="AC755" s="9" t="n"/>
      <c r="AD755" s="9" t="n"/>
      <c r="AE755" s="9" t="n"/>
      <c r="AF755" s="9" t="n"/>
      <c r="AG755" s="9" t="n"/>
    </row>
    <row r="756" ht="15.75" customHeight="1" s="496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A756" s="9" t="n"/>
      <c r="AB756" s="9" t="n"/>
      <c r="AC756" s="9" t="n"/>
      <c r="AD756" s="9" t="n"/>
      <c r="AE756" s="9" t="n"/>
      <c r="AF756" s="9" t="n"/>
      <c r="AG756" s="9" t="n"/>
    </row>
    <row r="757" ht="15.75" customHeight="1" s="496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  <c r="AA757" s="9" t="n"/>
      <c r="AB757" s="9" t="n"/>
      <c r="AC757" s="9" t="n"/>
      <c r="AD757" s="9" t="n"/>
      <c r="AE757" s="9" t="n"/>
      <c r="AF757" s="9" t="n"/>
      <c r="AG757" s="9" t="n"/>
    </row>
    <row r="758" ht="15.75" customHeight="1" s="496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A758" s="9" t="n"/>
      <c r="AB758" s="9" t="n"/>
      <c r="AC758" s="9" t="n"/>
      <c r="AD758" s="9" t="n"/>
      <c r="AE758" s="9" t="n"/>
      <c r="AF758" s="9" t="n"/>
      <c r="AG758" s="9" t="n"/>
    </row>
    <row r="759" ht="15.75" customHeight="1" s="496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  <c r="AA759" s="9" t="n"/>
      <c r="AB759" s="9" t="n"/>
      <c r="AC759" s="9" t="n"/>
      <c r="AD759" s="9" t="n"/>
      <c r="AE759" s="9" t="n"/>
      <c r="AF759" s="9" t="n"/>
      <c r="AG759" s="9" t="n"/>
    </row>
    <row r="760" ht="15.75" customHeight="1" s="496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A760" s="9" t="n"/>
      <c r="AB760" s="9" t="n"/>
      <c r="AC760" s="9" t="n"/>
      <c r="AD760" s="9" t="n"/>
      <c r="AE760" s="9" t="n"/>
      <c r="AF760" s="9" t="n"/>
      <c r="AG760" s="9" t="n"/>
    </row>
    <row r="761" ht="15.75" customHeight="1" s="496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  <c r="AA761" s="9" t="n"/>
      <c r="AB761" s="9" t="n"/>
      <c r="AC761" s="9" t="n"/>
      <c r="AD761" s="9" t="n"/>
      <c r="AE761" s="9" t="n"/>
      <c r="AF761" s="9" t="n"/>
      <c r="AG761" s="9" t="n"/>
    </row>
    <row r="762" ht="15.75" customHeight="1" s="496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  <c r="AA762" s="9" t="n"/>
      <c r="AB762" s="9" t="n"/>
      <c r="AC762" s="9" t="n"/>
      <c r="AD762" s="9" t="n"/>
      <c r="AE762" s="9" t="n"/>
      <c r="AF762" s="9" t="n"/>
      <c r="AG762" s="9" t="n"/>
    </row>
    <row r="763" ht="15.75" customHeight="1" s="496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  <c r="AA763" s="9" t="n"/>
      <c r="AB763" s="9" t="n"/>
      <c r="AC763" s="9" t="n"/>
      <c r="AD763" s="9" t="n"/>
      <c r="AE763" s="9" t="n"/>
      <c r="AF763" s="9" t="n"/>
      <c r="AG763" s="9" t="n"/>
    </row>
    <row r="764" ht="15.75" customHeight="1" s="496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  <c r="AA764" s="9" t="n"/>
      <c r="AB764" s="9" t="n"/>
      <c r="AC764" s="9" t="n"/>
      <c r="AD764" s="9" t="n"/>
      <c r="AE764" s="9" t="n"/>
      <c r="AF764" s="9" t="n"/>
      <c r="AG764" s="9" t="n"/>
    </row>
    <row r="765" ht="15.75" customHeight="1" s="496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  <c r="AA765" s="9" t="n"/>
      <c r="AB765" s="9" t="n"/>
      <c r="AC765" s="9" t="n"/>
      <c r="AD765" s="9" t="n"/>
      <c r="AE765" s="9" t="n"/>
      <c r="AF765" s="9" t="n"/>
      <c r="AG765" s="9" t="n"/>
    </row>
    <row r="766" ht="15.75" customHeight="1" s="496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  <c r="AA766" s="9" t="n"/>
      <c r="AB766" s="9" t="n"/>
      <c r="AC766" s="9" t="n"/>
      <c r="AD766" s="9" t="n"/>
      <c r="AE766" s="9" t="n"/>
      <c r="AF766" s="9" t="n"/>
      <c r="AG766" s="9" t="n"/>
    </row>
    <row r="767" ht="15.75" customHeight="1" s="496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  <c r="AA767" s="9" t="n"/>
      <c r="AB767" s="9" t="n"/>
      <c r="AC767" s="9" t="n"/>
      <c r="AD767" s="9" t="n"/>
      <c r="AE767" s="9" t="n"/>
      <c r="AF767" s="9" t="n"/>
      <c r="AG767" s="9" t="n"/>
    </row>
    <row r="768" ht="15.75" customHeight="1" s="496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A768" s="9" t="n"/>
      <c r="AB768" s="9" t="n"/>
      <c r="AC768" s="9" t="n"/>
      <c r="AD768" s="9" t="n"/>
      <c r="AE768" s="9" t="n"/>
      <c r="AF768" s="9" t="n"/>
      <c r="AG768" s="9" t="n"/>
    </row>
    <row r="769" ht="15.75" customHeight="1" s="496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  <c r="AA769" s="9" t="n"/>
      <c r="AB769" s="9" t="n"/>
      <c r="AC769" s="9" t="n"/>
      <c r="AD769" s="9" t="n"/>
      <c r="AE769" s="9" t="n"/>
      <c r="AF769" s="9" t="n"/>
      <c r="AG769" s="9" t="n"/>
    </row>
    <row r="770" ht="15.75" customHeight="1" s="496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  <c r="AA770" s="9" t="n"/>
      <c r="AB770" s="9" t="n"/>
      <c r="AC770" s="9" t="n"/>
      <c r="AD770" s="9" t="n"/>
      <c r="AE770" s="9" t="n"/>
      <c r="AF770" s="9" t="n"/>
      <c r="AG770" s="9" t="n"/>
    </row>
    <row r="771" ht="15.75" customHeight="1" s="496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  <c r="AA771" s="9" t="n"/>
      <c r="AB771" s="9" t="n"/>
      <c r="AC771" s="9" t="n"/>
      <c r="AD771" s="9" t="n"/>
      <c r="AE771" s="9" t="n"/>
      <c r="AF771" s="9" t="n"/>
      <c r="AG771" s="9" t="n"/>
    </row>
    <row r="772" ht="15.75" customHeight="1" s="496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  <c r="AA772" s="9" t="n"/>
      <c r="AB772" s="9" t="n"/>
      <c r="AC772" s="9" t="n"/>
      <c r="AD772" s="9" t="n"/>
      <c r="AE772" s="9" t="n"/>
      <c r="AF772" s="9" t="n"/>
      <c r="AG772" s="9" t="n"/>
    </row>
    <row r="773" ht="15.75" customHeight="1" s="496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  <c r="AA773" s="9" t="n"/>
      <c r="AB773" s="9" t="n"/>
      <c r="AC773" s="9" t="n"/>
      <c r="AD773" s="9" t="n"/>
      <c r="AE773" s="9" t="n"/>
      <c r="AF773" s="9" t="n"/>
      <c r="AG773" s="9" t="n"/>
    </row>
    <row r="774" ht="15.75" customHeight="1" s="496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  <c r="AA774" s="9" t="n"/>
      <c r="AB774" s="9" t="n"/>
      <c r="AC774" s="9" t="n"/>
      <c r="AD774" s="9" t="n"/>
      <c r="AE774" s="9" t="n"/>
      <c r="AF774" s="9" t="n"/>
      <c r="AG774" s="9" t="n"/>
    </row>
    <row r="775" ht="15.75" customHeight="1" s="496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  <c r="AA775" s="9" t="n"/>
      <c r="AB775" s="9" t="n"/>
      <c r="AC775" s="9" t="n"/>
      <c r="AD775" s="9" t="n"/>
      <c r="AE775" s="9" t="n"/>
      <c r="AF775" s="9" t="n"/>
      <c r="AG775" s="9" t="n"/>
    </row>
    <row r="776" ht="15.75" customHeight="1" s="496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A776" s="9" t="n"/>
      <c r="AB776" s="9" t="n"/>
      <c r="AC776" s="9" t="n"/>
      <c r="AD776" s="9" t="n"/>
      <c r="AE776" s="9" t="n"/>
      <c r="AF776" s="9" t="n"/>
      <c r="AG776" s="9" t="n"/>
    </row>
    <row r="777" ht="15.75" customHeight="1" s="496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  <c r="AA777" s="9" t="n"/>
      <c r="AB777" s="9" t="n"/>
      <c r="AC777" s="9" t="n"/>
      <c r="AD777" s="9" t="n"/>
      <c r="AE777" s="9" t="n"/>
      <c r="AF777" s="9" t="n"/>
      <c r="AG777" s="9" t="n"/>
    </row>
    <row r="778" ht="15.75" customHeight="1" s="496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  <c r="AA778" s="9" t="n"/>
      <c r="AB778" s="9" t="n"/>
      <c r="AC778" s="9" t="n"/>
      <c r="AD778" s="9" t="n"/>
      <c r="AE778" s="9" t="n"/>
      <c r="AF778" s="9" t="n"/>
      <c r="AG778" s="9" t="n"/>
    </row>
    <row r="779" ht="15.75" customHeight="1" s="496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  <c r="AA779" s="9" t="n"/>
      <c r="AB779" s="9" t="n"/>
      <c r="AC779" s="9" t="n"/>
      <c r="AD779" s="9" t="n"/>
      <c r="AE779" s="9" t="n"/>
      <c r="AF779" s="9" t="n"/>
      <c r="AG779" s="9" t="n"/>
    </row>
    <row r="780" ht="15.75" customHeight="1" s="496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  <c r="AA780" s="9" t="n"/>
      <c r="AB780" s="9" t="n"/>
      <c r="AC780" s="9" t="n"/>
      <c r="AD780" s="9" t="n"/>
      <c r="AE780" s="9" t="n"/>
      <c r="AF780" s="9" t="n"/>
      <c r="AG780" s="9" t="n"/>
    </row>
    <row r="781" ht="15.75" customHeight="1" s="496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  <c r="AA781" s="9" t="n"/>
      <c r="AB781" s="9" t="n"/>
      <c r="AC781" s="9" t="n"/>
      <c r="AD781" s="9" t="n"/>
      <c r="AE781" s="9" t="n"/>
      <c r="AF781" s="9" t="n"/>
      <c r="AG781" s="9" t="n"/>
    </row>
    <row r="782" ht="15.75" customHeight="1" s="496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  <c r="AA782" s="9" t="n"/>
      <c r="AB782" s="9" t="n"/>
      <c r="AC782" s="9" t="n"/>
      <c r="AD782" s="9" t="n"/>
      <c r="AE782" s="9" t="n"/>
      <c r="AF782" s="9" t="n"/>
      <c r="AG782" s="9" t="n"/>
    </row>
    <row r="783" ht="15.75" customHeight="1" s="496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  <c r="AA783" s="9" t="n"/>
      <c r="AB783" s="9" t="n"/>
      <c r="AC783" s="9" t="n"/>
      <c r="AD783" s="9" t="n"/>
      <c r="AE783" s="9" t="n"/>
      <c r="AF783" s="9" t="n"/>
      <c r="AG783" s="9" t="n"/>
    </row>
    <row r="784" ht="15.75" customHeight="1" s="496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A784" s="9" t="n"/>
      <c r="AB784" s="9" t="n"/>
      <c r="AC784" s="9" t="n"/>
      <c r="AD784" s="9" t="n"/>
      <c r="AE784" s="9" t="n"/>
      <c r="AF784" s="9" t="n"/>
      <c r="AG784" s="9" t="n"/>
    </row>
    <row r="785" ht="15.75" customHeight="1" s="496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  <c r="AA785" s="9" t="n"/>
      <c r="AB785" s="9" t="n"/>
      <c r="AC785" s="9" t="n"/>
      <c r="AD785" s="9" t="n"/>
      <c r="AE785" s="9" t="n"/>
      <c r="AF785" s="9" t="n"/>
      <c r="AG785" s="9" t="n"/>
    </row>
    <row r="786" ht="15.75" customHeight="1" s="496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A786" s="9" t="n"/>
      <c r="AB786" s="9" t="n"/>
      <c r="AC786" s="9" t="n"/>
      <c r="AD786" s="9" t="n"/>
      <c r="AE786" s="9" t="n"/>
      <c r="AF786" s="9" t="n"/>
      <c r="AG786" s="9" t="n"/>
    </row>
    <row r="787" ht="15.75" customHeight="1" s="496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  <c r="AA787" s="9" t="n"/>
      <c r="AB787" s="9" t="n"/>
      <c r="AC787" s="9" t="n"/>
      <c r="AD787" s="9" t="n"/>
      <c r="AE787" s="9" t="n"/>
      <c r="AF787" s="9" t="n"/>
      <c r="AG787" s="9" t="n"/>
    </row>
    <row r="788" ht="15.75" customHeight="1" s="496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  <c r="AA788" s="9" t="n"/>
      <c r="AB788" s="9" t="n"/>
      <c r="AC788" s="9" t="n"/>
      <c r="AD788" s="9" t="n"/>
      <c r="AE788" s="9" t="n"/>
      <c r="AF788" s="9" t="n"/>
      <c r="AG788" s="9" t="n"/>
    </row>
    <row r="789" ht="15.75" customHeight="1" s="496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  <c r="AA789" s="9" t="n"/>
      <c r="AB789" s="9" t="n"/>
      <c r="AC789" s="9" t="n"/>
      <c r="AD789" s="9" t="n"/>
      <c r="AE789" s="9" t="n"/>
      <c r="AF789" s="9" t="n"/>
      <c r="AG789" s="9" t="n"/>
    </row>
    <row r="790" ht="15.75" customHeight="1" s="496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  <c r="AA790" s="9" t="n"/>
      <c r="AB790" s="9" t="n"/>
      <c r="AC790" s="9" t="n"/>
      <c r="AD790" s="9" t="n"/>
      <c r="AE790" s="9" t="n"/>
      <c r="AF790" s="9" t="n"/>
      <c r="AG790" s="9" t="n"/>
    </row>
    <row r="791" ht="15.75" customHeight="1" s="496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  <c r="AA791" s="9" t="n"/>
      <c r="AB791" s="9" t="n"/>
      <c r="AC791" s="9" t="n"/>
      <c r="AD791" s="9" t="n"/>
      <c r="AE791" s="9" t="n"/>
      <c r="AF791" s="9" t="n"/>
      <c r="AG791" s="9" t="n"/>
    </row>
    <row r="792" ht="15.75" customHeight="1" s="496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  <c r="AA792" s="9" t="n"/>
      <c r="AB792" s="9" t="n"/>
      <c r="AC792" s="9" t="n"/>
      <c r="AD792" s="9" t="n"/>
      <c r="AE792" s="9" t="n"/>
      <c r="AF792" s="9" t="n"/>
      <c r="AG792" s="9" t="n"/>
    </row>
    <row r="793" ht="15.75" customHeight="1" s="496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  <c r="AA793" s="9" t="n"/>
      <c r="AB793" s="9" t="n"/>
      <c r="AC793" s="9" t="n"/>
      <c r="AD793" s="9" t="n"/>
      <c r="AE793" s="9" t="n"/>
      <c r="AF793" s="9" t="n"/>
      <c r="AG793" s="9" t="n"/>
    </row>
    <row r="794" ht="15.75" customHeight="1" s="496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  <c r="AA794" s="9" t="n"/>
      <c r="AB794" s="9" t="n"/>
      <c r="AC794" s="9" t="n"/>
      <c r="AD794" s="9" t="n"/>
      <c r="AE794" s="9" t="n"/>
      <c r="AF794" s="9" t="n"/>
      <c r="AG794" s="9" t="n"/>
    </row>
    <row r="795" ht="15.75" customHeight="1" s="496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  <c r="AA795" s="9" t="n"/>
      <c r="AB795" s="9" t="n"/>
      <c r="AC795" s="9" t="n"/>
      <c r="AD795" s="9" t="n"/>
      <c r="AE795" s="9" t="n"/>
      <c r="AF795" s="9" t="n"/>
      <c r="AG795" s="9" t="n"/>
    </row>
    <row r="796" ht="15.75" customHeight="1" s="496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  <c r="AA796" s="9" t="n"/>
      <c r="AB796" s="9" t="n"/>
      <c r="AC796" s="9" t="n"/>
      <c r="AD796" s="9" t="n"/>
      <c r="AE796" s="9" t="n"/>
      <c r="AF796" s="9" t="n"/>
      <c r="AG796" s="9" t="n"/>
    </row>
    <row r="797" ht="15.75" customHeight="1" s="496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  <c r="AA797" s="9" t="n"/>
      <c r="AB797" s="9" t="n"/>
      <c r="AC797" s="9" t="n"/>
      <c r="AD797" s="9" t="n"/>
      <c r="AE797" s="9" t="n"/>
      <c r="AF797" s="9" t="n"/>
      <c r="AG797" s="9" t="n"/>
    </row>
    <row r="798" ht="15.75" customHeight="1" s="496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A798" s="9" t="n"/>
      <c r="AB798" s="9" t="n"/>
      <c r="AC798" s="9" t="n"/>
      <c r="AD798" s="9" t="n"/>
      <c r="AE798" s="9" t="n"/>
      <c r="AF798" s="9" t="n"/>
      <c r="AG798" s="9" t="n"/>
    </row>
    <row r="799" ht="15.75" customHeight="1" s="496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  <c r="AA799" s="9" t="n"/>
      <c r="AB799" s="9" t="n"/>
      <c r="AC799" s="9" t="n"/>
      <c r="AD799" s="9" t="n"/>
      <c r="AE799" s="9" t="n"/>
      <c r="AF799" s="9" t="n"/>
      <c r="AG799" s="9" t="n"/>
    </row>
    <row r="800" ht="15.75" customHeight="1" s="496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  <c r="AA800" s="9" t="n"/>
      <c r="AB800" s="9" t="n"/>
      <c r="AC800" s="9" t="n"/>
      <c r="AD800" s="9" t="n"/>
      <c r="AE800" s="9" t="n"/>
      <c r="AF800" s="9" t="n"/>
      <c r="AG800" s="9" t="n"/>
    </row>
    <row r="801" ht="15.75" customHeight="1" s="496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  <c r="AA801" s="9" t="n"/>
      <c r="AB801" s="9" t="n"/>
      <c r="AC801" s="9" t="n"/>
      <c r="AD801" s="9" t="n"/>
      <c r="AE801" s="9" t="n"/>
      <c r="AF801" s="9" t="n"/>
      <c r="AG801" s="9" t="n"/>
    </row>
    <row r="802" ht="15.75" customHeight="1" s="496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  <c r="AA802" s="9" t="n"/>
      <c r="AB802" s="9" t="n"/>
      <c r="AC802" s="9" t="n"/>
      <c r="AD802" s="9" t="n"/>
      <c r="AE802" s="9" t="n"/>
      <c r="AF802" s="9" t="n"/>
      <c r="AG802" s="9" t="n"/>
    </row>
    <row r="803" ht="15.75" customHeight="1" s="496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  <c r="AA803" s="9" t="n"/>
      <c r="AB803" s="9" t="n"/>
      <c r="AC803" s="9" t="n"/>
      <c r="AD803" s="9" t="n"/>
      <c r="AE803" s="9" t="n"/>
      <c r="AF803" s="9" t="n"/>
      <c r="AG803" s="9" t="n"/>
    </row>
    <row r="804" ht="15.75" customHeight="1" s="496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  <c r="AA804" s="9" t="n"/>
      <c r="AB804" s="9" t="n"/>
      <c r="AC804" s="9" t="n"/>
      <c r="AD804" s="9" t="n"/>
      <c r="AE804" s="9" t="n"/>
      <c r="AF804" s="9" t="n"/>
      <c r="AG804" s="9" t="n"/>
    </row>
    <row r="805" ht="15.75" customHeight="1" s="496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  <c r="AA805" s="9" t="n"/>
      <c r="AB805" s="9" t="n"/>
      <c r="AC805" s="9" t="n"/>
      <c r="AD805" s="9" t="n"/>
      <c r="AE805" s="9" t="n"/>
      <c r="AF805" s="9" t="n"/>
      <c r="AG805" s="9" t="n"/>
    </row>
    <row r="806" ht="15.75" customHeight="1" s="496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  <c r="AA806" s="9" t="n"/>
      <c r="AB806" s="9" t="n"/>
      <c r="AC806" s="9" t="n"/>
      <c r="AD806" s="9" t="n"/>
      <c r="AE806" s="9" t="n"/>
      <c r="AF806" s="9" t="n"/>
      <c r="AG806" s="9" t="n"/>
    </row>
    <row r="807" ht="15.75" customHeight="1" s="496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  <c r="AA807" s="9" t="n"/>
      <c r="AB807" s="9" t="n"/>
      <c r="AC807" s="9" t="n"/>
      <c r="AD807" s="9" t="n"/>
      <c r="AE807" s="9" t="n"/>
      <c r="AF807" s="9" t="n"/>
      <c r="AG807" s="9" t="n"/>
    </row>
    <row r="808" ht="15.75" customHeight="1" s="496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  <c r="AA808" s="9" t="n"/>
      <c r="AB808" s="9" t="n"/>
      <c r="AC808" s="9" t="n"/>
      <c r="AD808" s="9" t="n"/>
      <c r="AE808" s="9" t="n"/>
      <c r="AF808" s="9" t="n"/>
      <c r="AG808" s="9" t="n"/>
    </row>
    <row r="809" ht="15.75" customHeight="1" s="496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  <c r="AA809" s="9" t="n"/>
      <c r="AB809" s="9" t="n"/>
      <c r="AC809" s="9" t="n"/>
      <c r="AD809" s="9" t="n"/>
      <c r="AE809" s="9" t="n"/>
      <c r="AF809" s="9" t="n"/>
      <c r="AG809" s="9" t="n"/>
    </row>
    <row r="810" ht="15.75" customHeight="1" s="496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  <c r="AA810" s="9" t="n"/>
      <c r="AB810" s="9" t="n"/>
      <c r="AC810" s="9" t="n"/>
      <c r="AD810" s="9" t="n"/>
      <c r="AE810" s="9" t="n"/>
      <c r="AF810" s="9" t="n"/>
      <c r="AG810" s="9" t="n"/>
    </row>
    <row r="811" ht="15.75" customHeight="1" s="496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  <c r="AA811" s="9" t="n"/>
      <c r="AB811" s="9" t="n"/>
      <c r="AC811" s="9" t="n"/>
      <c r="AD811" s="9" t="n"/>
      <c r="AE811" s="9" t="n"/>
      <c r="AF811" s="9" t="n"/>
      <c r="AG811" s="9" t="n"/>
    </row>
    <row r="812" ht="15.75" customHeight="1" s="496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  <c r="AA812" s="9" t="n"/>
      <c r="AB812" s="9" t="n"/>
      <c r="AC812" s="9" t="n"/>
      <c r="AD812" s="9" t="n"/>
      <c r="AE812" s="9" t="n"/>
      <c r="AF812" s="9" t="n"/>
      <c r="AG812" s="9" t="n"/>
    </row>
    <row r="813" ht="15.75" customHeight="1" s="496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  <c r="AA813" s="9" t="n"/>
      <c r="AB813" s="9" t="n"/>
      <c r="AC813" s="9" t="n"/>
      <c r="AD813" s="9" t="n"/>
      <c r="AE813" s="9" t="n"/>
      <c r="AF813" s="9" t="n"/>
      <c r="AG813" s="9" t="n"/>
    </row>
    <row r="814" ht="15.75" customHeight="1" s="496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  <c r="AA814" s="9" t="n"/>
      <c r="AB814" s="9" t="n"/>
      <c r="AC814" s="9" t="n"/>
      <c r="AD814" s="9" t="n"/>
      <c r="AE814" s="9" t="n"/>
      <c r="AF814" s="9" t="n"/>
      <c r="AG814" s="9" t="n"/>
    </row>
    <row r="815" ht="15.75" customHeight="1" s="496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  <c r="AA815" s="9" t="n"/>
      <c r="AB815" s="9" t="n"/>
      <c r="AC815" s="9" t="n"/>
      <c r="AD815" s="9" t="n"/>
      <c r="AE815" s="9" t="n"/>
      <c r="AF815" s="9" t="n"/>
      <c r="AG815" s="9" t="n"/>
    </row>
    <row r="816" ht="15.75" customHeight="1" s="496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  <c r="AA816" s="9" t="n"/>
      <c r="AB816" s="9" t="n"/>
      <c r="AC816" s="9" t="n"/>
      <c r="AD816" s="9" t="n"/>
      <c r="AE816" s="9" t="n"/>
      <c r="AF816" s="9" t="n"/>
      <c r="AG816" s="9" t="n"/>
    </row>
    <row r="817" ht="15.75" customHeight="1" s="496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  <c r="AA817" s="9" t="n"/>
      <c r="AB817" s="9" t="n"/>
      <c r="AC817" s="9" t="n"/>
      <c r="AD817" s="9" t="n"/>
      <c r="AE817" s="9" t="n"/>
      <c r="AF817" s="9" t="n"/>
      <c r="AG817" s="9" t="n"/>
    </row>
    <row r="818" ht="15.75" customHeight="1" s="496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  <c r="AA818" s="9" t="n"/>
      <c r="AB818" s="9" t="n"/>
      <c r="AC818" s="9" t="n"/>
      <c r="AD818" s="9" t="n"/>
      <c r="AE818" s="9" t="n"/>
      <c r="AF818" s="9" t="n"/>
      <c r="AG818" s="9" t="n"/>
    </row>
    <row r="819" ht="15.75" customHeight="1" s="496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  <c r="AA819" s="9" t="n"/>
      <c r="AB819" s="9" t="n"/>
      <c r="AC819" s="9" t="n"/>
      <c r="AD819" s="9" t="n"/>
      <c r="AE819" s="9" t="n"/>
      <c r="AF819" s="9" t="n"/>
      <c r="AG819" s="9" t="n"/>
    </row>
    <row r="820" ht="15.75" customHeight="1" s="496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  <c r="AA820" s="9" t="n"/>
      <c r="AB820" s="9" t="n"/>
      <c r="AC820" s="9" t="n"/>
      <c r="AD820" s="9" t="n"/>
      <c r="AE820" s="9" t="n"/>
      <c r="AF820" s="9" t="n"/>
      <c r="AG820" s="9" t="n"/>
    </row>
    <row r="821" ht="15.75" customHeight="1" s="496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  <c r="AA821" s="9" t="n"/>
      <c r="AB821" s="9" t="n"/>
      <c r="AC821" s="9" t="n"/>
      <c r="AD821" s="9" t="n"/>
      <c r="AE821" s="9" t="n"/>
      <c r="AF821" s="9" t="n"/>
      <c r="AG821" s="9" t="n"/>
    </row>
    <row r="822" ht="15.75" customHeight="1" s="496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  <c r="AA822" s="9" t="n"/>
      <c r="AB822" s="9" t="n"/>
      <c r="AC822" s="9" t="n"/>
      <c r="AD822" s="9" t="n"/>
      <c r="AE822" s="9" t="n"/>
      <c r="AF822" s="9" t="n"/>
      <c r="AG822" s="9" t="n"/>
    </row>
    <row r="823" ht="15.75" customHeight="1" s="496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  <c r="AA823" s="9" t="n"/>
      <c r="AB823" s="9" t="n"/>
      <c r="AC823" s="9" t="n"/>
      <c r="AD823" s="9" t="n"/>
      <c r="AE823" s="9" t="n"/>
      <c r="AF823" s="9" t="n"/>
      <c r="AG823" s="9" t="n"/>
    </row>
    <row r="824" ht="15.75" customHeight="1" s="496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  <c r="AA824" s="9" t="n"/>
      <c r="AB824" s="9" t="n"/>
      <c r="AC824" s="9" t="n"/>
      <c r="AD824" s="9" t="n"/>
      <c r="AE824" s="9" t="n"/>
      <c r="AF824" s="9" t="n"/>
      <c r="AG824" s="9" t="n"/>
    </row>
    <row r="825" ht="15.75" customHeight="1" s="496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  <c r="AA825" s="9" t="n"/>
      <c r="AB825" s="9" t="n"/>
      <c r="AC825" s="9" t="n"/>
      <c r="AD825" s="9" t="n"/>
      <c r="AE825" s="9" t="n"/>
      <c r="AF825" s="9" t="n"/>
      <c r="AG825" s="9" t="n"/>
    </row>
    <row r="826" ht="15.75" customHeight="1" s="496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  <c r="AA826" s="9" t="n"/>
      <c r="AB826" s="9" t="n"/>
      <c r="AC826" s="9" t="n"/>
      <c r="AD826" s="9" t="n"/>
      <c r="AE826" s="9" t="n"/>
      <c r="AF826" s="9" t="n"/>
      <c r="AG826" s="9" t="n"/>
    </row>
    <row r="827" ht="15.75" customHeight="1" s="496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  <c r="AA827" s="9" t="n"/>
      <c r="AB827" s="9" t="n"/>
      <c r="AC827" s="9" t="n"/>
      <c r="AD827" s="9" t="n"/>
      <c r="AE827" s="9" t="n"/>
      <c r="AF827" s="9" t="n"/>
      <c r="AG827" s="9" t="n"/>
    </row>
    <row r="828" ht="15.75" customHeight="1" s="496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  <c r="AA828" s="9" t="n"/>
      <c r="AB828" s="9" t="n"/>
      <c r="AC828" s="9" t="n"/>
      <c r="AD828" s="9" t="n"/>
      <c r="AE828" s="9" t="n"/>
      <c r="AF828" s="9" t="n"/>
      <c r="AG828" s="9" t="n"/>
    </row>
    <row r="829" ht="15.75" customHeight="1" s="496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  <c r="AA829" s="9" t="n"/>
      <c r="AB829" s="9" t="n"/>
      <c r="AC829" s="9" t="n"/>
      <c r="AD829" s="9" t="n"/>
      <c r="AE829" s="9" t="n"/>
      <c r="AF829" s="9" t="n"/>
      <c r="AG829" s="9" t="n"/>
    </row>
    <row r="830" ht="15.75" customHeight="1" s="496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  <c r="AA830" s="9" t="n"/>
      <c r="AB830" s="9" t="n"/>
      <c r="AC830" s="9" t="n"/>
      <c r="AD830" s="9" t="n"/>
      <c r="AE830" s="9" t="n"/>
      <c r="AF830" s="9" t="n"/>
      <c r="AG830" s="9" t="n"/>
    </row>
    <row r="831" ht="15.75" customHeight="1" s="496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  <c r="AA831" s="9" t="n"/>
      <c r="AB831" s="9" t="n"/>
      <c r="AC831" s="9" t="n"/>
      <c r="AD831" s="9" t="n"/>
      <c r="AE831" s="9" t="n"/>
      <c r="AF831" s="9" t="n"/>
      <c r="AG831" s="9" t="n"/>
    </row>
    <row r="832" ht="15.75" customHeight="1" s="496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  <c r="AA832" s="9" t="n"/>
      <c r="AB832" s="9" t="n"/>
      <c r="AC832" s="9" t="n"/>
      <c r="AD832" s="9" t="n"/>
      <c r="AE832" s="9" t="n"/>
      <c r="AF832" s="9" t="n"/>
      <c r="AG832" s="9" t="n"/>
    </row>
    <row r="833" ht="15.75" customHeight="1" s="496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  <c r="AA833" s="9" t="n"/>
      <c r="AB833" s="9" t="n"/>
      <c r="AC833" s="9" t="n"/>
      <c r="AD833" s="9" t="n"/>
      <c r="AE833" s="9" t="n"/>
      <c r="AF833" s="9" t="n"/>
      <c r="AG833" s="9" t="n"/>
    </row>
    <row r="834" ht="15.75" customHeight="1" s="496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  <c r="AA834" s="9" t="n"/>
      <c r="AB834" s="9" t="n"/>
      <c r="AC834" s="9" t="n"/>
      <c r="AD834" s="9" t="n"/>
      <c r="AE834" s="9" t="n"/>
      <c r="AF834" s="9" t="n"/>
      <c r="AG834" s="9" t="n"/>
    </row>
    <row r="835" ht="15.75" customHeight="1" s="496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  <c r="AA835" s="9" t="n"/>
      <c r="AB835" s="9" t="n"/>
      <c r="AC835" s="9" t="n"/>
      <c r="AD835" s="9" t="n"/>
      <c r="AE835" s="9" t="n"/>
      <c r="AF835" s="9" t="n"/>
      <c r="AG835" s="9" t="n"/>
    </row>
    <row r="836" ht="15.75" customHeight="1" s="496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  <c r="AA836" s="9" t="n"/>
      <c r="AB836" s="9" t="n"/>
      <c r="AC836" s="9" t="n"/>
      <c r="AD836" s="9" t="n"/>
      <c r="AE836" s="9" t="n"/>
      <c r="AF836" s="9" t="n"/>
      <c r="AG836" s="9" t="n"/>
    </row>
    <row r="837" ht="15.75" customHeight="1" s="496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  <c r="AA837" s="9" t="n"/>
      <c r="AB837" s="9" t="n"/>
      <c r="AC837" s="9" t="n"/>
      <c r="AD837" s="9" t="n"/>
      <c r="AE837" s="9" t="n"/>
      <c r="AF837" s="9" t="n"/>
      <c r="AG837" s="9" t="n"/>
    </row>
    <row r="838" ht="15.75" customHeight="1" s="496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  <c r="AA838" s="9" t="n"/>
      <c r="AB838" s="9" t="n"/>
      <c r="AC838" s="9" t="n"/>
      <c r="AD838" s="9" t="n"/>
      <c r="AE838" s="9" t="n"/>
      <c r="AF838" s="9" t="n"/>
      <c r="AG838" s="9" t="n"/>
    </row>
    <row r="839" ht="15.75" customHeight="1" s="496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  <c r="AA839" s="9" t="n"/>
      <c r="AB839" s="9" t="n"/>
      <c r="AC839" s="9" t="n"/>
      <c r="AD839" s="9" t="n"/>
      <c r="AE839" s="9" t="n"/>
      <c r="AF839" s="9" t="n"/>
      <c r="AG839" s="9" t="n"/>
    </row>
    <row r="840" ht="15.75" customHeight="1" s="496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  <c r="AA840" s="9" t="n"/>
      <c r="AB840" s="9" t="n"/>
      <c r="AC840" s="9" t="n"/>
      <c r="AD840" s="9" t="n"/>
      <c r="AE840" s="9" t="n"/>
      <c r="AF840" s="9" t="n"/>
      <c r="AG840" s="9" t="n"/>
    </row>
    <row r="841" ht="15.75" customHeight="1" s="496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  <c r="AA841" s="9" t="n"/>
      <c r="AB841" s="9" t="n"/>
      <c r="AC841" s="9" t="n"/>
      <c r="AD841" s="9" t="n"/>
      <c r="AE841" s="9" t="n"/>
      <c r="AF841" s="9" t="n"/>
      <c r="AG841" s="9" t="n"/>
    </row>
    <row r="842" ht="15.75" customHeight="1" s="496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  <c r="AA842" s="9" t="n"/>
      <c r="AB842" s="9" t="n"/>
      <c r="AC842" s="9" t="n"/>
      <c r="AD842" s="9" t="n"/>
      <c r="AE842" s="9" t="n"/>
      <c r="AF842" s="9" t="n"/>
      <c r="AG842" s="9" t="n"/>
    </row>
    <row r="843" ht="15.75" customHeight="1" s="496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  <c r="AA843" s="9" t="n"/>
      <c r="AB843" s="9" t="n"/>
      <c r="AC843" s="9" t="n"/>
      <c r="AD843" s="9" t="n"/>
      <c r="AE843" s="9" t="n"/>
      <c r="AF843" s="9" t="n"/>
      <c r="AG843" s="9" t="n"/>
    </row>
    <row r="844" ht="15.75" customHeight="1" s="496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  <c r="AA844" s="9" t="n"/>
      <c r="AB844" s="9" t="n"/>
      <c r="AC844" s="9" t="n"/>
      <c r="AD844" s="9" t="n"/>
      <c r="AE844" s="9" t="n"/>
      <c r="AF844" s="9" t="n"/>
      <c r="AG844" s="9" t="n"/>
    </row>
    <row r="845" ht="15.75" customHeight="1" s="496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  <c r="AA845" s="9" t="n"/>
      <c r="AB845" s="9" t="n"/>
      <c r="AC845" s="9" t="n"/>
      <c r="AD845" s="9" t="n"/>
      <c r="AE845" s="9" t="n"/>
      <c r="AF845" s="9" t="n"/>
      <c r="AG845" s="9" t="n"/>
    </row>
    <row r="846" ht="15.75" customHeight="1" s="496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  <c r="AA846" s="9" t="n"/>
      <c r="AB846" s="9" t="n"/>
      <c r="AC846" s="9" t="n"/>
      <c r="AD846" s="9" t="n"/>
      <c r="AE846" s="9" t="n"/>
      <c r="AF846" s="9" t="n"/>
      <c r="AG846" s="9" t="n"/>
    </row>
    <row r="847" ht="15.75" customHeight="1" s="496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  <c r="AA847" s="9" t="n"/>
      <c r="AB847" s="9" t="n"/>
      <c r="AC847" s="9" t="n"/>
      <c r="AD847" s="9" t="n"/>
      <c r="AE847" s="9" t="n"/>
      <c r="AF847" s="9" t="n"/>
      <c r="AG847" s="9" t="n"/>
    </row>
    <row r="848" ht="15.75" customHeight="1" s="496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  <c r="AA848" s="9" t="n"/>
      <c r="AB848" s="9" t="n"/>
      <c r="AC848" s="9" t="n"/>
      <c r="AD848" s="9" t="n"/>
      <c r="AE848" s="9" t="n"/>
      <c r="AF848" s="9" t="n"/>
      <c r="AG848" s="9" t="n"/>
    </row>
    <row r="849" ht="15.75" customHeight="1" s="496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  <c r="AA849" s="9" t="n"/>
      <c r="AB849" s="9" t="n"/>
      <c r="AC849" s="9" t="n"/>
      <c r="AD849" s="9" t="n"/>
      <c r="AE849" s="9" t="n"/>
      <c r="AF849" s="9" t="n"/>
      <c r="AG849" s="9" t="n"/>
    </row>
    <row r="850" ht="15.75" customHeight="1" s="496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  <c r="AA850" s="9" t="n"/>
      <c r="AB850" s="9" t="n"/>
      <c r="AC850" s="9" t="n"/>
      <c r="AD850" s="9" t="n"/>
      <c r="AE850" s="9" t="n"/>
      <c r="AF850" s="9" t="n"/>
      <c r="AG850" s="9" t="n"/>
    </row>
    <row r="851" ht="15.75" customHeight="1" s="496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  <c r="AA851" s="9" t="n"/>
      <c r="AB851" s="9" t="n"/>
      <c r="AC851" s="9" t="n"/>
      <c r="AD851" s="9" t="n"/>
      <c r="AE851" s="9" t="n"/>
      <c r="AF851" s="9" t="n"/>
      <c r="AG851" s="9" t="n"/>
    </row>
    <row r="852" ht="15.75" customHeight="1" s="496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  <c r="AA852" s="9" t="n"/>
      <c r="AB852" s="9" t="n"/>
      <c r="AC852" s="9" t="n"/>
      <c r="AD852" s="9" t="n"/>
      <c r="AE852" s="9" t="n"/>
      <c r="AF852" s="9" t="n"/>
      <c r="AG852" s="9" t="n"/>
    </row>
    <row r="853" ht="15.75" customHeight="1" s="496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  <c r="AA853" s="9" t="n"/>
      <c r="AB853" s="9" t="n"/>
      <c r="AC853" s="9" t="n"/>
      <c r="AD853" s="9" t="n"/>
      <c r="AE853" s="9" t="n"/>
      <c r="AF853" s="9" t="n"/>
      <c r="AG853" s="9" t="n"/>
    </row>
    <row r="854" ht="15.75" customHeight="1" s="496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  <c r="AA854" s="9" t="n"/>
      <c r="AB854" s="9" t="n"/>
      <c r="AC854" s="9" t="n"/>
      <c r="AD854" s="9" t="n"/>
      <c r="AE854" s="9" t="n"/>
      <c r="AF854" s="9" t="n"/>
      <c r="AG854" s="9" t="n"/>
    </row>
    <row r="855" ht="15.75" customHeight="1" s="496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  <c r="AA855" s="9" t="n"/>
      <c r="AB855" s="9" t="n"/>
      <c r="AC855" s="9" t="n"/>
      <c r="AD855" s="9" t="n"/>
      <c r="AE855" s="9" t="n"/>
      <c r="AF855" s="9" t="n"/>
      <c r="AG855" s="9" t="n"/>
    </row>
    <row r="856" ht="15.75" customHeight="1" s="496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  <c r="AA856" s="9" t="n"/>
      <c r="AB856" s="9" t="n"/>
      <c r="AC856" s="9" t="n"/>
      <c r="AD856" s="9" t="n"/>
      <c r="AE856" s="9" t="n"/>
      <c r="AF856" s="9" t="n"/>
      <c r="AG856" s="9" t="n"/>
    </row>
    <row r="857" ht="15.75" customHeight="1" s="496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  <c r="AA857" s="9" t="n"/>
      <c r="AB857" s="9" t="n"/>
      <c r="AC857" s="9" t="n"/>
      <c r="AD857" s="9" t="n"/>
      <c r="AE857" s="9" t="n"/>
      <c r="AF857" s="9" t="n"/>
      <c r="AG857" s="9" t="n"/>
    </row>
    <row r="858" ht="15.75" customHeight="1" s="496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  <c r="AA858" s="9" t="n"/>
      <c r="AB858" s="9" t="n"/>
      <c r="AC858" s="9" t="n"/>
      <c r="AD858" s="9" t="n"/>
      <c r="AE858" s="9" t="n"/>
      <c r="AF858" s="9" t="n"/>
      <c r="AG858" s="9" t="n"/>
    </row>
    <row r="859" ht="15.75" customHeight="1" s="496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  <c r="AA859" s="9" t="n"/>
      <c r="AB859" s="9" t="n"/>
      <c r="AC859" s="9" t="n"/>
      <c r="AD859" s="9" t="n"/>
      <c r="AE859" s="9" t="n"/>
      <c r="AF859" s="9" t="n"/>
      <c r="AG859" s="9" t="n"/>
    </row>
    <row r="860" ht="15.75" customHeight="1" s="496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  <c r="AA860" s="9" t="n"/>
      <c r="AB860" s="9" t="n"/>
      <c r="AC860" s="9" t="n"/>
      <c r="AD860" s="9" t="n"/>
      <c r="AE860" s="9" t="n"/>
      <c r="AF860" s="9" t="n"/>
      <c r="AG860" s="9" t="n"/>
    </row>
    <row r="861" ht="15.75" customHeight="1" s="496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  <c r="AA861" s="9" t="n"/>
      <c r="AB861" s="9" t="n"/>
      <c r="AC861" s="9" t="n"/>
      <c r="AD861" s="9" t="n"/>
      <c r="AE861" s="9" t="n"/>
      <c r="AF861" s="9" t="n"/>
      <c r="AG861" s="9" t="n"/>
    </row>
    <row r="862" ht="15.75" customHeight="1" s="496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  <c r="AA862" s="9" t="n"/>
      <c r="AB862" s="9" t="n"/>
      <c r="AC862" s="9" t="n"/>
      <c r="AD862" s="9" t="n"/>
      <c r="AE862" s="9" t="n"/>
      <c r="AF862" s="9" t="n"/>
      <c r="AG862" s="9" t="n"/>
    </row>
    <row r="863" ht="15.75" customHeight="1" s="496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  <c r="AA863" s="9" t="n"/>
      <c r="AB863" s="9" t="n"/>
      <c r="AC863" s="9" t="n"/>
      <c r="AD863" s="9" t="n"/>
      <c r="AE863" s="9" t="n"/>
      <c r="AF863" s="9" t="n"/>
      <c r="AG863" s="9" t="n"/>
    </row>
    <row r="864" ht="15.75" customHeight="1" s="496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  <c r="AA864" s="9" t="n"/>
      <c r="AB864" s="9" t="n"/>
      <c r="AC864" s="9" t="n"/>
      <c r="AD864" s="9" t="n"/>
      <c r="AE864" s="9" t="n"/>
      <c r="AF864" s="9" t="n"/>
      <c r="AG864" s="9" t="n"/>
    </row>
    <row r="865" ht="15.75" customHeight="1" s="496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  <c r="AA865" s="9" t="n"/>
      <c r="AB865" s="9" t="n"/>
      <c r="AC865" s="9" t="n"/>
      <c r="AD865" s="9" t="n"/>
      <c r="AE865" s="9" t="n"/>
      <c r="AF865" s="9" t="n"/>
      <c r="AG865" s="9" t="n"/>
    </row>
    <row r="866" ht="15.75" customHeight="1" s="496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  <c r="AA866" s="9" t="n"/>
      <c r="AB866" s="9" t="n"/>
      <c r="AC866" s="9" t="n"/>
      <c r="AD866" s="9" t="n"/>
      <c r="AE866" s="9" t="n"/>
      <c r="AF866" s="9" t="n"/>
      <c r="AG866" s="9" t="n"/>
    </row>
    <row r="867" ht="15.75" customHeight="1" s="496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  <c r="AA867" s="9" t="n"/>
      <c r="AB867" s="9" t="n"/>
      <c r="AC867" s="9" t="n"/>
      <c r="AD867" s="9" t="n"/>
      <c r="AE867" s="9" t="n"/>
      <c r="AF867" s="9" t="n"/>
      <c r="AG867" s="9" t="n"/>
    </row>
    <row r="868" ht="15.75" customHeight="1" s="496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  <c r="AA868" s="9" t="n"/>
      <c r="AB868" s="9" t="n"/>
      <c r="AC868" s="9" t="n"/>
      <c r="AD868" s="9" t="n"/>
      <c r="AE868" s="9" t="n"/>
      <c r="AF868" s="9" t="n"/>
      <c r="AG868" s="9" t="n"/>
    </row>
    <row r="869" ht="15.75" customHeight="1" s="496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  <c r="AA869" s="9" t="n"/>
      <c r="AB869" s="9" t="n"/>
      <c r="AC869" s="9" t="n"/>
      <c r="AD869" s="9" t="n"/>
      <c r="AE869" s="9" t="n"/>
      <c r="AF869" s="9" t="n"/>
      <c r="AG869" s="9" t="n"/>
    </row>
    <row r="870" ht="15.75" customHeight="1" s="496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  <c r="AA870" s="9" t="n"/>
      <c r="AB870" s="9" t="n"/>
      <c r="AC870" s="9" t="n"/>
      <c r="AD870" s="9" t="n"/>
      <c r="AE870" s="9" t="n"/>
      <c r="AF870" s="9" t="n"/>
      <c r="AG870" s="9" t="n"/>
    </row>
    <row r="871" ht="15.75" customHeight="1" s="496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  <c r="AA871" s="9" t="n"/>
      <c r="AB871" s="9" t="n"/>
      <c r="AC871" s="9" t="n"/>
      <c r="AD871" s="9" t="n"/>
      <c r="AE871" s="9" t="n"/>
      <c r="AF871" s="9" t="n"/>
      <c r="AG871" s="9" t="n"/>
    </row>
    <row r="872" ht="15.75" customHeight="1" s="496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  <c r="AA872" s="9" t="n"/>
      <c r="AB872" s="9" t="n"/>
      <c r="AC872" s="9" t="n"/>
      <c r="AD872" s="9" t="n"/>
      <c r="AE872" s="9" t="n"/>
      <c r="AF872" s="9" t="n"/>
      <c r="AG872" s="9" t="n"/>
    </row>
    <row r="873" ht="15.75" customHeight="1" s="496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  <c r="AA873" s="9" t="n"/>
      <c r="AB873" s="9" t="n"/>
      <c r="AC873" s="9" t="n"/>
      <c r="AD873" s="9" t="n"/>
      <c r="AE873" s="9" t="n"/>
      <c r="AF873" s="9" t="n"/>
      <c r="AG873" s="9" t="n"/>
    </row>
    <row r="874" ht="15.75" customHeight="1" s="496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  <c r="AA874" s="9" t="n"/>
      <c r="AB874" s="9" t="n"/>
      <c r="AC874" s="9" t="n"/>
      <c r="AD874" s="9" t="n"/>
      <c r="AE874" s="9" t="n"/>
      <c r="AF874" s="9" t="n"/>
      <c r="AG874" s="9" t="n"/>
    </row>
    <row r="875" ht="15.75" customHeight="1" s="496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  <c r="AA875" s="9" t="n"/>
      <c r="AB875" s="9" t="n"/>
      <c r="AC875" s="9" t="n"/>
      <c r="AD875" s="9" t="n"/>
      <c r="AE875" s="9" t="n"/>
      <c r="AF875" s="9" t="n"/>
      <c r="AG875" s="9" t="n"/>
    </row>
    <row r="876" ht="15.75" customHeight="1" s="496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  <c r="AA876" s="9" t="n"/>
      <c r="AB876" s="9" t="n"/>
      <c r="AC876" s="9" t="n"/>
      <c r="AD876" s="9" t="n"/>
      <c r="AE876" s="9" t="n"/>
      <c r="AF876" s="9" t="n"/>
      <c r="AG876" s="9" t="n"/>
    </row>
    <row r="877" ht="15.75" customHeight="1" s="496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  <c r="AA877" s="9" t="n"/>
      <c r="AB877" s="9" t="n"/>
      <c r="AC877" s="9" t="n"/>
      <c r="AD877" s="9" t="n"/>
      <c r="AE877" s="9" t="n"/>
      <c r="AF877" s="9" t="n"/>
      <c r="AG877" s="9" t="n"/>
    </row>
    <row r="878" ht="15.75" customHeight="1" s="496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  <c r="AA878" s="9" t="n"/>
      <c r="AB878" s="9" t="n"/>
      <c r="AC878" s="9" t="n"/>
      <c r="AD878" s="9" t="n"/>
      <c r="AE878" s="9" t="n"/>
      <c r="AF878" s="9" t="n"/>
      <c r="AG878" s="9" t="n"/>
    </row>
    <row r="879" ht="15.75" customHeight="1" s="496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  <c r="AA879" s="9" t="n"/>
      <c r="AB879" s="9" t="n"/>
      <c r="AC879" s="9" t="n"/>
      <c r="AD879" s="9" t="n"/>
      <c r="AE879" s="9" t="n"/>
      <c r="AF879" s="9" t="n"/>
      <c r="AG879" s="9" t="n"/>
    </row>
    <row r="880" ht="15.75" customHeight="1" s="496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  <c r="AA880" s="9" t="n"/>
      <c r="AB880" s="9" t="n"/>
      <c r="AC880" s="9" t="n"/>
      <c r="AD880" s="9" t="n"/>
      <c r="AE880" s="9" t="n"/>
      <c r="AF880" s="9" t="n"/>
      <c r="AG880" s="9" t="n"/>
    </row>
    <row r="881" ht="15.75" customHeight="1" s="496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  <c r="AA881" s="9" t="n"/>
      <c r="AB881" s="9" t="n"/>
      <c r="AC881" s="9" t="n"/>
      <c r="AD881" s="9" t="n"/>
      <c r="AE881" s="9" t="n"/>
      <c r="AF881" s="9" t="n"/>
      <c r="AG881" s="9" t="n"/>
    </row>
    <row r="882" ht="15.75" customHeight="1" s="496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  <c r="AA882" s="9" t="n"/>
      <c r="AB882" s="9" t="n"/>
      <c r="AC882" s="9" t="n"/>
      <c r="AD882" s="9" t="n"/>
      <c r="AE882" s="9" t="n"/>
      <c r="AF882" s="9" t="n"/>
      <c r="AG882" s="9" t="n"/>
    </row>
    <row r="883" ht="15.75" customHeight="1" s="496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  <c r="AA883" s="9" t="n"/>
      <c r="AB883" s="9" t="n"/>
      <c r="AC883" s="9" t="n"/>
      <c r="AD883" s="9" t="n"/>
      <c r="AE883" s="9" t="n"/>
      <c r="AF883" s="9" t="n"/>
      <c r="AG883" s="9" t="n"/>
    </row>
    <row r="884" ht="15.75" customHeight="1" s="496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  <c r="AA884" s="9" t="n"/>
      <c r="AB884" s="9" t="n"/>
      <c r="AC884" s="9" t="n"/>
      <c r="AD884" s="9" t="n"/>
      <c r="AE884" s="9" t="n"/>
      <c r="AF884" s="9" t="n"/>
      <c r="AG884" s="9" t="n"/>
    </row>
    <row r="885" ht="15.75" customHeight="1" s="496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  <c r="AA885" s="9" t="n"/>
      <c r="AB885" s="9" t="n"/>
      <c r="AC885" s="9" t="n"/>
      <c r="AD885" s="9" t="n"/>
      <c r="AE885" s="9" t="n"/>
      <c r="AF885" s="9" t="n"/>
      <c r="AG885" s="9" t="n"/>
    </row>
    <row r="886" ht="15.75" customHeight="1" s="496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  <c r="AA886" s="9" t="n"/>
      <c r="AB886" s="9" t="n"/>
      <c r="AC886" s="9" t="n"/>
      <c r="AD886" s="9" t="n"/>
      <c r="AE886" s="9" t="n"/>
      <c r="AF886" s="9" t="n"/>
      <c r="AG886" s="9" t="n"/>
    </row>
    <row r="887" ht="15.75" customHeight="1" s="496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  <c r="AA887" s="9" t="n"/>
      <c r="AB887" s="9" t="n"/>
      <c r="AC887" s="9" t="n"/>
      <c r="AD887" s="9" t="n"/>
      <c r="AE887" s="9" t="n"/>
      <c r="AF887" s="9" t="n"/>
      <c r="AG887" s="9" t="n"/>
    </row>
    <row r="888" ht="15.75" customHeight="1" s="496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  <c r="AA888" s="9" t="n"/>
      <c r="AB888" s="9" t="n"/>
      <c r="AC888" s="9" t="n"/>
      <c r="AD888" s="9" t="n"/>
      <c r="AE888" s="9" t="n"/>
      <c r="AF888" s="9" t="n"/>
      <c r="AG888" s="9" t="n"/>
    </row>
    <row r="889" ht="15.75" customHeight="1" s="496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  <c r="AA889" s="9" t="n"/>
      <c r="AB889" s="9" t="n"/>
      <c r="AC889" s="9" t="n"/>
      <c r="AD889" s="9" t="n"/>
      <c r="AE889" s="9" t="n"/>
      <c r="AF889" s="9" t="n"/>
      <c r="AG889" s="9" t="n"/>
    </row>
    <row r="890" ht="15.75" customHeight="1" s="496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  <c r="AA890" s="9" t="n"/>
      <c r="AB890" s="9" t="n"/>
      <c r="AC890" s="9" t="n"/>
      <c r="AD890" s="9" t="n"/>
      <c r="AE890" s="9" t="n"/>
      <c r="AF890" s="9" t="n"/>
      <c r="AG890" s="9" t="n"/>
    </row>
    <row r="891" ht="15.75" customHeight="1" s="496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  <c r="AA891" s="9" t="n"/>
      <c r="AB891" s="9" t="n"/>
      <c r="AC891" s="9" t="n"/>
      <c r="AD891" s="9" t="n"/>
      <c r="AE891" s="9" t="n"/>
      <c r="AF891" s="9" t="n"/>
      <c r="AG891" s="9" t="n"/>
    </row>
    <row r="892" ht="15.75" customHeight="1" s="496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  <c r="AA892" s="9" t="n"/>
      <c r="AB892" s="9" t="n"/>
      <c r="AC892" s="9" t="n"/>
      <c r="AD892" s="9" t="n"/>
      <c r="AE892" s="9" t="n"/>
      <c r="AF892" s="9" t="n"/>
      <c r="AG892" s="9" t="n"/>
    </row>
    <row r="893" ht="15.75" customHeight="1" s="496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  <c r="AA893" s="9" t="n"/>
      <c r="AB893" s="9" t="n"/>
      <c r="AC893" s="9" t="n"/>
      <c r="AD893" s="9" t="n"/>
      <c r="AE893" s="9" t="n"/>
      <c r="AF893" s="9" t="n"/>
      <c r="AG893" s="9" t="n"/>
    </row>
    <row r="894" ht="15.75" customHeight="1" s="496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  <c r="AA894" s="9" t="n"/>
      <c r="AB894" s="9" t="n"/>
      <c r="AC894" s="9" t="n"/>
      <c r="AD894" s="9" t="n"/>
      <c r="AE894" s="9" t="n"/>
      <c r="AF894" s="9" t="n"/>
      <c r="AG894" s="9" t="n"/>
    </row>
    <row r="895" ht="15.75" customHeight="1" s="496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  <c r="AA895" s="9" t="n"/>
      <c r="AB895" s="9" t="n"/>
      <c r="AC895" s="9" t="n"/>
      <c r="AD895" s="9" t="n"/>
      <c r="AE895" s="9" t="n"/>
      <c r="AF895" s="9" t="n"/>
      <c r="AG895" s="9" t="n"/>
    </row>
    <row r="896" ht="15.75" customHeight="1" s="496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  <c r="AA896" s="9" t="n"/>
      <c r="AB896" s="9" t="n"/>
      <c r="AC896" s="9" t="n"/>
      <c r="AD896" s="9" t="n"/>
      <c r="AE896" s="9" t="n"/>
      <c r="AF896" s="9" t="n"/>
      <c r="AG896" s="9" t="n"/>
    </row>
    <row r="897" ht="15.75" customHeight="1" s="496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  <c r="AA897" s="9" t="n"/>
      <c r="AB897" s="9" t="n"/>
      <c r="AC897" s="9" t="n"/>
      <c r="AD897" s="9" t="n"/>
      <c r="AE897" s="9" t="n"/>
      <c r="AF897" s="9" t="n"/>
      <c r="AG897" s="9" t="n"/>
    </row>
    <row r="898" ht="15.75" customHeight="1" s="496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  <c r="AA898" s="9" t="n"/>
      <c r="AB898" s="9" t="n"/>
      <c r="AC898" s="9" t="n"/>
      <c r="AD898" s="9" t="n"/>
      <c r="AE898" s="9" t="n"/>
      <c r="AF898" s="9" t="n"/>
      <c r="AG898" s="9" t="n"/>
    </row>
    <row r="899" ht="15.75" customHeight="1" s="496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  <c r="AA899" s="9" t="n"/>
      <c r="AB899" s="9" t="n"/>
      <c r="AC899" s="9" t="n"/>
      <c r="AD899" s="9" t="n"/>
      <c r="AE899" s="9" t="n"/>
      <c r="AF899" s="9" t="n"/>
      <c r="AG899" s="9" t="n"/>
    </row>
    <row r="900" ht="15.75" customHeight="1" s="496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  <c r="AA900" s="9" t="n"/>
      <c r="AB900" s="9" t="n"/>
      <c r="AC900" s="9" t="n"/>
      <c r="AD900" s="9" t="n"/>
      <c r="AE900" s="9" t="n"/>
      <c r="AF900" s="9" t="n"/>
      <c r="AG900" s="9" t="n"/>
    </row>
    <row r="901" ht="15.75" customHeight="1" s="496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  <c r="AA901" s="9" t="n"/>
      <c r="AB901" s="9" t="n"/>
      <c r="AC901" s="9" t="n"/>
      <c r="AD901" s="9" t="n"/>
      <c r="AE901" s="9" t="n"/>
      <c r="AF901" s="9" t="n"/>
      <c r="AG901" s="9" t="n"/>
    </row>
    <row r="902" ht="15.75" customHeight="1" s="496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  <c r="AA902" s="9" t="n"/>
      <c r="AB902" s="9" t="n"/>
      <c r="AC902" s="9" t="n"/>
      <c r="AD902" s="9" t="n"/>
      <c r="AE902" s="9" t="n"/>
      <c r="AF902" s="9" t="n"/>
      <c r="AG902" s="9" t="n"/>
    </row>
    <row r="903" ht="15.75" customHeight="1" s="496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  <c r="AA903" s="9" t="n"/>
      <c r="AB903" s="9" t="n"/>
      <c r="AC903" s="9" t="n"/>
      <c r="AD903" s="9" t="n"/>
      <c r="AE903" s="9" t="n"/>
      <c r="AF903" s="9" t="n"/>
      <c r="AG903" s="9" t="n"/>
    </row>
    <row r="904" ht="15.75" customHeight="1" s="496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A904" s="9" t="n"/>
      <c r="AB904" s="9" t="n"/>
      <c r="AC904" s="9" t="n"/>
      <c r="AD904" s="9" t="n"/>
      <c r="AE904" s="9" t="n"/>
      <c r="AF904" s="9" t="n"/>
      <c r="AG904" s="9" t="n"/>
    </row>
    <row r="905" ht="15.75" customHeight="1" s="496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  <c r="AA905" s="9" t="n"/>
      <c r="AB905" s="9" t="n"/>
      <c r="AC905" s="9" t="n"/>
      <c r="AD905" s="9" t="n"/>
      <c r="AE905" s="9" t="n"/>
      <c r="AF905" s="9" t="n"/>
      <c r="AG905" s="9" t="n"/>
    </row>
    <row r="906" ht="15.75" customHeight="1" s="496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  <c r="AA906" s="9" t="n"/>
      <c r="AB906" s="9" t="n"/>
      <c r="AC906" s="9" t="n"/>
      <c r="AD906" s="9" t="n"/>
      <c r="AE906" s="9" t="n"/>
      <c r="AF906" s="9" t="n"/>
      <c r="AG906" s="9" t="n"/>
    </row>
    <row r="907" ht="15.75" customHeight="1" s="496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  <c r="AA907" s="9" t="n"/>
      <c r="AB907" s="9" t="n"/>
      <c r="AC907" s="9" t="n"/>
      <c r="AD907" s="9" t="n"/>
      <c r="AE907" s="9" t="n"/>
      <c r="AF907" s="9" t="n"/>
      <c r="AG907" s="9" t="n"/>
    </row>
    <row r="908" ht="15.75" customHeight="1" s="496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  <c r="AA908" s="9" t="n"/>
      <c r="AB908" s="9" t="n"/>
      <c r="AC908" s="9" t="n"/>
      <c r="AD908" s="9" t="n"/>
      <c r="AE908" s="9" t="n"/>
      <c r="AF908" s="9" t="n"/>
      <c r="AG908" s="9" t="n"/>
    </row>
    <row r="909" ht="15.75" customHeight="1" s="496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  <c r="AA909" s="9" t="n"/>
      <c r="AB909" s="9" t="n"/>
      <c r="AC909" s="9" t="n"/>
      <c r="AD909" s="9" t="n"/>
      <c r="AE909" s="9" t="n"/>
      <c r="AF909" s="9" t="n"/>
      <c r="AG909" s="9" t="n"/>
    </row>
    <row r="910" ht="15.75" customHeight="1" s="496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  <c r="AA910" s="9" t="n"/>
      <c r="AB910" s="9" t="n"/>
      <c r="AC910" s="9" t="n"/>
      <c r="AD910" s="9" t="n"/>
      <c r="AE910" s="9" t="n"/>
      <c r="AF910" s="9" t="n"/>
      <c r="AG910" s="9" t="n"/>
    </row>
    <row r="911" ht="15.75" customHeight="1" s="496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  <c r="AA911" s="9" t="n"/>
      <c r="AB911" s="9" t="n"/>
      <c r="AC911" s="9" t="n"/>
      <c r="AD911" s="9" t="n"/>
      <c r="AE911" s="9" t="n"/>
      <c r="AF911" s="9" t="n"/>
      <c r="AG911" s="9" t="n"/>
    </row>
    <row r="912" ht="15.75" customHeight="1" s="496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  <c r="AA912" s="9" t="n"/>
      <c r="AB912" s="9" t="n"/>
      <c r="AC912" s="9" t="n"/>
      <c r="AD912" s="9" t="n"/>
      <c r="AE912" s="9" t="n"/>
      <c r="AF912" s="9" t="n"/>
      <c r="AG912" s="9" t="n"/>
    </row>
    <row r="913" ht="15.75" customHeight="1" s="496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  <c r="AA913" s="9" t="n"/>
      <c r="AB913" s="9" t="n"/>
      <c r="AC913" s="9" t="n"/>
      <c r="AD913" s="9" t="n"/>
      <c r="AE913" s="9" t="n"/>
      <c r="AF913" s="9" t="n"/>
      <c r="AG913" s="9" t="n"/>
    </row>
    <row r="914" ht="15.75" customHeight="1" s="496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  <c r="AA914" s="9" t="n"/>
      <c r="AB914" s="9" t="n"/>
      <c r="AC914" s="9" t="n"/>
      <c r="AD914" s="9" t="n"/>
      <c r="AE914" s="9" t="n"/>
      <c r="AF914" s="9" t="n"/>
      <c r="AG914" s="9" t="n"/>
    </row>
    <row r="915" ht="15.75" customHeight="1" s="496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  <c r="AA915" s="9" t="n"/>
      <c r="AB915" s="9" t="n"/>
      <c r="AC915" s="9" t="n"/>
      <c r="AD915" s="9" t="n"/>
      <c r="AE915" s="9" t="n"/>
      <c r="AF915" s="9" t="n"/>
      <c r="AG915" s="9" t="n"/>
    </row>
    <row r="916" ht="15.75" customHeight="1" s="496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  <c r="AA916" s="9" t="n"/>
      <c r="AB916" s="9" t="n"/>
      <c r="AC916" s="9" t="n"/>
      <c r="AD916" s="9" t="n"/>
      <c r="AE916" s="9" t="n"/>
      <c r="AF916" s="9" t="n"/>
      <c r="AG916" s="9" t="n"/>
    </row>
    <row r="917" ht="15.75" customHeight="1" s="496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  <c r="AA917" s="9" t="n"/>
      <c r="AB917" s="9" t="n"/>
      <c r="AC917" s="9" t="n"/>
      <c r="AD917" s="9" t="n"/>
      <c r="AE917" s="9" t="n"/>
      <c r="AF917" s="9" t="n"/>
      <c r="AG917" s="9" t="n"/>
    </row>
    <row r="918" ht="15.75" customHeight="1" s="496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  <c r="AA918" s="9" t="n"/>
      <c r="AB918" s="9" t="n"/>
      <c r="AC918" s="9" t="n"/>
      <c r="AD918" s="9" t="n"/>
      <c r="AE918" s="9" t="n"/>
      <c r="AF918" s="9" t="n"/>
      <c r="AG918" s="9" t="n"/>
    </row>
    <row r="919" ht="15.75" customHeight="1" s="496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  <c r="AA919" s="9" t="n"/>
      <c r="AB919" s="9" t="n"/>
      <c r="AC919" s="9" t="n"/>
      <c r="AD919" s="9" t="n"/>
      <c r="AE919" s="9" t="n"/>
      <c r="AF919" s="9" t="n"/>
      <c r="AG919" s="9" t="n"/>
    </row>
    <row r="920" ht="15.75" customHeight="1" s="496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  <c r="AA920" s="9" t="n"/>
      <c r="AB920" s="9" t="n"/>
      <c r="AC920" s="9" t="n"/>
      <c r="AD920" s="9" t="n"/>
      <c r="AE920" s="9" t="n"/>
      <c r="AF920" s="9" t="n"/>
      <c r="AG920" s="9" t="n"/>
    </row>
    <row r="921" ht="15.75" customHeight="1" s="496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  <c r="AA921" s="9" t="n"/>
      <c r="AB921" s="9" t="n"/>
      <c r="AC921" s="9" t="n"/>
      <c r="AD921" s="9" t="n"/>
      <c r="AE921" s="9" t="n"/>
      <c r="AF921" s="9" t="n"/>
      <c r="AG921" s="9" t="n"/>
    </row>
    <row r="922" ht="15.75" customHeight="1" s="496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  <c r="AA922" s="9" t="n"/>
      <c r="AB922" s="9" t="n"/>
      <c r="AC922" s="9" t="n"/>
      <c r="AD922" s="9" t="n"/>
      <c r="AE922" s="9" t="n"/>
      <c r="AF922" s="9" t="n"/>
      <c r="AG922" s="9" t="n"/>
    </row>
    <row r="923" ht="15.75" customHeight="1" s="496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  <c r="AA923" s="9" t="n"/>
      <c r="AB923" s="9" t="n"/>
      <c r="AC923" s="9" t="n"/>
      <c r="AD923" s="9" t="n"/>
      <c r="AE923" s="9" t="n"/>
      <c r="AF923" s="9" t="n"/>
      <c r="AG923" s="9" t="n"/>
    </row>
    <row r="924" ht="15.75" customHeight="1" s="496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  <c r="AA924" s="9" t="n"/>
      <c r="AB924" s="9" t="n"/>
      <c r="AC924" s="9" t="n"/>
      <c r="AD924" s="9" t="n"/>
      <c r="AE924" s="9" t="n"/>
      <c r="AF924" s="9" t="n"/>
      <c r="AG924" s="9" t="n"/>
    </row>
    <row r="925" ht="15.75" customHeight="1" s="496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  <c r="AA925" s="9" t="n"/>
      <c r="AB925" s="9" t="n"/>
      <c r="AC925" s="9" t="n"/>
      <c r="AD925" s="9" t="n"/>
      <c r="AE925" s="9" t="n"/>
      <c r="AF925" s="9" t="n"/>
      <c r="AG925" s="9" t="n"/>
    </row>
    <row r="926" ht="15.75" customHeight="1" s="496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  <c r="AA926" s="9" t="n"/>
      <c r="AB926" s="9" t="n"/>
      <c r="AC926" s="9" t="n"/>
      <c r="AD926" s="9" t="n"/>
      <c r="AE926" s="9" t="n"/>
      <c r="AF926" s="9" t="n"/>
      <c r="AG926" s="9" t="n"/>
    </row>
    <row r="927" ht="15.75" customHeight="1" s="496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  <c r="AA927" s="9" t="n"/>
      <c r="AB927" s="9" t="n"/>
      <c r="AC927" s="9" t="n"/>
      <c r="AD927" s="9" t="n"/>
      <c r="AE927" s="9" t="n"/>
      <c r="AF927" s="9" t="n"/>
      <c r="AG927" s="9" t="n"/>
    </row>
    <row r="928" ht="15.75" customHeight="1" s="496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  <c r="AA928" s="9" t="n"/>
      <c r="AB928" s="9" t="n"/>
      <c r="AC928" s="9" t="n"/>
      <c r="AD928" s="9" t="n"/>
      <c r="AE928" s="9" t="n"/>
      <c r="AF928" s="9" t="n"/>
      <c r="AG928" s="9" t="n"/>
    </row>
    <row r="929" ht="15.75" customHeight="1" s="496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  <c r="AA929" s="9" t="n"/>
      <c r="AB929" s="9" t="n"/>
      <c r="AC929" s="9" t="n"/>
      <c r="AD929" s="9" t="n"/>
      <c r="AE929" s="9" t="n"/>
      <c r="AF929" s="9" t="n"/>
      <c r="AG929" s="9" t="n"/>
    </row>
    <row r="930" ht="15.75" customHeight="1" s="496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  <c r="AA930" s="9" t="n"/>
      <c r="AB930" s="9" t="n"/>
      <c r="AC930" s="9" t="n"/>
      <c r="AD930" s="9" t="n"/>
      <c r="AE930" s="9" t="n"/>
      <c r="AF930" s="9" t="n"/>
      <c r="AG930" s="9" t="n"/>
    </row>
    <row r="931" ht="15.75" customHeight="1" s="496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  <c r="AA931" s="9" t="n"/>
      <c r="AB931" s="9" t="n"/>
      <c r="AC931" s="9" t="n"/>
      <c r="AD931" s="9" t="n"/>
      <c r="AE931" s="9" t="n"/>
      <c r="AF931" s="9" t="n"/>
      <c r="AG931" s="9" t="n"/>
    </row>
    <row r="932" ht="15.75" customHeight="1" s="496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  <c r="AA932" s="9" t="n"/>
      <c r="AB932" s="9" t="n"/>
      <c r="AC932" s="9" t="n"/>
      <c r="AD932" s="9" t="n"/>
      <c r="AE932" s="9" t="n"/>
      <c r="AF932" s="9" t="n"/>
      <c r="AG932" s="9" t="n"/>
    </row>
    <row r="933" ht="15.75" customHeight="1" s="496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  <c r="AA933" s="9" t="n"/>
      <c r="AB933" s="9" t="n"/>
      <c r="AC933" s="9" t="n"/>
      <c r="AD933" s="9" t="n"/>
      <c r="AE933" s="9" t="n"/>
      <c r="AF933" s="9" t="n"/>
      <c r="AG933" s="9" t="n"/>
    </row>
    <row r="934" ht="15.75" customHeight="1" s="496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  <c r="AA934" s="9" t="n"/>
      <c r="AB934" s="9" t="n"/>
      <c r="AC934" s="9" t="n"/>
      <c r="AD934" s="9" t="n"/>
      <c r="AE934" s="9" t="n"/>
      <c r="AF934" s="9" t="n"/>
      <c r="AG934" s="9" t="n"/>
    </row>
    <row r="935" ht="15.75" customHeight="1" s="496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  <c r="AA935" s="9" t="n"/>
      <c r="AB935" s="9" t="n"/>
      <c r="AC935" s="9" t="n"/>
      <c r="AD935" s="9" t="n"/>
      <c r="AE935" s="9" t="n"/>
      <c r="AF935" s="9" t="n"/>
      <c r="AG935" s="9" t="n"/>
    </row>
    <row r="936" ht="15.75" customHeight="1" s="496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  <c r="AA936" s="9" t="n"/>
      <c r="AB936" s="9" t="n"/>
      <c r="AC936" s="9" t="n"/>
      <c r="AD936" s="9" t="n"/>
      <c r="AE936" s="9" t="n"/>
      <c r="AF936" s="9" t="n"/>
      <c r="AG936" s="9" t="n"/>
    </row>
    <row r="937" ht="15.75" customHeight="1" s="496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  <c r="AA937" s="9" t="n"/>
      <c r="AB937" s="9" t="n"/>
      <c r="AC937" s="9" t="n"/>
      <c r="AD937" s="9" t="n"/>
      <c r="AE937" s="9" t="n"/>
      <c r="AF937" s="9" t="n"/>
      <c r="AG937" s="9" t="n"/>
    </row>
    <row r="938" ht="15.75" customHeight="1" s="496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  <c r="AA938" s="9" t="n"/>
      <c r="AB938" s="9" t="n"/>
      <c r="AC938" s="9" t="n"/>
      <c r="AD938" s="9" t="n"/>
      <c r="AE938" s="9" t="n"/>
      <c r="AF938" s="9" t="n"/>
      <c r="AG938" s="9" t="n"/>
    </row>
    <row r="939" ht="15.75" customHeight="1" s="496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  <c r="AA939" s="9" t="n"/>
      <c r="AB939" s="9" t="n"/>
      <c r="AC939" s="9" t="n"/>
      <c r="AD939" s="9" t="n"/>
      <c r="AE939" s="9" t="n"/>
      <c r="AF939" s="9" t="n"/>
      <c r="AG939" s="9" t="n"/>
    </row>
    <row r="940" ht="15.75" customHeight="1" s="496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  <c r="AA940" s="9" t="n"/>
      <c r="AB940" s="9" t="n"/>
      <c r="AC940" s="9" t="n"/>
      <c r="AD940" s="9" t="n"/>
      <c r="AE940" s="9" t="n"/>
      <c r="AF940" s="9" t="n"/>
      <c r="AG940" s="9" t="n"/>
    </row>
    <row r="941" ht="15.75" customHeight="1" s="496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  <c r="AA941" s="9" t="n"/>
      <c r="AB941" s="9" t="n"/>
      <c r="AC941" s="9" t="n"/>
      <c r="AD941" s="9" t="n"/>
      <c r="AE941" s="9" t="n"/>
      <c r="AF941" s="9" t="n"/>
      <c r="AG941" s="9" t="n"/>
    </row>
    <row r="942" ht="15.75" customHeight="1" s="496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  <c r="AA942" s="9" t="n"/>
      <c r="AB942" s="9" t="n"/>
      <c r="AC942" s="9" t="n"/>
      <c r="AD942" s="9" t="n"/>
      <c r="AE942" s="9" t="n"/>
      <c r="AF942" s="9" t="n"/>
      <c r="AG942" s="9" t="n"/>
    </row>
    <row r="943" ht="15.75" customHeight="1" s="496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  <c r="AA943" s="9" t="n"/>
      <c r="AB943" s="9" t="n"/>
      <c r="AC943" s="9" t="n"/>
      <c r="AD943" s="9" t="n"/>
      <c r="AE943" s="9" t="n"/>
      <c r="AF943" s="9" t="n"/>
      <c r="AG943" s="9" t="n"/>
    </row>
    <row r="944" ht="15.75" customHeight="1" s="496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  <c r="AA944" s="9" t="n"/>
      <c r="AB944" s="9" t="n"/>
      <c r="AC944" s="9" t="n"/>
      <c r="AD944" s="9" t="n"/>
      <c r="AE944" s="9" t="n"/>
      <c r="AF944" s="9" t="n"/>
      <c r="AG944" s="9" t="n"/>
    </row>
    <row r="945" ht="15.75" customHeight="1" s="496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  <c r="AA945" s="9" t="n"/>
      <c r="AB945" s="9" t="n"/>
      <c r="AC945" s="9" t="n"/>
      <c r="AD945" s="9" t="n"/>
      <c r="AE945" s="9" t="n"/>
      <c r="AF945" s="9" t="n"/>
      <c r="AG945" s="9" t="n"/>
    </row>
    <row r="946" ht="15.75" customHeight="1" s="496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  <c r="AA946" s="9" t="n"/>
      <c r="AB946" s="9" t="n"/>
      <c r="AC946" s="9" t="n"/>
      <c r="AD946" s="9" t="n"/>
      <c r="AE946" s="9" t="n"/>
      <c r="AF946" s="9" t="n"/>
      <c r="AG946" s="9" t="n"/>
    </row>
    <row r="947" ht="15.75" customHeight="1" s="496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  <c r="AA947" s="9" t="n"/>
      <c r="AB947" s="9" t="n"/>
      <c r="AC947" s="9" t="n"/>
      <c r="AD947" s="9" t="n"/>
      <c r="AE947" s="9" t="n"/>
      <c r="AF947" s="9" t="n"/>
      <c r="AG947" s="9" t="n"/>
    </row>
    <row r="948" ht="15.75" customHeight="1" s="496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  <c r="AA948" s="9" t="n"/>
      <c r="AB948" s="9" t="n"/>
      <c r="AC948" s="9" t="n"/>
      <c r="AD948" s="9" t="n"/>
      <c r="AE948" s="9" t="n"/>
      <c r="AF948" s="9" t="n"/>
      <c r="AG948" s="9" t="n"/>
    </row>
    <row r="949" ht="15.75" customHeight="1" s="496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  <c r="AA949" s="9" t="n"/>
      <c r="AB949" s="9" t="n"/>
      <c r="AC949" s="9" t="n"/>
      <c r="AD949" s="9" t="n"/>
      <c r="AE949" s="9" t="n"/>
      <c r="AF949" s="9" t="n"/>
      <c r="AG949" s="9" t="n"/>
    </row>
    <row r="950" ht="15.75" customHeight="1" s="496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  <c r="AA950" s="9" t="n"/>
      <c r="AB950" s="9" t="n"/>
      <c r="AC950" s="9" t="n"/>
      <c r="AD950" s="9" t="n"/>
      <c r="AE950" s="9" t="n"/>
      <c r="AF950" s="9" t="n"/>
      <c r="AG950" s="9" t="n"/>
    </row>
    <row r="951" ht="15.75" customHeight="1" s="496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  <c r="AA951" s="9" t="n"/>
      <c r="AB951" s="9" t="n"/>
      <c r="AC951" s="9" t="n"/>
      <c r="AD951" s="9" t="n"/>
      <c r="AE951" s="9" t="n"/>
      <c r="AF951" s="9" t="n"/>
      <c r="AG951" s="9" t="n"/>
    </row>
    <row r="952" ht="15.75" customHeight="1" s="496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  <c r="AA952" s="9" t="n"/>
      <c r="AB952" s="9" t="n"/>
      <c r="AC952" s="9" t="n"/>
      <c r="AD952" s="9" t="n"/>
      <c r="AE952" s="9" t="n"/>
      <c r="AF952" s="9" t="n"/>
      <c r="AG952" s="9" t="n"/>
    </row>
    <row r="953" ht="15.75" customHeight="1" s="496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  <c r="AA953" s="9" t="n"/>
      <c r="AB953" s="9" t="n"/>
      <c r="AC953" s="9" t="n"/>
      <c r="AD953" s="9" t="n"/>
      <c r="AE953" s="9" t="n"/>
      <c r="AF953" s="9" t="n"/>
      <c r="AG953" s="9" t="n"/>
    </row>
    <row r="954" ht="15.75" customHeight="1" s="496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  <c r="AA954" s="9" t="n"/>
      <c r="AB954" s="9" t="n"/>
      <c r="AC954" s="9" t="n"/>
      <c r="AD954" s="9" t="n"/>
      <c r="AE954" s="9" t="n"/>
      <c r="AF954" s="9" t="n"/>
      <c r="AG954" s="9" t="n"/>
    </row>
    <row r="955" ht="15.75" customHeight="1" s="496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  <c r="AA955" s="9" t="n"/>
      <c r="AB955" s="9" t="n"/>
      <c r="AC955" s="9" t="n"/>
      <c r="AD955" s="9" t="n"/>
      <c r="AE955" s="9" t="n"/>
      <c r="AF955" s="9" t="n"/>
      <c r="AG955" s="9" t="n"/>
    </row>
    <row r="956" ht="15.75" customHeight="1" s="496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  <c r="AA956" s="9" t="n"/>
      <c r="AB956" s="9" t="n"/>
      <c r="AC956" s="9" t="n"/>
      <c r="AD956" s="9" t="n"/>
      <c r="AE956" s="9" t="n"/>
      <c r="AF956" s="9" t="n"/>
      <c r="AG956" s="9" t="n"/>
    </row>
    <row r="957" ht="15.75" customHeight="1" s="496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  <c r="AA957" s="9" t="n"/>
      <c r="AB957" s="9" t="n"/>
      <c r="AC957" s="9" t="n"/>
      <c r="AD957" s="9" t="n"/>
      <c r="AE957" s="9" t="n"/>
      <c r="AF957" s="9" t="n"/>
      <c r="AG957" s="9" t="n"/>
    </row>
    <row r="958" ht="15.75" customHeight="1" s="496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  <c r="AA958" s="9" t="n"/>
      <c r="AB958" s="9" t="n"/>
      <c r="AC958" s="9" t="n"/>
      <c r="AD958" s="9" t="n"/>
      <c r="AE958" s="9" t="n"/>
      <c r="AF958" s="9" t="n"/>
      <c r="AG958" s="9" t="n"/>
    </row>
    <row r="959" ht="15.75" customHeight="1" s="496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  <c r="AA959" s="9" t="n"/>
      <c r="AB959" s="9" t="n"/>
      <c r="AC959" s="9" t="n"/>
      <c r="AD959" s="9" t="n"/>
      <c r="AE959" s="9" t="n"/>
      <c r="AF959" s="9" t="n"/>
      <c r="AG959" s="9" t="n"/>
    </row>
    <row r="960" ht="15.75" customHeight="1" s="496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  <c r="AA960" s="9" t="n"/>
      <c r="AB960" s="9" t="n"/>
      <c r="AC960" s="9" t="n"/>
      <c r="AD960" s="9" t="n"/>
      <c r="AE960" s="9" t="n"/>
      <c r="AF960" s="9" t="n"/>
      <c r="AG960" s="9" t="n"/>
    </row>
    <row r="961" ht="15.75" customHeight="1" s="496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  <c r="AA961" s="9" t="n"/>
      <c r="AB961" s="9" t="n"/>
      <c r="AC961" s="9" t="n"/>
      <c r="AD961" s="9" t="n"/>
      <c r="AE961" s="9" t="n"/>
      <c r="AF961" s="9" t="n"/>
      <c r="AG961" s="9" t="n"/>
    </row>
    <row r="962" ht="15.75" customHeight="1" s="496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  <c r="AA962" s="9" t="n"/>
      <c r="AB962" s="9" t="n"/>
      <c r="AC962" s="9" t="n"/>
      <c r="AD962" s="9" t="n"/>
      <c r="AE962" s="9" t="n"/>
      <c r="AF962" s="9" t="n"/>
      <c r="AG962" s="9" t="n"/>
    </row>
    <row r="963" ht="15.75" customHeight="1" s="496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  <c r="AA963" s="9" t="n"/>
      <c r="AB963" s="9" t="n"/>
      <c r="AC963" s="9" t="n"/>
      <c r="AD963" s="9" t="n"/>
      <c r="AE963" s="9" t="n"/>
      <c r="AF963" s="9" t="n"/>
      <c r="AG963" s="9" t="n"/>
    </row>
    <row r="964" ht="15.75" customHeight="1" s="496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  <c r="AA964" s="9" t="n"/>
      <c r="AB964" s="9" t="n"/>
      <c r="AC964" s="9" t="n"/>
      <c r="AD964" s="9" t="n"/>
      <c r="AE964" s="9" t="n"/>
      <c r="AF964" s="9" t="n"/>
      <c r="AG964" s="9" t="n"/>
    </row>
    <row r="965" ht="15.75" customHeight="1" s="496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  <c r="AA965" s="9" t="n"/>
      <c r="AB965" s="9" t="n"/>
      <c r="AC965" s="9" t="n"/>
      <c r="AD965" s="9" t="n"/>
      <c r="AE965" s="9" t="n"/>
      <c r="AF965" s="9" t="n"/>
      <c r="AG965" s="9" t="n"/>
    </row>
    <row r="966" ht="15.75" customHeight="1" s="496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  <c r="AA966" s="9" t="n"/>
      <c r="AB966" s="9" t="n"/>
      <c r="AC966" s="9" t="n"/>
      <c r="AD966" s="9" t="n"/>
      <c r="AE966" s="9" t="n"/>
      <c r="AF966" s="9" t="n"/>
      <c r="AG966" s="9" t="n"/>
    </row>
    <row r="967" ht="15.75" customHeight="1" s="496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  <c r="AA967" s="9" t="n"/>
      <c r="AB967" s="9" t="n"/>
      <c r="AC967" s="9" t="n"/>
      <c r="AD967" s="9" t="n"/>
      <c r="AE967" s="9" t="n"/>
      <c r="AF967" s="9" t="n"/>
      <c r="AG967" s="9" t="n"/>
    </row>
    <row r="968" ht="15.75" customHeight="1" s="496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  <c r="AA968" s="9" t="n"/>
      <c r="AB968" s="9" t="n"/>
      <c r="AC968" s="9" t="n"/>
      <c r="AD968" s="9" t="n"/>
      <c r="AE968" s="9" t="n"/>
      <c r="AF968" s="9" t="n"/>
      <c r="AG968" s="9" t="n"/>
    </row>
    <row r="969" ht="15.75" customHeight="1" s="496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  <c r="AA969" s="9" t="n"/>
      <c r="AB969" s="9" t="n"/>
      <c r="AC969" s="9" t="n"/>
      <c r="AD969" s="9" t="n"/>
      <c r="AE969" s="9" t="n"/>
      <c r="AF969" s="9" t="n"/>
      <c r="AG969" s="9" t="n"/>
    </row>
    <row r="970" ht="15.75" customHeight="1" s="496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  <c r="AA970" s="9" t="n"/>
      <c r="AB970" s="9" t="n"/>
      <c r="AC970" s="9" t="n"/>
      <c r="AD970" s="9" t="n"/>
      <c r="AE970" s="9" t="n"/>
      <c r="AF970" s="9" t="n"/>
      <c r="AG970" s="9" t="n"/>
    </row>
    <row r="971" ht="15.75" customHeight="1" s="496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  <c r="AA971" s="9" t="n"/>
      <c r="AB971" s="9" t="n"/>
      <c r="AC971" s="9" t="n"/>
      <c r="AD971" s="9" t="n"/>
      <c r="AE971" s="9" t="n"/>
      <c r="AF971" s="9" t="n"/>
      <c r="AG971" s="9" t="n"/>
    </row>
    <row r="972" ht="15.75" customHeight="1" s="496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  <c r="AA972" s="9" t="n"/>
      <c r="AB972" s="9" t="n"/>
      <c r="AC972" s="9" t="n"/>
      <c r="AD972" s="9" t="n"/>
      <c r="AE972" s="9" t="n"/>
      <c r="AF972" s="9" t="n"/>
      <c r="AG972" s="9" t="n"/>
    </row>
    <row r="973" ht="15.75" customHeight="1" s="496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  <c r="AA973" s="9" t="n"/>
      <c r="AB973" s="9" t="n"/>
      <c r="AC973" s="9" t="n"/>
      <c r="AD973" s="9" t="n"/>
      <c r="AE973" s="9" t="n"/>
      <c r="AF973" s="9" t="n"/>
      <c r="AG973" s="9" t="n"/>
    </row>
    <row r="974" ht="15.75" customHeight="1" s="496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  <c r="AA974" s="9" t="n"/>
      <c r="AB974" s="9" t="n"/>
      <c r="AC974" s="9" t="n"/>
      <c r="AD974" s="9" t="n"/>
      <c r="AE974" s="9" t="n"/>
      <c r="AF974" s="9" t="n"/>
      <c r="AG974" s="9" t="n"/>
    </row>
    <row r="975" ht="15.75" customHeight="1" s="496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  <c r="AA975" s="9" t="n"/>
      <c r="AB975" s="9" t="n"/>
      <c r="AC975" s="9" t="n"/>
      <c r="AD975" s="9" t="n"/>
      <c r="AE975" s="9" t="n"/>
      <c r="AF975" s="9" t="n"/>
      <c r="AG975" s="9" t="n"/>
    </row>
    <row r="976" ht="15.75" customHeight="1" s="496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  <c r="AA976" s="9" t="n"/>
      <c r="AB976" s="9" t="n"/>
      <c r="AC976" s="9" t="n"/>
      <c r="AD976" s="9" t="n"/>
      <c r="AE976" s="9" t="n"/>
      <c r="AF976" s="9" t="n"/>
      <c r="AG976" s="9" t="n"/>
    </row>
    <row r="977" ht="15.75" customHeight="1" s="496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  <c r="AA977" s="9" t="n"/>
      <c r="AB977" s="9" t="n"/>
      <c r="AC977" s="9" t="n"/>
      <c r="AD977" s="9" t="n"/>
      <c r="AE977" s="9" t="n"/>
      <c r="AF977" s="9" t="n"/>
      <c r="AG977" s="9" t="n"/>
    </row>
    <row r="978" ht="15.75" customHeight="1" s="496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  <c r="AA978" s="9" t="n"/>
      <c r="AB978" s="9" t="n"/>
      <c r="AC978" s="9" t="n"/>
      <c r="AD978" s="9" t="n"/>
      <c r="AE978" s="9" t="n"/>
      <c r="AF978" s="9" t="n"/>
      <c r="AG978" s="9" t="n"/>
    </row>
    <row r="979" ht="15.75" customHeight="1" s="496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  <c r="AA979" s="9" t="n"/>
      <c r="AB979" s="9" t="n"/>
      <c r="AC979" s="9" t="n"/>
      <c r="AD979" s="9" t="n"/>
      <c r="AE979" s="9" t="n"/>
      <c r="AF979" s="9" t="n"/>
      <c r="AG979" s="9" t="n"/>
    </row>
    <row r="980" ht="15.75" customHeight="1" s="496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  <c r="AA980" s="9" t="n"/>
      <c r="AB980" s="9" t="n"/>
      <c r="AC980" s="9" t="n"/>
      <c r="AD980" s="9" t="n"/>
      <c r="AE980" s="9" t="n"/>
      <c r="AF980" s="9" t="n"/>
      <c r="AG980" s="9" t="n"/>
    </row>
    <row r="981" ht="15.75" customHeight="1" s="496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  <c r="AA981" s="9" t="n"/>
      <c r="AB981" s="9" t="n"/>
      <c r="AC981" s="9" t="n"/>
      <c r="AD981" s="9" t="n"/>
      <c r="AE981" s="9" t="n"/>
      <c r="AF981" s="9" t="n"/>
      <c r="AG981" s="9" t="n"/>
    </row>
    <row r="982" ht="15.75" customHeight="1" s="496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  <c r="AA982" s="9" t="n"/>
      <c r="AB982" s="9" t="n"/>
      <c r="AC982" s="9" t="n"/>
      <c r="AD982" s="9" t="n"/>
      <c r="AE982" s="9" t="n"/>
      <c r="AF982" s="9" t="n"/>
      <c r="AG982" s="9" t="n"/>
    </row>
    <row r="983" ht="15.75" customHeight="1" s="496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  <c r="AA983" s="9" t="n"/>
      <c r="AB983" s="9" t="n"/>
      <c r="AC983" s="9" t="n"/>
      <c r="AD983" s="9" t="n"/>
      <c r="AE983" s="9" t="n"/>
      <c r="AF983" s="9" t="n"/>
      <c r="AG983" s="9" t="n"/>
    </row>
    <row r="984" ht="15.75" customHeight="1" s="496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  <c r="AA984" s="9" t="n"/>
      <c r="AB984" s="9" t="n"/>
      <c r="AC984" s="9" t="n"/>
      <c r="AD984" s="9" t="n"/>
      <c r="AE984" s="9" t="n"/>
      <c r="AF984" s="9" t="n"/>
      <c r="AG984" s="9" t="n"/>
    </row>
    <row r="985" ht="15.75" customHeight="1" s="496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  <c r="AA985" s="9" t="n"/>
      <c r="AB985" s="9" t="n"/>
      <c r="AC985" s="9" t="n"/>
      <c r="AD985" s="9" t="n"/>
      <c r="AE985" s="9" t="n"/>
      <c r="AF985" s="9" t="n"/>
      <c r="AG985" s="9" t="n"/>
    </row>
    <row r="986" ht="15.75" customHeight="1" s="496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  <c r="AA986" s="9" t="n"/>
      <c r="AB986" s="9" t="n"/>
      <c r="AC986" s="9" t="n"/>
      <c r="AD986" s="9" t="n"/>
      <c r="AE986" s="9" t="n"/>
      <c r="AF986" s="9" t="n"/>
      <c r="AG986" s="9" t="n"/>
    </row>
    <row r="987" ht="15.75" customHeight="1" s="496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  <c r="AA987" s="9" t="n"/>
      <c r="AB987" s="9" t="n"/>
      <c r="AC987" s="9" t="n"/>
      <c r="AD987" s="9" t="n"/>
      <c r="AE987" s="9" t="n"/>
      <c r="AF987" s="9" t="n"/>
      <c r="AG987" s="9" t="n"/>
    </row>
    <row r="988" ht="15.75" customHeight="1" s="496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  <c r="AA988" s="9" t="n"/>
      <c r="AB988" s="9" t="n"/>
      <c r="AC988" s="9" t="n"/>
      <c r="AD988" s="9" t="n"/>
      <c r="AE988" s="9" t="n"/>
      <c r="AF988" s="9" t="n"/>
      <c r="AG988" s="9" t="n"/>
    </row>
    <row r="989" ht="15.75" customHeight="1" s="496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  <c r="AA989" s="9" t="n"/>
      <c r="AB989" s="9" t="n"/>
      <c r="AC989" s="9" t="n"/>
      <c r="AD989" s="9" t="n"/>
      <c r="AE989" s="9" t="n"/>
      <c r="AF989" s="9" t="n"/>
      <c r="AG989" s="9" t="n"/>
    </row>
    <row r="990" ht="15.75" customHeight="1" s="496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  <c r="AA990" s="9" t="n"/>
      <c r="AB990" s="9" t="n"/>
      <c r="AC990" s="9" t="n"/>
      <c r="AD990" s="9" t="n"/>
      <c r="AE990" s="9" t="n"/>
      <c r="AF990" s="9" t="n"/>
      <c r="AG990" s="9" t="n"/>
    </row>
    <row r="991" ht="15.75" customHeight="1" s="496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  <c r="AA991" s="9" t="n"/>
      <c r="AB991" s="9" t="n"/>
      <c r="AC991" s="9" t="n"/>
      <c r="AD991" s="9" t="n"/>
      <c r="AE991" s="9" t="n"/>
      <c r="AF991" s="9" t="n"/>
      <c r="AG991" s="9" t="n"/>
    </row>
    <row r="992" ht="15.75" customHeight="1" s="496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  <c r="AA992" s="9" t="n"/>
      <c r="AB992" s="9" t="n"/>
      <c r="AC992" s="9" t="n"/>
      <c r="AD992" s="9" t="n"/>
      <c r="AE992" s="9" t="n"/>
      <c r="AF992" s="9" t="n"/>
      <c r="AG992" s="9" t="n"/>
    </row>
    <row r="993" ht="15.75" customHeight="1" s="496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  <c r="AA993" s="9" t="n"/>
      <c r="AB993" s="9" t="n"/>
      <c r="AC993" s="9" t="n"/>
      <c r="AD993" s="9" t="n"/>
      <c r="AE993" s="9" t="n"/>
      <c r="AF993" s="9" t="n"/>
      <c r="AG993" s="9" t="n"/>
    </row>
    <row r="994" ht="15.75" customHeight="1" s="496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  <c r="AA994" s="9" t="n"/>
      <c r="AB994" s="9" t="n"/>
      <c r="AC994" s="9" t="n"/>
      <c r="AD994" s="9" t="n"/>
      <c r="AE994" s="9" t="n"/>
      <c r="AF994" s="9" t="n"/>
      <c r="AG994" s="9" t="n"/>
    </row>
    <row r="995" ht="15.75" customHeight="1" s="496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  <c r="AA995" s="9" t="n"/>
      <c r="AB995" s="9" t="n"/>
      <c r="AC995" s="9" t="n"/>
      <c r="AD995" s="9" t="n"/>
      <c r="AE995" s="9" t="n"/>
      <c r="AF995" s="9" t="n"/>
      <c r="AG995" s="9" t="n"/>
    </row>
    <row r="996" ht="15.75" customHeight="1" s="496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  <c r="AA996" s="9" t="n"/>
      <c r="AB996" s="9" t="n"/>
      <c r="AC996" s="9" t="n"/>
      <c r="AD996" s="9" t="n"/>
      <c r="AE996" s="9" t="n"/>
      <c r="AF996" s="9" t="n"/>
      <c r="AG996" s="9" t="n"/>
    </row>
    <row r="997" ht="15.75" customHeight="1" s="496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  <c r="AA997" s="9" t="n"/>
      <c r="AB997" s="9" t="n"/>
      <c r="AC997" s="9" t="n"/>
      <c r="AD997" s="9" t="n"/>
      <c r="AE997" s="9" t="n"/>
      <c r="AF997" s="9" t="n"/>
      <c r="AG997" s="9" t="n"/>
    </row>
    <row r="998" ht="15.75" customHeight="1" s="496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  <c r="AA998" s="9" t="n"/>
      <c r="AB998" s="9" t="n"/>
      <c r="AC998" s="9" t="n"/>
      <c r="AD998" s="9" t="n"/>
      <c r="AE998" s="9" t="n"/>
      <c r="AF998" s="9" t="n"/>
      <c r="AG998" s="9" t="n"/>
    </row>
    <row r="999" ht="15.75" customHeight="1" s="496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  <c r="AA999" s="9" t="n"/>
      <c r="AB999" s="9" t="n"/>
      <c r="AC999" s="9" t="n"/>
      <c r="AD999" s="9" t="n"/>
      <c r="AE999" s="9" t="n"/>
      <c r="AF999" s="9" t="n"/>
      <c r="AG999" s="9" t="n"/>
    </row>
    <row r="1000" ht="15.75" customHeight="1" s="496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  <c r="AA1000" s="9" t="n"/>
      <c r="AB1000" s="9" t="n"/>
      <c r="AC1000" s="9" t="n"/>
      <c r="AD1000" s="9" t="n"/>
      <c r="AE1000" s="9" t="n"/>
      <c r="AF1000" s="9" t="n"/>
      <c r="AG1000" s="9" t="n"/>
    </row>
  </sheetData>
  <mergeCells count="1">
    <mergeCell ref="B34:AG34"/>
  </mergeCells>
  <conditionalFormatting sqref="F6:AB28">
    <cfRule type="cellIs" priority="1" operator="equal" dxfId="2">
      <formula>9</formula>
    </cfRule>
    <cfRule type="cellIs" priority="2" operator="equal" dxfId="3">
      <formula>3</formula>
    </cfRule>
    <cfRule type="cellIs" priority="3" operator="equal" dxfId="4">
      <formula>1</formula>
    </cfRule>
    <cfRule type="cellIs" priority="4" operator="equal" dxfId="6">
      <formula>0</formula>
    </cfRule>
  </conditionalFormatting>
  <conditionalFormatting sqref="B6:C28">
    <cfRule type="expression" priority="5" dxfId="0">
      <formula>$AG6&lt;=2</formula>
    </cfRule>
  </conditionalFormatting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.5" customWidth="1" style="496" min="1" max="1"/>
    <col width="8" customWidth="1" style="496" min="2" max="2"/>
    <col width="34" customWidth="1" style="496" min="3" max="3"/>
    <col width="22" customWidth="1" style="496" min="4" max="4"/>
    <col width="44" customWidth="1" style="496" min="5" max="6"/>
    <col width="44" customWidth="1" style="496" min="6" max="6"/>
    <col width="58" customWidth="1" style="496" min="7" max="7"/>
    <col width="9" customWidth="1" style="496" min="8" max="8"/>
    <col width="34" customWidth="1" style="496" min="9" max="9"/>
    <col width="13" customWidth="1" style="496" min="10" max="10"/>
    <col width="56" customWidth="1" style="496" min="11" max="11"/>
  </cols>
  <sheetData>
    <row r="1" ht="15.75" customHeight="1" s="496">
      <c r="A1" s="176" t="n"/>
      <c r="B1" s="176" t="n"/>
      <c r="C1" s="176" t="n"/>
      <c r="D1" s="177" t="n"/>
      <c r="E1" s="177" t="n"/>
      <c r="F1" s="177" t="n"/>
      <c r="G1" s="176" t="n"/>
      <c r="H1" s="177" t="n"/>
      <c r="I1" s="260" t="n"/>
      <c r="J1" s="260" t="n"/>
      <c r="K1" s="260" t="n"/>
      <c r="L1" s="260" t="n"/>
      <c r="M1" s="260" t="n"/>
      <c r="N1" s="260" t="n"/>
      <c r="O1" s="260" t="n"/>
      <c r="P1" s="260" t="n"/>
      <c r="Q1" s="260" t="n"/>
      <c r="R1" s="260" t="n"/>
      <c r="S1" s="260" t="n"/>
      <c r="T1" s="260" t="n"/>
      <c r="U1" s="260" t="n"/>
      <c r="V1" s="260" t="n"/>
      <c r="W1" s="260" t="n"/>
      <c r="X1" s="260" t="n"/>
      <c r="Y1" s="260" t="n"/>
      <c r="Z1" s="260" t="n"/>
    </row>
    <row r="2" ht="15.75" customHeight="1" s="496">
      <c r="A2" s="188" t="n"/>
      <c r="B2" s="163" t="inlineStr">
        <is>
          <t>Especificações-meta</t>
        </is>
      </c>
      <c r="C2" s="9" t="n"/>
      <c r="D2" s="9" t="n"/>
      <c r="E2" s="9" t="n"/>
      <c r="F2" s="9" t="n"/>
      <c r="G2" s="9" t="n"/>
      <c r="H2" s="9" t="n"/>
      <c r="I2" s="9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0" t="n"/>
      <c r="T2" s="260" t="n"/>
      <c r="U2" s="260" t="n"/>
      <c r="V2" s="260" t="n"/>
      <c r="W2" s="260" t="n"/>
      <c r="X2" s="260" t="n"/>
      <c r="Y2" s="260" t="n"/>
      <c r="Z2" s="260" t="n"/>
    </row>
    <row r="3" ht="58" customHeight="1" s="2641" customFormat="1">
      <c r="A3" s="188" t="n"/>
      <c r="B3" s="2223" t="str">
        <v>As 23 metas são valores de trabalho a confirmar ou revisar. A origem da linha de base não confirma a meta. Medir a operação atual, justificar o limite e verificar a concepção são etapas distintas.</v>
      </c>
      <c r="L3" s="260" t="n"/>
      <c r="M3" s="260" t="n"/>
      <c r="N3" s="260" t="n"/>
      <c r="O3" s="260" t="n"/>
      <c r="P3" s="260" t="n"/>
      <c r="Q3" s="260" t="n"/>
      <c r="R3" s="260" t="n"/>
      <c r="S3" s="260" t="n"/>
      <c r="T3" s="260" t="n"/>
      <c r="U3" s="260" t="n"/>
      <c r="V3" s="260" t="n"/>
      <c r="W3" s="260" t="n"/>
      <c r="X3" s="260" t="n"/>
      <c r="Y3" s="260" t="n"/>
      <c r="Z3" s="260" t="n"/>
    </row>
    <row r="4" ht="15.75" customHeight="1" s="496">
      <c r="A4" s="188" t="n"/>
      <c r="B4" s="188" t="n"/>
      <c r="C4" s="188" t="n"/>
      <c r="D4" s="261" t="n"/>
      <c r="E4" s="260" t="n"/>
      <c r="F4" s="260" t="n"/>
      <c r="G4" s="188" t="n"/>
      <c r="H4" s="284" t="n"/>
      <c r="I4" s="260" t="n"/>
      <c r="J4" s="260" t="n"/>
      <c r="K4" s="260" t="n"/>
      <c r="L4" s="260" t="n"/>
      <c r="M4" s="260" t="n"/>
      <c r="N4" s="260" t="n"/>
      <c r="O4" s="260" t="n"/>
      <c r="P4" s="260" t="n"/>
      <c r="Q4" s="260" t="n"/>
      <c r="R4" s="260" t="n"/>
      <c r="S4" s="260" t="n"/>
      <c r="T4" s="260" t="n"/>
      <c r="U4" s="260" t="n"/>
      <c r="V4" s="260" t="n"/>
      <c r="W4" s="260" t="n"/>
      <c r="X4" s="260" t="n"/>
      <c r="Y4" s="260" t="n"/>
      <c r="Z4" s="260" t="n"/>
    </row>
    <row r="5" ht="25.5" customHeight="1" s="2046" customFormat="1">
      <c r="A5" s="188" t="n"/>
      <c r="B5" s="155" t="inlineStr">
        <is>
          <t>ID</t>
        </is>
      </c>
      <c r="C5" s="155" t="inlineStr">
        <is>
          <t>Requisito de projeto</t>
        </is>
      </c>
      <c r="D5" s="155" t="inlineStr">
        <is>
          <t>Unidade</t>
        </is>
      </c>
      <c r="E5" s="155" t="inlineStr">
        <is>
          <t>Meta</t>
        </is>
      </c>
      <c r="F5" s="155" t="inlineStr">
        <is>
          <t>Medição</t>
        </is>
      </c>
      <c r="G5" s="155" t="inlineStr">
        <is>
          <t>Justificativa</t>
        </is>
      </c>
      <c r="H5" s="155" t="inlineStr">
        <is>
          <t>Direção</t>
        </is>
      </c>
      <c r="I5" s="155" t="inlineStr">
        <is>
          <t>Linha de base (valor de partida)</t>
        </is>
      </c>
      <c r="J5" s="1705" t="str">
        <v>Origem da linha de base</v>
      </c>
      <c r="K5" s="155" t="inlineStr">
        <is>
          <t>Como o valor foi obtido</t>
        </is>
      </c>
      <c r="L5" s="260" t="n"/>
      <c r="M5" s="260" t="n"/>
      <c r="N5" s="260" t="n"/>
      <c r="O5" s="260" t="n"/>
      <c r="P5" s="260" t="n"/>
      <c r="Q5" s="260" t="n"/>
      <c r="R5" s="260" t="n"/>
      <c r="S5" s="260" t="n"/>
      <c r="T5" s="260" t="n"/>
      <c r="U5" s="260" t="n"/>
      <c r="V5" s="260" t="n"/>
      <c r="W5" s="260" t="n"/>
      <c r="X5" s="260" t="n"/>
      <c r="Y5" s="260" t="n"/>
      <c r="Z5" s="260" t="n"/>
    </row>
    <row r="6" s="2641" ht="90" customHeight="1" customFormat="1">
      <c r="A6" s="188" t="n"/>
      <c r="B6" s="529">
        <f>'Requisito de Projeto'!C3</f>
        <v/>
      </c>
      <c r="C6" s="529">
        <f>'Requisito de Projeto'!B3</f>
        <v/>
      </c>
      <c r="D6" s="529">
        <f>'Requisito de Projeto'!D3</f>
        <v/>
      </c>
      <c r="E6" s="529" t="inlineStr">
        <is>
          <t>≤ 35 g de pico transmitido à louça, e sempre abaixo do resultado da embalagem atual no mesmo ensaio</t>
        </is>
      </c>
      <c r="F6" s="529" t="inlineStr">
        <is>
          <t>Queda instrumentada das duas soluções na mesma altura e nas mesmas faces, com acelerômetro na peça</t>
        </is>
      </c>
      <c r="G6" s="1124" t="str">
        <v>Meta exploratória. A fragilidade da louça específica não foi medida; confirmar em ensaio tipo ASTM D3332 e comparar as embalagens na mesma condição. O valor não é limiar automático de um indicador externo.</v>
      </c>
      <c r="H6" s="529">
        <f>'Requisito de Projeto'!E3</f>
        <v/>
      </c>
      <c r="I6" s="1440" t="str">
        <v>60 a 90 g estimados na embalagem atual; fragilidade da louça entre 40 e 60 g</v>
      </c>
      <c r="J6" s="1441" t="str">
        <v>Fonte + estimativa</v>
      </c>
      <c r="K6" s="2992" t="str">
        <v>Faixa genérica de fragilidade, a confirmar para os modelos estudados. O relato de trinca não mede aceleração nem comprova causa; definir fragilidade e comparar conjuntos em ensaio.</v>
      </c>
      <c r="L6" s="260" t="n"/>
      <c r="M6" s="260" t="n"/>
      <c r="N6" s="260" t="n"/>
      <c r="O6" s="260" t="n"/>
      <c r="P6" s="260" t="n"/>
      <c r="Q6" s="260" t="n"/>
      <c r="R6" s="260" t="n"/>
      <c r="S6" s="260" t="n"/>
      <c r="T6" s="260" t="n"/>
      <c r="U6" s="260" t="n"/>
      <c r="V6" s="260" t="n"/>
      <c r="W6" s="260" t="n"/>
      <c r="X6" s="260" t="n"/>
      <c r="Y6" s="260" t="n"/>
      <c r="Z6" s="260" t="n"/>
    </row>
    <row r="7" s="2641" ht="90" customHeight="1" customFormat="1">
      <c r="A7" s="188" t="n"/>
      <c r="B7" s="529">
        <f>'Requisito de Projeto'!C4</f>
        <v/>
      </c>
      <c r="C7" s="529">
        <f>'Requisito de Projeto'!B4</f>
        <v/>
      </c>
      <c r="D7" s="529">
        <f>'Requisito de Projeto'!D4</f>
        <v/>
      </c>
      <c r="E7" s="529" t="inlineStr">
        <is>
          <t>≤ 6 mm de deslocamento residual após o ciclo de distribuição</t>
        </is>
      </c>
      <c r="F7" s="529" t="inlineStr">
        <is>
          <t>Marcação da posição inicial e medição do deslocamento após vibração e queda</t>
        </is>
      </c>
      <c r="G7" s="1124" t="str">
        <v>Prioridade elevada no Mudge. A relação entre deslocamento, atrito e dano precisa ser verificada no ciclo instrumentado.</v>
      </c>
      <c r="H7" s="529">
        <f>'Requisito de Projeto'!E4</f>
        <v/>
      </c>
      <c r="I7" s="1440" t="str">
        <v>≈ 25 mm</v>
      </c>
      <c r="J7" s="1443" t="str">
        <v>Estimativa</v>
      </c>
      <c r="K7" s="2992" t="str">
        <v>Dimensões indicativas de caixa 650 × 400 × 410 mm e peça 610 × 360 × 370 mm sugerem 20 mm de folga por face. Não medem o deslocamento residual: a partida de 25 mm continua estimada.</v>
      </c>
      <c r="L7" s="260" t="n"/>
      <c r="M7" s="260" t="n"/>
      <c r="N7" s="260" t="n"/>
      <c r="O7" s="260" t="n"/>
      <c r="P7" s="260" t="n"/>
      <c r="Q7" s="260" t="n"/>
      <c r="R7" s="260" t="n"/>
      <c r="S7" s="260" t="n"/>
      <c r="T7" s="260" t="n"/>
      <c r="U7" s="260" t="n"/>
      <c r="V7" s="260" t="n"/>
      <c r="W7" s="260" t="n"/>
      <c r="X7" s="260" t="n"/>
      <c r="Y7" s="260" t="n"/>
      <c r="Z7" s="260" t="n"/>
    </row>
    <row r="8" s="2641" ht="90" customHeight="1" customFormat="1">
      <c r="A8" s="188" t="n"/>
      <c r="B8" s="529">
        <f>'Requisito de Projeto'!C5</f>
        <v/>
      </c>
      <c r="C8" s="529">
        <f>'Requisito de Projeto'!B5</f>
        <v/>
      </c>
      <c r="D8" s="529">
        <f>'Requisito de Projeto'!D5</f>
        <v/>
      </c>
      <c r="E8" s="529" t="inlineStr">
        <is>
          <t>≤ 150 N de força de partida com o conjunto carregado, em piso de canteiro</t>
        </is>
      </c>
      <c r="F8" s="529" t="inlineStr">
        <is>
          <t>Dinamômetro na altura de pega, a 0,1 m/s, conforme o método da ISO 11228-2</t>
        </is>
      </c>
      <c r="G8" s="2079" t="str">
        <v>150 N é referência de trabalho para força de partida ao empurrar/puxar. Não aprova levantamento nem demonstra adequação a todos os operadores, pisos e percursos; confirmar no contexto real.</v>
      </c>
      <c r="H8" s="529">
        <f>'Requisito de Projeto'!E5</f>
        <v/>
      </c>
      <c r="I8" s="1440" t="str">
        <v>334 N (34 kgf) no levantamento manual integral; 17 a 33 N de resistência ao rolamento com carrinho</v>
      </c>
      <c r="J8" s="2991" t="str">
        <v>Fonte + cálculo + estimativa</v>
      </c>
      <c r="K8" s="2992" t="str">
        <v>34 kg × 9,81 ≈ 334 N descrevem peso no levantamento. Os 17–33 N de rolamento supõem 5–10% do peso; medir partida em piso real. As grandezas não são intercambiáveis.</v>
      </c>
      <c r="L8" s="260" t="n"/>
      <c r="M8" s="260" t="n"/>
      <c r="N8" s="260" t="n"/>
      <c r="O8" s="260" t="n"/>
      <c r="P8" s="260" t="n"/>
      <c r="Q8" s="260" t="n"/>
      <c r="R8" s="260" t="n"/>
      <c r="S8" s="260" t="n"/>
      <c r="T8" s="260" t="n"/>
      <c r="U8" s="260" t="n"/>
      <c r="V8" s="260" t="n"/>
      <c r="W8" s="260" t="n"/>
      <c r="X8" s="260" t="n"/>
      <c r="Y8" s="260" t="n"/>
      <c r="Z8" s="260" t="n"/>
    </row>
    <row r="9" s="1091" ht="86" customHeight="1" customFormat="1">
      <c r="A9" s="188" t="n"/>
      <c r="B9" s="529">
        <f>'Requisito de Projeto'!C6</f>
        <v/>
      </c>
      <c r="C9" s="529">
        <f>'Requisito de Projeto'!B6</f>
        <v/>
      </c>
      <c r="D9" s="529">
        <f>'Requisito de Projeto'!D6</f>
        <v/>
      </c>
      <c r="E9" s="529" t="inlineStr">
        <is>
          <t>≥ 60% da área crítica verificável com o conjunto fechado</t>
        </is>
      </c>
      <c r="F9" s="529" t="inlineStr">
        <is>
          <t>Razão entre a área inspecionável e a área sujeita a trinca, delimitada em desenho</t>
        </is>
      </c>
      <c r="G9" s="529" t="inlineStr">
        <is>
          <t>Nenhuma referência do benchmarking permite conferir sem abrir. É o requisito que ataca a avaria oculta relatada em campo.</t>
        </is>
      </c>
      <c r="H9" s="529">
        <f>'Requisito de Projeto'!E6</f>
        <v/>
      </c>
      <c r="I9" s="1440" t="str">
        <v>0% (embalagem opaca e fechada)</v>
      </c>
      <c r="J9" s="1444" t="str">
        <v>Fonte</v>
      </c>
      <c r="K9" s="1442" t="str">
        <v>Observação de campo e benchmarking: nota 1 para a embalagem atual neste requisito</v>
      </c>
      <c r="L9" s="260" t="n"/>
      <c r="M9" s="260" t="n"/>
      <c r="N9" s="260" t="n"/>
      <c r="O9" s="260" t="n"/>
      <c r="P9" s="260" t="n"/>
      <c r="Q9" s="260" t="n"/>
      <c r="R9" s="260" t="n"/>
      <c r="S9" s="260" t="n"/>
      <c r="T9" s="260" t="n"/>
      <c r="U9" s="260" t="n"/>
      <c r="V9" s="260" t="n"/>
      <c r="W9" s="260" t="n"/>
      <c r="X9" s="260" t="n"/>
      <c r="Y9" s="260" t="n"/>
      <c r="Z9" s="260" t="n"/>
    </row>
    <row r="10" s="1091" ht="86" customHeight="1" customFormat="1">
      <c r="A10" s="188" t="n"/>
      <c r="B10" s="529">
        <f>'Requisito de Projeto'!C7</f>
        <v/>
      </c>
      <c r="C10" s="529">
        <f>'Requisito de Projeto'!B7</f>
        <v/>
      </c>
      <c r="D10" s="529">
        <f>'Requisito de Projeto'!D7</f>
        <v/>
      </c>
      <c r="E10" s="529" t="inlineStr">
        <is>
          <t>≥ 2 pontos de pega com vão livre compatível com mão enluvada</t>
        </is>
      </c>
      <c r="F10" s="529" t="inlineStr">
        <is>
          <t>Contagem e verificação dimensional do vão livre contra a referência antropométrica</t>
        </is>
      </c>
      <c r="G10" s="529" t="inlineStr">
        <is>
          <t>A embalagem atual não define onde pegar, o que empurra o trabalhador para a pega improvisada registrada em E-04.</t>
        </is>
      </c>
      <c r="H10" s="529">
        <f>'Requisito de Projeto'!E7</f>
        <v/>
      </c>
      <c r="I10" s="1440" t="str">
        <v>0 (nenhuma pega definida)</v>
      </c>
      <c r="J10" s="1444" t="str">
        <v>Fonte</v>
      </c>
      <c r="K10" s="1442" t="str">
        <v>Observação de campo: a caixa atual não define ponto de pega</v>
      </c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60" t="n"/>
      <c r="U10" s="260" t="n"/>
      <c r="V10" s="260" t="n"/>
      <c r="W10" s="260" t="n"/>
      <c r="X10" s="260" t="n"/>
      <c r="Y10" s="260" t="n"/>
      <c r="Z10" s="260" t="n"/>
    </row>
    <row r="11" s="2641" ht="90" customHeight="1" customFormat="1">
      <c r="A11" s="188" t="n"/>
      <c r="B11" s="529">
        <f>'Requisito de Projeto'!C8</f>
        <v/>
      </c>
      <c r="C11" s="529">
        <f>'Requisito de Projeto'!B8</f>
        <v/>
      </c>
      <c r="D11" s="529">
        <f>'Requisito de Projeto'!D8</f>
        <v/>
      </c>
      <c r="E11" s="529" t="inlineStr">
        <is>
          <t>≥ 90% da massa de fragmentos retida no interior</t>
        </is>
      </c>
      <c r="F11" s="529" t="inlineStr">
        <is>
          <t>Quebra controlada de peça refugada dentro do conjunto e pesagem dos fragmentos</t>
        </is>
      </c>
      <c r="G11" s="2079" t="str">
        <v>Conter fragmentos e permitir retirada segura. Retenção de 90% da massa não comprova ausência de risco por fragmentos pequenos; avaliar transporte, abertura e retirada.</v>
      </c>
      <c r="H11" s="529">
        <f>'Requisito de Projeto'!E8</f>
        <v/>
      </c>
      <c r="I11" s="1440" t="str">
        <v>≈ 0% (cacos soltos no interior)</v>
      </c>
      <c r="J11" s="1441" t="str">
        <v>Estimativa</v>
      </c>
      <c r="K11" s="1442" t="str">
        <v>Observação de campo, a confirmar por ensaio de quebra controlada</v>
      </c>
      <c r="L11" s="260" t="n"/>
      <c r="M11" s="260" t="n"/>
      <c r="N11" s="260" t="n"/>
      <c r="O11" s="260" t="n"/>
      <c r="P11" s="260" t="n"/>
      <c r="Q11" s="260" t="n"/>
      <c r="R11" s="260" t="n"/>
      <c r="S11" s="260" t="n"/>
      <c r="T11" s="260" t="n"/>
      <c r="U11" s="260" t="n"/>
      <c r="V11" s="260" t="n"/>
      <c r="W11" s="260" t="n"/>
      <c r="X11" s="260" t="n"/>
      <c r="Y11" s="260" t="n"/>
      <c r="Z11" s="260" t="n"/>
    </row>
    <row r="12" s="1091" ht="130" customHeight="1" customFormat="1">
      <c r="A12" s="188" t="n"/>
      <c r="B12" s="529">
        <f>'Requisito de Projeto'!C9</f>
        <v/>
      </c>
      <c r="C12" s="529">
        <f>'Requisito de Projeto'!B9</f>
        <v/>
      </c>
      <c r="D12" s="529">
        <f>'Requisito de Projeto'!D9</f>
        <v/>
      </c>
      <c r="E12" s="26391" t="str">
        <v>≥ 300 mm no eixo A e ≥ 150 mm no eixo B, sem troca de componentes no ajuste</v>
      </c>
      <c r="F12" s="26391" t="str">
        <v>Verificar extremos da faixa de Dados, cursos, contatos e imobilização por SKU, com reserva dimensional</v>
      </c>
      <c r="G12" s="26391" t="str">
        <v>Revisão preliminar para cubas e bacias: A de 340 a 640 mm exige 300 mm; B de 290 a 430 mm exige 140 mm, com curso adotado de 150 mm. Confirmar no estoque e no protótipo.</v>
      </c>
      <c r="H12" s="529">
        <f>'Requisito de Projeto'!E9</f>
        <v/>
      </c>
      <c r="I12" s="1440" t="str">
        <v>0 mm (uma embalagem por modelo)</v>
      </c>
      <c r="J12" s="1441" t="str">
        <v>Estimativa</v>
      </c>
      <c r="K12" s="25788" t="str">
        <v>Linha de base histórica: uma caixa por modelo. A antiga faixa genérica de bacias 600–750 mm não define o mix atual. Referências e premissas da revisão em Dados, linhas 27–110.</v>
      </c>
      <c r="L12" s="260" t="n"/>
      <c r="M12" s="260" t="n"/>
      <c r="N12" s="260" t="n"/>
      <c r="O12" s="260" t="n"/>
      <c r="P12" s="260" t="n"/>
      <c r="Q12" s="260" t="n"/>
      <c r="R12" s="260" t="n"/>
      <c r="S12" s="260" t="n"/>
      <c r="T12" s="260" t="n"/>
      <c r="U12" s="260" t="n"/>
      <c r="V12" s="260" t="n"/>
      <c r="W12" s="260" t="n"/>
      <c r="X12" s="260" t="n"/>
      <c r="Y12" s="260" t="n"/>
      <c r="Z12" s="260" t="n"/>
    </row>
    <row r="13" s="1091" ht="130" customHeight="1" customFormat="1">
      <c r="A13" s="188" t="n"/>
      <c r="B13" s="529">
        <f>'Requisito de Projeto'!C10</f>
        <v/>
      </c>
      <c r="C13" s="529">
        <f>'Requisito de Projeto'!B10</f>
        <v/>
      </c>
      <c r="D13" s="529">
        <f>'Requisito de Projeto'!D10</f>
        <v/>
      </c>
      <c r="E13" s="26391" t="str">
        <v>≥ 80% de ocupação da área do PBR 1200 × 1000 mm; alvo de otimização ≥ 90%</v>
      </c>
      <c r="F13" s="26391" t="str">
        <v>Verificar arranjo sem sobreposição ou balanço; calcular área ocupada e conferir portas, massa e restrição de movimento no veículo real</v>
      </c>
      <c r="G13" s="26391" t="str">
        <v>Mínimo preliminar para reservar proteção no mix. Três bases ocupam 81,6%; alvo 90%. Continuam 3 peças/camada, como na base histórica: área ocupada maior não prova ganho de frete. Validar custo e densidade por família.</v>
      </c>
      <c r="H13" s="529">
        <f>'Requisito de Projeto'!E10</f>
        <v/>
      </c>
      <c r="I13" s="1440" t="str">
        <v>65% da área do palete, 3 peças por camada</v>
      </c>
      <c r="J13" s="1443" t="str">
        <v>Cálculo</v>
      </c>
      <c r="K13" s="25788" t="str">
        <v>Base histórica indicativa: 3 caixas de 650 × 400 mm =65%. O exemplo 600 × 500 mm é cálculo de área, não cobertura de bacias de até 630 mm. Ver Dados para arranjo e veículo de referência.</v>
      </c>
      <c r="L13" s="260" t="n"/>
      <c r="M13" s="260" t="n"/>
      <c r="N13" s="260" t="n"/>
      <c r="O13" s="260" t="n"/>
      <c r="P13" s="260" t="n"/>
      <c r="Q13" s="260" t="n"/>
      <c r="R13" s="260" t="n"/>
      <c r="S13" s="260" t="n"/>
      <c r="T13" s="260" t="n"/>
      <c r="U13" s="260" t="n"/>
      <c r="V13" s="260" t="n"/>
      <c r="W13" s="260" t="n"/>
      <c r="X13" s="260" t="n"/>
      <c r="Y13" s="260" t="n"/>
      <c r="Z13" s="260" t="n"/>
    </row>
    <row r="14" s="1091" ht="86" customHeight="1" customFormat="1">
      <c r="A14" s="188" t="n"/>
      <c r="B14" s="529">
        <f>'Requisito de Projeto'!C11</f>
        <v/>
      </c>
      <c r="C14" s="529">
        <f>'Requisito de Projeto'!B11</f>
        <v/>
      </c>
      <c r="D14" s="529">
        <f>'Requisito de Projeto'!D11</f>
        <v/>
      </c>
      <c r="E14" s="529" t="inlineStr">
        <is>
          <t>≥ 40° de ângulo de tombamento com o conjunto carregado</t>
        </is>
      </c>
      <c r="F14" s="529" t="inlineStr">
        <is>
          <t>Plano inclinado até a perda de estabilidade, na configuração mais desfavorável</t>
        </is>
      </c>
      <c r="G14" s="529" t="inlineStr">
        <is>
          <t>Tombamento no canteiro quebra a peça e atinge quem está ao lado. O canteiro tem piso irregular e rampas.</t>
        </is>
      </c>
      <c r="H14" s="529">
        <f>'Requisito de Projeto'!E11</f>
        <v/>
      </c>
      <c r="I14" s="1440" t="str">
        <v>≈ 47° calculados para a caixa atual</v>
      </c>
      <c r="J14" s="1443" t="str">
        <v>Cálculo</v>
      </c>
      <c r="K14" s="1442" t="str">
        <v>Geometria da caixa de 650 × 400 × 410 mm com centro de massa a 45% da altura</v>
      </c>
      <c r="L14" s="260" t="n"/>
      <c r="M14" s="260" t="n"/>
      <c r="N14" s="260" t="n"/>
      <c r="O14" s="260" t="n"/>
      <c r="P14" s="260" t="n"/>
      <c r="Q14" s="260" t="n"/>
      <c r="R14" s="260" t="n"/>
      <c r="S14" s="260" t="n"/>
      <c r="T14" s="260" t="n"/>
      <c r="U14" s="260" t="n"/>
      <c r="V14" s="260" t="n"/>
      <c r="W14" s="260" t="n"/>
      <c r="X14" s="260" t="n"/>
      <c r="Y14" s="260" t="n"/>
      <c r="Z14" s="260" t="n"/>
    </row>
    <row r="15" s="1091" ht="86" customHeight="1" customFormat="1">
      <c r="A15" s="188" t="n"/>
      <c r="B15" s="529">
        <f>'Requisito de Projeto'!C12</f>
        <v/>
      </c>
      <c r="C15" s="529">
        <f>'Requisito de Projeto'!B12</f>
        <v/>
      </c>
      <c r="D15" s="529">
        <f>'Requisito de Projeto'!D12</f>
        <v/>
      </c>
      <c r="E15" s="529" t="inlineStr">
        <is>
          <t>≤ 7 etapas até o primeiro uso correto, sem consultar instrução</t>
        </is>
      </c>
      <c r="F15" s="529" t="inlineStr">
        <is>
          <t>Ensaio com operador que nunca usou o produto, contando ações e erros</t>
        </is>
      </c>
      <c r="G15" s="529" t="inlineStr">
        <is>
          <t>A adoção depende de o operador acertar na primeira tentativa: o distribuidor não para a operação para treinar.</t>
        </is>
      </c>
      <c r="H15" s="529">
        <f>'Requisito de Projeto'!E12</f>
        <v/>
      </c>
      <c r="I15" s="1440" t="str">
        <v>≈ 6 etapas</v>
      </c>
      <c r="J15" s="1443" t="str">
        <v>Estimativa</v>
      </c>
      <c r="K15" s="1442" t="str">
        <v>Posicionar, cortar fita, abrir abas, remover berço, extrair a peça e descartar a embalagem</v>
      </c>
      <c r="L15" s="260" t="n"/>
      <c r="M15" s="260" t="n"/>
      <c r="N15" s="260" t="n"/>
      <c r="O15" s="260" t="n"/>
      <c r="P15" s="260" t="n"/>
      <c r="Q15" s="260" t="n"/>
      <c r="R15" s="260" t="n"/>
      <c r="S15" s="260" t="n"/>
      <c r="T15" s="260" t="n"/>
      <c r="U15" s="260" t="n"/>
      <c r="V15" s="260" t="n"/>
      <c r="W15" s="260" t="n"/>
      <c r="X15" s="260" t="n"/>
      <c r="Y15" s="260" t="n"/>
      <c r="Z15" s="260" t="n"/>
    </row>
    <row r="16" s="2641" ht="130" customHeight="1" customFormat="1">
      <c r="A16" s="188" t="n"/>
      <c r="B16" s="529">
        <f>'Requisito de Projeto'!C13</f>
        <v/>
      </c>
      <c r="C16" s="529">
        <f>'Requisito de Projeto'!B13</f>
        <v/>
      </c>
      <c r="D16" s="529">
        <f>'Requisito de Projeto'!D13</f>
        <v/>
      </c>
      <c r="E16" s="529" t="inlineStr">
        <is>
          <t>≥ 7,5 kN de carga de compressão sem perda de proteção</t>
        </is>
      </c>
      <c r="F16" s="26391" t="str">
        <v>Compressão vertical e permanência carregada; estudar dois níveis por 24 h, carga fora da cerâmica, estados seco/úmido e deformação</v>
      </c>
      <c r="G16" s="26391" t="str">
        <v>7,5 kN continua provisório. Dois conjuntos de até 48 kg dão reação estática de 0,942 kN/coluna e peso superior de 0,471 kN. Isso não justifica margem, duração de ensaio ou dinâmica; não reduzir a meta só pelo peso estático.</v>
      </c>
      <c r="H16" s="529">
        <f>'Requisito de Projeto'!E13</f>
        <v/>
      </c>
      <c r="I16" s="1440" t="str">
        <v>≈ 5 kN estimados para caixa de onda dupla desse porte</v>
      </c>
      <c r="J16" s="1441" t="str">
        <v>Estimativa</v>
      </c>
      <c r="K16" s="1442" t="str">
        <v>Ordem de grandeza de caixa de papelão ondulado de parede dupla; a medir por ensaio tipo ISO 12048</v>
      </c>
      <c r="L16" s="260" t="n"/>
      <c r="M16" s="260" t="n"/>
      <c r="N16" s="260" t="n"/>
      <c r="O16" s="260" t="n"/>
      <c r="P16" s="260" t="n"/>
      <c r="Q16" s="260" t="n"/>
      <c r="R16" s="260" t="n"/>
      <c r="S16" s="260" t="n"/>
      <c r="T16" s="260" t="n"/>
      <c r="U16" s="260" t="n"/>
      <c r="V16" s="260" t="n"/>
      <c r="W16" s="260" t="n"/>
      <c r="X16" s="260" t="n"/>
      <c r="Y16" s="260" t="n"/>
      <c r="Z16" s="260" t="n"/>
    </row>
    <row r="17" s="1091" ht="130" customHeight="1" customFormat="1">
      <c r="A17" s="188" t="n"/>
      <c r="B17" s="529">
        <f>'Requisito de Projeto'!C14</f>
        <v/>
      </c>
      <c r="C17" s="529">
        <f>'Requisito de Projeto'!B14</f>
        <v/>
      </c>
      <c r="D17" s="529">
        <f>'Requisito de Projeto'!D14</f>
        <v/>
      </c>
      <c r="E17" s="529" t="inlineStr">
        <is>
          <t>≤ 10% de coeficiente de variação do pico de aceleração</t>
        </is>
      </c>
      <c r="F17" s="26391" t="str">
        <v>Repetir ensaio entre unidades com mesma peça, massa, regulagem e condições; repetir o protocolo nos extremos de cada família</v>
      </c>
      <c r="G17" s="529" t="inlineStr">
        <is>
          <t>O papelão atual varia com umidade, reuso e montagem. Proteção que oscila entre unidades não sustenta promessa comercial.</t>
        </is>
      </c>
      <c r="H17" s="529">
        <f>'Requisito de Projeto'!E14</f>
        <v/>
      </c>
      <c r="I17" s="1440" t="str">
        <v>≈ 20% estimados</v>
      </c>
      <c r="J17" s="1441" t="str">
        <v>Estimativa</v>
      </c>
      <c r="K17" s="1442" t="str">
        <v>Dispersão típica de ensaio de embalagem de papelão, agravada por umidade e reuso; a medir</v>
      </c>
      <c r="L17" s="260" t="n"/>
      <c r="M17" s="260" t="n"/>
      <c r="N17" s="260" t="n"/>
      <c r="O17" s="260" t="n"/>
      <c r="P17" s="260" t="n"/>
      <c r="Q17" s="260" t="n"/>
      <c r="R17" s="260" t="n"/>
      <c r="S17" s="260" t="n"/>
      <c r="T17" s="260" t="n"/>
      <c r="U17" s="260" t="n"/>
      <c r="V17" s="260" t="n"/>
      <c r="W17" s="260" t="n"/>
      <c r="X17" s="260" t="n"/>
      <c r="Y17" s="260" t="n"/>
      <c r="Z17" s="260" t="n"/>
    </row>
    <row r="18" s="2641" ht="90" customHeight="1" customFormat="1">
      <c r="A18" s="188" t="n"/>
      <c r="B18" s="529">
        <f>'Requisito de Projeto'!C15</f>
        <v/>
      </c>
      <c r="C18" s="529">
        <f>'Requisito de Projeto'!B15</f>
        <v/>
      </c>
      <c r="D18" s="529">
        <f>'Requisito de Projeto'!D15</f>
        <v/>
      </c>
      <c r="E18" s="529" t="inlineStr">
        <is>
          <t>≤ 12,5% de perda da carga de compressão após 48 h em câmara úmida</t>
        </is>
      </c>
      <c r="F18" s="529" t="inlineStr">
        <is>
          <t>Ensaio de compressão em estado seco e após condicionamento, conforme ASTM D4332</t>
        </is>
      </c>
      <c r="G18" s="2079" t="str">
        <v>Verificar exposição à umidade na operação e perda de proteção após condicionamento. Uma referência de papelão não comprova a resposta da embalagem nem da concepção estudadas.</v>
      </c>
      <c r="H18" s="529">
        <f>'Requisito de Projeto'!E15</f>
        <v/>
      </c>
      <c r="I18" s="1440" t="str">
        <v>≈ 50% de perda a 90% de umidade relativa</v>
      </c>
      <c r="J18" s="1441" t="str">
        <v>Fonte</v>
      </c>
      <c r="K18" s="1442" t="str">
        <v>Literatura de embalagem: a resistência à compressão de caixas de papelão cai cerca de 50% quando a umidade relativa passa de 50% para 90%</v>
      </c>
      <c r="L18" s="260" t="n"/>
      <c r="M18" s="260" t="n"/>
      <c r="N18" s="260" t="n"/>
      <c r="O18" s="260" t="n"/>
      <c r="P18" s="260" t="n"/>
      <c r="Q18" s="260" t="n"/>
      <c r="R18" s="260" t="n"/>
      <c r="S18" s="260" t="n"/>
      <c r="T18" s="260" t="n"/>
      <c r="U18" s="260" t="n"/>
      <c r="V18" s="260" t="n"/>
      <c r="W18" s="260" t="n"/>
      <c r="X18" s="260" t="n"/>
      <c r="Y18" s="260" t="n"/>
      <c r="Z18" s="260" t="n"/>
    </row>
    <row r="19" s="1091" ht="130" customHeight="1" customFormat="1">
      <c r="A19" s="188" t="n"/>
      <c r="B19" s="529">
        <f>'Requisito de Projeto'!C16</f>
        <v/>
      </c>
      <c r="C19" s="529">
        <f>'Requisito de Projeto'!B16</f>
        <v/>
      </c>
      <c r="D19" s="529">
        <f>'Requisito de Projeto'!D16</f>
        <v/>
      </c>
      <c r="E19" s="26391" t="str">
        <v>≤ 0,090 m³/cuba e ≤ 0,160 m³/bacia individual, incluindo o dispositivo carregado</v>
      </c>
      <c r="F19" s="26391" t="str">
        <v>Medir envelope externo completo por família, incluindo partes salientes; comparar também com a embalagem atual do mesmo SKU</v>
      </c>
      <c r="G19" s="26391" t="str">
        <v>Revisão preliminar do escopo: orçamentos 680 × 480 × 275 mm e680 × 480 × 480 mm dão0,08976 e0,156672 m³. Não usar0,107 m³ de uma caixa de referência como teto universal; verificar frete e buscar redução em cada família.</v>
      </c>
      <c r="H19" s="529">
        <f>'Requisito de Projeto'!E16</f>
        <v/>
      </c>
      <c r="I19" s="1440" t="str">
        <v>0,107 m³ por peça</v>
      </c>
      <c r="J19" s="1444" t="str">
        <v>Cálculo</v>
      </c>
      <c r="K19" s="25788" t="str">
        <v>0,107 m³ é referência histórica de uma caixa indicativa650 × 400 × 410 mm, não medição de todo o mix. Não comparar ganho percentual entre SKUs diferentes.</v>
      </c>
      <c r="L19" s="260" t="n"/>
      <c r="M19" s="260" t="n"/>
      <c r="N19" s="260" t="n"/>
      <c r="O19" s="260" t="n"/>
      <c r="P19" s="260" t="n"/>
      <c r="Q19" s="260" t="n"/>
      <c r="R19" s="260" t="n"/>
      <c r="S19" s="260" t="n"/>
      <c r="T19" s="260" t="n"/>
      <c r="U19" s="260" t="n"/>
      <c r="V19" s="260" t="n"/>
      <c r="W19" s="260" t="n"/>
      <c r="X19" s="260" t="n"/>
      <c r="Y19" s="260" t="n"/>
      <c r="Z19" s="260" t="n"/>
    </row>
    <row r="20" s="2641" ht="90" customHeight="1" customFormat="1">
      <c r="A20" s="188" t="n"/>
      <c r="B20" s="529">
        <f>'Requisito de Projeto'!C17</f>
        <v/>
      </c>
      <c r="C20" s="529">
        <f>'Requisito de Projeto'!B17</f>
        <v/>
      </c>
      <c r="D20" s="529">
        <f>'Requisito de Projeto'!D17</f>
        <v/>
      </c>
      <c r="E20" s="529" t="inlineStr">
        <is>
          <t>≤ 5 min por ciclo de limpeza, inspeção e reposição</t>
        </is>
      </c>
      <c r="F20" s="529" t="inlineStr">
        <is>
          <t>Cronometragem do recondicionamento até a liberação para nova carga</t>
        </is>
      </c>
      <c r="G20" s="529" t="inlineStr">
        <is>
          <t>Manutenção longa consome o ganho do retornável: o tempo entra no custo por ciclo.</t>
        </is>
      </c>
      <c r="H20" s="529">
        <f>'Requisito de Projeto'!E17</f>
        <v/>
      </c>
      <c r="I20" s="1440" t="str">
        <v>Não aplicável: a embalagem atual é descartada</v>
      </c>
      <c r="J20" s="2993" t="str">
        <v>Não aplicável</v>
      </c>
      <c r="K20" s="2992" t="str">
        <v>A embalagem atual não é recondicionada. O teto de 5 min é uma hipótese operacional: medir limpeza, inspeção, reposição e liberação em retornos típicos e desfavoráveis.</v>
      </c>
      <c r="L20" s="260" t="n"/>
      <c r="M20" s="260" t="n"/>
      <c r="N20" s="260" t="n"/>
      <c r="O20" s="260" t="n"/>
      <c r="P20" s="260" t="n"/>
      <c r="Q20" s="260" t="n"/>
      <c r="R20" s="260" t="n"/>
      <c r="S20" s="260" t="n"/>
      <c r="T20" s="260" t="n"/>
      <c r="U20" s="260" t="n"/>
      <c r="V20" s="260" t="n"/>
      <c r="W20" s="260" t="n"/>
      <c r="X20" s="260" t="n"/>
      <c r="Y20" s="260" t="n"/>
      <c r="Z20" s="260" t="n"/>
    </row>
    <row r="21" s="1091" ht="86" customHeight="1" customFormat="1">
      <c r="A21" s="188" t="n"/>
      <c r="B21" s="529">
        <f>'Requisito de Projeto'!C18</f>
        <v/>
      </c>
      <c r="C21" s="529">
        <f>'Requisito de Projeto'!B18</f>
        <v/>
      </c>
      <c r="D21" s="529">
        <f>'Requisito de Projeto'!D18</f>
        <v/>
      </c>
      <c r="E21" s="529" t="inlineStr">
        <is>
          <t>≥ 5 m de distância de leitura do modelo, do lado correto e da advertência</t>
        </is>
      </c>
      <c r="F21" s="529" t="inlineStr">
        <is>
          <t>Afastamento progressivo do observador em iluminância típica de canteiro</t>
        </is>
      </c>
      <c r="G21" s="529" t="inlineStr">
        <is>
          <t>A caixa atual já traz impressão legível; o dispositivo não pode regredir nesse ponto.</t>
        </is>
      </c>
      <c r="H21" s="529">
        <f>'Requisito de Projeto'!E18</f>
        <v/>
      </c>
      <c r="I21" s="1440" t="str">
        <v>≈ 5 m (impressão do fabricante na caixa)</v>
      </c>
      <c r="J21" s="1444" t="str">
        <v>Estimativa</v>
      </c>
      <c r="K21" s="1442" t="str">
        <v>Impressão de modelo, lado correto e advertência de frágil na caixa atual, que recebeu nota 4 no benchmarking</v>
      </c>
      <c r="L21" s="260" t="n"/>
      <c r="M21" s="260" t="n"/>
      <c r="N21" s="260" t="n"/>
      <c r="O21" s="260" t="n"/>
      <c r="P21" s="260" t="n"/>
      <c r="Q21" s="260" t="n"/>
      <c r="R21" s="260" t="n"/>
      <c r="S21" s="260" t="n"/>
      <c r="T21" s="260" t="n"/>
      <c r="U21" s="260" t="n"/>
      <c r="V21" s="260" t="n"/>
      <c r="W21" s="260" t="n"/>
      <c r="X21" s="260" t="n"/>
      <c r="Y21" s="260" t="n"/>
      <c r="Z21" s="260" t="n"/>
    </row>
    <row r="22" s="1091" ht="86" customHeight="1" customFormat="1">
      <c r="A22" s="188" t="n"/>
      <c r="B22" s="529">
        <f>'Requisito de Projeto'!C19</f>
        <v/>
      </c>
      <c r="C22" s="529">
        <f>'Requisito de Projeto'!B19</f>
        <v/>
      </c>
      <c r="D22" s="529">
        <f>'Requisito de Projeto'!D19</f>
        <v/>
      </c>
      <c r="E22" s="529" t="inlineStr">
        <is>
          <t>≤ 120 s de desmontagem completa, sem ferramenta dedicada</t>
        </is>
      </c>
      <c r="F22" s="529" t="inlineStr">
        <is>
          <t>Cronometragem da desmontagem por um operador até as partes separadas para retorno</t>
        </is>
      </c>
      <c r="G22" s="529" t="inlineStr">
        <is>
          <t>Desmontagem é condição do retorno e da manutenção; se for lenta, o conjunto não volta.</t>
        </is>
      </c>
      <c r="H22" s="529">
        <f>'Requisito de Projeto'!E19</f>
        <v/>
      </c>
      <c r="I22" s="1440" t="str">
        <v>≈ 60 s para abrir a embalagem atual</v>
      </c>
      <c r="J22" s="1441" t="str">
        <v>Estimativa</v>
      </c>
      <c r="K22" s="1442" t="str">
        <v>Cortar a fita e abrir as abas; a embalagem atual é descartada, não desmontada</v>
      </c>
      <c r="L22" s="260" t="n"/>
      <c r="M22" s="260" t="n"/>
      <c r="N22" s="260" t="n"/>
      <c r="O22" s="260" t="n"/>
      <c r="P22" s="260" t="n"/>
      <c r="Q22" s="260" t="n"/>
      <c r="R22" s="260" t="n"/>
      <c r="S22" s="260" t="n"/>
      <c r="T22" s="260" t="n"/>
      <c r="U22" s="260" t="n"/>
      <c r="V22" s="260" t="n"/>
      <c r="W22" s="260" t="n"/>
      <c r="X22" s="260" t="n"/>
      <c r="Y22" s="260" t="n"/>
      <c r="Z22" s="260" t="n"/>
    </row>
    <row r="23" s="2641" ht="90" customHeight="1" customFormat="1">
      <c r="A23" s="188" t="n"/>
      <c r="B23" s="529">
        <f>'Requisito de Projeto'!C20</f>
        <v/>
      </c>
      <c r="C23" s="529">
        <f>'Requisito de Projeto'!B20</f>
        <v/>
      </c>
      <c r="D23" s="529">
        <f>'Requisito de Projeto'!D20</f>
        <v/>
      </c>
      <c r="E23" s="529" t="inlineStr">
        <is>
          <t>≥ 20 ciclos de reuso até a falha funcional</t>
        </is>
      </c>
      <c r="F23" s="2079" t="str">
        <v>Ensaio cíclico de uso, retorno e recondicionamento, verificando falha em qualquer função crítica e legibilidade da identidade. Definir o critério de falha antes do ensaio.</v>
      </c>
      <c r="G23" s="1124" t="str">
        <v>Mínimo exploratório de vida útil. Atingir 20 ciclos não garante o custo do RP23, pois manutenção, retorno, consumíveis e caixa original mantida também entram na comparação.</v>
      </c>
      <c r="H23" s="529">
        <f>'Requisito de Projeto'!E20</f>
        <v/>
      </c>
      <c r="I23" s="1440" t="str">
        <v>1 viagem (embalagem descartável)</v>
      </c>
      <c r="J23" s="1444" t="str">
        <v>Fonte</v>
      </c>
      <c r="K23" s="2992" t="str">
        <v>Uso único é a referência da caixa atual. Vinte ciclos é um mínimo exploratório; ratear R$ 300 em 20 não demonstra economia quando caixa mantida, retorno e manutenção são somados.</v>
      </c>
      <c r="L23" s="260" t="n"/>
      <c r="M23" s="260" t="n"/>
      <c r="N23" s="260" t="n"/>
      <c r="O23" s="260" t="n"/>
      <c r="P23" s="260" t="n"/>
      <c r="Q23" s="260" t="n"/>
      <c r="R23" s="260" t="n"/>
      <c r="S23" s="260" t="n"/>
      <c r="T23" s="260" t="n"/>
      <c r="U23" s="260" t="n"/>
      <c r="V23" s="260" t="n"/>
      <c r="W23" s="260" t="n"/>
      <c r="X23" s="260" t="n"/>
      <c r="Y23" s="260" t="n"/>
      <c r="Z23" s="260" t="n"/>
    </row>
    <row r="24" s="1091" ht="86" customHeight="1" customFormat="1">
      <c r="A24" s="188" t="n"/>
      <c r="B24" s="529">
        <f>'Requisito de Projeto'!C21</f>
        <v/>
      </c>
      <c r="C24" s="529">
        <f>'Requisito de Projeto'!B21</f>
        <v/>
      </c>
      <c r="D24" s="529">
        <f>'Requisito de Projeto'!D21</f>
        <v/>
      </c>
      <c r="E24" s="529" t="inlineStr">
        <is>
          <t>≥ 95% da massa em materiais com cadeia de reciclagem estabelecida</t>
        </is>
      </c>
      <c r="F24" s="529" t="inlineStr">
        <is>
          <t>Composição por material declarada em projeto, confrontada com a cadeia disponível na região</t>
        </is>
      </c>
      <c r="G24" s="529" t="inlineStr">
        <is>
          <t>O papelão atual é integralmente reciclável; o retornável não pode piorar o encaminhamento no fim da vida.</t>
        </is>
      </c>
      <c r="H24" s="529">
        <f>'Requisito de Projeto'!E21</f>
        <v/>
      </c>
      <c r="I24" s="1440" t="str">
        <v>≈ 95% (papelão reciclável, descontada a fita)</v>
      </c>
      <c r="J24" s="1441" t="str">
        <v>Estimativa</v>
      </c>
      <c r="K24" s="1442" t="str">
        <v>O papelão tem cadeia de reciclagem consolidada; a fita adesiva e eventuais calços de EPS reduzem a fração</v>
      </c>
      <c r="L24" s="260" t="n"/>
      <c r="M24" s="260" t="n"/>
      <c r="N24" s="260" t="n"/>
      <c r="O24" s="260" t="n"/>
      <c r="P24" s="260" t="n"/>
      <c r="Q24" s="260" t="n"/>
      <c r="R24" s="260" t="n"/>
      <c r="S24" s="260" t="n"/>
      <c r="T24" s="260" t="n"/>
      <c r="U24" s="260" t="n"/>
      <c r="V24" s="260" t="n"/>
      <c r="W24" s="260" t="n"/>
      <c r="X24" s="260" t="n"/>
      <c r="Y24" s="260" t="n"/>
      <c r="Z24" s="260" t="n"/>
    </row>
    <row r="25" s="2641" ht="86" customHeight="1" customFormat="1">
      <c r="A25" s="188" t="n"/>
      <c r="B25" s="529">
        <f>'Requisito de Projeto'!C22</f>
        <v/>
      </c>
      <c r="C25" s="529">
        <f>'Requisito de Projeto'!B22</f>
        <v/>
      </c>
      <c r="D25" s="529">
        <f>'Requisito de Projeto'!D22</f>
        <v/>
      </c>
      <c r="E25" s="529" t="inlineStr">
        <is>
          <t>≥ 3 módulos substituíveis de forma independente</t>
        </is>
      </c>
      <c r="F25" s="529" t="inlineStr">
        <is>
          <t>Contagem dos módulos com interface própria, verificando a troca isolada de cada um</t>
        </is>
      </c>
      <c r="G25" s="529" t="inlineStr">
        <is>
          <t>Modularidade é o que permite conciliar imobilização por tipo de louça com estrutura comum, conforme a estratégia ATO.</t>
        </is>
      </c>
      <c r="H25" s="529">
        <f>'Requisito de Projeto'!E22</f>
        <v/>
      </c>
      <c r="I25" s="1440" t="str">
        <v>Não aplicável: embalagem descartável, sem manutenção por troca de módulos</v>
      </c>
      <c r="J25" s="2991" t="str">
        <v>Não aplicável</v>
      </c>
      <c r="K25" s="1442" t="str">
        <v>A comparação de módulos substituíveis será realizada sobre o dispositivo retornável, não sobre partes descartadas a cada entrega.</v>
      </c>
      <c r="L25" s="260" t="n"/>
      <c r="M25" s="260" t="n"/>
      <c r="N25" s="260" t="n"/>
      <c r="O25" s="260" t="n"/>
      <c r="P25" s="260" t="n"/>
      <c r="Q25" s="260" t="n"/>
      <c r="R25" s="260" t="n"/>
      <c r="S25" s="260" t="n"/>
      <c r="T25" s="260" t="n"/>
      <c r="U25" s="260" t="n"/>
      <c r="V25" s="260" t="n"/>
      <c r="W25" s="260" t="n"/>
      <c r="X25" s="260" t="n"/>
      <c r="Y25" s="260" t="n"/>
      <c r="Z25" s="260" t="n"/>
    </row>
    <row r="26" s="1091" ht="86" customHeight="1" customFormat="1">
      <c r="A26" s="188" t="n"/>
      <c r="B26" s="529">
        <f>'Requisito de Projeto'!C23</f>
        <v/>
      </c>
      <c r="C26" s="529">
        <f>'Requisito de Projeto'!B23</f>
        <v/>
      </c>
      <c r="D26" s="529">
        <f>'Requisito de Projeto'!D23</f>
        <v/>
      </c>
      <c r="E26" s="529" t="inlineStr">
        <is>
          <t>1 identificador único por unidade, legível após o ensaio cíclico e o condicionamento úmido</t>
        </is>
      </c>
      <c r="F26" s="529" t="inlineStr">
        <is>
          <t>Verificação de presença e legibilidade do identificador ao fim dos ensaios de vida e de umidade</t>
        </is>
      </c>
      <c r="G26" s="529" t="inlineStr">
        <is>
          <t>Sem identificador por unidade não há como medir ciclos alcançados nem controlar o retorno — é o que torna as metas de vida útil e de custo por ciclo verificáveis.</t>
        </is>
      </c>
      <c r="H26" s="529">
        <f>'Requisito de Projeto'!E23</f>
        <v/>
      </c>
      <c r="I26" s="1440" t="str">
        <v>Impressão de modelo/lote, sem identificação do dispositivo retornável</v>
      </c>
      <c r="J26" s="1441" t="str">
        <v>Observação qualitativa</v>
      </c>
      <c r="K26" s="1442" t="str">
        <v>A identidade de uma unidade retornável precisa permanecer na estrutura depois de troca de módulos.</v>
      </c>
      <c r="L26" s="260" t="n"/>
      <c r="M26" s="260" t="n"/>
      <c r="N26" s="260" t="n"/>
      <c r="O26" s="260" t="n"/>
      <c r="P26" s="260" t="n"/>
      <c r="Q26" s="260" t="n"/>
      <c r="R26" s="260" t="n"/>
      <c r="S26" s="260" t="n"/>
      <c r="T26" s="260" t="n"/>
      <c r="U26" s="260" t="n"/>
      <c r="V26" s="260" t="n"/>
      <c r="W26" s="260" t="n"/>
      <c r="X26" s="260" t="n"/>
      <c r="Y26" s="260" t="n"/>
      <c r="Z26" s="260" t="n"/>
    </row>
    <row r="27" s="1091" ht="86" customHeight="1" customFormat="1">
      <c r="A27" s="188" t="n"/>
      <c r="B27" s="529">
        <f>'Requisito de Projeto'!C24</f>
        <v/>
      </c>
      <c r="C27" s="529">
        <f>'Requisito de Projeto'!B24</f>
        <v/>
      </c>
      <c r="D27" s="529">
        <f>'Requisito de Projeto'!D24</f>
        <v/>
      </c>
      <c r="E27" s="529" t="inlineStr">
        <is>
          <t>≤ 6 etapas de montagem e fechamento</t>
        </is>
      </c>
      <c r="F27" s="529" t="inlineStr">
        <is>
          <t>Contagem das ações até o conjunto estar pronto para expedição, sem ferramenta dedicada</t>
        </is>
      </c>
      <c r="G27" s="529" t="inlineStr">
        <is>
          <t>A montagem ocorre sob pressão de tempo na expedição; cada etapa a mais é motivo para abandonar o dispositivo.</t>
        </is>
      </c>
      <c r="H27" s="529">
        <f>'Requisito de Projeto'!E24</f>
        <v/>
      </c>
      <c r="I27" s="1440" t="str">
        <v>≈ 5 etapas</v>
      </c>
      <c r="J27" s="1441" t="str">
        <v>Estimativa</v>
      </c>
      <c r="K27" s="1442" t="str">
        <v>Montar o fundo, fitar, inserir o berço, inserir a peça, fechar e fitar</v>
      </c>
      <c r="L27" s="260" t="n"/>
      <c r="M27" s="260" t="n"/>
      <c r="N27" s="260" t="n"/>
      <c r="O27" s="260" t="n"/>
      <c r="P27" s="260" t="n"/>
      <c r="Q27" s="260" t="n"/>
      <c r="R27" s="260" t="n"/>
      <c r="S27" s="260" t="n"/>
      <c r="T27" s="260" t="n"/>
      <c r="U27" s="260" t="n"/>
      <c r="V27" s="260" t="n"/>
      <c r="W27" s="260" t="n"/>
      <c r="X27" s="260" t="n"/>
      <c r="Y27" s="260" t="n"/>
      <c r="Z27" s="260" t="n"/>
    </row>
    <row r="28" s="2641" ht="90" customHeight="1" customFormat="1">
      <c r="A28" s="188" t="n"/>
      <c r="B28" s="529">
        <f>'Requisito de Projeto'!C25</f>
        <v/>
      </c>
      <c r="C28" s="529">
        <f>'Requisito de Projeto'!B25</f>
        <v/>
      </c>
      <c r="D28" s="529">
        <f>'Requisito de Projeto'!D25</f>
        <v/>
      </c>
      <c r="E28" s="529" t="inlineStr">
        <is>
          <t>≤ R$ 15 por ciclo de uso, com teto econômico no custo médio da avaria evitada</t>
        </is>
      </c>
      <c r="F28" s="1124" t="str">
        <v>Aquisição rateada pela vida real mais custos de manutenção, retorno e consumíveis por ciclo. Na comparação da operação, somar a embalagem original mantida e avarias residuais.</v>
      </c>
      <c r="G28" s="1124" t="str">
        <v>Teto provisório do dispositivo, sujeito à confirmação com o distribuidor. A operação nova só é viável se seu custo completo for inferior ao cenário atual comparável.</v>
      </c>
      <c r="H28" s="529">
        <f>'Requisito de Projeto'!E25</f>
        <v/>
      </c>
      <c r="I28" s="1440" t="str">
        <v>R$ 27,40 por peça: R$ 15,00 de embalagem + R$ 10,00 de perda + R$ 2,40 de rateio de reentrega</v>
      </c>
      <c r="J28" s="2991" t="str">
        <v>Cálculo sobre hipóteses</v>
      </c>
      <c r="K28" s="2992" t="str">
        <v>Cenário provisório: R$ 15 de caixa, avaria de 2%, louça a R$ 500 e reentrega a R$ 120. Sem taxa medida ou cotação das concepções. Confirmar registros, custos, vida real e operação comparável.</v>
      </c>
      <c r="L28" s="260" t="n"/>
      <c r="M28" s="260" t="n"/>
      <c r="N28" s="260" t="n"/>
      <c r="O28" s="260" t="n"/>
      <c r="P28" s="260" t="n"/>
      <c r="Q28" s="260" t="n"/>
      <c r="R28" s="260" t="n"/>
      <c r="S28" s="260" t="n"/>
      <c r="T28" s="260" t="n"/>
      <c r="U28" s="260" t="n"/>
      <c r="V28" s="260" t="n"/>
      <c r="W28" s="260" t="n"/>
      <c r="X28" s="260" t="n"/>
      <c r="Y28" s="260" t="n"/>
      <c r="Z28" s="260" t="n"/>
    </row>
    <row r="29" ht="18" customHeight="1" s="496">
      <c r="A29" s="188" t="n"/>
      <c r="B29" s="293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260" t="n"/>
      <c r="M29" s="260" t="n"/>
      <c r="N29" s="260" t="n"/>
      <c r="O29" s="260" t="n"/>
      <c r="P29" s="260" t="n"/>
      <c r="Q29" s="260" t="n"/>
      <c r="R29" s="260" t="n"/>
      <c r="S29" s="260" t="n"/>
      <c r="T29" s="260" t="n"/>
      <c r="U29" s="260" t="n"/>
      <c r="V29" s="260" t="n"/>
      <c r="W29" s="260" t="n"/>
      <c r="X29" s="260" t="n"/>
      <c r="Y29" s="260" t="n"/>
      <c r="Z29" s="260" t="n"/>
    </row>
    <row r="30" ht="45.75" customHeight="1" s="496">
      <c r="A30" s="188" t="n"/>
      <c r="B30" s="530" t="inlineStr">
        <is>
          <t>Observação sobre requisito de peso zero no Mudge</t>
        </is>
      </c>
      <c r="L30" s="260" t="n"/>
      <c r="M30" s="260" t="n"/>
      <c r="N30" s="260" t="n"/>
      <c r="O30" s="260" t="n"/>
      <c r="P30" s="260" t="n"/>
      <c r="Q30" s="260" t="n"/>
      <c r="R30" s="260" t="n"/>
      <c r="S30" s="260" t="n"/>
      <c r="T30" s="260" t="n"/>
      <c r="U30" s="260" t="n"/>
      <c r="V30" s="260" t="n"/>
      <c r="W30" s="260" t="n"/>
      <c r="X30" s="260" t="n"/>
      <c r="Y30" s="260" t="n"/>
      <c r="Z30" s="260" t="n"/>
    </row>
    <row r="31" ht="45.75" customHeight="1" s="2046" customFormat="1">
      <c r="A31" s="188" t="n"/>
      <c r="B31" s="529" t="inlineStr">
        <is>
          <t>S</t>
        </is>
      </c>
      <c r="C31" s="529" t="inlineStr">
        <is>
          <t>Ter materiais recicláveis</t>
        </is>
      </c>
      <c r="D31" s="2079" t="str">
        <v>S recebeu zero nos julgamentos de Mudge desta rodada. Kano não determina esse resultado. RP19 permanece como meta de fim de vida; a condição deverá ser verificada mesmo sem contribuição direta do RC na quantificação.</v>
      </c>
      <c r="E31" s="498" t="n"/>
      <c r="F31" s="498" t="n"/>
      <c r="G31" s="498" t="n"/>
      <c r="H31" s="499" t="n"/>
      <c r="L31" s="260" t="n"/>
      <c r="M31" s="260" t="n"/>
      <c r="N31" s="260" t="n"/>
      <c r="O31" s="260" t="n"/>
      <c r="P31" s="260" t="n"/>
      <c r="Q31" s="260" t="n"/>
      <c r="R31" s="260" t="n"/>
      <c r="S31" s="260" t="n"/>
      <c r="T31" s="260" t="n"/>
      <c r="U31" s="260" t="n"/>
      <c r="V31" s="260" t="n"/>
      <c r="W31" s="260" t="n"/>
      <c r="X31" s="260" t="n"/>
      <c r="Y31" s="260" t="n"/>
      <c r="Z31" s="260" t="n"/>
    </row>
    <row r="32" ht="39.75" customHeight="1" s="496">
      <c r="A32" s="188" t="n"/>
      <c r="B32" s="193" t="n"/>
      <c r="C32" s="9" t="n"/>
      <c r="D32" s="9" t="n"/>
      <c r="E32" s="9" t="n"/>
      <c r="F32" s="9" t="n"/>
      <c r="G32" s="9" t="n"/>
      <c r="H32" s="9" t="n"/>
      <c r="I32" s="9" t="n"/>
      <c r="J32" s="260" t="n"/>
      <c r="K32" s="260" t="n"/>
      <c r="L32" s="260" t="n"/>
      <c r="M32" s="260" t="n"/>
      <c r="N32" s="260" t="n"/>
      <c r="O32" s="260" t="n"/>
      <c r="P32" s="260" t="n"/>
      <c r="Q32" s="260" t="n"/>
      <c r="R32" s="260" t="n"/>
      <c r="S32" s="260" t="n"/>
      <c r="T32" s="260" t="n"/>
      <c r="U32" s="260" t="n"/>
      <c r="V32" s="260" t="n"/>
      <c r="W32" s="260" t="n"/>
      <c r="X32" s="260" t="n"/>
      <c r="Y32" s="260" t="n"/>
      <c r="Z32" s="260" t="n"/>
    </row>
    <row r="33" ht="30" customHeight="1" s="2046" customFormat="1">
      <c r="A33" s="188" t="n"/>
      <c r="B33" s="3159" t="str">
        <v>Plano de coleta e validação — medir a base, justificar a meta e verificar a concepção</v>
      </c>
      <c r="C33" s="3126" t="str">
        <v>Plano de coleta e validação — medir a base, justificar a meta e verificar a concepção</v>
      </c>
      <c r="D33" s="3126" t="str">
        <v>Plano de coleta e validação — medir a base, justificar a meta e verificar a concepção</v>
      </c>
      <c r="E33" s="3126" t="str">
        <v>Plano de coleta e validação — medir a base, justificar a meta e verificar a concepção</v>
      </c>
      <c r="F33" s="3126" t="str">
        <v>Plano de coleta e validação — medir a base, justificar a meta e verificar a concepção</v>
      </c>
      <c r="G33" s="3126" t="str">
        <v>Plano de coleta e validação — medir a base, justificar a meta e verificar a concepção</v>
      </c>
      <c r="H33" s="3126" t="str">
        <v>Plano de coleta e validação — medir a base, justificar a meta e verificar a concepção</v>
      </c>
      <c r="I33" s="3126" t="str">
        <v>Plano de coleta e validação — medir a base, justificar a meta e verificar a concepção</v>
      </c>
      <c r="J33" s="3126" t="str">
        <v>Plano de coleta e validação — medir a base, justificar a meta e verificar a concepção</v>
      </c>
      <c r="K33" s="3126" t="str">
        <v>Plano de coleta e validação — medir a base, justificar a meta e verificar a concepção</v>
      </c>
      <c r="L33" s="260" t="n"/>
      <c r="M33" s="260" t="n"/>
      <c r="N33" s="260" t="n"/>
      <c r="O33" s="260" t="n"/>
      <c r="P33" s="260" t="n"/>
      <c r="Q33" s="260" t="n"/>
      <c r="R33" s="260" t="n"/>
      <c r="S33" s="260" t="n"/>
      <c r="T33" s="260" t="n"/>
      <c r="U33" s="260" t="n"/>
      <c r="V33" s="260" t="n"/>
      <c r="W33" s="260" t="n"/>
      <c r="X33" s="260" t="n"/>
      <c r="Y33" s="260" t="n"/>
      <c r="Z33" s="260" t="n"/>
    </row>
    <row r="34" ht="36" customHeight="1" s="2046" customFormat="1">
      <c r="A34" s="188" t="n"/>
      <c r="B34" s="3117" t="str">
        <v>#</v>
      </c>
      <c r="C34" s="3117" t="str">
        <v>Dado a levantar</v>
      </c>
      <c r="D34" s="3117" t="str">
        <v>Protocolo proposto</v>
      </c>
      <c r="E34" s="3117" t="str">
        <v>Onde / com quem</v>
      </c>
      <c r="F34" s="3117" t="str">
        <v>RP relacionados</v>
      </c>
      <c r="G34" s="3117" t="str">
        <v>Prioridade</v>
      </c>
      <c r="H34" s="3117" t="str">
        <v>Frente proposta</v>
      </c>
      <c r="I34" s="3117" t="str">
        <v>Marco de revisão</v>
      </c>
      <c r="J34" s="3117" t="str">
        <v>Situação</v>
      </c>
      <c r="K34" s="3117" t="str">
        <v>Condição para fechar</v>
      </c>
      <c r="L34" s="260" t="n"/>
      <c r="M34" s="260" t="n"/>
      <c r="N34" s="260" t="n"/>
      <c r="O34" s="260" t="n"/>
      <c r="P34" s="260" t="n"/>
      <c r="Q34" s="260" t="n"/>
      <c r="R34" s="260" t="n"/>
      <c r="S34" s="260" t="n"/>
      <c r="T34" s="260" t="n"/>
      <c r="U34" s="260" t="n"/>
      <c r="V34" s="260" t="n"/>
      <c r="W34" s="260" t="n"/>
      <c r="X34" s="260" t="n"/>
      <c r="Y34" s="260" t="n"/>
      <c r="Z34" s="260" t="n"/>
    </row>
    <row r="35" ht="102" customHeight="1" s="2641" customFormat="1">
      <c r="A35" s="188" t="n"/>
      <c r="B35" s="3205" t="n">
        <v>1</v>
      </c>
      <c r="C35" s="3206" t="str">
        <v>Ampliar campo e confrontar Kano/Mudge</v>
      </c>
      <c r="D35" s="3206" t="str">
        <v>Mais 2 distribuidores e 2 obras; ouvir expedição, transporte e recebimento</v>
      </c>
      <c r="E35" s="3206" t="str">
        <v>Operações com acessos distintos</v>
      </c>
      <c r="F35" s="3206" t="str">
        <v>RC A–W; todos os RP</v>
      </c>
      <c r="G35" s="3205" t="str">
        <v>Alta</v>
      </c>
      <c r="H35" s="3212" t="str">
        <v>Campo</v>
      </c>
      <c r="I35" s="3212" t="str">
        <v>Antes de fechar escopo</v>
      </c>
      <c r="J35" s="3213" t="str">
        <v>Não iniciado</v>
      </c>
      <c r="K35" s="3113" t="str">
        <v>Mínimo intencional proposto; registrar casos contrários e revisar julgamentos. Não é amostra estatística.</v>
      </c>
      <c r="L35" s="260" t="n"/>
      <c r="M35" s="260" t="n"/>
      <c r="N35" s="260" t="n"/>
      <c r="O35" s="260" t="n"/>
      <c r="P35" s="260" t="n"/>
      <c r="Q35" s="260" t="n"/>
      <c r="R35" s="260" t="n"/>
      <c r="S35" s="260" t="n"/>
      <c r="T35" s="260" t="n"/>
      <c r="U35" s="260" t="n"/>
      <c r="V35" s="260" t="n"/>
      <c r="W35" s="260" t="n"/>
      <c r="X35" s="260" t="n"/>
      <c r="Y35" s="260" t="n"/>
      <c r="Z35" s="260" t="n"/>
    </row>
    <row r="36" ht="102" customHeight="1" s="2641" customFormat="1">
      <c r="A36" s="188" t="n"/>
      <c r="B36" s="3207" t="n">
        <v>2</v>
      </c>
      <c r="C36" s="3146" t="str">
        <v>Avarias e custo da operação atual</v>
      </c>
      <c r="D36" s="3146" t="str">
        <v>Registros contínuos; se ausentes, propor 4 semanas e ampliar se insuficiente</v>
      </c>
      <c r="E36" s="3146" t="str">
        <v>Distribuidor e recebimento</v>
      </c>
      <c r="F36" s="3146" t="str">
        <v>RP23, RP18</v>
      </c>
      <c r="G36" s="3146" t="str">
        <v>Alta</v>
      </c>
      <c r="H36" s="3214" t="str">
        <v>Campo</v>
      </c>
      <c r="I36" s="3212" t="str">
        <v>Antes da seleção</v>
      </c>
      <c r="J36" s="3213" t="str">
        <v>Não iniciado</v>
      </c>
      <c r="K36" s="3113" t="str">
        <v>Informar período, peças avariadas/entregues, mix e custos sem dupla contagem; não inferir causa pela detecção.</v>
      </c>
      <c r="L36" s="260" t="n"/>
      <c r="M36" s="260" t="n"/>
      <c r="N36" s="260" t="n"/>
      <c r="O36" s="260" t="n"/>
      <c r="P36" s="260" t="n"/>
      <c r="Q36" s="260" t="n"/>
      <c r="R36" s="260" t="n"/>
      <c r="S36" s="260" t="n"/>
      <c r="T36" s="260" t="n"/>
      <c r="U36" s="260" t="n"/>
      <c r="V36" s="260" t="n"/>
      <c r="W36" s="260" t="n"/>
      <c r="X36" s="260" t="n"/>
      <c r="Y36" s="260" t="n"/>
      <c r="Z36" s="260" t="n"/>
    </row>
    <row r="37" ht="100" customHeight="1" s="2641" customFormat="1">
      <c r="A37" s="188" t="n"/>
      <c r="B37" s="3146" t="n">
        <v>3</v>
      </c>
      <c r="C37" s="3146" t="str">
        <v>Massa, dimensões e mix</v>
      </c>
      <c r="D37" s="26644" t="str">
        <v>Referências em Dados; confirmar dimensões, massa, apoios e mix vendido com balança/trena no distribuidor</v>
      </c>
      <c r="E37" s="3146" t="str">
        <v>Estoque e expedição</v>
      </c>
      <c r="F37" s="3146" t="str">
        <v>RP3, RP5, RP7, RP8, RP9, RP14</v>
      </c>
      <c r="G37" s="3146" t="str">
        <v>Alta</v>
      </c>
      <c r="H37" s="3214" t="str">
        <v>Campo</v>
      </c>
      <c r="I37" s="3212" t="str">
        <v>Antes de dimensionar</v>
      </c>
      <c r="J37" s="26769" t="str">
        <v>Referências de catálogo reunidas; campo pendente</v>
      </c>
      <c r="K37" s="26456" t="str">
        <v>Confirmar ou rever faixas de Dados por SKU e participação nas vendas; não presumir cobertura do mercado.</v>
      </c>
      <c r="L37" s="260" t="n"/>
      <c r="M37" s="260" t="n"/>
      <c r="N37" s="260" t="n"/>
      <c r="O37" s="260" t="n"/>
      <c r="P37" s="260" t="n"/>
      <c r="Q37" s="260" t="n"/>
      <c r="R37" s="260" t="n"/>
      <c r="S37" s="260" t="n"/>
      <c r="T37" s="260" t="n"/>
      <c r="U37" s="260" t="n"/>
      <c r="V37" s="260" t="n"/>
      <c r="W37" s="260" t="n"/>
      <c r="X37" s="260" t="n"/>
      <c r="Y37" s="260" t="n"/>
      <c r="Z37" s="260" t="n"/>
    </row>
    <row r="38" ht="102" customHeight="1" s="2641" customFormat="1">
      <c r="A38" s="188" t="n"/>
      <c r="B38" s="3208" t="n">
        <v>4</v>
      </c>
      <c r="C38" s="3206" t="str">
        <v>Fragilidade e solicitações</v>
      </c>
      <c r="D38" s="3206" t="str">
        <v>Definir ensaio da peça; medir altura, faces, vibração e empilhamento</v>
      </c>
      <c r="E38" s="3206" t="str">
        <v>Campo e laboratório a confirmar</v>
      </c>
      <c r="F38" s="3206" t="str">
        <v>RP1</v>
      </c>
      <c r="G38" s="3205" t="str">
        <v>Alta</v>
      </c>
      <c r="H38" s="3215" t="str">
        <v>Ensaios</v>
      </c>
      <c r="I38" s="3212" t="str">
        <v>Antes de ensaiar proteção</v>
      </c>
      <c r="J38" s="3213" t="str">
        <v>Não iniciado</v>
      </c>
      <c r="K38" s="3113" t="str">
        <v>Confirmar fragilidade específica e justificar 35 g; não usar limiar do sensor como aceleração da louça.</v>
      </c>
      <c r="L38" s="260" t="n"/>
      <c r="M38" s="260" t="n"/>
      <c r="N38" s="260" t="n"/>
      <c r="O38" s="260" t="n"/>
      <c r="P38" s="260" t="n"/>
      <c r="Q38" s="260" t="n"/>
      <c r="R38" s="260" t="n"/>
      <c r="S38" s="260" t="n"/>
      <c r="T38" s="260" t="n"/>
      <c r="U38" s="260" t="n"/>
      <c r="V38" s="260" t="n"/>
      <c r="W38" s="260" t="n"/>
      <c r="X38" s="260" t="n"/>
      <c r="Y38" s="260" t="n"/>
      <c r="Z38" s="260" t="n"/>
    </row>
    <row r="39" ht="102" customHeight="1" s="2641" customFormat="1">
      <c r="A39" s="188" t="n"/>
      <c r="B39" s="3208" t="n">
        <v>5</v>
      </c>
      <c r="C39" s="3206" t="str">
        <v>Aceleração e deslocamento</v>
      </c>
      <c r="D39" s="3206" t="str">
        <v>Comparar R1/propostas com mesma peça, sequência e condições; registrar repetições</v>
      </c>
      <c r="E39" s="3206" t="str">
        <v>Laboratório a confirmar</v>
      </c>
      <c r="F39" s="3206" t="str">
        <v>RP1, RP2</v>
      </c>
      <c r="G39" s="3205" t="str">
        <v>Alta</v>
      </c>
      <c r="H39" s="3215" t="str">
        <v>Ensaios</v>
      </c>
      <c r="I39" s="3212" t="str">
        <v>Antes da seleção</v>
      </c>
      <c r="J39" s="3213" t="str">
        <v>Não iniciado</v>
      </c>
      <c r="K39" s="3113" t="str">
        <v>Confrontar metas de 35 g e 6 mm com contatos e danos; justificar confirmação ou revisão dos limites.</v>
      </c>
      <c r="L39" s="260" t="n"/>
      <c r="M39" s="260" t="n"/>
      <c r="N39" s="260" t="n"/>
      <c r="O39" s="260" t="n"/>
      <c r="P39" s="260" t="n"/>
      <c r="Q39" s="260" t="n"/>
      <c r="R39" s="260" t="n"/>
      <c r="S39" s="260" t="n"/>
      <c r="T39" s="260" t="n"/>
      <c r="U39" s="260" t="n"/>
      <c r="V39" s="260" t="n"/>
      <c r="W39" s="260" t="n"/>
      <c r="X39" s="260" t="n"/>
      <c r="Y39" s="260" t="n"/>
      <c r="Z39" s="260" t="n"/>
    </row>
    <row r="40" ht="102" customHeight="1" s="2641" customFormat="1">
      <c r="A40" s="188" t="n"/>
      <c r="B40" s="3208" t="n">
        <v>6</v>
      </c>
      <c r="C40" s="3206" t="str">
        <v>Uniformidade entre unidades</v>
      </c>
      <c r="D40" s="26477" t="str">
        <v>Repetir com a mesma peça/configuração entre unidades; separar as séries por modelo e condição</v>
      </c>
      <c r="E40" s="3206" t="str">
        <v>Laboratório a confirmar</v>
      </c>
      <c r="F40" s="3206" t="str">
        <v>RP12</v>
      </c>
      <c r="G40" s="3205" t="str">
        <v>Alta</v>
      </c>
      <c r="H40" s="3215" t="str">
        <v>Ensaios</v>
      </c>
      <c r="I40" s="3212" t="str">
        <v>Antes da seleção</v>
      </c>
      <c r="J40" s="3213" t="str">
        <v>Não iniciado</v>
      </c>
      <c r="K40" s="3113" t="str">
        <v>Definir amostra no protocolo e confrontar CV ≤10%; um ensaio isolado não demonstra uniformidade.</v>
      </c>
      <c r="L40" s="260" t="n"/>
      <c r="M40" s="260" t="n"/>
      <c r="N40" s="260" t="n"/>
      <c r="O40" s="260" t="n"/>
      <c r="P40" s="260" t="n"/>
      <c r="Q40" s="260" t="n"/>
      <c r="R40" s="260" t="n"/>
      <c r="S40" s="260" t="n"/>
      <c r="T40" s="260" t="n"/>
      <c r="U40" s="260" t="n"/>
      <c r="V40" s="260" t="n"/>
      <c r="W40" s="260" t="n"/>
      <c r="X40" s="260" t="n"/>
      <c r="Y40" s="260" t="n"/>
      <c r="Z40" s="260" t="n"/>
    </row>
    <row r="41" ht="102" customHeight="1" s="2641" customFormat="1">
      <c r="A41" s="188" t="n"/>
      <c r="B41" s="3208" t="n">
        <v>7</v>
      </c>
      <c r="C41" s="3206" t="str">
        <v>Movimentação e pega</v>
      </c>
      <c r="D41" s="3206" t="str">
        <v>Medir partida no piso real; observar pega enluvada e levantamento em avaliação própria</v>
      </c>
      <c r="E41" s="3206" t="str">
        <v>Obras e operadores</v>
      </c>
      <c r="F41" s="3206" t="str">
        <v>RP3, RP5</v>
      </c>
      <c r="G41" s="3205" t="str">
        <v>Alta</v>
      </c>
      <c r="H41" s="3215" t="str">
        <v>Campo</v>
      </c>
      <c r="I41" s="3212" t="str">
        <v>Antes da seleção</v>
      </c>
      <c r="J41" s="3213" t="str">
        <v>Não iniciado</v>
      </c>
      <c r="K41" s="3113" t="str">
        <v>Confrontar 150 N e pega no meio escolhido; definir limites de uso e desníveis cobertos.</v>
      </c>
      <c r="L41" s="260" t="n"/>
      <c r="M41" s="260" t="n"/>
      <c r="N41" s="260" t="n"/>
      <c r="O41" s="260" t="n"/>
      <c r="P41" s="260" t="n"/>
      <c r="Q41" s="260" t="n"/>
      <c r="R41" s="260" t="n"/>
      <c r="S41" s="260" t="n"/>
      <c r="T41" s="260" t="n"/>
      <c r="U41" s="260" t="n"/>
      <c r="V41" s="260" t="n"/>
      <c r="W41" s="260" t="n"/>
      <c r="X41" s="260" t="n"/>
      <c r="Y41" s="260" t="n"/>
      <c r="Z41" s="260" t="n"/>
    </row>
    <row r="42" ht="102" customHeight="1" s="2641" customFormat="1">
      <c r="A42" s="188" t="n"/>
      <c r="B42" s="3208" t="n">
        <v>8</v>
      </c>
      <c r="C42" s="3206" t="str">
        <v>Inspeção da área crítica</v>
      </c>
      <c r="D42" s="3206" t="str">
        <v>Delimitar área, verificar acesso fechado e testar leitura de defeitos conhecidos</v>
      </c>
      <c r="E42" s="3206" t="str">
        <v>Recebimento e protótipo</v>
      </c>
      <c r="F42" s="3206" t="str">
        <v>RP4</v>
      </c>
      <c r="G42" s="3205" t="str">
        <v>Alta</v>
      </c>
      <c r="H42" s="3215" t="str">
        <v>Ensaios</v>
      </c>
      <c r="I42" s="3212" t="str">
        <v>Antes da seleção</v>
      </c>
      <c r="J42" s="3213" t="str">
        <v>Não iniciado</v>
      </c>
      <c r="K42" s="3113" t="str">
        <v>Registrar área e defeitos detectáveis; ≥60% de acesso não prova detecção de toda trinca. Indicador não substitui inspeção.</v>
      </c>
      <c r="L42" s="260" t="n"/>
      <c r="M42" s="260" t="n"/>
      <c r="N42" s="260" t="n"/>
      <c r="O42" s="260" t="n"/>
      <c r="P42" s="260" t="n"/>
      <c r="Q42" s="260" t="n"/>
      <c r="R42" s="260" t="n"/>
      <c r="S42" s="260" t="n"/>
      <c r="T42" s="260" t="n"/>
      <c r="U42" s="260" t="n"/>
      <c r="V42" s="260" t="n"/>
      <c r="W42" s="260" t="n"/>
      <c r="X42" s="260" t="n"/>
      <c r="Y42" s="260" t="n"/>
      <c r="Z42" s="260" t="n"/>
    </row>
    <row r="43" ht="102" customHeight="1" s="2641" customFormat="1">
      <c r="A43" s="188" t="n"/>
      <c r="B43" s="3208" t="n">
        <v>9</v>
      </c>
      <c r="C43" s="3206" t="str">
        <v>Retenção e retirada segura</v>
      </c>
      <c r="D43" s="3206" t="str">
        <v>Quebra controlada em peça refugada; pesar fragmentos e avaliar abertura/retirada</v>
      </c>
      <c r="E43" s="3206" t="str">
        <v>Laboratório a confirmar</v>
      </c>
      <c r="F43" s="3206" t="str">
        <v>RP6</v>
      </c>
      <c r="G43" s="3205" t="str">
        <v>Alta</v>
      </c>
      <c r="H43" s="3215" t="str">
        <v>Ensaios</v>
      </c>
      <c r="I43" s="3212" t="str">
        <v>Antes da seleção</v>
      </c>
      <c r="J43" s="3213" t="str">
        <v>Não iniciado</v>
      </c>
      <c r="K43" s="3113" t="str">
        <v>Confrontar ≥90% da massa; registrar escape de pequenos fragmentos e risco durante retirada.</v>
      </c>
      <c r="L43" s="260" t="n"/>
      <c r="M43" s="260" t="n"/>
      <c r="N43" s="260" t="n"/>
      <c r="O43" s="260" t="n"/>
      <c r="P43" s="260" t="n"/>
      <c r="Q43" s="260" t="n"/>
      <c r="R43" s="260" t="n"/>
      <c r="S43" s="260" t="n"/>
      <c r="T43" s="260" t="n"/>
      <c r="U43" s="260" t="n"/>
      <c r="V43" s="260" t="n"/>
      <c r="W43" s="260" t="n"/>
      <c r="X43" s="260" t="n"/>
      <c r="Y43" s="260" t="n"/>
      <c r="Z43" s="260" t="n"/>
    </row>
    <row r="44" ht="100" customHeight="1" s="2641" customFormat="1">
      <c r="A44" s="188" t="n"/>
      <c r="B44" s="3208" t="n">
        <v>10</v>
      </c>
      <c r="C44" s="3206" t="str">
        <v>Aproveitamento e volume</v>
      </c>
      <c r="D44" s="3206" t="str">
        <v>Medir envoltório carregado/vazio e arranjo no palete e veículo</v>
      </c>
      <c r="E44" s="3206" t="str">
        <v>Expedição e retorno</v>
      </c>
      <c r="F44" s="3206" t="str">
        <v>RP8, RP14</v>
      </c>
      <c r="G44" s="3205" t="str">
        <v>Alta</v>
      </c>
      <c r="H44" s="3215" t="str">
        <v>Campo</v>
      </c>
      <c r="I44" s="3212" t="str">
        <v>Antes da seleção</v>
      </c>
      <c r="J44" s="3213" t="str">
        <v>Não iniciado</v>
      </c>
      <c r="K44" s="26456" t="str">
        <v>Confrontar mínimo 80%/alvo 90% do PBR e volumes ≤ 0,090 m³/cuba e ≤ 0,160 m³/bacia; medir envoltório completo e frete no mesmo SKU.</v>
      </c>
      <c r="L44" s="260" t="n"/>
      <c r="M44" s="260" t="n"/>
      <c r="N44" s="260" t="n"/>
      <c r="O44" s="260" t="n"/>
      <c r="P44" s="260" t="n"/>
      <c r="Q44" s="260" t="n"/>
      <c r="R44" s="260" t="n"/>
      <c r="S44" s="260" t="n"/>
      <c r="T44" s="260" t="n"/>
      <c r="U44" s="260" t="n"/>
      <c r="V44" s="260" t="n"/>
      <c r="W44" s="260" t="n"/>
      <c r="X44" s="260" t="n"/>
      <c r="Y44" s="260" t="n"/>
      <c r="Z44" s="260" t="n"/>
    </row>
    <row r="45" ht="102" customHeight="1" s="2641" customFormat="1">
      <c r="A45" s="188" t="n"/>
      <c r="B45" s="3208" t="n">
        <v>11</v>
      </c>
      <c r="C45" s="3206" t="str">
        <v>Estabilidade carregada</v>
      </c>
      <c r="D45" s="3206" t="str">
        <v>Medir tombamento na configuração desfavorável, apoios e piso de uso</v>
      </c>
      <c r="E45" s="3206" t="str">
        <v>Protótipo e canteiro</v>
      </c>
      <c r="F45" s="3206" t="str">
        <v>RP9</v>
      </c>
      <c r="G45" s="3205" t="str">
        <v>Alta</v>
      </c>
      <c r="H45" s="3215" t="str">
        <v>Ensaios</v>
      </c>
      <c r="I45" s="3212" t="str">
        <v>Antes da seleção</v>
      </c>
      <c r="J45" s="3213" t="str">
        <v>Não iniciado</v>
      </c>
      <c r="K45" s="3113" t="str">
        <v>Confrontar ≥40° e justificar condição de uso; cálculo geométrico não substitui ensaio do conjunto.</v>
      </c>
      <c r="L45" s="260" t="n"/>
      <c r="M45" s="260" t="n"/>
      <c r="N45" s="260" t="n"/>
      <c r="O45" s="260" t="n"/>
      <c r="P45" s="260" t="n"/>
      <c r="Q45" s="260" t="n"/>
      <c r="R45" s="260" t="n"/>
      <c r="S45" s="260" t="n"/>
      <c r="T45" s="260" t="n"/>
      <c r="U45" s="260" t="n"/>
      <c r="V45" s="260" t="n"/>
      <c r="W45" s="260" t="n"/>
      <c r="X45" s="260" t="n"/>
      <c r="Y45" s="260" t="n"/>
      <c r="Z45" s="260" t="n"/>
    </row>
    <row r="46" ht="102" customHeight="1" s="2641" customFormat="1">
      <c r="A46" s="188" t="n"/>
      <c r="B46" s="3208" t="n">
        <v>12</v>
      </c>
      <c r="C46" s="3206" t="str">
        <v>Primeiro uso, montagem e desmontagem</v>
      </c>
      <c r="D46" s="3206" t="str">
        <v>Contar ações e erros; cronometrar repetições com operadores novos</v>
      </c>
      <c r="E46" s="3206" t="str">
        <v>Distribuidor e obra</v>
      </c>
      <c r="F46" s="3206" t="str">
        <v>RP10, RP17, RP22</v>
      </c>
      <c r="G46" s="3205" t="str">
        <v>Média</v>
      </c>
      <c r="H46" s="3215" t="str">
        <v>Campo</v>
      </c>
      <c r="I46" s="3212" t="str">
        <v>Antes da seleção</v>
      </c>
      <c r="J46" s="3213" t="str">
        <v>Não iniciado</v>
      </c>
      <c r="K46" s="3113" t="str">
        <v>Confrontar 7 ações, 120 s e 6 ações; definir ação, início/fim e condição de sucesso antes de medir.</v>
      </c>
      <c r="L46" s="260" t="n"/>
      <c r="M46" s="260" t="n"/>
      <c r="N46" s="260" t="n"/>
      <c r="O46" s="260" t="n"/>
      <c r="P46" s="260" t="n"/>
      <c r="Q46" s="260" t="n"/>
      <c r="R46" s="260" t="n"/>
      <c r="S46" s="260" t="n"/>
      <c r="T46" s="260" t="n"/>
      <c r="U46" s="260" t="n"/>
      <c r="V46" s="260" t="n"/>
      <c r="W46" s="260" t="n"/>
      <c r="X46" s="260" t="n"/>
      <c r="Y46" s="260" t="n"/>
      <c r="Z46" s="260" t="n"/>
    </row>
    <row r="47" ht="100" customHeight="1" s="2641" customFormat="1">
      <c r="A47" s="188" t="n"/>
      <c r="B47" s="3208" t="n">
        <v>13</v>
      </c>
      <c r="C47" s="3206" t="str">
        <v>Carga de serviço e compressão</v>
      </c>
      <c r="D47" s="26477" t="str">
        <v>Ver Dados: dois níveis/24 h como caso; confirmar demanda real, carga fora da cerâmica, margem e fluência</v>
      </c>
      <c r="E47" s="3206" t="str">
        <v>Campo e laboratório a confirmar</v>
      </c>
      <c r="F47" s="3206" t="str">
        <v>RP11</v>
      </c>
      <c r="G47" s="3205" t="str">
        <v>Alta</v>
      </c>
      <c r="H47" s="3215" t="str">
        <v>Ensaios</v>
      </c>
      <c r="I47" s="3212" t="str">
        <v>Antes de fechar meta</v>
      </c>
      <c r="J47" s="26769" t="str">
        <v>Caso de cálculo definido; campo/ensaio pendentes</v>
      </c>
      <c r="K47" s="26456" t="str">
        <v>7,5 kN não validado. Separar reação de base, carga externa de compressão e solicitações dinâmicas; justificar ensaio e permanência antes de liberar empilhamento.</v>
      </c>
      <c r="L47" s="260" t="n"/>
      <c r="M47" s="260" t="n"/>
      <c r="N47" s="260" t="n"/>
      <c r="O47" s="260" t="n"/>
      <c r="P47" s="260" t="n"/>
      <c r="Q47" s="260" t="n"/>
      <c r="R47" s="260" t="n"/>
      <c r="S47" s="260" t="n"/>
      <c r="T47" s="260" t="n"/>
      <c r="U47" s="260" t="n"/>
      <c r="V47" s="260" t="n"/>
      <c r="W47" s="260" t="n"/>
      <c r="X47" s="260" t="n"/>
      <c r="Y47" s="260" t="n"/>
      <c r="Z47" s="260" t="n"/>
    </row>
    <row r="48" ht="102" customHeight="1" s="2046" customFormat="1">
      <c r="A48" s="188" t="n"/>
      <c r="B48" s="3206" t="n">
        <v>14</v>
      </c>
      <c r="C48" s="3113" t="str">
        <v>Umidade e proteção</v>
      </c>
      <c r="D48" s="3113" t="str">
        <v>Definir temperatura/UR; comparar compressão seca e após 48 h condicionadas</v>
      </c>
      <c r="E48" s="3113" t="str">
        <v>Laboratório a confirmar</v>
      </c>
      <c r="F48" s="3113" t="str">
        <v>RP13</v>
      </c>
      <c r="G48" s="3113" t="str">
        <v>Alta</v>
      </c>
      <c r="H48" s="3212" t="str">
        <v>Ensaios</v>
      </c>
      <c r="I48" s="3212" t="str">
        <v>Antes da seleção</v>
      </c>
      <c r="J48" s="3212" t="str">
        <v>Não iniciado</v>
      </c>
      <c r="K48" s="3113" t="str">
        <v>Registrar condições e unidades; justificar perda ≤12,5% na operação estudada.</v>
      </c>
      <c r="L48" s="260" t="n"/>
      <c r="M48" s="260" t="n"/>
      <c r="N48" s="260" t="n"/>
      <c r="O48" s="260" t="n"/>
      <c r="P48" s="260" t="n"/>
      <c r="Q48" s="260" t="n"/>
      <c r="R48" s="260" t="n"/>
      <c r="S48" s="260" t="n"/>
      <c r="T48" s="260" t="n"/>
      <c r="U48" s="260" t="n"/>
      <c r="V48" s="260" t="n"/>
      <c r="W48" s="260" t="n"/>
      <c r="X48" s="260" t="n"/>
      <c r="Y48" s="260" t="n"/>
      <c r="Z48" s="260" t="n"/>
    </row>
    <row r="49" ht="102" customHeight="1" s="2046" customFormat="1">
      <c r="A49" s="188" t="n"/>
      <c r="B49" s="3206" t="n">
        <v>15</v>
      </c>
      <c r="C49" s="3146" t="str">
        <v>Tempo e custo de recondicionamento</v>
      </c>
      <c r="D49" s="3146" t="str">
        <v>Cronometrar limpeza, inspeção, reposição e liberação, com repetições</v>
      </c>
      <c r="E49" s="3146" t="str">
        <v>Retorno no distribuidor</v>
      </c>
      <c r="F49" s="3146" t="str">
        <v>RP15, RP23</v>
      </c>
      <c r="G49" s="3146" t="str">
        <v>Alta</v>
      </c>
      <c r="H49" s="3214" t="str">
        <v>Campo</v>
      </c>
      <c r="I49" s="3214" t="str">
        <v>Antes da seleção</v>
      </c>
      <c r="J49" s="3214" t="str">
        <v>Não iniciado</v>
      </c>
      <c r="K49" s="3146" t="str">
        <v>Confirmar ou revisar 5 min em condições típicas/desfavoráveis; incluir mão de obra e consumíveis no custo.</v>
      </c>
      <c r="L49" s="260" t="n"/>
      <c r="M49" s="260" t="n"/>
      <c r="N49" s="260" t="n"/>
      <c r="O49" s="260" t="n"/>
      <c r="P49" s="260" t="n"/>
      <c r="Q49" s="260" t="n"/>
      <c r="R49" s="260" t="n"/>
      <c r="S49" s="260" t="n"/>
      <c r="T49" s="260" t="n"/>
      <c r="U49" s="260" t="n"/>
      <c r="V49" s="260" t="n"/>
      <c r="W49" s="260" t="n"/>
      <c r="X49" s="260" t="n"/>
      <c r="Y49" s="260" t="n"/>
      <c r="Z49" s="260" t="n"/>
    </row>
    <row r="50" ht="102" customHeight="1" s="2046" customFormat="1">
      <c r="A50" s="188" t="n"/>
      <c r="B50" s="3206" t="n">
        <v>16</v>
      </c>
      <c r="C50" s="3206" t="str">
        <v>Legibilidade da orientação</v>
      </c>
      <c r="D50" s="3208" t="str">
        <v>Medir distância e verificar leitura após ciclos, sob iluminação registrada</v>
      </c>
      <c r="E50" s="3113" t="str">
        <v>Obra e ensaio de uso</v>
      </c>
      <c r="F50" s="3113" t="str">
        <v>RP16</v>
      </c>
      <c r="G50" s="3206" t="str">
        <v>Média</v>
      </c>
      <c r="H50" s="3215" t="str">
        <v>Ensaios</v>
      </c>
      <c r="I50" s="3212" t="str">
        <v>Antes da seleção</v>
      </c>
      <c r="J50" s="3212" t="str">
        <v>Não iniciado</v>
      </c>
      <c r="K50" s="3113" t="str">
        <v>Confrontar ≥5 m para modelo, orientação e advertência; registrar perfil dos leitores e condições.</v>
      </c>
      <c r="L50" s="260" t="n"/>
      <c r="M50" s="260" t="n"/>
      <c r="N50" s="260" t="n"/>
      <c r="O50" s="260" t="n"/>
      <c r="P50" s="260" t="n"/>
      <c r="Q50" s="260" t="n"/>
      <c r="R50" s="260" t="n"/>
      <c r="S50" s="260" t="n"/>
      <c r="T50" s="260" t="n"/>
      <c r="U50" s="260" t="n"/>
      <c r="V50" s="260" t="n"/>
      <c r="W50" s="260" t="n"/>
      <c r="X50" s="260" t="n"/>
      <c r="Y50" s="260" t="n"/>
      <c r="Z50" s="260" t="n"/>
    </row>
    <row r="51" ht="102" customHeight="1" s="2641" customFormat="1">
      <c r="A51" s="188" t="n"/>
      <c r="B51" s="3206" t="n">
        <v>17</v>
      </c>
      <c r="C51" s="3206" t="str">
        <v>Vida e identidade da unidade</v>
      </c>
      <c r="D51" s="3208" t="str">
        <v>Repetir uso/retorno; registrar falhas e identificador após ciclos e umidade</v>
      </c>
      <c r="E51" s="3113" t="str">
        <v>Protótipo e laboratório</v>
      </c>
      <c r="F51" s="3113" t="str">
        <v>RP18, RP21</v>
      </c>
      <c r="G51" s="3206" t="str">
        <v>Alta</v>
      </c>
      <c r="H51" s="3215" t="str">
        <v>Ensaios</v>
      </c>
      <c r="I51" s="3212" t="str">
        <v>Antes de aprovar vida</v>
      </c>
      <c r="J51" s="3212" t="str">
        <v>Não iniciado</v>
      </c>
      <c r="K51" s="3113" t="str">
        <v>Confrontar ≥20 ciclos e identidade legível; definir falha por qualquer função crítica, não só aceleração.</v>
      </c>
      <c r="L51" s="260" t="n"/>
      <c r="M51" s="260" t="n"/>
      <c r="N51" s="260" t="n"/>
      <c r="O51" s="260" t="n"/>
      <c r="P51" s="260" t="n"/>
      <c r="Q51" s="260" t="n"/>
      <c r="R51" s="260" t="n"/>
      <c r="S51" s="260" t="n"/>
      <c r="T51" s="260" t="n"/>
      <c r="U51" s="260" t="n"/>
      <c r="V51" s="260" t="n"/>
      <c r="W51" s="260" t="n"/>
      <c r="X51" s="260" t="n"/>
      <c r="Y51" s="260" t="n"/>
      <c r="Z51" s="260" t="n"/>
    </row>
    <row r="52" ht="102" customHeight="1" s="2046" customFormat="1">
      <c r="A52" s="188" t="n"/>
      <c r="B52" s="3206" t="n">
        <v>18</v>
      </c>
      <c r="C52" s="3206" t="str">
        <v>Composição e destinação</v>
      </c>
      <c r="D52" s="3208" t="str">
        <v>Pesar materiais, verificar separação e consultar cadeia regional</v>
      </c>
      <c r="E52" s="3113" t="str">
        <v>Projeto e destinadores</v>
      </c>
      <c r="F52" s="3113" t="str">
        <v>RP19</v>
      </c>
      <c r="G52" s="3206" t="str">
        <v>Média</v>
      </c>
      <c r="H52" s="3215" t="str">
        <v>Projeto</v>
      </c>
      <c r="I52" s="3212" t="str">
        <v>Antes da seleção</v>
      </c>
      <c r="J52" s="3212" t="str">
        <v>Não iniciado</v>
      </c>
      <c r="K52" s="3113" t="str">
        <v>Confirmar ≥95% de massa com destinação viável; não presumir reciclagem por escolha do material.</v>
      </c>
      <c r="L52" s="260" t="n"/>
      <c r="M52" s="260" t="n"/>
      <c r="N52" s="260" t="n"/>
      <c r="O52" s="260" t="n"/>
      <c r="P52" s="260" t="n"/>
      <c r="Q52" s="260" t="n"/>
      <c r="R52" s="260" t="n"/>
      <c r="S52" s="260" t="n"/>
      <c r="T52" s="260" t="n"/>
      <c r="U52" s="260" t="n"/>
      <c r="V52" s="260" t="n"/>
      <c r="W52" s="260" t="n"/>
      <c r="X52" s="260" t="n"/>
      <c r="Y52" s="260" t="n"/>
      <c r="Z52" s="260" t="n"/>
    </row>
    <row r="53" ht="100" customHeight="1" s="2641" customFormat="1">
      <c r="A53" s="188" t="n"/>
      <c r="B53" s="3206" t="n">
        <v>19</v>
      </c>
      <c r="C53" s="3206" t="str">
        <v>Ajuste e módulos substituíveis</v>
      </c>
      <c r="D53" s="3208" t="str">
        <v>Verificar faixa sem troca no ajuste e troca independente na manutenção</v>
      </c>
      <c r="E53" s="3113" t="str">
        <v>Protótipo e mix confirmado</v>
      </c>
      <c r="F53" s="3113" t="str">
        <v>RP7, RP20</v>
      </c>
      <c r="G53" s="3206" t="str">
        <v>Alta</v>
      </c>
      <c r="H53" s="3215" t="str">
        <v>Projeto</v>
      </c>
      <c r="I53" s="3212" t="str">
        <v>Antes da seleção</v>
      </c>
      <c r="J53" s="3212" t="str">
        <v>Não iniciado</v>
      </c>
      <c r="K53" s="26456" t="str">
        <v>Confrontar cursos ≥ 300 mm em A e ≥ 150 mm em B sem trocar componentes; verificar ≥ 3 módulos de manutenção de forma independente.</v>
      </c>
      <c r="L53" s="260" t="n"/>
      <c r="M53" s="260" t="n"/>
      <c r="N53" s="260" t="n"/>
      <c r="O53" s="260" t="n"/>
      <c r="P53" s="260" t="n"/>
      <c r="Q53" s="260" t="n"/>
      <c r="R53" s="260" t="n"/>
      <c r="S53" s="260" t="n"/>
      <c r="T53" s="260" t="n"/>
      <c r="U53" s="260" t="n"/>
      <c r="V53" s="260" t="n"/>
      <c r="W53" s="260" t="n"/>
      <c r="X53" s="260" t="n"/>
      <c r="Y53" s="260" t="n"/>
      <c r="Z53" s="260" t="n"/>
    </row>
    <row r="54" ht="102" customHeight="1" s="2046" customFormat="1">
      <c r="A54" s="188" t="n"/>
      <c r="B54" s="3206" t="n">
        <v>20</v>
      </c>
      <c r="C54" s="3206" t="str">
        <v>Custo completo e viabilidade</v>
      </c>
      <c r="D54" s="3208" t="str">
        <v>Cotar aquisição; medir retorno/manutenção/consumo, vida e avaria residual</v>
      </c>
      <c r="E54" s="3113" t="str">
        <v>Distribuidor e fornecedores</v>
      </c>
      <c r="F54" s="3113" t="str">
        <v>RP23, RP18</v>
      </c>
      <c r="G54" s="3206" t="str">
        <v>Alta</v>
      </c>
      <c r="H54" s="3215" t="str">
        <v>Campo</v>
      </c>
      <c r="I54" s="3212" t="str">
        <v>Antes da seleção</v>
      </c>
      <c r="J54" s="3212" t="str">
        <v>Não iniciado</v>
      </c>
      <c r="K54" s="3113" t="str">
        <v>Confrontar teto de R$15/ciclo do dispositivo e operação completa abaixo da atual comparável; dados ausentes não são zero.</v>
      </c>
      <c r="L54" s="260" t="n"/>
      <c r="M54" s="260" t="n"/>
      <c r="N54" s="260" t="n"/>
      <c r="O54" s="260" t="n"/>
      <c r="P54" s="260" t="n"/>
      <c r="Q54" s="260" t="n"/>
      <c r="R54" s="260" t="n"/>
      <c r="S54" s="260" t="n"/>
      <c r="T54" s="260" t="n"/>
      <c r="U54" s="260" t="n"/>
      <c r="V54" s="260" t="n"/>
      <c r="W54" s="260" t="n"/>
      <c r="X54" s="260" t="n"/>
      <c r="Y54" s="260" t="n"/>
      <c r="Z54" s="260" t="n"/>
    </row>
    <row r="55" ht="15.75" customHeight="1" s="2046" customFormat="1">
      <c r="A55" s="188" t="n"/>
      <c r="B55" s="1738"/>
      <c r="C55" s="1738"/>
      <c r="D55" s="1811"/>
      <c r="E55" s="1810"/>
      <c r="F55" s="1810"/>
      <c r="G55" s="1738"/>
      <c r="H55" s="1834"/>
      <c r="I55" s="1810"/>
      <c r="J55" s="1810"/>
      <c r="K55" s="1810"/>
      <c r="L55" s="260" t="n"/>
      <c r="M55" s="260" t="n"/>
      <c r="N55" s="260" t="n"/>
      <c r="O55" s="260" t="n"/>
      <c r="P55" s="260" t="n"/>
      <c r="Q55" s="260" t="n"/>
      <c r="R55" s="260" t="n"/>
      <c r="S55" s="260" t="n"/>
      <c r="T55" s="260" t="n"/>
      <c r="U55" s="260" t="n"/>
      <c r="V55" s="260" t="n"/>
      <c r="W55" s="260" t="n"/>
      <c r="X55" s="260" t="n"/>
      <c r="Y55" s="260" t="n"/>
      <c r="Z55" s="260" t="n"/>
    </row>
    <row r="56" ht="15.75" customHeight="1" s="2046" customFormat="1">
      <c r="A56" s="188" t="n"/>
      <c r="B56" s="1738"/>
      <c r="C56" s="1738"/>
      <c r="D56" s="1811"/>
      <c r="E56" s="1810"/>
      <c r="F56" s="1810"/>
      <c r="G56" s="1738"/>
      <c r="H56" s="1834"/>
      <c r="I56" s="1810"/>
      <c r="J56" s="1810"/>
      <c r="K56" s="1810"/>
      <c r="L56" s="260" t="n"/>
      <c r="M56" s="260" t="n"/>
      <c r="N56" s="260" t="n"/>
      <c r="O56" s="260" t="n"/>
      <c r="P56" s="260" t="n"/>
      <c r="Q56" s="260" t="n"/>
      <c r="R56" s="260" t="n"/>
      <c r="S56" s="260" t="n"/>
      <c r="T56" s="260" t="n"/>
      <c r="U56" s="260" t="n"/>
      <c r="V56" s="260" t="n"/>
      <c r="W56" s="260" t="n"/>
      <c r="X56" s="260" t="n"/>
      <c r="Y56" s="260" t="n"/>
      <c r="Z56" s="260" t="n"/>
    </row>
    <row r="57" ht="68" customHeight="1" s="2046" customFormat="1">
      <c r="A57" s="188" t="n"/>
      <c r="B57" s="26693" t="str">
        <v>Concluir uma validação exige protocolo, dados individuais, resultado, limitação e justificativa de confirmar/rever a meta. MF-B foi escolhida como modelagem funcional para desenvolvimento; a aprovação técnica e a seleção final da concepção dependem das validações críticas.</v>
      </c>
      <c r="C57" s="26693"/>
      <c r="D57" s="26693"/>
      <c r="E57" s="26693"/>
      <c r="F57" s="26693"/>
      <c r="G57" s="26693"/>
      <c r="H57" s="26713"/>
      <c r="I57" s="26693"/>
      <c r="J57" s="26693"/>
      <c r="K57" s="26693"/>
      <c r="L57" s="260" t="n"/>
      <c r="M57" s="260" t="n"/>
      <c r="N57" s="260" t="n"/>
      <c r="O57" s="260" t="n"/>
      <c r="P57" s="260" t="n"/>
      <c r="Q57" s="260" t="n"/>
      <c r="R57" s="260" t="n"/>
      <c r="S57" s="260" t="n"/>
      <c r="T57" s="260" t="n"/>
      <c r="U57" s="260" t="n"/>
      <c r="V57" s="260" t="n"/>
      <c r="W57" s="260" t="n"/>
      <c r="X57" s="260" t="n"/>
      <c r="Y57" s="260" t="n"/>
      <c r="Z57" s="260" t="n"/>
    </row>
    <row r="58" ht="15.75" customHeight="1" s="2046" customFormat="1">
      <c r="A58" s="188" t="n"/>
      <c r="B58" s="1738"/>
      <c r="C58" s="1738"/>
      <c r="D58" s="1811"/>
      <c r="E58" s="1810"/>
      <c r="F58" s="1810"/>
      <c r="G58" s="1738"/>
      <c r="H58" s="1834"/>
      <c r="I58" s="1810"/>
      <c r="J58" s="1810"/>
      <c r="K58" s="1810"/>
      <c r="L58" s="260" t="n"/>
      <c r="M58" s="260" t="n"/>
      <c r="N58" s="260" t="n"/>
      <c r="O58" s="260" t="n"/>
      <c r="P58" s="260" t="n"/>
      <c r="Q58" s="260" t="n"/>
      <c r="R58" s="260" t="n"/>
      <c r="S58" s="260" t="n"/>
      <c r="T58" s="260" t="n"/>
      <c r="U58" s="260" t="n"/>
      <c r="V58" s="260" t="n"/>
      <c r="W58" s="260" t="n"/>
      <c r="X58" s="260" t="n"/>
      <c r="Y58" s="260" t="n"/>
      <c r="Z58" s="260" t="n"/>
    </row>
    <row r="59" ht="58" customHeight="1" s="2046" customFormat="1">
      <c r="A59" s="188" t="n"/>
      <c r="B59" s="3109" t="str">
        <v>As frentes são propostas; nomes, acesso a campo/laboratório e datas ainda serão confirmados. Marcos são dependências do projeto, não compromissos de calendário. Todas as atividades estão não iniciadas neste controle.</v>
      </c>
      <c r="C59" s="3109" t="str">
        <v>As frentes são propostas; nomes, acesso a campo/laboratório e datas ainda serão confirmados. Marcos são dependências do projeto, não compromissos de calendário. Todas as atividades estão não iniciadas neste controle.</v>
      </c>
      <c r="D59" s="3109" t="str">
        <v>As frentes são propostas; nomes, acesso a campo/laboratório e datas ainda serão confirmados. Marcos são dependências do projeto, não compromissos de calendário. Todas as atividades estão não iniciadas neste controle.</v>
      </c>
      <c r="E59" s="3109" t="str">
        <v>As frentes são propostas; nomes, acesso a campo/laboratório e datas ainda serão confirmados. Marcos são dependências do projeto, não compromissos de calendário. Todas as atividades estão não iniciadas neste controle.</v>
      </c>
      <c r="F59" s="3109" t="str">
        <v>As frentes são propostas; nomes, acesso a campo/laboratório e datas ainda serão confirmados. Marcos são dependências do projeto, não compromissos de calendário. Todas as atividades estão não iniciadas neste controle.</v>
      </c>
      <c r="G59" s="3109" t="str">
        <v>As frentes são propostas; nomes, acesso a campo/laboratório e datas ainda serão confirmados. Marcos são dependências do projeto, não compromissos de calendário. Todas as atividades estão não iniciadas neste controle.</v>
      </c>
      <c r="H59" s="3135" t="str">
        <v>As frentes são propostas; nomes, acesso a campo/laboratório e datas ainda serão confirmados. Marcos são dependências do projeto, não compromissos de calendário. Todas as atividades estão não iniciadas neste controle.</v>
      </c>
      <c r="I59" s="3109" t="str">
        <v>As frentes são propostas; nomes, acesso a campo/laboratório e datas ainda serão confirmados. Marcos são dependências do projeto, não compromissos de calendário. Todas as atividades estão não iniciadas neste controle.</v>
      </c>
      <c r="J59" s="3109" t="str">
        <v>As frentes são propostas; nomes, acesso a campo/laboratório e datas ainda serão confirmados. Marcos são dependências do projeto, não compromissos de calendário. Todas as atividades estão não iniciadas neste controle.</v>
      </c>
      <c r="K59" s="3109" t="str">
        <v>As frentes são propostas; nomes, acesso a campo/laboratório e datas ainda serão confirmados. Marcos são dependências do projeto, não compromissos de calendário. Todas as atividades estão não iniciadas neste controle.</v>
      </c>
      <c r="L59" s="260" t="n"/>
      <c r="M59" s="260" t="n"/>
      <c r="N59" s="260" t="n"/>
      <c r="O59" s="260" t="n"/>
      <c r="P59" s="260" t="n"/>
      <c r="Q59" s="260" t="n"/>
      <c r="R59" s="260" t="n"/>
      <c r="S59" s="260" t="n"/>
      <c r="T59" s="260" t="n"/>
      <c r="U59" s="260" t="n"/>
      <c r="V59" s="260" t="n"/>
      <c r="W59" s="260" t="n"/>
      <c r="X59" s="260" t="n"/>
      <c r="Y59" s="260" t="n"/>
      <c r="Z59" s="260" t="n"/>
    </row>
    <row r="60" ht="15.75" customHeight="1" s="2046" customFormat="1">
      <c r="A60" s="188" t="n"/>
      <c r="B60" s="1738"/>
      <c r="C60" s="1738"/>
      <c r="D60" s="1811"/>
      <c r="E60" s="1810"/>
      <c r="F60" s="1810"/>
      <c r="G60" s="1738"/>
      <c r="H60" s="1834"/>
      <c r="I60" s="1810"/>
      <c r="J60" s="1810"/>
      <c r="K60" s="1810"/>
      <c r="L60" s="260" t="n"/>
      <c r="M60" s="260" t="n"/>
      <c r="N60" s="260" t="n"/>
      <c r="O60" s="260" t="n"/>
      <c r="P60" s="260" t="n"/>
      <c r="Q60" s="260" t="n"/>
      <c r="R60" s="260" t="n"/>
      <c r="S60" s="260" t="n"/>
      <c r="T60" s="260" t="n"/>
      <c r="U60" s="260" t="n"/>
      <c r="V60" s="260" t="n"/>
      <c r="W60" s="260" t="n"/>
      <c r="X60" s="260" t="n"/>
      <c r="Y60" s="260" t="n"/>
      <c r="Z60" s="260" t="n"/>
    </row>
    <row r="61" ht="60" customHeight="1" s="2046" customFormat="1">
      <c r="A61" s="188" t="n"/>
      <c r="B61" s="26693" t="str">
        <v>A origem da linha de base não confirma a meta. Os 23 valores são de trabalho; registrar confirmação ou revisão por RP antes da aprovação técnica da concepção. A primeira Pugh escolhe a estrutura funcional para desenvolver sob essas condições.</v>
      </c>
      <c r="C61" s="26693"/>
      <c r="D61" s="26693"/>
      <c r="E61" s="26693"/>
      <c r="F61" s="26693"/>
      <c r="G61" s="26693"/>
      <c r="H61" s="26713"/>
      <c r="I61" s="26693"/>
      <c r="J61" s="26693"/>
      <c r="K61" s="26693"/>
      <c r="L61" s="260" t="n"/>
      <c r="M61" s="260" t="n"/>
      <c r="N61" s="260" t="n"/>
      <c r="O61" s="260" t="n"/>
      <c r="P61" s="260" t="n"/>
      <c r="Q61" s="260" t="n"/>
      <c r="R61" s="260" t="n"/>
      <c r="S61" s="260" t="n"/>
      <c r="T61" s="260" t="n"/>
      <c r="U61" s="260" t="n"/>
      <c r="V61" s="260" t="n"/>
      <c r="W61" s="260" t="n"/>
      <c r="X61" s="260" t="n"/>
      <c r="Y61" s="260" t="n"/>
      <c r="Z61" s="260" t="n"/>
    </row>
    <row r="62" ht="15.75" customHeight="1" s="2046" customFormat="1">
      <c r="A62" s="188" t="n"/>
      <c r="B62" s="1738"/>
      <c r="C62" s="1738"/>
      <c r="D62" s="1811"/>
      <c r="E62" s="1810"/>
      <c r="F62" s="1810"/>
      <c r="G62" s="1738"/>
      <c r="H62" s="1834"/>
      <c r="I62" s="1810"/>
      <c r="J62" s="1810"/>
      <c r="K62" s="1810"/>
      <c r="L62" s="260" t="n"/>
      <c r="M62" s="260" t="n"/>
      <c r="N62" s="260" t="n"/>
      <c r="O62" s="260" t="n"/>
      <c r="P62" s="260" t="n"/>
      <c r="Q62" s="260" t="n"/>
      <c r="R62" s="260" t="n"/>
      <c r="S62" s="260" t="n"/>
      <c r="T62" s="260" t="n"/>
      <c r="U62" s="260" t="n"/>
      <c r="V62" s="260" t="n"/>
      <c r="W62" s="260" t="n"/>
      <c r="X62" s="260" t="n"/>
      <c r="Y62" s="260" t="n"/>
      <c r="Z62" s="260" t="n"/>
    </row>
    <row r="63" ht="60" customHeight="1" s="2046" customFormat="1">
      <c r="A63" s="188" t="n"/>
      <c r="B63" s="3109" t="str">
        <v>OP-01: indicador de impacto adiado no informacional; opção experimental da M3. Depende de benefício, calibração, posição e custo. RP4 continua exigindo inspeção da louça. As correções do Feedback 2 não alteraram a seleção pendente.</v>
      </c>
      <c r="C63" s="3109" t="str">
        <v>OP-01: indicador de impacto adiado no informacional; opção experimental da M3. Depende de benefício, calibração, posição e custo. RP4 continua exigindo inspeção da louça. As correções do Feedback 2 não alteraram a seleção pendente.</v>
      </c>
      <c r="D63" s="3109" t="str">
        <v>OP-01: indicador de impacto adiado no informacional; opção experimental da M3. Depende de benefício, calibração, posição e custo. RP4 continua exigindo inspeção da louça. As correções do Feedback 2 não alteraram a seleção pendente.</v>
      </c>
      <c r="E63" s="3109" t="str">
        <v>OP-01: indicador de impacto adiado no informacional; opção experimental da M3. Depende de benefício, calibração, posição e custo. RP4 continua exigindo inspeção da louça. As correções do Feedback 2 não alteraram a seleção pendente.</v>
      </c>
      <c r="F63" s="3109" t="str">
        <v>OP-01: indicador de impacto adiado no informacional; opção experimental da M3. Depende de benefício, calibração, posição e custo. RP4 continua exigindo inspeção da louça. As correções do Feedback 2 não alteraram a seleção pendente.</v>
      </c>
      <c r="G63" s="3109" t="str">
        <v>OP-01: indicador de impacto adiado no informacional; opção experimental da M3. Depende de benefício, calibração, posição e custo. RP4 continua exigindo inspeção da louça. As correções do Feedback 2 não alteraram a seleção pendente.</v>
      </c>
      <c r="H63" s="3135" t="str">
        <v>OP-01: indicador de impacto adiado no informacional; opção experimental da M3. Depende de benefício, calibração, posição e custo. RP4 continua exigindo inspeção da louça. As correções do Feedback 2 não alteraram a seleção pendente.</v>
      </c>
      <c r="I63" s="3109" t="str">
        <v>OP-01: indicador de impacto adiado no informacional; opção experimental da M3. Depende de benefício, calibração, posição e custo. RP4 continua exigindo inspeção da louça. As correções do Feedback 2 não alteraram a seleção pendente.</v>
      </c>
      <c r="J63" s="3109" t="str">
        <v>OP-01: indicador de impacto adiado no informacional; opção experimental da M3. Depende de benefício, calibração, posição e custo. RP4 continua exigindo inspeção da louça. As correções do Feedback 2 não alteraram a seleção pendente.</v>
      </c>
      <c r="K63" s="3109" t="str">
        <v>OP-01: indicador de impacto adiado no informacional; opção experimental da M3. Depende de benefício, calibração, posição e custo. RP4 continua exigindo inspeção da louça. As correções do Feedback 2 não alteraram a seleção pendente.</v>
      </c>
      <c r="L63" s="260" t="n"/>
      <c r="M63" s="260" t="n"/>
      <c r="N63" s="260" t="n"/>
      <c r="O63" s="260" t="n"/>
      <c r="P63" s="260" t="n"/>
      <c r="Q63" s="260" t="n"/>
      <c r="R63" s="260" t="n"/>
      <c r="S63" s="260" t="n"/>
      <c r="T63" s="260" t="n"/>
      <c r="U63" s="260" t="n"/>
      <c r="V63" s="260" t="n"/>
      <c r="W63" s="260" t="n"/>
      <c r="X63" s="260" t="n"/>
      <c r="Y63" s="260" t="n"/>
      <c r="Z63" s="260" t="n"/>
    </row>
    <row r="64" ht="15.75" customHeight="1" s="2046" customFormat="1">
      <c r="A64" s="188" t="n"/>
      <c r="B64" s="1738"/>
      <c r="C64" s="1738"/>
      <c r="D64" s="1811"/>
      <c r="E64" s="1810"/>
      <c r="F64" s="1810"/>
      <c r="G64" s="1738"/>
      <c r="H64" s="1834"/>
      <c r="I64" s="1810"/>
      <c r="J64" s="1810"/>
      <c r="K64" s="1810"/>
      <c r="L64" s="260" t="n"/>
      <c r="M64" s="260" t="n"/>
      <c r="N64" s="260" t="n"/>
      <c r="O64" s="260" t="n"/>
      <c r="P64" s="260" t="n"/>
      <c r="Q64" s="260" t="n"/>
      <c r="R64" s="260" t="n"/>
      <c r="S64" s="260" t="n"/>
      <c r="T64" s="260" t="n"/>
      <c r="U64" s="260" t="n"/>
      <c r="V64" s="260" t="n"/>
      <c r="W64" s="260" t="n"/>
      <c r="X64" s="260" t="n"/>
      <c r="Y64" s="260" t="n"/>
      <c r="Z64" s="260" t="n"/>
    </row>
    <row r="65" ht="60" customHeight="1" s="2046" customFormat="1">
      <c r="A65" s="188" t="n"/>
      <c r="B65" s="3109" t="str">
        <v>Feedback 2 da Profa. Andréa Santos: amostra pequena e metas estimadas exigem validação. A revisão detalhou o plano, especialmente compressão (7,5 kN), deslocamento (6 mm) e recondicionamento (5 min), sem preencher resultados de campo ou ensaio.</v>
      </c>
      <c r="C65" s="3109" t="str">
        <v>Feedback 2 da Profa. Andréa Santos: amostra pequena e metas estimadas exigem validação. A revisão detalhou o plano, especialmente compressão (7,5 kN), deslocamento (6 mm) e recondicionamento (5 min), sem preencher resultados de campo ou ensaio.</v>
      </c>
      <c r="D65" s="3109" t="str">
        <v>Feedback 2 da Profa. Andréa Santos: amostra pequena e metas estimadas exigem validação. A revisão detalhou o plano, especialmente compressão (7,5 kN), deslocamento (6 mm) e recondicionamento (5 min), sem preencher resultados de campo ou ensaio.</v>
      </c>
      <c r="E65" s="3109" t="str">
        <v>Feedback 2 da Profa. Andréa Santos: amostra pequena e metas estimadas exigem validação. A revisão detalhou o plano, especialmente compressão (7,5 kN), deslocamento (6 mm) e recondicionamento (5 min), sem preencher resultados de campo ou ensaio.</v>
      </c>
      <c r="F65" s="3109" t="str">
        <v>Feedback 2 da Profa. Andréa Santos: amostra pequena e metas estimadas exigem validação. A revisão detalhou o plano, especialmente compressão (7,5 kN), deslocamento (6 mm) e recondicionamento (5 min), sem preencher resultados de campo ou ensaio.</v>
      </c>
      <c r="G65" s="3109" t="str">
        <v>Feedback 2 da Profa. Andréa Santos: amostra pequena e metas estimadas exigem validação. A revisão detalhou o plano, especialmente compressão (7,5 kN), deslocamento (6 mm) e recondicionamento (5 min), sem preencher resultados de campo ou ensaio.</v>
      </c>
      <c r="H65" s="3135" t="str">
        <v>Feedback 2 da Profa. Andréa Santos: amostra pequena e metas estimadas exigem validação. A revisão detalhou o plano, especialmente compressão (7,5 kN), deslocamento (6 mm) e recondicionamento (5 min), sem preencher resultados de campo ou ensaio.</v>
      </c>
      <c r="I65" s="3109" t="str">
        <v>Feedback 2 da Profa. Andréa Santos: amostra pequena e metas estimadas exigem validação. A revisão detalhou o plano, especialmente compressão (7,5 kN), deslocamento (6 mm) e recondicionamento (5 min), sem preencher resultados de campo ou ensaio.</v>
      </c>
      <c r="J65" s="3109" t="str">
        <v>Feedback 2 da Profa. Andréa Santos: amostra pequena e metas estimadas exigem validação. A revisão detalhou o plano, especialmente compressão (7,5 kN), deslocamento (6 mm) e recondicionamento (5 min), sem preencher resultados de campo ou ensaio.</v>
      </c>
      <c r="K65" s="3109" t="str">
        <v>Feedback 2 da Profa. Andréa Santos: amostra pequena e metas estimadas exigem validação. A revisão detalhou o plano, especialmente compressão (7,5 kN), deslocamento (6 mm) e recondicionamento (5 min), sem preencher resultados de campo ou ensaio.</v>
      </c>
      <c r="L65" s="260" t="n"/>
      <c r="M65" s="260" t="n"/>
      <c r="N65" s="260" t="n"/>
      <c r="O65" s="260" t="n"/>
      <c r="P65" s="260" t="n"/>
      <c r="Q65" s="260" t="n"/>
      <c r="R65" s="260" t="n"/>
      <c r="S65" s="260" t="n"/>
      <c r="T65" s="260" t="n"/>
      <c r="U65" s="260" t="n"/>
      <c r="V65" s="260" t="n"/>
      <c r="W65" s="260" t="n"/>
      <c r="X65" s="260" t="n"/>
      <c r="Y65" s="260" t="n"/>
      <c r="Z65" s="260" t="n"/>
    </row>
    <row r="66" ht="15.75" customHeight="1" s="2046" customFormat="1">
      <c r="A66" s="188" t="n"/>
      <c r="B66" s="1738"/>
      <c r="C66" s="1738"/>
      <c r="D66" s="1811"/>
      <c r="E66" s="1810"/>
      <c r="F66" s="1810"/>
      <c r="G66" s="1738"/>
      <c r="H66" s="1834"/>
      <c r="I66" s="1810"/>
      <c r="J66" s="1810"/>
      <c r="K66" s="1810"/>
      <c r="L66" s="260" t="n"/>
      <c r="M66" s="260" t="n"/>
      <c r="N66" s="260" t="n"/>
      <c r="O66" s="260" t="n"/>
      <c r="P66" s="260" t="n"/>
      <c r="Q66" s="260" t="n"/>
      <c r="R66" s="260" t="n"/>
      <c r="S66" s="260" t="n"/>
      <c r="T66" s="260" t="n"/>
      <c r="U66" s="260" t="n"/>
      <c r="V66" s="260" t="n"/>
      <c r="W66" s="260" t="n"/>
      <c r="X66" s="260" t="n"/>
      <c r="Y66" s="260" t="n"/>
      <c r="Z66" s="260" t="n"/>
    </row>
    <row r="67" ht="15.75" customHeight="1" s="2046" customFormat="1">
      <c r="A67" s="188" t="n"/>
      <c r="B67" s="1738"/>
      <c r="C67" s="1738"/>
      <c r="D67" s="1811"/>
      <c r="E67" s="1810"/>
      <c r="F67" s="1810"/>
      <c r="G67" s="1738"/>
      <c r="H67" s="1834"/>
      <c r="I67" s="1810"/>
      <c r="J67" s="1810"/>
      <c r="K67" s="1810"/>
      <c r="L67" s="260" t="n"/>
      <c r="M67" s="260" t="n"/>
      <c r="N67" s="260" t="n"/>
      <c r="O67" s="260" t="n"/>
      <c r="P67" s="260" t="n"/>
      <c r="Q67" s="260" t="n"/>
      <c r="R67" s="260" t="n"/>
      <c r="S67" s="260" t="n"/>
      <c r="T67" s="260" t="n"/>
      <c r="U67" s="260" t="n"/>
      <c r="V67" s="260" t="n"/>
      <c r="W67" s="260" t="n"/>
      <c r="X67" s="260" t="n"/>
      <c r="Y67" s="260" t="n"/>
      <c r="Z67" s="260" t="n"/>
    </row>
    <row r="68" ht="15.75" customHeight="1" s="496">
      <c r="A68" s="188" t="n"/>
      <c r="B68" s="188" t="n"/>
      <c r="C68" s="188" t="n"/>
      <c r="D68" s="261" t="n"/>
      <c r="E68" s="260" t="n"/>
      <c r="F68" s="260" t="n"/>
      <c r="G68" s="188" t="n"/>
      <c r="H68" s="284" t="n"/>
      <c r="I68" s="260" t="n"/>
      <c r="J68" s="260" t="n"/>
      <c r="K68" s="260" t="n"/>
      <c r="L68" s="260" t="n"/>
      <c r="M68" s="260" t="n"/>
      <c r="N68" s="260" t="n"/>
      <c r="O68" s="260" t="n"/>
      <c r="P68" s="260" t="n"/>
      <c r="Q68" s="260" t="n"/>
      <c r="R68" s="260" t="n"/>
      <c r="S68" s="260" t="n"/>
      <c r="T68" s="260" t="n"/>
      <c r="U68" s="260" t="n"/>
      <c r="V68" s="260" t="n"/>
      <c r="W68" s="260" t="n"/>
      <c r="X68" s="260" t="n"/>
      <c r="Y68" s="260" t="n"/>
      <c r="Z68" s="260" t="n"/>
    </row>
    <row r="69" ht="15.75" customHeight="1" s="496">
      <c r="A69" s="188" t="n"/>
      <c r="B69" s="188" t="n"/>
      <c r="C69" s="188" t="n"/>
      <c r="D69" s="261" t="n"/>
      <c r="E69" s="260" t="n"/>
      <c r="F69" s="260" t="n"/>
      <c r="G69" s="188" t="n"/>
      <c r="H69" s="284" t="n"/>
      <c r="I69" s="260" t="n"/>
      <c r="J69" s="260" t="n"/>
      <c r="K69" s="260" t="n"/>
      <c r="L69" s="260" t="n"/>
      <c r="M69" s="260" t="n"/>
      <c r="N69" s="260" t="n"/>
      <c r="O69" s="260" t="n"/>
      <c r="P69" s="260" t="n"/>
      <c r="Q69" s="260" t="n"/>
      <c r="R69" s="260" t="n"/>
      <c r="S69" s="260" t="n"/>
      <c r="T69" s="260" t="n"/>
      <c r="U69" s="260" t="n"/>
      <c r="V69" s="260" t="n"/>
      <c r="W69" s="260" t="n"/>
      <c r="X69" s="260" t="n"/>
      <c r="Y69" s="260" t="n"/>
      <c r="Z69" s="260" t="n"/>
    </row>
    <row r="70" ht="15.75" customHeight="1" s="496">
      <c r="A70" s="188" t="n"/>
      <c r="B70" s="188" t="n"/>
      <c r="C70" s="188" t="n"/>
      <c r="D70" s="261" t="n"/>
      <c r="E70" s="260" t="n"/>
      <c r="F70" s="260" t="n"/>
      <c r="G70" s="188" t="n"/>
      <c r="H70" s="284" t="n"/>
      <c r="I70" s="260" t="n"/>
      <c r="J70" s="260" t="n"/>
      <c r="K70" s="260" t="n"/>
      <c r="L70" s="260" t="n"/>
      <c r="M70" s="260" t="n"/>
      <c r="N70" s="260" t="n"/>
      <c r="O70" s="260" t="n"/>
      <c r="P70" s="260" t="n"/>
      <c r="Q70" s="260" t="n"/>
      <c r="R70" s="260" t="n"/>
      <c r="S70" s="260" t="n"/>
      <c r="T70" s="260" t="n"/>
      <c r="U70" s="260" t="n"/>
      <c r="V70" s="260" t="n"/>
      <c r="W70" s="260" t="n"/>
      <c r="X70" s="260" t="n"/>
      <c r="Y70" s="260" t="n"/>
      <c r="Z70" s="260" t="n"/>
    </row>
    <row r="71" ht="15.75" customHeight="1" s="496">
      <c r="A71" s="188" t="n"/>
      <c r="B71" s="188" t="n"/>
      <c r="C71" s="188" t="n"/>
      <c r="D71" s="261" t="n"/>
      <c r="E71" s="260" t="n"/>
      <c r="F71" s="260" t="n"/>
      <c r="G71" s="188" t="n"/>
      <c r="H71" s="284" t="n"/>
      <c r="I71" s="260" t="n"/>
      <c r="J71" s="260" t="n"/>
      <c r="K71" s="260" t="n"/>
      <c r="L71" s="260" t="n"/>
      <c r="M71" s="260" t="n"/>
      <c r="N71" s="260" t="n"/>
      <c r="O71" s="260" t="n"/>
      <c r="P71" s="260" t="n"/>
      <c r="Q71" s="260" t="n"/>
      <c r="R71" s="260" t="n"/>
      <c r="S71" s="260" t="n"/>
      <c r="T71" s="260" t="n"/>
      <c r="U71" s="260" t="n"/>
      <c r="V71" s="260" t="n"/>
      <c r="W71" s="260" t="n"/>
      <c r="X71" s="260" t="n"/>
      <c r="Y71" s="260" t="n"/>
      <c r="Z71" s="260" t="n"/>
    </row>
    <row r="72" ht="15.75" customHeight="1" s="496">
      <c r="A72" s="188" t="n"/>
      <c r="B72" s="188" t="n"/>
      <c r="C72" s="188" t="n"/>
      <c r="D72" s="261" t="n"/>
      <c r="E72" s="260" t="n"/>
      <c r="F72" s="260" t="n"/>
      <c r="G72" s="188" t="n"/>
      <c r="H72" s="284" t="n"/>
      <c r="I72" s="260" t="n"/>
      <c r="J72" s="260" t="n"/>
      <c r="K72" s="260" t="n"/>
      <c r="L72" s="260" t="n"/>
      <c r="M72" s="260" t="n"/>
      <c r="N72" s="260" t="n"/>
      <c r="O72" s="260" t="n"/>
      <c r="P72" s="260" t="n"/>
      <c r="Q72" s="260" t="n"/>
      <c r="R72" s="260" t="n"/>
      <c r="S72" s="260" t="n"/>
      <c r="T72" s="260" t="n"/>
      <c r="U72" s="260" t="n"/>
      <c r="V72" s="260" t="n"/>
      <c r="W72" s="260" t="n"/>
      <c r="X72" s="260" t="n"/>
      <c r="Y72" s="260" t="n"/>
      <c r="Z72" s="260" t="n"/>
    </row>
    <row r="73" ht="15.75" customHeight="1" s="496">
      <c r="A73" s="188" t="n"/>
      <c r="B73" s="188" t="n"/>
      <c r="C73" s="188" t="n"/>
      <c r="D73" s="261" t="n"/>
      <c r="E73" s="260" t="n"/>
      <c r="F73" s="260" t="n"/>
      <c r="G73" s="188" t="n"/>
      <c r="H73" s="284" t="n"/>
      <c r="I73" s="260" t="n"/>
      <c r="J73" s="260" t="n"/>
      <c r="K73" s="260" t="n"/>
      <c r="L73" s="260" t="n"/>
      <c r="M73" s="260" t="n"/>
      <c r="N73" s="260" t="n"/>
      <c r="O73" s="260" t="n"/>
      <c r="P73" s="260" t="n"/>
      <c r="Q73" s="260" t="n"/>
      <c r="R73" s="260" t="n"/>
      <c r="S73" s="260" t="n"/>
      <c r="T73" s="260" t="n"/>
      <c r="U73" s="260" t="n"/>
      <c r="V73" s="260" t="n"/>
      <c r="W73" s="260" t="n"/>
      <c r="X73" s="260" t="n"/>
      <c r="Y73" s="260" t="n"/>
      <c r="Z73" s="260" t="n"/>
    </row>
    <row r="74" ht="15.75" customHeight="1" s="496">
      <c r="A74" s="188" t="n"/>
      <c r="B74" s="188" t="n"/>
      <c r="C74" s="188" t="n"/>
      <c r="D74" s="261" t="n"/>
      <c r="E74" s="260" t="n"/>
      <c r="F74" s="260" t="n"/>
      <c r="G74" s="188" t="n"/>
      <c r="H74" s="284" t="n"/>
      <c r="I74" s="260" t="n"/>
      <c r="J74" s="260" t="n"/>
      <c r="K74" s="260" t="n"/>
      <c r="L74" s="260" t="n"/>
      <c r="M74" s="260" t="n"/>
      <c r="N74" s="260" t="n"/>
      <c r="O74" s="260" t="n"/>
      <c r="P74" s="260" t="n"/>
      <c r="Q74" s="260" t="n"/>
      <c r="R74" s="260" t="n"/>
      <c r="S74" s="260" t="n"/>
      <c r="T74" s="260" t="n"/>
      <c r="U74" s="260" t="n"/>
      <c r="V74" s="260" t="n"/>
      <c r="W74" s="260" t="n"/>
      <c r="X74" s="260" t="n"/>
      <c r="Y74" s="260" t="n"/>
      <c r="Z74" s="260" t="n"/>
    </row>
    <row r="75" ht="15.75" customHeight="1" s="496">
      <c r="A75" s="188" t="n"/>
      <c r="B75" s="188" t="n"/>
      <c r="C75" s="188" t="n"/>
      <c r="D75" s="261" t="n"/>
      <c r="E75" s="260" t="n"/>
      <c r="F75" s="260" t="n"/>
      <c r="G75" s="188" t="n"/>
      <c r="H75" s="284" t="n"/>
      <c r="I75" s="260" t="n"/>
      <c r="J75" s="260" t="n"/>
      <c r="K75" s="260" t="n"/>
      <c r="L75" s="260" t="n"/>
      <c r="M75" s="260" t="n"/>
      <c r="N75" s="260" t="n"/>
      <c r="O75" s="260" t="n"/>
      <c r="P75" s="260" t="n"/>
      <c r="Q75" s="260" t="n"/>
      <c r="R75" s="260" t="n"/>
      <c r="S75" s="260" t="n"/>
      <c r="T75" s="260" t="n"/>
      <c r="U75" s="260" t="n"/>
      <c r="V75" s="260" t="n"/>
      <c r="W75" s="260" t="n"/>
      <c r="X75" s="260" t="n"/>
      <c r="Y75" s="260" t="n"/>
      <c r="Z75" s="260" t="n"/>
    </row>
    <row r="76" ht="15.75" customHeight="1" s="496">
      <c r="A76" s="188" t="n"/>
      <c r="B76" s="188" t="n"/>
      <c r="C76" s="188" t="n"/>
      <c r="D76" s="261" t="n"/>
      <c r="E76" s="260" t="n"/>
      <c r="F76" s="260" t="n"/>
      <c r="G76" s="188" t="n"/>
      <c r="H76" s="284" t="n"/>
      <c r="I76" s="260" t="n"/>
      <c r="J76" s="260" t="n"/>
      <c r="K76" s="260" t="n"/>
      <c r="L76" s="260" t="n"/>
      <c r="M76" s="260" t="n"/>
      <c r="N76" s="260" t="n"/>
      <c r="O76" s="260" t="n"/>
      <c r="P76" s="260" t="n"/>
      <c r="Q76" s="260" t="n"/>
      <c r="R76" s="260" t="n"/>
      <c r="S76" s="260" t="n"/>
      <c r="T76" s="260" t="n"/>
      <c r="U76" s="260" t="n"/>
      <c r="V76" s="260" t="n"/>
      <c r="W76" s="260" t="n"/>
      <c r="X76" s="260" t="n"/>
      <c r="Y76" s="260" t="n"/>
      <c r="Z76" s="260" t="n"/>
    </row>
    <row r="77" ht="15.75" customHeight="1" s="496">
      <c r="A77" s="188" t="n"/>
      <c r="B77" s="188" t="n"/>
      <c r="C77" s="188" t="n"/>
      <c r="D77" s="261" t="n"/>
      <c r="E77" s="260" t="n"/>
      <c r="F77" s="260" t="n"/>
      <c r="G77" s="188" t="n"/>
      <c r="H77" s="284" t="n"/>
      <c r="I77" s="260" t="n"/>
      <c r="J77" s="260" t="n"/>
      <c r="K77" s="260" t="n"/>
      <c r="L77" s="260" t="n"/>
      <c r="M77" s="260" t="n"/>
      <c r="N77" s="260" t="n"/>
      <c r="O77" s="260" t="n"/>
      <c r="P77" s="260" t="n"/>
      <c r="Q77" s="260" t="n"/>
      <c r="R77" s="260" t="n"/>
      <c r="S77" s="260" t="n"/>
      <c r="T77" s="260" t="n"/>
      <c r="U77" s="260" t="n"/>
      <c r="V77" s="260" t="n"/>
      <c r="W77" s="260" t="n"/>
      <c r="X77" s="260" t="n"/>
      <c r="Y77" s="260" t="n"/>
      <c r="Z77" s="260" t="n"/>
    </row>
    <row r="78" ht="15.75" customHeight="1" s="496">
      <c r="A78" s="188" t="n"/>
      <c r="B78" s="188" t="n"/>
      <c r="C78" s="188" t="n"/>
      <c r="D78" s="261" t="n"/>
      <c r="E78" s="260" t="n"/>
      <c r="F78" s="260" t="n"/>
      <c r="G78" s="188" t="n"/>
      <c r="H78" s="284" t="n"/>
      <c r="I78" s="260" t="n"/>
      <c r="J78" s="260" t="n"/>
      <c r="K78" s="260" t="n"/>
      <c r="L78" s="260" t="n"/>
      <c r="M78" s="260" t="n"/>
      <c r="N78" s="260" t="n"/>
      <c r="O78" s="260" t="n"/>
      <c r="P78" s="260" t="n"/>
      <c r="Q78" s="260" t="n"/>
      <c r="R78" s="260" t="n"/>
      <c r="S78" s="260" t="n"/>
      <c r="T78" s="260" t="n"/>
      <c r="U78" s="260" t="n"/>
      <c r="V78" s="260" t="n"/>
      <c r="W78" s="260" t="n"/>
      <c r="X78" s="260" t="n"/>
      <c r="Y78" s="260" t="n"/>
      <c r="Z78" s="260" t="n"/>
    </row>
    <row r="79" ht="15.75" customHeight="1" s="496">
      <c r="A79" s="188" t="n"/>
      <c r="B79" s="188" t="n"/>
      <c r="C79" s="188" t="n"/>
      <c r="D79" s="261" t="n"/>
      <c r="E79" s="260" t="n"/>
      <c r="F79" s="260" t="n"/>
      <c r="G79" s="188" t="n"/>
      <c r="H79" s="284" t="n"/>
      <c r="I79" s="260" t="n"/>
      <c r="J79" s="260" t="n"/>
      <c r="K79" s="260" t="n"/>
      <c r="L79" s="260" t="n"/>
      <c r="M79" s="260" t="n"/>
      <c r="N79" s="260" t="n"/>
      <c r="O79" s="260" t="n"/>
      <c r="P79" s="260" t="n"/>
      <c r="Q79" s="260" t="n"/>
      <c r="R79" s="260" t="n"/>
      <c r="S79" s="260" t="n"/>
      <c r="T79" s="260" t="n"/>
      <c r="U79" s="260" t="n"/>
      <c r="V79" s="260" t="n"/>
      <c r="W79" s="260" t="n"/>
      <c r="X79" s="260" t="n"/>
      <c r="Y79" s="260" t="n"/>
      <c r="Z79" s="260" t="n"/>
    </row>
    <row r="80" ht="15.75" customHeight="1" s="496">
      <c r="A80" s="188" t="n"/>
      <c r="B80" s="188" t="n"/>
      <c r="C80" s="188" t="n"/>
      <c r="D80" s="261" t="n"/>
      <c r="E80" s="260" t="n"/>
      <c r="F80" s="260" t="n"/>
      <c r="G80" s="188" t="n"/>
      <c r="H80" s="284" t="n"/>
      <c r="I80" s="260" t="n"/>
      <c r="J80" s="260" t="n"/>
      <c r="K80" s="260" t="n"/>
      <c r="L80" s="260" t="n"/>
      <c r="M80" s="260" t="n"/>
      <c r="N80" s="260" t="n"/>
      <c r="O80" s="260" t="n"/>
      <c r="P80" s="260" t="n"/>
      <c r="Q80" s="260" t="n"/>
      <c r="R80" s="260" t="n"/>
      <c r="S80" s="260" t="n"/>
      <c r="T80" s="260" t="n"/>
      <c r="U80" s="260" t="n"/>
      <c r="V80" s="260" t="n"/>
      <c r="W80" s="260" t="n"/>
      <c r="X80" s="260" t="n"/>
      <c r="Y80" s="260" t="n"/>
      <c r="Z80" s="260" t="n"/>
    </row>
    <row r="81" ht="15.75" customHeight="1" s="496">
      <c r="A81" s="188" t="n"/>
      <c r="B81" s="188" t="n"/>
      <c r="C81" s="188" t="n"/>
      <c r="D81" s="261" t="n"/>
      <c r="E81" s="260" t="n"/>
      <c r="F81" s="260" t="n"/>
      <c r="G81" s="188" t="n"/>
      <c r="H81" s="284" t="n"/>
      <c r="I81" s="260" t="n"/>
      <c r="J81" s="260" t="n"/>
      <c r="K81" s="260" t="n"/>
      <c r="L81" s="260" t="n"/>
      <c r="M81" s="260" t="n"/>
      <c r="N81" s="260" t="n"/>
      <c r="O81" s="260" t="n"/>
      <c r="P81" s="260" t="n"/>
      <c r="Q81" s="260" t="n"/>
      <c r="R81" s="260" t="n"/>
      <c r="S81" s="260" t="n"/>
      <c r="T81" s="260" t="n"/>
      <c r="U81" s="260" t="n"/>
      <c r="V81" s="260" t="n"/>
      <c r="W81" s="260" t="n"/>
      <c r="X81" s="260" t="n"/>
      <c r="Y81" s="260" t="n"/>
      <c r="Z81" s="260" t="n"/>
    </row>
    <row r="82" ht="15.75" customHeight="1" s="496">
      <c r="A82" s="188" t="n"/>
      <c r="B82" s="188" t="n"/>
      <c r="C82" s="188" t="n"/>
      <c r="D82" s="261" t="n"/>
      <c r="E82" s="260" t="n"/>
      <c r="F82" s="260" t="n"/>
      <c r="G82" s="188" t="n"/>
      <c r="H82" s="284" t="n"/>
      <c r="I82" s="260" t="n"/>
      <c r="J82" s="260" t="n"/>
      <c r="K82" s="260" t="n"/>
      <c r="L82" s="260" t="n"/>
      <c r="M82" s="260" t="n"/>
      <c r="N82" s="260" t="n"/>
      <c r="O82" s="260" t="n"/>
      <c r="P82" s="260" t="n"/>
      <c r="Q82" s="260" t="n"/>
      <c r="R82" s="260" t="n"/>
      <c r="S82" s="260" t="n"/>
      <c r="T82" s="260" t="n"/>
      <c r="U82" s="260" t="n"/>
      <c r="V82" s="260" t="n"/>
      <c r="W82" s="260" t="n"/>
      <c r="X82" s="260" t="n"/>
      <c r="Y82" s="260" t="n"/>
      <c r="Z82" s="260" t="n"/>
    </row>
    <row r="83" ht="15.75" customHeight="1" s="496">
      <c r="A83" s="188" t="n"/>
      <c r="B83" s="188" t="n"/>
      <c r="C83" s="188" t="n"/>
      <c r="D83" s="261" t="n"/>
      <c r="E83" s="260" t="n"/>
      <c r="F83" s="260" t="n"/>
      <c r="G83" s="188" t="n"/>
      <c r="H83" s="284" t="n"/>
      <c r="I83" s="260" t="n"/>
      <c r="J83" s="260" t="n"/>
      <c r="K83" s="260" t="n"/>
      <c r="L83" s="260" t="n"/>
      <c r="M83" s="260" t="n"/>
      <c r="N83" s="260" t="n"/>
      <c r="O83" s="260" t="n"/>
      <c r="P83" s="260" t="n"/>
      <c r="Q83" s="260" t="n"/>
      <c r="R83" s="260" t="n"/>
      <c r="S83" s="260" t="n"/>
      <c r="T83" s="260" t="n"/>
      <c r="U83" s="260" t="n"/>
      <c r="V83" s="260" t="n"/>
      <c r="W83" s="260" t="n"/>
      <c r="X83" s="260" t="n"/>
      <c r="Y83" s="260" t="n"/>
      <c r="Z83" s="260" t="n"/>
    </row>
    <row r="84" ht="15.75" customHeight="1" s="496">
      <c r="A84" s="188" t="n"/>
      <c r="B84" s="188" t="n"/>
      <c r="C84" s="188" t="n"/>
      <c r="D84" s="261" t="n"/>
      <c r="E84" s="260" t="n"/>
      <c r="F84" s="260" t="n"/>
      <c r="G84" s="188" t="n"/>
      <c r="H84" s="284" t="n"/>
      <c r="I84" s="260" t="n"/>
      <c r="J84" s="260" t="n"/>
      <c r="K84" s="260" t="n"/>
      <c r="L84" s="260" t="n"/>
      <c r="M84" s="260" t="n"/>
      <c r="N84" s="260" t="n"/>
      <c r="O84" s="260" t="n"/>
      <c r="P84" s="260" t="n"/>
      <c r="Q84" s="260" t="n"/>
      <c r="R84" s="260" t="n"/>
      <c r="S84" s="260" t="n"/>
      <c r="T84" s="260" t="n"/>
      <c r="U84" s="260" t="n"/>
      <c r="V84" s="260" t="n"/>
      <c r="W84" s="260" t="n"/>
      <c r="X84" s="260" t="n"/>
      <c r="Y84" s="260" t="n"/>
      <c r="Z84" s="260" t="n"/>
    </row>
    <row r="85" ht="15.75" customHeight="1" s="496">
      <c r="A85" s="188" t="n"/>
      <c r="B85" s="188" t="n"/>
      <c r="C85" s="188" t="n"/>
      <c r="D85" s="261" t="n"/>
      <c r="E85" s="260" t="n"/>
      <c r="F85" s="260" t="n"/>
      <c r="G85" s="188" t="n"/>
      <c r="H85" s="284" t="n"/>
      <c r="I85" s="260" t="n"/>
      <c r="J85" s="260" t="n"/>
      <c r="K85" s="260" t="n"/>
      <c r="L85" s="260" t="n"/>
      <c r="M85" s="260" t="n"/>
      <c r="N85" s="260" t="n"/>
      <c r="O85" s="260" t="n"/>
      <c r="P85" s="260" t="n"/>
      <c r="Q85" s="260" t="n"/>
      <c r="R85" s="260" t="n"/>
      <c r="S85" s="260" t="n"/>
      <c r="T85" s="260" t="n"/>
      <c r="U85" s="260" t="n"/>
      <c r="V85" s="260" t="n"/>
      <c r="W85" s="260" t="n"/>
      <c r="X85" s="260" t="n"/>
      <c r="Y85" s="260" t="n"/>
      <c r="Z85" s="260" t="n"/>
    </row>
    <row r="86" ht="15.75" customHeight="1" s="496">
      <c r="A86" s="188" t="n"/>
      <c r="B86" s="188" t="n"/>
      <c r="C86" s="188" t="n"/>
      <c r="D86" s="261" t="n"/>
      <c r="E86" s="260" t="n"/>
      <c r="F86" s="260" t="n"/>
      <c r="G86" s="188" t="n"/>
      <c r="H86" s="284" t="n"/>
      <c r="I86" s="260" t="n"/>
      <c r="J86" s="260" t="n"/>
      <c r="K86" s="260" t="n"/>
      <c r="L86" s="260" t="n"/>
      <c r="M86" s="260" t="n"/>
      <c r="N86" s="260" t="n"/>
      <c r="O86" s="260" t="n"/>
      <c r="P86" s="260" t="n"/>
      <c r="Q86" s="260" t="n"/>
      <c r="R86" s="260" t="n"/>
      <c r="S86" s="260" t="n"/>
      <c r="T86" s="260" t="n"/>
      <c r="U86" s="260" t="n"/>
      <c r="V86" s="260" t="n"/>
      <c r="W86" s="260" t="n"/>
      <c r="X86" s="260" t="n"/>
      <c r="Y86" s="260" t="n"/>
      <c r="Z86" s="260" t="n"/>
    </row>
    <row r="87" ht="15.75" customHeight="1" s="496">
      <c r="A87" s="188" t="n"/>
      <c r="B87" s="188" t="n"/>
      <c r="C87" s="188" t="n"/>
      <c r="D87" s="261" t="n"/>
      <c r="E87" s="260" t="n"/>
      <c r="F87" s="260" t="n"/>
      <c r="G87" s="188" t="n"/>
      <c r="H87" s="284" t="n"/>
      <c r="I87" s="260" t="n"/>
      <c r="J87" s="260" t="n"/>
      <c r="K87" s="260" t="n"/>
      <c r="L87" s="260" t="n"/>
      <c r="M87" s="260" t="n"/>
      <c r="N87" s="260" t="n"/>
      <c r="O87" s="260" t="n"/>
      <c r="P87" s="260" t="n"/>
      <c r="Q87" s="260" t="n"/>
      <c r="R87" s="260" t="n"/>
      <c r="S87" s="260" t="n"/>
      <c r="T87" s="260" t="n"/>
      <c r="U87" s="260" t="n"/>
      <c r="V87" s="260" t="n"/>
      <c r="W87" s="260" t="n"/>
      <c r="X87" s="260" t="n"/>
      <c r="Y87" s="260" t="n"/>
      <c r="Z87" s="260" t="n"/>
    </row>
    <row r="88" ht="15.75" customHeight="1" s="496">
      <c r="A88" s="188" t="n"/>
      <c r="B88" s="188" t="n"/>
      <c r="C88" s="188" t="n"/>
      <c r="D88" s="261" t="n"/>
      <c r="E88" s="260" t="n"/>
      <c r="F88" s="260" t="n"/>
      <c r="G88" s="188" t="n"/>
      <c r="H88" s="284" t="n"/>
      <c r="I88" s="260" t="n"/>
      <c r="J88" s="260" t="n"/>
      <c r="K88" s="260" t="n"/>
      <c r="L88" s="260" t="n"/>
      <c r="M88" s="260" t="n"/>
      <c r="N88" s="260" t="n"/>
      <c r="O88" s="260" t="n"/>
      <c r="P88" s="260" t="n"/>
      <c r="Q88" s="260" t="n"/>
      <c r="R88" s="260" t="n"/>
      <c r="S88" s="260" t="n"/>
      <c r="T88" s="260" t="n"/>
      <c r="U88" s="260" t="n"/>
      <c r="V88" s="260" t="n"/>
      <c r="W88" s="260" t="n"/>
      <c r="X88" s="260" t="n"/>
      <c r="Y88" s="260" t="n"/>
      <c r="Z88" s="260" t="n"/>
    </row>
    <row r="89" ht="15.75" customHeight="1" s="496">
      <c r="A89" s="188" t="n"/>
      <c r="B89" s="188" t="n"/>
      <c r="C89" s="188" t="n"/>
      <c r="D89" s="261" t="n"/>
      <c r="E89" s="260" t="n"/>
      <c r="F89" s="260" t="n"/>
      <c r="G89" s="188" t="n"/>
      <c r="H89" s="284" t="n"/>
      <c r="I89" s="260" t="n"/>
      <c r="J89" s="260" t="n"/>
      <c r="K89" s="260" t="n"/>
      <c r="L89" s="260" t="n"/>
      <c r="M89" s="260" t="n"/>
      <c r="N89" s="260" t="n"/>
      <c r="O89" s="260" t="n"/>
      <c r="P89" s="260" t="n"/>
      <c r="Q89" s="260" t="n"/>
      <c r="R89" s="260" t="n"/>
      <c r="S89" s="260" t="n"/>
      <c r="T89" s="260" t="n"/>
      <c r="U89" s="260" t="n"/>
      <c r="V89" s="260" t="n"/>
      <c r="W89" s="260" t="n"/>
      <c r="X89" s="260" t="n"/>
      <c r="Y89" s="260" t="n"/>
      <c r="Z89" s="260" t="n"/>
    </row>
    <row r="90" ht="15.75" customHeight="1" s="496">
      <c r="A90" s="188" t="n"/>
      <c r="B90" s="188" t="n"/>
      <c r="C90" s="188" t="n"/>
      <c r="D90" s="261" t="n"/>
      <c r="E90" s="260" t="n"/>
      <c r="F90" s="260" t="n"/>
      <c r="G90" s="188" t="n"/>
      <c r="H90" s="284" t="n"/>
      <c r="I90" s="260" t="n"/>
      <c r="J90" s="260" t="n"/>
      <c r="K90" s="260" t="n"/>
      <c r="L90" s="260" t="n"/>
      <c r="M90" s="260" t="n"/>
      <c r="N90" s="260" t="n"/>
      <c r="O90" s="260" t="n"/>
      <c r="P90" s="260" t="n"/>
      <c r="Q90" s="260" t="n"/>
      <c r="R90" s="260" t="n"/>
      <c r="S90" s="260" t="n"/>
      <c r="T90" s="260" t="n"/>
      <c r="U90" s="260" t="n"/>
      <c r="V90" s="260" t="n"/>
      <c r="W90" s="260" t="n"/>
      <c r="X90" s="260" t="n"/>
      <c r="Y90" s="260" t="n"/>
      <c r="Z90" s="260" t="n"/>
    </row>
    <row r="91" ht="15.75" customHeight="1" s="496">
      <c r="A91" s="188" t="n"/>
      <c r="B91" s="188" t="n"/>
      <c r="C91" s="188" t="n"/>
      <c r="D91" s="261" t="n"/>
      <c r="E91" s="260" t="n"/>
      <c r="F91" s="260" t="n"/>
      <c r="G91" s="188" t="n"/>
      <c r="H91" s="284" t="n"/>
      <c r="I91" s="260" t="n"/>
      <c r="J91" s="260" t="n"/>
      <c r="K91" s="260" t="n"/>
      <c r="L91" s="260" t="n"/>
      <c r="M91" s="260" t="n"/>
      <c r="N91" s="260" t="n"/>
      <c r="O91" s="260" t="n"/>
      <c r="P91" s="260" t="n"/>
      <c r="Q91" s="260" t="n"/>
      <c r="R91" s="260" t="n"/>
      <c r="S91" s="260" t="n"/>
      <c r="T91" s="260" t="n"/>
      <c r="U91" s="260" t="n"/>
      <c r="V91" s="260" t="n"/>
      <c r="W91" s="260" t="n"/>
      <c r="X91" s="260" t="n"/>
      <c r="Y91" s="260" t="n"/>
      <c r="Z91" s="260" t="n"/>
    </row>
    <row r="92" ht="15.75" customHeight="1" s="496">
      <c r="A92" s="188" t="n"/>
      <c r="B92" s="188" t="n"/>
      <c r="C92" s="188" t="n"/>
      <c r="D92" s="261" t="n"/>
      <c r="E92" s="260" t="n"/>
      <c r="F92" s="260" t="n"/>
      <c r="G92" s="188" t="n"/>
      <c r="H92" s="284" t="n"/>
      <c r="I92" s="260" t="n"/>
      <c r="J92" s="260" t="n"/>
      <c r="K92" s="260" t="n"/>
      <c r="L92" s="260" t="n"/>
      <c r="M92" s="260" t="n"/>
      <c r="N92" s="260" t="n"/>
      <c r="O92" s="260" t="n"/>
      <c r="P92" s="260" t="n"/>
      <c r="Q92" s="260" t="n"/>
      <c r="R92" s="260" t="n"/>
      <c r="S92" s="260" t="n"/>
      <c r="T92" s="260" t="n"/>
      <c r="U92" s="260" t="n"/>
      <c r="V92" s="260" t="n"/>
      <c r="W92" s="260" t="n"/>
      <c r="X92" s="260" t="n"/>
      <c r="Y92" s="260" t="n"/>
      <c r="Z92" s="260" t="n"/>
    </row>
    <row r="93" ht="15.75" customHeight="1" s="496">
      <c r="A93" s="188" t="n"/>
      <c r="B93" s="188" t="n"/>
      <c r="C93" s="188" t="n"/>
      <c r="D93" s="261" t="n"/>
      <c r="E93" s="260" t="n"/>
      <c r="F93" s="260" t="n"/>
      <c r="G93" s="188" t="n"/>
      <c r="H93" s="284" t="n"/>
      <c r="I93" s="260" t="n"/>
      <c r="J93" s="260" t="n"/>
      <c r="K93" s="260" t="n"/>
      <c r="L93" s="260" t="n"/>
      <c r="M93" s="260" t="n"/>
      <c r="N93" s="260" t="n"/>
      <c r="O93" s="260" t="n"/>
      <c r="P93" s="260" t="n"/>
      <c r="Q93" s="260" t="n"/>
      <c r="R93" s="260" t="n"/>
      <c r="S93" s="260" t="n"/>
      <c r="T93" s="260" t="n"/>
      <c r="U93" s="260" t="n"/>
      <c r="V93" s="260" t="n"/>
      <c r="W93" s="260" t="n"/>
      <c r="X93" s="260" t="n"/>
      <c r="Y93" s="260" t="n"/>
      <c r="Z93" s="260" t="n"/>
    </row>
    <row r="94" ht="15.75" customHeight="1" s="496">
      <c r="A94" s="188" t="n"/>
      <c r="B94" s="188" t="n"/>
      <c r="C94" s="188" t="n"/>
      <c r="D94" s="261" t="n"/>
      <c r="E94" s="260" t="n"/>
      <c r="F94" s="260" t="n"/>
      <c r="G94" s="188" t="n"/>
      <c r="H94" s="284" t="n"/>
      <c r="I94" s="260" t="n"/>
      <c r="J94" s="260" t="n"/>
      <c r="K94" s="260" t="n"/>
      <c r="L94" s="260" t="n"/>
      <c r="M94" s="260" t="n"/>
      <c r="N94" s="260" t="n"/>
      <c r="O94" s="260" t="n"/>
      <c r="P94" s="260" t="n"/>
      <c r="Q94" s="260" t="n"/>
      <c r="R94" s="260" t="n"/>
      <c r="S94" s="260" t="n"/>
      <c r="T94" s="260" t="n"/>
      <c r="U94" s="260" t="n"/>
      <c r="V94" s="260" t="n"/>
      <c r="W94" s="260" t="n"/>
      <c r="X94" s="260" t="n"/>
      <c r="Y94" s="260" t="n"/>
      <c r="Z94" s="260" t="n"/>
    </row>
    <row r="95" ht="15.75" customHeight="1" s="496">
      <c r="A95" s="188" t="n"/>
      <c r="B95" s="188" t="n"/>
      <c r="C95" s="188" t="n"/>
      <c r="D95" s="261" t="n"/>
      <c r="E95" s="260" t="n"/>
      <c r="F95" s="260" t="n"/>
      <c r="G95" s="188" t="n"/>
      <c r="H95" s="284" t="n"/>
      <c r="I95" s="260" t="n"/>
      <c r="J95" s="260" t="n"/>
      <c r="K95" s="260" t="n"/>
      <c r="L95" s="260" t="n"/>
      <c r="M95" s="260" t="n"/>
      <c r="N95" s="260" t="n"/>
      <c r="O95" s="260" t="n"/>
      <c r="P95" s="260" t="n"/>
      <c r="Q95" s="260" t="n"/>
      <c r="R95" s="260" t="n"/>
      <c r="S95" s="260" t="n"/>
      <c r="T95" s="260" t="n"/>
      <c r="U95" s="260" t="n"/>
      <c r="V95" s="260" t="n"/>
      <c r="W95" s="260" t="n"/>
      <c r="X95" s="260" t="n"/>
      <c r="Y95" s="260" t="n"/>
      <c r="Z95" s="260" t="n"/>
    </row>
    <row r="96" ht="15.75" customHeight="1" s="496">
      <c r="A96" s="188" t="n"/>
      <c r="B96" s="188" t="n"/>
      <c r="C96" s="188" t="n"/>
      <c r="D96" s="261" t="n"/>
      <c r="E96" s="260" t="n"/>
      <c r="F96" s="260" t="n"/>
      <c r="G96" s="188" t="n"/>
      <c r="H96" s="284" t="n"/>
      <c r="I96" s="260" t="n"/>
      <c r="J96" s="260" t="n"/>
      <c r="K96" s="260" t="n"/>
      <c r="L96" s="260" t="n"/>
      <c r="M96" s="260" t="n"/>
      <c r="N96" s="260" t="n"/>
      <c r="O96" s="260" t="n"/>
      <c r="P96" s="260" t="n"/>
      <c r="Q96" s="260" t="n"/>
      <c r="R96" s="260" t="n"/>
      <c r="S96" s="260" t="n"/>
      <c r="T96" s="260" t="n"/>
      <c r="U96" s="260" t="n"/>
      <c r="V96" s="260" t="n"/>
      <c r="W96" s="260" t="n"/>
      <c r="X96" s="260" t="n"/>
      <c r="Y96" s="260" t="n"/>
      <c r="Z96" s="260" t="n"/>
    </row>
    <row r="97" ht="15.75" customHeight="1" s="496">
      <c r="A97" s="188" t="n"/>
      <c r="B97" s="188" t="n"/>
      <c r="C97" s="188" t="n"/>
      <c r="D97" s="261" t="n"/>
      <c r="E97" s="260" t="n"/>
      <c r="F97" s="260" t="n"/>
      <c r="G97" s="188" t="n"/>
      <c r="H97" s="284" t="n"/>
      <c r="I97" s="260" t="n"/>
      <c r="J97" s="260" t="n"/>
      <c r="K97" s="260" t="n"/>
      <c r="L97" s="260" t="n"/>
      <c r="M97" s="260" t="n"/>
      <c r="N97" s="260" t="n"/>
      <c r="O97" s="260" t="n"/>
      <c r="P97" s="260" t="n"/>
      <c r="Q97" s="260" t="n"/>
      <c r="R97" s="260" t="n"/>
      <c r="S97" s="260" t="n"/>
      <c r="T97" s="260" t="n"/>
      <c r="U97" s="260" t="n"/>
      <c r="V97" s="260" t="n"/>
      <c r="W97" s="260" t="n"/>
      <c r="X97" s="260" t="n"/>
      <c r="Y97" s="260" t="n"/>
      <c r="Z97" s="260" t="n"/>
    </row>
    <row r="98" ht="15.75" customHeight="1" s="496">
      <c r="A98" s="188" t="n"/>
      <c r="B98" s="188" t="n"/>
      <c r="C98" s="188" t="n"/>
      <c r="D98" s="261" t="n"/>
      <c r="E98" s="260" t="n"/>
      <c r="F98" s="260" t="n"/>
      <c r="G98" s="188" t="n"/>
      <c r="H98" s="284" t="n"/>
      <c r="I98" s="260" t="n"/>
      <c r="J98" s="260" t="n"/>
      <c r="K98" s="260" t="n"/>
      <c r="L98" s="260" t="n"/>
      <c r="M98" s="260" t="n"/>
      <c r="N98" s="260" t="n"/>
      <c r="O98" s="260" t="n"/>
      <c r="P98" s="260" t="n"/>
      <c r="Q98" s="260" t="n"/>
      <c r="R98" s="260" t="n"/>
      <c r="S98" s="260" t="n"/>
      <c r="T98" s="260" t="n"/>
      <c r="U98" s="260" t="n"/>
      <c r="V98" s="260" t="n"/>
      <c r="W98" s="260" t="n"/>
      <c r="X98" s="260" t="n"/>
      <c r="Y98" s="260" t="n"/>
      <c r="Z98" s="260" t="n"/>
    </row>
    <row r="99" ht="15.75" customHeight="1" s="496">
      <c r="A99" s="188" t="n"/>
      <c r="B99" s="188" t="n"/>
      <c r="C99" s="188" t="n"/>
      <c r="D99" s="261" t="n"/>
      <c r="E99" s="260" t="n"/>
      <c r="F99" s="260" t="n"/>
      <c r="G99" s="188" t="n"/>
      <c r="H99" s="284" t="n"/>
      <c r="I99" s="260" t="n"/>
      <c r="J99" s="260" t="n"/>
      <c r="K99" s="260" t="n"/>
      <c r="L99" s="260" t="n"/>
      <c r="M99" s="260" t="n"/>
      <c r="N99" s="260" t="n"/>
      <c r="O99" s="260" t="n"/>
      <c r="P99" s="260" t="n"/>
      <c r="Q99" s="260" t="n"/>
      <c r="R99" s="260" t="n"/>
      <c r="S99" s="260" t="n"/>
      <c r="T99" s="260" t="n"/>
      <c r="U99" s="260" t="n"/>
      <c r="V99" s="260" t="n"/>
      <c r="W99" s="260" t="n"/>
      <c r="X99" s="260" t="n"/>
      <c r="Y99" s="260" t="n"/>
      <c r="Z99" s="260" t="n"/>
    </row>
    <row r="100" ht="15.75" customHeight="1" s="496">
      <c r="A100" s="188" t="n"/>
      <c r="B100" s="188" t="n"/>
      <c r="C100" s="188" t="n"/>
      <c r="D100" s="261" t="n"/>
      <c r="E100" s="260" t="n"/>
      <c r="F100" s="260" t="n"/>
      <c r="G100" s="188" t="n"/>
      <c r="H100" s="284" t="n"/>
      <c r="I100" s="260" t="n"/>
      <c r="J100" s="260" t="n"/>
      <c r="K100" s="260" t="n"/>
      <c r="L100" s="260" t="n"/>
      <c r="M100" s="260" t="n"/>
      <c r="N100" s="260" t="n"/>
      <c r="O100" s="260" t="n"/>
      <c r="P100" s="260" t="n"/>
      <c r="Q100" s="260" t="n"/>
      <c r="R100" s="260" t="n"/>
      <c r="S100" s="260" t="n"/>
      <c r="T100" s="260" t="n"/>
      <c r="U100" s="260" t="n"/>
      <c r="V100" s="260" t="n"/>
      <c r="W100" s="260" t="n"/>
      <c r="X100" s="260" t="n"/>
      <c r="Y100" s="260" t="n"/>
      <c r="Z100" s="260" t="n"/>
    </row>
    <row r="101" ht="15.75" customHeight="1" s="496">
      <c r="A101" s="188" t="n"/>
      <c r="B101" s="188" t="n"/>
      <c r="C101" s="188" t="n"/>
      <c r="D101" s="261" t="n"/>
      <c r="E101" s="260" t="n"/>
      <c r="F101" s="260" t="n"/>
      <c r="G101" s="188" t="n"/>
      <c r="H101" s="284" t="n"/>
      <c r="I101" s="260" t="n"/>
      <c r="J101" s="260" t="n"/>
      <c r="K101" s="260" t="n"/>
      <c r="L101" s="260" t="n"/>
      <c r="M101" s="260" t="n"/>
      <c r="N101" s="260" t="n"/>
      <c r="O101" s="260" t="n"/>
      <c r="P101" s="260" t="n"/>
      <c r="Q101" s="260" t="n"/>
      <c r="R101" s="260" t="n"/>
      <c r="S101" s="260" t="n"/>
      <c r="T101" s="260" t="n"/>
      <c r="U101" s="260" t="n"/>
      <c r="V101" s="260" t="n"/>
      <c r="W101" s="260" t="n"/>
      <c r="X101" s="260" t="n"/>
      <c r="Y101" s="260" t="n"/>
      <c r="Z101" s="260" t="n"/>
    </row>
    <row r="102" ht="15.75" customHeight="1" s="496">
      <c r="A102" s="188" t="n"/>
      <c r="B102" s="188" t="n"/>
      <c r="C102" s="188" t="n"/>
      <c r="D102" s="261" t="n"/>
      <c r="E102" s="260" t="n"/>
      <c r="F102" s="260" t="n"/>
      <c r="G102" s="188" t="n"/>
      <c r="H102" s="284" t="n"/>
      <c r="I102" s="260" t="n"/>
      <c r="J102" s="260" t="n"/>
      <c r="K102" s="260" t="n"/>
      <c r="L102" s="260" t="n"/>
      <c r="M102" s="260" t="n"/>
      <c r="N102" s="260" t="n"/>
      <c r="O102" s="260" t="n"/>
      <c r="P102" s="260" t="n"/>
      <c r="Q102" s="260" t="n"/>
      <c r="R102" s="260" t="n"/>
      <c r="S102" s="260" t="n"/>
      <c r="T102" s="260" t="n"/>
      <c r="U102" s="260" t="n"/>
      <c r="V102" s="260" t="n"/>
      <c r="W102" s="260" t="n"/>
      <c r="X102" s="260" t="n"/>
      <c r="Y102" s="260" t="n"/>
      <c r="Z102" s="260" t="n"/>
    </row>
    <row r="103" ht="15.75" customHeight="1" s="496">
      <c r="A103" s="188" t="n"/>
      <c r="B103" s="188" t="n"/>
      <c r="C103" s="188" t="n"/>
      <c r="D103" s="261" t="n"/>
      <c r="E103" s="260" t="n"/>
      <c r="F103" s="260" t="n"/>
      <c r="G103" s="188" t="n"/>
      <c r="H103" s="284" t="n"/>
      <c r="I103" s="260" t="n"/>
      <c r="J103" s="260" t="n"/>
      <c r="K103" s="260" t="n"/>
      <c r="L103" s="260" t="n"/>
      <c r="M103" s="260" t="n"/>
      <c r="N103" s="260" t="n"/>
      <c r="O103" s="260" t="n"/>
      <c r="P103" s="260" t="n"/>
      <c r="Q103" s="260" t="n"/>
      <c r="R103" s="260" t="n"/>
      <c r="S103" s="260" t="n"/>
      <c r="T103" s="260" t="n"/>
      <c r="U103" s="260" t="n"/>
      <c r="V103" s="260" t="n"/>
      <c r="W103" s="260" t="n"/>
      <c r="X103" s="260" t="n"/>
      <c r="Y103" s="260" t="n"/>
      <c r="Z103" s="260" t="n"/>
    </row>
    <row r="104" ht="15.75" customHeight="1" s="496">
      <c r="A104" s="188" t="n"/>
      <c r="B104" s="188" t="n"/>
      <c r="C104" s="188" t="n"/>
      <c r="D104" s="261" t="n"/>
      <c r="E104" s="260" t="n"/>
      <c r="F104" s="260" t="n"/>
      <c r="G104" s="188" t="n"/>
      <c r="H104" s="284" t="n"/>
      <c r="I104" s="260" t="n"/>
      <c r="J104" s="260" t="n"/>
      <c r="K104" s="260" t="n"/>
      <c r="L104" s="260" t="n"/>
      <c r="M104" s="260" t="n"/>
      <c r="N104" s="260" t="n"/>
      <c r="O104" s="260" t="n"/>
      <c r="P104" s="260" t="n"/>
      <c r="Q104" s="260" t="n"/>
      <c r="R104" s="260" t="n"/>
      <c r="S104" s="260" t="n"/>
      <c r="T104" s="260" t="n"/>
      <c r="U104" s="260" t="n"/>
      <c r="V104" s="260" t="n"/>
      <c r="W104" s="260" t="n"/>
      <c r="X104" s="260" t="n"/>
      <c r="Y104" s="260" t="n"/>
      <c r="Z104" s="260" t="n"/>
    </row>
    <row r="105" ht="15.75" customHeight="1" s="496">
      <c r="A105" s="188" t="n"/>
      <c r="B105" s="188" t="n"/>
      <c r="C105" s="188" t="n"/>
      <c r="D105" s="261" t="n"/>
      <c r="E105" s="260" t="n"/>
      <c r="F105" s="260" t="n"/>
      <c r="G105" s="188" t="n"/>
      <c r="H105" s="284" t="n"/>
      <c r="I105" s="260" t="n"/>
      <c r="J105" s="260" t="n"/>
      <c r="K105" s="260" t="n"/>
      <c r="L105" s="260" t="n"/>
      <c r="M105" s="260" t="n"/>
      <c r="N105" s="260" t="n"/>
      <c r="O105" s="260" t="n"/>
      <c r="P105" s="260" t="n"/>
      <c r="Q105" s="260" t="n"/>
      <c r="R105" s="260" t="n"/>
      <c r="S105" s="260" t="n"/>
      <c r="T105" s="260" t="n"/>
      <c r="U105" s="260" t="n"/>
      <c r="V105" s="260" t="n"/>
      <c r="W105" s="260" t="n"/>
      <c r="X105" s="260" t="n"/>
      <c r="Y105" s="260" t="n"/>
      <c r="Z105" s="260" t="n"/>
    </row>
    <row r="106" ht="15.75" customHeight="1" s="496">
      <c r="A106" s="188" t="n"/>
      <c r="B106" s="188" t="n"/>
      <c r="C106" s="188" t="n"/>
      <c r="D106" s="261" t="n"/>
      <c r="E106" s="260" t="n"/>
      <c r="F106" s="260" t="n"/>
      <c r="G106" s="188" t="n"/>
      <c r="H106" s="284" t="n"/>
      <c r="I106" s="260" t="n"/>
      <c r="J106" s="260" t="n"/>
      <c r="K106" s="260" t="n"/>
      <c r="L106" s="260" t="n"/>
      <c r="M106" s="260" t="n"/>
      <c r="N106" s="260" t="n"/>
      <c r="O106" s="260" t="n"/>
      <c r="P106" s="260" t="n"/>
      <c r="Q106" s="260" t="n"/>
      <c r="R106" s="260" t="n"/>
      <c r="S106" s="260" t="n"/>
      <c r="T106" s="260" t="n"/>
      <c r="U106" s="260" t="n"/>
      <c r="V106" s="260" t="n"/>
      <c r="W106" s="260" t="n"/>
      <c r="X106" s="260" t="n"/>
      <c r="Y106" s="260" t="n"/>
      <c r="Z106" s="260" t="n"/>
    </row>
    <row r="107" ht="15.75" customHeight="1" s="496">
      <c r="A107" s="188" t="n"/>
      <c r="B107" s="188" t="n"/>
      <c r="C107" s="188" t="n"/>
      <c r="D107" s="261" t="n"/>
      <c r="E107" s="260" t="n"/>
      <c r="F107" s="260" t="n"/>
      <c r="G107" s="188" t="n"/>
      <c r="H107" s="284" t="n"/>
      <c r="I107" s="260" t="n"/>
      <c r="J107" s="260" t="n"/>
      <c r="K107" s="260" t="n"/>
      <c r="L107" s="260" t="n"/>
      <c r="M107" s="260" t="n"/>
      <c r="N107" s="260" t="n"/>
      <c r="O107" s="260" t="n"/>
      <c r="P107" s="260" t="n"/>
      <c r="Q107" s="260" t="n"/>
      <c r="R107" s="260" t="n"/>
      <c r="S107" s="260" t="n"/>
      <c r="T107" s="260" t="n"/>
      <c r="U107" s="260" t="n"/>
      <c r="V107" s="260" t="n"/>
      <c r="W107" s="260" t="n"/>
      <c r="X107" s="260" t="n"/>
      <c r="Y107" s="260" t="n"/>
      <c r="Z107" s="260" t="n"/>
    </row>
    <row r="108" ht="15.75" customHeight="1" s="496">
      <c r="A108" s="188" t="n"/>
      <c r="B108" s="188" t="n"/>
      <c r="C108" s="188" t="n"/>
      <c r="D108" s="261" t="n"/>
      <c r="E108" s="260" t="n"/>
      <c r="F108" s="260" t="n"/>
      <c r="G108" s="188" t="n"/>
      <c r="H108" s="284" t="n"/>
      <c r="I108" s="260" t="n"/>
      <c r="J108" s="260" t="n"/>
      <c r="K108" s="260" t="n"/>
      <c r="L108" s="260" t="n"/>
      <c r="M108" s="260" t="n"/>
      <c r="N108" s="260" t="n"/>
      <c r="O108" s="260" t="n"/>
      <c r="P108" s="260" t="n"/>
      <c r="Q108" s="260" t="n"/>
      <c r="R108" s="260" t="n"/>
      <c r="S108" s="260" t="n"/>
      <c r="T108" s="260" t="n"/>
      <c r="U108" s="260" t="n"/>
      <c r="V108" s="260" t="n"/>
      <c r="W108" s="260" t="n"/>
      <c r="X108" s="260" t="n"/>
      <c r="Y108" s="260" t="n"/>
      <c r="Z108" s="260" t="n"/>
    </row>
    <row r="109" ht="15.75" customHeight="1" s="496">
      <c r="A109" s="188" t="n"/>
      <c r="B109" s="188" t="n"/>
      <c r="C109" s="188" t="n"/>
      <c r="D109" s="261" t="n"/>
      <c r="E109" s="260" t="n"/>
      <c r="F109" s="260" t="n"/>
      <c r="G109" s="188" t="n"/>
      <c r="H109" s="284" t="n"/>
      <c r="I109" s="260" t="n"/>
      <c r="J109" s="260" t="n"/>
      <c r="K109" s="260" t="n"/>
      <c r="L109" s="260" t="n"/>
      <c r="M109" s="260" t="n"/>
      <c r="N109" s="260" t="n"/>
      <c r="O109" s="260" t="n"/>
      <c r="P109" s="260" t="n"/>
      <c r="Q109" s="260" t="n"/>
      <c r="R109" s="260" t="n"/>
      <c r="S109" s="260" t="n"/>
      <c r="T109" s="260" t="n"/>
      <c r="U109" s="260" t="n"/>
      <c r="V109" s="260" t="n"/>
      <c r="W109" s="260" t="n"/>
      <c r="X109" s="260" t="n"/>
      <c r="Y109" s="260" t="n"/>
      <c r="Z109" s="260" t="n"/>
    </row>
    <row r="110" ht="15.75" customHeight="1" s="496">
      <c r="A110" s="188" t="n"/>
      <c r="B110" s="188" t="n"/>
      <c r="C110" s="188" t="n"/>
      <c r="D110" s="261" t="n"/>
      <c r="E110" s="260" t="n"/>
      <c r="F110" s="260" t="n"/>
      <c r="G110" s="188" t="n"/>
      <c r="H110" s="284" t="n"/>
      <c r="I110" s="260" t="n"/>
      <c r="J110" s="260" t="n"/>
      <c r="K110" s="260" t="n"/>
      <c r="L110" s="260" t="n"/>
      <c r="M110" s="260" t="n"/>
      <c r="N110" s="260" t="n"/>
      <c r="O110" s="260" t="n"/>
      <c r="P110" s="260" t="n"/>
      <c r="Q110" s="260" t="n"/>
      <c r="R110" s="260" t="n"/>
      <c r="S110" s="260" t="n"/>
      <c r="T110" s="260" t="n"/>
      <c r="U110" s="260" t="n"/>
      <c r="V110" s="260" t="n"/>
      <c r="W110" s="260" t="n"/>
      <c r="X110" s="260" t="n"/>
      <c r="Y110" s="260" t="n"/>
      <c r="Z110" s="260" t="n"/>
    </row>
    <row r="111" ht="15.75" customHeight="1" s="496">
      <c r="A111" s="188" t="n"/>
      <c r="B111" s="188" t="n"/>
      <c r="C111" s="188" t="n"/>
      <c r="D111" s="261" t="n"/>
      <c r="E111" s="260" t="n"/>
      <c r="F111" s="260" t="n"/>
      <c r="G111" s="188" t="n"/>
      <c r="H111" s="284" t="n"/>
      <c r="I111" s="260" t="n"/>
      <c r="J111" s="260" t="n"/>
      <c r="K111" s="260" t="n"/>
      <c r="L111" s="260" t="n"/>
      <c r="M111" s="260" t="n"/>
      <c r="N111" s="260" t="n"/>
      <c r="O111" s="260" t="n"/>
      <c r="P111" s="260" t="n"/>
      <c r="Q111" s="260" t="n"/>
      <c r="R111" s="260" t="n"/>
      <c r="S111" s="260" t="n"/>
      <c r="T111" s="260" t="n"/>
      <c r="U111" s="260" t="n"/>
      <c r="V111" s="260" t="n"/>
      <c r="W111" s="260" t="n"/>
      <c r="X111" s="260" t="n"/>
      <c r="Y111" s="260" t="n"/>
      <c r="Z111" s="260" t="n"/>
    </row>
    <row r="112" ht="15.75" customHeight="1" s="496">
      <c r="A112" s="188" t="n"/>
      <c r="B112" s="188" t="n"/>
      <c r="C112" s="188" t="n"/>
      <c r="D112" s="261" t="n"/>
      <c r="E112" s="260" t="n"/>
      <c r="F112" s="260" t="n"/>
      <c r="G112" s="188" t="n"/>
      <c r="H112" s="284" t="n"/>
      <c r="I112" s="260" t="n"/>
      <c r="J112" s="260" t="n"/>
      <c r="K112" s="260" t="n"/>
      <c r="L112" s="260" t="n"/>
      <c r="M112" s="260" t="n"/>
      <c r="N112" s="260" t="n"/>
      <c r="O112" s="260" t="n"/>
      <c r="P112" s="260" t="n"/>
      <c r="Q112" s="260" t="n"/>
      <c r="R112" s="260" t="n"/>
      <c r="S112" s="260" t="n"/>
      <c r="T112" s="260" t="n"/>
      <c r="U112" s="260" t="n"/>
      <c r="V112" s="260" t="n"/>
      <c r="W112" s="260" t="n"/>
      <c r="X112" s="260" t="n"/>
      <c r="Y112" s="260" t="n"/>
      <c r="Z112" s="260" t="n"/>
    </row>
    <row r="113" ht="15.75" customHeight="1" s="496">
      <c r="A113" s="188" t="n"/>
      <c r="B113" s="188" t="n"/>
      <c r="C113" s="188" t="n"/>
      <c r="D113" s="261" t="n"/>
      <c r="E113" s="260" t="n"/>
      <c r="F113" s="260" t="n"/>
      <c r="G113" s="188" t="n"/>
      <c r="H113" s="284" t="n"/>
      <c r="I113" s="260" t="n"/>
      <c r="J113" s="260" t="n"/>
      <c r="K113" s="260" t="n"/>
      <c r="L113" s="260" t="n"/>
      <c r="M113" s="260" t="n"/>
      <c r="N113" s="260" t="n"/>
      <c r="O113" s="260" t="n"/>
      <c r="P113" s="260" t="n"/>
      <c r="Q113" s="260" t="n"/>
      <c r="R113" s="260" t="n"/>
      <c r="S113" s="260" t="n"/>
      <c r="T113" s="260" t="n"/>
      <c r="U113" s="260" t="n"/>
      <c r="V113" s="260" t="n"/>
      <c r="W113" s="260" t="n"/>
      <c r="X113" s="260" t="n"/>
      <c r="Y113" s="260" t="n"/>
      <c r="Z113" s="260" t="n"/>
    </row>
    <row r="114" ht="15.75" customHeight="1" s="496">
      <c r="A114" s="188" t="n"/>
      <c r="B114" s="188" t="n"/>
      <c r="C114" s="188" t="n"/>
      <c r="D114" s="261" t="n"/>
      <c r="E114" s="260" t="n"/>
      <c r="F114" s="260" t="n"/>
      <c r="G114" s="188" t="n"/>
      <c r="H114" s="284" t="n"/>
      <c r="I114" s="260" t="n"/>
      <c r="J114" s="260" t="n"/>
      <c r="K114" s="260" t="n"/>
      <c r="L114" s="260" t="n"/>
      <c r="M114" s="260" t="n"/>
      <c r="N114" s="260" t="n"/>
      <c r="O114" s="260" t="n"/>
      <c r="P114" s="260" t="n"/>
      <c r="Q114" s="260" t="n"/>
      <c r="R114" s="260" t="n"/>
      <c r="S114" s="260" t="n"/>
      <c r="T114" s="260" t="n"/>
      <c r="U114" s="260" t="n"/>
      <c r="V114" s="260" t="n"/>
      <c r="W114" s="260" t="n"/>
      <c r="X114" s="260" t="n"/>
      <c r="Y114" s="260" t="n"/>
      <c r="Z114" s="260" t="n"/>
    </row>
    <row r="115" ht="15.75" customHeight="1" s="496">
      <c r="A115" s="188" t="n"/>
      <c r="B115" s="188" t="n"/>
      <c r="C115" s="188" t="n"/>
      <c r="D115" s="261" t="n"/>
      <c r="E115" s="260" t="n"/>
      <c r="F115" s="260" t="n"/>
      <c r="G115" s="188" t="n"/>
      <c r="H115" s="284" t="n"/>
      <c r="I115" s="260" t="n"/>
      <c r="J115" s="260" t="n"/>
      <c r="K115" s="260" t="n"/>
      <c r="L115" s="260" t="n"/>
      <c r="M115" s="260" t="n"/>
      <c r="N115" s="260" t="n"/>
      <c r="O115" s="260" t="n"/>
      <c r="P115" s="260" t="n"/>
      <c r="Q115" s="260" t="n"/>
      <c r="R115" s="260" t="n"/>
      <c r="S115" s="260" t="n"/>
      <c r="T115" s="260" t="n"/>
      <c r="U115" s="260" t="n"/>
      <c r="V115" s="260" t="n"/>
      <c r="W115" s="260" t="n"/>
      <c r="X115" s="260" t="n"/>
      <c r="Y115" s="260" t="n"/>
      <c r="Z115" s="260" t="n"/>
    </row>
    <row r="116" ht="15.75" customHeight="1" s="496">
      <c r="A116" s="188" t="n"/>
      <c r="B116" s="188" t="n"/>
      <c r="C116" s="188" t="n"/>
      <c r="D116" s="261" t="n"/>
      <c r="E116" s="260" t="n"/>
      <c r="F116" s="260" t="n"/>
      <c r="G116" s="188" t="n"/>
      <c r="H116" s="284" t="n"/>
      <c r="I116" s="260" t="n"/>
      <c r="J116" s="260" t="n"/>
      <c r="K116" s="260" t="n"/>
      <c r="L116" s="260" t="n"/>
      <c r="M116" s="260" t="n"/>
      <c r="N116" s="260" t="n"/>
      <c r="O116" s="260" t="n"/>
      <c r="P116" s="260" t="n"/>
      <c r="Q116" s="260" t="n"/>
      <c r="R116" s="260" t="n"/>
      <c r="S116" s="260" t="n"/>
      <c r="T116" s="260" t="n"/>
      <c r="U116" s="260" t="n"/>
      <c r="V116" s="260" t="n"/>
      <c r="W116" s="260" t="n"/>
      <c r="X116" s="260" t="n"/>
      <c r="Y116" s="260" t="n"/>
      <c r="Z116" s="260" t="n"/>
    </row>
    <row r="117" ht="15.75" customHeight="1" s="496">
      <c r="A117" s="188" t="n"/>
      <c r="B117" s="188" t="n"/>
      <c r="C117" s="188" t="n"/>
      <c r="D117" s="261" t="n"/>
      <c r="E117" s="260" t="n"/>
      <c r="F117" s="260" t="n"/>
      <c r="G117" s="188" t="n"/>
      <c r="H117" s="284" t="n"/>
      <c r="I117" s="260" t="n"/>
      <c r="J117" s="260" t="n"/>
      <c r="K117" s="260" t="n"/>
      <c r="L117" s="260" t="n"/>
      <c r="M117" s="260" t="n"/>
      <c r="N117" s="260" t="n"/>
      <c r="O117" s="260" t="n"/>
      <c r="P117" s="260" t="n"/>
      <c r="Q117" s="260" t="n"/>
      <c r="R117" s="260" t="n"/>
      <c r="S117" s="260" t="n"/>
      <c r="T117" s="260" t="n"/>
      <c r="U117" s="260" t="n"/>
      <c r="V117" s="260" t="n"/>
      <c r="W117" s="260" t="n"/>
      <c r="X117" s="260" t="n"/>
      <c r="Y117" s="260" t="n"/>
      <c r="Z117" s="260" t="n"/>
    </row>
    <row r="118" ht="15.75" customHeight="1" s="496">
      <c r="A118" s="188" t="n"/>
      <c r="B118" s="188" t="n"/>
      <c r="C118" s="188" t="n"/>
      <c r="D118" s="261" t="n"/>
      <c r="E118" s="260" t="n"/>
      <c r="F118" s="260" t="n"/>
      <c r="G118" s="188" t="n"/>
      <c r="H118" s="284" t="n"/>
      <c r="I118" s="260" t="n"/>
      <c r="J118" s="260" t="n"/>
      <c r="K118" s="260" t="n"/>
      <c r="L118" s="260" t="n"/>
      <c r="M118" s="260" t="n"/>
      <c r="N118" s="260" t="n"/>
      <c r="O118" s="260" t="n"/>
      <c r="P118" s="260" t="n"/>
      <c r="Q118" s="260" t="n"/>
      <c r="R118" s="260" t="n"/>
      <c r="S118" s="260" t="n"/>
      <c r="T118" s="260" t="n"/>
      <c r="U118" s="260" t="n"/>
      <c r="V118" s="260" t="n"/>
      <c r="W118" s="260" t="n"/>
      <c r="X118" s="260" t="n"/>
      <c r="Y118" s="260" t="n"/>
      <c r="Z118" s="260" t="n"/>
    </row>
    <row r="119" ht="15.75" customHeight="1" s="496">
      <c r="A119" s="188" t="n"/>
      <c r="B119" s="188" t="n"/>
      <c r="C119" s="188" t="n"/>
      <c r="D119" s="261" t="n"/>
      <c r="E119" s="260" t="n"/>
      <c r="F119" s="260" t="n"/>
      <c r="G119" s="188" t="n"/>
      <c r="H119" s="284" t="n"/>
      <c r="I119" s="260" t="n"/>
      <c r="J119" s="260" t="n"/>
      <c r="K119" s="260" t="n"/>
      <c r="L119" s="260" t="n"/>
      <c r="M119" s="260" t="n"/>
      <c r="N119" s="260" t="n"/>
      <c r="O119" s="260" t="n"/>
      <c r="P119" s="260" t="n"/>
      <c r="Q119" s="260" t="n"/>
      <c r="R119" s="260" t="n"/>
      <c r="S119" s="260" t="n"/>
      <c r="T119" s="260" t="n"/>
      <c r="U119" s="260" t="n"/>
      <c r="V119" s="260" t="n"/>
      <c r="W119" s="260" t="n"/>
      <c r="X119" s="260" t="n"/>
      <c r="Y119" s="260" t="n"/>
      <c r="Z119" s="260" t="n"/>
    </row>
    <row r="120" ht="15.75" customHeight="1" s="496">
      <c r="A120" s="188" t="n"/>
      <c r="B120" s="188" t="n"/>
      <c r="C120" s="188" t="n"/>
      <c r="D120" s="261" t="n"/>
      <c r="E120" s="260" t="n"/>
      <c r="F120" s="260" t="n"/>
      <c r="G120" s="188" t="n"/>
      <c r="H120" s="284" t="n"/>
      <c r="I120" s="260" t="n"/>
      <c r="J120" s="260" t="n"/>
      <c r="K120" s="260" t="n"/>
      <c r="L120" s="260" t="n"/>
      <c r="M120" s="260" t="n"/>
      <c r="N120" s="260" t="n"/>
      <c r="O120" s="260" t="n"/>
      <c r="P120" s="260" t="n"/>
      <c r="Q120" s="260" t="n"/>
      <c r="R120" s="260" t="n"/>
      <c r="S120" s="260" t="n"/>
      <c r="T120" s="260" t="n"/>
      <c r="U120" s="260" t="n"/>
      <c r="V120" s="260" t="n"/>
      <c r="W120" s="260" t="n"/>
      <c r="X120" s="260" t="n"/>
      <c r="Y120" s="260" t="n"/>
      <c r="Z120" s="260" t="n"/>
    </row>
    <row r="121" ht="15.75" customHeight="1" s="496">
      <c r="A121" s="188" t="n"/>
      <c r="B121" s="188" t="n"/>
      <c r="C121" s="188" t="n"/>
      <c r="D121" s="261" t="n"/>
      <c r="E121" s="260" t="n"/>
      <c r="F121" s="260" t="n"/>
      <c r="G121" s="188" t="n"/>
      <c r="H121" s="284" t="n"/>
      <c r="I121" s="260" t="n"/>
      <c r="J121" s="260" t="n"/>
      <c r="K121" s="260" t="n"/>
      <c r="L121" s="260" t="n"/>
      <c r="M121" s="260" t="n"/>
      <c r="N121" s="260" t="n"/>
      <c r="O121" s="260" t="n"/>
      <c r="P121" s="260" t="n"/>
      <c r="Q121" s="260" t="n"/>
      <c r="R121" s="260" t="n"/>
      <c r="S121" s="260" t="n"/>
      <c r="T121" s="260" t="n"/>
      <c r="U121" s="260" t="n"/>
      <c r="V121" s="260" t="n"/>
      <c r="W121" s="260" t="n"/>
      <c r="X121" s="260" t="n"/>
      <c r="Y121" s="260" t="n"/>
      <c r="Z121" s="260" t="n"/>
    </row>
    <row r="122" ht="15.75" customHeight="1" s="496">
      <c r="A122" s="188" t="n"/>
      <c r="B122" s="188" t="n"/>
      <c r="C122" s="188" t="n"/>
      <c r="D122" s="261" t="n"/>
      <c r="E122" s="260" t="n"/>
      <c r="F122" s="260" t="n"/>
      <c r="G122" s="188" t="n"/>
      <c r="H122" s="284" t="n"/>
      <c r="I122" s="260" t="n"/>
      <c r="J122" s="260" t="n"/>
      <c r="K122" s="260" t="n"/>
      <c r="L122" s="260" t="n"/>
      <c r="M122" s="260" t="n"/>
      <c r="N122" s="260" t="n"/>
      <c r="O122" s="260" t="n"/>
      <c r="P122" s="260" t="n"/>
      <c r="Q122" s="260" t="n"/>
      <c r="R122" s="260" t="n"/>
      <c r="S122" s="260" t="n"/>
      <c r="T122" s="260" t="n"/>
      <c r="U122" s="260" t="n"/>
      <c r="V122" s="260" t="n"/>
      <c r="W122" s="260" t="n"/>
      <c r="X122" s="260" t="n"/>
      <c r="Y122" s="260" t="n"/>
      <c r="Z122" s="260" t="n"/>
    </row>
    <row r="123" ht="15.75" customHeight="1" s="496">
      <c r="A123" s="188" t="n"/>
      <c r="B123" s="188" t="n"/>
      <c r="C123" s="188" t="n"/>
      <c r="D123" s="261" t="n"/>
      <c r="E123" s="260" t="n"/>
      <c r="F123" s="260" t="n"/>
      <c r="G123" s="188" t="n"/>
      <c r="H123" s="284" t="n"/>
      <c r="I123" s="260" t="n"/>
      <c r="J123" s="260" t="n"/>
      <c r="K123" s="260" t="n"/>
      <c r="L123" s="260" t="n"/>
      <c r="M123" s="260" t="n"/>
      <c r="N123" s="260" t="n"/>
      <c r="O123" s="260" t="n"/>
      <c r="P123" s="260" t="n"/>
      <c r="Q123" s="260" t="n"/>
      <c r="R123" s="260" t="n"/>
      <c r="S123" s="260" t="n"/>
      <c r="T123" s="260" t="n"/>
      <c r="U123" s="260" t="n"/>
      <c r="V123" s="260" t="n"/>
      <c r="W123" s="260" t="n"/>
      <c r="X123" s="260" t="n"/>
      <c r="Y123" s="260" t="n"/>
      <c r="Z123" s="260" t="n"/>
    </row>
    <row r="124" ht="15.75" customHeight="1" s="496">
      <c r="A124" s="188" t="n"/>
      <c r="B124" s="188" t="n"/>
      <c r="C124" s="188" t="n"/>
      <c r="D124" s="261" t="n"/>
      <c r="E124" s="260" t="n"/>
      <c r="F124" s="260" t="n"/>
      <c r="G124" s="188" t="n"/>
      <c r="H124" s="284" t="n"/>
      <c r="I124" s="260" t="n"/>
      <c r="J124" s="260" t="n"/>
      <c r="K124" s="260" t="n"/>
      <c r="L124" s="260" t="n"/>
      <c r="M124" s="260" t="n"/>
      <c r="N124" s="260" t="n"/>
      <c r="O124" s="260" t="n"/>
      <c r="P124" s="260" t="n"/>
      <c r="Q124" s="260" t="n"/>
      <c r="R124" s="260" t="n"/>
      <c r="S124" s="260" t="n"/>
      <c r="T124" s="260" t="n"/>
      <c r="U124" s="260" t="n"/>
      <c r="V124" s="260" t="n"/>
      <c r="W124" s="260" t="n"/>
      <c r="X124" s="260" t="n"/>
      <c r="Y124" s="260" t="n"/>
      <c r="Z124" s="260" t="n"/>
    </row>
    <row r="125" ht="15.75" customHeight="1" s="496">
      <c r="A125" s="188" t="n"/>
      <c r="B125" s="188" t="n"/>
      <c r="C125" s="188" t="n"/>
      <c r="D125" s="261" t="n"/>
      <c r="E125" s="260" t="n"/>
      <c r="F125" s="260" t="n"/>
      <c r="G125" s="188" t="n"/>
      <c r="H125" s="284" t="n"/>
      <c r="I125" s="260" t="n"/>
      <c r="J125" s="260" t="n"/>
      <c r="K125" s="260" t="n"/>
      <c r="L125" s="260" t="n"/>
      <c r="M125" s="260" t="n"/>
      <c r="N125" s="260" t="n"/>
      <c r="O125" s="260" t="n"/>
      <c r="P125" s="260" t="n"/>
      <c r="Q125" s="260" t="n"/>
      <c r="R125" s="260" t="n"/>
      <c r="S125" s="260" t="n"/>
      <c r="T125" s="260" t="n"/>
      <c r="U125" s="260" t="n"/>
      <c r="V125" s="260" t="n"/>
      <c r="W125" s="260" t="n"/>
      <c r="X125" s="260" t="n"/>
      <c r="Y125" s="260" t="n"/>
      <c r="Z125" s="260" t="n"/>
    </row>
    <row r="126" ht="15.75" customHeight="1" s="496">
      <c r="A126" s="188" t="n"/>
      <c r="B126" s="188" t="n"/>
      <c r="C126" s="188" t="n"/>
      <c r="D126" s="261" t="n"/>
      <c r="E126" s="260" t="n"/>
      <c r="F126" s="260" t="n"/>
      <c r="G126" s="188" t="n"/>
      <c r="H126" s="284" t="n"/>
      <c r="I126" s="260" t="n"/>
      <c r="J126" s="260" t="n"/>
      <c r="K126" s="260" t="n"/>
      <c r="L126" s="260" t="n"/>
      <c r="M126" s="260" t="n"/>
      <c r="N126" s="260" t="n"/>
      <c r="O126" s="260" t="n"/>
      <c r="P126" s="260" t="n"/>
      <c r="Q126" s="260" t="n"/>
      <c r="R126" s="260" t="n"/>
      <c r="S126" s="260" t="n"/>
      <c r="T126" s="260" t="n"/>
      <c r="U126" s="260" t="n"/>
      <c r="V126" s="260" t="n"/>
      <c r="W126" s="260" t="n"/>
      <c r="X126" s="260" t="n"/>
      <c r="Y126" s="260" t="n"/>
      <c r="Z126" s="260" t="n"/>
    </row>
    <row r="127" ht="15.75" customHeight="1" s="496">
      <c r="A127" s="188" t="n"/>
      <c r="B127" s="188" t="n"/>
      <c r="C127" s="188" t="n"/>
      <c r="D127" s="261" t="n"/>
      <c r="E127" s="260" t="n"/>
      <c r="F127" s="260" t="n"/>
      <c r="G127" s="188" t="n"/>
      <c r="H127" s="284" t="n"/>
      <c r="I127" s="260" t="n"/>
      <c r="J127" s="260" t="n"/>
      <c r="K127" s="260" t="n"/>
      <c r="L127" s="260" t="n"/>
      <c r="M127" s="260" t="n"/>
      <c r="N127" s="260" t="n"/>
      <c r="O127" s="260" t="n"/>
      <c r="P127" s="260" t="n"/>
      <c r="Q127" s="260" t="n"/>
      <c r="R127" s="260" t="n"/>
      <c r="S127" s="260" t="n"/>
      <c r="T127" s="260" t="n"/>
      <c r="U127" s="260" t="n"/>
      <c r="V127" s="260" t="n"/>
      <c r="W127" s="260" t="n"/>
      <c r="X127" s="260" t="n"/>
      <c r="Y127" s="260" t="n"/>
      <c r="Z127" s="260" t="n"/>
    </row>
    <row r="128" ht="15.75" customHeight="1" s="496">
      <c r="A128" s="188" t="n"/>
      <c r="B128" s="188" t="n"/>
      <c r="C128" s="188" t="n"/>
      <c r="D128" s="261" t="n"/>
      <c r="E128" s="260" t="n"/>
      <c r="F128" s="260" t="n"/>
      <c r="G128" s="188" t="n"/>
      <c r="H128" s="284" t="n"/>
      <c r="I128" s="260" t="n"/>
      <c r="J128" s="260" t="n"/>
      <c r="K128" s="260" t="n"/>
      <c r="L128" s="260" t="n"/>
      <c r="M128" s="260" t="n"/>
      <c r="N128" s="260" t="n"/>
      <c r="O128" s="260" t="n"/>
      <c r="P128" s="260" t="n"/>
      <c r="Q128" s="260" t="n"/>
      <c r="R128" s="260" t="n"/>
      <c r="S128" s="260" t="n"/>
      <c r="T128" s="260" t="n"/>
      <c r="U128" s="260" t="n"/>
      <c r="V128" s="260" t="n"/>
      <c r="W128" s="260" t="n"/>
      <c r="X128" s="260" t="n"/>
      <c r="Y128" s="260" t="n"/>
      <c r="Z128" s="260" t="n"/>
    </row>
    <row r="129" ht="15.75" customHeight="1" s="496">
      <c r="A129" s="188" t="n"/>
      <c r="B129" s="188" t="n"/>
      <c r="C129" s="188" t="n"/>
      <c r="D129" s="261" t="n"/>
      <c r="E129" s="260" t="n"/>
      <c r="F129" s="260" t="n"/>
      <c r="G129" s="188" t="n"/>
      <c r="H129" s="284" t="n"/>
      <c r="I129" s="260" t="n"/>
      <c r="J129" s="260" t="n"/>
      <c r="K129" s="260" t="n"/>
      <c r="L129" s="260" t="n"/>
      <c r="M129" s="260" t="n"/>
      <c r="N129" s="260" t="n"/>
      <c r="O129" s="260" t="n"/>
      <c r="P129" s="260" t="n"/>
      <c r="Q129" s="260" t="n"/>
      <c r="R129" s="260" t="n"/>
      <c r="S129" s="260" t="n"/>
      <c r="T129" s="260" t="n"/>
      <c r="U129" s="260" t="n"/>
      <c r="V129" s="260" t="n"/>
      <c r="W129" s="260" t="n"/>
      <c r="X129" s="260" t="n"/>
      <c r="Y129" s="260" t="n"/>
      <c r="Z129" s="260" t="n"/>
    </row>
    <row r="130" ht="15.75" customHeight="1" s="496">
      <c r="A130" s="188" t="n"/>
      <c r="B130" s="188" t="n"/>
      <c r="C130" s="188" t="n"/>
      <c r="D130" s="261" t="n"/>
      <c r="E130" s="260" t="n"/>
      <c r="F130" s="260" t="n"/>
      <c r="G130" s="188" t="n"/>
      <c r="H130" s="284" t="n"/>
      <c r="I130" s="260" t="n"/>
      <c r="J130" s="260" t="n"/>
      <c r="K130" s="260" t="n"/>
      <c r="L130" s="260" t="n"/>
      <c r="M130" s="260" t="n"/>
      <c r="N130" s="260" t="n"/>
      <c r="O130" s="260" t="n"/>
      <c r="P130" s="260" t="n"/>
      <c r="Q130" s="260" t="n"/>
      <c r="R130" s="260" t="n"/>
      <c r="S130" s="260" t="n"/>
      <c r="T130" s="260" t="n"/>
      <c r="U130" s="260" t="n"/>
      <c r="V130" s="260" t="n"/>
      <c r="W130" s="260" t="n"/>
      <c r="X130" s="260" t="n"/>
      <c r="Y130" s="260" t="n"/>
      <c r="Z130" s="260" t="n"/>
    </row>
    <row r="131" ht="15.75" customHeight="1" s="496">
      <c r="A131" s="188" t="n"/>
      <c r="B131" s="188" t="n"/>
      <c r="C131" s="188" t="n"/>
      <c r="D131" s="261" t="n"/>
      <c r="E131" s="260" t="n"/>
      <c r="F131" s="260" t="n"/>
      <c r="G131" s="188" t="n"/>
      <c r="H131" s="284" t="n"/>
      <c r="I131" s="260" t="n"/>
      <c r="J131" s="260" t="n"/>
      <c r="K131" s="260" t="n"/>
      <c r="L131" s="260" t="n"/>
      <c r="M131" s="260" t="n"/>
      <c r="N131" s="260" t="n"/>
      <c r="O131" s="260" t="n"/>
      <c r="P131" s="260" t="n"/>
      <c r="Q131" s="260" t="n"/>
      <c r="R131" s="260" t="n"/>
      <c r="S131" s="260" t="n"/>
      <c r="T131" s="260" t="n"/>
      <c r="U131" s="260" t="n"/>
      <c r="V131" s="260" t="n"/>
      <c r="W131" s="260" t="n"/>
      <c r="X131" s="260" t="n"/>
      <c r="Y131" s="260" t="n"/>
      <c r="Z131" s="260" t="n"/>
    </row>
    <row r="132" ht="15.75" customHeight="1" s="496">
      <c r="A132" s="188" t="n"/>
      <c r="B132" s="188" t="n"/>
      <c r="C132" s="188" t="n"/>
      <c r="D132" s="261" t="n"/>
      <c r="E132" s="260" t="n"/>
      <c r="F132" s="260" t="n"/>
      <c r="G132" s="188" t="n"/>
      <c r="H132" s="284" t="n"/>
      <c r="I132" s="260" t="n"/>
      <c r="J132" s="260" t="n"/>
      <c r="K132" s="260" t="n"/>
      <c r="L132" s="260" t="n"/>
      <c r="M132" s="260" t="n"/>
      <c r="N132" s="260" t="n"/>
      <c r="O132" s="260" t="n"/>
      <c r="P132" s="260" t="n"/>
      <c r="Q132" s="260" t="n"/>
      <c r="R132" s="260" t="n"/>
      <c r="S132" s="260" t="n"/>
      <c r="T132" s="260" t="n"/>
      <c r="U132" s="260" t="n"/>
      <c r="V132" s="260" t="n"/>
      <c r="W132" s="260" t="n"/>
      <c r="X132" s="260" t="n"/>
      <c r="Y132" s="260" t="n"/>
      <c r="Z132" s="260" t="n"/>
    </row>
    <row r="133" ht="15.75" customHeight="1" s="496">
      <c r="A133" s="188" t="n"/>
      <c r="B133" s="188" t="n"/>
      <c r="C133" s="188" t="n"/>
      <c r="D133" s="261" t="n"/>
      <c r="E133" s="260" t="n"/>
      <c r="F133" s="260" t="n"/>
      <c r="G133" s="188" t="n"/>
      <c r="H133" s="284" t="n"/>
      <c r="I133" s="260" t="n"/>
      <c r="J133" s="260" t="n"/>
      <c r="K133" s="260" t="n"/>
      <c r="L133" s="260" t="n"/>
      <c r="M133" s="260" t="n"/>
      <c r="N133" s="260" t="n"/>
      <c r="O133" s="260" t="n"/>
      <c r="P133" s="260" t="n"/>
      <c r="Q133" s="260" t="n"/>
      <c r="R133" s="260" t="n"/>
      <c r="S133" s="260" t="n"/>
      <c r="T133" s="260" t="n"/>
      <c r="U133" s="260" t="n"/>
      <c r="V133" s="260" t="n"/>
      <c r="W133" s="260" t="n"/>
      <c r="X133" s="260" t="n"/>
      <c r="Y133" s="260" t="n"/>
      <c r="Z133" s="260" t="n"/>
    </row>
    <row r="134" ht="15.75" customHeight="1" s="496">
      <c r="A134" s="188" t="n"/>
      <c r="B134" s="188" t="n"/>
      <c r="C134" s="188" t="n"/>
      <c r="D134" s="261" t="n"/>
      <c r="E134" s="260" t="n"/>
      <c r="F134" s="260" t="n"/>
      <c r="G134" s="188" t="n"/>
      <c r="H134" s="284" t="n"/>
      <c r="I134" s="260" t="n"/>
      <c r="J134" s="260" t="n"/>
      <c r="K134" s="260" t="n"/>
      <c r="L134" s="260" t="n"/>
      <c r="M134" s="260" t="n"/>
      <c r="N134" s="260" t="n"/>
      <c r="O134" s="260" t="n"/>
      <c r="P134" s="260" t="n"/>
      <c r="Q134" s="260" t="n"/>
      <c r="R134" s="260" t="n"/>
      <c r="S134" s="260" t="n"/>
      <c r="T134" s="260" t="n"/>
      <c r="U134" s="260" t="n"/>
      <c r="V134" s="260" t="n"/>
      <c r="W134" s="260" t="n"/>
      <c r="X134" s="260" t="n"/>
      <c r="Y134" s="260" t="n"/>
      <c r="Z134" s="260" t="n"/>
    </row>
    <row r="135" ht="15.75" customHeight="1" s="496">
      <c r="A135" s="188" t="n"/>
      <c r="B135" s="188" t="n"/>
      <c r="C135" s="188" t="n"/>
      <c r="D135" s="261" t="n"/>
      <c r="E135" s="260" t="n"/>
      <c r="F135" s="260" t="n"/>
      <c r="G135" s="188" t="n"/>
      <c r="H135" s="284" t="n"/>
      <c r="I135" s="260" t="n"/>
      <c r="J135" s="260" t="n"/>
      <c r="K135" s="260" t="n"/>
      <c r="L135" s="260" t="n"/>
      <c r="M135" s="260" t="n"/>
      <c r="N135" s="260" t="n"/>
      <c r="O135" s="260" t="n"/>
      <c r="P135" s="260" t="n"/>
      <c r="Q135" s="260" t="n"/>
      <c r="R135" s="260" t="n"/>
      <c r="S135" s="260" t="n"/>
      <c r="T135" s="260" t="n"/>
      <c r="U135" s="260" t="n"/>
      <c r="V135" s="260" t="n"/>
      <c r="W135" s="260" t="n"/>
      <c r="X135" s="260" t="n"/>
      <c r="Y135" s="260" t="n"/>
      <c r="Z135" s="260" t="n"/>
    </row>
    <row r="136" ht="15.75" customHeight="1" s="496">
      <c r="A136" s="188" t="n"/>
      <c r="B136" s="188" t="n"/>
      <c r="C136" s="188" t="n"/>
      <c r="D136" s="261" t="n"/>
      <c r="E136" s="260" t="n"/>
      <c r="F136" s="260" t="n"/>
      <c r="G136" s="188" t="n"/>
      <c r="H136" s="284" t="n"/>
      <c r="I136" s="260" t="n"/>
      <c r="J136" s="260" t="n"/>
      <c r="K136" s="260" t="n"/>
      <c r="L136" s="260" t="n"/>
      <c r="M136" s="260" t="n"/>
      <c r="N136" s="260" t="n"/>
      <c r="O136" s="260" t="n"/>
      <c r="P136" s="260" t="n"/>
      <c r="Q136" s="260" t="n"/>
      <c r="R136" s="260" t="n"/>
      <c r="S136" s="260" t="n"/>
      <c r="T136" s="260" t="n"/>
      <c r="U136" s="260" t="n"/>
      <c r="V136" s="260" t="n"/>
      <c r="W136" s="260" t="n"/>
      <c r="X136" s="260" t="n"/>
      <c r="Y136" s="260" t="n"/>
      <c r="Z136" s="260" t="n"/>
    </row>
    <row r="137" ht="15.75" customHeight="1" s="496">
      <c r="A137" s="188" t="n"/>
      <c r="B137" s="188" t="n"/>
      <c r="C137" s="188" t="n"/>
      <c r="D137" s="261" t="n"/>
      <c r="E137" s="260" t="n"/>
      <c r="F137" s="260" t="n"/>
      <c r="G137" s="188" t="n"/>
      <c r="H137" s="284" t="n"/>
      <c r="I137" s="260" t="n"/>
      <c r="J137" s="260" t="n"/>
      <c r="K137" s="260" t="n"/>
      <c r="L137" s="260" t="n"/>
      <c r="M137" s="260" t="n"/>
      <c r="N137" s="260" t="n"/>
      <c r="O137" s="260" t="n"/>
      <c r="P137" s="260" t="n"/>
      <c r="Q137" s="260" t="n"/>
      <c r="R137" s="260" t="n"/>
      <c r="S137" s="260" t="n"/>
      <c r="T137" s="260" t="n"/>
      <c r="U137" s="260" t="n"/>
      <c r="V137" s="260" t="n"/>
      <c r="W137" s="260" t="n"/>
      <c r="X137" s="260" t="n"/>
      <c r="Y137" s="260" t="n"/>
      <c r="Z137" s="260" t="n"/>
    </row>
    <row r="138" ht="15.75" customHeight="1" s="496">
      <c r="A138" s="188" t="n"/>
      <c r="B138" s="188" t="n"/>
      <c r="C138" s="188" t="n"/>
      <c r="D138" s="261" t="n"/>
      <c r="E138" s="260" t="n"/>
      <c r="F138" s="260" t="n"/>
      <c r="G138" s="188" t="n"/>
      <c r="H138" s="284" t="n"/>
      <c r="I138" s="260" t="n"/>
      <c r="J138" s="260" t="n"/>
      <c r="K138" s="260" t="n"/>
      <c r="L138" s="260" t="n"/>
      <c r="M138" s="260" t="n"/>
      <c r="N138" s="260" t="n"/>
      <c r="O138" s="260" t="n"/>
      <c r="P138" s="260" t="n"/>
      <c r="Q138" s="260" t="n"/>
      <c r="R138" s="260" t="n"/>
      <c r="S138" s="260" t="n"/>
      <c r="T138" s="260" t="n"/>
      <c r="U138" s="260" t="n"/>
      <c r="V138" s="260" t="n"/>
      <c r="W138" s="260" t="n"/>
      <c r="X138" s="260" t="n"/>
      <c r="Y138" s="260" t="n"/>
      <c r="Z138" s="260" t="n"/>
    </row>
    <row r="139" ht="15.75" customHeight="1" s="496">
      <c r="A139" s="188" t="n"/>
      <c r="B139" s="188" t="n"/>
      <c r="C139" s="188" t="n"/>
      <c r="D139" s="261" t="n"/>
      <c r="E139" s="260" t="n"/>
      <c r="F139" s="260" t="n"/>
      <c r="G139" s="188" t="n"/>
      <c r="H139" s="284" t="n"/>
      <c r="I139" s="260" t="n"/>
      <c r="J139" s="260" t="n"/>
      <c r="K139" s="260" t="n"/>
      <c r="L139" s="260" t="n"/>
      <c r="M139" s="260" t="n"/>
      <c r="N139" s="260" t="n"/>
      <c r="O139" s="260" t="n"/>
      <c r="P139" s="260" t="n"/>
      <c r="Q139" s="260" t="n"/>
      <c r="R139" s="260" t="n"/>
      <c r="S139" s="260" t="n"/>
      <c r="T139" s="260" t="n"/>
      <c r="U139" s="260" t="n"/>
      <c r="V139" s="260" t="n"/>
      <c r="W139" s="260" t="n"/>
      <c r="X139" s="260" t="n"/>
      <c r="Y139" s="260" t="n"/>
      <c r="Z139" s="260" t="n"/>
    </row>
    <row r="140" ht="15.75" customHeight="1" s="496">
      <c r="A140" s="188" t="n"/>
      <c r="B140" s="188" t="n"/>
      <c r="C140" s="188" t="n"/>
      <c r="D140" s="261" t="n"/>
      <c r="E140" s="260" t="n"/>
      <c r="F140" s="260" t="n"/>
      <c r="G140" s="188" t="n"/>
      <c r="H140" s="284" t="n"/>
      <c r="I140" s="260" t="n"/>
      <c r="J140" s="260" t="n"/>
      <c r="K140" s="260" t="n"/>
      <c r="L140" s="260" t="n"/>
      <c r="M140" s="260" t="n"/>
      <c r="N140" s="260" t="n"/>
      <c r="O140" s="260" t="n"/>
      <c r="P140" s="260" t="n"/>
      <c r="Q140" s="260" t="n"/>
      <c r="R140" s="260" t="n"/>
      <c r="S140" s="260" t="n"/>
      <c r="T140" s="260" t="n"/>
      <c r="U140" s="260" t="n"/>
      <c r="V140" s="260" t="n"/>
      <c r="W140" s="260" t="n"/>
      <c r="X140" s="260" t="n"/>
      <c r="Y140" s="260" t="n"/>
      <c r="Z140" s="260" t="n"/>
    </row>
    <row r="141" ht="15.75" customHeight="1" s="496">
      <c r="A141" s="188" t="n"/>
      <c r="B141" s="188" t="n"/>
      <c r="C141" s="188" t="n"/>
      <c r="D141" s="261" t="n"/>
      <c r="E141" s="260" t="n"/>
      <c r="F141" s="260" t="n"/>
      <c r="G141" s="188" t="n"/>
      <c r="H141" s="284" t="n"/>
      <c r="I141" s="260" t="n"/>
      <c r="J141" s="260" t="n"/>
      <c r="K141" s="260" t="n"/>
      <c r="L141" s="260" t="n"/>
      <c r="M141" s="260" t="n"/>
      <c r="N141" s="260" t="n"/>
      <c r="O141" s="260" t="n"/>
      <c r="P141" s="260" t="n"/>
      <c r="Q141" s="260" t="n"/>
      <c r="R141" s="260" t="n"/>
      <c r="S141" s="260" t="n"/>
      <c r="T141" s="260" t="n"/>
      <c r="U141" s="260" t="n"/>
      <c r="V141" s="260" t="n"/>
      <c r="W141" s="260" t="n"/>
      <c r="X141" s="260" t="n"/>
      <c r="Y141" s="260" t="n"/>
      <c r="Z141" s="260" t="n"/>
    </row>
    <row r="142" ht="15.75" customHeight="1" s="496">
      <c r="A142" s="188" t="n"/>
      <c r="B142" s="188" t="n"/>
      <c r="C142" s="188" t="n"/>
      <c r="D142" s="261" t="n"/>
      <c r="E142" s="260" t="n"/>
      <c r="F142" s="260" t="n"/>
      <c r="G142" s="188" t="n"/>
      <c r="H142" s="284" t="n"/>
      <c r="I142" s="260" t="n"/>
      <c r="J142" s="260" t="n"/>
      <c r="K142" s="260" t="n"/>
      <c r="L142" s="260" t="n"/>
      <c r="M142" s="260" t="n"/>
      <c r="N142" s="260" t="n"/>
      <c r="O142" s="260" t="n"/>
      <c r="P142" s="260" t="n"/>
      <c r="Q142" s="260" t="n"/>
      <c r="R142" s="260" t="n"/>
      <c r="S142" s="260" t="n"/>
      <c r="T142" s="260" t="n"/>
      <c r="U142" s="260" t="n"/>
      <c r="V142" s="260" t="n"/>
      <c r="W142" s="260" t="n"/>
      <c r="X142" s="260" t="n"/>
      <c r="Y142" s="260" t="n"/>
      <c r="Z142" s="260" t="n"/>
    </row>
    <row r="143" ht="15.75" customHeight="1" s="496">
      <c r="A143" s="188" t="n"/>
      <c r="B143" s="188" t="n"/>
      <c r="C143" s="188" t="n"/>
      <c r="D143" s="261" t="n"/>
      <c r="E143" s="260" t="n"/>
      <c r="F143" s="260" t="n"/>
      <c r="G143" s="188" t="n"/>
      <c r="H143" s="284" t="n"/>
      <c r="I143" s="260" t="n"/>
      <c r="J143" s="260" t="n"/>
      <c r="K143" s="260" t="n"/>
      <c r="L143" s="260" t="n"/>
      <c r="M143" s="260" t="n"/>
      <c r="N143" s="260" t="n"/>
      <c r="O143" s="260" t="n"/>
      <c r="P143" s="260" t="n"/>
      <c r="Q143" s="260" t="n"/>
      <c r="R143" s="260" t="n"/>
      <c r="S143" s="260" t="n"/>
      <c r="T143" s="260" t="n"/>
      <c r="U143" s="260" t="n"/>
      <c r="V143" s="260" t="n"/>
      <c r="W143" s="260" t="n"/>
      <c r="X143" s="260" t="n"/>
      <c r="Y143" s="260" t="n"/>
      <c r="Z143" s="260" t="n"/>
    </row>
    <row r="144" ht="15.75" customHeight="1" s="496">
      <c r="A144" s="188" t="n"/>
      <c r="B144" s="188" t="n"/>
      <c r="C144" s="188" t="n"/>
      <c r="D144" s="261" t="n"/>
      <c r="E144" s="260" t="n"/>
      <c r="F144" s="260" t="n"/>
      <c r="G144" s="188" t="n"/>
      <c r="H144" s="284" t="n"/>
      <c r="I144" s="260" t="n"/>
      <c r="J144" s="260" t="n"/>
      <c r="K144" s="260" t="n"/>
      <c r="L144" s="260" t="n"/>
      <c r="M144" s="260" t="n"/>
      <c r="N144" s="260" t="n"/>
      <c r="O144" s="260" t="n"/>
      <c r="P144" s="260" t="n"/>
      <c r="Q144" s="260" t="n"/>
      <c r="R144" s="260" t="n"/>
      <c r="S144" s="260" t="n"/>
      <c r="T144" s="260" t="n"/>
      <c r="U144" s="260" t="n"/>
      <c r="V144" s="260" t="n"/>
      <c r="W144" s="260" t="n"/>
      <c r="X144" s="260" t="n"/>
      <c r="Y144" s="260" t="n"/>
      <c r="Z144" s="260" t="n"/>
    </row>
    <row r="145" ht="15.75" customHeight="1" s="496">
      <c r="A145" s="188" t="n"/>
      <c r="B145" s="188" t="n"/>
      <c r="C145" s="188" t="n"/>
      <c r="D145" s="261" t="n"/>
      <c r="E145" s="260" t="n"/>
      <c r="F145" s="260" t="n"/>
      <c r="G145" s="188" t="n"/>
      <c r="H145" s="284" t="n"/>
      <c r="I145" s="260" t="n"/>
      <c r="J145" s="260" t="n"/>
      <c r="K145" s="260" t="n"/>
      <c r="L145" s="260" t="n"/>
      <c r="M145" s="260" t="n"/>
      <c r="N145" s="260" t="n"/>
      <c r="O145" s="260" t="n"/>
      <c r="P145" s="260" t="n"/>
      <c r="Q145" s="260" t="n"/>
      <c r="R145" s="260" t="n"/>
      <c r="S145" s="260" t="n"/>
      <c r="T145" s="260" t="n"/>
      <c r="U145" s="260" t="n"/>
      <c r="V145" s="260" t="n"/>
      <c r="W145" s="260" t="n"/>
      <c r="X145" s="260" t="n"/>
      <c r="Y145" s="260" t="n"/>
      <c r="Z145" s="260" t="n"/>
    </row>
    <row r="146" ht="15.75" customHeight="1" s="496">
      <c r="A146" s="188" t="n"/>
      <c r="B146" s="188" t="n"/>
      <c r="C146" s="188" t="n"/>
      <c r="D146" s="261" t="n"/>
      <c r="E146" s="260" t="n"/>
      <c r="F146" s="260" t="n"/>
      <c r="G146" s="188" t="n"/>
      <c r="H146" s="284" t="n"/>
      <c r="I146" s="260" t="n"/>
      <c r="J146" s="260" t="n"/>
      <c r="K146" s="260" t="n"/>
      <c r="L146" s="260" t="n"/>
      <c r="M146" s="260" t="n"/>
      <c r="N146" s="260" t="n"/>
      <c r="O146" s="260" t="n"/>
      <c r="P146" s="260" t="n"/>
      <c r="Q146" s="260" t="n"/>
      <c r="R146" s="260" t="n"/>
      <c r="S146" s="260" t="n"/>
      <c r="T146" s="260" t="n"/>
      <c r="U146" s="260" t="n"/>
      <c r="V146" s="260" t="n"/>
      <c r="W146" s="260" t="n"/>
      <c r="X146" s="260" t="n"/>
      <c r="Y146" s="260" t="n"/>
      <c r="Z146" s="260" t="n"/>
    </row>
    <row r="147" ht="15.75" customHeight="1" s="496">
      <c r="A147" s="188" t="n"/>
      <c r="B147" s="188" t="n"/>
      <c r="C147" s="188" t="n"/>
      <c r="D147" s="261" t="n"/>
      <c r="E147" s="260" t="n"/>
      <c r="F147" s="260" t="n"/>
      <c r="G147" s="188" t="n"/>
      <c r="H147" s="284" t="n"/>
      <c r="I147" s="260" t="n"/>
      <c r="J147" s="260" t="n"/>
      <c r="K147" s="260" t="n"/>
      <c r="L147" s="260" t="n"/>
      <c r="M147" s="260" t="n"/>
      <c r="N147" s="260" t="n"/>
      <c r="O147" s="260" t="n"/>
      <c r="P147" s="260" t="n"/>
      <c r="Q147" s="260" t="n"/>
      <c r="R147" s="260" t="n"/>
      <c r="S147" s="260" t="n"/>
      <c r="T147" s="260" t="n"/>
      <c r="U147" s="260" t="n"/>
      <c r="V147" s="260" t="n"/>
      <c r="W147" s="260" t="n"/>
      <c r="X147" s="260" t="n"/>
      <c r="Y147" s="260" t="n"/>
      <c r="Z147" s="260" t="n"/>
    </row>
    <row r="148" ht="15.75" customHeight="1" s="496">
      <c r="A148" s="188" t="n"/>
      <c r="B148" s="188" t="n"/>
      <c r="C148" s="188" t="n"/>
      <c r="D148" s="261" t="n"/>
      <c r="E148" s="260" t="n"/>
      <c r="F148" s="260" t="n"/>
      <c r="G148" s="188" t="n"/>
      <c r="H148" s="284" t="n"/>
      <c r="I148" s="260" t="n"/>
      <c r="J148" s="260" t="n"/>
      <c r="K148" s="260" t="n"/>
      <c r="L148" s="260" t="n"/>
      <c r="M148" s="260" t="n"/>
      <c r="N148" s="260" t="n"/>
      <c r="O148" s="260" t="n"/>
      <c r="P148" s="260" t="n"/>
      <c r="Q148" s="260" t="n"/>
      <c r="R148" s="260" t="n"/>
      <c r="S148" s="260" t="n"/>
      <c r="T148" s="260" t="n"/>
      <c r="U148" s="260" t="n"/>
      <c r="V148" s="260" t="n"/>
      <c r="W148" s="260" t="n"/>
      <c r="X148" s="260" t="n"/>
      <c r="Y148" s="260" t="n"/>
      <c r="Z148" s="260" t="n"/>
    </row>
    <row r="149" ht="15.75" customHeight="1" s="496">
      <c r="A149" s="188" t="n"/>
      <c r="B149" s="188" t="n"/>
      <c r="C149" s="188" t="n"/>
      <c r="D149" s="261" t="n"/>
      <c r="E149" s="260" t="n"/>
      <c r="F149" s="260" t="n"/>
      <c r="G149" s="188" t="n"/>
      <c r="H149" s="284" t="n"/>
      <c r="I149" s="260" t="n"/>
      <c r="J149" s="260" t="n"/>
      <c r="K149" s="260" t="n"/>
      <c r="L149" s="260" t="n"/>
      <c r="M149" s="260" t="n"/>
      <c r="N149" s="260" t="n"/>
      <c r="O149" s="260" t="n"/>
      <c r="P149" s="260" t="n"/>
      <c r="Q149" s="260" t="n"/>
      <c r="R149" s="260" t="n"/>
      <c r="S149" s="260" t="n"/>
      <c r="T149" s="260" t="n"/>
      <c r="U149" s="260" t="n"/>
      <c r="V149" s="260" t="n"/>
      <c r="W149" s="260" t="n"/>
      <c r="X149" s="260" t="n"/>
      <c r="Y149" s="260" t="n"/>
      <c r="Z149" s="260" t="n"/>
    </row>
    <row r="150" ht="15.75" customHeight="1" s="496">
      <c r="A150" s="188" t="n"/>
      <c r="B150" s="188" t="n"/>
      <c r="C150" s="188" t="n"/>
      <c r="D150" s="261" t="n"/>
      <c r="E150" s="260" t="n"/>
      <c r="F150" s="260" t="n"/>
      <c r="G150" s="188" t="n"/>
      <c r="H150" s="284" t="n"/>
      <c r="I150" s="260" t="n"/>
      <c r="J150" s="260" t="n"/>
      <c r="K150" s="260" t="n"/>
      <c r="L150" s="260" t="n"/>
      <c r="M150" s="260" t="n"/>
      <c r="N150" s="260" t="n"/>
      <c r="O150" s="260" t="n"/>
      <c r="P150" s="260" t="n"/>
      <c r="Q150" s="260" t="n"/>
      <c r="R150" s="260" t="n"/>
      <c r="S150" s="260" t="n"/>
      <c r="T150" s="260" t="n"/>
      <c r="U150" s="260" t="n"/>
      <c r="V150" s="260" t="n"/>
      <c r="W150" s="260" t="n"/>
      <c r="X150" s="260" t="n"/>
      <c r="Y150" s="260" t="n"/>
      <c r="Z150" s="260" t="n"/>
    </row>
    <row r="151" ht="15.75" customHeight="1" s="496">
      <c r="A151" s="188" t="n"/>
      <c r="B151" s="188" t="n"/>
      <c r="C151" s="188" t="n"/>
      <c r="D151" s="261" t="n"/>
      <c r="E151" s="260" t="n"/>
      <c r="F151" s="260" t="n"/>
      <c r="G151" s="188" t="n"/>
      <c r="H151" s="284" t="n"/>
      <c r="I151" s="260" t="n"/>
      <c r="J151" s="260" t="n"/>
      <c r="K151" s="260" t="n"/>
      <c r="L151" s="260" t="n"/>
      <c r="M151" s="260" t="n"/>
      <c r="N151" s="260" t="n"/>
      <c r="O151" s="260" t="n"/>
      <c r="P151" s="260" t="n"/>
      <c r="Q151" s="260" t="n"/>
      <c r="R151" s="260" t="n"/>
      <c r="S151" s="260" t="n"/>
      <c r="T151" s="260" t="n"/>
      <c r="U151" s="260" t="n"/>
      <c r="V151" s="260" t="n"/>
      <c r="W151" s="260" t="n"/>
      <c r="X151" s="260" t="n"/>
      <c r="Y151" s="260" t="n"/>
      <c r="Z151" s="260" t="n"/>
    </row>
    <row r="152" ht="15.75" customHeight="1" s="496">
      <c r="A152" s="188" t="n"/>
      <c r="B152" s="188" t="n"/>
      <c r="C152" s="188" t="n"/>
      <c r="D152" s="261" t="n"/>
      <c r="E152" s="260" t="n"/>
      <c r="F152" s="260" t="n"/>
      <c r="G152" s="188" t="n"/>
      <c r="H152" s="284" t="n"/>
      <c r="I152" s="260" t="n"/>
      <c r="J152" s="260" t="n"/>
      <c r="K152" s="260" t="n"/>
      <c r="L152" s="260" t="n"/>
      <c r="M152" s="260" t="n"/>
      <c r="N152" s="260" t="n"/>
      <c r="O152" s="260" t="n"/>
      <c r="P152" s="260" t="n"/>
      <c r="Q152" s="260" t="n"/>
      <c r="R152" s="260" t="n"/>
      <c r="S152" s="260" t="n"/>
      <c r="T152" s="260" t="n"/>
      <c r="U152" s="260" t="n"/>
      <c r="V152" s="260" t="n"/>
      <c r="W152" s="260" t="n"/>
      <c r="X152" s="260" t="n"/>
      <c r="Y152" s="260" t="n"/>
      <c r="Z152" s="260" t="n"/>
    </row>
    <row r="153" ht="15.75" customHeight="1" s="496">
      <c r="A153" s="188" t="n"/>
      <c r="B153" s="188" t="n"/>
      <c r="C153" s="188" t="n"/>
      <c r="D153" s="261" t="n"/>
      <c r="E153" s="260" t="n"/>
      <c r="F153" s="260" t="n"/>
      <c r="G153" s="188" t="n"/>
      <c r="H153" s="284" t="n"/>
      <c r="I153" s="260" t="n"/>
      <c r="J153" s="260" t="n"/>
      <c r="K153" s="260" t="n"/>
      <c r="L153" s="260" t="n"/>
      <c r="M153" s="260" t="n"/>
      <c r="N153" s="260" t="n"/>
      <c r="O153" s="260" t="n"/>
      <c r="P153" s="260" t="n"/>
      <c r="Q153" s="260" t="n"/>
      <c r="R153" s="260" t="n"/>
      <c r="S153" s="260" t="n"/>
      <c r="T153" s="260" t="n"/>
      <c r="U153" s="260" t="n"/>
      <c r="V153" s="260" t="n"/>
      <c r="W153" s="260" t="n"/>
      <c r="X153" s="260" t="n"/>
      <c r="Y153" s="260" t="n"/>
      <c r="Z153" s="260" t="n"/>
    </row>
    <row r="154" ht="15.75" customHeight="1" s="496">
      <c r="A154" s="188" t="n"/>
      <c r="B154" s="188" t="n"/>
      <c r="C154" s="188" t="n"/>
      <c r="D154" s="261" t="n"/>
      <c r="E154" s="260" t="n"/>
      <c r="F154" s="260" t="n"/>
      <c r="G154" s="188" t="n"/>
      <c r="H154" s="284" t="n"/>
      <c r="I154" s="260" t="n"/>
      <c r="J154" s="260" t="n"/>
      <c r="K154" s="260" t="n"/>
      <c r="L154" s="260" t="n"/>
      <c r="M154" s="260" t="n"/>
      <c r="N154" s="260" t="n"/>
      <c r="O154" s="260" t="n"/>
      <c r="P154" s="260" t="n"/>
      <c r="Q154" s="260" t="n"/>
      <c r="R154" s="260" t="n"/>
      <c r="S154" s="260" t="n"/>
      <c r="T154" s="260" t="n"/>
      <c r="U154" s="260" t="n"/>
      <c r="V154" s="260" t="n"/>
      <c r="W154" s="260" t="n"/>
      <c r="X154" s="260" t="n"/>
      <c r="Y154" s="260" t="n"/>
      <c r="Z154" s="260" t="n"/>
    </row>
    <row r="155" ht="15.75" customHeight="1" s="496">
      <c r="A155" s="188" t="n"/>
      <c r="B155" s="188" t="n"/>
      <c r="C155" s="188" t="n"/>
      <c r="D155" s="261" t="n"/>
      <c r="E155" s="260" t="n"/>
      <c r="F155" s="260" t="n"/>
      <c r="G155" s="188" t="n"/>
      <c r="H155" s="284" t="n"/>
      <c r="I155" s="260" t="n"/>
      <c r="J155" s="260" t="n"/>
      <c r="K155" s="260" t="n"/>
      <c r="L155" s="260" t="n"/>
      <c r="M155" s="260" t="n"/>
      <c r="N155" s="260" t="n"/>
      <c r="O155" s="260" t="n"/>
      <c r="P155" s="260" t="n"/>
      <c r="Q155" s="260" t="n"/>
      <c r="R155" s="260" t="n"/>
      <c r="S155" s="260" t="n"/>
      <c r="T155" s="260" t="n"/>
      <c r="U155" s="260" t="n"/>
      <c r="V155" s="260" t="n"/>
      <c r="W155" s="260" t="n"/>
      <c r="X155" s="260" t="n"/>
      <c r="Y155" s="260" t="n"/>
      <c r="Z155" s="260" t="n"/>
    </row>
    <row r="156" ht="15.75" customHeight="1" s="496">
      <c r="A156" s="188" t="n"/>
      <c r="B156" s="188" t="n"/>
      <c r="C156" s="188" t="n"/>
      <c r="D156" s="261" t="n"/>
      <c r="E156" s="260" t="n"/>
      <c r="F156" s="260" t="n"/>
      <c r="G156" s="188" t="n"/>
      <c r="H156" s="284" t="n"/>
      <c r="I156" s="260" t="n"/>
      <c r="J156" s="260" t="n"/>
      <c r="K156" s="260" t="n"/>
      <c r="L156" s="260" t="n"/>
      <c r="M156" s="260" t="n"/>
      <c r="N156" s="260" t="n"/>
      <c r="O156" s="260" t="n"/>
      <c r="P156" s="260" t="n"/>
      <c r="Q156" s="260" t="n"/>
      <c r="R156" s="260" t="n"/>
      <c r="S156" s="260" t="n"/>
      <c r="T156" s="260" t="n"/>
      <c r="U156" s="260" t="n"/>
      <c r="V156" s="260" t="n"/>
      <c r="W156" s="260" t="n"/>
      <c r="X156" s="260" t="n"/>
      <c r="Y156" s="260" t="n"/>
      <c r="Z156" s="260" t="n"/>
    </row>
    <row r="157" ht="15.75" customHeight="1" s="496">
      <c r="A157" s="188" t="n"/>
      <c r="B157" s="188" t="n"/>
      <c r="C157" s="188" t="n"/>
      <c r="D157" s="261" t="n"/>
      <c r="E157" s="260" t="n"/>
      <c r="F157" s="260" t="n"/>
      <c r="G157" s="188" t="n"/>
      <c r="H157" s="284" t="n"/>
      <c r="I157" s="260" t="n"/>
      <c r="J157" s="260" t="n"/>
      <c r="K157" s="260" t="n"/>
      <c r="L157" s="260" t="n"/>
      <c r="M157" s="260" t="n"/>
      <c r="N157" s="260" t="n"/>
      <c r="O157" s="260" t="n"/>
      <c r="P157" s="260" t="n"/>
      <c r="Q157" s="260" t="n"/>
      <c r="R157" s="260" t="n"/>
      <c r="S157" s="260" t="n"/>
      <c r="T157" s="260" t="n"/>
      <c r="U157" s="260" t="n"/>
      <c r="V157" s="260" t="n"/>
      <c r="W157" s="260" t="n"/>
      <c r="X157" s="260" t="n"/>
      <c r="Y157" s="260" t="n"/>
      <c r="Z157" s="260" t="n"/>
    </row>
    <row r="158" ht="15.75" customHeight="1" s="496">
      <c r="A158" s="188" t="n"/>
      <c r="B158" s="188" t="n"/>
      <c r="C158" s="188" t="n"/>
      <c r="D158" s="261" t="n"/>
      <c r="E158" s="260" t="n"/>
      <c r="F158" s="260" t="n"/>
      <c r="G158" s="188" t="n"/>
      <c r="H158" s="284" t="n"/>
      <c r="I158" s="260" t="n"/>
      <c r="J158" s="260" t="n"/>
      <c r="K158" s="260" t="n"/>
      <c r="L158" s="260" t="n"/>
      <c r="M158" s="260" t="n"/>
      <c r="N158" s="260" t="n"/>
      <c r="O158" s="260" t="n"/>
      <c r="P158" s="260" t="n"/>
      <c r="Q158" s="260" t="n"/>
      <c r="R158" s="260" t="n"/>
      <c r="S158" s="260" t="n"/>
      <c r="T158" s="260" t="n"/>
      <c r="U158" s="260" t="n"/>
      <c r="V158" s="260" t="n"/>
      <c r="W158" s="260" t="n"/>
      <c r="X158" s="260" t="n"/>
      <c r="Y158" s="260" t="n"/>
      <c r="Z158" s="260" t="n"/>
    </row>
    <row r="159" ht="15.75" customHeight="1" s="496">
      <c r="A159" s="188" t="n"/>
      <c r="B159" s="188" t="n"/>
      <c r="C159" s="188" t="n"/>
      <c r="D159" s="261" t="n"/>
      <c r="E159" s="260" t="n"/>
      <c r="F159" s="260" t="n"/>
      <c r="G159" s="188" t="n"/>
      <c r="H159" s="284" t="n"/>
      <c r="I159" s="260" t="n"/>
      <c r="J159" s="260" t="n"/>
      <c r="K159" s="260" t="n"/>
      <c r="L159" s="260" t="n"/>
      <c r="M159" s="260" t="n"/>
      <c r="N159" s="260" t="n"/>
      <c r="O159" s="260" t="n"/>
      <c r="P159" s="260" t="n"/>
      <c r="Q159" s="260" t="n"/>
      <c r="R159" s="260" t="n"/>
      <c r="S159" s="260" t="n"/>
      <c r="T159" s="260" t="n"/>
      <c r="U159" s="260" t="n"/>
      <c r="V159" s="260" t="n"/>
      <c r="W159" s="260" t="n"/>
      <c r="X159" s="260" t="n"/>
      <c r="Y159" s="260" t="n"/>
      <c r="Z159" s="260" t="n"/>
    </row>
    <row r="160" ht="15.75" customHeight="1" s="496">
      <c r="A160" s="188" t="n"/>
      <c r="B160" s="188" t="n"/>
      <c r="C160" s="188" t="n"/>
      <c r="D160" s="261" t="n"/>
      <c r="E160" s="260" t="n"/>
      <c r="F160" s="260" t="n"/>
      <c r="G160" s="188" t="n"/>
      <c r="H160" s="284" t="n"/>
      <c r="I160" s="260" t="n"/>
      <c r="J160" s="260" t="n"/>
      <c r="K160" s="260" t="n"/>
      <c r="L160" s="260" t="n"/>
      <c r="M160" s="260" t="n"/>
      <c r="N160" s="260" t="n"/>
      <c r="O160" s="260" t="n"/>
      <c r="P160" s="260" t="n"/>
      <c r="Q160" s="260" t="n"/>
      <c r="R160" s="260" t="n"/>
      <c r="S160" s="260" t="n"/>
      <c r="T160" s="260" t="n"/>
      <c r="U160" s="260" t="n"/>
      <c r="V160" s="260" t="n"/>
      <c r="W160" s="260" t="n"/>
      <c r="X160" s="260" t="n"/>
      <c r="Y160" s="260" t="n"/>
      <c r="Z160" s="260" t="n"/>
    </row>
    <row r="161" ht="15.75" customHeight="1" s="496">
      <c r="A161" s="188" t="n"/>
      <c r="B161" s="188" t="n"/>
      <c r="C161" s="188" t="n"/>
      <c r="D161" s="261" t="n"/>
      <c r="E161" s="260" t="n"/>
      <c r="F161" s="260" t="n"/>
      <c r="G161" s="188" t="n"/>
      <c r="H161" s="284" t="n"/>
      <c r="I161" s="260" t="n"/>
      <c r="J161" s="260" t="n"/>
      <c r="K161" s="260" t="n"/>
      <c r="L161" s="260" t="n"/>
      <c r="M161" s="260" t="n"/>
      <c r="N161" s="260" t="n"/>
      <c r="O161" s="260" t="n"/>
      <c r="P161" s="260" t="n"/>
      <c r="Q161" s="260" t="n"/>
      <c r="R161" s="260" t="n"/>
      <c r="S161" s="260" t="n"/>
      <c r="T161" s="260" t="n"/>
      <c r="U161" s="260" t="n"/>
      <c r="V161" s="260" t="n"/>
      <c r="W161" s="260" t="n"/>
      <c r="X161" s="260" t="n"/>
      <c r="Y161" s="260" t="n"/>
      <c r="Z161" s="260" t="n"/>
    </row>
    <row r="162" ht="15.75" customHeight="1" s="496">
      <c r="A162" s="188" t="n"/>
      <c r="B162" s="188" t="n"/>
      <c r="C162" s="188" t="n"/>
      <c r="D162" s="261" t="n"/>
      <c r="E162" s="260" t="n"/>
      <c r="F162" s="260" t="n"/>
      <c r="G162" s="188" t="n"/>
      <c r="H162" s="284" t="n"/>
      <c r="I162" s="260" t="n"/>
      <c r="J162" s="260" t="n"/>
      <c r="K162" s="260" t="n"/>
      <c r="L162" s="260" t="n"/>
      <c r="M162" s="260" t="n"/>
      <c r="N162" s="260" t="n"/>
      <c r="O162" s="260" t="n"/>
      <c r="P162" s="260" t="n"/>
      <c r="Q162" s="260" t="n"/>
      <c r="R162" s="260" t="n"/>
      <c r="S162" s="260" t="n"/>
      <c r="T162" s="260" t="n"/>
      <c r="U162" s="260" t="n"/>
      <c r="V162" s="260" t="n"/>
      <c r="W162" s="260" t="n"/>
      <c r="X162" s="260" t="n"/>
      <c r="Y162" s="260" t="n"/>
      <c r="Z162" s="260" t="n"/>
    </row>
    <row r="163" ht="15.75" customHeight="1" s="496">
      <c r="A163" s="188" t="n"/>
      <c r="B163" s="188" t="n"/>
      <c r="C163" s="188" t="n"/>
      <c r="D163" s="261" t="n"/>
      <c r="E163" s="260" t="n"/>
      <c r="F163" s="260" t="n"/>
      <c r="G163" s="188" t="n"/>
      <c r="H163" s="284" t="n"/>
      <c r="I163" s="260" t="n"/>
      <c r="J163" s="260" t="n"/>
      <c r="K163" s="260" t="n"/>
      <c r="L163" s="260" t="n"/>
      <c r="M163" s="260" t="n"/>
      <c r="N163" s="260" t="n"/>
      <c r="O163" s="260" t="n"/>
      <c r="P163" s="260" t="n"/>
      <c r="Q163" s="260" t="n"/>
      <c r="R163" s="260" t="n"/>
      <c r="S163" s="260" t="n"/>
      <c r="T163" s="260" t="n"/>
      <c r="U163" s="260" t="n"/>
      <c r="V163" s="260" t="n"/>
      <c r="W163" s="260" t="n"/>
      <c r="X163" s="260" t="n"/>
      <c r="Y163" s="260" t="n"/>
      <c r="Z163" s="260" t="n"/>
    </row>
    <row r="164" ht="15.75" customHeight="1" s="496">
      <c r="A164" s="188" t="n"/>
      <c r="B164" s="188" t="n"/>
      <c r="C164" s="188" t="n"/>
      <c r="D164" s="261" t="n"/>
      <c r="E164" s="260" t="n"/>
      <c r="F164" s="260" t="n"/>
      <c r="G164" s="188" t="n"/>
      <c r="H164" s="284" t="n"/>
      <c r="I164" s="260" t="n"/>
      <c r="J164" s="260" t="n"/>
      <c r="K164" s="260" t="n"/>
      <c r="L164" s="260" t="n"/>
      <c r="M164" s="260" t="n"/>
      <c r="N164" s="260" t="n"/>
      <c r="O164" s="260" t="n"/>
      <c r="P164" s="260" t="n"/>
      <c r="Q164" s="260" t="n"/>
      <c r="R164" s="260" t="n"/>
      <c r="S164" s="260" t="n"/>
      <c r="T164" s="260" t="n"/>
      <c r="U164" s="260" t="n"/>
      <c r="V164" s="260" t="n"/>
      <c r="W164" s="260" t="n"/>
      <c r="X164" s="260" t="n"/>
      <c r="Y164" s="260" t="n"/>
      <c r="Z164" s="260" t="n"/>
    </row>
    <row r="165" ht="15.75" customHeight="1" s="496">
      <c r="A165" s="188" t="n"/>
      <c r="B165" s="188" t="n"/>
      <c r="C165" s="188" t="n"/>
      <c r="D165" s="261" t="n"/>
      <c r="E165" s="260" t="n"/>
      <c r="F165" s="260" t="n"/>
      <c r="G165" s="188" t="n"/>
      <c r="H165" s="284" t="n"/>
      <c r="I165" s="260" t="n"/>
      <c r="J165" s="260" t="n"/>
      <c r="K165" s="260" t="n"/>
      <c r="L165" s="260" t="n"/>
      <c r="M165" s="260" t="n"/>
      <c r="N165" s="260" t="n"/>
      <c r="O165" s="260" t="n"/>
      <c r="P165" s="260" t="n"/>
      <c r="Q165" s="260" t="n"/>
      <c r="R165" s="260" t="n"/>
      <c r="S165" s="260" t="n"/>
      <c r="T165" s="260" t="n"/>
      <c r="U165" s="260" t="n"/>
      <c r="V165" s="260" t="n"/>
      <c r="W165" s="260" t="n"/>
      <c r="X165" s="260" t="n"/>
      <c r="Y165" s="260" t="n"/>
      <c r="Z165" s="260" t="n"/>
    </row>
    <row r="166" ht="15.75" customHeight="1" s="496">
      <c r="A166" s="188" t="n"/>
      <c r="B166" s="188" t="n"/>
      <c r="C166" s="188" t="n"/>
      <c r="D166" s="261" t="n"/>
      <c r="E166" s="260" t="n"/>
      <c r="F166" s="260" t="n"/>
      <c r="G166" s="188" t="n"/>
      <c r="H166" s="284" t="n"/>
      <c r="I166" s="260" t="n"/>
      <c r="J166" s="260" t="n"/>
      <c r="K166" s="260" t="n"/>
      <c r="L166" s="260" t="n"/>
      <c r="M166" s="260" t="n"/>
      <c r="N166" s="260" t="n"/>
      <c r="O166" s="260" t="n"/>
      <c r="P166" s="260" t="n"/>
      <c r="Q166" s="260" t="n"/>
      <c r="R166" s="260" t="n"/>
      <c r="S166" s="260" t="n"/>
      <c r="T166" s="260" t="n"/>
      <c r="U166" s="260" t="n"/>
      <c r="V166" s="260" t="n"/>
      <c r="W166" s="260" t="n"/>
      <c r="X166" s="260" t="n"/>
      <c r="Y166" s="260" t="n"/>
      <c r="Z166" s="260" t="n"/>
    </row>
    <row r="167" ht="15.75" customHeight="1" s="496">
      <c r="A167" s="188" t="n"/>
      <c r="B167" s="188" t="n"/>
      <c r="C167" s="188" t="n"/>
      <c r="D167" s="261" t="n"/>
      <c r="E167" s="260" t="n"/>
      <c r="F167" s="260" t="n"/>
      <c r="G167" s="188" t="n"/>
      <c r="H167" s="284" t="n"/>
      <c r="I167" s="260" t="n"/>
      <c r="J167" s="260" t="n"/>
      <c r="K167" s="260" t="n"/>
      <c r="L167" s="260" t="n"/>
      <c r="M167" s="260" t="n"/>
      <c r="N167" s="260" t="n"/>
      <c r="O167" s="260" t="n"/>
      <c r="P167" s="260" t="n"/>
      <c r="Q167" s="260" t="n"/>
      <c r="R167" s="260" t="n"/>
      <c r="S167" s="260" t="n"/>
      <c r="T167" s="260" t="n"/>
      <c r="U167" s="260" t="n"/>
      <c r="V167" s="260" t="n"/>
      <c r="W167" s="260" t="n"/>
      <c r="X167" s="260" t="n"/>
      <c r="Y167" s="260" t="n"/>
      <c r="Z167" s="260" t="n"/>
    </row>
    <row r="168" ht="15.75" customHeight="1" s="496">
      <c r="A168" s="188" t="n"/>
      <c r="B168" s="188" t="n"/>
      <c r="C168" s="188" t="n"/>
      <c r="D168" s="261" t="n"/>
      <c r="E168" s="260" t="n"/>
      <c r="F168" s="260" t="n"/>
      <c r="G168" s="188" t="n"/>
      <c r="H168" s="284" t="n"/>
      <c r="I168" s="260" t="n"/>
      <c r="J168" s="260" t="n"/>
      <c r="K168" s="260" t="n"/>
      <c r="L168" s="260" t="n"/>
      <c r="M168" s="260" t="n"/>
      <c r="N168" s="260" t="n"/>
      <c r="O168" s="260" t="n"/>
      <c r="P168" s="260" t="n"/>
      <c r="Q168" s="260" t="n"/>
      <c r="R168" s="260" t="n"/>
      <c r="S168" s="260" t="n"/>
      <c r="T168" s="260" t="n"/>
      <c r="U168" s="260" t="n"/>
      <c r="V168" s="260" t="n"/>
      <c r="W168" s="260" t="n"/>
      <c r="X168" s="260" t="n"/>
      <c r="Y168" s="260" t="n"/>
      <c r="Z168" s="260" t="n"/>
    </row>
    <row r="169" ht="15.75" customHeight="1" s="496">
      <c r="A169" s="188" t="n"/>
      <c r="B169" s="188" t="n"/>
      <c r="C169" s="188" t="n"/>
      <c r="D169" s="261" t="n"/>
      <c r="E169" s="260" t="n"/>
      <c r="F169" s="260" t="n"/>
      <c r="G169" s="188" t="n"/>
      <c r="H169" s="284" t="n"/>
      <c r="I169" s="260" t="n"/>
      <c r="J169" s="260" t="n"/>
      <c r="K169" s="260" t="n"/>
      <c r="L169" s="260" t="n"/>
      <c r="M169" s="260" t="n"/>
      <c r="N169" s="260" t="n"/>
      <c r="O169" s="260" t="n"/>
      <c r="P169" s="260" t="n"/>
      <c r="Q169" s="260" t="n"/>
      <c r="R169" s="260" t="n"/>
      <c r="S169" s="260" t="n"/>
      <c r="T169" s="260" t="n"/>
      <c r="U169" s="260" t="n"/>
      <c r="V169" s="260" t="n"/>
      <c r="W169" s="260" t="n"/>
      <c r="X169" s="260" t="n"/>
      <c r="Y169" s="260" t="n"/>
      <c r="Z169" s="260" t="n"/>
    </row>
    <row r="170" ht="15.75" customHeight="1" s="496">
      <c r="A170" s="188" t="n"/>
      <c r="B170" s="188" t="n"/>
      <c r="C170" s="188" t="n"/>
      <c r="D170" s="261" t="n"/>
      <c r="E170" s="260" t="n"/>
      <c r="F170" s="260" t="n"/>
      <c r="G170" s="188" t="n"/>
      <c r="H170" s="284" t="n"/>
      <c r="I170" s="260" t="n"/>
      <c r="J170" s="260" t="n"/>
      <c r="K170" s="260" t="n"/>
      <c r="L170" s="260" t="n"/>
      <c r="M170" s="260" t="n"/>
      <c r="N170" s="260" t="n"/>
      <c r="O170" s="260" t="n"/>
      <c r="P170" s="260" t="n"/>
      <c r="Q170" s="260" t="n"/>
      <c r="R170" s="260" t="n"/>
      <c r="S170" s="260" t="n"/>
      <c r="T170" s="260" t="n"/>
      <c r="U170" s="260" t="n"/>
      <c r="V170" s="260" t="n"/>
      <c r="W170" s="260" t="n"/>
      <c r="X170" s="260" t="n"/>
      <c r="Y170" s="260" t="n"/>
      <c r="Z170" s="260" t="n"/>
    </row>
    <row r="171" ht="15.75" customHeight="1" s="496">
      <c r="A171" s="188" t="n"/>
      <c r="B171" s="188" t="n"/>
      <c r="C171" s="188" t="n"/>
      <c r="D171" s="261" t="n"/>
      <c r="E171" s="260" t="n"/>
      <c r="F171" s="260" t="n"/>
      <c r="G171" s="188" t="n"/>
      <c r="H171" s="284" t="n"/>
      <c r="I171" s="260" t="n"/>
      <c r="J171" s="260" t="n"/>
      <c r="K171" s="260" t="n"/>
      <c r="L171" s="260" t="n"/>
      <c r="M171" s="260" t="n"/>
      <c r="N171" s="260" t="n"/>
      <c r="O171" s="260" t="n"/>
      <c r="P171" s="260" t="n"/>
      <c r="Q171" s="260" t="n"/>
      <c r="R171" s="260" t="n"/>
      <c r="S171" s="260" t="n"/>
      <c r="T171" s="260" t="n"/>
      <c r="U171" s="260" t="n"/>
      <c r="V171" s="260" t="n"/>
      <c r="W171" s="260" t="n"/>
      <c r="X171" s="260" t="n"/>
      <c r="Y171" s="260" t="n"/>
      <c r="Z171" s="260" t="n"/>
    </row>
    <row r="172" ht="15.75" customHeight="1" s="496">
      <c r="A172" s="188" t="n"/>
      <c r="B172" s="188" t="n"/>
      <c r="C172" s="188" t="n"/>
      <c r="D172" s="261" t="n"/>
      <c r="E172" s="260" t="n"/>
      <c r="F172" s="260" t="n"/>
      <c r="G172" s="188" t="n"/>
      <c r="H172" s="284" t="n"/>
      <c r="I172" s="260" t="n"/>
      <c r="J172" s="260" t="n"/>
      <c r="K172" s="260" t="n"/>
      <c r="L172" s="260" t="n"/>
      <c r="M172" s="260" t="n"/>
      <c r="N172" s="260" t="n"/>
      <c r="O172" s="260" t="n"/>
      <c r="P172" s="260" t="n"/>
      <c r="Q172" s="260" t="n"/>
      <c r="R172" s="260" t="n"/>
      <c r="S172" s="260" t="n"/>
      <c r="T172" s="260" t="n"/>
      <c r="U172" s="260" t="n"/>
      <c r="V172" s="260" t="n"/>
      <c r="W172" s="260" t="n"/>
      <c r="X172" s="260" t="n"/>
      <c r="Y172" s="260" t="n"/>
      <c r="Z172" s="260" t="n"/>
    </row>
    <row r="173" ht="15.75" customHeight="1" s="496">
      <c r="A173" s="188" t="n"/>
      <c r="B173" s="188" t="n"/>
      <c r="C173" s="188" t="n"/>
      <c r="D173" s="261" t="n"/>
      <c r="E173" s="260" t="n"/>
      <c r="F173" s="260" t="n"/>
      <c r="G173" s="188" t="n"/>
      <c r="H173" s="284" t="n"/>
      <c r="I173" s="260" t="n"/>
      <c r="J173" s="260" t="n"/>
      <c r="K173" s="260" t="n"/>
      <c r="L173" s="260" t="n"/>
      <c r="M173" s="260" t="n"/>
      <c r="N173" s="260" t="n"/>
      <c r="O173" s="260" t="n"/>
      <c r="P173" s="260" t="n"/>
      <c r="Q173" s="260" t="n"/>
      <c r="R173" s="260" t="n"/>
      <c r="S173" s="260" t="n"/>
      <c r="T173" s="260" t="n"/>
      <c r="U173" s="260" t="n"/>
      <c r="V173" s="260" t="n"/>
      <c r="W173" s="260" t="n"/>
      <c r="X173" s="260" t="n"/>
      <c r="Y173" s="260" t="n"/>
      <c r="Z173" s="260" t="n"/>
    </row>
    <row r="174" ht="15.75" customHeight="1" s="496">
      <c r="A174" s="188" t="n"/>
      <c r="B174" s="188" t="n"/>
      <c r="C174" s="188" t="n"/>
      <c r="D174" s="261" t="n"/>
      <c r="E174" s="260" t="n"/>
      <c r="F174" s="260" t="n"/>
      <c r="G174" s="188" t="n"/>
      <c r="H174" s="284" t="n"/>
      <c r="I174" s="260" t="n"/>
      <c r="J174" s="260" t="n"/>
      <c r="K174" s="260" t="n"/>
      <c r="L174" s="260" t="n"/>
      <c r="M174" s="260" t="n"/>
      <c r="N174" s="260" t="n"/>
      <c r="O174" s="260" t="n"/>
      <c r="P174" s="260" t="n"/>
      <c r="Q174" s="260" t="n"/>
      <c r="R174" s="260" t="n"/>
      <c r="S174" s="260" t="n"/>
      <c r="T174" s="260" t="n"/>
      <c r="U174" s="260" t="n"/>
      <c r="V174" s="260" t="n"/>
      <c r="W174" s="260" t="n"/>
      <c r="X174" s="260" t="n"/>
      <c r="Y174" s="260" t="n"/>
      <c r="Z174" s="260" t="n"/>
    </row>
    <row r="175" ht="15.75" customHeight="1" s="496">
      <c r="A175" s="188" t="n"/>
      <c r="B175" s="188" t="n"/>
      <c r="C175" s="188" t="n"/>
      <c r="D175" s="261" t="n"/>
      <c r="E175" s="260" t="n"/>
      <c r="F175" s="260" t="n"/>
      <c r="G175" s="188" t="n"/>
      <c r="H175" s="284" t="n"/>
      <c r="I175" s="260" t="n"/>
      <c r="J175" s="260" t="n"/>
      <c r="K175" s="260" t="n"/>
      <c r="L175" s="260" t="n"/>
      <c r="M175" s="260" t="n"/>
      <c r="N175" s="260" t="n"/>
      <c r="O175" s="260" t="n"/>
      <c r="P175" s="260" t="n"/>
      <c r="Q175" s="260" t="n"/>
      <c r="R175" s="260" t="n"/>
      <c r="S175" s="260" t="n"/>
      <c r="T175" s="260" t="n"/>
      <c r="U175" s="260" t="n"/>
      <c r="V175" s="260" t="n"/>
      <c r="W175" s="260" t="n"/>
      <c r="X175" s="260" t="n"/>
      <c r="Y175" s="260" t="n"/>
      <c r="Z175" s="260" t="n"/>
    </row>
    <row r="176" ht="15.75" customHeight="1" s="496">
      <c r="A176" s="188" t="n"/>
      <c r="B176" s="188" t="n"/>
      <c r="C176" s="188" t="n"/>
      <c r="D176" s="261" t="n"/>
      <c r="E176" s="260" t="n"/>
      <c r="F176" s="260" t="n"/>
      <c r="G176" s="188" t="n"/>
      <c r="H176" s="284" t="n"/>
      <c r="I176" s="260" t="n"/>
      <c r="J176" s="260" t="n"/>
      <c r="K176" s="260" t="n"/>
      <c r="L176" s="260" t="n"/>
      <c r="M176" s="260" t="n"/>
      <c r="N176" s="260" t="n"/>
      <c r="O176" s="260" t="n"/>
      <c r="P176" s="260" t="n"/>
      <c r="Q176" s="260" t="n"/>
      <c r="R176" s="260" t="n"/>
      <c r="S176" s="260" t="n"/>
      <c r="T176" s="260" t="n"/>
      <c r="U176" s="260" t="n"/>
      <c r="V176" s="260" t="n"/>
      <c r="W176" s="260" t="n"/>
      <c r="X176" s="260" t="n"/>
      <c r="Y176" s="260" t="n"/>
      <c r="Z176" s="260" t="n"/>
    </row>
    <row r="177" ht="15.75" customHeight="1" s="496">
      <c r="A177" s="188" t="n"/>
      <c r="B177" s="188" t="n"/>
      <c r="C177" s="188" t="n"/>
      <c r="D177" s="261" t="n"/>
      <c r="E177" s="260" t="n"/>
      <c r="F177" s="260" t="n"/>
      <c r="G177" s="188" t="n"/>
      <c r="H177" s="284" t="n"/>
      <c r="I177" s="260" t="n"/>
      <c r="J177" s="260" t="n"/>
      <c r="K177" s="260" t="n"/>
      <c r="L177" s="260" t="n"/>
      <c r="M177" s="260" t="n"/>
      <c r="N177" s="260" t="n"/>
      <c r="O177" s="260" t="n"/>
      <c r="P177" s="260" t="n"/>
      <c r="Q177" s="260" t="n"/>
      <c r="R177" s="260" t="n"/>
      <c r="S177" s="260" t="n"/>
      <c r="T177" s="260" t="n"/>
      <c r="U177" s="260" t="n"/>
      <c r="V177" s="260" t="n"/>
      <c r="W177" s="260" t="n"/>
      <c r="X177" s="260" t="n"/>
      <c r="Y177" s="260" t="n"/>
      <c r="Z177" s="260" t="n"/>
    </row>
    <row r="178" ht="15.75" customHeight="1" s="496">
      <c r="A178" s="188" t="n"/>
      <c r="B178" s="188" t="n"/>
      <c r="C178" s="188" t="n"/>
      <c r="D178" s="261" t="n"/>
      <c r="E178" s="260" t="n"/>
      <c r="F178" s="260" t="n"/>
      <c r="G178" s="188" t="n"/>
      <c r="H178" s="284" t="n"/>
      <c r="I178" s="260" t="n"/>
      <c r="J178" s="260" t="n"/>
      <c r="K178" s="260" t="n"/>
      <c r="L178" s="260" t="n"/>
      <c r="M178" s="260" t="n"/>
      <c r="N178" s="260" t="n"/>
      <c r="O178" s="260" t="n"/>
      <c r="P178" s="260" t="n"/>
      <c r="Q178" s="260" t="n"/>
      <c r="R178" s="260" t="n"/>
      <c r="S178" s="260" t="n"/>
      <c r="T178" s="260" t="n"/>
      <c r="U178" s="260" t="n"/>
      <c r="V178" s="260" t="n"/>
      <c r="W178" s="260" t="n"/>
      <c r="X178" s="260" t="n"/>
      <c r="Y178" s="260" t="n"/>
      <c r="Z178" s="260" t="n"/>
    </row>
    <row r="179" ht="15.75" customHeight="1" s="496">
      <c r="A179" s="188" t="n"/>
      <c r="B179" s="188" t="n"/>
      <c r="C179" s="188" t="n"/>
      <c r="D179" s="261" t="n"/>
      <c r="E179" s="260" t="n"/>
      <c r="F179" s="260" t="n"/>
      <c r="G179" s="188" t="n"/>
      <c r="H179" s="284" t="n"/>
      <c r="I179" s="260" t="n"/>
      <c r="J179" s="260" t="n"/>
      <c r="K179" s="260" t="n"/>
      <c r="L179" s="260" t="n"/>
      <c r="M179" s="260" t="n"/>
      <c r="N179" s="260" t="n"/>
      <c r="O179" s="260" t="n"/>
      <c r="P179" s="260" t="n"/>
      <c r="Q179" s="260" t="n"/>
      <c r="R179" s="260" t="n"/>
      <c r="S179" s="260" t="n"/>
      <c r="T179" s="260" t="n"/>
      <c r="U179" s="260" t="n"/>
      <c r="V179" s="260" t="n"/>
      <c r="W179" s="260" t="n"/>
      <c r="X179" s="260" t="n"/>
      <c r="Y179" s="260" t="n"/>
      <c r="Z179" s="260" t="n"/>
    </row>
    <row r="180" ht="15.75" customHeight="1" s="496">
      <c r="A180" s="188" t="n"/>
      <c r="B180" s="188" t="n"/>
      <c r="C180" s="188" t="n"/>
      <c r="D180" s="261" t="n"/>
      <c r="E180" s="260" t="n"/>
      <c r="F180" s="260" t="n"/>
      <c r="G180" s="188" t="n"/>
      <c r="H180" s="284" t="n"/>
      <c r="I180" s="260" t="n"/>
      <c r="J180" s="260" t="n"/>
      <c r="K180" s="260" t="n"/>
      <c r="L180" s="260" t="n"/>
      <c r="M180" s="260" t="n"/>
      <c r="N180" s="260" t="n"/>
      <c r="O180" s="260" t="n"/>
      <c r="P180" s="260" t="n"/>
      <c r="Q180" s="260" t="n"/>
      <c r="R180" s="260" t="n"/>
      <c r="S180" s="260" t="n"/>
      <c r="T180" s="260" t="n"/>
      <c r="U180" s="260" t="n"/>
      <c r="V180" s="260" t="n"/>
      <c r="W180" s="260" t="n"/>
      <c r="X180" s="260" t="n"/>
      <c r="Y180" s="260" t="n"/>
      <c r="Z180" s="260" t="n"/>
    </row>
    <row r="181" ht="15.75" customHeight="1" s="496">
      <c r="A181" s="188" t="n"/>
      <c r="B181" s="188" t="n"/>
      <c r="C181" s="188" t="n"/>
      <c r="D181" s="261" t="n"/>
      <c r="E181" s="260" t="n"/>
      <c r="F181" s="260" t="n"/>
      <c r="G181" s="188" t="n"/>
      <c r="H181" s="284" t="n"/>
      <c r="I181" s="260" t="n"/>
      <c r="J181" s="260" t="n"/>
      <c r="K181" s="260" t="n"/>
      <c r="L181" s="260" t="n"/>
      <c r="M181" s="260" t="n"/>
      <c r="N181" s="260" t="n"/>
      <c r="O181" s="260" t="n"/>
      <c r="P181" s="260" t="n"/>
      <c r="Q181" s="260" t="n"/>
      <c r="R181" s="260" t="n"/>
      <c r="S181" s="260" t="n"/>
      <c r="T181" s="260" t="n"/>
      <c r="U181" s="260" t="n"/>
      <c r="V181" s="260" t="n"/>
      <c r="W181" s="260" t="n"/>
      <c r="X181" s="260" t="n"/>
      <c r="Y181" s="260" t="n"/>
      <c r="Z181" s="260" t="n"/>
    </row>
    <row r="182" ht="15.75" customHeight="1" s="496">
      <c r="A182" s="188" t="n"/>
      <c r="B182" s="188" t="n"/>
      <c r="C182" s="188" t="n"/>
      <c r="D182" s="261" t="n"/>
      <c r="E182" s="260" t="n"/>
      <c r="F182" s="260" t="n"/>
      <c r="G182" s="188" t="n"/>
      <c r="H182" s="284" t="n"/>
      <c r="I182" s="260" t="n"/>
      <c r="J182" s="260" t="n"/>
      <c r="K182" s="260" t="n"/>
      <c r="L182" s="260" t="n"/>
      <c r="M182" s="260" t="n"/>
      <c r="N182" s="260" t="n"/>
      <c r="O182" s="260" t="n"/>
      <c r="P182" s="260" t="n"/>
      <c r="Q182" s="260" t="n"/>
      <c r="R182" s="260" t="n"/>
      <c r="S182" s="260" t="n"/>
      <c r="T182" s="260" t="n"/>
      <c r="U182" s="260" t="n"/>
      <c r="V182" s="260" t="n"/>
      <c r="W182" s="260" t="n"/>
      <c r="X182" s="260" t="n"/>
      <c r="Y182" s="260" t="n"/>
      <c r="Z182" s="260" t="n"/>
    </row>
    <row r="183" ht="15.75" customHeight="1" s="496">
      <c r="A183" s="188" t="n"/>
      <c r="B183" s="188" t="n"/>
      <c r="C183" s="188" t="n"/>
      <c r="D183" s="261" t="n"/>
      <c r="E183" s="260" t="n"/>
      <c r="F183" s="260" t="n"/>
      <c r="G183" s="188" t="n"/>
      <c r="H183" s="284" t="n"/>
      <c r="I183" s="260" t="n"/>
      <c r="J183" s="260" t="n"/>
      <c r="K183" s="260" t="n"/>
      <c r="L183" s="260" t="n"/>
      <c r="M183" s="260" t="n"/>
      <c r="N183" s="260" t="n"/>
      <c r="O183" s="260" t="n"/>
      <c r="P183" s="260" t="n"/>
      <c r="Q183" s="260" t="n"/>
      <c r="R183" s="260" t="n"/>
      <c r="S183" s="260" t="n"/>
      <c r="T183" s="260" t="n"/>
      <c r="U183" s="260" t="n"/>
      <c r="V183" s="260" t="n"/>
      <c r="W183" s="260" t="n"/>
      <c r="X183" s="260" t="n"/>
      <c r="Y183" s="260" t="n"/>
      <c r="Z183" s="260" t="n"/>
    </row>
    <row r="184" ht="15.75" customHeight="1" s="496">
      <c r="A184" s="188" t="n"/>
      <c r="B184" s="188" t="n"/>
      <c r="C184" s="188" t="n"/>
      <c r="D184" s="261" t="n"/>
      <c r="E184" s="260" t="n"/>
      <c r="F184" s="260" t="n"/>
      <c r="G184" s="188" t="n"/>
      <c r="H184" s="284" t="n"/>
      <c r="I184" s="260" t="n"/>
      <c r="J184" s="260" t="n"/>
      <c r="K184" s="260" t="n"/>
      <c r="L184" s="260" t="n"/>
      <c r="M184" s="260" t="n"/>
      <c r="N184" s="260" t="n"/>
      <c r="O184" s="260" t="n"/>
      <c r="P184" s="260" t="n"/>
      <c r="Q184" s="260" t="n"/>
      <c r="R184" s="260" t="n"/>
      <c r="S184" s="260" t="n"/>
      <c r="T184" s="260" t="n"/>
      <c r="U184" s="260" t="n"/>
      <c r="V184" s="260" t="n"/>
      <c r="W184" s="260" t="n"/>
      <c r="X184" s="260" t="n"/>
      <c r="Y184" s="260" t="n"/>
      <c r="Z184" s="260" t="n"/>
    </row>
    <row r="185" ht="15.75" customHeight="1" s="496">
      <c r="A185" s="188" t="n"/>
      <c r="B185" s="188" t="n"/>
      <c r="C185" s="188" t="n"/>
      <c r="D185" s="261" t="n"/>
      <c r="E185" s="260" t="n"/>
      <c r="F185" s="260" t="n"/>
      <c r="G185" s="188" t="n"/>
      <c r="H185" s="284" t="n"/>
      <c r="I185" s="260" t="n"/>
      <c r="J185" s="260" t="n"/>
      <c r="K185" s="260" t="n"/>
      <c r="L185" s="260" t="n"/>
      <c r="M185" s="260" t="n"/>
      <c r="N185" s="260" t="n"/>
      <c r="O185" s="260" t="n"/>
      <c r="P185" s="260" t="n"/>
      <c r="Q185" s="260" t="n"/>
      <c r="R185" s="260" t="n"/>
      <c r="S185" s="260" t="n"/>
      <c r="T185" s="260" t="n"/>
      <c r="U185" s="260" t="n"/>
      <c r="V185" s="260" t="n"/>
      <c r="W185" s="260" t="n"/>
      <c r="X185" s="260" t="n"/>
      <c r="Y185" s="260" t="n"/>
      <c r="Z185" s="260" t="n"/>
    </row>
    <row r="186" ht="15.75" customHeight="1" s="496">
      <c r="A186" s="188" t="n"/>
      <c r="B186" s="188" t="n"/>
      <c r="C186" s="188" t="n"/>
      <c r="D186" s="261" t="n"/>
      <c r="E186" s="260" t="n"/>
      <c r="F186" s="260" t="n"/>
      <c r="G186" s="188" t="n"/>
      <c r="H186" s="284" t="n"/>
      <c r="I186" s="260" t="n"/>
      <c r="J186" s="260" t="n"/>
      <c r="K186" s="260" t="n"/>
      <c r="L186" s="260" t="n"/>
      <c r="M186" s="260" t="n"/>
      <c r="N186" s="260" t="n"/>
      <c r="O186" s="260" t="n"/>
      <c r="P186" s="260" t="n"/>
      <c r="Q186" s="260" t="n"/>
      <c r="R186" s="260" t="n"/>
      <c r="S186" s="260" t="n"/>
      <c r="T186" s="260" t="n"/>
      <c r="U186" s="260" t="n"/>
      <c r="V186" s="260" t="n"/>
      <c r="W186" s="260" t="n"/>
      <c r="X186" s="260" t="n"/>
      <c r="Y186" s="260" t="n"/>
      <c r="Z186" s="260" t="n"/>
    </row>
    <row r="187" ht="15.75" customHeight="1" s="496">
      <c r="A187" s="188" t="n"/>
      <c r="B187" s="188" t="n"/>
      <c r="C187" s="188" t="n"/>
      <c r="D187" s="261" t="n"/>
      <c r="E187" s="260" t="n"/>
      <c r="F187" s="260" t="n"/>
      <c r="G187" s="188" t="n"/>
      <c r="H187" s="284" t="n"/>
      <c r="I187" s="260" t="n"/>
      <c r="J187" s="260" t="n"/>
      <c r="K187" s="260" t="n"/>
      <c r="L187" s="260" t="n"/>
      <c r="M187" s="260" t="n"/>
      <c r="N187" s="260" t="n"/>
      <c r="O187" s="260" t="n"/>
      <c r="P187" s="260" t="n"/>
      <c r="Q187" s="260" t="n"/>
      <c r="R187" s="260" t="n"/>
      <c r="S187" s="260" t="n"/>
      <c r="T187" s="260" t="n"/>
      <c r="U187" s="260" t="n"/>
      <c r="V187" s="260" t="n"/>
      <c r="W187" s="260" t="n"/>
      <c r="X187" s="260" t="n"/>
      <c r="Y187" s="260" t="n"/>
      <c r="Z187" s="260" t="n"/>
    </row>
    <row r="188" ht="15.75" customHeight="1" s="496">
      <c r="A188" s="188" t="n"/>
      <c r="B188" s="188" t="n"/>
      <c r="C188" s="188" t="n"/>
      <c r="D188" s="261" t="n"/>
      <c r="E188" s="260" t="n"/>
      <c r="F188" s="260" t="n"/>
      <c r="G188" s="188" t="n"/>
      <c r="H188" s="284" t="n"/>
      <c r="I188" s="260" t="n"/>
      <c r="J188" s="260" t="n"/>
      <c r="K188" s="260" t="n"/>
      <c r="L188" s="260" t="n"/>
      <c r="M188" s="260" t="n"/>
      <c r="N188" s="260" t="n"/>
      <c r="O188" s="260" t="n"/>
      <c r="P188" s="260" t="n"/>
      <c r="Q188" s="260" t="n"/>
      <c r="R188" s="260" t="n"/>
      <c r="S188" s="260" t="n"/>
      <c r="T188" s="260" t="n"/>
      <c r="U188" s="260" t="n"/>
      <c r="V188" s="260" t="n"/>
      <c r="W188" s="260" t="n"/>
      <c r="X188" s="260" t="n"/>
      <c r="Y188" s="260" t="n"/>
      <c r="Z188" s="260" t="n"/>
    </row>
    <row r="189" ht="15.75" customHeight="1" s="496">
      <c r="A189" s="188" t="n"/>
      <c r="B189" s="188" t="n"/>
      <c r="C189" s="188" t="n"/>
      <c r="D189" s="261" t="n"/>
      <c r="E189" s="260" t="n"/>
      <c r="F189" s="260" t="n"/>
      <c r="G189" s="188" t="n"/>
      <c r="H189" s="284" t="n"/>
      <c r="I189" s="260" t="n"/>
      <c r="J189" s="260" t="n"/>
      <c r="K189" s="260" t="n"/>
      <c r="L189" s="260" t="n"/>
      <c r="M189" s="260" t="n"/>
      <c r="N189" s="260" t="n"/>
      <c r="O189" s="260" t="n"/>
      <c r="P189" s="260" t="n"/>
      <c r="Q189" s="260" t="n"/>
      <c r="R189" s="260" t="n"/>
      <c r="S189" s="260" t="n"/>
      <c r="T189" s="260" t="n"/>
      <c r="U189" s="260" t="n"/>
      <c r="V189" s="260" t="n"/>
      <c r="W189" s="260" t="n"/>
      <c r="X189" s="260" t="n"/>
      <c r="Y189" s="260" t="n"/>
      <c r="Z189" s="260" t="n"/>
    </row>
    <row r="190" ht="15.75" customHeight="1" s="496">
      <c r="A190" s="188" t="n"/>
      <c r="B190" s="188" t="n"/>
      <c r="C190" s="188" t="n"/>
      <c r="D190" s="261" t="n"/>
      <c r="E190" s="260" t="n"/>
      <c r="F190" s="260" t="n"/>
      <c r="G190" s="188" t="n"/>
      <c r="H190" s="284" t="n"/>
      <c r="I190" s="260" t="n"/>
      <c r="J190" s="260" t="n"/>
      <c r="K190" s="260" t="n"/>
      <c r="L190" s="260" t="n"/>
      <c r="M190" s="260" t="n"/>
      <c r="N190" s="260" t="n"/>
      <c r="O190" s="260" t="n"/>
      <c r="P190" s="260" t="n"/>
      <c r="Q190" s="260" t="n"/>
      <c r="R190" s="260" t="n"/>
      <c r="S190" s="260" t="n"/>
      <c r="T190" s="260" t="n"/>
      <c r="U190" s="260" t="n"/>
      <c r="V190" s="260" t="n"/>
      <c r="W190" s="260" t="n"/>
      <c r="X190" s="260" t="n"/>
      <c r="Y190" s="260" t="n"/>
      <c r="Z190" s="260" t="n"/>
    </row>
    <row r="191" ht="15.75" customHeight="1" s="496">
      <c r="A191" s="188" t="n"/>
      <c r="B191" s="188" t="n"/>
      <c r="C191" s="188" t="n"/>
      <c r="D191" s="261" t="n"/>
      <c r="E191" s="260" t="n"/>
      <c r="F191" s="260" t="n"/>
      <c r="G191" s="188" t="n"/>
      <c r="H191" s="284" t="n"/>
      <c r="I191" s="260" t="n"/>
      <c r="J191" s="260" t="n"/>
      <c r="K191" s="260" t="n"/>
      <c r="L191" s="260" t="n"/>
      <c r="M191" s="260" t="n"/>
      <c r="N191" s="260" t="n"/>
      <c r="O191" s="260" t="n"/>
      <c r="P191" s="260" t="n"/>
      <c r="Q191" s="260" t="n"/>
      <c r="R191" s="260" t="n"/>
      <c r="S191" s="260" t="n"/>
      <c r="T191" s="260" t="n"/>
      <c r="U191" s="260" t="n"/>
      <c r="V191" s="260" t="n"/>
      <c r="W191" s="260" t="n"/>
      <c r="X191" s="260" t="n"/>
      <c r="Y191" s="260" t="n"/>
      <c r="Z191" s="260" t="n"/>
    </row>
    <row r="192" ht="15.75" customHeight="1" s="496">
      <c r="A192" s="188" t="n"/>
      <c r="B192" s="188" t="n"/>
      <c r="C192" s="188" t="n"/>
      <c r="D192" s="261" t="n"/>
      <c r="E192" s="260" t="n"/>
      <c r="F192" s="260" t="n"/>
      <c r="G192" s="188" t="n"/>
      <c r="H192" s="284" t="n"/>
      <c r="I192" s="260" t="n"/>
      <c r="J192" s="260" t="n"/>
      <c r="K192" s="260" t="n"/>
      <c r="L192" s="260" t="n"/>
      <c r="M192" s="260" t="n"/>
      <c r="N192" s="260" t="n"/>
      <c r="O192" s="260" t="n"/>
      <c r="P192" s="260" t="n"/>
      <c r="Q192" s="260" t="n"/>
      <c r="R192" s="260" t="n"/>
      <c r="S192" s="260" t="n"/>
      <c r="T192" s="260" t="n"/>
      <c r="U192" s="260" t="n"/>
      <c r="V192" s="260" t="n"/>
      <c r="W192" s="260" t="n"/>
      <c r="X192" s="260" t="n"/>
      <c r="Y192" s="260" t="n"/>
      <c r="Z192" s="260" t="n"/>
    </row>
    <row r="193" ht="15.75" customHeight="1" s="496">
      <c r="A193" s="188" t="n"/>
      <c r="B193" s="188" t="n"/>
      <c r="C193" s="188" t="n"/>
      <c r="D193" s="261" t="n"/>
      <c r="E193" s="260" t="n"/>
      <c r="F193" s="260" t="n"/>
      <c r="G193" s="188" t="n"/>
      <c r="H193" s="284" t="n"/>
      <c r="I193" s="260" t="n"/>
      <c r="J193" s="260" t="n"/>
      <c r="K193" s="260" t="n"/>
      <c r="L193" s="260" t="n"/>
      <c r="M193" s="260" t="n"/>
      <c r="N193" s="260" t="n"/>
      <c r="O193" s="260" t="n"/>
      <c r="P193" s="260" t="n"/>
      <c r="Q193" s="260" t="n"/>
      <c r="R193" s="260" t="n"/>
      <c r="S193" s="260" t="n"/>
      <c r="T193" s="260" t="n"/>
      <c r="U193" s="260" t="n"/>
      <c r="V193" s="260" t="n"/>
      <c r="W193" s="260" t="n"/>
      <c r="X193" s="260" t="n"/>
      <c r="Y193" s="260" t="n"/>
      <c r="Z193" s="260" t="n"/>
    </row>
    <row r="194" ht="15.75" customHeight="1" s="496">
      <c r="A194" s="188" t="n"/>
      <c r="B194" s="188" t="n"/>
      <c r="C194" s="188" t="n"/>
      <c r="D194" s="261" t="n"/>
      <c r="E194" s="260" t="n"/>
      <c r="F194" s="260" t="n"/>
      <c r="G194" s="188" t="n"/>
      <c r="H194" s="284" t="n"/>
      <c r="I194" s="260" t="n"/>
      <c r="J194" s="260" t="n"/>
      <c r="K194" s="260" t="n"/>
      <c r="L194" s="260" t="n"/>
      <c r="M194" s="260" t="n"/>
      <c r="N194" s="260" t="n"/>
      <c r="O194" s="260" t="n"/>
      <c r="P194" s="260" t="n"/>
      <c r="Q194" s="260" t="n"/>
      <c r="R194" s="260" t="n"/>
      <c r="S194" s="260" t="n"/>
      <c r="T194" s="260" t="n"/>
      <c r="U194" s="260" t="n"/>
      <c r="V194" s="260" t="n"/>
      <c r="W194" s="260" t="n"/>
      <c r="X194" s="260" t="n"/>
      <c r="Y194" s="260" t="n"/>
      <c r="Z194" s="260" t="n"/>
    </row>
    <row r="195" ht="15.75" customHeight="1" s="496">
      <c r="A195" s="188" t="n"/>
      <c r="B195" s="188" t="n"/>
      <c r="C195" s="188" t="n"/>
      <c r="D195" s="261" t="n"/>
      <c r="E195" s="260" t="n"/>
      <c r="F195" s="260" t="n"/>
      <c r="G195" s="188" t="n"/>
      <c r="H195" s="284" t="n"/>
      <c r="I195" s="260" t="n"/>
      <c r="J195" s="260" t="n"/>
      <c r="K195" s="260" t="n"/>
      <c r="L195" s="260" t="n"/>
      <c r="M195" s="260" t="n"/>
      <c r="N195" s="260" t="n"/>
      <c r="O195" s="260" t="n"/>
      <c r="P195" s="260" t="n"/>
      <c r="Q195" s="260" t="n"/>
      <c r="R195" s="260" t="n"/>
      <c r="S195" s="260" t="n"/>
      <c r="T195" s="260" t="n"/>
      <c r="U195" s="260" t="n"/>
      <c r="V195" s="260" t="n"/>
      <c r="W195" s="260" t="n"/>
      <c r="X195" s="260" t="n"/>
      <c r="Y195" s="260" t="n"/>
      <c r="Z195" s="260" t="n"/>
    </row>
    <row r="196" ht="15.75" customHeight="1" s="496">
      <c r="A196" s="188" t="n"/>
      <c r="B196" s="188" t="n"/>
      <c r="C196" s="188" t="n"/>
      <c r="D196" s="261" t="n"/>
      <c r="E196" s="260" t="n"/>
      <c r="F196" s="260" t="n"/>
      <c r="G196" s="188" t="n"/>
      <c r="H196" s="284" t="n"/>
      <c r="I196" s="260" t="n"/>
      <c r="J196" s="260" t="n"/>
      <c r="K196" s="260" t="n"/>
      <c r="L196" s="260" t="n"/>
      <c r="M196" s="260" t="n"/>
      <c r="N196" s="260" t="n"/>
      <c r="O196" s="260" t="n"/>
      <c r="P196" s="260" t="n"/>
      <c r="Q196" s="260" t="n"/>
      <c r="R196" s="260" t="n"/>
      <c r="S196" s="260" t="n"/>
      <c r="T196" s="260" t="n"/>
      <c r="U196" s="260" t="n"/>
      <c r="V196" s="260" t="n"/>
      <c r="W196" s="260" t="n"/>
      <c r="X196" s="260" t="n"/>
      <c r="Y196" s="260" t="n"/>
      <c r="Z196" s="260" t="n"/>
    </row>
    <row r="197" ht="15.75" customHeight="1" s="496">
      <c r="A197" s="188" t="n"/>
      <c r="B197" s="188" t="n"/>
      <c r="C197" s="188" t="n"/>
      <c r="D197" s="261" t="n"/>
      <c r="E197" s="260" t="n"/>
      <c r="F197" s="260" t="n"/>
      <c r="G197" s="188" t="n"/>
      <c r="H197" s="284" t="n"/>
      <c r="I197" s="260" t="n"/>
      <c r="J197" s="260" t="n"/>
      <c r="K197" s="260" t="n"/>
      <c r="L197" s="260" t="n"/>
      <c r="M197" s="260" t="n"/>
      <c r="N197" s="260" t="n"/>
      <c r="O197" s="260" t="n"/>
      <c r="P197" s="260" t="n"/>
      <c r="Q197" s="260" t="n"/>
      <c r="R197" s="260" t="n"/>
      <c r="S197" s="260" t="n"/>
      <c r="T197" s="260" t="n"/>
      <c r="U197" s="260" t="n"/>
      <c r="V197" s="260" t="n"/>
      <c r="W197" s="260" t="n"/>
      <c r="X197" s="260" t="n"/>
      <c r="Y197" s="260" t="n"/>
      <c r="Z197" s="260" t="n"/>
    </row>
    <row r="198" ht="15.75" customHeight="1" s="496">
      <c r="A198" s="188" t="n"/>
      <c r="B198" s="188" t="n"/>
      <c r="C198" s="188" t="n"/>
      <c r="D198" s="261" t="n"/>
      <c r="E198" s="260" t="n"/>
      <c r="F198" s="260" t="n"/>
      <c r="G198" s="188" t="n"/>
      <c r="H198" s="284" t="n"/>
      <c r="I198" s="260" t="n"/>
      <c r="J198" s="260" t="n"/>
      <c r="K198" s="260" t="n"/>
      <c r="L198" s="260" t="n"/>
      <c r="M198" s="260" t="n"/>
      <c r="N198" s="260" t="n"/>
      <c r="O198" s="260" t="n"/>
      <c r="P198" s="260" t="n"/>
      <c r="Q198" s="260" t="n"/>
      <c r="R198" s="260" t="n"/>
      <c r="S198" s="260" t="n"/>
      <c r="T198" s="260" t="n"/>
      <c r="U198" s="260" t="n"/>
      <c r="V198" s="260" t="n"/>
      <c r="W198" s="260" t="n"/>
      <c r="X198" s="260" t="n"/>
      <c r="Y198" s="260" t="n"/>
      <c r="Z198" s="260" t="n"/>
    </row>
    <row r="199" ht="15.75" customHeight="1" s="496">
      <c r="A199" s="188" t="n"/>
      <c r="B199" s="188" t="n"/>
      <c r="C199" s="188" t="n"/>
      <c r="D199" s="261" t="n"/>
      <c r="E199" s="260" t="n"/>
      <c r="F199" s="260" t="n"/>
      <c r="G199" s="188" t="n"/>
      <c r="H199" s="284" t="n"/>
      <c r="I199" s="260" t="n"/>
      <c r="J199" s="260" t="n"/>
      <c r="K199" s="260" t="n"/>
      <c r="L199" s="260" t="n"/>
      <c r="M199" s="260" t="n"/>
      <c r="N199" s="260" t="n"/>
      <c r="O199" s="260" t="n"/>
      <c r="P199" s="260" t="n"/>
      <c r="Q199" s="260" t="n"/>
      <c r="R199" s="260" t="n"/>
      <c r="S199" s="260" t="n"/>
      <c r="T199" s="260" t="n"/>
      <c r="U199" s="260" t="n"/>
      <c r="V199" s="260" t="n"/>
      <c r="W199" s="260" t="n"/>
      <c r="X199" s="260" t="n"/>
      <c r="Y199" s="260" t="n"/>
      <c r="Z199" s="260" t="n"/>
    </row>
    <row r="200" ht="15.75" customHeight="1" s="496">
      <c r="A200" s="188" t="n"/>
      <c r="B200" s="188" t="n"/>
      <c r="C200" s="188" t="n"/>
      <c r="D200" s="261" t="n"/>
      <c r="E200" s="260" t="n"/>
      <c r="F200" s="260" t="n"/>
      <c r="G200" s="188" t="n"/>
      <c r="H200" s="284" t="n"/>
      <c r="I200" s="260" t="n"/>
      <c r="J200" s="260" t="n"/>
      <c r="K200" s="260" t="n"/>
      <c r="L200" s="260" t="n"/>
      <c r="M200" s="260" t="n"/>
      <c r="N200" s="260" t="n"/>
      <c r="O200" s="260" t="n"/>
      <c r="P200" s="260" t="n"/>
      <c r="Q200" s="260" t="n"/>
      <c r="R200" s="260" t="n"/>
      <c r="S200" s="260" t="n"/>
      <c r="T200" s="260" t="n"/>
      <c r="U200" s="260" t="n"/>
      <c r="V200" s="260" t="n"/>
      <c r="W200" s="260" t="n"/>
      <c r="X200" s="260" t="n"/>
      <c r="Y200" s="260" t="n"/>
      <c r="Z200" s="260" t="n"/>
    </row>
    <row r="201" ht="15.75" customHeight="1" s="496">
      <c r="A201" s="188" t="n"/>
      <c r="B201" s="188" t="n"/>
      <c r="C201" s="188" t="n"/>
      <c r="D201" s="261" t="n"/>
      <c r="E201" s="260" t="n"/>
      <c r="F201" s="260" t="n"/>
      <c r="G201" s="188" t="n"/>
      <c r="H201" s="284" t="n"/>
      <c r="I201" s="260" t="n"/>
      <c r="J201" s="260" t="n"/>
      <c r="K201" s="260" t="n"/>
      <c r="L201" s="260" t="n"/>
      <c r="M201" s="260" t="n"/>
      <c r="N201" s="260" t="n"/>
      <c r="O201" s="260" t="n"/>
      <c r="P201" s="260" t="n"/>
      <c r="Q201" s="260" t="n"/>
      <c r="R201" s="260" t="n"/>
      <c r="S201" s="260" t="n"/>
      <c r="T201" s="260" t="n"/>
      <c r="U201" s="260" t="n"/>
      <c r="V201" s="260" t="n"/>
      <c r="W201" s="260" t="n"/>
      <c r="X201" s="260" t="n"/>
      <c r="Y201" s="260" t="n"/>
      <c r="Z201" s="260" t="n"/>
    </row>
    <row r="202" ht="15.75" customHeight="1" s="496">
      <c r="A202" s="188" t="n"/>
      <c r="B202" s="188" t="n"/>
      <c r="C202" s="188" t="n"/>
      <c r="D202" s="261" t="n"/>
      <c r="E202" s="260" t="n"/>
      <c r="F202" s="260" t="n"/>
      <c r="G202" s="188" t="n"/>
      <c r="H202" s="284" t="n"/>
      <c r="I202" s="260" t="n"/>
      <c r="J202" s="260" t="n"/>
      <c r="K202" s="260" t="n"/>
      <c r="L202" s="260" t="n"/>
      <c r="M202" s="260" t="n"/>
      <c r="N202" s="260" t="n"/>
      <c r="O202" s="260" t="n"/>
      <c r="P202" s="260" t="n"/>
      <c r="Q202" s="260" t="n"/>
      <c r="R202" s="260" t="n"/>
      <c r="S202" s="260" t="n"/>
      <c r="T202" s="260" t="n"/>
      <c r="U202" s="260" t="n"/>
      <c r="V202" s="260" t="n"/>
      <c r="W202" s="260" t="n"/>
      <c r="X202" s="260" t="n"/>
      <c r="Y202" s="260" t="n"/>
      <c r="Z202" s="260" t="n"/>
    </row>
    <row r="203" ht="15.75" customHeight="1" s="496">
      <c r="A203" s="188" t="n"/>
      <c r="B203" s="188" t="n"/>
      <c r="C203" s="188" t="n"/>
      <c r="D203" s="261" t="n"/>
      <c r="E203" s="260" t="n"/>
      <c r="F203" s="260" t="n"/>
      <c r="G203" s="188" t="n"/>
      <c r="H203" s="284" t="n"/>
      <c r="I203" s="260" t="n"/>
      <c r="J203" s="260" t="n"/>
      <c r="K203" s="260" t="n"/>
      <c r="L203" s="260" t="n"/>
      <c r="M203" s="260" t="n"/>
      <c r="N203" s="260" t="n"/>
      <c r="O203" s="260" t="n"/>
      <c r="P203" s="260" t="n"/>
      <c r="Q203" s="260" t="n"/>
      <c r="R203" s="260" t="n"/>
      <c r="S203" s="260" t="n"/>
      <c r="T203" s="260" t="n"/>
      <c r="U203" s="260" t="n"/>
      <c r="V203" s="260" t="n"/>
      <c r="W203" s="260" t="n"/>
      <c r="X203" s="260" t="n"/>
      <c r="Y203" s="260" t="n"/>
      <c r="Z203" s="260" t="n"/>
    </row>
    <row r="204" ht="15.75" customHeight="1" s="496">
      <c r="A204" s="188" t="n"/>
      <c r="B204" s="188" t="n"/>
      <c r="C204" s="188" t="n"/>
      <c r="D204" s="261" t="n"/>
      <c r="E204" s="260" t="n"/>
      <c r="F204" s="260" t="n"/>
      <c r="G204" s="188" t="n"/>
      <c r="H204" s="284" t="n"/>
      <c r="I204" s="260" t="n"/>
      <c r="J204" s="260" t="n"/>
      <c r="K204" s="260" t="n"/>
      <c r="L204" s="260" t="n"/>
      <c r="M204" s="260" t="n"/>
      <c r="N204" s="260" t="n"/>
      <c r="O204" s="260" t="n"/>
      <c r="P204" s="260" t="n"/>
      <c r="Q204" s="260" t="n"/>
      <c r="R204" s="260" t="n"/>
      <c r="S204" s="260" t="n"/>
      <c r="T204" s="260" t="n"/>
      <c r="U204" s="260" t="n"/>
      <c r="V204" s="260" t="n"/>
      <c r="W204" s="260" t="n"/>
      <c r="X204" s="260" t="n"/>
      <c r="Y204" s="260" t="n"/>
      <c r="Z204" s="260" t="n"/>
    </row>
    <row r="205" ht="15.75" customHeight="1" s="496">
      <c r="A205" s="188" t="n"/>
      <c r="B205" s="188" t="n"/>
      <c r="C205" s="188" t="n"/>
      <c r="D205" s="261" t="n"/>
      <c r="E205" s="260" t="n"/>
      <c r="F205" s="260" t="n"/>
      <c r="G205" s="188" t="n"/>
      <c r="H205" s="284" t="n"/>
      <c r="I205" s="260" t="n"/>
      <c r="J205" s="260" t="n"/>
      <c r="K205" s="260" t="n"/>
      <c r="L205" s="260" t="n"/>
      <c r="M205" s="260" t="n"/>
      <c r="N205" s="260" t="n"/>
      <c r="O205" s="260" t="n"/>
      <c r="P205" s="260" t="n"/>
      <c r="Q205" s="260" t="n"/>
      <c r="R205" s="260" t="n"/>
      <c r="S205" s="260" t="n"/>
      <c r="T205" s="260" t="n"/>
      <c r="U205" s="260" t="n"/>
      <c r="V205" s="260" t="n"/>
      <c r="W205" s="260" t="n"/>
      <c r="X205" s="260" t="n"/>
      <c r="Y205" s="260" t="n"/>
      <c r="Z205" s="260" t="n"/>
    </row>
    <row r="206" ht="15.75" customHeight="1" s="496">
      <c r="A206" s="188" t="n"/>
      <c r="B206" s="188" t="n"/>
      <c r="C206" s="188" t="n"/>
      <c r="D206" s="261" t="n"/>
      <c r="E206" s="260" t="n"/>
      <c r="F206" s="260" t="n"/>
      <c r="G206" s="188" t="n"/>
      <c r="H206" s="284" t="n"/>
      <c r="I206" s="260" t="n"/>
      <c r="J206" s="260" t="n"/>
      <c r="K206" s="260" t="n"/>
      <c r="L206" s="260" t="n"/>
      <c r="M206" s="260" t="n"/>
      <c r="N206" s="260" t="n"/>
      <c r="O206" s="260" t="n"/>
      <c r="P206" s="260" t="n"/>
      <c r="Q206" s="260" t="n"/>
      <c r="R206" s="260" t="n"/>
      <c r="S206" s="260" t="n"/>
      <c r="T206" s="260" t="n"/>
      <c r="U206" s="260" t="n"/>
      <c r="V206" s="260" t="n"/>
      <c r="W206" s="260" t="n"/>
      <c r="X206" s="260" t="n"/>
      <c r="Y206" s="260" t="n"/>
      <c r="Z206" s="260" t="n"/>
    </row>
    <row r="207" ht="15.75" customHeight="1" s="496">
      <c r="A207" s="188" t="n"/>
      <c r="B207" s="188" t="n"/>
      <c r="C207" s="188" t="n"/>
      <c r="D207" s="261" t="n"/>
      <c r="E207" s="260" t="n"/>
      <c r="F207" s="260" t="n"/>
      <c r="G207" s="188" t="n"/>
      <c r="H207" s="284" t="n"/>
      <c r="I207" s="260" t="n"/>
      <c r="J207" s="260" t="n"/>
      <c r="K207" s="260" t="n"/>
      <c r="L207" s="260" t="n"/>
      <c r="M207" s="260" t="n"/>
      <c r="N207" s="260" t="n"/>
      <c r="O207" s="260" t="n"/>
      <c r="P207" s="260" t="n"/>
      <c r="Q207" s="260" t="n"/>
      <c r="R207" s="260" t="n"/>
      <c r="S207" s="260" t="n"/>
      <c r="T207" s="260" t="n"/>
      <c r="U207" s="260" t="n"/>
      <c r="V207" s="260" t="n"/>
      <c r="W207" s="260" t="n"/>
      <c r="X207" s="260" t="n"/>
      <c r="Y207" s="260" t="n"/>
      <c r="Z207" s="260" t="n"/>
    </row>
    <row r="208" ht="15.75" customHeight="1" s="496">
      <c r="A208" s="188" t="n"/>
      <c r="B208" s="188" t="n"/>
      <c r="C208" s="188" t="n"/>
      <c r="D208" s="261" t="n"/>
      <c r="E208" s="260" t="n"/>
      <c r="F208" s="260" t="n"/>
      <c r="G208" s="188" t="n"/>
      <c r="H208" s="284" t="n"/>
      <c r="I208" s="260" t="n"/>
      <c r="J208" s="260" t="n"/>
      <c r="K208" s="260" t="n"/>
      <c r="L208" s="260" t="n"/>
      <c r="M208" s="260" t="n"/>
      <c r="N208" s="260" t="n"/>
      <c r="O208" s="260" t="n"/>
      <c r="P208" s="260" t="n"/>
      <c r="Q208" s="260" t="n"/>
      <c r="R208" s="260" t="n"/>
      <c r="S208" s="260" t="n"/>
      <c r="T208" s="260" t="n"/>
      <c r="U208" s="260" t="n"/>
      <c r="V208" s="260" t="n"/>
      <c r="W208" s="260" t="n"/>
      <c r="X208" s="260" t="n"/>
      <c r="Y208" s="260" t="n"/>
      <c r="Z208" s="260" t="n"/>
    </row>
    <row r="209" ht="15.75" customHeight="1" s="496">
      <c r="A209" s="188" t="n"/>
      <c r="B209" s="188" t="n"/>
      <c r="C209" s="188" t="n"/>
      <c r="D209" s="261" t="n"/>
      <c r="E209" s="260" t="n"/>
      <c r="F209" s="260" t="n"/>
      <c r="G209" s="188" t="n"/>
      <c r="H209" s="284" t="n"/>
      <c r="I209" s="260" t="n"/>
      <c r="J209" s="260" t="n"/>
      <c r="K209" s="260" t="n"/>
      <c r="L209" s="260" t="n"/>
      <c r="M209" s="260" t="n"/>
      <c r="N209" s="260" t="n"/>
      <c r="O209" s="260" t="n"/>
      <c r="P209" s="260" t="n"/>
      <c r="Q209" s="260" t="n"/>
      <c r="R209" s="260" t="n"/>
      <c r="S209" s="260" t="n"/>
      <c r="T209" s="260" t="n"/>
      <c r="U209" s="260" t="n"/>
      <c r="V209" s="260" t="n"/>
      <c r="W209" s="260" t="n"/>
      <c r="X209" s="260" t="n"/>
      <c r="Y209" s="260" t="n"/>
      <c r="Z209" s="260" t="n"/>
    </row>
    <row r="210" ht="15.75" customHeight="1" s="496">
      <c r="A210" s="188" t="n"/>
      <c r="B210" s="188" t="n"/>
      <c r="C210" s="188" t="n"/>
      <c r="D210" s="261" t="n"/>
      <c r="E210" s="260" t="n"/>
      <c r="F210" s="260" t="n"/>
      <c r="G210" s="188" t="n"/>
      <c r="H210" s="284" t="n"/>
      <c r="I210" s="260" t="n"/>
      <c r="J210" s="260" t="n"/>
      <c r="K210" s="260" t="n"/>
      <c r="L210" s="260" t="n"/>
      <c r="M210" s="260" t="n"/>
      <c r="N210" s="260" t="n"/>
      <c r="O210" s="260" t="n"/>
      <c r="P210" s="260" t="n"/>
      <c r="Q210" s="260" t="n"/>
      <c r="R210" s="260" t="n"/>
      <c r="S210" s="260" t="n"/>
      <c r="T210" s="260" t="n"/>
      <c r="U210" s="260" t="n"/>
      <c r="V210" s="260" t="n"/>
      <c r="W210" s="260" t="n"/>
      <c r="X210" s="260" t="n"/>
      <c r="Y210" s="260" t="n"/>
      <c r="Z210" s="260" t="n"/>
    </row>
    <row r="211" ht="15.75" customHeight="1" s="496">
      <c r="A211" s="188" t="n"/>
      <c r="B211" s="188" t="n"/>
      <c r="C211" s="188" t="n"/>
      <c r="D211" s="261" t="n"/>
      <c r="E211" s="260" t="n"/>
      <c r="F211" s="260" t="n"/>
      <c r="G211" s="188" t="n"/>
      <c r="H211" s="284" t="n"/>
      <c r="I211" s="260" t="n"/>
      <c r="J211" s="260" t="n"/>
      <c r="K211" s="260" t="n"/>
      <c r="L211" s="260" t="n"/>
      <c r="M211" s="260" t="n"/>
      <c r="N211" s="260" t="n"/>
      <c r="O211" s="260" t="n"/>
      <c r="P211" s="260" t="n"/>
      <c r="Q211" s="260" t="n"/>
      <c r="R211" s="260" t="n"/>
      <c r="S211" s="260" t="n"/>
      <c r="T211" s="260" t="n"/>
      <c r="U211" s="260" t="n"/>
      <c r="V211" s="260" t="n"/>
      <c r="W211" s="260" t="n"/>
      <c r="X211" s="260" t="n"/>
      <c r="Y211" s="260" t="n"/>
      <c r="Z211" s="260" t="n"/>
    </row>
    <row r="212" ht="15.75" customHeight="1" s="496">
      <c r="A212" s="188" t="n"/>
      <c r="B212" s="188" t="n"/>
      <c r="C212" s="188" t="n"/>
      <c r="D212" s="261" t="n"/>
      <c r="E212" s="260" t="n"/>
      <c r="F212" s="260" t="n"/>
      <c r="G212" s="188" t="n"/>
      <c r="H212" s="284" t="n"/>
      <c r="I212" s="260" t="n"/>
      <c r="J212" s="260" t="n"/>
      <c r="K212" s="260" t="n"/>
      <c r="L212" s="260" t="n"/>
      <c r="M212" s="260" t="n"/>
      <c r="N212" s="260" t="n"/>
      <c r="O212" s="260" t="n"/>
      <c r="P212" s="260" t="n"/>
      <c r="Q212" s="260" t="n"/>
      <c r="R212" s="260" t="n"/>
      <c r="S212" s="260" t="n"/>
      <c r="T212" s="260" t="n"/>
      <c r="U212" s="260" t="n"/>
      <c r="V212" s="260" t="n"/>
      <c r="W212" s="260" t="n"/>
      <c r="X212" s="260" t="n"/>
      <c r="Y212" s="260" t="n"/>
      <c r="Z212" s="260" t="n"/>
    </row>
    <row r="213" ht="15.75" customHeight="1" s="496">
      <c r="A213" s="188" t="n"/>
      <c r="B213" s="188" t="n"/>
      <c r="C213" s="188" t="n"/>
      <c r="D213" s="261" t="n"/>
      <c r="E213" s="260" t="n"/>
      <c r="F213" s="260" t="n"/>
      <c r="G213" s="188" t="n"/>
      <c r="H213" s="284" t="n"/>
      <c r="I213" s="260" t="n"/>
      <c r="J213" s="260" t="n"/>
      <c r="K213" s="260" t="n"/>
      <c r="L213" s="260" t="n"/>
      <c r="M213" s="260" t="n"/>
      <c r="N213" s="260" t="n"/>
      <c r="O213" s="260" t="n"/>
      <c r="P213" s="260" t="n"/>
      <c r="Q213" s="260" t="n"/>
      <c r="R213" s="260" t="n"/>
      <c r="S213" s="260" t="n"/>
      <c r="T213" s="260" t="n"/>
      <c r="U213" s="260" t="n"/>
      <c r="V213" s="260" t="n"/>
      <c r="W213" s="260" t="n"/>
      <c r="X213" s="260" t="n"/>
      <c r="Y213" s="260" t="n"/>
      <c r="Z213" s="260" t="n"/>
    </row>
    <row r="214" ht="15.75" customHeight="1" s="496">
      <c r="A214" s="188" t="n"/>
      <c r="B214" s="188" t="n"/>
      <c r="C214" s="188" t="n"/>
      <c r="D214" s="261" t="n"/>
      <c r="E214" s="260" t="n"/>
      <c r="F214" s="260" t="n"/>
      <c r="G214" s="188" t="n"/>
      <c r="H214" s="284" t="n"/>
      <c r="I214" s="260" t="n"/>
      <c r="J214" s="260" t="n"/>
      <c r="K214" s="260" t="n"/>
      <c r="L214" s="260" t="n"/>
      <c r="M214" s="260" t="n"/>
      <c r="N214" s="260" t="n"/>
      <c r="O214" s="260" t="n"/>
      <c r="P214" s="260" t="n"/>
      <c r="Q214" s="260" t="n"/>
      <c r="R214" s="260" t="n"/>
      <c r="S214" s="260" t="n"/>
      <c r="T214" s="260" t="n"/>
      <c r="U214" s="260" t="n"/>
      <c r="V214" s="260" t="n"/>
      <c r="W214" s="260" t="n"/>
      <c r="X214" s="260" t="n"/>
      <c r="Y214" s="260" t="n"/>
      <c r="Z214" s="260" t="n"/>
    </row>
    <row r="215" ht="15.75" customHeight="1" s="496">
      <c r="A215" s="188" t="n"/>
      <c r="B215" s="188" t="n"/>
      <c r="C215" s="188" t="n"/>
      <c r="D215" s="261" t="n"/>
      <c r="E215" s="260" t="n"/>
      <c r="F215" s="260" t="n"/>
      <c r="G215" s="188" t="n"/>
      <c r="H215" s="284" t="n"/>
      <c r="I215" s="260" t="n"/>
      <c r="J215" s="260" t="n"/>
      <c r="K215" s="260" t="n"/>
      <c r="L215" s="260" t="n"/>
      <c r="M215" s="260" t="n"/>
      <c r="N215" s="260" t="n"/>
      <c r="O215" s="260" t="n"/>
      <c r="P215" s="260" t="n"/>
      <c r="Q215" s="260" t="n"/>
      <c r="R215" s="260" t="n"/>
      <c r="S215" s="260" t="n"/>
      <c r="T215" s="260" t="n"/>
      <c r="U215" s="260" t="n"/>
      <c r="V215" s="260" t="n"/>
      <c r="W215" s="260" t="n"/>
      <c r="X215" s="260" t="n"/>
      <c r="Y215" s="260" t="n"/>
      <c r="Z215" s="260" t="n"/>
    </row>
    <row r="216" ht="15.75" customHeight="1" s="496">
      <c r="A216" s="188" t="n"/>
      <c r="B216" s="188" t="n"/>
      <c r="C216" s="188" t="n"/>
      <c r="D216" s="261" t="n"/>
      <c r="E216" s="260" t="n"/>
      <c r="F216" s="260" t="n"/>
      <c r="G216" s="188" t="n"/>
      <c r="H216" s="284" t="n"/>
      <c r="I216" s="260" t="n"/>
      <c r="J216" s="260" t="n"/>
      <c r="K216" s="260" t="n"/>
      <c r="L216" s="260" t="n"/>
      <c r="M216" s="260" t="n"/>
      <c r="N216" s="260" t="n"/>
      <c r="O216" s="260" t="n"/>
      <c r="P216" s="260" t="n"/>
      <c r="Q216" s="260" t="n"/>
      <c r="R216" s="260" t="n"/>
      <c r="S216" s="260" t="n"/>
      <c r="T216" s="260" t="n"/>
      <c r="U216" s="260" t="n"/>
      <c r="V216" s="260" t="n"/>
      <c r="W216" s="260" t="n"/>
      <c r="X216" s="260" t="n"/>
      <c r="Y216" s="260" t="n"/>
      <c r="Z216" s="260" t="n"/>
    </row>
    <row r="217" ht="15.75" customHeight="1" s="496">
      <c r="A217" s="188" t="n"/>
      <c r="B217" s="188" t="n"/>
      <c r="C217" s="188" t="n"/>
      <c r="D217" s="261" t="n"/>
      <c r="E217" s="260" t="n"/>
      <c r="F217" s="260" t="n"/>
      <c r="G217" s="188" t="n"/>
      <c r="H217" s="284" t="n"/>
      <c r="I217" s="260" t="n"/>
      <c r="J217" s="260" t="n"/>
      <c r="K217" s="260" t="n"/>
      <c r="L217" s="260" t="n"/>
      <c r="M217" s="260" t="n"/>
      <c r="N217" s="260" t="n"/>
      <c r="O217" s="260" t="n"/>
      <c r="P217" s="260" t="n"/>
      <c r="Q217" s="260" t="n"/>
      <c r="R217" s="260" t="n"/>
      <c r="S217" s="260" t="n"/>
      <c r="T217" s="260" t="n"/>
      <c r="U217" s="260" t="n"/>
      <c r="V217" s="260" t="n"/>
      <c r="W217" s="260" t="n"/>
      <c r="X217" s="260" t="n"/>
      <c r="Y217" s="260" t="n"/>
      <c r="Z217" s="260" t="n"/>
    </row>
    <row r="218" ht="15.75" customHeight="1" s="496">
      <c r="A218" s="188" t="n"/>
      <c r="B218" s="188" t="n"/>
      <c r="C218" s="188" t="n"/>
      <c r="D218" s="261" t="n"/>
      <c r="E218" s="260" t="n"/>
      <c r="F218" s="260" t="n"/>
      <c r="G218" s="188" t="n"/>
      <c r="H218" s="284" t="n"/>
      <c r="I218" s="260" t="n"/>
      <c r="J218" s="260" t="n"/>
      <c r="K218" s="260" t="n"/>
      <c r="L218" s="260" t="n"/>
      <c r="M218" s="260" t="n"/>
      <c r="N218" s="260" t="n"/>
      <c r="O218" s="260" t="n"/>
      <c r="P218" s="260" t="n"/>
      <c r="Q218" s="260" t="n"/>
      <c r="R218" s="260" t="n"/>
      <c r="S218" s="260" t="n"/>
      <c r="T218" s="260" t="n"/>
      <c r="U218" s="260" t="n"/>
      <c r="V218" s="260" t="n"/>
      <c r="W218" s="260" t="n"/>
      <c r="X218" s="260" t="n"/>
      <c r="Y218" s="260" t="n"/>
      <c r="Z218" s="260" t="n"/>
    </row>
    <row r="219" ht="15.75" customHeight="1" s="496">
      <c r="A219" s="188" t="n"/>
      <c r="B219" s="188" t="n"/>
      <c r="C219" s="188" t="n"/>
      <c r="D219" s="261" t="n"/>
      <c r="E219" s="260" t="n"/>
      <c r="F219" s="260" t="n"/>
      <c r="G219" s="188" t="n"/>
      <c r="H219" s="284" t="n"/>
      <c r="I219" s="260" t="n"/>
      <c r="J219" s="260" t="n"/>
      <c r="K219" s="260" t="n"/>
      <c r="L219" s="260" t="n"/>
      <c r="M219" s="260" t="n"/>
      <c r="N219" s="260" t="n"/>
      <c r="O219" s="260" t="n"/>
      <c r="P219" s="260" t="n"/>
      <c r="Q219" s="260" t="n"/>
      <c r="R219" s="260" t="n"/>
      <c r="S219" s="260" t="n"/>
      <c r="T219" s="260" t="n"/>
      <c r="U219" s="260" t="n"/>
      <c r="V219" s="260" t="n"/>
      <c r="W219" s="260" t="n"/>
      <c r="X219" s="260" t="n"/>
      <c r="Y219" s="260" t="n"/>
      <c r="Z219" s="260" t="n"/>
    </row>
    <row r="220" ht="15.75" customHeight="1" s="496">
      <c r="A220" s="188" t="n"/>
      <c r="B220" s="188" t="n"/>
      <c r="C220" s="188" t="n"/>
      <c r="D220" s="261" t="n"/>
      <c r="E220" s="260" t="n"/>
      <c r="F220" s="260" t="n"/>
      <c r="G220" s="188" t="n"/>
      <c r="H220" s="284" t="n"/>
      <c r="I220" s="260" t="n"/>
      <c r="J220" s="260" t="n"/>
      <c r="K220" s="260" t="n"/>
      <c r="L220" s="260" t="n"/>
      <c r="M220" s="260" t="n"/>
      <c r="N220" s="260" t="n"/>
      <c r="O220" s="260" t="n"/>
      <c r="P220" s="260" t="n"/>
      <c r="Q220" s="260" t="n"/>
      <c r="R220" s="260" t="n"/>
      <c r="S220" s="260" t="n"/>
      <c r="T220" s="260" t="n"/>
      <c r="U220" s="260" t="n"/>
      <c r="V220" s="260" t="n"/>
      <c r="W220" s="260" t="n"/>
      <c r="X220" s="260" t="n"/>
      <c r="Y220" s="260" t="n"/>
      <c r="Z220" s="260" t="n"/>
    </row>
    <row r="221" ht="15.75" customHeight="1" s="496">
      <c r="A221" s="188" t="n"/>
      <c r="B221" s="188" t="n"/>
      <c r="C221" s="188" t="n"/>
      <c r="D221" s="261" t="n"/>
      <c r="E221" s="260" t="n"/>
      <c r="F221" s="260" t="n"/>
      <c r="G221" s="188" t="n"/>
      <c r="H221" s="284" t="n"/>
      <c r="I221" s="260" t="n"/>
      <c r="J221" s="260" t="n"/>
      <c r="K221" s="260" t="n"/>
      <c r="L221" s="260" t="n"/>
      <c r="M221" s="260" t="n"/>
      <c r="N221" s="260" t="n"/>
      <c r="O221" s="260" t="n"/>
      <c r="P221" s="260" t="n"/>
      <c r="Q221" s="260" t="n"/>
      <c r="R221" s="260" t="n"/>
      <c r="S221" s="260" t="n"/>
      <c r="T221" s="260" t="n"/>
      <c r="U221" s="260" t="n"/>
      <c r="V221" s="260" t="n"/>
      <c r="W221" s="260" t="n"/>
      <c r="X221" s="260" t="n"/>
      <c r="Y221" s="260" t="n"/>
      <c r="Z221" s="260" t="n"/>
    </row>
    <row r="222" ht="15.75" customHeight="1" s="496">
      <c r="A222" s="188" t="n"/>
      <c r="B222" s="188" t="n"/>
      <c r="C222" s="188" t="n"/>
      <c r="D222" s="261" t="n"/>
      <c r="E222" s="260" t="n"/>
      <c r="F222" s="260" t="n"/>
      <c r="G222" s="188" t="n"/>
      <c r="H222" s="284" t="n"/>
      <c r="I222" s="260" t="n"/>
      <c r="J222" s="260" t="n"/>
      <c r="K222" s="260" t="n"/>
      <c r="L222" s="260" t="n"/>
      <c r="M222" s="260" t="n"/>
      <c r="N222" s="260" t="n"/>
      <c r="O222" s="260" t="n"/>
      <c r="P222" s="260" t="n"/>
      <c r="Q222" s="260" t="n"/>
      <c r="R222" s="260" t="n"/>
      <c r="S222" s="260" t="n"/>
      <c r="T222" s="260" t="n"/>
      <c r="U222" s="260" t="n"/>
      <c r="V222" s="260" t="n"/>
      <c r="W222" s="260" t="n"/>
      <c r="X222" s="260" t="n"/>
      <c r="Y222" s="260" t="n"/>
      <c r="Z222" s="260" t="n"/>
    </row>
    <row r="223" ht="15.75" customHeight="1" s="496">
      <c r="A223" s="188" t="n"/>
      <c r="B223" s="188" t="n"/>
      <c r="C223" s="188" t="n"/>
      <c r="D223" s="261" t="n"/>
      <c r="E223" s="260" t="n"/>
      <c r="F223" s="260" t="n"/>
      <c r="G223" s="188" t="n"/>
      <c r="H223" s="284" t="n"/>
      <c r="I223" s="260" t="n"/>
      <c r="J223" s="260" t="n"/>
      <c r="K223" s="260" t="n"/>
      <c r="L223" s="260" t="n"/>
      <c r="M223" s="260" t="n"/>
      <c r="N223" s="260" t="n"/>
      <c r="O223" s="260" t="n"/>
      <c r="P223" s="260" t="n"/>
      <c r="Q223" s="260" t="n"/>
      <c r="R223" s="260" t="n"/>
      <c r="S223" s="260" t="n"/>
      <c r="T223" s="260" t="n"/>
      <c r="U223" s="260" t="n"/>
      <c r="V223" s="260" t="n"/>
      <c r="W223" s="260" t="n"/>
      <c r="X223" s="260" t="n"/>
      <c r="Y223" s="260" t="n"/>
      <c r="Z223" s="260" t="n"/>
    </row>
    <row r="224" ht="15.75" customHeight="1" s="496">
      <c r="A224" s="188" t="n"/>
      <c r="B224" s="188" t="n"/>
      <c r="C224" s="188" t="n"/>
      <c r="D224" s="261" t="n"/>
      <c r="E224" s="260" t="n"/>
      <c r="F224" s="260" t="n"/>
      <c r="G224" s="188" t="n"/>
      <c r="H224" s="284" t="n"/>
      <c r="I224" s="260" t="n"/>
      <c r="J224" s="260" t="n"/>
      <c r="K224" s="260" t="n"/>
      <c r="L224" s="260" t="n"/>
      <c r="M224" s="260" t="n"/>
      <c r="N224" s="260" t="n"/>
      <c r="O224" s="260" t="n"/>
      <c r="P224" s="260" t="n"/>
      <c r="Q224" s="260" t="n"/>
      <c r="R224" s="260" t="n"/>
      <c r="S224" s="260" t="n"/>
      <c r="T224" s="260" t="n"/>
      <c r="U224" s="260" t="n"/>
      <c r="V224" s="260" t="n"/>
      <c r="W224" s="260" t="n"/>
      <c r="X224" s="260" t="n"/>
      <c r="Y224" s="260" t="n"/>
      <c r="Z224" s="260" t="n"/>
    </row>
    <row r="225" ht="15.75" customHeight="1" s="496">
      <c r="A225" s="188" t="n"/>
      <c r="B225" s="188" t="n"/>
      <c r="C225" s="188" t="n"/>
      <c r="D225" s="261" t="n"/>
      <c r="E225" s="260" t="n"/>
      <c r="F225" s="260" t="n"/>
      <c r="G225" s="188" t="n"/>
      <c r="H225" s="284" t="n"/>
      <c r="I225" s="260" t="n"/>
      <c r="J225" s="260" t="n"/>
      <c r="K225" s="260" t="n"/>
      <c r="L225" s="260" t="n"/>
      <c r="M225" s="260" t="n"/>
      <c r="N225" s="260" t="n"/>
      <c r="O225" s="260" t="n"/>
      <c r="P225" s="260" t="n"/>
      <c r="Q225" s="260" t="n"/>
      <c r="R225" s="260" t="n"/>
      <c r="S225" s="260" t="n"/>
      <c r="T225" s="260" t="n"/>
      <c r="U225" s="260" t="n"/>
      <c r="V225" s="260" t="n"/>
      <c r="W225" s="260" t="n"/>
      <c r="X225" s="260" t="n"/>
      <c r="Y225" s="260" t="n"/>
      <c r="Z225" s="260" t="n"/>
    </row>
    <row r="226" ht="15.75" customHeight="1" s="496">
      <c r="A226" s="188" t="n"/>
      <c r="B226" s="188" t="n"/>
      <c r="C226" s="188" t="n"/>
      <c r="D226" s="261" t="n"/>
      <c r="E226" s="260" t="n"/>
      <c r="F226" s="260" t="n"/>
      <c r="G226" s="188" t="n"/>
      <c r="H226" s="284" t="n"/>
      <c r="I226" s="260" t="n"/>
      <c r="J226" s="260" t="n"/>
      <c r="K226" s="260" t="n"/>
      <c r="L226" s="260" t="n"/>
      <c r="M226" s="260" t="n"/>
      <c r="N226" s="260" t="n"/>
      <c r="O226" s="260" t="n"/>
      <c r="P226" s="260" t="n"/>
      <c r="Q226" s="260" t="n"/>
      <c r="R226" s="260" t="n"/>
      <c r="S226" s="260" t="n"/>
      <c r="T226" s="260" t="n"/>
      <c r="U226" s="260" t="n"/>
      <c r="V226" s="260" t="n"/>
      <c r="W226" s="260" t="n"/>
      <c r="X226" s="260" t="n"/>
      <c r="Y226" s="260" t="n"/>
      <c r="Z226" s="260" t="n"/>
    </row>
    <row r="227" ht="15.75" customHeight="1" s="496">
      <c r="A227" s="188" t="n"/>
      <c r="B227" s="188" t="n"/>
      <c r="C227" s="188" t="n"/>
      <c r="D227" s="261" t="n"/>
      <c r="E227" s="260" t="n"/>
      <c r="F227" s="260" t="n"/>
      <c r="G227" s="188" t="n"/>
      <c r="H227" s="284" t="n"/>
      <c r="I227" s="260" t="n"/>
      <c r="J227" s="260" t="n"/>
      <c r="K227" s="260" t="n"/>
      <c r="L227" s="260" t="n"/>
      <c r="M227" s="260" t="n"/>
      <c r="N227" s="260" t="n"/>
      <c r="O227" s="260" t="n"/>
      <c r="P227" s="260" t="n"/>
      <c r="Q227" s="260" t="n"/>
      <c r="R227" s="260" t="n"/>
      <c r="S227" s="260" t="n"/>
      <c r="T227" s="260" t="n"/>
      <c r="U227" s="260" t="n"/>
      <c r="V227" s="260" t="n"/>
      <c r="W227" s="260" t="n"/>
      <c r="X227" s="260" t="n"/>
      <c r="Y227" s="260" t="n"/>
      <c r="Z227" s="260" t="n"/>
    </row>
    <row r="228" ht="15.75" customHeight="1" s="496">
      <c r="A228" s="188" t="n"/>
      <c r="B228" s="188" t="n"/>
      <c r="C228" s="188" t="n"/>
      <c r="D228" s="261" t="n"/>
      <c r="E228" s="260" t="n"/>
      <c r="F228" s="260" t="n"/>
      <c r="G228" s="188" t="n"/>
      <c r="H228" s="284" t="n"/>
      <c r="I228" s="260" t="n"/>
      <c r="J228" s="260" t="n"/>
      <c r="K228" s="260" t="n"/>
      <c r="L228" s="260" t="n"/>
      <c r="M228" s="260" t="n"/>
      <c r="N228" s="260" t="n"/>
      <c r="O228" s="260" t="n"/>
      <c r="P228" s="260" t="n"/>
      <c r="Q228" s="260" t="n"/>
      <c r="R228" s="260" t="n"/>
      <c r="S228" s="260" t="n"/>
      <c r="T228" s="260" t="n"/>
      <c r="U228" s="260" t="n"/>
      <c r="V228" s="260" t="n"/>
      <c r="W228" s="260" t="n"/>
      <c r="X228" s="260" t="n"/>
      <c r="Y228" s="260" t="n"/>
      <c r="Z228" s="260" t="n"/>
    </row>
    <row r="229" ht="15.75" customHeight="1" s="496">
      <c r="A229" s="188" t="n"/>
      <c r="B229" s="188" t="n"/>
      <c r="C229" s="188" t="n"/>
      <c r="D229" s="261" t="n"/>
      <c r="E229" s="260" t="n"/>
      <c r="F229" s="260" t="n"/>
      <c r="G229" s="188" t="n"/>
      <c r="H229" s="284" t="n"/>
      <c r="I229" s="260" t="n"/>
      <c r="J229" s="260" t="n"/>
      <c r="K229" s="260" t="n"/>
      <c r="L229" s="260" t="n"/>
      <c r="M229" s="260" t="n"/>
      <c r="N229" s="260" t="n"/>
      <c r="O229" s="260" t="n"/>
      <c r="P229" s="260" t="n"/>
      <c r="Q229" s="260" t="n"/>
      <c r="R229" s="260" t="n"/>
      <c r="S229" s="260" t="n"/>
      <c r="T229" s="260" t="n"/>
      <c r="U229" s="260" t="n"/>
      <c r="V229" s="260" t="n"/>
      <c r="W229" s="260" t="n"/>
      <c r="X229" s="260" t="n"/>
      <c r="Y229" s="260" t="n"/>
      <c r="Z229" s="260" t="n"/>
    </row>
    <row r="230" ht="15.75" customHeight="1" s="496">
      <c r="A230" s="188" t="n"/>
      <c r="B230" s="188" t="n"/>
      <c r="C230" s="188" t="n"/>
      <c r="D230" s="261" t="n"/>
      <c r="E230" s="260" t="n"/>
      <c r="F230" s="260" t="n"/>
      <c r="G230" s="188" t="n"/>
      <c r="H230" s="284" t="n"/>
      <c r="I230" s="260" t="n"/>
      <c r="J230" s="260" t="n"/>
      <c r="K230" s="260" t="n"/>
      <c r="L230" s="260" t="n"/>
      <c r="M230" s="260" t="n"/>
      <c r="N230" s="260" t="n"/>
      <c r="O230" s="260" t="n"/>
      <c r="P230" s="260" t="n"/>
      <c r="Q230" s="260" t="n"/>
      <c r="R230" s="260" t="n"/>
      <c r="S230" s="260" t="n"/>
      <c r="T230" s="260" t="n"/>
      <c r="U230" s="260" t="n"/>
      <c r="V230" s="260" t="n"/>
      <c r="W230" s="260" t="n"/>
      <c r="X230" s="260" t="n"/>
      <c r="Y230" s="260" t="n"/>
      <c r="Z230" s="260" t="n"/>
    </row>
    <row r="231" ht="15.75" customHeight="1" s="496">
      <c r="A231" s="188" t="n"/>
      <c r="B231" s="188" t="n"/>
      <c r="C231" s="188" t="n"/>
      <c r="D231" s="261" t="n"/>
      <c r="E231" s="260" t="n"/>
      <c r="F231" s="260" t="n"/>
      <c r="G231" s="188" t="n"/>
      <c r="H231" s="284" t="n"/>
      <c r="I231" s="260" t="n"/>
      <c r="J231" s="260" t="n"/>
      <c r="K231" s="260" t="n"/>
      <c r="L231" s="260" t="n"/>
      <c r="M231" s="260" t="n"/>
      <c r="N231" s="260" t="n"/>
      <c r="O231" s="260" t="n"/>
      <c r="P231" s="260" t="n"/>
      <c r="Q231" s="260" t="n"/>
      <c r="R231" s="260" t="n"/>
      <c r="S231" s="260" t="n"/>
      <c r="T231" s="260" t="n"/>
      <c r="U231" s="260" t="n"/>
      <c r="V231" s="260" t="n"/>
      <c r="W231" s="260" t="n"/>
      <c r="X231" s="260" t="n"/>
      <c r="Y231" s="260" t="n"/>
      <c r="Z231" s="260" t="n"/>
    </row>
    <row r="232" ht="15.75" customHeight="1" s="496">
      <c r="A232" s="188" t="n"/>
      <c r="B232" s="188" t="n"/>
      <c r="C232" s="188" t="n"/>
      <c r="D232" s="261" t="n"/>
      <c r="E232" s="260" t="n"/>
      <c r="F232" s="260" t="n"/>
      <c r="G232" s="188" t="n"/>
      <c r="H232" s="284" t="n"/>
      <c r="I232" s="260" t="n"/>
      <c r="J232" s="260" t="n"/>
      <c r="K232" s="260" t="n"/>
      <c r="L232" s="260" t="n"/>
      <c r="M232" s="260" t="n"/>
      <c r="N232" s="260" t="n"/>
      <c r="O232" s="260" t="n"/>
      <c r="P232" s="260" t="n"/>
      <c r="Q232" s="260" t="n"/>
      <c r="R232" s="260" t="n"/>
      <c r="S232" s="260" t="n"/>
      <c r="T232" s="260" t="n"/>
      <c r="U232" s="260" t="n"/>
      <c r="V232" s="260" t="n"/>
      <c r="W232" s="260" t="n"/>
      <c r="X232" s="260" t="n"/>
      <c r="Y232" s="260" t="n"/>
      <c r="Z232" s="260" t="n"/>
    </row>
    <row r="233" ht="15.75" customHeight="1" s="496">
      <c r="A233" s="188" t="n"/>
      <c r="B233" s="188" t="n"/>
      <c r="C233" s="188" t="n"/>
      <c r="D233" s="261" t="n"/>
      <c r="E233" s="260" t="n"/>
      <c r="F233" s="260" t="n"/>
      <c r="G233" s="188" t="n"/>
      <c r="H233" s="284" t="n"/>
      <c r="I233" s="260" t="n"/>
      <c r="J233" s="260" t="n"/>
      <c r="K233" s="260" t="n"/>
      <c r="L233" s="260" t="n"/>
      <c r="M233" s="260" t="n"/>
      <c r="N233" s="260" t="n"/>
      <c r="O233" s="260" t="n"/>
      <c r="P233" s="260" t="n"/>
      <c r="Q233" s="260" t="n"/>
      <c r="R233" s="260" t="n"/>
      <c r="S233" s="260" t="n"/>
      <c r="T233" s="260" t="n"/>
      <c r="U233" s="260" t="n"/>
      <c r="V233" s="260" t="n"/>
      <c r="W233" s="260" t="n"/>
      <c r="X233" s="260" t="n"/>
      <c r="Y233" s="260" t="n"/>
      <c r="Z233" s="260" t="n"/>
    </row>
    <row r="234" ht="15.75" customHeight="1" s="496">
      <c r="A234" s="188" t="n"/>
      <c r="B234" s="188" t="n"/>
      <c r="C234" s="188" t="n"/>
      <c r="D234" s="261" t="n"/>
      <c r="E234" s="260" t="n"/>
      <c r="F234" s="260" t="n"/>
      <c r="G234" s="188" t="n"/>
      <c r="H234" s="284" t="n"/>
      <c r="I234" s="260" t="n"/>
      <c r="J234" s="260" t="n"/>
      <c r="K234" s="260" t="n"/>
      <c r="L234" s="260" t="n"/>
      <c r="M234" s="260" t="n"/>
      <c r="N234" s="260" t="n"/>
      <c r="O234" s="260" t="n"/>
      <c r="P234" s="260" t="n"/>
      <c r="Q234" s="260" t="n"/>
      <c r="R234" s="260" t="n"/>
      <c r="S234" s="260" t="n"/>
      <c r="T234" s="260" t="n"/>
      <c r="U234" s="260" t="n"/>
      <c r="V234" s="260" t="n"/>
      <c r="W234" s="260" t="n"/>
      <c r="X234" s="260" t="n"/>
      <c r="Y234" s="260" t="n"/>
      <c r="Z234" s="260" t="n"/>
    </row>
    <row r="235" ht="15.75" customHeight="1" s="496">
      <c r="A235" s="188" t="n"/>
      <c r="B235" s="188" t="n"/>
      <c r="C235" s="188" t="n"/>
      <c r="D235" s="261" t="n"/>
      <c r="E235" s="260" t="n"/>
      <c r="F235" s="260" t="n"/>
      <c r="G235" s="188" t="n"/>
      <c r="H235" s="284" t="n"/>
      <c r="I235" s="260" t="n"/>
      <c r="J235" s="260" t="n"/>
      <c r="K235" s="260" t="n"/>
      <c r="L235" s="260" t="n"/>
      <c r="M235" s="260" t="n"/>
      <c r="N235" s="260" t="n"/>
      <c r="O235" s="260" t="n"/>
      <c r="P235" s="260" t="n"/>
      <c r="Q235" s="260" t="n"/>
      <c r="R235" s="260" t="n"/>
      <c r="S235" s="260" t="n"/>
      <c r="T235" s="260" t="n"/>
      <c r="U235" s="260" t="n"/>
      <c r="V235" s="260" t="n"/>
      <c r="W235" s="260" t="n"/>
      <c r="X235" s="260" t="n"/>
      <c r="Y235" s="260" t="n"/>
      <c r="Z235" s="260" t="n"/>
    </row>
    <row r="236" ht="15.75" customHeight="1" s="496">
      <c r="A236" s="188" t="n"/>
      <c r="B236" s="188" t="n"/>
      <c r="C236" s="188" t="n"/>
      <c r="D236" s="261" t="n"/>
      <c r="E236" s="260" t="n"/>
      <c r="F236" s="260" t="n"/>
      <c r="G236" s="188" t="n"/>
      <c r="H236" s="284" t="n"/>
      <c r="I236" s="260" t="n"/>
      <c r="J236" s="260" t="n"/>
      <c r="K236" s="260" t="n"/>
      <c r="L236" s="260" t="n"/>
      <c r="M236" s="260" t="n"/>
      <c r="N236" s="260" t="n"/>
      <c r="O236" s="260" t="n"/>
      <c r="P236" s="260" t="n"/>
      <c r="Q236" s="260" t="n"/>
      <c r="R236" s="260" t="n"/>
      <c r="S236" s="260" t="n"/>
      <c r="T236" s="260" t="n"/>
      <c r="U236" s="260" t="n"/>
      <c r="V236" s="260" t="n"/>
      <c r="W236" s="260" t="n"/>
      <c r="X236" s="260" t="n"/>
      <c r="Y236" s="260" t="n"/>
      <c r="Z236" s="260" t="n"/>
    </row>
    <row r="237" ht="15.75" customHeight="1" s="496">
      <c r="A237" s="188" t="n"/>
      <c r="B237" s="188" t="n"/>
      <c r="C237" s="188" t="n"/>
      <c r="D237" s="261" t="n"/>
      <c r="E237" s="260" t="n"/>
      <c r="F237" s="260" t="n"/>
      <c r="G237" s="188" t="n"/>
      <c r="H237" s="284" t="n"/>
      <c r="I237" s="260" t="n"/>
      <c r="J237" s="260" t="n"/>
      <c r="K237" s="260" t="n"/>
      <c r="L237" s="260" t="n"/>
      <c r="M237" s="260" t="n"/>
      <c r="N237" s="260" t="n"/>
      <c r="O237" s="260" t="n"/>
      <c r="P237" s="260" t="n"/>
      <c r="Q237" s="260" t="n"/>
      <c r="R237" s="260" t="n"/>
      <c r="S237" s="260" t="n"/>
      <c r="T237" s="260" t="n"/>
      <c r="U237" s="260" t="n"/>
      <c r="V237" s="260" t="n"/>
      <c r="W237" s="260" t="n"/>
      <c r="X237" s="260" t="n"/>
      <c r="Y237" s="260" t="n"/>
      <c r="Z237" s="260" t="n"/>
    </row>
    <row r="238" ht="15.75" customHeight="1" s="496">
      <c r="A238" s="188" t="n"/>
      <c r="B238" s="188" t="n"/>
      <c r="C238" s="188" t="n"/>
      <c r="D238" s="261" t="n"/>
      <c r="E238" s="260" t="n"/>
      <c r="F238" s="260" t="n"/>
      <c r="G238" s="188" t="n"/>
      <c r="H238" s="284" t="n"/>
      <c r="I238" s="260" t="n"/>
      <c r="J238" s="260" t="n"/>
      <c r="K238" s="260" t="n"/>
      <c r="L238" s="260" t="n"/>
      <c r="M238" s="260" t="n"/>
      <c r="N238" s="260" t="n"/>
      <c r="O238" s="260" t="n"/>
      <c r="P238" s="260" t="n"/>
      <c r="Q238" s="260" t="n"/>
      <c r="R238" s="260" t="n"/>
      <c r="S238" s="260" t="n"/>
      <c r="T238" s="260" t="n"/>
      <c r="U238" s="260" t="n"/>
      <c r="V238" s="260" t="n"/>
      <c r="W238" s="260" t="n"/>
      <c r="X238" s="260" t="n"/>
      <c r="Y238" s="260" t="n"/>
      <c r="Z238" s="260" t="n"/>
    </row>
    <row r="239" ht="15.75" customHeight="1" s="496">
      <c r="A239" s="188" t="n"/>
      <c r="B239" s="188" t="n"/>
      <c r="C239" s="188" t="n"/>
      <c r="D239" s="261" t="n"/>
      <c r="E239" s="260" t="n"/>
      <c r="F239" s="260" t="n"/>
      <c r="G239" s="188" t="n"/>
      <c r="H239" s="284" t="n"/>
      <c r="I239" s="260" t="n"/>
      <c r="J239" s="260" t="n"/>
      <c r="K239" s="260" t="n"/>
      <c r="L239" s="260" t="n"/>
      <c r="M239" s="260" t="n"/>
      <c r="N239" s="260" t="n"/>
      <c r="O239" s="260" t="n"/>
      <c r="P239" s="260" t="n"/>
      <c r="Q239" s="260" t="n"/>
      <c r="R239" s="260" t="n"/>
      <c r="S239" s="260" t="n"/>
      <c r="T239" s="260" t="n"/>
      <c r="U239" s="260" t="n"/>
      <c r="V239" s="260" t="n"/>
      <c r="W239" s="260" t="n"/>
      <c r="X239" s="260" t="n"/>
      <c r="Y239" s="260" t="n"/>
      <c r="Z239" s="260" t="n"/>
    </row>
    <row r="240" ht="15.75" customHeight="1" s="496">
      <c r="A240" s="188" t="n"/>
      <c r="B240" s="188" t="n"/>
      <c r="C240" s="188" t="n"/>
      <c r="D240" s="261" t="n"/>
      <c r="E240" s="260" t="n"/>
      <c r="F240" s="260" t="n"/>
      <c r="G240" s="188" t="n"/>
      <c r="H240" s="284" t="n"/>
      <c r="I240" s="260" t="n"/>
      <c r="J240" s="260" t="n"/>
      <c r="K240" s="260" t="n"/>
      <c r="L240" s="260" t="n"/>
      <c r="M240" s="260" t="n"/>
      <c r="N240" s="260" t="n"/>
      <c r="O240" s="260" t="n"/>
      <c r="P240" s="260" t="n"/>
      <c r="Q240" s="260" t="n"/>
      <c r="R240" s="260" t="n"/>
      <c r="S240" s="260" t="n"/>
      <c r="T240" s="260" t="n"/>
      <c r="U240" s="260" t="n"/>
      <c r="V240" s="260" t="n"/>
      <c r="W240" s="260" t="n"/>
      <c r="X240" s="260" t="n"/>
      <c r="Y240" s="260" t="n"/>
      <c r="Z240" s="260" t="n"/>
    </row>
    <row r="241" ht="15.75" customHeight="1" s="496">
      <c r="A241" s="188" t="n"/>
      <c r="B241" s="188" t="n"/>
      <c r="C241" s="188" t="n"/>
      <c r="D241" s="261" t="n"/>
      <c r="E241" s="260" t="n"/>
      <c r="F241" s="260" t="n"/>
      <c r="G241" s="188" t="n"/>
      <c r="H241" s="284" t="n"/>
      <c r="I241" s="260" t="n"/>
      <c r="J241" s="260" t="n"/>
      <c r="K241" s="260" t="n"/>
      <c r="L241" s="260" t="n"/>
      <c r="M241" s="260" t="n"/>
      <c r="N241" s="260" t="n"/>
      <c r="O241" s="260" t="n"/>
      <c r="P241" s="260" t="n"/>
      <c r="Q241" s="260" t="n"/>
      <c r="R241" s="260" t="n"/>
      <c r="S241" s="260" t="n"/>
      <c r="T241" s="260" t="n"/>
      <c r="U241" s="260" t="n"/>
      <c r="V241" s="260" t="n"/>
      <c r="W241" s="260" t="n"/>
      <c r="X241" s="260" t="n"/>
      <c r="Y241" s="260" t="n"/>
      <c r="Z241" s="260" t="n"/>
    </row>
    <row r="242" ht="15.75" customHeight="1" s="496">
      <c r="A242" s="188" t="n"/>
      <c r="B242" s="188" t="n"/>
      <c r="C242" s="188" t="n"/>
      <c r="D242" s="261" t="n"/>
      <c r="E242" s="260" t="n"/>
      <c r="F242" s="260" t="n"/>
      <c r="G242" s="188" t="n"/>
      <c r="H242" s="284" t="n"/>
      <c r="I242" s="260" t="n"/>
      <c r="J242" s="260" t="n"/>
      <c r="K242" s="260" t="n"/>
      <c r="L242" s="260" t="n"/>
      <c r="M242" s="260" t="n"/>
      <c r="N242" s="260" t="n"/>
      <c r="O242" s="260" t="n"/>
      <c r="P242" s="260" t="n"/>
      <c r="Q242" s="260" t="n"/>
      <c r="R242" s="260" t="n"/>
      <c r="S242" s="260" t="n"/>
      <c r="T242" s="260" t="n"/>
      <c r="U242" s="260" t="n"/>
      <c r="V242" s="260" t="n"/>
      <c r="W242" s="260" t="n"/>
      <c r="X242" s="260" t="n"/>
      <c r="Y242" s="260" t="n"/>
      <c r="Z242" s="260" t="n"/>
    </row>
    <row r="243" ht="15.75" customHeight="1" s="496">
      <c r="A243" s="188" t="n"/>
      <c r="B243" s="188" t="n"/>
      <c r="C243" s="188" t="n"/>
      <c r="D243" s="261" t="n"/>
      <c r="E243" s="260" t="n"/>
      <c r="F243" s="260" t="n"/>
      <c r="G243" s="188" t="n"/>
      <c r="H243" s="284" t="n"/>
      <c r="I243" s="260" t="n"/>
      <c r="J243" s="260" t="n"/>
      <c r="K243" s="260" t="n"/>
      <c r="L243" s="260" t="n"/>
      <c r="M243" s="260" t="n"/>
      <c r="N243" s="260" t="n"/>
      <c r="O243" s="260" t="n"/>
      <c r="P243" s="260" t="n"/>
      <c r="Q243" s="260" t="n"/>
      <c r="R243" s="260" t="n"/>
      <c r="S243" s="260" t="n"/>
      <c r="T243" s="260" t="n"/>
      <c r="U243" s="260" t="n"/>
      <c r="V243" s="260" t="n"/>
      <c r="W243" s="260" t="n"/>
      <c r="X243" s="260" t="n"/>
      <c r="Y243" s="260" t="n"/>
      <c r="Z243" s="260" t="n"/>
    </row>
    <row r="244" ht="15.75" customHeight="1" s="496">
      <c r="A244" s="188" t="n"/>
      <c r="B244" s="188" t="n"/>
      <c r="C244" s="188" t="n"/>
      <c r="D244" s="261" t="n"/>
      <c r="E244" s="260" t="n"/>
      <c r="F244" s="260" t="n"/>
      <c r="G244" s="188" t="n"/>
      <c r="H244" s="284" t="n"/>
      <c r="I244" s="260" t="n"/>
      <c r="J244" s="260" t="n"/>
      <c r="K244" s="260" t="n"/>
      <c r="L244" s="260" t="n"/>
      <c r="M244" s="260" t="n"/>
      <c r="N244" s="260" t="n"/>
      <c r="O244" s="260" t="n"/>
      <c r="P244" s="260" t="n"/>
      <c r="Q244" s="260" t="n"/>
      <c r="R244" s="260" t="n"/>
      <c r="S244" s="260" t="n"/>
      <c r="T244" s="260" t="n"/>
      <c r="U244" s="260" t="n"/>
      <c r="V244" s="260" t="n"/>
      <c r="W244" s="260" t="n"/>
      <c r="X244" s="260" t="n"/>
      <c r="Y244" s="260" t="n"/>
      <c r="Z244" s="260" t="n"/>
    </row>
    <row r="245" ht="15.75" customHeight="1" s="496">
      <c r="A245" s="188" t="n"/>
      <c r="B245" s="188" t="n"/>
      <c r="C245" s="188" t="n"/>
      <c r="D245" s="261" t="n"/>
      <c r="E245" s="260" t="n"/>
      <c r="F245" s="260" t="n"/>
      <c r="G245" s="188" t="n"/>
      <c r="H245" s="284" t="n"/>
      <c r="I245" s="260" t="n"/>
      <c r="J245" s="260" t="n"/>
      <c r="K245" s="260" t="n"/>
      <c r="L245" s="260" t="n"/>
      <c r="M245" s="260" t="n"/>
      <c r="N245" s="260" t="n"/>
      <c r="O245" s="260" t="n"/>
      <c r="P245" s="260" t="n"/>
      <c r="Q245" s="260" t="n"/>
      <c r="R245" s="260" t="n"/>
      <c r="S245" s="260" t="n"/>
      <c r="T245" s="260" t="n"/>
      <c r="U245" s="260" t="n"/>
      <c r="V245" s="260" t="n"/>
      <c r="W245" s="260" t="n"/>
      <c r="X245" s="260" t="n"/>
      <c r="Y245" s="260" t="n"/>
      <c r="Z245" s="260" t="n"/>
    </row>
    <row r="246" ht="15.75" customHeight="1" s="496">
      <c r="A246" s="188" t="n"/>
      <c r="B246" s="188" t="n"/>
      <c r="C246" s="188" t="n"/>
      <c r="D246" s="261" t="n"/>
      <c r="E246" s="260" t="n"/>
      <c r="F246" s="260" t="n"/>
      <c r="G246" s="188" t="n"/>
      <c r="H246" s="284" t="n"/>
      <c r="I246" s="260" t="n"/>
      <c r="J246" s="260" t="n"/>
      <c r="K246" s="260" t="n"/>
      <c r="L246" s="260" t="n"/>
      <c r="M246" s="260" t="n"/>
      <c r="N246" s="260" t="n"/>
      <c r="O246" s="260" t="n"/>
      <c r="P246" s="260" t="n"/>
      <c r="Q246" s="260" t="n"/>
      <c r="R246" s="260" t="n"/>
      <c r="S246" s="260" t="n"/>
      <c r="T246" s="260" t="n"/>
      <c r="U246" s="260" t="n"/>
      <c r="V246" s="260" t="n"/>
      <c r="W246" s="260" t="n"/>
      <c r="X246" s="260" t="n"/>
      <c r="Y246" s="260" t="n"/>
      <c r="Z246" s="260" t="n"/>
    </row>
    <row r="247" ht="15.75" customHeight="1" s="496">
      <c r="A247" s="188" t="n"/>
      <c r="B247" s="188" t="n"/>
      <c r="C247" s="188" t="n"/>
      <c r="D247" s="261" t="n"/>
      <c r="E247" s="260" t="n"/>
      <c r="F247" s="260" t="n"/>
      <c r="G247" s="188" t="n"/>
      <c r="H247" s="284" t="n"/>
      <c r="I247" s="260" t="n"/>
      <c r="J247" s="260" t="n"/>
      <c r="K247" s="260" t="n"/>
      <c r="L247" s="260" t="n"/>
      <c r="M247" s="260" t="n"/>
      <c r="N247" s="260" t="n"/>
      <c r="O247" s="260" t="n"/>
      <c r="P247" s="260" t="n"/>
      <c r="Q247" s="260" t="n"/>
      <c r="R247" s="260" t="n"/>
      <c r="S247" s="260" t="n"/>
      <c r="T247" s="260" t="n"/>
      <c r="U247" s="260" t="n"/>
      <c r="V247" s="260" t="n"/>
      <c r="W247" s="260" t="n"/>
      <c r="X247" s="260" t="n"/>
      <c r="Y247" s="260" t="n"/>
      <c r="Z247" s="260" t="n"/>
    </row>
    <row r="248" ht="15.75" customHeight="1" s="496">
      <c r="A248" s="188" t="n"/>
      <c r="B248" s="188" t="n"/>
      <c r="C248" s="188" t="n"/>
      <c r="D248" s="261" t="n"/>
      <c r="E248" s="260" t="n"/>
      <c r="F248" s="260" t="n"/>
      <c r="G248" s="188" t="n"/>
      <c r="H248" s="284" t="n"/>
      <c r="I248" s="260" t="n"/>
      <c r="J248" s="260" t="n"/>
      <c r="K248" s="260" t="n"/>
      <c r="L248" s="260" t="n"/>
      <c r="M248" s="260" t="n"/>
      <c r="N248" s="260" t="n"/>
      <c r="O248" s="260" t="n"/>
      <c r="P248" s="260" t="n"/>
      <c r="Q248" s="260" t="n"/>
      <c r="R248" s="260" t="n"/>
      <c r="S248" s="260" t="n"/>
      <c r="T248" s="260" t="n"/>
      <c r="U248" s="260" t="n"/>
      <c r="V248" s="260" t="n"/>
      <c r="W248" s="260" t="n"/>
      <c r="X248" s="260" t="n"/>
      <c r="Y248" s="260" t="n"/>
      <c r="Z248" s="260" t="n"/>
    </row>
    <row r="249" ht="15.75" customHeight="1" s="496">
      <c r="A249" s="188" t="n"/>
      <c r="B249" s="188" t="n"/>
      <c r="C249" s="188" t="n"/>
      <c r="D249" s="261" t="n"/>
      <c r="E249" s="260" t="n"/>
      <c r="F249" s="260" t="n"/>
      <c r="G249" s="188" t="n"/>
      <c r="H249" s="284" t="n"/>
      <c r="I249" s="260" t="n"/>
      <c r="J249" s="260" t="n"/>
      <c r="K249" s="260" t="n"/>
      <c r="L249" s="260" t="n"/>
      <c r="M249" s="260" t="n"/>
      <c r="N249" s="260" t="n"/>
      <c r="O249" s="260" t="n"/>
      <c r="P249" s="260" t="n"/>
      <c r="Q249" s="260" t="n"/>
      <c r="R249" s="260" t="n"/>
      <c r="S249" s="260" t="n"/>
      <c r="T249" s="260" t="n"/>
      <c r="U249" s="260" t="n"/>
      <c r="V249" s="260" t="n"/>
      <c r="W249" s="260" t="n"/>
      <c r="X249" s="260" t="n"/>
      <c r="Y249" s="260" t="n"/>
      <c r="Z249" s="260" t="n"/>
    </row>
    <row r="250" ht="15.75" customHeight="1" s="496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</row>
    <row r="251" ht="15.75" customHeight="1" s="496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</row>
    <row r="252" ht="15.75" customHeight="1" s="496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</row>
    <row r="253" ht="15.75" customHeight="1" s="496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</row>
    <row r="254" ht="15.75" customHeight="1" s="496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</row>
    <row r="255" ht="15.75" customHeight="1" s="496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</row>
    <row r="256" ht="15.75" customHeight="1" s="49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</row>
    <row r="257" ht="15.75" customHeight="1" s="496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</row>
    <row r="258" ht="15.75" customHeight="1" s="496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</row>
    <row r="259" ht="15.75" customHeight="1" s="496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</row>
    <row r="260" ht="15.75" customHeight="1" s="496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</row>
    <row r="261" ht="15.75" customHeight="1" s="496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</row>
    <row r="262" ht="15.75" customHeight="1" s="496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</row>
    <row r="263" ht="15.75" customHeight="1" s="496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</row>
    <row r="264" ht="15.75" customHeight="1" s="496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</row>
    <row r="265" ht="15.75" customHeight="1" s="496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</row>
    <row r="266" ht="15.75" customHeight="1" s="49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</row>
    <row r="267" ht="15.75" customHeight="1" s="496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</row>
    <row r="268" ht="15.75" customHeight="1" s="496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</row>
    <row r="269" ht="15.75" customHeight="1" s="496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</row>
    <row r="270" ht="15.75" customHeight="1" s="496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</row>
    <row r="271" ht="15.75" customHeight="1" s="496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</row>
    <row r="272" ht="15.75" customHeight="1" s="496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</row>
    <row r="273" ht="15.75" customHeight="1" s="496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</row>
    <row r="274" ht="15.75" customHeight="1" s="496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</row>
    <row r="275" ht="15.75" customHeight="1" s="496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</row>
    <row r="276" ht="15.75" customHeight="1" s="49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</row>
    <row r="277" ht="15.75" customHeight="1" s="496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</row>
    <row r="278" ht="15.75" customHeight="1" s="496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</row>
    <row r="279" ht="15.75" customHeight="1" s="496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</row>
    <row r="280" ht="15.75" customHeight="1" s="496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</row>
    <row r="281" ht="15.75" customHeight="1" s="496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</row>
    <row r="282" ht="15.75" customHeight="1" s="496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</row>
    <row r="283" ht="15.75" customHeight="1" s="496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</row>
    <row r="284" ht="15.75" customHeight="1" s="496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</row>
    <row r="285" ht="15.75" customHeight="1" s="496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</row>
    <row r="286" ht="15.75" customHeight="1" s="49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</row>
    <row r="287" ht="15.75" customHeight="1" s="496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</row>
    <row r="288" ht="15.75" customHeight="1" s="496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</row>
    <row r="289" ht="15.75" customHeight="1" s="496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</row>
    <row r="290" ht="15.75" customHeight="1" s="496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</row>
    <row r="291" ht="15.75" customHeight="1" s="496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</row>
    <row r="292" ht="15.75" customHeight="1" s="496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</row>
    <row r="293" ht="15.75" customHeight="1" s="496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</row>
    <row r="294" ht="15.75" customHeight="1" s="496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</row>
    <row r="295" ht="15.75" customHeight="1" s="496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</row>
    <row r="296" ht="15.75" customHeight="1" s="4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</row>
    <row r="297" ht="15.75" customHeight="1" s="496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</row>
    <row r="298" ht="15.75" customHeight="1" s="496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</row>
    <row r="299" ht="15.75" customHeight="1" s="496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</row>
    <row r="300" ht="15.75" customHeight="1" s="496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</row>
    <row r="301" ht="15.75" customHeight="1" s="496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</row>
    <row r="302" ht="15.75" customHeight="1" s="496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</row>
    <row r="303" ht="15.75" customHeight="1" s="496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</row>
    <row r="304" ht="15.75" customHeight="1" s="496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</row>
    <row r="305" ht="15.75" customHeight="1" s="496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</row>
    <row r="306" ht="15.75" customHeight="1" s="49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</row>
    <row r="307" ht="15.75" customHeight="1" s="496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</row>
    <row r="308" ht="15.75" customHeight="1" s="496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</row>
    <row r="309" ht="15.75" customHeight="1" s="496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</row>
    <row r="310" ht="15.75" customHeight="1" s="496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</row>
    <row r="311" ht="15.75" customHeight="1" s="496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</row>
    <row r="312" ht="15.75" customHeight="1" s="496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</row>
    <row r="313" ht="15.75" customHeight="1" s="496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</row>
    <row r="314" ht="15.75" customHeight="1" s="496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</row>
    <row r="315" ht="15.75" customHeight="1" s="496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</row>
    <row r="316" ht="15.75" customHeight="1" s="49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</row>
    <row r="317" ht="15.75" customHeight="1" s="496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</row>
    <row r="318" ht="15.75" customHeight="1" s="496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</row>
    <row r="319" ht="15.75" customHeight="1" s="496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</row>
    <row r="320" ht="15.75" customHeight="1" s="496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</row>
    <row r="321" ht="15.75" customHeight="1" s="496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</row>
    <row r="322" ht="15.75" customHeight="1" s="496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</row>
    <row r="323" ht="15.75" customHeight="1" s="496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</row>
    <row r="324" ht="15.75" customHeight="1" s="496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</row>
    <row r="325" ht="15.75" customHeight="1" s="496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</row>
    <row r="326" ht="15.75" customHeight="1" s="49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</row>
    <row r="327" ht="15.75" customHeight="1" s="496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</row>
    <row r="328" ht="15.75" customHeight="1" s="496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</row>
    <row r="329" ht="15.75" customHeight="1" s="496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</row>
    <row r="330" ht="15.75" customHeight="1" s="496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</row>
    <row r="331" ht="15.75" customHeight="1" s="496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</row>
    <row r="332" ht="15.75" customHeight="1" s="496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</row>
    <row r="333" ht="15.75" customHeight="1" s="496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</row>
    <row r="334" ht="15.75" customHeight="1" s="496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</row>
    <row r="335" ht="15.75" customHeight="1" s="496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</row>
    <row r="336" ht="15.75" customHeight="1" s="49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</row>
    <row r="337" ht="15.75" customHeight="1" s="496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</row>
    <row r="338" ht="15.75" customHeight="1" s="496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</row>
    <row r="339" ht="15.75" customHeight="1" s="496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</row>
    <row r="340" ht="15.75" customHeight="1" s="496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</row>
    <row r="341" ht="15.75" customHeight="1" s="496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</row>
    <row r="342" ht="15.75" customHeight="1" s="496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</row>
    <row r="343" ht="15.75" customHeight="1" s="496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</row>
    <row r="344" ht="15.75" customHeight="1" s="496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</row>
    <row r="345" ht="15.75" customHeight="1" s="496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</row>
    <row r="346" ht="15.75" customHeight="1" s="49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</row>
    <row r="347" ht="15.75" customHeight="1" s="496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</row>
    <row r="348" ht="15.75" customHeight="1" s="496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</row>
    <row r="349" ht="15.75" customHeight="1" s="496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</row>
    <row r="350" ht="15.75" customHeight="1" s="496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</row>
    <row r="351" ht="15.75" customHeight="1" s="496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</row>
    <row r="352" ht="15.75" customHeight="1" s="496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</row>
    <row r="353" ht="15.75" customHeight="1" s="496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</row>
    <row r="354" ht="15.75" customHeight="1" s="496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</row>
    <row r="355" ht="15.75" customHeight="1" s="496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</row>
    <row r="356" ht="15.75" customHeight="1" s="49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</row>
    <row r="357" ht="15.75" customHeight="1" s="496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</row>
    <row r="358" ht="15.75" customHeight="1" s="496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</row>
    <row r="359" ht="15.75" customHeight="1" s="496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</row>
    <row r="360" ht="15.75" customHeight="1" s="496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</row>
    <row r="361" ht="15.75" customHeight="1" s="496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</row>
    <row r="362" ht="15.75" customHeight="1" s="496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</row>
    <row r="363" ht="15.75" customHeight="1" s="496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</row>
    <row r="364" ht="15.75" customHeight="1" s="496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</row>
    <row r="365" ht="15.75" customHeight="1" s="496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</row>
    <row r="366" ht="15.75" customHeight="1" s="49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</row>
    <row r="367" ht="15.75" customHeight="1" s="496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</row>
    <row r="368" ht="15.75" customHeight="1" s="496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</row>
    <row r="369" ht="15.75" customHeight="1" s="496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</row>
    <row r="370" ht="15.75" customHeight="1" s="496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</row>
    <row r="371" ht="15.75" customHeight="1" s="496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</row>
    <row r="372" ht="15.75" customHeight="1" s="496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</row>
    <row r="373" ht="15.75" customHeight="1" s="496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</row>
    <row r="374" ht="15.75" customHeight="1" s="496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</row>
    <row r="375" ht="15.75" customHeight="1" s="496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</row>
    <row r="376" ht="15.75" customHeight="1" s="49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</row>
    <row r="377" ht="15.75" customHeight="1" s="496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</row>
    <row r="378" ht="15.75" customHeight="1" s="496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</row>
    <row r="379" ht="15.75" customHeight="1" s="496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</row>
    <row r="380" ht="15.75" customHeight="1" s="496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</row>
    <row r="381" ht="15.75" customHeight="1" s="496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</row>
    <row r="382" ht="15.75" customHeight="1" s="496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</row>
    <row r="383" ht="15.75" customHeight="1" s="496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</row>
    <row r="384" ht="15.75" customHeight="1" s="496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</row>
    <row r="385" ht="15.75" customHeight="1" s="496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</row>
    <row r="386" ht="15.75" customHeight="1" s="49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</row>
    <row r="387" ht="15.75" customHeight="1" s="496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</row>
    <row r="388" ht="15.75" customHeight="1" s="496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</row>
    <row r="389" ht="15.75" customHeight="1" s="496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</row>
    <row r="390" ht="15.75" customHeight="1" s="496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</row>
    <row r="391" ht="15.75" customHeight="1" s="496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</row>
    <row r="392" ht="15.75" customHeight="1" s="496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</row>
    <row r="393" ht="15.75" customHeight="1" s="496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</row>
    <row r="394" ht="15.75" customHeight="1" s="496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</row>
    <row r="395" ht="15.75" customHeight="1" s="496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</row>
    <row r="396" ht="15.75" customHeight="1" s="4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</row>
    <row r="397" ht="15.75" customHeight="1" s="496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</row>
    <row r="398" ht="15.75" customHeight="1" s="496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</row>
    <row r="399" ht="15.75" customHeight="1" s="496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</row>
    <row r="400" ht="15.75" customHeight="1" s="496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</row>
    <row r="401" ht="15.75" customHeight="1" s="496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</row>
    <row r="402" ht="15.75" customHeight="1" s="496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</row>
    <row r="403" ht="15.75" customHeight="1" s="496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</row>
    <row r="404" ht="15.75" customHeight="1" s="496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</row>
    <row r="405" ht="15.75" customHeight="1" s="496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</row>
    <row r="406" ht="15.75" customHeight="1" s="496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</row>
    <row r="407" ht="15.75" customHeight="1" s="496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</row>
    <row r="408" ht="15.75" customHeight="1" s="496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</row>
    <row r="409" ht="15.75" customHeight="1" s="496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</row>
    <row r="410" ht="15.75" customHeight="1" s="496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</row>
    <row r="411" ht="15.75" customHeight="1" s="496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</row>
    <row r="412" ht="15.75" customHeight="1" s="496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</row>
    <row r="413" ht="15.75" customHeight="1" s="496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</row>
    <row r="414" ht="15.75" customHeight="1" s="496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</row>
    <row r="415" ht="15.75" customHeight="1" s="496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</row>
    <row r="416" ht="15.75" customHeight="1" s="496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</row>
    <row r="417" ht="15.75" customHeight="1" s="496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</row>
    <row r="418" ht="15.75" customHeight="1" s="496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</row>
    <row r="419" ht="15.75" customHeight="1" s="496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</row>
    <row r="420" ht="15.75" customHeight="1" s="496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</row>
    <row r="421" ht="15.75" customHeight="1" s="496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</row>
    <row r="422" ht="15.75" customHeight="1" s="496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</row>
    <row r="423" ht="15.75" customHeight="1" s="496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</row>
    <row r="424" ht="15.75" customHeight="1" s="496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</row>
    <row r="425" ht="15.75" customHeight="1" s="496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</row>
    <row r="426" ht="15.75" customHeight="1" s="496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</row>
    <row r="427" ht="15.75" customHeight="1" s="496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</row>
    <row r="428" ht="15.75" customHeight="1" s="496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</row>
    <row r="429" ht="15.75" customHeight="1" s="496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</row>
    <row r="430" ht="15.75" customHeight="1" s="496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</row>
    <row r="431" ht="15.75" customHeight="1" s="496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</row>
    <row r="432" ht="15.75" customHeight="1" s="496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</row>
    <row r="433" ht="15.75" customHeight="1" s="496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</row>
    <row r="434" ht="15.75" customHeight="1" s="496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</row>
    <row r="435" ht="15.75" customHeight="1" s="496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</row>
    <row r="436" ht="15.75" customHeight="1" s="496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</row>
    <row r="437" ht="15.75" customHeight="1" s="496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</row>
    <row r="438" ht="15.75" customHeight="1" s="496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</row>
    <row r="439" ht="15.75" customHeight="1" s="496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</row>
    <row r="440" ht="15.75" customHeight="1" s="496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</row>
    <row r="441" ht="15.75" customHeight="1" s="496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</row>
    <row r="442" ht="15.75" customHeight="1" s="496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</row>
    <row r="443" ht="15.75" customHeight="1" s="496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</row>
    <row r="444" ht="15.75" customHeight="1" s="496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</row>
    <row r="445" ht="15.75" customHeight="1" s="496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</row>
    <row r="446" ht="15.75" customHeight="1" s="496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</row>
    <row r="447" ht="15.75" customHeight="1" s="496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</row>
    <row r="448" ht="15.75" customHeight="1" s="496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</row>
    <row r="449" ht="15.75" customHeight="1" s="496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</row>
    <row r="450" ht="15.75" customHeight="1" s="496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</row>
    <row r="451" ht="15.75" customHeight="1" s="496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</row>
    <row r="452" ht="15.75" customHeight="1" s="496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</row>
    <row r="453" ht="15.75" customHeight="1" s="496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</row>
    <row r="454" ht="15.75" customHeight="1" s="496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</row>
    <row r="455" ht="15.75" customHeight="1" s="496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</row>
    <row r="456" ht="15.75" customHeight="1" s="496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</row>
    <row r="457" ht="15.75" customHeight="1" s="496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</row>
    <row r="458" ht="15.75" customHeight="1" s="496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</row>
    <row r="459" ht="15.75" customHeight="1" s="496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</row>
    <row r="460" ht="15.75" customHeight="1" s="496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</row>
    <row r="461" ht="15.75" customHeight="1" s="496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</row>
    <row r="462" ht="15.75" customHeight="1" s="496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</row>
    <row r="463" ht="15.75" customHeight="1" s="496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</row>
    <row r="464" ht="15.75" customHeight="1" s="496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</row>
    <row r="465" ht="15.75" customHeight="1" s="496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</row>
    <row r="466" ht="15.75" customHeight="1" s="496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</row>
    <row r="467" ht="15.75" customHeight="1" s="496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</row>
    <row r="468" ht="15.75" customHeight="1" s="496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</row>
    <row r="469" ht="15.75" customHeight="1" s="496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</row>
    <row r="470" ht="15.75" customHeight="1" s="496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</row>
    <row r="471" ht="15.75" customHeight="1" s="496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</row>
    <row r="472" ht="15.75" customHeight="1" s="496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</row>
    <row r="473" ht="15.75" customHeight="1" s="496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</row>
    <row r="474" ht="15.75" customHeight="1" s="496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</row>
    <row r="475" ht="15.75" customHeight="1" s="496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</row>
    <row r="476" ht="15.75" customHeight="1" s="496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</row>
    <row r="477" ht="15.75" customHeight="1" s="496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</row>
    <row r="478" ht="15.75" customHeight="1" s="496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</row>
    <row r="479" ht="15.75" customHeight="1" s="496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</row>
    <row r="480" ht="15.75" customHeight="1" s="496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</row>
    <row r="481" ht="15.75" customHeight="1" s="496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</row>
    <row r="482" ht="15.75" customHeight="1" s="496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</row>
    <row r="483" ht="15.75" customHeight="1" s="496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</row>
    <row r="484" ht="15.75" customHeight="1" s="496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</row>
    <row r="485" ht="15.75" customHeight="1" s="496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</row>
    <row r="486" ht="15.75" customHeight="1" s="496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</row>
    <row r="487" ht="15.75" customHeight="1" s="496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</row>
    <row r="488" ht="15.75" customHeight="1" s="496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</row>
    <row r="489" ht="15.75" customHeight="1" s="496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</row>
    <row r="490" ht="15.75" customHeight="1" s="496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</row>
    <row r="491" ht="15.75" customHeight="1" s="496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</row>
    <row r="492" ht="15.75" customHeight="1" s="496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</row>
    <row r="493" ht="15.75" customHeight="1" s="496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</row>
    <row r="494" ht="15.75" customHeight="1" s="496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</row>
    <row r="495" ht="15.75" customHeight="1" s="496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</row>
    <row r="496" ht="15.75" customHeight="1" s="496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</row>
    <row r="497" ht="15.75" customHeight="1" s="496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</row>
    <row r="498" ht="15.75" customHeight="1" s="496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</row>
    <row r="499" ht="15.75" customHeight="1" s="496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</row>
    <row r="500" ht="15.75" customHeight="1" s="496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</row>
    <row r="501" ht="15.75" customHeight="1" s="496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</row>
    <row r="502" ht="15.75" customHeight="1" s="496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</row>
    <row r="503" ht="15.75" customHeight="1" s="496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</row>
    <row r="504" ht="15.75" customHeight="1" s="496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</row>
    <row r="505" ht="15.75" customHeight="1" s="496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</row>
    <row r="506" ht="15.75" customHeight="1" s="496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</row>
    <row r="507" ht="15.75" customHeight="1" s="496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</row>
    <row r="508" ht="15.75" customHeight="1" s="496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</row>
    <row r="509" ht="15.75" customHeight="1" s="496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</row>
    <row r="510" ht="15.75" customHeight="1" s="496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</row>
    <row r="511" ht="15.75" customHeight="1" s="496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</row>
    <row r="512" ht="15.75" customHeight="1" s="496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</row>
    <row r="513" ht="15.75" customHeight="1" s="496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</row>
    <row r="514" ht="15.75" customHeight="1" s="496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</row>
    <row r="515" ht="15.75" customHeight="1" s="496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</row>
    <row r="516" ht="15.75" customHeight="1" s="496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</row>
    <row r="517" ht="15.75" customHeight="1" s="496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</row>
    <row r="518" ht="15.75" customHeight="1" s="496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</row>
    <row r="519" ht="15.75" customHeight="1" s="496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</row>
    <row r="520" ht="15.75" customHeight="1" s="496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</row>
    <row r="521" ht="15.75" customHeight="1" s="496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</row>
    <row r="522" ht="15.75" customHeight="1" s="496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</row>
    <row r="523" ht="15.75" customHeight="1" s="496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</row>
    <row r="524" ht="15.75" customHeight="1" s="496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</row>
    <row r="525" ht="15.75" customHeight="1" s="496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</row>
    <row r="526" ht="15.75" customHeight="1" s="496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</row>
    <row r="527" ht="15.75" customHeight="1" s="496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</row>
    <row r="528" ht="15.75" customHeight="1" s="496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</row>
    <row r="529" ht="15.75" customHeight="1" s="496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</row>
    <row r="530" ht="15.75" customHeight="1" s="496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</row>
    <row r="531" ht="15.75" customHeight="1" s="496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</row>
    <row r="532" ht="15.75" customHeight="1" s="496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</row>
    <row r="533" ht="15.75" customHeight="1" s="496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</row>
    <row r="534" ht="15.75" customHeight="1" s="496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</row>
    <row r="535" ht="15.75" customHeight="1" s="496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</row>
    <row r="536" ht="15.75" customHeight="1" s="496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</row>
    <row r="537" ht="15.75" customHeight="1" s="496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</row>
    <row r="538" ht="15.75" customHeight="1" s="496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</row>
    <row r="539" ht="15.75" customHeight="1" s="496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</row>
    <row r="540" ht="15.75" customHeight="1" s="496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</row>
    <row r="541" ht="15.75" customHeight="1" s="496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</row>
    <row r="542" ht="15.75" customHeight="1" s="496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</row>
    <row r="543" ht="15.75" customHeight="1" s="496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</row>
    <row r="544" ht="15.75" customHeight="1" s="496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</row>
    <row r="545" ht="15.75" customHeight="1" s="496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</row>
    <row r="546" ht="15.75" customHeight="1" s="496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</row>
    <row r="547" ht="15.75" customHeight="1" s="496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</row>
    <row r="548" ht="15.75" customHeight="1" s="496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</row>
    <row r="549" ht="15.75" customHeight="1" s="496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</row>
    <row r="550" ht="15.75" customHeight="1" s="496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</row>
    <row r="551" ht="15.75" customHeight="1" s="496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</row>
    <row r="552" ht="15.75" customHeight="1" s="496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</row>
    <row r="553" ht="15.75" customHeight="1" s="496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</row>
    <row r="554" ht="15.75" customHeight="1" s="496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</row>
    <row r="555" ht="15.75" customHeight="1" s="496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</row>
    <row r="556" ht="15.75" customHeight="1" s="496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</row>
    <row r="557" ht="15.75" customHeight="1" s="496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</row>
    <row r="558" ht="15.75" customHeight="1" s="496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</row>
    <row r="559" ht="15.75" customHeight="1" s="496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</row>
    <row r="560" ht="15.75" customHeight="1" s="496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</row>
    <row r="561" ht="15.75" customHeight="1" s="496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</row>
    <row r="562" ht="15.75" customHeight="1" s="496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</row>
    <row r="563" ht="15.75" customHeight="1" s="496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</row>
    <row r="564" ht="15.75" customHeight="1" s="496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</row>
    <row r="565" ht="15.75" customHeight="1" s="496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</row>
    <row r="566" ht="15.75" customHeight="1" s="496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</row>
    <row r="567" ht="15.75" customHeight="1" s="496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</row>
    <row r="568" ht="15.75" customHeight="1" s="496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</row>
    <row r="569" ht="15.75" customHeight="1" s="496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</row>
    <row r="570" ht="15.75" customHeight="1" s="496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</row>
    <row r="571" ht="15.75" customHeight="1" s="496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</row>
    <row r="572" ht="15.75" customHeight="1" s="496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</row>
    <row r="573" ht="15.75" customHeight="1" s="496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</row>
    <row r="574" ht="15.75" customHeight="1" s="496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</row>
    <row r="575" ht="15.75" customHeight="1" s="496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</row>
    <row r="576" ht="15.75" customHeight="1" s="496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</row>
    <row r="577" ht="15.75" customHeight="1" s="496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</row>
    <row r="578" ht="15.75" customHeight="1" s="496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</row>
    <row r="579" ht="15.75" customHeight="1" s="496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</row>
    <row r="580" ht="15.75" customHeight="1" s="496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</row>
    <row r="581" ht="15.75" customHeight="1" s="496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</row>
    <row r="582" ht="15.75" customHeight="1" s="496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</row>
    <row r="583" ht="15.75" customHeight="1" s="496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</row>
    <row r="584" ht="15.75" customHeight="1" s="496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</row>
    <row r="585" ht="15.75" customHeight="1" s="496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</row>
    <row r="586" ht="15.75" customHeight="1" s="496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</row>
    <row r="587" ht="15.75" customHeight="1" s="496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</row>
    <row r="588" ht="15.75" customHeight="1" s="496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</row>
    <row r="589" ht="15.75" customHeight="1" s="496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</row>
    <row r="590" ht="15.75" customHeight="1" s="496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</row>
    <row r="591" ht="15.75" customHeight="1" s="496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</row>
    <row r="592" ht="15.75" customHeight="1" s="496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</row>
    <row r="593" ht="15.75" customHeight="1" s="496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</row>
    <row r="594" ht="15.75" customHeight="1" s="496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</row>
    <row r="595" ht="15.75" customHeight="1" s="496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</row>
    <row r="596" ht="15.75" customHeight="1" s="496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</row>
    <row r="597" ht="15.75" customHeight="1" s="496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</row>
    <row r="598" ht="15.75" customHeight="1" s="496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</row>
    <row r="599" ht="15.75" customHeight="1" s="496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</row>
    <row r="600" ht="15.75" customHeight="1" s="496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</row>
    <row r="601" ht="15.75" customHeight="1" s="496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</row>
    <row r="602" ht="15.75" customHeight="1" s="496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</row>
    <row r="603" ht="15.75" customHeight="1" s="496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</row>
    <row r="604" ht="15.75" customHeight="1" s="496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</row>
    <row r="605" ht="15.75" customHeight="1" s="496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</row>
    <row r="606" ht="15.75" customHeight="1" s="496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</row>
    <row r="607" ht="15.75" customHeight="1" s="496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</row>
    <row r="608" ht="15.75" customHeight="1" s="496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</row>
    <row r="609" ht="15.75" customHeight="1" s="496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</row>
    <row r="610" ht="15.75" customHeight="1" s="496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</row>
    <row r="611" ht="15.75" customHeight="1" s="496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</row>
    <row r="612" ht="15.75" customHeight="1" s="496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</row>
    <row r="613" ht="15.75" customHeight="1" s="496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</row>
    <row r="614" ht="15.75" customHeight="1" s="496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</row>
    <row r="615" ht="15.75" customHeight="1" s="496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</row>
    <row r="616" ht="15.75" customHeight="1" s="496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</row>
    <row r="617" ht="15.75" customHeight="1" s="496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</row>
    <row r="618" ht="15.75" customHeight="1" s="496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</row>
    <row r="619" ht="15.75" customHeight="1" s="496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</row>
    <row r="620" ht="15.75" customHeight="1" s="496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</row>
    <row r="621" ht="15.75" customHeight="1" s="496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</row>
    <row r="622" ht="15.75" customHeight="1" s="496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</row>
    <row r="623" ht="15.75" customHeight="1" s="496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</row>
    <row r="624" ht="15.75" customHeight="1" s="496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</row>
    <row r="625" ht="15.75" customHeight="1" s="496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</row>
    <row r="626" ht="15.75" customHeight="1" s="496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</row>
    <row r="627" ht="15.75" customHeight="1" s="496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</row>
    <row r="628" ht="15.75" customHeight="1" s="496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</row>
    <row r="629" ht="15.75" customHeight="1" s="496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</row>
    <row r="630" ht="15.75" customHeight="1" s="496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</row>
    <row r="631" ht="15.75" customHeight="1" s="496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</row>
    <row r="632" ht="15.75" customHeight="1" s="496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</row>
    <row r="633" ht="15.75" customHeight="1" s="496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</row>
    <row r="634" ht="15.75" customHeight="1" s="496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</row>
    <row r="635" ht="15.75" customHeight="1" s="496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</row>
    <row r="636" ht="15.75" customHeight="1" s="496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</row>
    <row r="637" ht="15.75" customHeight="1" s="496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</row>
    <row r="638" ht="15.75" customHeight="1" s="496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</row>
    <row r="639" ht="15.75" customHeight="1" s="496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</row>
    <row r="640" ht="15.75" customHeight="1" s="496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</row>
    <row r="641" ht="15.75" customHeight="1" s="496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</row>
    <row r="642" ht="15.75" customHeight="1" s="496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</row>
    <row r="643" ht="15.75" customHeight="1" s="496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</row>
    <row r="644" ht="15.75" customHeight="1" s="496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</row>
    <row r="645" ht="15.75" customHeight="1" s="496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</row>
    <row r="646" ht="15.75" customHeight="1" s="496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</row>
    <row r="647" ht="15.75" customHeight="1" s="496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</row>
    <row r="648" ht="15.75" customHeight="1" s="496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</row>
    <row r="649" ht="15.75" customHeight="1" s="496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</row>
    <row r="650" ht="15.75" customHeight="1" s="496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</row>
    <row r="651" ht="15.75" customHeight="1" s="496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</row>
    <row r="652" ht="15.75" customHeight="1" s="496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</row>
    <row r="653" ht="15.75" customHeight="1" s="496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</row>
    <row r="654" ht="15.75" customHeight="1" s="496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</row>
    <row r="655" ht="15.75" customHeight="1" s="496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</row>
    <row r="656" ht="15.75" customHeight="1" s="496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</row>
    <row r="657" ht="15.75" customHeight="1" s="496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</row>
    <row r="658" ht="15.75" customHeight="1" s="496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</row>
    <row r="659" ht="15.75" customHeight="1" s="496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</row>
    <row r="660" ht="15.75" customHeight="1" s="496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</row>
    <row r="661" ht="15.75" customHeight="1" s="496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</row>
    <row r="662" ht="15.75" customHeight="1" s="496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</row>
    <row r="663" ht="15.75" customHeight="1" s="496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</row>
    <row r="664" ht="15.75" customHeight="1" s="496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</row>
    <row r="665" ht="15.75" customHeight="1" s="496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</row>
    <row r="666" ht="15.75" customHeight="1" s="496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</row>
    <row r="667" ht="15.75" customHeight="1" s="496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</row>
    <row r="668" ht="15.75" customHeight="1" s="496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</row>
    <row r="669" ht="15.75" customHeight="1" s="496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</row>
    <row r="670" ht="15.75" customHeight="1" s="496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</row>
    <row r="671" ht="15.75" customHeight="1" s="496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</row>
    <row r="672" ht="15.75" customHeight="1" s="496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</row>
    <row r="673" ht="15.75" customHeight="1" s="496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</row>
    <row r="674" ht="15.75" customHeight="1" s="496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</row>
    <row r="675" ht="15.75" customHeight="1" s="496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</row>
    <row r="676" ht="15.75" customHeight="1" s="496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</row>
    <row r="677" ht="15.75" customHeight="1" s="496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</row>
    <row r="678" ht="15.75" customHeight="1" s="496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</row>
    <row r="679" ht="15.75" customHeight="1" s="496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</row>
    <row r="680" ht="15.75" customHeight="1" s="496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</row>
    <row r="681" ht="15.75" customHeight="1" s="496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</row>
    <row r="682" ht="15.75" customHeight="1" s="496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</row>
    <row r="683" ht="15.75" customHeight="1" s="496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</row>
    <row r="684" ht="15.75" customHeight="1" s="496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</row>
    <row r="685" ht="15.75" customHeight="1" s="496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</row>
    <row r="686" ht="15.75" customHeight="1" s="496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</row>
    <row r="687" ht="15.75" customHeight="1" s="496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</row>
    <row r="688" ht="15.75" customHeight="1" s="496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</row>
    <row r="689" ht="15.75" customHeight="1" s="496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</row>
    <row r="690" ht="15.75" customHeight="1" s="496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</row>
    <row r="691" ht="15.75" customHeight="1" s="496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</row>
    <row r="692" ht="15.75" customHeight="1" s="496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</row>
    <row r="693" ht="15.75" customHeight="1" s="496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</row>
    <row r="694" ht="15.75" customHeight="1" s="496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</row>
    <row r="695" ht="15.75" customHeight="1" s="496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</row>
    <row r="696" ht="15.75" customHeight="1" s="496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</row>
    <row r="697" ht="15.75" customHeight="1" s="496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</row>
    <row r="698" ht="15.75" customHeight="1" s="496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</row>
    <row r="699" ht="15.75" customHeight="1" s="496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</row>
    <row r="700" ht="15.75" customHeight="1" s="496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</row>
    <row r="701" ht="15.75" customHeight="1" s="496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</row>
    <row r="702" ht="15.75" customHeight="1" s="496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</row>
    <row r="703" ht="15.75" customHeight="1" s="496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</row>
    <row r="704" ht="15.75" customHeight="1" s="496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</row>
    <row r="705" ht="15.75" customHeight="1" s="496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</row>
    <row r="706" ht="15.75" customHeight="1" s="496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</row>
    <row r="707" ht="15.75" customHeight="1" s="496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</row>
    <row r="708" ht="15.75" customHeight="1" s="496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</row>
    <row r="709" ht="15.75" customHeight="1" s="496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</row>
    <row r="710" ht="15.75" customHeight="1" s="496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</row>
    <row r="711" ht="15.75" customHeight="1" s="496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</row>
    <row r="712" ht="15.75" customHeight="1" s="496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</row>
    <row r="713" ht="15.75" customHeight="1" s="496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</row>
    <row r="714" ht="15.75" customHeight="1" s="496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</row>
    <row r="715" ht="15.75" customHeight="1" s="496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</row>
    <row r="716" ht="15.75" customHeight="1" s="496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</row>
    <row r="717" ht="15.75" customHeight="1" s="496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</row>
    <row r="718" ht="15.75" customHeight="1" s="496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</row>
    <row r="719" ht="15.75" customHeight="1" s="496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</row>
    <row r="720" ht="15.75" customHeight="1" s="496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</row>
    <row r="721" ht="15.75" customHeight="1" s="496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</row>
    <row r="722" ht="15.75" customHeight="1" s="496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</row>
    <row r="723" ht="15.75" customHeight="1" s="496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</row>
    <row r="724" ht="15.75" customHeight="1" s="496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</row>
    <row r="725" ht="15.75" customHeight="1" s="496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</row>
    <row r="726" ht="15.75" customHeight="1" s="496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</row>
    <row r="727" ht="15.75" customHeight="1" s="496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</row>
    <row r="728" ht="15.75" customHeight="1" s="496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</row>
    <row r="729" ht="15.75" customHeight="1" s="496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</row>
    <row r="730" ht="15.75" customHeight="1" s="496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</row>
    <row r="731" ht="15.75" customHeight="1" s="496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</row>
    <row r="732" ht="15.75" customHeight="1" s="496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</row>
    <row r="733" ht="15.75" customHeight="1" s="496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</row>
    <row r="734" ht="15.75" customHeight="1" s="496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</row>
    <row r="735" ht="15.75" customHeight="1" s="496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</row>
    <row r="736" ht="15.75" customHeight="1" s="496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</row>
    <row r="737" ht="15.75" customHeight="1" s="496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</row>
    <row r="738" ht="15.75" customHeight="1" s="496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</row>
    <row r="739" ht="15.75" customHeight="1" s="496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</row>
    <row r="740" ht="15.75" customHeight="1" s="496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</row>
    <row r="741" ht="15.75" customHeight="1" s="496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</row>
    <row r="742" ht="15.75" customHeight="1" s="496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</row>
    <row r="743" ht="15.75" customHeight="1" s="496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</row>
    <row r="744" ht="15.75" customHeight="1" s="496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</row>
    <row r="745" ht="15.75" customHeight="1" s="496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</row>
    <row r="746" ht="15.75" customHeight="1" s="496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</row>
    <row r="747" ht="15.75" customHeight="1" s="496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</row>
    <row r="748" ht="15.75" customHeight="1" s="496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</row>
    <row r="749" ht="15.75" customHeight="1" s="496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</row>
    <row r="750" ht="15.75" customHeight="1" s="496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</row>
    <row r="751" ht="15.75" customHeight="1" s="496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</row>
    <row r="752" ht="15.75" customHeight="1" s="496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</row>
    <row r="753" ht="15.75" customHeight="1" s="496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</row>
    <row r="754" ht="15.75" customHeight="1" s="496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</row>
    <row r="755" ht="15.75" customHeight="1" s="496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</row>
    <row r="756" ht="15.75" customHeight="1" s="496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</row>
    <row r="757" ht="15.75" customHeight="1" s="496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</row>
    <row r="758" ht="15.75" customHeight="1" s="496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</row>
    <row r="759" ht="15.75" customHeight="1" s="496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</row>
    <row r="760" ht="15.75" customHeight="1" s="496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</row>
    <row r="761" ht="15.75" customHeight="1" s="496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</row>
    <row r="762" ht="15.75" customHeight="1" s="496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</row>
    <row r="763" ht="15.75" customHeight="1" s="496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</row>
    <row r="764" ht="15.75" customHeight="1" s="496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</row>
    <row r="765" ht="15.75" customHeight="1" s="496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</row>
    <row r="766" ht="15.75" customHeight="1" s="496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</row>
    <row r="767" ht="15.75" customHeight="1" s="496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</row>
    <row r="768" ht="15.75" customHeight="1" s="496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</row>
    <row r="769" ht="15.75" customHeight="1" s="496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</row>
    <row r="770" ht="15.75" customHeight="1" s="496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</row>
    <row r="771" ht="15.75" customHeight="1" s="496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</row>
    <row r="772" ht="15.75" customHeight="1" s="496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</row>
    <row r="773" ht="15.75" customHeight="1" s="496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</row>
    <row r="774" ht="15.75" customHeight="1" s="496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</row>
    <row r="775" ht="15.75" customHeight="1" s="496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</row>
    <row r="776" ht="15.75" customHeight="1" s="496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</row>
    <row r="777" ht="15.75" customHeight="1" s="496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</row>
    <row r="778" ht="15.75" customHeight="1" s="496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</row>
    <row r="779" ht="15.75" customHeight="1" s="496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</row>
    <row r="780" ht="15.75" customHeight="1" s="496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</row>
    <row r="781" ht="15.75" customHeight="1" s="496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</row>
    <row r="782" ht="15.75" customHeight="1" s="496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</row>
    <row r="783" ht="15.75" customHeight="1" s="496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</row>
    <row r="784" ht="15.75" customHeight="1" s="496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</row>
    <row r="785" ht="15.75" customHeight="1" s="496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</row>
    <row r="786" ht="15.75" customHeight="1" s="496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</row>
    <row r="787" ht="15.75" customHeight="1" s="496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</row>
    <row r="788" ht="15.75" customHeight="1" s="496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</row>
    <row r="789" ht="15.75" customHeight="1" s="496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</row>
    <row r="790" ht="15.75" customHeight="1" s="496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</row>
    <row r="791" ht="15.75" customHeight="1" s="496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</row>
    <row r="792" ht="15.75" customHeight="1" s="496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</row>
    <row r="793" ht="15.75" customHeight="1" s="496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</row>
    <row r="794" ht="15.75" customHeight="1" s="496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</row>
    <row r="795" ht="15.75" customHeight="1" s="496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</row>
    <row r="796" ht="15.75" customHeight="1" s="496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</row>
    <row r="797" ht="15.75" customHeight="1" s="496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</row>
    <row r="798" ht="15.75" customHeight="1" s="496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</row>
    <row r="799" ht="15.75" customHeight="1" s="496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</row>
    <row r="800" ht="15.75" customHeight="1" s="496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</row>
    <row r="801" ht="15.75" customHeight="1" s="496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</row>
    <row r="802" ht="15.75" customHeight="1" s="496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</row>
    <row r="803" ht="15.75" customHeight="1" s="496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</row>
    <row r="804" ht="15.75" customHeight="1" s="496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</row>
    <row r="805" ht="15.75" customHeight="1" s="496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</row>
    <row r="806" ht="15.75" customHeight="1" s="496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</row>
    <row r="807" ht="15.75" customHeight="1" s="496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</row>
    <row r="808" ht="15.75" customHeight="1" s="496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</row>
    <row r="809" ht="15.75" customHeight="1" s="496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</row>
    <row r="810" ht="15.75" customHeight="1" s="496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</row>
    <row r="811" ht="15.75" customHeight="1" s="496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</row>
    <row r="812" ht="15.75" customHeight="1" s="496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</row>
    <row r="813" ht="15.75" customHeight="1" s="496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</row>
    <row r="814" ht="15.75" customHeight="1" s="496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</row>
    <row r="815" ht="15.75" customHeight="1" s="496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</row>
    <row r="816" ht="15.75" customHeight="1" s="496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</row>
    <row r="817" ht="15.75" customHeight="1" s="496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</row>
    <row r="818" ht="15.75" customHeight="1" s="496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</row>
    <row r="819" ht="15.75" customHeight="1" s="496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</row>
    <row r="820" ht="15.75" customHeight="1" s="496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</row>
    <row r="821" ht="15.75" customHeight="1" s="496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</row>
    <row r="822" ht="15.75" customHeight="1" s="496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</row>
    <row r="823" ht="15.75" customHeight="1" s="496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</row>
    <row r="824" ht="15.75" customHeight="1" s="496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</row>
    <row r="825" ht="15.75" customHeight="1" s="496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</row>
    <row r="826" ht="15.75" customHeight="1" s="496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</row>
    <row r="827" ht="15.75" customHeight="1" s="496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</row>
    <row r="828" ht="15.75" customHeight="1" s="496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</row>
    <row r="829" ht="15.75" customHeight="1" s="496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</row>
    <row r="830" ht="15.75" customHeight="1" s="496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</row>
    <row r="831" ht="15.75" customHeight="1" s="496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</row>
    <row r="832" ht="15.75" customHeight="1" s="496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</row>
    <row r="833" ht="15.75" customHeight="1" s="496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</row>
    <row r="834" ht="15.75" customHeight="1" s="496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</row>
    <row r="835" ht="15.75" customHeight="1" s="496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</row>
    <row r="836" ht="15.75" customHeight="1" s="496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</row>
    <row r="837" ht="15.75" customHeight="1" s="496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</row>
    <row r="838" ht="15.75" customHeight="1" s="496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</row>
    <row r="839" ht="15.75" customHeight="1" s="496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</row>
    <row r="840" ht="15.75" customHeight="1" s="496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</row>
    <row r="841" ht="15.75" customHeight="1" s="496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</row>
    <row r="842" ht="15.75" customHeight="1" s="496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</row>
    <row r="843" ht="15.75" customHeight="1" s="496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</row>
    <row r="844" ht="15.75" customHeight="1" s="496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</row>
    <row r="845" ht="15.75" customHeight="1" s="496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</row>
    <row r="846" ht="15.75" customHeight="1" s="496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</row>
    <row r="847" ht="15.75" customHeight="1" s="496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</row>
    <row r="848" ht="15.75" customHeight="1" s="496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</row>
    <row r="849" ht="15.75" customHeight="1" s="496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</row>
    <row r="850" ht="15.75" customHeight="1" s="496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</row>
    <row r="851" ht="15.75" customHeight="1" s="496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</row>
    <row r="852" ht="15.75" customHeight="1" s="496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</row>
    <row r="853" ht="15.75" customHeight="1" s="496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</row>
    <row r="854" ht="15.75" customHeight="1" s="496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</row>
    <row r="855" ht="15.75" customHeight="1" s="496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</row>
    <row r="856" ht="15.75" customHeight="1" s="496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</row>
    <row r="857" ht="15.75" customHeight="1" s="496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</row>
    <row r="858" ht="15.75" customHeight="1" s="496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</row>
    <row r="859" ht="15.75" customHeight="1" s="496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</row>
    <row r="860" ht="15.75" customHeight="1" s="496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</row>
    <row r="861" ht="15.75" customHeight="1" s="496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</row>
    <row r="862" ht="15.75" customHeight="1" s="496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</row>
    <row r="863" ht="15.75" customHeight="1" s="496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</row>
    <row r="864" ht="15.75" customHeight="1" s="496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</row>
    <row r="865" ht="15.75" customHeight="1" s="496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</row>
    <row r="866" ht="15.75" customHeight="1" s="496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</row>
    <row r="867" ht="15.75" customHeight="1" s="496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</row>
    <row r="868" ht="15.75" customHeight="1" s="496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</row>
    <row r="869" ht="15.75" customHeight="1" s="496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</row>
    <row r="870" ht="15.75" customHeight="1" s="496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</row>
    <row r="871" ht="15.75" customHeight="1" s="496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</row>
    <row r="872" ht="15.75" customHeight="1" s="496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</row>
    <row r="873" ht="15.75" customHeight="1" s="496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</row>
    <row r="874" ht="15.75" customHeight="1" s="496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</row>
    <row r="875" ht="15.75" customHeight="1" s="496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</row>
    <row r="876" ht="15.75" customHeight="1" s="496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</row>
    <row r="877" ht="15.75" customHeight="1" s="496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</row>
    <row r="878" ht="15.75" customHeight="1" s="496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</row>
    <row r="879" ht="15.75" customHeight="1" s="496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</row>
    <row r="880" ht="15.75" customHeight="1" s="496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</row>
    <row r="881" ht="15.75" customHeight="1" s="496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</row>
    <row r="882" ht="15.75" customHeight="1" s="496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</row>
    <row r="883" ht="15.75" customHeight="1" s="496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</row>
    <row r="884" ht="15.75" customHeight="1" s="496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</row>
    <row r="885" ht="15.75" customHeight="1" s="496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</row>
    <row r="886" ht="15.75" customHeight="1" s="496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</row>
    <row r="887" ht="15.75" customHeight="1" s="496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</row>
    <row r="888" ht="15.75" customHeight="1" s="496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</row>
    <row r="889" ht="15.75" customHeight="1" s="496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</row>
    <row r="890" ht="15.75" customHeight="1" s="496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</row>
    <row r="891" ht="15.75" customHeight="1" s="496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</row>
    <row r="892" ht="15.75" customHeight="1" s="496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</row>
    <row r="893" ht="15.75" customHeight="1" s="496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</row>
    <row r="894" ht="15.75" customHeight="1" s="496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</row>
    <row r="895" ht="15.75" customHeight="1" s="496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</row>
    <row r="896" ht="15.75" customHeight="1" s="496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</row>
    <row r="897" ht="15.75" customHeight="1" s="496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</row>
    <row r="898" ht="15.75" customHeight="1" s="496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</row>
    <row r="899" ht="15.75" customHeight="1" s="496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</row>
    <row r="900" ht="15.75" customHeight="1" s="496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</row>
    <row r="901" ht="15.75" customHeight="1" s="496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</row>
    <row r="902" ht="15.75" customHeight="1" s="496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</row>
    <row r="903" ht="15.75" customHeight="1" s="496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</row>
    <row r="904" ht="15.75" customHeight="1" s="496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</row>
    <row r="905" ht="15.75" customHeight="1" s="496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</row>
    <row r="906" ht="15.75" customHeight="1" s="496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</row>
    <row r="907" ht="15.75" customHeight="1" s="496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</row>
    <row r="908" ht="15.75" customHeight="1" s="496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</row>
    <row r="909" ht="15.75" customHeight="1" s="496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</row>
    <row r="910" ht="15.75" customHeight="1" s="496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</row>
    <row r="911" ht="15.75" customHeight="1" s="496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</row>
    <row r="912" ht="15.75" customHeight="1" s="496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</row>
    <row r="913" ht="15.75" customHeight="1" s="496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</row>
    <row r="914" ht="15.75" customHeight="1" s="496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</row>
    <row r="915" ht="15.75" customHeight="1" s="496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</row>
    <row r="916" ht="15.75" customHeight="1" s="496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</row>
    <row r="917" ht="15.75" customHeight="1" s="496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</row>
    <row r="918" ht="15.75" customHeight="1" s="496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</row>
    <row r="919" ht="15.75" customHeight="1" s="496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</row>
    <row r="920" ht="15.75" customHeight="1" s="496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</row>
    <row r="921" ht="15.75" customHeight="1" s="496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</row>
    <row r="922" ht="15.75" customHeight="1" s="496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</row>
    <row r="923" ht="15.75" customHeight="1" s="496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</row>
    <row r="924" ht="15.75" customHeight="1" s="496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</row>
    <row r="925" ht="15.75" customHeight="1" s="496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</row>
    <row r="926" ht="15.75" customHeight="1" s="496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</row>
    <row r="927" ht="15.75" customHeight="1" s="496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</row>
    <row r="928" ht="15.75" customHeight="1" s="496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</row>
    <row r="929" ht="15.75" customHeight="1" s="496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</row>
    <row r="930" ht="15.75" customHeight="1" s="496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</row>
    <row r="931" ht="15.75" customHeight="1" s="496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</row>
    <row r="932" ht="15.75" customHeight="1" s="496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</row>
    <row r="933" ht="15.75" customHeight="1" s="496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</row>
    <row r="934" ht="15.75" customHeight="1" s="496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</row>
    <row r="935" ht="15.75" customHeight="1" s="496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</row>
    <row r="936" ht="15.75" customHeight="1" s="496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</row>
    <row r="937" ht="15.75" customHeight="1" s="496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</row>
    <row r="938" ht="15.75" customHeight="1" s="496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</row>
    <row r="939" ht="15.75" customHeight="1" s="496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</row>
    <row r="940" ht="15.75" customHeight="1" s="496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</row>
    <row r="941" ht="15.75" customHeight="1" s="496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</row>
    <row r="942" ht="15.75" customHeight="1" s="496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</row>
    <row r="943" ht="15.75" customHeight="1" s="496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</row>
    <row r="944" ht="15.75" customHeight="1" s="496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</row>
    <row r="945" ht="15.75" customHeight="1" s="496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</row>
    <row r="946" ht="15.75" customHeight="1" s="496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</row>
    <row r="947" ht="15.75" customHeight="1" s="496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</row>
    <row r="948" ht="15.75" customHeight="1" s="496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</row>
    <row r="949" ht="15.75" customHeight="1" s="496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</row>
    <row r="950" ht="15.75" customHeight="1" s="496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</row>
    <row r="951" ht="15.75" customHeight="1" s="496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</row>
    <row r="952" ht="15.75" customHeight="1" s="496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</row>
    <row r="953" ht="15.75" customHeight="1" s="496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</row>
    <row r="954" ht="15.75" customHeight="1" s="496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</row>
    <row r="955" ht="15.75" customHeight="1" s="496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</row>
    <row r="956" ht="15.75" customHeight="1" s="496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</row>
    <row r="957" ht="15.75" customHeight="1" s="496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</row>
    <row r="958" ht="15.75" customHeight="1" s="496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</row>
    <row r="959" ht="15.75" customHeight="1" s="496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</row>
    <row r="960" ht="15.75" customHeight="1" s="496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</row>
    <row r="961" ht="15.75" customHeight="1" s="496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</row>
    <row r="962" ht="15.75" customHeight="1" s="496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</row>
    <row r="963" ht="15.75" customHeight="1" s="496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</row>
    <row r="964" ht="15.75" customHeight="1" s="496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</row>
    <row r="965" ht="15.75" customHeight="1" s="496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</row>
    <row r="966" ht="15.75" customHeight="1" s="496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</row>
    <row r="967" ht="15.75" customHeight="1" s="496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</row>
    <row r="968" ht="15.75" customHeight="1" s="496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</row>
    <row r="969" ht="15.75" customHeight="1" s="496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</row>
    <row r="970" ht="15.75" customHeight="1" s="496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</row>
    <row r="971" ht="15.75" customHeight="1" s="496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</row>
    <row r="972" ht="15.75" customHeight="1" s="496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</row>
    <row r="973" ht="15.75" customHeight="1" s="496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</row>
    <row r="974" ht="15.75" customHeight="1" s="496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</row>
    <row r="975" ht="15.75" customHeight="1" s="496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</row>
    <row r="976" ht="15.75" customHeight="1" s="496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</row>
    <row r="977" ht="15.75" customHeight="1" s="496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</row>
    <row r="978" ht="15.75" customHeight="1" s="496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</row>
    <row r="979" ht="15.75" customHeight="1" s="496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</row>
    <row r="980" ht="15.75" customHeight="1" s="496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</row>
    <row r="981" ht="15.75" customHeight="1" s="496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</row>
    <row r="982" ht="15.75" customHeight="1" s="496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</row>
    <row r="983" ht="15.75" customHeight="1" s="496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</row>
    <row r="984" ht="15.75" customHeight="1" s="496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</row>
    <row r="985" ht="15.75" customHeight="1" s="496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</row>
    <row r="986" ht="15.75" customHeight="1" s="496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</row>
    <row r="987" ht="15.75" customHeight="1" s="496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</row>
    <row r="988" ht="15.75" customHeight="1" s="496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</row>
    <row r="989" ht="15.75" customHeight="1" s="496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</row>
    <row r="990" ht="15.75" customHeight="1" s="496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</row>
    <row r="991" ht="15.75" customHeight="1" s="496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</row>
    <row r="992" ht="15.75" customHeight="1" s="496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</row>
    <row r="993" ht="15.75" customHeight="1" s="496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</row>
    <row r="994" ht="15.75" customHeight="1" s="496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</row>
    <row r="995" ht="15.75" customHeight="1" s="496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</row>
    <row r="996" ht="15.75" customHeight="1" s="496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</row>
    <row r="997" ht="15.75" customHeight="1" s="496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</row>
    <row r="998" ht="15.75" customHeight="1" s="496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</row>
    <row r="999" ht="15.75" customHeight="1" s="496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</row>
    <row r="1000" ht="15.75" customHeight="1" s="496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</row>
  </sheetData>
  <mergeCells count="8">
    <mergeCell ref="D31:H31"/>
    <mergeCell ref="B3:K3"/>
    <mergeCell ref="B33:K33"/>
    <mergeCell ref="B57:K57"/>
    <mergeCell ref="B59:K59"/>
    <mergeCell ref="B61:K61"/>
    <mergeCell ref="B63:K63"/>
    <mergeCell ref="B65:K65"/>
  </mergeCells>
  <conditionalFormatting sqref="B35:J47">
    <cfRule type="expression" priority="1" dxfId="0">
      <formula>$G35="Alta"</formula>
    </cfRule>
    <cfRule type="expression" priority="2" dxfId="1">
      <formula>$G35="Média"</formula>
    </cfRule>
  </conditionalFormatting>
  <dataValidations count="1">
    <dataValidation type="list" sqref="J35:J54">
      <formula1>"Não iniciado,Em coleta,Em análise,Concluído com registro"</formula1>
    </dataValidation>
  </dataValidation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0" summaryRight="0"/>
    <pageSetUpPr/>
  </sheetPr>
  <dimension ref="A1:T1000"/>
  <sheetViews>
    <sheetView showGridLines="0" workbookViewId="0">
      <pane xSplit="5" ySplit="3" topLeftCell="F4" activePane="bottomRight" state="frozen"/>
    </sheetView>
  </sheetViews>
  <sheetFormatPr baseColWidth="8" defaultColWidth="12.63" defaultRowHeight="15" customHeight="1"/>
  <cols>
    <col width="4.63" customWidth="1" style="496" min="1" max="1"/>
    <col min="2" max="2" width="13" style="6981" hidden="0" customWidth="1"/>
    <col min="3" max="3" width="43" style="6981" hidden="0" customWidth="1"/>
    <col min="4" max="4" width="3" style="6981" hidden="0" customWidth="1"/>
    <col min="5" max="5" width="16" style="6981" hidden="0" customWidth="1"/>
    <col min="6" max="6" width="64" style="7576" hidden="0" customWidth="1"/>
    <col min="7" max="7" width="39" style="6981" hidden="0" customWidth="1"/>
    <col min="8" max="8" width="29" style="6981" hidden="0" customWidth="1"/>
    <col min="9" max="9" width="29" hidden="0" customWidth="1"/>
    <col min="10" max="10" width="31" hidden="0" customWidth="1"/>
    <col min="11" max="11" width="65" hidden="0" customWidth="1"/>
  </cols>
  <sheetData>
    <row r="1" ht="15.75" customHeight="1" s="496">
      <c r="A1" s="176" t="n"/>
      <c r="B1" s="176" t="n"/>
      <c r="C1" s="177" t="n"/>
      <c r="D1" s="260" t="n"/>
      <c r="E1" s="261" t="n"/>
      <c r="F1" s="260" t="n"/>
      <c r="G1" s="261" t="n"/>
      <c r="H1" s="260" t="n"/>
      <c r="I1" s="260" t="n"/>
      <c r="J1" s="260" t="n"/>
      <c r="K1" s="260" t="n"/>
      <c r="L1" s="260" t="n"/>
      <c r="M1" s="260" t="n"/>
      <c r="N1" s="260" t="n"/>
      <c r="O1" s="260" t="n"/>
      <c r="P1" s="260" t="n"/>
      <c r="Q1" s="260" t="n"/>
      <c r="R1" s="260" t="n"/>
      <c r="S1" s="260" t="n"/>
      <c r="T1" s="260" t="n"/>
    </row>
    <row r="2" ht="32" customHeight="1" s="6981" customFormat="1">
      <c r="A2" s="176" t="n"/>
      <c r="B2" s="13026" t="str">
        <v>Requisitos e funções — 23 vínculos rastreáveis e catálogo de 17 funções</v>
      </c>
      <c r="C2" s="13027" t="str">
        <v>Requisitos e funções — 23 vínculos rastreáveis e catálogo de 17 funções</v>
      </c>
      <c r="D2" s="13028" t="str">
        <v>Requisitos e funções — 23 vínculos rastreáveis e catálogo de 17 funções</v>
      </c>
      <c r="E2" s="13026" t="str">
        <v>Requisitos e funções — 23 vínculos rastreáveis e catálogo de 17 funções</v>
      </c>
      <c r="F2" s="13027" t="str">
        <v>Requisitos e funções — 23 vínculos rastreáveis e catálogo de 17 funções</v>
      </c>
      <c r="G2" s="13027" t="str">
        <v>Requisitos e funções — 23 vínculos rastreáveis e catálogo de 17 funções</v>
      </c>
      <c r="H2" s="13027" t="str">
        <v>Requisitos e funções — 23 vínculos rastreáveis e catálogo de 17 funções</v>
      </c>
      <c r="I2" s="13027" t="str">
        <v>Requisitos e funções — 23 vínculos rastreáveis e catálogo de 17 funções</v>
      </c>
      <c r="J2" s="13027" t="str">
        <v>Requisitos e funções — 23 vínculos rastreáveis e catálogo de 17 funções</v>
      </c>
      <c r="K2" s="13027" t="str">
        <v>Requisitos e funções — 23 vínculos rastreáveis e catálogo de 17 funções</v>
      </c>
      <c r="L2" s="260" t="n"/>
      <c r="M2" s="260" t="n"/>
      <c r="N2" s="260" t="n"/>
      <c r="O2" s="260" t="n"/>
      <c r="P2" s="260" t="n"/>
      <c r="Q2" s="260" t="n"/>
      <c r="R2" s="260" t="n"/>
      <c r="S2" s="260" t="n"/>
      <c r="T2" s="260" t="n"/>
    </row>
    <row r="3" ht="38" customHeight="1" s="6981" customFormat="1">
      <c r="A3" s="177" t="n"/>
      <c r="B3" s="13032" t="str">
        <v>ID requisito</v>
      </c>
      <c r="C3" s="13032" t="str">
        <v>Requisito de projeto</v>
      </c>
      <c r="D3" s="13012" t="n"/>
      <c r="E3" s="13032" t="str">
        <v>ID vínculo</v>
      </c>
      <c r="F3" s="13032" t="str">
        <v>Entendimento e justificativa</v>
      </c>
      <c r="G3" s="13032" t="str">
        <v>Funções associadas</v>
      </c>
      <c r="H3" s="13032" t="str">
        <v>Natureza do requisito</v>
      </c>
      <c r="I3" s="13037" t="str">
        <v>IDs funcionais</v>
      </c>
      <c r="J3" s="13037" t="str">
        <v>Tratamento</v>
      </c>
      <c r="K3" s="13037" t="str">
        <v>Especificação-meta preservada</v>
      </c>
      <c r="L3" s="260" t="n"/>
      <c r="M3" s="260" t="n"/>
      <c r="N3" s="260" t="n"/>
      <c r="O3" s="260" t="n"/>
      <c r="P3" s="260" t="n"/>
      <c r="Q3" s="260" t="n"/>
      <c r="R3" s="260" t="n"/>
      <c r="S3" s="260" t="n"/>
      <c r="T3" s="260" t="n"/>
    </row>
    <row r="4" ht="84" customHeight="1" s="7576" customFormat="1">
      <c r="A4" s="261" t="n"/>
      <c r="B4" s="13012" t="inlineStr">
        <is>
          <t xml:space="preserve">—</t>
        </is>
      </c>
      <c r="C4" s="13012" t="inlineStr">
        <is>
          <t xml:space="preserve">Função global do sistema</t>
        </is>
      </c>
      <c r="D4" s="13012" t="n"/>
      <c r="E4" s="13012" t="str">
        <v>FG</v>
      </c>
      <c r="F4" s="26814" t="str">
        <v>Material: louça descoberta após preparo no distribuidor. Energia: transporte e manuseio. Sinal: comandos do operador; condição visível, orientação e identidade. Saídas pretendidas, sem desempenho ensaiado.</v>
      </c>
      <c r="G4" s="13012" t="str">
        <v>Resguardar louça</v>
      </c>
      <c r="H4" s="13012" t="str">
        <v>Finalidade global</v>
      </c>
      <c r="I4" s="13025" t="str">
        <v>FG</v>
      </c>
      <c r="J4" s="13025" t="str">
        <v>Desdobrar em funções</v>
      </c>
      <c r="K4" s="13025" t="str">
        <v>Confrontar todas as especificações; o catálogo abaixo distingue função, atributo e restrição.</v>
      </c>
      <c r="L4" s="260" t="n"/>
      <c r="M4" s="260" t="n"/>
      <c r="N4" s="260" t="n"/>
      <c r="O4" s="260" t="n"/>
      <c r="P4" s="260" t="n"/>
      <c r="Q4" s="260" t="n"/>
      <c r="R4" s="260" t="n"/>
      <c r="S4" s="260" t="n"/>
      <c r="T4" s="260" t="n"/>
    </row>
    <row r="5" ht="88" customHeight="1" s="7576" customFormat="1">
      <c r="A5" s="140" t="n"/>
      <c r="B5" s="13012" t="str">
        <f>'Requisito de Projeto'!C3</f>
        <v>RP1</v>
      </c>
      <c r="C5" s="13012" t="str">
        <f>'Requisito de Projeto'!B3</f>
        <v>Amortecer impactos do transporte</v>
      </c>
      <c r="D5" s="13012" t="n"/>
      <c r="E5" s="13012" t="str">
        <v>V01</v>
      </c>
      <c r="F5" s="13012" t="str">
        <v>Atenuar energia na cerâmica; o pico é critério de desempenho.</v>
      </c>
      <c r="G5" s="13012" t="str">
        <f>'Função Global'!$C$39</f>
        <v>Amortecer impacto</v>
      </c>
      <c r="H5" s="13012" t="str">
        <v>Desempenho funcional</v>
      </c>
      <c r="I5" s="13025" t="str">
        <f>'Função Global'!$B$39</f>
        <v>F01</v>
      </c>
      <c r="J5" s="13025" t="str">
        <v>Requer função</v>
      </c>
      <c r="K5" s="13025" t="str">
        <f>'Especificação Meta'!E6</f>
        <v>≤ 35 g de pico transmitido à louça, e sempre abaixo do resultado da embalagem atual no mesmo ensaio</v>
      </c>
      <c r="L5" s="260" t="n"/>
      <c r="M5" s="260" t="n"/>
      <c r="N5" s="260" t="n"/>
      <c r="O5" s="260" t="n"/>
      <c r="P5" s="260" t="n"/>
      <c r="Q5" s="260" t="n"/>
      <c r="R5" s="260" t="n"/>
      <c r="S5" s="260" t="n"/>
      <c r="T5" s="260" t="n"/>
    </row>
    <row r="6" ht="88" customHeight="1" s="7576" customFormat="1">
      <c r="A6" s="261" t="n"/>
      <c r="B6" s="13012" t="str">
        <f>'Requisito de Projeto'!C4</f>
        <v>RP2</v>
      </c>
      <c r="C6" s="13012" t="str">
        <f>'Requisito de Projeto'!B4</f>
        <v>Imobilizar a louça</v>
      </c>
      <c r="D6" s="13012" t="n"/>
      <c r="E6" s="13012" t="str">
        <v>V02</v>
      </c>
      <c r="F6" s="13012" t="str">
        <v>Conservar posição relativa e verificar o deslocamento após o ciclo.</v>
      </c>
      <c r="G6" s="13012" t="str">
        <f>'Função Global'!$C$40</f>
        <v>Imobilizar louça</v>
      </c>
      <c r="H6" s="13012" t="str">
        <v>Desempenho funcional</v>
      </c>
      <c r="I6" s="13025" t="str">
        <f>'Função Global'!$B$40</f>
        <v>F02</v>
      </c>
      <c r="J6" s="13025" t="str">
        <v>Requer função</v>
      </c>
      <c r="K6" s="13025" t="str">
        <f>'Especificação Meta'!E7</f>
        <v>≤ 6 mm de deslocamento residual após o ciclo de distribuição</v>
      </c>
      <c r="L6" s="260" t="n"/>
      <c r="M6" s="260" t="n"/>
      <c r="N6" s="260" t="n"/>
      <c r="O6" s="260" t="n"/>
      <c r="P6" s="260" t="n"/>
      <c r="Q6" s="260" t="n"/>
      <c r="R6" s="260" t="n"/>
      <c r="S6" s="260" t="n"/>
      <c r="T6" s="260" t="n"/>
    </row>
    <row r="7" ht="88" customHeight="1" s="7576" customFormat="1">
      <c r="A7" s="261" t="n"/>
      <c r="B7" s="13012" t="str">
        <f>'Requisito de Projeto'!C5</f>
        <v>RP3</v>
      </c>
      <c r="C7" s="13012" t="str">
        <f>'Requisito de Projeto'!B5</f>
        <v>Ser de fácil movimentação</v>
      </c>
      <c r="D7" s="13012" t="n"/>
      <c r="E7" s="13012" t="str">
        <v>V03</v>
      </c>
      <c r="F7" s="13012" t="str">
        <v>Portar com pega e apoio; 150 N é força de partida ao empurrar/puxar, não limite de levantamento.</v>
      </c>
      <c r="G7" s="13012" t="str">
        <f>'Função Global'!$C$41&amp;"; "&amp;'Função Global'!$C$43</f>
        <v>Portar louça; Prover pega</v>
      </c>
      <c r="H7" s="13012" t="str">
        <v>Ergonomia / desempenho</v>
      </c>
      <c r="I7" s="13025" t="str">
        <f>'Função Global'!$B$41&amp;", "&amp;'Função Global'!$B$43</f>
        <v>F03, F05</v>
      </c>
      <c r="J7" s="13025" t="str">
        <v>Qualifica funções</v>
      </c>
      <c r="K7" s="13025" t="str">
        <f>'Especificação Meta'!E8</f>
        <v>≤ 150 N de força de partida com o conjunto carregado, em piso de canteiro</v>
      </c>
      <c r="L7" s="260" t="n"/>
      <c r="M7" s="260" t="n"/>
      <c r="N7" s="260" t="n"/>
      <c r="O7" s="260" t="n"/>
      <c r="P7" s="260" t="n"/>
      <c r="Q7" s="260" t="n"/>
      <c r="R7" s="260" t="n"/>
      <c r="S7" s="260" t="n"/>
      <c r="T7" s="260" t="n"/>
    </row>
    <row r="8" ht="88" customHeight="1" s="7576" customFormat="1">
      <c r="A8" s="261" t="n"/>
      <c r="B8" s="13012" t="str">
        <f>'Requisito de Projeto'!C6</f>
        <v>RP4</v>
      </c>
      <c r="C8" s="13012" t="str">
        <f>'Requisito de Projeto'!B6</f>
        <v>Permitir conferência sem abrir</v>
      </c>
      <c r="D8" s="13012" t="n"/>
      <c r="E8" s="13012" t="str">
        <v>V04</v>
      </c>
      <c r="F8" s="13012" t="str">
        <v>Expor a área crítica real da cerâmica; indicador de evento não substitui inspeção.</v>
      </c>
      <c r="G8" s="13012" t="str">
        <f>'Função Global'!$C$42</f>
        <v>Expor condição</v>
      </c>
      <c r="H8" s="13012" t="str">
        <v>Inspeção / desempenho</v>
      </c>
      <c r="I8" s="13025" t="str">
        <f>'Função Global'!$B$42</f>
        <v>F04</v>
      </c>
      <c r="J8" s="13025" t="str">
        <v>Requer função</v>
      </c>
      <c r="K8" s="13025" t="str">
        <f>'Especificação Meta'!E9</f>
        <v>≥ 60% da área crítica verificável com o conjunto fechado</v>
      </c>
      <c r="L8" s="260" t="n"/>
      <c r="M8" s="260" t="n"/>
      <c r="N8" s="260" t="n"/>
      <c r="O8" s="260" t="n"/>
      <c r="P8" s="260" t="n"/>
      <c r="Q8" s="260" t="n"/>
      <c r="R8" s="260" t="n"/>
      <c r="S8" s="260" t="n"/>
      <c r="T8" s="260" t="n"/>
    </row>
    <row r="9" ht="88" customHeight="1" s="7576" customFormat="1">
      <c r="A9" s="261" t="n"/>
      <c r="B9" s="13012" t="str">
        <f>'Requisito de Projeto'!C7</f>
        <v>RP5</v>
      </c>
      <c r="C9" s="13012" t="str">
        <f>'Requisito de Projeto'!B7</f>
        <v>Ter pontos de pega definidos</v>
      </c>
      <c r="D9" s="13012" t="n"/>
      <c r="E9" s="13012" t="str">
        <v>V05</v>
      </c>
      <c r="F9" s="13012" t="str">
        <v>Prover pontos para mão enluvada; confirmar vão, acesso e aplicação de força.</v>
      </c>
      <c r="G9" s="13012" t="str">
        <f>'Função Global'!$C$43</f>
        <v>Prover pega</v>
      </c>
      <c r="H9" s="13012" t="str">
        <v>Interface ergonômica</v>
      </c>
      <c r="I9" s="13025" t="str">
        <f>'Função Global'!$B$43</f>
        <v>F05</v>
      </c>
      <c r="J9" s="13025" t="str">
        <v>Qualifica interface</v>
      </c>
      <c r="K9" s="13025" t="str">
        <f>'Especificação Meta'!E10</f>
        <v>≥ 2 pontos de pega com vão livre compatível com mão enluvada</v>
      </c>
      <c r="L9" s="260" t="n"/>
      <c r="M9" s="260" t="n"/>
      <c r="N9" s="260" t="n"/>
      <c r="O9" s="260" t="n"/>
      <c r="P9" s="260" t="n"/>
      <c r="Q9" s="260" t="n"/>
      <c r="R9" s="260" t="n"/>
      <c r="S9" s="260" t="n"/>
      <c r="T9" s="260" t="n"/>
    </row>
    <row r="10" ht="88" customHeight="1" s="7576" customFormat="1">
      <c r="A10" s="140" t="n"/>
      <c r="B10" s="13012" t="str">
        <f>'Requisito de Projeto'!C8</f>
        <v>RP6</v>
      </c>
      <c r="C10" s="13012" t="str">
        <f>'Requisito de Projeto'!B8</f>
        <v>Ter retirada segura da louça</v>
      </c>
      <c r="D10" s="13012" t="n"/>
      <c r="E10" s="13012" t="str">
        <v>V06</v>
      </c>
      <c r="F10" s="13012" t="str">
        <v>Conter fragmentos em transporte, abertura e retirada segura.</v>
      </c>
      <c r="G10" s="13012" t="str">
        <f>'Função Global'!$C$44</f>
        <v>Reter fragmentos</v>
      </c>
      <c r="H10" s="13012" t="str">
        <v>Segurança / desempenho</v>
      </c>
      <c r="I10" s="13025" t="str">
        <f>'Função Global'!$B$44</f>
        <v>F06</v>
      </c>
      <c r="J10" s="13025" t="str">
        <v>Requer função</v>
      </c>
      <c r="K10" s="13025" t="str">
        <f>'Especificação Meta'!E11</f>
        <v>≥ 90% da massa de fragmentos retida no interior</v>
      </c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60" t="n"/>
    </row>
    <row r="11" ht="88" customHeight="1" s="7576" customFormat="1">
      <c r="A11" s="188" t="n"/>
      <c r="B11" s="13012" t="str">
        <f>'Requisito de Projeto'!C9</f>
        <v>RP7</v>
      </c>
      <c r="C11" s="13012" t="str">
        <f>'Requisito de Projeto'!B9</f>
        <v>Ser ajustável a diferentes louças</v>
      </c>
      <c r="D11" s="13012" t="n"/>
      <c r="E11" s="13012" t="str">
        <v>V07</v>
      </c>
      <c r="F11" s="13012" t="str">
        <v>Acomodar a amplitude na mesma configuração; não trocar insertos durante ajuste.</v>
      </c>
      <c r="G11" s="13012" t="str">
        <f>'Função Global'!$C$45</f>
        <v>Acomodar variação</v>
      </c>
      <c r="H11" s="13012" t="str">
        <v>Adaptabilidade</v>
      </c>
      <c r="I11" s="13025" t="str">
        <f>'Função Global'!$B$45</f>
        <v>F07</v>
      </c>
      <c r="J11" s="13025" t="str">
        <v>Requer capacidade</v>
      </c>
      <c r="K11" s="26782" t="str">
        <f>'Especificação Meta'!E12</f>
        <v>≥ 300 mm no eixo A e ≥ 150 mm no eixo B, sem troca de componentes no ajuste</v>
      </c>
      <c r="L11" s="260" t="n"/>
      <c r="M11" s="260" t="n"/>
      <c r="N11" s="260" t="n"/>
      <c r="O11" s="260" t="n"/>
      <c r="P11" s="260" t="n"/>
      <c r="Q11" s="260" t="n"/>
      <c r="R11" s="260" t="n"/>
      <c r="S11" s="260" t="n"/>
      <c r="T11" s="260" t="n"/>
    </row>
    <row r="12" ht="88" customHeight="1" s="7576" customFormat="1">
      <c r="A12" s="188" t="n"/>
      <c r="B12" s="13012" t="str">
        <f>'Requisito de Projeto'!C10</f>
        <v>RP8</v>
      </c>
      <c r="C12" s="13012" t="str">
        <f>'Requisito de Projeto'!B10</f>
        <v>Ser compatível com o veículo</v>
      </c>
      <c r="D12" s="13012" t="n"/>
      <c r="E12" s="13012" t="str">
        <v>V08</v>
      </c>
      <c r="F12" s="13012" t="str">
        <v>Ocupar o palete e compatibilizar o conjunto com transporte e amarração.</v>
      </c>
      <c r="G12" s="13012" t="str">
        <f>'Função Global'!$C$46&amp;"; "&amp;'Função Global'!$C$41</f>
        <v>Compatibilizar carga; Portar louça</v>
      </c>
      <c r="H12" s="13012" t="str">
        <v>Interface / geometria</v>
      </c>
      <c r="I12" s="13025" t="str">
        <f>'Função Global'!$B$46&amp;", "&amp;'Função Global'!$B$41</f>
        <v>F08, F03</v>
      </c>
      <c r="J12" s="13025" t="str">
        <v>Restringe interface</v>
      </c>
      <c r="K12" s="26782" t="str">
        <f>'Especificação Meta'!E13</f>
        <v>≥ 80% de ocupação da área do PBR 1200 × 1000 mm; alvo de otimização ≥ 90%</v>
      </c>
      <c r="L12" s="260" t="n"/>
      <c r="M12" s="260" t="n"/>
      <c r="N12" s="260" t="n"/>
      <c r="O12" s="260" t="n"/>
      <c r="P12" s="260" t="n"/>
      <c r="Q12" s="260" t="n"/>
      <c r="R12" s="260" t="n"/>
      <c r="S12" s="260" t="n"/>
      <c r="T12" s="260" t="n"/>
    </row>
    <row r="13" ht="88" customHeight="1" s="7576" customFormat="1">
      <c r="A13" s="188" t="n"/>
      <c r="B13" s="13012" t="str">
        <f>'Requisito de Projeto'!C11</f>
        <v>RP9</v>
      </c>
      <c r="C13" s="13012" t="str">
        <f>'Requisito de Projeto'!B11</f>
        <v>Ser estável quando apoiado</v>
      </c>
      <c r="D13" s="13012" t="n"/>
      <c r="E13" s="13012" t="str">
        <v>V09</v>
      </c>
      <c r="F13" s="13012" t="str">
        <v>Estabilizar o conjunto carregado e verificar o limite de tombamento.</v>
      </c>
      <c r="G13" s="13012" t="str">
        <f>'Função Global'!$C$47</f>
        <v>Estabilizar conjunto</v>
      </c>
      <c r="H13" s="13012" t="str">
        <v>Estabilidade / segurança</v>
      </c>
      <c r="I13" s="13025" t="str">
        <f>'Função Global'!$B$47</f>
        <v>F09</v>
      </c>
      <c r="J13" s="13025" t="str">
        <v>Qualifica função</v>
      </c>
      <c r="K13" s="13025" t="str">
        <f>'Especificação Meta'!E14</f>
        <v>≥ 40° de ângulo de tombamento com o conjunto carregado</v>
      </c>
      <c r="L13" s="260" t="n"/>
      <c r="M13" s="260" t="n"/>
      <c r="N13" s="260" t="n"/>
      <c r="O13" s="260" t="n"/>
      <c r="P13" s="260" t="n"/>
      <c r="Q13" s="260" t="n"/>
      <c r="R13" s="260" t="n"/>
      <c r="S13" s="260" t="n"/>
      <c r="T13" s="260" t="n"/>
    </row>
    <row r="14" ht="88" customHeight="1" s="7576" customFormat="1">
      <c r="A14" s="188" t="n"/>
      <c r="B14" s="13012" t="str">
        <f>'Requisito de Projeto'!C12</f>
        <v>RP10</v>
      </c>
      <c r="C14" s="13012" t="str">
        <f>'Requisito de Projeto'!B12</f>
        <v>Ser de uso intuitivo</v>
      </c>
      <c r="D14" s="13012" t="n"/>
      <c r="E14" s="13012" t="str">
        <v>V10</v>
      </c>
      <c r="F14" s="13012" t="str">
        <v>Orientação e indicação de ação integram Comunicar uso; não criar função duplicada.</v>
      </c>
      <c r="G14" s="13012" t="str">
        <f>'Função Global'!$C$51</f>
        <v>Comunicar uso</v>
      </c>
      <c r="H14" s="13012" t="str">
        <v>Usabilidade</v>
      </c>
      <c r="I14" s="13025" t="str">
        <f>'Função Global'!$B$51</f>
        <v>F16</v>
      </c>
      <c r="J14" s="13025" t="str">
        <v>Atributo de uso</v>
      </c>
      <c r="K14" s="13025" t="str">
        <f>'Especificação Meta'!E15</f>
        <v>≤ 7 etapas até o primeiro uso correto, sem consultar instrução</v>
      </c>
      <c r="L14" s="260" t="n"/>
      <c r="M14" s="260" t="n"/>
      <c r="N14" s="260" t="n"/>
      <c r="O14" s="260" t="n"/>
      <c r="P14" s="260" t="n"/>
      <c r="Q14" s="260" t="n"/>
      <c r="R14" s="260" t="n"/>
      <c r="S14" s="260" t="n"/>
      <c r="T14" s="260" t="n"/>
    </row>
    <row r="15" ht="88" customHeight="1" s="7576" customFormat="1">
      <c r="A15" s="188" t="n"/>
      <c r="B15" s="13012" t="str">
        <f>'Requisito de Projeto'!C13</f>
        <v>RP11</v>
      </c>
      <c r="C15" s="13012" t="str">
        <f>'Requisito de Projeto'!B13</f>
        <v>Ser empilhável</v>
      </c>
      <c r="D15" s="13012" t="n"/>
      <c r="E15" s="13012" t="str">
        <v>V11</v>
      </c>
      <c r="F15" s="13012" t="str">
        <v>Suportar compressão pelo caminho de carga, preservando a louça.</v>
      </c>
      <c r="G15" s="13012" t="str">
        <f>'Função Global'!$C$48</f>
        <v>Suportar carga</v>
      </c>
      <c r="H15" s="13012" t="str">
        <v>Desempenho estrutural</v>
      </c>
      <c r="I15" s="13025" t="str">
        <f>'Função Global'!$B$48</f>
        <v>F11</v>
      </c>
      <c r="J15" s="13025" t="str">
        <v>Qualifica função</v>
      </c>
      <c r="K15" s="13025" t="str">
        <f>'Especificação Meta'!E16</f>
        <v>≥ 7,5 kN de carga de compressão sem perda de proteção</v>
      </c>
      <c r="L15" s="260" t="n"/>
      <c r="M15" s="260" t="n"/>
      <c r="N15" s="260" t="n"/>
      <c r="O15" s="260" t="n"/>
      <c r="P15" s="260" t="n"/>
      <c r="Q15" s="260" t="n"/>
      <c r="R15" s="260" t="n"/>
      <c r="S15" s="260" t="n"/>
      <c r="T15" s="260" t="n"/>
    </row>
    <row r="16" ht="88" customHeight="1" s="7576" customFormat="1">
      <c r="A16" s="188" t="n"/>
      <c r="B16" s="13012" t="str">
        <f>'Requisito de Projeto'!C14</f>
        <v>RP12</v>
      </c>
      <c r="C16" s="13012" t="str">
        <f>'Requisito de Projeto'!B14</f>
        <v>Ter desempenho uniforme</v>
      </c>
      <c r="D16" s="13012" t="n"/>
      <c r="E16" s="13012" t="str">
        <v>V12</v>
      </c>
      <c r="F16" s="13012" t="str">
        <v>Uniformidade qualifica Amortecer impacto. Não constitui outra função independente.</v>
      </c>
      <c r="G16" s="13012" t="str">
        <f>'Função Global'!$C$39</f>
        <v>Amortecer impacto</v>
      </c>
      <c r="H16" s="13012" t="str">
        <v>Qualidade / uniformidade</v>
      </c>
      <c r="I16" s="13025" t="str">
        <f>'Função Global'!$B$39</f>
        <v>F01</v>
      </c>
      <c r="J16" s="13025" t="str">
        <v>Atributo de função</v>
      </c>
      <c r="K16" s="13025" t="str">
        <f>'Especificação Meta'!E17</f>
        <v>≤ 10% de coeficiente de variação do pico de aceleração</v>
      </c>
      <c r="L16" s="260" t="n"/>
      <c r="M16" s="260" t="n"/>
      <c r="N16" s="260" t="n"/>
      <c r="O16" s="260" t="n"/>
      <c r="P16" s="260" t="n"/>
      <c r="Q16" s="260" t="n"/>
      <c r="R16" s="260" t="n"/>
      <c r="S16" s="260" t="n"/>
      <c r="T16" s="260" t="n"/>
    </row>
    <row r="17" ht="88" customHeight="1" s="7576" customFormat="1">
      <c r="A17" s="188" t="n"/>
      <c r="B17" s="13012" t="str">
        <f>'Requisito de Projeto'!C15</f>
        <v>RP13</v>
      </c>
      <c r="C17" s="13012" t="str">
        <f>'Requisito de Projeto'!B15</f>
        <v>Ser resistente a intempéries</v>
      </c>
      <c r="D17" s="13012" t="n"/>
      <c r="E17" s="13012" t="str">
        <v>V13</v>
      </c>
      <c r="F17" s="13012" t="str">
        <v>Manter capacidade de compressão após umidade. Derivar bloqueio de água apenas se o princípio escolhido exigir.</v>
      </c>
      <c r="G17" s="13012" t="str">
        <f>'Função Global'!$C$48</f>
        <v>Suportar carga</v>
      </c>
      <c r="H17" s="13012" t="str">
        <v>Condição ambiental</v>
      </c>
      <c r="I17" s="13025" t="str">
        <f>'Função Global'!$B$48</f>
        <v>F11</v>
      </c>
      <c r="J17" s="13025" t="str">
        <v>Atributo sob condição</v>
      </c>
      <c r="K17" s="13025" t="str">
        <f>'Especificação Meta'!E18</f>
        <v>≤ 12,5% de perda da carga de compressão após 48 h em câmara úmida</v>
      </c>
      <c r="L17" s="260" t="n"/>
      <c r="M17" s="260" t="n"/>
      <c r="N17" s="260" t="n"/>
      <c r="O17" s="260" t="n"/>
      <c r="P17" s="260" t="n"/>
      <c r="Q17" s="260" t="n"/>
      <c r="R17" s="260" t="n"/>
      <c r="S17" s="260" t="n"/>
      <c r="T17" s="260" t="n"/>
    </row>
    <row r="18" ht="88" customHeight="1" s="7576" customFormat="1">
      <c r="A18" s="188" t="n"/>
      <c r="B18" s="13012" t="str">
        <f>'Requisito de Projeto'!C16</f>
        <v>RP14</v>
      </c>
      <c r="C18" s="13012" t="str">
        <f>'Requisito de Projeto'!B16</f>
        <v>Ser compacto</v>
      </c>
      <c r="D18" s="13012" t="n"/>
      <c r="E18" s="13012" t="str">
        <v>V14</v>
      </c>
      <c r="F18" s="13012" t="str">
        <v>Limitar o envelope carregado pela geometria; recolher partes é ação auxiliar de retorno, não prova da meta carregada.</v>
      </c>
      <c r="G18" s="13012" t="str">
        <f>'Função Global'!$C$41&amp;"; "&amp;'Função Global'!$C$46&amp;"; "&amp;'Função Global'!$C$49</f>
        <v>Portar louça; Compatibilizar carga; Recolher partes</v>
      </c>
      <c r="H18" s="13012" t="str">
        <v>Restrição geométrica</v>
      </c>
      <c r="I18" s="13025" t="str">
        <f>'Função Global'!$B$41&amp;", "&amp;'Função Global'!$B$46&amp;", "&amp;'Função Global'!$B$49</f>
        <v>F03, F08, F14</v>
      </c>
      <c r="J18" s="13025" t="str">
        <v>Restrição e suporte</v>
      </c>
      <c r="K18" s="26782" t="str">
        <f>'Especificação Meta'!E19</f>
        <v>≤ 0,090 m³/cuba e ≤ 0,160 m³/bacia individual, incluindo o dispositivo carregado</v>
      </c>
      <c r="L18" s="260" t="n"/>
      <c r="M18" s="260" t="n"/>
      <c r="N18" s="260" t="n"/>
      <c r="O18" s="260" t="n"/>
      <c r="P18" s="260" t="n"/>
      <c r="Q18" s="260" t="n"/>
      <c r="R18" s="260" t="n"/>
      <c r="S18" s="260" t="n"/>
      <c r="T18" s="260" t="n"/>
    </row>
    <row r="19" ht="88" customHeight="1" s="7576" customFormat="1">
      <c r="A19" s="188" t="n"/>
      <c r="B19" s="13012" t="str">
        <f>'Requisito de Projeto'!C17</f>
        <v>RP15</v>
      </c>
      <c r="C19" s="13012" t="str">
        <f>'Requisito de Projeto'!B17</f>
        <v>Ter manutenção simples</v>
      </c>
      <c r="D19" s="13012" t="n"/>
      <c r="E19" s="13012" t="str">
        <v>V15</v>
      </c>
      <c r="F19" s="13012" t="str">
        <v>Prover acesso, liberar e reunir partes para limpeza, inspeção e reposição. O tempo do ciclo continua obrigatório.</v>
      </c>
      <c r="G19" s="13012" t="str">
        <f>'Função Global'!$C$50&amp;"; "&amp;'Função Global'!$C$52&amp;"; "&amp;'Função Global'!$C$55</f>
        <v>Prover acesso; Liberar partes; Unir partes</v>
      </c>
      <c r="H19" s="13012" t="str">
        <v>Manutenibilidade</v>
      </c>
      <c r="I19" s="13025" t="str">
        <f>'Função Global'!$B$50&amp;", "&amp;'Função Global'!$B$52&amp;", "&amp;'Função Global'!$B$55</f>
        <v>F15, F17, F22</v>
      </c>
      <c r="J19" s="13025" t="str">
        <v>Desdobra suporte</v>
      </c>
      <c r="K19" s="13025" t="str">
        <f>'Especificação Meta'!E20</f>
        <v>≤ 5 min por ciclo de limpeza, inspeção e reposição</v>
      </c>
      <c r="L19" s="260" t="n"/>
      <c r="M19" s="260" t="n"/>
      <c r="N19" s="260" t="n"/>
      <c r="O19" s="260" t="n"/>
      <c r="P19" s="260" t="n"/>
      <c r="Q19" s="260" t="n"/>
      <c r="R19" s="260" t="n"/>
      <c r="S19" s="260" t="n"/>
      <c r="T19" s="260" t="n"/>
    </row>
    <row r="20" ht="88" customHeight="1" s="7576" customFormat="1">
      <c r="A20" s="188" t="n"/>
      <c r="B20" s="13012" t="str">
        <f>'Requisito de Projeto'!C18</f>
        <v>RP16</v>
      </c>
      <c r="C20" s="13012" t="str">
        <f>'Requisito de Projeto'!B18</f>
        <v>Ter indicação visual de uso</v>
      </c>
      <c r="D20" s="13012" t="n"/>
      <c r="E20" s="13012" t="str">
        <v>V16</v>
      </c>
      <c r="F20" s="13012" t="str">
        <v>Comunicar uso com orientação e fechamento legíveis; não confundir com registro de impacto.</v>
      </c>
      <c r="G20" s="13012" t="str">
        <f>'Função Global'!$C$51</f>
        <v>Comunicar uso</v>
      </c>
      <c r="H20" s="13012" t="str">
        <v>Interface informacional</v>
      </c>
      <c r="I20" s="13025" t="str">
        <f>'Função Global'!$B$51</f>
        <v>F16</v>
      </c>
      <c r="J20" s="13025" t="str">
        <v>Qualifica função</v>
      </c>
      <c r="K20" s="13025" t="str">
        <f>'Especificação Meta'!E21</f>
        <v>≥ 5 m de distância de leitura do modelo, do lado correto e da advertência</v>
      </c>
      <c r="L20" s="260" t="n"/>
      <c r="M20" s="260" t="n"/>
      <c r="N20" s="260" t="n"/>
      <c r="O20" s="260" t="n"/>
      <c r="P20" s="260" t="n"/>
      <c r="Q20" s="260" t="n"/>
      <c r="R20" s="260" t="n"/>
      <c r="S20" s="260" t="n"/>
      <c r="T20" s="260" t="n"/>
    </row>
    <row r="21" ht="88" customHeight="1" s="7576" customFormat="1">
      <c r="A21" s="188" t="n"/>
      <c r="B21" s="13012" t="str">
        <f>'Requisito de Projeto'!C19</f>
        <v>RP17</v>
      </c>
      <c r="C21" s="13012" t="str">
        <f>'Requisito de Projeto'!B19</f>
        <v>Ser de fácil desmontagem</v>
      </c>
      <c r="D21" s="13012" t="n"/>
      <c r="E21" s="13012" t="str">
        <v>V17</v>
      </c>
      <c r="F21" s="13012" t="str">
        <v>Liberar partes com o tempo e as condições de ferramenta previstos.</v>
      </c>
      <c r="G21" s="13012" t="str">
        <f>'Função Global'!$C$52</f>
        <v>Liberar partes</v>
      </c>
      <c r="H21" s="13012" t="str">
        <v>Desmontabilidade</v>
      </c>
      <c r="I21" s="13025" t="str">
        <f>'Função Global'!$B$52</f>
        <v>F17</v>
      </c>
      <c r="J21" s="13025" t="str">
        <v>Qualifica função</v>
      </c>
      <c r="K21" s="13025" t="str">
        <f>'Especificação Meta'!E22</f>
        <v>≤ 120 s de desmontagem completa, sem ferramenta dedicada</v>
      </c>
      <c r="L21" s="260" t="n"/>
      <c r="M21" s="260" t="n"/>
      <c r="N21" s="260" t="n"/>
      <c r="O21" s="260" t="n"/>
      <c r="P21" s="260" t="n"/>
      <c r="Q21" s="260" t="n"/>
      <c r="R21" s="260" t="n"/>
      <c r="S21" s="260" t="n"/>
      <c r="T21" s="260" t="n"/>
    </row>
    <row r="22" ht="104" customHeight="1" s="7576" customFormat="1">
      <c r="A22" s="188" t="n"/>
      <c r="B22" s="13012" t="str">
        <f>'Requisito de Projeto'!C20</f>
        <v>RP18</v>
      </c>
      <c r="C22" s="13012" t="str">
        <f>'Requisito de Projeto'!B20</f>
        <v>Ser reutilizável</v>
      </c>
      <c r="D22" s="13012" t="n"/>
      <c r="E22" s="13012" t="str">
        <v>V18</v>
      </c>
      <c r="F22" s="13012" t="str">
        <v>Preservar proteção ao longo dos ciclos e viabilizar manutenção. Vida útil não é outra transformação nem carry-over.</v>
      </c>
      <c r="G22" s="13012" t="str">
        <f>'Função Global'!$C$39&amp;"; "&amp;'Função Global'!$C$40&amp;"; "&amp;'Função Global'!$C$48&amp;"; "&amp;'Função Global'!$C$50&amp;"; "&amp;'Função Global'!$C$52&amp;"; "&amp;'Função Global'!$C$55</f>
        <v>Amortecer impacto; Imobilizar louça; Suportar carga; Prover acesso; Liberar partes; Unir partes</v>
      </c>
      <c r="H22" s="13012" t="str">
        <v>Durabilidade</v>
      </c>
      <c r="I22" s="13025" t="str">
        <f>'Função Global'!$B$39&amp;", "&amp;'Função Global'!$B$40&amp;", "&amp;'Função Global'!$B$48&amp;", "&amp;'Função Global'!$B$50&amp;", "&amp;'Função Global'!$B$52&amp;", "&amp;'Função Global'!$B$55</f>
        <v>F01, F02, F11, F15, F17, F22</v>
      </c>
      <c r="J22" s="13025" t="str">
        <v>Atributo e suporte</v>
      </c>
      <c r="K22" s="13025" t="str">
        <f>'Especificação Meta'!E23</f>
        <v>≥ 20 ciclos de reuso até a falha funcional</v>
      </c>
      <c r="L22" s="260" t="n"/>
      <c r="M22" s="260" t="n"/>
      <c r="N22" s="260" t="n"/>
      <c r="O22" s="260" t="n"/>
      <c r="P22" s="260" t="n"/>
      <c r="Q22" s="260" t="n"/>
      <c r="R22" s="260" t="n"/>
      <c r="S22" s="260" t="n"/>
      <c r="T22" s="260" t="n"/>
    </row>
    <row r="23" ht="88" customHeight="1" s="7576" customFormat="1">
      <c r="A23" s="188" t="n"/>
      <c r="B23" s="13012" t="str">
        <f>'Requisito de Projeto'!C21</f>
        <v>RP19</v>
      </c>
      <c r="C23" s="13012" t="str">
        <f>'Requisito de Projeto'!B21</f>
        <v>Ter materiais recicláveis</v>
      </c>
      <c r="D23" s="13012" t="n"/>
      <c r="E23" s="13012" t="str">
        <v>V19</v>
      </c>
      <c r="F23" s="13012" t="str">
        <v>Liberar partes e viabilizar separação material; composição e cadeia regional continuam critérios de RP19.</v>
      </c>
      <c r="G23" s="13012" t="str">
        <f>'Função Global'!$C$52&amp;"; "&amp;'Função Global'!$C$53</f>
        <v>Liberar partes; Separar materiais</v>
      </c>
      <c r="H23" s="13012" t="str">
        <v>Sustentabilidade</v>
      </c>
      <c r="I23" s="13025" t="str">
        <f>'Função Global'!$B$52&amp;", "&amp;'Função Global'!$B$53</f>
        <v>F17, F19</v>
      </c>
      <c r="J23" s="13025" t="str">
        <v>Atributo e suporte</v>
      </c>
      <c r="K23" s="13025" t="str">
        <f>'Especificação Meta'!E24</f>
        <v>≥ 95% da massa em materiais com cadeia de reciclagem estabelecida</v>
      </c>
      <c r="L23" s="260" t="n"/>
      <c r="M23" s="260" t="n"/>
      <c r="N23" s="260" t="n"/>
      <c r="O23" s="260" t="n"/>
      <c r="P23" s="260" t="n"/>
      <c r="Q23" s="260" t="n"/>
      <c r="R23" s="260" t="n"/>
      <c r="S23" s="260" t="n"/>
      <c r="T23" s="260" t="n"/>
    </row>
    <row r="24" ht="88" customHeight="1" s="7576" customFormat="1">
      <c r="A24" s="188" t="n"/>
      <c r="B24" s="13012" t="str">
        <f>'Requisito de Projeto'!C22</f>
        <v>RP20</v>
      </c>
      <c r="C24" s="13012" t="str">
        <f>'Requisito de Projeto'!B22</f>
        <v>Ter peças modulares</v>
      </c>
      <c r="D24" s="13012" t="n"/>
      <c r="E24" s="13012" t="str">
        <v>V20</v>
      </c>
      <c r="F24" s="13012" t="str">
        <v>Acesso e uniões devem viabilizar troca independente. Contar três módulos requer demonstração física, não três funções.</v>
      </c>
      <c r="G24" s="13012" t="str">
        <f>'Função Global'!$C$50&amp;"; "&amp;'Função Global'!$C$52&amp;"; "&amp;'Função Global'!$C$55</f>
        <v>Prover acesso; Liberar partes; Unir partes</v>
      </c>
      <c r="H24" s="13012" t="str">
        <v>Restrição arquitetural</v>
      </c>
      <c r="I24" s="13025" t="str">
        <f>'Função Global'!$B$50&amp;", "&amp;'Função Global'!$B$52&amp;", "&amp;'Função Global'!$B$55</f>
        <v>F15, F17, F22</v>
      </c>
      <c r="J24" s="13025" t="str">
        <v>Restringe arquitetura</v>
      </c>
      <c r="K24" s="13025" t="str">
        <f>'Especificação Meta'!E25</f>
        <v>≥ 3 módulos substituíveis de forma independente</v>
      </c>
      <c r="L24" s="260" t="n"/>
      <c r="M24" s="260" t="n"/>
      <c r="N24" s="260" t="n"/>
      <c r="O24" s="260" t="n"/>
      <c r="P24" s="260" t="n"/>
      <c r="Q24" s="260" t="n"/>
      <c r="R24" s="260" t="n"/>
      <c r="S24" s="260" t="n"/>
      <c r="T24" s="260" t="n"/>
    </row>
    <row r="25" ht="88" customHeight="1" s="7576" customFormat="1">
      <c r="A25" s="188" t="n"/>
      <c r="B25" s="13012" t="str">
        <f>'Requisito de Projeto'!C23</f>
        <v>RP21</v>
      </c>
      <c r="C25" s="13012" t="str">
        <f>'Requisito de Projeto'!B23</f>
        <v>Ter identificação visível</v>
      </c>
      <c r="D25" s="13012" t="n"/>
      <c r="E25" s="13012" t="str">
        <v>V21</v>
      </c>
      <c r="F25" s="13012" t="str">
        <v>Exibir identidade única da unidade, preservada na estrutura de referência após manutenção.</v>
      </c>
      <c r="G25" s="13012" t="str">
        <f>'Função Global'!$C$54</f>
        <v>Exibir identidade</v>
      </c>
      <c r="H25" s="13012" t="str">
        <v>Rastreabilidade</v>
      </c>
      <c r="I25" s="13025" t="str">
        <f>'Função Global'!$B$54</f>
        <v>F21</v>
      </c>
      <c r="J25" s="13025" t="str">
        <v>Requer função</v>
      </c>
      <c r="K25" s="13025" t="str">
        <f>'Especificação Meta'!E26</f>
        <v>1 identificador único por unidade, legível após o ensaio cíclico e o condicionamento úmido</v>
      </c>
      <c r="L25" s="260" t="n"/>
      <c r="M25" s="260" t="n"/>
      <c r="N25" s="260" t="n"/>
      <c r="O25" s="260" t="n"/>
      <c r="P25" s="260" t="n"/>
      <c r="Q25" s="260" t="n"/>
      <c r="R25" s="260" t="n"/>
      <c r="S25" s="260" t="n"/>
      <c r="T25" s="260" t="n"/>
    </row>
    <row r="26" ht="88" customHeight="1" s="7576" customFormat="1">
      <c r="A26" s="188" t="n"/>
      <c r="B26" s="13012" t="str">
        <f>'Requisito de Projeto'!C24</f>
        <v>RP22</v>
      </c>
      <c r="C26" s="13012" t="str">
        <f>'Requisito de Projeto'!B24</f>
        <v>Ter montagem em poucas etapas</v>
      </c>
      <c r="D26" s="13012" t="n"/>
      <c r="E26" s="13012" t="str">
        <v>V22</v>
      </c>
      <c r="F26" s="13012" t="str">
        <v>Unir as partes no limite de ações e sem perder retenção ou estabilidade.</v>
      </c>
      <c r="G26" s="13012" t="str">
        <f>'Função Global'!$C$55</f>
        <v>Unir partes</v>
      </c>
      <c r="H26" s="13012" t="str">
        <v>Montabilidade</v>
      </c>
      <c r="I26" s="13025" t="str">
        <f>'Função Global'!$B$55</f>
        <v>F22</v>
      </c>
      <c r="J26" s="13025" t="str">
        <v>Qualifica função</v>
      </c>
      <c r="K26" s="13025" t="str">
        <f>'Especificação Meta'!E27</f>
        <v>≤ 6 etapas de montagem e fechamento</v>
      </c>
      <c r="L26" s="260" t="n"/>
      <c r="M26" s="260" t="n"/>
      <c r="N26" s="260" t="n"/>
      <c r="O26" s="260" t="n"/>
      <c r="P26" s="260" t="n"/>
      <c r="Q26" s="260" t="n"/>
      <c r="R26" s="260" t="n"/>
      <c r="S26" s="260" t="n"/>
      <c r="T26" s="260" t="n"/>
    </row>
    <row r="27" ht="88" customHeight="1" s="7576" customFormat="1">
      <c r="A27" s="188" t="n"/>
      <c r="B27" s="13012" t="str">
        <f>'Requisito de Projeto'!C25</f>
        <v>RP23</v>
      </c>
      <c r="C27" s="13012" t="str">
        <f>'Requisito de Projeto'!B25</f>
        <v>Ter baixo custo por ciclo de uso</v>
      </c>
      <c r="D27" s="13012" t="n"/>
      <c r="E27" s="13012" t="str">
        <v>V23</v>
      </c>
      <c r="F27" s="13012" t="str">
        <v>O teto por ciclo restringe soluções, materiais, manutenção e retorno; custo não é função física do produto.</v>
      </c>
      <c r="G27" s="13012" t="str">
        <v>Todas as funções e soluções, como restrição</v>
      </c>
      <c r="H27" s="13012" t="str">
        <v>Restrição econômica</v>
      </c>
      <c r="I27" s="13025" t="str">
        <v>Sem novo ID funcional</v>
      </c>
      <c r="J27" s="13025" t="str">
        <v>Restrição transversal</v>
      </c>
      <c r="K27" s="13025" t="str">
        <f>'Especificação Meta'!E28</f>
        <v>≤ R$ 15 por ciclo de uso, com teto econômico no custo médio da avaria evitada</v>
      </c>
      <c r="L27" s="260" t="n"/>
      <c r="M27" s="260" t="n"/>
      <c r="N27" s="260" t="n"/>
      <c r="O27" s="260" t="n"/>
      <c r="P27" s="260" t="n"/>
      <c r="Q27" s="260" t="n"/>
      <c r="R27" s="260" t="n"/>
      <c r="S27" s="260" t="n"/>
      <c r="T27" s="260" t="n"/>
    </row>
    <row r="28" ht="15.75" customHeight="1" s="6981" customFormat="1">
      <c r="A28" s="188" t="n"/>
      <c r="B28" s="13012" t="n"/>
      <c r="C28" s="13012" t="n"/>
      <c r="D28" s="13012" t="n"/>
      <c r="E28" s="13012" t="n"/>
      <c r="F28" s="13012" t="n"/>
      <c r="G28" s="13012" t="n"/>
      <c r="H28" s="13012" t="n"/>
      <c r="I28" s="13025"/>
      <c r="J28" s="13025"/>
      <c r="K28" s="13025"/>
      <c r="L28" s="260" t="n"/>
      <c r="M28" s="260" t="n"/>
      <c r="N28" s="260" t="n"/>
      <c r="O28" s="260" t="n"/>
      <c r="P28" s="260" t="n"/>
      <c r="Q28" s="260" t="n"/>
      <c r="R28" s="260" t="n"/>
      <c r="S28" s="260" t="n"/>
      <c r="T28" s="260" t="n"/>
    </row>
    <row r="29" ht="15.75" customHeight="1" s="6981" customFormat="1">
      <c r="A29" s="188" t="n"/>
      <c r="B29" s="13012" t="n"/>
      <c r="C29" s="13012" t="n"/>
      <c r="D29" s="13012" t="n"/>
      <c r="E29" s="13012" t="n"/>
      <c r="F29" s="13012" t="n"/>
      <c r="G29" s="13012" t="n"/>
      <c r="H29" s="13012" t="n"/>
      <c r="I29" s="13025"/>
      <c r="J29" s="13025"/>
      <c r="K29" s="13025"/>
      <c r="L29" s="260" t="n"/>
      <c r="M29" s="260" t="n"/>
      <c r="N29" s="260" t="n"/>
      <c r="O29" s="260" t="n"/>
      <c r="P29" s="260" t="n"/>
      <c r="Q29" s="260" t="n"/>
      <c r="R29" s="260" t="n"/>
      <c r="S29" s="260" t="n"/>
      <c r="T29" s="260" t="n"/>
    </row>
    <row r="30" ht="58" customHeight="1" s="7576" customFormat="1">
      <c r="A30" s="188" t="n"/>
      <c r="B30" s="13028" t="str">
        <v>V01–V23 são vínculos dos RP, não funções. O catálogo F abaixo contém 17 funções e capacidades de suporte. Uma função atende vários RP; um RP pode exigir várias funções. Metas e restrições continuam obrigatórias.</v>
      </c>
      <c r="C30" s="13028" t="str">
        <v>V01–V23 são vínculos dos RP, não funções. O catálogo F abaixo contém 17 funções e capacidades de suporte. Uma função atende vários RP; um RP pode exigir várias funções. Metas e restrições continuam obrigatórias.</v>
      </c>
      <c r="D30" s="13028" t="str">
        <v>V01–V23 são vínculos dos RP, não funções. O catálogo F abaixo contém 17 funções e capacidades de suporte. Uma função atende vários RP; um RP pode exigir várias funções. Metas e restrições continuam obrigatórias.</v>
      </c>
      <c r="E30" s="13028" t="str">
        <v>V01–V23 são vínculos dos RP, não funções. O catálogo F abaixo contém 17 funções e capacidades de suporte. Uma função atende vários RP; um RP pode exigir várias funções. Metas e restrições continuam obrigatórias.</v>
      </c>
      <c r="F30" s="13028" t="str">
        <v>V01–V23 são vínculos dos RP, não funções. O catálogo F abaixo contém 17 funções e capacidades de suporte. Uma função atende vários RP; um RP pode exigir várias funções. Metas e restrições continuam obrigatórias.</v>
      </c>
      <c r="G30" s="13028" t="str">
        <v>V01–V23 são vínculos dos RP, não funções. O catálogo F abaixo contém 17 funções e capacidades de suporte. Uma função atende vários RP; um RP pode exigir várias funções. Metas e restrições continuam obrigatórias.</v>
      </c>
      <c r="H30" s="13028" t="str">
        <v>V01–V23 são vínculos dos RP, não funções. O catálogo F abaixo contém 17 funções e capacidades de suporte. Uma função atende vários RP; um RP pode exigir várias funções. Metas e restrições continuam obrigatórias.</v>
      </c>
      <c r="I30" s="13027" t="str">
        <v>V01–V23 são vínculos dos RP, não funções. O catálogo F abaixo contém 17 funções e capacidades de suporte. Uma função atende vários RP; um RP pode exigir várias funções. Metas e restrições continuam obrigatórias.</v>
      </c>
      <c r="J30" s="13027" t="str">
        <v>V01–V23 são vínculos dos RP, não funções. O catálogo F abaixo contém 17 funções e capacidades de suporte. Uma função atende vários RP; um RP pode exigir várias funções. Metas e restrições continuam obrigatórias.</v>
      </c>
      <c r="K30" s="13027" t="str">
        <v>V01–V23 são vínculos dos RP, não funções. O catálogo F abaixo contém 17 funções e capacidades de suporte. Uma função atende vários RP; um RP pode exigir várias funções. Metas e restrições continuam obrigatórias.</v>
      </c>
      <c r="L30" s="260" t="n"/>
      <c r="M30" s="260" t="n"/>
      <c r="N30" s="260" t="n"/>
      <c r="O30" s="260" t="n"/>
      <c r="P30" s="260" t="n"/>
      <c r="Q30" s="260" t="n"/>
      <c r="R30" s="260" t="n"/>
      <c r="S30" s="260" t="n"/>
      <c r="T30" s="260" t="n"/>
    </row>
    <row r="31" ht="15.75" customHeight="1" s="6981" customFormat="1">
      <c r="A31" s="188" t="n"/>
      <c r="B31" s="13012" t="n"/>
      <c r="C31" s="13012" t="n"/>
      <c r="D31" s="13012" t="n"/>
      <c r="E31" s="13012" t="n"/>
      <c r="F31" s="13012" t="n"/>
      <c r="G31" s="13012" t="n"/>
      <c r="H31" s="13012" t="n"/>
      <c r="I31" s="13025"/>
      <c r="J31" s="13025"/>
      <c r="K31" s="13025"/>
      <c r="L31" s="260" t="n"/>
      <c r="M31" s="260" t="n"/>
      <c r="N31" s="260" t="n"/>
      <c r="O31" s="260" t="n"/>
      <c r="P31" s="260" t="n"/>
      <c r="Q31" s="260" t="n"/>
      <c r="R31" s="260" t="n"/>
      <c r="S31" s="260" t="n"/>
      <c r="T31" s="260" t="n"/>
    </row>
    <row r="32" ht="58" customHeight="1" s="6981" customFormat="1">
      <c r="A32" s="188" t="n"/>
      <c r="B32" s="13028" t="str">
        <v>Uniformidade qualifica F01; umidade qualifica F11; vida qualifica o desempenho nos ciclos. RP14 limita a geometria carregada; F14 trata do recolhimento vazio. RP20 limita a arquitetura e requer troca demonstrada. RP23 permanece restrição econômica.</v>
      </c>
      <c r="C32" s="13028" t="str">
        <v>Uniformidade qualifica F01; umidade qualifica F11; vida qualifica o desempenho nos ciclos. RP14 limita a geometria carregada; F14 trata do recolhimento vazio. RP20 limita a arquitetura e requer troca demonstrada. RP23 permanece restrição econômica.</v>
      </c>
      <c r="D32" s="13028" t="str">
        <v>Uniformidade qualifica F01; umidade qualifica F11; vida qualifica o desempenho nos ciclos. RP14 limita a geometria carregada; F14 trata do recolhimento vazio. RP20 limita a arquitetura e requer troca demonstrada. RP23 permanece restrição econômica.</v>
      </c>
      <c r="E32" s="13028" t="str">
        <v>Uniformidade qualifica F01; umidade qualifica F11; vida qualifica o desempenho nos ciclos. RP14 limita a geometria carregada; F14 trata do recolhimento vazio. RP20 limita a arquitetura e requer troca demonstrada. RP23 permanece restrição econômica.</v>
      </c>
      <c r="F32" s="13028" t="str">
        <v>Uniformidade qualifica F01; umidade qualifica F11; vida qualifica o desempenho nos ciclos. RP14 limita a geometria carregada; F14 trata do recolhimento vazio. RP20 limita a arquitetura e requer troca demonstrada. RP23 permanece restrição econômica.</v>
      </c>
      <c r="G32" s="13028" t="str">
        <v>Uniformidade qualifica F01; umidade qualifica F11; vida qualifica o desempenho nos ciclos. RP14 limita a geometria carregada; F14 trata do recolhimento vazio. RP20 limita a arquitetura e requer troca demonstrada. RP23 permanece restrição econômica.</v>
      </c>
      <c r="H32" s="13028" t="str">
        <v>Uniformidade qualifica F01; umidade qualifica F11; vida qualifica o desempenho nos ciclos. RP14 limita a geometria carregada; F14 trata do recolhimento vazio. RP20 limita a arquitetura e requer troca demonstrada. RP23 permanece restrição econômica.</v>
      </c>
      <c r="I32" s="13027" t="str">
        <v>Uniformidade qualifica F01; umidade qualifica F11; vida qualifica o desempenho nos ciclos. RP14 limita a geometria carregada; F14 trata do recolhimento vazio. RP20 limita a arquitetura e requer troca demonstrada. RP23 permanece restrição econômica.</v>
      </c>
      <c r="J32" s="13027" t="str">
        <v>Uniformidade qualifica F01; umidade qualifica F11; vida qualifica o desempenho nos ciclos. RP14 limita a geometria carregada; F14 trata do recolhimento vazio. RP20 limita a arquitetura e requer troca demonstrada. RP23 permanece restrição econômica.</v>
      </c>
      <c r="K32" s="13027" t="str">
        <v>Uniformidade qualifica F01; umidade qualifica F11; vida qualifica o desempenho nos ciclos. RP14 limita a geometria carregada; F14 trata do recolhimento vazio. RP20 limita a arquitetura e requer troca demonstrada. RP23 permanece restrição econômica.</v>
      </c>
      <c r="L32" s="260" t="n"/>
      <c r="M32" s="260" t="n"/>
      <c r="N32" s="260" t="n"/>
      <c r="O32" s="260" t="n"/>
      <c r="P32" s="260" t="n"/>
      <c r="Q32" s="260" t="n"/>
      <c r="R32" s="260" t="n"/>
      <c r="S32" s="260" t="n"/>
      <c r="T32" s="260" t="n"/>
    </row>
    <row r="33" ht="15.75" customHeight="1" s="6981" customFormat="1">
      <c r="A33" s="188" t="n"/>
      <c r="B33" s="13012" t="n"/>
      <c r="C33" s="13012" t="n"/>
      <c r="D33" s="13012" t="n"/>
      <c r="E33" s="13012" t="n"/>
      <c r="F33" s="13012" t="n"/>
      <c r="G33" s="13012" t="n"/>
      <c r="H33" s="13012" t="n"/>
      <c r="I33" s="13025"/>
      <c r="J33" s="13025"/>
      <c r="K33" s="13025"/>
      <c r="L33" s="260" t="n"/>
      <c r="M33" s="260" t="n"/>
      <c r="N33" s="260" t="n"/>
      <c r="O33" s="260" t="n"/>
      <c r="P33" s="260" t="n"/>
      <c r="Q33" s="260" t="n"/>
      <c r="R33" s="260" t="n"/>
      <c r="S33" s="260" t="n"/>
      <c r="T33" s="260" t="n"/>
    </row>
    <row r="34" ht="54" customHeight="1" s="6981" customFormat="1">
      <c r="A34" s="188" t="n"/>
      <c r="B34" s="13028" t="str">
        <v>OP-01: registro de evento é complemento exploratório, fora das 17 funções da base. Não substitui F04 nem integra automaticamente os requisitos. Fonte: síntese funcional da disciplina; NASA, Technical Requirements Definition e Logical Decomposition (links no relatório).</v>
      </c>
      <c r="C34" s="13028" t="str">
        <v>OP-01: registro de evento é complemento exploratório, fora das 17 funções da base. Não substitui F04 nem integra automaticamente os requisitos. Fonte: síntese funcional da disciplina; NASA, Technical Requirements Definition e Logical Decomposition (links no relatório).</v>
      </c>
      <c r="D34" s="13028" t="str">
        <v>OP-01: registro de evento é complemento exploratório, fora das 17 funções da base. Não substitui F04 nem integra automaticamente os requisitos. Fonte: síntese funcional da disciplina; NASA, Technical Requirements Definition e Logical Decomposition (links no relatório).</v>
      </c>
      <c r="E34" s="13028" t="str">
        <v>OP-01: registro de evento é complemento exploratório, fora das 17 funções da base. Não substitui F04 nem integra automaticamente os requisitos. Fonte: síntese funcional da disciplina; NASA, Technical Requirements Definition e Logical Decomposition (links no relatório).</v>
      </c>
      <c r="F34" s="13028" t="str">
        <v>OP-01: registro de evento é complemento exploratório, fora das 17 funções da base. Não substitui F04 nem integra automaticamente os requisitos. Fonte: síntese funcional da disciplina; NASA, Technical Requirements Definition e Logical Decomposition (links no relatório).</v>
      </c>
      <c r="G34" s="13028" t="str">
        <v>OP-01: registro de evento é complemento exploratório, fora das 17 funções da base. Não substitui F04 nem integra automaticamente os requisitos. Fonte: síntese funcional da disciplina; NASA, Technical Requirements Definition e Logical Decomposition (links no relatório).</v>
      </c>
      <c r="H34" s="13028" t="str">
        <v>OP-01: registro de evento é complemento exploratório, fora das 17 funções da base. Não substitui F04 nem integra automaticamente os requisitos. Fonte: síntese funcional da disciplina; NASA, Technical Requirements Definition e Logical Decomposition (links no relatório).</v>
      </c>
      <c r="I34" s="13027" t="str">
        <v>OP-01: registro de evento é complemento exploratório, fora das 17 funções da base. Não substitui F04 nem integra automaticamente os requisitos. Fonte: síntese funcional da disciplina; NASA, Technical Requirements Definition e Logical Decomposition (links no relatório).</v>
      </c>
      <c r="J34" s="13027" t="str">
        <v>OP-01: registro de evento é complemento exploratório, fora das 17 funções da base. Não substitui F04 nem integra automaticamente os requisitos. Fonte: síntese funcional da disciplina; NASA, Technical Requirements Definition e Logical Decomposition (links no relatório).</v>
      </c>
      <c r="K34" s="13027" t="str">
        <v>OP-01: registro de evento é complemento exploratório, fora das 17 funções da base. Não substitui F04 nem integra automaticamente os requisitos. Fonte: síntese funcional da disciplina; NASA, Technical Requirements Definition e Logical Decomposition (links no relatório).</v>
      </c>
      <c r="L34" s="260" t="n"/>
      <c r="M34" s="260" t="n"/>
      <c r="N34" s="260" t="n"/>
      <c r="O34" s="260" t="n"/>
      <c r="P34" s="260" t="n"/>
      <c r="Q34" s="260" t="n"/>
      <c r="R34" s="260" t="n"/>
      <c r="S34" s="260" t="n"/>
      <c r="T34" s="260" t="n"/>
    </row>
    <row r="35" ht="15.75" customHeight="1" s="6981" customFormat="1">
      <c r="A35" s="188" t="n"/>
      <c r="B35" s="13012" t="n"/>
      <c r="C35" s="13012" t="n"/>
      <c r="D35" s="13012" t="n"/>
      <c r="E35" s="13012" t="n"/>
      <c r="F35" s="13012" t="n"/>
      <c r="G35" s="13012" t="n"/>
      <c r="H35" s="13012" t="n"/>
      <c r="I35" s="13025"/>
      <c r="J35" s="13025"/>
      <c r="K35" s="13025"/>
      <c r="L35" s="260" t="n"/>
      <c r="M35" s="260" t="n"/>
      <c r="N35" s="260" t="n"/>
      <c r="O35" s="260" t="n"/>
      <c r="P35" s="260" t="n"/>
      <c r="Q35" s="260" t="n"/>
      <c r="R35" s="260" t="n"/>
      <c r="S35" s="260" t="n"/>
      <c r="T35" s="260" t="n"/>
    </row>
    <row r="36" ht="32" customHeight="1" s="6981" customFormat="1">
      <c r="A36" s="188" t="n"/>
      <c r="B36" s="13028" t="str">
        <v>Catálogo funcional — IDs mantidos quando compatíveis; suporte e interação também são funções</v>
      </c>
      <c r="C36" s="13028" t="str">
        <v>Catálogo funcional — IDs mantidos quando compatíveis; suporte e interação também são funções</v>
      </c>
      <c r="D36" s="13028" t="str">
        <v>Catálogo funcional — IDs mantidos quando compatíveis; suporte e interação também são funções</v>
      </c>
      <c r="E36" s="13028" t="str">
        <v>Catálogo funcional — IDs mantidos quando compatíveis; suporte e interação também são funções</v>
      </c>
      <c r="F36" s="13028" t="str">
        <v>Catálogo funcional — IDs mantidos quando compatíveis; suporte e interação também são funções</v>
      </c>
      <c r="G36" s="13028" t="str">
        <v>Catálogo funcional — IDs mantidos quando compatíveis; suporte e interação também são funções</v>
      </c>
      <c r="H36" s="13028" t="str">
        <v>Catálogo funcional — IDs mantidos quando compatíveis; suporte e interação também são funções</v>
      </c>
      <c r="I36" s="13027" t="str">
        <v>Catálogo funcional — IDs mantidos quando compatíveis; suporte e interação também são funções</v>
      </c>
      <c r="J36" s="13027" t="str">
        <v>Catálogo funcional — IDs mantidos quando compatíveis; suporte e interação também são funções</v>
      </c>
      <c r="K36" s="13027" t="str">
        <v>Catálogo funcional — IDs mantidos quando compatíveis; suporte e interação também são funções</v>
      </c>
      <c r="L36" s="260" t="n"/>
      <c r="M36" s="260" t="n"/>
      <c r="N36" s="260" t="n"/>
      <c r="O36" s="260" t="n"/>
      <c r="P36" s="260" t="n"/>
      <c r="Q36" s="260" t="n"/>
      <c r="R36" s="260" t="n"/>
      <c r="S36" s="260" t="n"/>
      <c r="T36" s="260" t="n"/>
    </row>
    <row r="37" ht="15.75" customHeight="1" s="6981" customFormat="1">
      <c r="A37" s="188" t="n"/>
      <c r="B37" s="13012" t="n"/>
      <c r="C37" s="13012" t="n"/>
      <c r="D37" s="13012" t="n"/>
      <c r="E37" s="13012" t="n"/>
      <c r="F37" s="13012" t="n"/>
      <c r="G37" s="13012" t="n"/>
      <c r="H37" s="13012" t="n"/>
      <c r="I37" s="13025"/>
      <c r="J37" s="13025"/>
      <c r="K37" s="13025"/>
      <c r="L37" s="260" t="n"/>
      <c r="M37" s="260" t="n"/>
      <c r="N37" s="260" t="n"/>
      <c r="O37" s="260" t="n"/>
      <c r="P37" s="260" t="n"/>
      <c r="Q37" s="260" t="n"/>
      <c r="R37" s="260" t="n"/>
      <c r="S37" s="260" t="n"/>
      <c r="T37" s="260" t="n"/>
    </row>
    <row r="38" ht="38" customHeight="1" s="6981" customFormat="1">
      <c r="A38" s="188" t="n"/>
      <c r="B38" s="13032" t="str">
        <v>ID função</v>
      </c>
      <c r="C38" s="13032" t="str">
        <v>Função</v>
      </c>
      <c r="D38" s="13032" t="str">
        <v>Nível</v>
      </c>
      <c r="E38" s="13032" t="str">
        <v>Nível</v>
      </c>
      <c r="F38" s="13032" t="str">
        <v>Efeito e fronteira</v>
      </c>
      <c r="G38" s="13032" t="str">
        <v>RP associados</v>
      </c>
      <c r="H38" s="13032" t="str">
        <v>Classe funcional</v>
      </c>
      <c r="I38" s="13037" t="str">
        <v>Limite e verificação</v>
      </c>
      <c r="J38" s="13037" t="str">
        <v>Limite e verificação</v>
      </c>
      <c r="K38" s="13037" t="str">
        <v>Limite e verificação</v>
      </c>
      <c r="L38" s="260" t="n"/>
      <c r="M38" s="260" t="n"/>
      <c r="N38" s="260" t="n"/>
      <c r="O38" s="260" t="n"/>
      <c r="P38" s="260" t="n"/>
      <c r="Q38" s="260" t="n"/>
      <c r="R38" s="260" t="n"/>
      <c r="S38" s="260" t="n"/>
      <c r="T38" s="260" t="n"/>
    </row>
    <row r="39" ht="74" customHeight="1" s="6981" customFormat="1">
      <c r="A39" s="188" t="n"/>
      <c r="B39" s="13012" t="str">
        <v>F01</v>
      </c>
      <c r="C39" s="13012" t="str">
        <v>Amortecer impacto</v>
      </c>
      <c r="D39" s="13028" t="str">
        <v>Parcial</v>
      </c>
      <c r="E39" s="13028" t="str">
        <v>Parcial</v>
      </c>
      <c r="F39" s="13012" t="str">
        <v>Atenuar choque e vibração antes da energia chegar à cerâmica.</v>
      </c>
      <c r="G39" s="13012" t="str">
        <v>RP1, RP12, RP18</v>
      </c>
      <c r="H39" s="13012" t="str">
        <v>Transformação</v>
      </c>
      <c r="I39" s="13027" t="str">
        <v>Uniformidade e vida qualificam esta função; não são funções adicionais.</v>
      </c>
      <c r="J39" s="13027" t="str">
        <v>Uniformidade e vida qualificam esta função; não são funções adicionais.</v>
      </c>
      <c r="K39" s="13027" t="str">
        <v>Uniformidade e vida qualificam esta função; não são funções adicionais.</v>
      </c>
      <c r="L39" s="260" t="n"/>
      <c r="M39" s="260" t="n"/>
      <c r="N39" s="260" t="n"/>
      <c r="O39" s="260" t="n"/>
      <c r="P39" s="260" t="n"/>
      <c r="Q39" s="260" t="n"/>
      <c r="R39" s="260" t="n"/>
      <c r="S39" s="260" t="n"/>
      <c r="T39" s="260" t="n"/>
    </row>
    <row r="40" ht="74" customHeight="1" s="6981" customFormat="1">
      <c r="A40" s="188" t="n"/>
      <c r="B40" s="13012" t="str">
        <v>F02</v>
      </c>
      <c r="C40" s="13012" t="str">
        <v>Imobilizar louça</v>
      </c>
      <c r="D40" s="13028" t="str">
        <v>Parcial</v>
      </c>
      <c r="E40" s="13028" t="str">
        <v>Parcial</v>
      </c>
      <c r="F40" s="13012" t="str">
        <v>Conservar o posicionamento relativo da carga, na peça ou no volume conforme a fronteira.</v>
      </c>
      <c r="G40" s="13012" t="str">
        <v>RP2, RP18</v>
      </c>
      <c r="H40" s="13012" t="str">
        <v>Técnica</v>
      </c>
      <c r="I40" s="13027" t="str">
        <v>A função permanece requerida em M1/M2/M3; comparar deslocamento efetivo.</v>
      </c>
      <c r="J40" s="13027" t="str">
        <v>A função permanece requerida em M1/M2/M3; comparar deslocamento efetivo.</v>
      </c>
      <c r="K40" s="13027" t="str">
        <v>A função permanece requerida em M1/M2/M3; comparar deslocamento efetivo.</v>
      </c>
      <c r="L40" s="260" t="n"/>
      <c r="M40" s="260" t="n"/>
      <c r="N40" s="260" t="n"/>
      <c r="O40" s="260" t="n"/>
      <c r="P40" s="260" t="n"/>
      <c r="Q40" s="260" t="n"/>
      <c r="R40" s="260" t="n"/>
      <c r="S40" s="260" t="n"/>
      <c r="T40" s="260" t="n"/>
    </row>
    <row r="41" ht="74" customHeight="1" s="6981" customFormat="1">
      <c r="A41" s="188" t="n"/>
      <c r="B41" s="13012" t="str">
        <v>F03</v>
      </c>
      <c r="C41" s="13012" t="str">
        <v>Portar louça</v>
      </c>
      <c r="D41" s="13028" t="str">
        <v>Parcial</v>
      </c>
      <c r="E41" s="13028" t="str">
        <v>Parcial</v>
      </c>
      <c r="F41" s="13012" t="str">
        <v>Transferir a carga entre posições com interfaces de movimentação adequadas.</v>
      </c>
      <c r="G41" s="13012" t="str">
        <v>RP3, RP8, RP14</v>
      </c>
      <c r="H41" s="13012" t="str">
        <v>Ergonômica</v>
      </c>
      <c r="I41" s="13027" t="str">
        <v>Separar empurrar/puxar de levantar/carregar. Geometria e volume limitam a solução.</v>
      </c>
      <c r="J41" s="13027" t="str">
        <v>Separar empurrar/puxar de levantar/carregar. Geometria e volume limitam a solução.</v>
      </c>
      <c r="K41" s="13027" t="str">
        <v>Separar empurrar/puxar de levantar/carregar. Geometria e volume limitam a solução.</v>
      </c>
      <c r="L41" s="260" t="n"/>
      <c r="M41" s="260" t="n"/>
      <c r="N41" s="260" t="n"/>
      <c r="O41" s="260" t="n"/>
      <c r="P41" s="260" t="n"/>
      <c r="Q41" s="260" t="n"/>
      <c r="R41" s="260" t="n"/>
      <c r="S41" s="260" t="n"/>
      <c r="T41" s="260" t="n"/>
    </row>
    <row r="42" ht="74" customHeight="1" s="6981" customFormat="1">
      <c r="A42" s="188" t="n"/>
      <c r="B42" s="13012" t="str">
        <v>F04</v>
      </c>
      <c r="C42" s="13012" t="str">
        <v>Expor condição</v>
      </c>
      <c r="D42" s="13028" t="str">
        <v>Parcial</v>
      </c>
      <c r="E42" s="13028" t="str">
        <v>Parcial</v>
      </c>
      <c r="F42" s="13012" t="str">
        <v>Tornar a região crítica da cerâmica acessível à inspeção com o conjunto fechado.</v>
      </c>
      <c r="G42" s="13012" t="str">
        <v>RP4</v>
      </c>
      <c r="H42" s="13012" t="str">
        <v>Interativa</v>
      </c>
      <c r="I42" s="13027" t="str">
        <v>O acondicionamento original não pode bloquear o acesso requerido.</v>
      </c>
      <c r="J42" s="13027" t="str">
        <v>O acondicionamento original não pode bloquear o acesso requerido.</v>
      </c>
      <c r="K42" s="13027" t="str">
        <v>O acondicionamento original não pode bloquear o acesso requerido.</v>
      </c>
      <c r="L42" s="260" t="n"/>
      <c r="M42" s="260" t="n"/>
      <c r="N42" s="260" t="n"/>
      <c r="O42" s="260" t="n"/>
      <c r="P42" s="260" t="n"/>
      <c r="Q42" s="260" t="n"/>
      <c r="R42" s="260" t="n"/>
      <c r="S42" s="260" t="n"/>
      <c r="T42" s="260" t="n"/>
    </row>
    <row r="43" ht="74" customHeight="1" s="6981" customFormat="1">
      <c r="A43" s="188" t="n"/>
      <c r="B43" s="13012" t="str">
        <v>F05</v>
      </c>
      <c r="C43" s="13012" t="str">
        <v>Prover pega</v>
      </c>
      <c r="D43" s="13028" t="str">
        <v>Suporte</v>
      </c>
      <c r="E43" s="13028" t="str">
        <v>Suporte</v>
      </c>
      <c r="F43" s="13012" t="str">
        <v>Disponibilizar interfaces para aplicação de força pela mão enluvada.</v>
      </c>
      <c r="G43" s="13012" t="str">
        <v>RP3, RP5</v>
      </c>
      <c r="H43" s="13012" t="str">
        <v>Ergonômica</v>
      </c>
      <c r="I43" s="13027" t="str">
        <v>Quantidade, dimensões e acesso não demonstram ergonomia por si sós.</v>
      </c>
      <c r="J43" s="13027" t="str">
        <v>Quantidade, dimensões e acesso não demonstram ergonomia por si sós.</v>
      </c>
      <c r="K43" s="13027" t="str">
        <v>Quantidade, dimensões e acesso não demonstram ergonomia por si sós.</v>
      </c>
      <c r="L43" s="260" t="n"/>
      <c r="M43" s="260" t="n"/>
      <c r="N43" s="260" t="n"/>
      <c r="O43" s="260" t="n"/>
      <c r="P43" s="260" t="n"/>
      <c r="Q43" s="260" t="n"/>
      <c r="R43" s="260" t="n"/>
      <c r="S43" s="260" t="n"/>
      <c r="T43" s="260" t="n"/>
    </row>
    <row r="44" ht="74" customHeight="1" s="6981" customFormat="1">
      <c r="A44" s="188" t="n"/>
      <c r="B44" s="13012" t="str">
        <v>F06</v>
      </c>
      <c r="C44" s="13012" t="str">
        <v>Reter fragmentos</v>
      </c>
      <c r="D44" s="13028" t="str">
        <v>Parcial</v>
      </c>
      <c r="E44" s="13028" t="str">
        <v>Parcial</v>
      </c>
      <c r="F44" s="13012" t="str">
        <v>Conter fragmentos na quebra, inclusive durante abertura e retirada.</v>
      </c>
      <c r="G44" s="13012" t="str">
        <v>RP6</v>
      </c>
      <c r="H44" s="13012" t="str">
        <v>Técnica</v>
      </c>
      <c r="I44" s="13027" t="str">
        <v>Massa retida não elimina a verificação de fragmentos pequenos e risco de corte.</v>
      </c>
      <c r="J44" s="13027" t="str">
        <v>Massa retida não elimina a verificação de fragmentos pequenos e risco de corte.</v>
      </c>
      <c r="K44" s="13027" t="str">
        <v>Massa retida não elimina a verificação de fragmentos pequenos e risco de corte.</v>
      </c>
      <c r="L44" s="260" t="n"/>
      <c r="M44" s="260" t="n"/>
      <c r="N44" s="260" t="n"/>
      <c r="O44" s="260" t="n"/>
      <c r="P44" s="260" t="n"/>
      <c r="Q44" s="260" t="n"/>
      <c r="R44" s="260" t="n"/>
      <c r="S44" s="260" t="n"/>
      <c r="T44" s="260" t="n"/>
    </row>
    <row r="45" ht="74" customHeight="1" s="6981" customFormat="1">
      <c r="A45" s="188" t="n"/>
      <c r="B45" s="13012" t="str">
        <v>F07</v>
      </c>
      <c r="C45" s="13012" t="str">
        <v>Acomodar variação</v>
      </c>
      <c r="D45" s="13028" t="str">
        <v>Suporte</v>
      </c>
      <c r="E45" s="13028" t="str">
        <v>Suporte</v>
      </c>
      <c r="F45" s="13012" t="str">
        <v>Adaptar o posicionamento à faixa dimensional na mesma configuração.</v>
      </c>
      <c r="G45" s="13012" t="str">
        <v>RP7</v>
      </c>
      <c r="H45" s="13012" t="str">
        <v>Estrutural</v>
      </c>
      <c r="I45" s="13027" t="str">
        <v>Ajuste sem trocar partes; reposição por desgaste é manutenção.</v>
      </c>
      <c r="J45" s="13027" t="str">
        <v>Ajuste sem trocar partes; reposição por desgaste é manutenção.</v>
      </c>
      <c r="K45" s="13027" t="str">
        <v>Ajuste sem trocar partes; reposição por desgaste é manutenção.</v>
      </c>
      <c r="L45" s="260" t="n"/>
      <c r="M45" s="260" t="n"/>
      <c r="N45" s="260" t="n"/>
      <c r="O45" s="260" t="n"/>
      <c r="P45" s="260" t="n"/>
      <c r="Q45" s="260" t="n"/>
      <c r="R45" s="260" t="n"/>
      <c r="S45" s="260" t="n"/>
      <c r="T45" s="260" t="n"/>
    </row>
    <row r="46" ht="74" customHeight="1" s="6981" customFormat="1">
      <c r="A46" s="188" t="n"/>
      <c r="B46" s="13012" t="str">
        <v>F08</v>
      </c>
      <c r="C46" s="13012" t="str">
        <v>Compatibilizar carga</v>
      </c>
      <c r="D46" s="13028" t="str">
        <v>Suporte</v>
      </c>
      <c r="E46" s="13028" t="str">
        <v>Suporte</v>
      </c>
      <c r="F46" s="13012" t="str">
        <v>Disponibilizar geometria e interfaces compatíveis com palete e meio de transporte.</v>
      </c>
      <c r="G46" s="13012" t="str">
        <v>RP8, RP14</v>
      </c>
      <c r="H46" s="13012" t="str">
        <v>Interativa</v>
      </c>
      <c r="I46" s="13027" t="str">
        <v>A ocupação e o envelope externo são critérios da interface, não novos blocos.</v>
      </c>
      <c r="J46" s="13027" t="str">
        <v>A ocupação e o envelope externo são critérios da interface, não novos blocos.</v>
      </c>
      <c r="K46" s="13027" t="str">
        <v>A ocupação e o envelope externo são critérios da interface, não novos blocos.</v>
      </c>
      <c r="L46" s="260" t="n"/>
      <c r="M46" s="260" t="n"/>
      <c r="N46" s="260" t="n"/>
      <c r="O46" s="260" t="n"/>
      <c r="P46" s="260" t="n"/>
      <c r="Q46" s="260" t="n"/>
      <c r="R46" s="260" t="n"/>
      <c r="S46" s="260" t="n"/>
      <c r="T46" s="260" t="n"/>
    </row>
    <row r="47" ht="74" customHeight="1" s="6981" customFormat="1">
      <c r="A47" s="188" t="n"/>
      <c r="B47" s="13012" t="str">
        <v>F09</v>
      </c>
      <c r="C47" s="13012" t="str">
        <v>Estabilizar conjunto</v>
      </c>
      <c r="D47" s="13028" t="str">
        <v>Suporte</v>
      </c>
      <c r="E47" s="13028" t="str">
        <v>Suporte</v>
      </c>
      <c r="F47" s="13012" t="str">
        <v>Manter o conjunto carregado apoiado contra tombamento ou movimento indesejado.</v>
      </c>
      <c r="G47" s="13012" t="str">
        <v>RP9</v>
      </c>
      <c r="H47" s="13012" t="str">
        <v>Estrutural</v>
      </c>
      <c r="I47" s="13027" t="str">
        <v>Verificar a configuração desfavorável, piso, apoios e eventual rolamento.</v>
      </c>
      <c r="J47" s="13027" t="str">
        <v>Verificar a configuração desfavorável, piso, apoios e eventual rolamento.</v>
      </c>
      <c r="K47" s="13027" t="str">
        <v>Verificar a configuração desfavorável, piso, apoios e eventual rolamento.</v>
      </c>
      <c r="L47" s="260" t="n"/>
      <c r="M47" s="260" t="n"/>
      <c r="N47" s="260" t="n"/>
      <c r="O47" s="260" t="n"/>
      <c r="P47" s="260" t="n"/>
      <c r="Q47" s="260" t="n"/>
      <c r="R47" s="260" t="n"/>
      <c r="S47" s="260" t="n"/>
      <c r="T47" s="260" t="n"/>
    </row>
    <row r="48" ht="74" customHeight="1" s="6981" customFormat="1">
      <c r="A48" s="188" t="n"/>
      <c r="B48" s="13012" t="str">
        <v>F11</v>
      </c>
      <c r="C48" s="13012" t="str">
        <v>Suportar carga</v>
      </c>
      <c r="D48" s="13028" t="str">
        <v>Suporte</v>
      </c>
      <c r="E48" s="13028" t="str">
        <v>Suporte</v>
      </c>
      <c r="F48" s="13012" t="str">
        <v>Transmitir as solicitações de compressão pelo caminho resistente do conjunto.</v>
      </c>
      <c r="G48" s="13012" t="str">
        <v>RP11, RP13, RP18</v>
      </c>
      <c r="H48" s="13012" t="str">
        <v>Estrutural</v>
      </c>
      <c r="I48" s="13027" t="str">
        <v>RP13 qualifica esta capacidade após umidade; não exige automaticamente bloquear água.</v>
      </c>
      <c r="J48" s="13027" t="str">
        <v>RP13 qualifica esta capacidade após umidade; não exige automaticamente bloquear água.</v>
      </c>
      <c r="K48" s="13027" t="str">
        <v>RP13 qualifica esta capacidade após umidade; não exige automaticamente bloquear água.</v>
      </c>
      <c r="L48" s="260" t="n"/>
      <c r="M48" s="260" t="n"/>
      <c r="N48" s="260" t="n"/>
      <c r="O48" s="260" t="n"/>
      <c r="P48" s="260" t="n"/>
      <c r="Q48" s="260" t="n"/>
      <c r="R48" s="260" t="n"/>
      <c r="S48" s="260" t="n"/>
      <c r="T48" s="260" t="n"/>
    </row>
    <row r="49" ht="74" customHeight="1" s="6981" customFormat="1">
      <c r="A49" s="188" t="n"/>
      <c r="B49" s="13012" t="str">
        <v>F14</v>
      </c>
      <c r="C49" s="13012" t="str">
        <v>Recolher partes</v>
      </c>
      <c r="D49" s="13028" t="str">
        <v>Suporte derivado</v>
      </c>
      <c r="E49" s="13028" t="str">
        <v>Suporte derivado</v>
      </c>
      <c r="F49" s="13012" t="str">
        <v>Mudar a configuração vazia para reduzir o volume no retorno.</v>
      </c>
      <c r="G49" s="13012" t="str">
        <v>RP14</v>
      </c>
      <c r="H49" s="13012" t="str">
        <v>Sintática</v>
      </c>
      <c r="I49" s="13027" t="str">
        <v>Não demonstra RP14 no estado carregado; também medir o envelope de transporte.</v>
      </c>
      <c r="J49" s="13027" t="str">
        <v>Não demonstra RP14 no estado carregado; também medir o envelope de transporte.</v>
      </c>
      <c r="K49" s="13027" t="str">
        <v>Não demonstra RP14 no estado carregado; também medir o envelope de transporte.</v>
      </c>
      <c r="L49" s="260" t="n"/>
      <c r="M49" s="260" t="n"/>
      <c r="N49" s="260" t="n"/>
      <c r="O49" s="260" t="n"/>
      <c r="P49" s="260" t="n"/>
      <c r="Q49" s="260" t="n"/>
      <c r="R49" s="260" t="n"/>
      <c r="S49" s="260" t="n"/>
      <c r="T49" s="260" t="n"/>
    </row>
    <row r="50" ht="74" customHeight="1" s="6981" customFormat="1">
      <c r="A50" s="188" t="n"/>
      <c r="B50" s="13012" t="str">
        <v>F15</v>
      </c>
      <c r="C50" s="13012" t="str">
        <v>Prover acesso</v>
      </c>
      <c r="D50" s="13028" t="str">
        <v>Suporte derivado</v>
      </c>
      <c r="E50" s="13028" t="str">
        <v>Suporte derivado</v>
      </c>
      <c r="F50" s="13012" t="str">
        <v>Disponibilizar acesso às regiões de limpeza, inspeção e reposição durante manutenção.</v>
      </c>
      <c r="G50" s="13012" t="str">
        <v>RP15, RP18, RP20</v>
      </c>
      <c r="H50" s="13012" t="str">
        <v>Interativa</v>
      </c>
      <c r="I50" s="13027" t="str">
        <v>A limpeza é operação humana; o produto viabiliza acesso e liberação.</v>
      </c>
      <c r="J50" s="13027" t="str">
        <v>A limpeza é operação humana; o produto viabiliza acesso e liberação.</v>
      </c>
      <c r="K50" s="13027" t="str">
        <v>A limpeza é operação humana; o produto viabiliza acesso e liberação.</v>
      </c>
      <c r="L50" s="260" t="n"/>
      <c r="M50" s="260" t="n"/>
      <c r="N50" s="260" t="n"/>
      <c r="O50" s="260" t="n"/>
      <c r="P50" s="260" t="n"/>
      <c r="Q50" s="260" t="n"/>
      <c r="R50" s="260" t="n"/>
      <c r="S50" s="260" t="n"/>
      <c r="T50" s="260" t="n"/>
    </row>
    <row r="51" ht="74" customHeight="1" s="6981" customFormat="1">
      <c r="A51" s="188" t="n"/>
      <c r="B51" s="13012" t="str">
        <v>F16</v>
      </c>
      <c r="C51" s="13012" t="str">
        <v>Comunicar uso</v>
      </c>
      <c r="D51" s="13028" t="str">
        <v>Suporte</v>
      </c>
      <c r="E51" s="13028" t="str">
        <v>Suporte</v>
      </c>
      <c r="F51" s="13012" t="str">
        <v>Comunicar orientação, ação, fechamento e advertências de uso.</v>
      </c>
      <c r="G51" s="13012" t="str">
        <v>RP10, RP16</v>
      </c>
      <c r="H51" s="13012" t="str">
        <v>Semântica</v>
      </c>
      <c r="I51" s="13027" t="str">
        <v>Reúne a antiga Indicar ação; legibilidade e uso intuitivo permanecem critérios.</v>
      </c>
      <c r="J51" s="13027" t="str">
        <v>Reúne a antiga Indicar ação; legibilidade e uso intuitivo permanecem critérios.</v>
      </c>
      <c r="K51" s="13027" t="str">
        <v>Reúne a antiga Indicar ação; legibilidade e uso intuitivo permanecem critérios.</v>
      </c>
      <c r="L51" s="260" t="n"/>
      <c r="M51" s="260" t="n"/>
      <c r="N51" s="260" t="n"/>
      <c r="O51" s="260" t="n"/>
      <c r="P51" s="260" t="n"/>
      <c r="Q51" s="260" t="n"/>
      <c r="R51" s="260" t="n"/>
      <c r="S51" s="260" t="n"/>
      <c r="T51" s="260" t="n"/>
    </row>
    <row r="52" ht="74" customHeight="1" s="6981" customFormat="1">
      <c r="A52" s="188" t="n"/>
      <c r="B52" s="13012" t="str">
        <v>F17</v>
      </c>
      <c r="C52" s="13012" t="str">
        <v>Liberar partes</v>
      </c>
      <c r="D52" s="13028" t="str">
        <v>Suporte</v>
      </c>
      <c r="E52" s="13028" t="str">
        <v>Suporte</v>
      </c>
      <c r="F52" s="13012" t="str">
        <v>Desfazer uniões para abertura, retirada, manutenção e separação de partes.</v>
      </c>
      <c r="G52" s="13012" t="str">
        <v>RP15, RP17, RP18, RP19, RP20</v>
      </c>
      <c r="H52" s="13012" t="str">
        <v>Sintática</v>
      </c>
      <c r="I52" s="13027" t="str">
        <v>Abertura segura e tempo são verificados; liberar não significa troca independente comprovada.</v>
      </c>
      <c r="J52" s="13027" t="str">
        <v>Abertura segura e tempo são verificados; liberar não significa troca independente comprovada.</v>
      </c>
      <c r="K52" s="13027" t="str">
        <v>Abertura segura e tempo são verificados; liberar não significa troca independente comprovada.</v>
      </c>
      <c r="L52" s="260" t="n"/>
      <c r="M52" s="260" t="n"/>
      <c r="N52" s="260" t="n"/>
      <c r="O52" s="260" t="n"/>
      <c r="P52" s="260" t="n"/>
      <c r="Q52" s="260" t="n"/>
      <c r="R52" s="260" t="n"/>
      <c r="S52" s="260" t="n"/>
      <c r="T52" s="260" t="n"/>
    </row>
    <row r="53" ht="74" customHeight="1" s="6981" customFormat="1">
      <c r="A53" s="188" t="n"/>
      <c r="B53" s="13012" t="str">
        <v>F19</v>
      </c>
      <c r="C53" s="13012" t="str">
        <v>Separar materiais</v>
      </c>
      <c r="D53" s="13028" t="str">
        <v>Suporte derivado</v>
      </c>
      <c r="E53" s="13028" t="str">
        <v>Suporte derivado</v>
      </c>
      <c r="F53" s="13012" t="str">
        <v>Viabilizar a obtenção de frações materiais separáveis no fim de vida.</v>
      </c>
      <c r="G53" s="13012" t="str">
        <v>RP19</v>
      </c>
      <c r="H53" s="13012" t="str">
        <v>Adicional</v>
      </c>
      <c r="I53" s="13027" t="str">
        <v>Separabilidade não garante cadeia regional de reciclagem nem o percentual de RP19.</v>
      </c>
      <c r="J53" s="13027" t="str">
        <v>Separabilidade não garante cadeia regional de reciclagem nem o percentual de RP19.</v>
      </c>
      <c r="K53" s="13027" t="str">
        <v>Separabilidade não garante cadeia regional de reciclagem nem o percentual de RP19.</v>
      </c>
      <c r="L53" s="260" t="n"/>
      <c r="M53" s="260" t="n"/>
      <c r="N53" s="260" t="n"/>
      <c r="O53" s="260" t="n"/>
      <c r="P53" s="260" t="n"/>
      <c r="Q53" s="260" t="n"/>
      <c r="R53" s="260" t="n"/>
      <c r="S53" s="260" t="n"/>
      <c r="T53" s="260" t="n"/>
    </row>
    <row r="54" ht="74" customHeight="1" s="6981" customFormat="1">
      <c r="A54" s="188" t="n"/>
      <c r="B54" s="13012" t="str">
        <v>F21</v>
      </c>
      <c r="C54" s="13012" t="str">
        <v>Exibir identidade</v>
      </c>
      <c r="D54" s="13028" t="str">
        <v>Suporte</v>
      </c>
      <c r="E54" s="13028" t="str">
        <v>Suporte</v>
      </c>
      <c r="F54" s="13012" t="str">
        <v>Exibir um identificador permanente e único da unidade.</v>
      </c>
      <c r="G54" s="13012" t="str">
        <v>RP21</v>
      </c>
      <c r="H54" s="13012" t="str">
        <v>Semântica</v>
      </c>
      <c r="I54" s="13027" t="str">
        <v>Preservar a identidade na estrutura de referência após ciclos e troca de partes.</v>
      </c>
      <c r="J54" s="13027" t="str">
        <v>Preservar a identidade na estrutura de referência após ciclos e troca de partes.</v>
      </c>
      <c r="K54" s="13027" t="str">
        <v>Preservar a identidade na estrutura de referência após ciclos e troca de partes.</v>
      </c>
      <c r="L54" s="260" t="n"/>
      <c r="M54" s="260" t="n"/>
      <c r="N54" s="260" t="n"/>
      <c r="O54" s="260" t="n"/>
      <c r="P54" s="260" t="n"/>
      <c r="Q54" s="260" t="n"/>
      <c r="R54" s="260" t="n"/>
      <c r="S54" s="260" t="n"/>
      <c r="T54" s="260" t="n"/>
    </row>
    <row r="55" ht="74" customHeight="1" s="6981" customFormat="1">
      <c r="A55" s="188" t="n"/>
      <c r="B55" s="13012" t="str">
        <v>F22</v>
      </c>
      <c r="C55" s="13012" t="str">
        <v>Unir partes</v>
      </c>
      <c r="D55" s="13028" t="str">
        <v>Suporte</v>
      </c>
      <c r="E55" s="13028" t="str">
        <v>Suporte</v>
      </c>
      <c r="F55" s="13012" t="str">
        <v>Estabelecer as uniões que mantêm o conjunto montado e contido.</v>
      </c>
      <c r="G55" s="13012" t="str">
        <v>RP15, RP18, RP20, RP22</v>
      </c>
      <c r="H55" s="13012" t="str">
        <v>Sintática</v>
      </c>
      <c r="I55" s="13027" t="str">
        <v>Ações, retenção, soltura acidental e repetição após manutenção precisam de verificação.</v>
      </c>
      <c r="J55" s="13027" t="str">
        <v>Ações, retenção, soltura acidental e repetição após manutenção precisam de verificação.</v>
      </c>
      <c r="K55" s="13027" t="str">
        <v>Ações, retenção, soltura acidental e repetição após manutenção precisam de verificação.</v>
      </c>
      <c r="L55" s="260" t="n"/>
      <c r="M55" s="260" t="n"/>
      <c r="N55" s="260" t="n"/>
      <c r="O55" s="260" t="n"/>
      <c r="P55" s="260" t="n"/>
      <c r="Q55" s="260" t="n"/>
      <c r="R55" s="260" t="n"/>
      <c r="S55" s="260" t="n"/>
      <c r="T55" s="260" t="n"/>
    </row>
    <row r="56" ht="15.75" customHeight="1" s="6981" customFormat="1">
      <c r="A56" s="188" t="n"/>
      <c r="B56" s="13012" t="n"/>
      <c r="C56" s="13012" t="n"/>
      <c r="D56" s="13012" t="n"/>
      <c r="E56" s="13012" t="n"/>
      <c r="F56" s="13012" t="n"/>
      <c r="G56" s="13012" t="n"/>
      <c r="H56" s="13012" t="n"/>
      <c r="I56" s="13025"/>
      <c r="J56" s="13025"/>
      <c r="K56" s="13025"/>
      <c r="L56" s="260" t="n"/>
      <c r="M56" s="260" t="n"/>
      <c r="N56" s="260" t="n"/>
      <c r="O56" s="260" t="n"/>
      <c r="P56" s="260" t="n"/>
      <c r="Q56" s="260" t="n"/>
      <c r="R56" s="260" t="n"/>
      <c r="S56" s="260" t="n"/>
      <c r="T56" s="260" t="n"/>
    </row>
    <row r="57" ht="15.75" customHeight="1" s="6981" customFormat="1">
      <c r="A57" s="188" t="n"/>
      <c r="B57" s="13012" t="n"/>
      <c r="C57" s="13012" t="n"/>
      <c r="D57" s="13012" t="n"/>
      <c r="E57" s="13012" t="n"/>
      <c r="F57" s="13012" t="n"/>
      <c r="G57" s="13012" t="n"/>
      <c r="H57" s="13012" t="n"/>
      <c r="I57" s="13025"/>
      <c r="J57" s="13025"/>
      <c r="K57" s="13025"/>
      <c r="L57" s="260" t="n"/>
      <c r="M57" s="260" t="n"/>
      <c r="N57" s="260" t="n"/>
      <c r="O57" s="260" t="n"/>
      <c r="P57" s="260" t="n"/>
      <c r="Q57" s="260" t="n"/>
      <c r="R57" s="260" t="n"/>
      <c r="S57" s="260" t="n"/>
      <c r="T57" s="260" t="n"/>
    </row>
    <row r="58" ht="66" customHeight="1" s="6981" customFormat="1">
      <c r="A58" s="188" t="n"/>
      <c r="B58" s="13028" t="str">
        <v>Migração: F10 foi reunida em F16; F12 em F01; F13 associa RP13 a F11. F18 deixou de ser função autônoma: RP18 qualifica proteção e suporte ao reuso. RP20 usa acesso/liberação/união, sem F20 independente. F23 era restrição econômica. Esses IDs não foram reutilizados.</v>
      </c>
      <c r="C58" s="13028" t="str">
        <v>Migração: F10 foi reunida em F16; F12 em F01; F13 associa RP13 a F11. F18 deixou de ser função autônoma: RP18 qualifica proteção e suporte ao reuso. RP20 usa acesso/liberação/união, sem F20 independente. F23 era restrição econômica. Esses IDs não foram reutilizados.</v>
      </c>
      <c r="D58" s="13028" t="str">
        <v>Migração: F10 foi reunida em F16; F12 em F01; F13 associa RP13 a F11. F18 deixou de ser função autônoma: RP18 qualifica proteção e suporte ao reuso. RP20 usa acesso/liberação/união, sem F20 independente. F23 era restrição econômica. Esses IDs não foram reutilizados.</v>
      </c>
      <c r="E58" s="13028" t="str">
        <v>Migração: F10 foi reunida em F16; F12 em F01; F13 associa RP13 a F11. F18 deixou de ser função autônoma: RP18 qualifica proteção e suporte ao reuso. RP20 usa acesso/liberação/união, sem F20 independente. F23 era restrição econômica. Esses IDs não foram reutilizados.</v>
      </c>
      <c r="F58" s="13028" t="str">
        <v>Migração: F10 foi reunida em F16; F12 em F01; F13 associa RP13 a F11. F18 deixou de ser função autônoma: RP18 qualifica proteção e suporte ao reuso. RP20 usa acesso/liberação/união, sem F20 independente. F23 era restrição econômica. Esses IDs não foram reutilizados.</v>
      </c>
      <c r="G58" s="13028" t="str">
        <v>Migração: F10 foi reunida em F16; F12 em F01; F13 associa RP13 a F11. F18 deixou de ser função autônoma: RP18 qualifica proteção e suporte ao reuso. RP20 usa acesso/liberação/união, sem F20 independente. F23 era restrição econômica. Esses IDs não foram reutilizados.</v>
      </c>
      <c r="H58" s="13028" t="str">
        <v>Migração: F10 foi reunida em F16; F12 em F01; F13 associa RP13 a F11. F18 deixou de ser função autônoma: RP18 qualifica proteção e suporte ao reuso. RP20 usa acesso/liberação/união, sem F20 independente. F23 era restrição econômica. Esses IDs não foram reutilizados.</v>
      </c>
      <c r="I58" s="13027" t="str">
        <v>Migração: F10 foi reunida em F16; F12 em F01; F13 associa RP13 a F11. F18 deixou de ser função autônoma: RP18 qualifica proteção e suporte ao reuso. RP20 usa acesso/liberação/união, sem F20 independente. F23 era restrição econômica. Esses IDs não foram reutilizados.</v>
      </c>
      <c r="J58" s="13027" t="str">
        <v>Migração: F10 foi reunida em F16; F12 em F01; F13 associa RP13 a F11. F18 deixou de ser função autônoma: RP18 qualifica proteção e suporte ao reuso. RP20 usa acesso/liberação/união, sem F20 independente. F23 era restrição econômica. Esses IDs não foram reutilizados.</v>
      </c>
      <c r="K58" s="13027" t="str">
        <v>Migração: F10 foi reunida em F16; F12 em F01; F13 associa RP13 a F11. F18 deixou de ser função autônoma: RP18 qualifica proteção e suporte ao reuso. RP20 usa acesso/liberação/união, sem F20 independente. F23 era restrição econômica. Esses IDs não foram reutilizados.</v>
      </c>
      <c r="L58" s="260" t="n"/>
      <c r="M58" s="260" t="n"/>
      <c r="N58" s="260" t="n"/>
      <c r="O58" s="260" t="n"/>
      <c r="P58" s="260" t="n"/>
      <c r="Q58" s="260" t="n"/>
      <c r="R58" s="260" t="n"/>
      <c r="S58" s="260" t="n"/>
      <c r="T58" s="260" t="n"/>
    </row>
    <row r="59" ht="15.75" customHeight="1" s="6981" customFormat="1">
      <c r="A59" s="188" t="n"/>
      <c r="B59" s="13012" t="n"/>
      <c r="C59" s="13012" t="n"/>
      <c r="D59" s="13012" t="n"/>
      <c r="E59" s="13012" t="n"/>
      <c r="F59" s="13012" t="n"/>
      <c r="G59" s="13012" t="n"/>
      <c r="H59" s="13012" t="n"/>
      <c r="I59" s="13025"/>
      <c r="J59" s="13025"/>
      <c r="K59" s="13025"/>
      <c r="L59" s="260" t="n"/>
      <c r="M59" s="260" t="n"/>
      <c r="N59" s="260" t="n"/>
      <c r="O59" s="260" t="n"/>
      <c r="P59" s="260" t="n"/>
      <c r="Q59" s="260" t="n"/>
      <c r="R59" s="260" t="n"/>
      <c r="S59" s="260" t="n"/>
      <c r="T59" s="260" t="n"/>
    </row>
    <row r="60" ht="54" customHeight="1" s="6981" customFormat="1">
      <c r="A60" s="188" t="n"/>
      <c r="B60" s="26821" t="str">
        <v>Diagrama global revisado: peça descoberta, comum a MF-A/MF-B/MF-C. Catálogo de 17 funções e vínculos V01–V23 preservados. Figma: https://www.figma.com/design/hF2hV3uNVjhzfP6jEfPY7F/UNB?node-id=44-2</v>
      </c>
      <c r="C60" s="26821"/>
      <c r="D60" s="26821"/>
      <c r="E60" s="26821"/>
      <c r="F60" s="26821"/>
      <c r="G60" s="26821"/>
      <c r="H60" s="26821"/>
      <c r="I60" s="26783"/>
      <c r="J60" s="26783"/>
      <c r="K60" s="26783"/>
      <c r="L60" s="260" t="n"/>
      <c r="M60" s="260" t="n"/>
      <c r="N60" s="260" t="n"/>
      <c r="O60" s="260" t="n"/>
      <c r="P60" s="260" t="n"/>
      <c r="Q60" s="260" t="n"/>
      <c r="R60" s="260" t="n"/>
      <c r="S60" s="260" t="n"/>
      <c r="T60" s="260" t="n"/>
    </row>
    <row r="61" ht="15.75" customHeight="1" s="6981" customFormat="1">
      <c r="A61" s="188" t="n"/>
      <c r="B61" s="13012" t="n"/>
      <c r="C61" s="13012" t="n"/>
      <c r="D61" s="13012" t="n"/>
      <c r="E61" s="13012" t="n"/>
      <c r="F61" s="13012" t="n"/>
      <c r="G61" s="13012" t="n"/>
      <c r="H61" s="13012" t="n"/>
      <c r="I61" s="13025"/>
      <c r="J61" s="13025"/>
      <c r="K61" s="13025"/>
      <c r="L61" s="260" t="n"/>
      <c r="M61" s="260" t="n"/>
      <c r="N61" s="260" t="n"/>
      <c r="O61" s="260" t="n"/>
      <c r="P61" s="260" t="n"/>
      <c r="Q61" s="260" t="n"/>
      <c r="R61" s="260" t="n"/>
      <c r="S61" s="260" t="n"/>
      <c r="T61" s="260" t="n"/>
    </row>
    <row r="62" ht="15.75" customHeight="1" s="6981" customFormat="1">
      <c r="A62" s="188" t="n"/>
      <c r="B62" s="13012" t="n"/>
      <c r="C62" s="13012" t="n"/>
      <c r="D62" s="13012" t="n"/>
      <c r="E62" s="13012" t="n"/>
      <c r="F62" s="13012" t="n"/>
      <c r="G62" s="13012" t="n"/>
      <c r="H62" s="13012" t="n"/>
      <c r="I62" s="13025"/>
      <c r="J62" s="13025"/>
      <c r="K62" s="13025"/>
      <c r="L62" s="260" t="n"/>
      <c r="M62" s="260" t="n"/>
      <c r="N62" s="260" t="n"/>
      <c r="O62" s="260" t="n"/>
      <c r="P62" s="260" t="n"/>
      <c r="Q62" s="260" t="n"/>
      <c r="R62" s="260" t="n"/>
      <c r="S62" s="260" t="n"/>
      <c r="T62" s="260" t="n"/>
    </row>
    <row r="63" ht="15.75" customHeight="1" s="6981" customFormat="1">
      <c r="A63" s="188" t="n"/>
      <c r="B63" s="13012" t="n"/>
      <c r="C63" s="13012" t="n"/>
      <c r="D63" s="13012" t="n"/>
      <c r="E63" s="13012" t="n"/>
      <c r="F63" s="13012" t="n"/>
      <c r="G63" s="13012" t="n"/>
      <c r="H63" s="13012" t="n"/>
      <c r="I63" s="13025"/>
      <c r="J63" s="13025"/>
      <c r="K63" s="13025"/>
      <c r="L63" s="260" t="n"/>
      <c r="M63" s="260" t="n"/>
      <c r="N63" s="260" t="n"/>
      <c r="O63" s="260" t="n"/>
      <c r="P63" s="260" t="n"/>
      <c r="Q63" s="260" t="n"/>
      <c r="R63" s="260" t="n"/>
      <c r="S63" s="260" t="n"/>
      <c r="T63" s="260" t="n"/>
    </row>
    <row r="64" ht="15.75" customHeight="1" s="6981" customFormat="1">
      <c r="A64" s="188" t="n"/>
      <c r="B64" s="13012" t="n"/>
      <c r="C64" s="13012" t="n"/>
      <c r="D64" s="13012" t="n"/>
      <c r="E64" s="13012" t="n"/>
      <c r="F64" s="13012" t="n"/>
      <c r="G64" s="13012" t="n"/>
      <c r="H64" s="13012" t="n"/>
      <c r="I64" s="13025"/>
      <c r="J64" s="13025"/>
      <c r="K64" s="13025"/>
      <c r="L64" s="260" t="n"/>
      <c r="M64" s="260" t="n"/>
      <c r="N64" s="260" t="n"/>
      <c r="O64" s="260" t="n"/>
      <c r="P64" s="260" t="n"/>
      <c r="Q64" s="260" t="n"/>
      <c r="R64" s="260" t="n"/>
      <c r="S64" s="260" t="n"/>
      <c r="T64" s="260" t="n"/>
    </row>
    <row r="65" ht="15.75" customHeight="1" s="6981" customFormat="1">
      <c r="A65" s="188" t="n"/>
      <c r="B65" s="13012" t="n"/>
      <c r="C65" s="13012" t="n"/>
      <c r="D65" s="13012" t="n"/>
      <c r="E65" s="13012" t="n"/>
      <c r="F65" s="13012" t="n"/>
      <c r="G65" s="13012" t="n"/>
      <c r="H65" s="13012" t="n"/>
      <c r="I65" s="13025"/>
      <c r="J65" s="13025"/>
      <c r="K65" s="13025"/>
      <c r="L65" s="260" t="n"/>
      <c r="M65" s="260" t="n"/>
      <c r="N65" s="260" t="n"/>
      <c r="O65" s="260" t="n"/>
      <c r="P65" s="260" t="n"/>
      <c r="Q65" s="260" t="n"/>
      <c r="R65" s="260" t="n"/>
      <c r="S65" s="260" t="n"/>
      <c r="T65" s="260" t="n"/>
    </row>
    <row r="66" ht="15.75" customHeight="1" s="6981" customFormat="1">
      <c r="A66" s="188" t="n"/>
      <c r="B66" s="13012" t="n"/>
      <c r="C66" s="13012" t="n"/>
      <c r="D66" s="13012" t="n"/>
      <c r="E66" s="13012" t="n"/>
      <c r="F66" s="13012" t="n"/>
      <c r="G66" s="13012" t="n"/>
      <c r="H66" s="13012" t="n"/>
      <c r="I66" s="13025"/>
      <c r="J66" s="13025"/>
      <c r="K66" s="13025"/>
      <c r="L66" s="260" t="n"/>
      <c r="M66" s="260" t="n"/>
      <c r="N66" s="260" t="n"/>
      <c r="O66" s="260" t="n"/>
      <c r="P66" s="260" t="n"/>
      <c r="Q66" s="260" t="n"/>
      <c r="R66" s="260" t="n"/>
      <c r="S66" s="260" t="n"/>
      <c r="T66" s="260" t="n"/>
    </row>
    <row r="67" ht="15.75" customHeight="1" s="6981" customFormat="1">
      <c r="A67" s="188" t="n"/>
      <c r="B67" s="13012" t="n"/>
      <c r="C67" s="13012" t="n"/>
      <c r="D67" s="13012" t="n"/>
      <c r="E67" s="13012" t="n"/>
      <c r="F67" s="13012" t="n"/>
      <c r="G67" s="13012" t="n"/>
      <c r="H67" s="13012" t="n"/>
      <c r="I67" s="13025"/>
      <c r="J67" s="13025"/>
      <c r="K67" s="13025"/>
      <c r="L67" s="260" t="n"/>
      <c r="M67" s="260" t="n"/>
      <c r="N67" s="260" t="n"/>
      <c r="O67" s="260" t="n"/>
      <c r="P67" s="260" t="n"/>
      <c r="Q67" s="260" t="n"/>
      <c r="R67" s="260" t="n"/>
      <c r="S67" s="260" t="n"/>
      <c r="T67" s="260" t="n"/>
    </row>
    <row r="68" ht="15.75" customHeight="1" s="6981" customFormat="1">
      <c r="A68" s="188" t="n"/>
      <c r="B68" s="13012" t="n"/>
      <c r="C68" s="13012" t="n"/>
      <c r="D68" s="13012" t="n"/>
      <c r="E68" s="13012" t="n"/>
      <c r="F68" s="13012" t="n"/>
      <c r="G68" s="13012" t="n"/>
      <c r="H68" s="13012" t="n"/>
      <c r="I68" s="13025"/>
      <c r="J68" s="13025"/>
      <c r="K68" s="13025"/>
      <c r="L68" s="260" t="n"/>
      <c r="M68" s="260" t="n"/>
      <c r="N68" s="260" t="n"/>
      <c r="O68" s="260" t="n"/>
      <c r="P68" s="260" t="n"/>
      <c r="Q68" s="260" t="n"/>
      <c r="R68" s="260" t="n"/>
      <c r="S68" s="260" t="n"/>
      <c r="T68" s="260" t="n"/>
    </row>
    <row r="69" ht="15.75" customHeight="1" s="6981" customFormat="1">
      <c r="A69" s="188" t="n"/>
      <c r="B69" s="13012" t="n"/>
      <c r="C69" s="13012" t="n"/>
      <c r="D69" s="13012" t="n"/>
      <c r="E69" s="13012" t="n"/>
      <c r="F69" s="13012" t="n"/>
      <c r="G69" s="13012" t="n"/>
      <c r="H69" s="13012" t="n"/>
      <c r="I69" s="13025"/>
      <c r="J69" s="13025"/>
      <c r="K69" s="13025"/>
      <c r="L69" s="260" t="n"/>
      <c r="M69" s="260" t="n"/>
      <c r="N69" s="260" t="n"/>
      <c r="O69" s="260" t="n"/>
      <c r="P69" s="260" t="n"/>
      <c r="Q69" s="260" t="n"/>
      <c r="R69" s="260" t="n"/>
      <c r="S69" s="260" t="n"/>
      <c r="T69" s="260" t="n"/>
    </row>
    <row r="70" ht="15.75" customHeight="1" s="6981" customFormat="1">
      <c r="A70" s="188" t="n"/>
      <c r="B70" s="13012" t="n"/>
      <c r="C70" s="13012" t="n"/>
      <c r="D70" s="13012" t="n"/>
      <c r="E70" s="13012" t="n"/>
      <c r="F70" s="13012" t="n"/>
      <c r="G70" s="13012" t="n"/>
      <c r="H70" s="13012" t="n"/>
      <c r="I70" s="13025"/>
      <c r="J70" s="13025"/>
      <c r="K70" s="13025"/>
      <c r="L70" s="260" t="n"/>
      <c r="M70" s="260" t="n"/>
      <c r="N70" s="260" t="n"/>
      <c r="O70" s="260" t="n"/>
      <c r="P70" s="260" t="n"/>
      <c r="Q70" s="260" t="n"/>
      <c r="R70" s="260" t="n"/>
      <c r="S70" s="260" t="n"/>
      <c r="T70" s="260" t="n"/>
    </row>
    <row r="71" ht="15.75" customHeight="1" s="496">
      <c r="A71" s="188" t="n"/>
      <c r="B71" s="188" t="n"/>
      <c r="C71" s="261" t="n"/>
      <c r="D71" s="260" t="n"/>
      <c r="E71" s="261" t="n"/>
      <c r="F71" s="260" t="n"/>
      <c r="G71" s="261" t="n"/>
      <c r="H71" s="260" t="n"/>
      <c r="I71" s="260" t="n"/>
      <c r="J71" s="260" t="n"/>
      <c r="K71" s="260" t="n"/>
      <c r="L71" s="260" t="n"/>
      <c r="M71" s="260" t="n"/>
      <c r="N71" s="260" t="n"/>
      <c r="O71" s="260" t="n"/>
      <c r="P71" s="260" t="n"/>
      <c r="Q71" s="260" t="n"/>
      <c r="R71" s="260" t="n"/>
      <c r="S71" s="260" t="n"/>
      <c r="T71" s="260" t="n"/>
    </row>
    <row r="72" ht="15.75" customHeight="1" s="496">
      <c r="A72" s="188" t="n"/>
      <c r="B72" s="188" t="n"/>
      <c r="C72" s="261" t="n"/>
      <c r="D72" s="260" t="n"/>
      <c r="E72" s="261" t="n"/>
      <c r="F72" s="260" t="n"/>
      <c r="G72" s="261" t="n"/>
      <c r="H72" s="260" t="n"/>
      <c r="I72" s="260" t="n"/>
      <c r="J72" s="260" t="n"/>
      <c r="K72" s="260" t="n"/>
      <c r="L72" s="260" t="n"/>
      <c r="M72" s="260" t="n"/>
      <c r="N72" s="260" t="n"/>
      <c r="O72" s="260" t="n"/>
      <c r="P72" s="260" t="n"/>
      <c r="Q72" s="260" t="n"/>
      <c r="R72" s="260" t="n"/>
      <c r="S72" s="260" t="n"/>
      <c r="T72" s="260" t="n"/>
    </row>
    <row r="73" ht="15.75" customHeight="1" s="496">
      <c r="A73" s="188" t="n"/>
      <c r="B73" s="188" t="n"/>
      <c r="C73" s="261" t="n"/>
      <c r="D73" s="260" t="n"/>
      <c r="E73" s="261" t="n"/>
      <c r="F73" s="260" t="n"/>
      <c r="G73" s="261" t="n"/>
      <c r="H73" s="260" t="n"/>
      <c r="I73" s="260" t="n"/>
      <c r="J73" s="260" t="n"/>
      <c r="K73" s="260" t="n"/>
      <c r="L73" s="260" t="n"/>
      <c r="M73" s="260" t="n"/>
      <c r="N73" s="260" t="n"/>
      <c r="O73" s="260" t="n"/>
      <c r="P73" s="260" t="n"/>
      <c r="Q73" s="260" t="n"/>
      <c r="R73" s="260" t="n"/>
      <c r="S73" s="260" t="n"/>
      <c r="T73" s="260" t="n"/>
    </row>
    <row r="74" ht="15.75" customHeight="1" s="496">
      <c r="A74" s="188" t="n"/>
      <c r="B74" s="188" t="n"/>
      <c r="C74" s="261" t="n"/>
      <c r="D74" s="260" t="n"/>
      <c r="E74" s="261" t="n"/>
      <c r="F74" s="260" t="n"/>
      <c r="G74" s="261" t="n"/>
      <c r="H74" s="260" t="n"/>
      <c r="I74" s="260" t="n"/>
      <c r="J74" s="260" t="n"/>
      <c r="K74" s="260" t="n"/>
      <c r="L74" s="260" t="n"/>
      <c r="M74" s="260" t="n"/>
      <c r="N74" s="260" t="n"/>
      <c r="O74" s="260" t="n"/>
      <c r="P74" s="260" t="n"/>
      <c r="Q74" s="260" t="n"/>
      <c r="R74" s="260" t="n"/>
      <c r="S74" s="260" t="n"/>
      <c r="T74" s="260" t="n"/>
    </row>
    <row r="75" ht="15.75" customHeight="1" s="496">
      <c r="A75" s="188" t="n"/>
      <c r="B75" s="188" t="n"/>
      <c r="C75" s="261" t="n"/>
      <c r="D75" s="260" t="n"/>
      <c r="E75" s="261" t="n"/>
      <c r="F75" s="260" t="n"/>
      <c r="G75" s="261" t="n"/>
      <c r="H75" s="260" t="n"/>
      <c r="I75" s="260" t="n"/>
      <c r="J75" s="260" t="n"/>
      <c r="K75" s="260" t="n"/>
      <c r="L75" s="260" t="n"/>
      <c r="M75" s="260" t="n"/>
      <c r="N75" s="260" t="n"/>
      <c r="O75" s="260" t="n"/>
      <c r="P75" s="260" t="n"/>
      <c r="Q75" s="260" t="n"/>
      <c r="R75" s="260" t="n"/>
      <c r="S75" s="260" t="n"/>
      <c r="T75" s="260" t="n"/>
    </row>
    <row r="76" ht="15.75" customHeight="1" s="496">
      <c r="A76" s="188" t="n"/>
      <c r="B76" s="188" t="n"/>
      <c r="C76" s="261" t="n"/>
      <c r="D76" s="260" t="n"/>
      <c r="E76" s="261" t="n"/>
      <c r="F76" s="260" t="n"/>
      <c r="G76" s="261" t="n"/>
      <c r="H76" s="260" t="n"/>
      <c r="I76" s="260" t="n"/>
      <c r="J76" s="260" t="n"/>
      <c r="K76" s="260" t="n"/>
      <c r="L76" s="260" t="n"/>
      <c r="M76" s="260" t="n"/>
      <c r="N76" s="260" t="n"/>
      <c r="O76" s="260" t="n"/>
      <c r="P76" s="260" t="n"/>
      <c r="Q76" s="260" t="n"/>
      <c r="R76" s="260" t="n"/>
      <c r="S76" s="260" t="n"/>
      <c r="T76" s="260" t="n"/>
    </row>
    <row r="77" ht="15.75" customHeight="1" s="496">
      <c r="A77" s="188" t="n"/>
      <c r="B77" s="188" t="n"/>
      <c r="C77" s="261" t="n"/>
      <c r="D77" s="260" t="n"/>
      <c r="E77" s="261" t="n"/>
      <c r="F77" s="260" t="n"/>
      <c r="G77" s="261" t="n"/>
      <c r="H77" s="260" t="n"/>
      <c r="I77" s="260" t="n"/>
      <c r="J77" s="260" t="n"/>
      <c r="K77" s="260" t="n"/>
      <c r="L77" s="260" t="n"/>
      <c r="M77" s="260" t="n"/>
      <c r="N77" s="260" t="n"/>
      <c r="O77" s="260" t="n"/>
      <c r="P77" s="260" t="n"/>
      <c r="Q77" s="260" t="n"/>
      <c r="R77" s="260" t="n"/>
      <c r="S77" s="260" t="n"/>
      <c r="T77" s="260" t="n"/>
    </row>
    <row r="78" ht="15.75" customHeight="1" s="496">
      <c r="A78" s="188" t="n"/>
      <c r="B78" s="188" t="n"/>
      <c r="C78" s="261" t="n"/>
      <c r="D78" s="260" t="n"/>
      <c r="E78" s="261" t="n"/>
      <c r="F78" s="260" t="n"/>
      <c r="G78" s="261" t="n"/>
      <c r="H78" s="260" t="n"/>
      <c r="I78" s="260" t="n"/>
      <c r="J78" s="260" t="n"/>
      <c r="K78" s="260" t="n"/>
      <c r="L78" s="260" t="n"/>
      <c r="M78" s="260" t="n"/>
      <c r="N78" s="260" t="n"/>
      <c r="O78" s="260" t="n"/>
      <c r="P78" s="260" t="n"/>
      <c r="Q78" s="260" t="n"/>
      <c r="R78" s="260" t="n"/>
      <c r="S78" s="260" t="n"/>
      <c r="T78" s="260" t="n"/>
    </row>
    <row r="79" ht="15.75" customHeight="1" s="496">
      <c r="A79" s="188" t="n"/>
      <c r="B79" s="188" t="n"/>
      <c r="C79" s="261" t="n"/>
      <c r="D79" s="260" t="n"/>
      <c r="E79" s="261" t="n"/>
      <c r="F79" s="260" t="n"/>
      <c r="G79" s="261" t="n"/>
      <c r="H79" s="260" t="n"/>
      <c r="I79" s="260" t="n"/>
      <c r="J79" s="260" t="n"/>
      <c r="K79" s="260" t="n"/>
      <c r="L79" s="260" t="n"/>
      <c r="M79" s="260" t="n"/>
      <c r="N79" s="260" t="n"/>
      <c r="O79" s="260" t="n"/>
      <c r="P79" s="260" t="n"/>
      <c r="Q79" s="260" t="n"/>
      <c r="R79" s="260" t="n"/>
      <c r="S79" s="260" t="n"/>
      <c r="T79" s="260" t="n"/>
    </row>
    <row r="80" ht="15.75" customHeight="1" s="496">
      <c r="A80" s="188" t="n"/>
      <c r="B80" s="188" t="n"/>
      <c r="C80" s="261" t="n"/>
      <c r="D80" s="260" t="n"/>
      <c r="E80" s="261" t="n"/>
      <c r="F80" s="260" t="n"/>
      <c r="G80" s="261" t="n"/>
      <c r="H80" s="260" t="n"/>
      <c r="I80" s="260" t="n"/>
      <c r="J80" s="260" t="n"/>
      <c r="K80" s="260" t="n"/>
      <c r="L80" s="260" t="n"/>
      <c r="M80" s="260" t="n"/>
      <c r="N80" s="260" t="n"/>
      <c r="O80" s="260" t="n"/>
      <c r="P80" s="260" t="n"/>
      <c r="Q80" s="260" t="n"/>
      <c r="R80" s="260" t="n"/>
      <c r="S80" s="260" t="n"/>
      <c r="T80" s="260" t="n"/>
    </row>
    <row r="81" ht="15.75" customHeight="1" s="496">
      <c r="A81" s="188" t="n"/>
      <c r="B81" s="188" t="n"/>
      <c r="C81" s="261" t="n"/>
      <c r="D81" s="260" t="n"/>
      <c r="E81" s="261" t="n"/>
      <c r="F81" s="260" t="n"/>
      <c r="G81" s="261" t="n"/>
      <c r="H81" s="260" t="n"/>
      <c r="I81" s="260" t="n"/>
      <c r="J81" s="260" t="n"/>
      <c r="K81" s="260" t="n"/>
      <c r="L81" s="260" t="n"/>
      <c r="M81" s="260" t="n"/>
      <c r="N81" s="260" t="n"/>
      <c r="O81" s="260" t="n"/>
      <c r="P81" s="260" t="n"/>
      <c r="Q81" s="260" t="n"/>
      <c r="R81" s="260" t="n"/>
      <c r="S81" s="260" t="n"/>
      <c r="T81" s="260" t="n"/>
    </row>
    <row r="82" ht="15.75" customHeight="1" s="496">
      <c r="A82" s="188" t="n"/>
      <c r="B82" s="188" t="n"/>
      <c r="C82" s="261" t="n"/>
      <c r="D82" s="260" t="n"/>
      <c r="E82" s="261" t="n"/>
      <c r="F82" s="260" t="n"/>
      <c r="G82" s="261" t="n"/>
      <c r="H82" s="260" t="n"/>
      <c r="I82" s="260" t="n"/>
      <c r="J82" s="260" t="n"/>
      <c r="K82" s="260" t="n"/>
      <c r="L82" s="260" t="n"/>
      <c r="M82" s="260" t="n"/>
      <c r="N82" s="260" t="n"/>
      <c r="O82" s="260" t="n"/>
      <c r="P82" s="260" t="n"/>
      <c r="Q82" s="260" t="n"/>
      <c r="R82" s="260" t="n"/>
      <c r="S82" s="260" t="n"/>
      <c r="T82" s="260" t="n"/>
    </row>
    <row r="83" ht="15.75" customHeight="1" s="496">
      <c r="A83" s="188" t="n"/>
      <c r="B83" s="188" t="n"/>
      <c r="C83" s="261" t="n"/>
      <c r="D83" s="260" t="n"/>
      <c r="E83" s="261" t="n"/>
      <c r="F83" s="260" t="n"/>
      <c r="G83" s="261" t="n"/>
      <c r="H83" s="260" t="n"/>
      <c r="I83" s="260" t="n"/>
      <c r="J83" s="260" t="n"/>
      <c r="K83" s="260" t="n"/>
      <c r="L83" s="260" t="n"/>
      <c r="M83" s="260" t="n"/>
      <c r="N83" s="260" t="n"/>
      <c r="O83" s="260" t="n"/>
      <c r="P83" s="260" t="n"/>
      <c r="Q83" s="260" t="n"/>
      <c r="R83" s="260" t="n"/>
      <c r="S83" s="260" t="n"/>
      <c r="T83" s="260" t="n"/>
    </row>
    <row r="84" ht="15.75" customHeight="1" s="496">
      <c r="A84" s="188" t="n"/>
      <c r="B84" s="188" t="n"/>
      <c r="C84" s="261" t="n"/>
      <c r="D84" s="260" t="n"/>
      <c r="E84" s="261" t="n"/>
      <c r="F84" s="260" t="n"/>
      <c r="G84" s="261" t="n"/>
      <c r="H84" s="260" t="n"/>
      <c r="I84" s="260" t="n"/>
      <c r="J84" s="260" t="n"/>
      <c r="K84" s="260" t="n"/>
      <c r="L84" s="260" t="n"/>
      <c r="M84" s="260" t="n"/>
      <c r="N84" s="260" t="n"/>
      <c r="O84" s="260" t="n"/>
      <c r="P84" s="260" t="n"/>
      <c r="Q84" s="260" t="n"/>
      <c r="R84" s="260" t="n"/>
      <c r="S84" s="260" t="n"/>
      <c r="T84" s="260" t="n"/>
    </row>
    <row r="85" ht="15.75" customHeight="1" s="496">
      <c r="A85" s="188" t="n"/>
      <c r="B85" s="188" t="n"/>
      <c r="C85" s="261" t="n"/>
      <c r="D85" s="260" t="n"/>
      <c r="E85" s="261" t="n"/>
      <c r="F85" s="260" t="n"/>
      <c r="G85" s="261" t="n"/>
      <c r="H85" s="260" t="n"/>
      <c r="I85" s="260" t="n"/>
      <c r="J85" s="260" t="n"/>
      <c r="K85" s="260" t="n"/>
      <c r="L85" s="260" t="n"/>
      <c r="M85" s="260" t="n"/>
      <c r="N85" s="260" t="n"/>
      <c r="O85" s="260" t="n"/>
      <c r="P85" s="260" t="n"/>
      <c r="Q85" s="260" t="n"/>
      <c r="R85" s="260" t="n"/>
      <c r="S85" s="260" t="n"/>
      <c r="T85" s="260" t="n"/>
    </row>
    <row r="86" ht="15.75" customHeight="1" s="496">
      <c r="A86" s="188" t="n"/>
      <c r="B86" s="188" t="n"/>
      <c r="C86" s="261" t="n"/>
      <c r="D86" s="260" t="n"/>
      <c r="E86" s="261" t="n"/>
      <c r="F86" s="260" t="n"/>
      <c r="G86" s="261" t="n"/>
      <c r="H86" s="260" t="n"/>
      <c r="I86" s="260" t="n"/>
      <c r="J86" s="260" t="n"/>
      <c r="K86" s="260" t="n"/>
      <c r="L86" s="260" t="n"/>
      <c r="M86" s="260" t="n"/>
      <c r="N86" s="260" t="n"/>
      <c r="O86" s="260" t="n"/>
      <c r="P86" s="260" t="n"/>
      <c r="Q86" s="260" t="n"/>
      <c r="R86" s="260" t="n"/>
      <c r="S86" s="260" t="n"/>
      <c r="T86" s="260" t="n"/>
    </row>
    <row r="87" ht="15.75" customHeight="1" s="496">
      <c r="A87" s="188" t="n"/>
      <c r="B87" s="188" t="n"/>
      <c r="C87" s="261" t="n"/>
      <c r="D87" s="260" t="n"/>
      <c r="E87" s="261" t="n"/>
      <c r="F87" s="260" t="n"/>
      <c r="G87" s="261" t="n"/>
      <c r="H87" s="260" t="n"/>
      <c r="I87" s="260" t="n"/>
      <c r="J87" s="260" t="n"/>
      <c r="K87" s="260" t="n"/>
      <c r="L87" s="260" t="n"/>
      <c r="M87" s="260" t="n"/>
      <c r="N87" s="260" t="n"/>
      <c r="O87" s="260" t="n"/>
      <c r="P87" s="260" t="n"/>
      <c r="Q87" s="260" t="n"/>
      <c r="R87" s="260" t="n"/>
      <c r="S87" s="260" t="n"/>
      <c r="T87" s="260" t="n"/>
    </row>
    <row r="88" ht="15.75" customHeight="1" s="496">
      <c r="A88" s="188" t="n"/>
      <c r="B88" s="188" t="n"/>
      <c r="C88" s="261" t="n"/>
      <c r="D88" s="260" t="n"/>
      <c r="E88" s="261" t="n"/>
      <c r="F88" s="260" t="n"/>
      <c r="G88" s="261" t="n"/>
      <c r="H88" s="260" t="n"/>
      <c r="I88" s="260" t="n"/>
      <c r="J88" s="260" t="n"/>
      <c r="K88" s="260" t="n"/>
      <c r="L88" s="260" t="n"/>
      <c r="M88" s="260" t="n"/>
      <c r="N88" s="260" t="n"/>
      <c r="O88" s="260" t="n"/>
      <c r="P88" s="260" t="n"/>
      <c r="Q88" s="260" t="n"/>
      <c r="R88" s="260" t="n"/>
      <c r="S88" s="260" t="n"/>
      <c r="T88" s="260" t="n"/>
    </row>
    <row r="89" ht="15.75" customHeight="1" s="496">
      <c r="A89" s="188" t="n"/>
      <c r="B89" s="188" t="n"/>
      <c r="C89" s="261" t="n"/>
      <c r="D89" s="260" t="n"/>
      <c r="E89" s="261" t="n"/>
      <c r="F89" s="260" t="n"/>
      <c r="G89" s="261" t="n"/>
      <c r="H89" s="260" t="n"/>
      <c r="I89" s="260" t="n"/>
      <c r="J89" s="260" t="n"/>
      <c r="K89" s="260" t="n"/>
      <c r="L89" s="260" t="n"/>
      <c r="M89" s="260" t="n"/>
      <c r="N89" s="260" t="n"/>
      <c r="O89" s="260" t="n"/>
      <c r="P89" s="260" t="n"/>
      <c r="Q89" s="260" t="n"/>
      <c r="R89" s="260" t="n"/>
      <c r="S89" s="260" t="n"/>
      <c r="T89" s="260" t="n"/>
    </row>
    <row r="90" ht="15.75" customHeight="1" s="496">
      <c r="A90" s="188" t="n"/>
      <c r="B90" s="188" t="n"/>
      <c r="C90" s="261" t="n"/>
      <c r="D90" s="260" t="n"/>
      <c r="E90" s="261" t="n"/>
      <c r="F90" s="260" t="n"/>
      <c r="G90" s="261" t="n"/>
      <c r="H90" s="260" t="n"/>
      <c r="I90" s="260" t="n"/>
      <c r="J90" s="260" t="n"/>
      <c r="K90" s="260" t="n"/>
      <c r="L90" s="260" t="n"/>
      <c r="M90" s="260" t="n"/>
      <c r="N90" s="260" t="n"/>
      <c r="O90" s="260" t="n"/>
      <c r="P90" s="260" t="n"/>
      <c r="Q90" s="260" t="n"/>
      <c r="R90" s="260" t="n"/>
      <c r="S90" s="260" t="n"/>
      <c r="T90" s="260" t="n"/>
    </row>
    <row r="91" ht="15.75" customHeight="1" s="496">
      <c r="A91" s="188" t="n"/>
      <c r="B91" s="188" t="n"/>
      <c r="C91" s="261" t="n"/>
      <c r="D91" s="260" t="n"/>
      <c r="E91" s="261" t="n"/>
      <c r="F91" s="260" t="n"/>
      <c r="G91" s="261" t="n"/>
      <c r="H91" s="260" t="n"/>
      <c r="I91" s="260" t="n"/>
      <c r="J91" s="260" t="n"/>
      <c r="K91" s="260" t="n"/>
      <c r="L91" s="260" t="n"/>
      <c r="M91" s="260" t="n"/>
      <c r="N91" s="260" t="n"/>
      <c r="O91" s="260" t="n"/>
      <c r="P91" s="260" t="n"/>
      <c r="Q91" s="260" t="n"/>
      <c r="R91" s="260" t="n"/>
      <c r="S91" s="260" t="n"/>
      <c r="T91" s="260" t="n"/>
    </row>
    <row r="92" ht="15.75" customHeight="1" s="496">
      <c r="A92" s="188" t="n"/>
      <c r="B92" s="188" t="n"/>
      <c r="C92" s="261" t="n"/>
      <c r="D92" s="260" t="n"/>
      <c r="E92" s="261" t="n"/>
      <c r="F92" s="260" t="n"/>
      <c r="G92" s="261" t="n"/>
      <c r="H92" s="260" t="n"/>
      <c r="I92" s="260" t="n"/>
      <c r="J92" s="260" t="n"/>
      <c r="K92" s="260" t="n"/>
      <c r="L92" s="260" t="n"/>
      <c r="M92" s="260" t="n"/>
      <c r="N92" s="260" t="n"/>
      <c r="O92" s="260" t="n"/>
      <c r="P92" s="260" t="n"/>
      <c r="Q92" s="260" t="n"/>
      <c r="R92" s="260" t="n"/>
      <c r="S92" s="260" t="n"/>
      <c r="T92" s="260" t="n"/>
    </row>
    <row r="93" ht="15.75" customHeight="1" s="496">
      <c r="A93" s="188" t="n"/>
      <c r="B93" s="188" t="n"/>
      <c r="C93" s="261" t="n"/>
      <c r="D93" s="260" t="n"/>
      <c r="E93" s="261" t="n"/>
      <c r="F93" s="260" t="n"/>
      <c r="G93" s="261" t="n"/>
      <c r="H93" s="260" t="n"/>
      <c r="I93" s="260" t="n"/>
      <c r="J93" s="260" t="n"/>
      <c r="K93" s="260" t="n"/>
      <c r="L93" s="260" t="n"/>
      <c r="M93" s="260" t="n"/>
      <c r="N93" s="260" t="n"/>
      <c r="O93" s="260" t="n"/>
      <c r="P93" s="260" t="n"/>
      <c r="Q93" s="260" t="n"/>
      <c r="R93" s="260" t="n"/>
      <c r="S93" s="260" t="n"/>
      <c r="T93" s="260" t="n"/>
    </row>
    <row r="94" ht="15.75" customHeight="1" s="496">
      <c r="A94" s="188" t="n"/>
      <c r="B94" s="188" t="n"/>
      <c r="C94" s="261" t="n"/>
      <c r="D94" s="260" t="n"/>
      <c r="E94" s="261" t="n"/>
      <c r="F94" s="260" t="n"/>
      <c r="G94" s="261" t="n"/>
      <c r="H94" s="260" t="n"/>
      <c r="I94" s="260" t="n"/>
      <c r="J94" s="260" t="n"/>
      <c r="K94" s="260" t="n"/>
      <c r="L94" s="260" t="n"/>
      <c r="M94" s="260" t="n"/>
      <c r="N94" s="260" t="n"/>
      <c r="O94" s="260" t="n"/>
      <c r="P94" s="260" t="n"/>
      <c r="Q94" s="260" t="n"/>
      <c r="R94" s="260" t="n"/>
      <c r="S94" s="260" t="n"/>
      <c r="T94" s="260" t="n"/>
    </row>
    <row r="95" ht="15.75" customHeight="1" s="496">
      <c r="A95" s="188" t="n"/>
      <c r="B95" s="188" t="n"/>
      <c r="C95" s="261" t="n"/>
      <c r="D95" s="260" t="n"/>
      <c r="E95" s="261" t="n"/>
      <c r="F95" s="260" t="n"/>
      <c r="G95" s="261" t="n"/>
      <c r="H95" s="260" t="n"/>
      <c r="I95" s="260" t="n"/>
      <c r="J95" s="260" t="n"/>
      <c r="K95" s="260" t="n"/>
      <c r="L95" s="260" t="n"/>
      <c r="M95" s="260" t="n"/>
      <c r="N95" s="260" t="n"/>
      <c r="O95" s="260" t="n"/>
      <c r="P95" s="260" t="n"/>
      <c r="Q95" s="260" t="n"/>
      <c r="R95" s="260" t="n"/>
      <c r="S95" s="260" t="n"/>
      <c r="T95" s="260" t="n"/>
    </row>
    <row r="96" ht="15.75" customHeight="1" s="496">
      <c r="A96" s="188" t="n"/>
      <c r="B96" s="188" t="n"/>
      <c r="C96" s="261" t="n"/>
      <c r="D96" s="260" t="n"/>
      <c r="E96" s="261" t="n"/>
      <c r="F96" s="260" t="n"/>
      <c r="G96" s="261" t="n"/>
      <c r="H96" s="260" t="n"/>
      <c r="I96" s="260" t="n"/>
      <c r="J96" s="260" t="n"/>
      <c r="K96" s="260" t="n"/>
      <c r="L96" s="260" t="n"/>
      <c r="M96" s="260" t="n"/>
      <c r="N96" s="260" t="n"/>
      <c r="O96" s="260" t="n"/>
      <c r="P96" s="260" t="n"/>
      <c r="Q96" s="260" t="n"/>
      <c r="R96" s="260" t="n"/>
      <c r="S96" s="260" t="n"/>
      <c r="T96" s="260" t="n"/>
    </row>
    <row r="97" ht="15.75" customHeight="1" s="496">
      <c r="A97" s="188" t="n"/>
      <c r="B97" s="188" t="n"/>
      <c r="C97" s="261" t="n"/>
      <c r="D97" s="260" t="n"/>
      <c r="E97" s="261" t="n"/>
      <c r="F97" s="260" t="n"/>
      <c r="G97" s="261" t="n"/>
      <c r="H97" s="260" t="n"/>
      <c r="I97" s="260" t="n"/>
      <c r="J97" s="260" t="n"/>
      <c r="K97" s="260" t="n"/>
      <c r="L97" s="260" t="n"/>
      <c r="M97" s="260" t="n"/>
      <c r="N97" s="260" t="n"/>
      <c r="O97" s="260" t="n"/>
      <c r="P97" s="260" t="n"/>
      <c r="Q97" s="260" t="n"/>
      <c r="R97" s="260" t="n"/>
      <c r="S97" s="260" t="n"/>
      <c r="T97" s="260" t="n"/>
    </row>
    <row r="98" ht="15.75" customHeight="1" s="496">
      <c r="A98" s="188" t="n"/>
      <c r="B98" s="188" t="n"/>
      <c r="C98" s="261" t="n"/>
      <c r="D98" s="260" t="n"/>
      <c r="E98" s="261" t="n"/>
      <c r="F98" s="260" t="n"/>
      <c r="G98" s="261" t="n"/>
      <c r="H98" s="260" t="n"/>
      <c r="I98" s="260" t="n"/>
      <c r="J98" s="260" t="n"/>
      <c r="K98" s="260" t="n"/>
      <c r="L98" s="260" t="n"/>
      <c r="M98" s="260" t="n"/>
      <c r="N98" s="260" t="n"/>
      <c r="O98" s="260" t="n"/>
      <c r="P98" s="260" t="n"/>
      <c r="Q98" s="260" t="n"/>
      <c r="R98" s="260" t="n"/>
      <c r="S98" s="260" t="n"/>
      <c r="T98" s="260" t="n"/>
    </row>
    <row r="99" ht="15.75" customHeight="1" s="496">
      <c r="A99" s="188" t="n"/>
      <c r="B99" s="188" t="n"/>
      <c r="C99" s="261" t="n"/>
      <c r="D99" s="260" t="n"/>
      <c r="E99" s="261" t="n"/>
      <c r="F99" s="260" t="n"/>
      <c r="G99" s="261" t="n"/>
      <c r="H99" s="260" t="n"/>
      <c r="I99" s="260" t="n"/>
      <c r="J99" s="260" t="n"/>
      <c r="K99" s="260" t="n"/>
      <c r="L99" s="260" t="n"/>
      <c r="M99" s="260" t="n"/>
      <c r="N99" s="260" t="n"/>
      <c r="O99" s="260" t="n"/>
      <c r="P99" s="260" t="n"/>
      <c r="Q99" s="260" t="n"/>
      <c r="R99" s="260" t="n"/>
      <c r="S99" s="260" t="n"/>
      <c r="T99" s="260" t="n"/>
    </row>
    <row r="100" ht="15.75" customHeight="1" s="496">
      <c r="A100" s="188" t="n"/>
      <c r="B100" s="188" t="n"/>
      <c r="C100" s="261" t="n"/>
      <c r="D100" s="260" t="n"/>
      <c r="E100" s="261" t="n"/>
      <c r="F100" s="260" t="n"/>
      <c r="G100" s="261" t="n"/>
      <c r="H100" s="260" t="n"/>
      <c r="I100" s="260" t="n"/>
      <c r="J100" s="260" t="n"/>
      <c r="K100" s="260" t="n"/>
      <c r="L100" s="260" t="n"/>
      <c r="M100" s="260" t="n"/>
      <c r="N100" s="260" t="n"/>
      <c r="O100" s="260" t="n"/>
      <c r="P100" s="260" t="n"/>
      <c r="Q100" s="260" t="n"/>
      <c r="R100" s="260" t="n"/>
      <c r="S100" s="260" t="n"/>
      <c r="T100" s="260" t="n"/>
    </row>
    <row r="101" ht="15.75" customHeight="1" s="496">
      <c r="A101" s="188" t="n"/>
      <c r="B101" s="188" t="n"/>
      <c r="C101" s="261" t="n"/>
      <c r="D101" s="260" t="n"/>
      <c r="E101" s="261" t="n"/>
      <c r="F101" s="260" t="n"/>
      <c r="G101" s="261" t="n"/>
      <c r="H101" s="260" t="n"/>
      <c r="I101" s="260" t="n"/>
      <c r="J101" s="260" t="n"/>
      <c r="K101" s="260" t="n"/>
      <c r="L101" s="260" t="n"/>
      <c r="M101" s="260" t="n"/>
      <c r="N101" s="260" t="n"/>
      <c r="O101" s="260" t="n"/>
      <c r="P101" s="260" t="n"/>
      <c r="Q101" s="260" t="n"/>
      <c r="R101" s="260" t="n"/>
      <c r="S101" s="260" t="n"/>
      <c r="T101" s="260" t="n"/>
    </row>
    <row r="102" ht="15.75" customHeight="1" s="496">
      <c r="A102" s="188" t="n"/>
      <c r="B102" s="188" t="n"/>
      <c r="C102" s="261" t="n"/>
      <c r="D102" s="260" t="n"/>
      <c r="E102" s="261" t="n"/>
      <c r="F102" s="260" t="n"/>
      <c r="G102" s="261" t="n"/>
      <c r="H102" s="260" t="n"/>
      <c r="I102" s="260" t="n"/>
      <c r="J102" s="260" t="n"/>
      <c r="K102" s="260" t="n"/>
      <c r="L102" s="260" t="n"/>
      <c r="M102" s="260" t="n"/>
      <c r="N102" s="260" t="n"/>
      <c r="O102" s="260" t="n"/>
      <c r="P102" s="260" t="n"/>
      <c r="Q102" s="260" t="n"/>
      <c r="R102" s="260" t="n"/>
      <c r="S102" s="260" t="n"/>
      <c r="T102" s="260" t="n"/>
    </row>
    <row r="103" ht="15.75" customHeight="1" s="496">
      <c r="A103" s="188" t="n"/>
      <c r="B103" s="188" t="n"/>
      <c r="C103" s="261" t="n"/>
      <c r="D103" s="260" t="n"/>
      <c r="E103" s="261" t="n"/>
      <c r="F103" s="260" t="n"/>
      <c r="G103" s="261" t="n"/>
      <c r="H103" s="260" t="n"/>
      <c r="I103" s="260" t="n"/>
      <c r="J103" s="260" t="n"/>
      <c r="K103" s="260" t="n"/>
      <c r="L103" s="260" t="n"/>
      <c r="M103" s="260" t="n"/>
      <c r="N103" s="260" t="n"/>
      <c r="O103" s="260" t="n"/>
      <c r="P103" s="260" t="n"/>
      <c r="Q103" s="260" t="n"/>
      <c r="R103" s="260" t="n"/>
      <c r="S103" s="260" t="n"/>
      <c r="T103" s="260" t="n"/>
    </row>
    <row r="104" ht="15.75" customHeight="1" s="496">
      <c r="A104" s="188" t="n"/>
      <c r="B104" s="188" t="n"/>
      <c r="C104" s="261" t="n"/>
      <c r="D104" s="260" t="n"/>
      <c r="E104" s="261" t="n"/>
      <c r="F104" s="260" t="n"/>
      <c r="G104" s="261" t="n"/>
      <c r="H104" s="260" t="n"/>
      <c r="I104" s="260" t="n"/>
      <c r="J104" s="260" t="n"/>
      <c r="K104" s="260" t="n"/>
      <c r="L104" s="260" t="n"/>
      <c r="M104" s="260" t="n"/>
      <c r="N104" s="260" t="n"/>
      <c r="O104" s="260" t="n"/>
      <c r="P104" s="260" t="n"/>
      <c r="Q104" s="260" t="n"/>
      <c r="R104" s="260" t="n"/>
      <c r="S104" s="260" t="n"/>
      <c r="T104" s="260" t="n"/>
    </row>
    <row r="105" ht="15.75" customHeight="1" s="496">
      <c r="A105" s="188" t="n"/>
      <c r="B105" s="188" t="n"/>
      <c r="C105" s="261" t="n"/>
      <c r="D105" s="260" t="n"/>
      <c r="E105" s="261" t="n"/>
      <c r="F105" s="260" t="n"/>
      <c r="G105" s="261" t="n"/>
      <c r="H105" s="260" t="n"/>
      <c r="I105" s="260" t="n"/>
      <c r="J105" s="260" t="n"/>
      <c r="K105" s="260" t="n"/>
      <c r="L105" s="260" t="n"/>
      <c r="M105" s="260" t="n"/>
      <c r="N105" s="260" t="n"/>
      <c r="O105" s="260" t="n"/>
      <c r="P105" s="260" t="n"/>
      <c r="Q105" s="260" t="n"/>
      <c r="R105" s="260" t="n"/>
      <c r="S105" s="260" t="n"/>
      <c r="T105" s="260" t="n"/>
    </row>
    <row r="106" ht="15.75" customHeight="1" s="496">
      <c r="A106" s="188" t="n"/>
      <c r="B106" s="188" t="n"/>
      <c r="C106" s="261" t="n"/>
      <c r="D106" s="260" t="n"/>
      <c r="E106" s="261" t="n"/>
      <c r="F106" s="260" t="n"/>
      <c r="G106" s="261" t="n"/>
      <c r="H106" s="260" t="n"/>
      <c r="I106" s="260" t="n"/>
      <c r="J106" s="260" t="n"/>
      <c r="K106" s="260" t="n"/>
      <c r="L106" s="260" t="n"/>
      <c r="M106" s="260" t="n"/>
      <c r="N106" s="260" t="n"/>
      <c r="O106" s="260" t="n"/>
      <c r="P106" s="260" t="n"/>
      <c r="Q106" s="260" t="n"/>
      <c r="R106" s="260" t="n"/>
      <c r="S106" s="260" t="n"/>
      <c r="T106" s="260" t="n"/>
    </row>
    <row r="107" ht="15.75" customHeight="1" s="496">
      <c r="A107" s="188" t="n"/>
      <c r="B107" s="188" t="n"/>
      <c r="C107" s="261" t="n"/>
      <c r="D107" s="260" t="n"/>
      <c r="E107" s="261" t="n"/>
      <c r="F107" s="260" t="n"/>
      <c r="G107" s="261" t="n"/>
      <c r="H107" s="260" t="n"/>
      <c r="I107" s="260" t="n"/>
      <c r="J107" s="260" t="n"/>
      <c r="K107" s="260" t="n"/>
      <c r="L107" s="260" t="n"/>
      <c r="M107" s="260" t="n"/>
      <c r="N107" s="260" t="n"/>
      <c r="O107" s="260" t="n"/>
      <c r="P107" s="260" t="n"/>
      <c r="Q107" s="260" t="n"/>
      <c r="R107" s="260" t="n"/>
      <c r="S107" s="260" t="n"/>
      <c r="T107" s="260" t="n"/>
    </row>
    <row r="108" ht="15.75" customHeight="1" s="496">
      <c r="A108" s="188" t="n"/>
      <c r="B108" s="188" t="n"/>
      <c r="C108" s="261" t="n"/>
      <c r="D108" s="260" t="n"/>
      <c r="E108" s="261" t="n"/>
      <c r="F108" s="260" t="n"/>
      <c r="G108" s="261" t="n"/>
      <c r="H108" s="260" t="n"/>
      <c r="I108" s="260" t="n"/>
      <c r="J108" s="260" t="n"/>
      <c r="K108" s="260" t="n"/>
      <c r="L108" s="260" t="n"/>
      <c r="M108" s="260" t="n"/>
      <c r="N108" s="260" t="n"/>
      <c r="O108" s="260" t="n"/>
      <c r="P108" s="260" t="n"/>
      <c r="Q108" s="260" t="n"/>
      <c r="R108" s="260" t="n"/>
      <c r="S108" s="260" t="n"/>
      <c r="T108" s="260" t="n"/>
    </row>
    <row r="109" ht="15.75" customHeight="1" s="496">
      <c r="A109" s="188" t="n"/>
      <c r="B109" s="188" t="n"/>
      <c r="C109" s="261" t="n"/>
      <c r="D109" s="260" t="n"/>
      <c r="E109" s="261" t="n"/>
      <c r="F109" s="260" t="n"/>
      <c r="G109" s="261" t="n"/>
      <c r="H109" s="260" t="n"/>
      <c r="I109" s="260" t="n"/>
      <c r="J109" s="260" t="n"/>
      <c r="K109" s="260" t="n"/>
      <c r="L109" s="260" t="n"/>
      <c r="M109" s="260" t="n"/>
      <c r="N109" s="260" t="n"/>
      <c r="O109" s="260" t="n"/>
      <c r="P109" s="260" t="n"/>
      <c r="Q109" s="260" t="n"/>
      <c r="R109" s="260" t="n"/>
      <c r="S109" s="260" t="n"/>
      <c r="T109" s="260" t="n"/>
    </row>
    <row r="110" ht="15.75" customHeight="1" s="496">
      <c r="A110" s="188" t="n"/>
      <c r="B110" s="188" t="n"/>
      <c r="C110" s="261" t="n"/>
      <c r="D110" s="260" t="n"/>
      <c r="E110" s="261" t="n"/>
      <c r="F110" s="260" t="n"/>
      <c r="G110" s="261" t="n"/>
      <c r="H110" s="260" t="n"/>
      <c r="I110" s="260" t="n"/>
      <c r="J110" s="260" t="n"/>
      <c r="K110" s="260" t="n"/>
      <c r="L110" s="260" t="n"/>
      <c r="M110" s="260" t="n"/>
      <c r="N110" s="260" t="n"/>
      <c r="O110" s="260" t="n"/>
      <c r="P110" s="260" t="n"/>
      <c r="Q110" s="260" t="n"/>
      <c r="R110" s="260" t="n"/>
      <c r="S110" s="260" t="n"/>
      <c r="T110" s="260" t="n"/>
    </row>
    <row r="111" ht="15.75" customHeight="1" s="496">
      <c r="A111" s="188" t="n"/>
      <c r="B111" s="188" t="n"/>
      <c r="C111" s="261" t="n"/>
      <c r="D111" s="260" t="n"/>
      <c r="E111" s="261" t="n"/>
      <c r="F111" s="260" t="n"/>
      <c r="G111" s="261" t="n"/>
      <c r="H111" s="260" t="n"/>
      <c r="I111" s="260" t="n"/>
      <c r="J111" s="260" t="n"/>
      <c r="K111" s="260" t="n"/>
      <c r="L111" s="260" t="n"/>
      <c r="M111" s="260" t="n"/>
      <c r="N111" s="260" t="n"/>
      <c r="O111" s="260" t="n"/>
      <c r="P111" s="260" t="n"/>
      <c r="Q111" s="260" t="n"/>
      <c r="R111" s="260" t="n"/>
      <c r="S111" s="260" t="n"/>
      <c r="T111" s="260" t="n"/>
    </row>
    <row r="112" ht="15.75" customHeight="1" s="496">
      <c r="A112" s="188" t="n"/>
      <c r="B112" s="188" t="n"/>
      <c r="C112" s="261" t="n"/>
      <c r="D112" s="260" t="n"/>
      <c r="E112" s="261" t="n"/>
      <c r="F112" s="260" t="n"/>
      <c r="G112" s="261" t="n"/>
      <c r="H112" s="260" t="n"/>
      <c r="I112" s="260" t="n"/>
      <c r="J112" s="260" t="n"/>
      <c r="K112" s="260" t="n"/>
      <c r="L112" s="260" t="n"/>
      <c r="M112" s="260" t="n"/>
      <c r="N112" s="260" t="n"/>
      <c r="O112" s="260" t="n"/>
      <c r="P112" s="260" t="n"/>
      <c r="Q112" s="260" t="n"/>
      <c r="R112" s="260" t="n"/>
      <c r="S112" s="260" t="n"/>
      <c r="T112" s="260" t="n"/>
    </row>
    <row r="113" ht="15.75" customHeight="1" s="496">
      <c r="A113" s="188" t="n"/>
      <c r="B113" s="188" t="n"/>
      <c r="C113" s="261" t="n"/>
      <c r="D113" s="260" t="n"/>
      <c r="E113" s="261" t="n"/>
      <c r="F113" s="260" t="n"/>
      <c r="G113" s="261" t="n"/>
      <c r="H113" s="260" t="n"/>
      <c r="I113" s="260" t="n"/>
      <c r="J113" s="260" t="n"/>
      <c r="K113" s="260" t="n"/>
      <c r="L113" s="260" t="n"/>
      <c r="M113" s="260" t="n"/>
      <c r="N113" s="260" t="n"/>
      <c r="O113" s="260" t="n"/>
      <c r="P113" s="260" t="n"/>
      <c r="Q113" s="260" t="n"/>
      <c r="R113" s="260" t="n"/>
      <c r="S113" s="260" t="n"/>
      <c r="T113" s="260" t="n"/>
    </row>
    <row r="114" ht="15.75" customHeight="1" s="496">
      <c r="A114" s="188" t="n"/>
      <c r="B114" s="188" t="n"/>
      <c r="C114" s="261" t="n"/>
      <c r="D114" s="260" t="n"/>
      <c r="E114" s="261" t="n"/>
      <c r="F114" s="260" t="n"/>
      <c r="G114" s="261" t="n"/>
      <c r="H114" s="260" t="n"/>
      <c r="I114" s="260" t="n"/>
      <c r="J114" s="260" t="n"/>
      <c r="K114" s="260" t="n"/>
      <c r="L114" s="260" t="n"/>
      <c r="M114" s="260" t="n"/>
      <c r="N114" s="260" t="n"/>
      <c r="O114" s="260" t="n"/>
      <c r="P114" s="260" t="n"/>
      <c r="Q114" s="260" t="n"/>
      <c r="R114" s="260" t="n"/>
      <c r="S114" s="260" t="n"/>
      <c r="T114" s="260" t="n"/>
    </row>
    <row r="115" ht="15.75" customHeight="1" s="496">
      <c r="A115" s="188" t="n"/>
      <c r="B115" s="188" t="n"/>
      <c r="C115" s="261" t="n"/>
      <c r="D115" s="260" t="n"/>
      <c r="E115" s="261" t="n"/>
      <c r="F115" s="260" t="n"/>
      <c r="G115" s="261" t="n"/>
      <c r="H115" s="260" t="n"/>
      <c r="I115" s="260" t="n"/>
      <c r="J115" s="260" t="n"/>
      <c r="K115" s="260" t="n"/>
      <c r="L115" s="260" t="n"/>
      <c r="M115" s="260" t="n"/>
      <c r="N115" s="260" t="n"/>
      <c r="O115" s="260" t="n"/>
      <c r="P115" s="260" t="n"/>
      <c r="Q115" s="260" t="n"/>
      <c r="R115" s="260" t="n"/>
      <c r="S115" s="260" t="n"/>
      <c r="T115" s="260" t="n"/>
    </row>
    <row r="116" ht="15.75" customHeight="1" s="496">
      <c r="A116" s="188" t="n"/>
      <c r="B116" s="188" t="n"/>
      <c r="C116" s="261" t="n"/>
      <c r="D116" s="260" t="n"/>
      <c r="E116" s="261" t="n"/>
      <c r="F116" s="260" t="n"/>
      <c r="G116" s="261" t="n"/>
      <c r="H116" s="260" t="n"/>
      <c r="I116" s="260" t="n"/>
      <c r="J116" s="260" t="n"/>
      <c r="K116" s="260" t="n"/>
      <c r="L116" s="260" t="n"/>
      <c r="M116" s="260" t="n"/>
      <c r="N116" s="260" t="n"/>
      <c r="O116" s="260" t="n"/>
      <c r="P116" s="260" t="n"/>
      <c r="Q116" s="260" t="n"/>
      <c r="R116" s="260" t="n"/>
      <c r="S116" s="260" t="n"/>
      <c r="T116" s="260" t="n"/>
    </row>
    <row r="117" ht="15.75" customHeight="1" s="496">
      <c r="A117" s="188" t="n"/>
      <c r="B117" s="188" t="n"/>
      <c r="C117" s="261" t="n"/>
      <c r="D117" s="260" t="n"/>
      <c r="E117" s="261" t="n"/>
      <c r="F117" s="260" t="n"/>
      <c r="G117" s="261" t="n"/>
      <c r="H117" s="260" t="n"/>
      <c r="I117" s="260" t="n"/>
      <c r="J117" s="260" t="n"/>
      <c r="K117" s="260" t="n"/>
      <c r="L117" s="260" t="n"/>
      <c r="M117" s="260" t="n"/>
      <c r="N117" s="260" t="n"/>
      <c r="O117" s="260" t="n"/>
      <c r="P117" s="260" t="n"/>
      <c r="Q117" s="260" t="n"/>
      <c r="R117" s="260" t="n"/>
      <c r="S117" s="260" t="n"/>
      <c r="T117" s="260" t="n"/>
    </row>
    <row r="118" ht="15.75" customHeight="1" s="496">
      <c r="A118" s="188" t="n"/>
      <c r="B118" s="188" t="n"/>
      <c r="C118" s="261" t="n"/>
      <c r="D118" s="260" t="n"/>
      <c r="E118" s="261" t="n"/>
      <c r="F118" s="260" t="n"/>
      <c r="G118" s="261" t="n"/>
      <c r="H118" s="260" t="n"/>
      <c r="I118" s="260" t="n"/>
      <c r="J118" s="260" t="n"/>
      <c r="K118" s="260" t="n"/>
      <c r="L118" s="260" t="n"/>
      <c r="M118" s="260" t="n"/>
      <c r="N118" s="260" t="n"/>
      <c r="O118" s="260" t="n"/>
      <c r="P118" s="260" t="n"/>
      <c r="Q118" s="260" t="n"/>
      <c r="R118" s="260" t="n"/>
      <c r="S118" s="260" t="n"/>
      <c r="T118" s="260" t="n"/>
    </row>
    <row r="119" ht="15.75" customHeight="1" s="496">
      <c r="A119" s="188" t="n"/>
      <c r="B119" s="188" t="n"/>
      <c r="C119" s="261" t="n"/>
      <c r="D119" s="260" t="n"/>
      <c r="E119" s="261" t="n"/>
      <c r="F119" s="260" t="n"/>
      <c r="G119" s="261" t="n"/>
      <c r="H119" s="260" t="n"/>
      <c r="I119" s="260" t="n"/>
      <c r="J119" s="260" t="n"/>
      <c r="K119" s="260" t="n"/>
      <c r="L119" s="260" t="n"/>
      <c r="M119" s="260" t="n"/>
      <c r="N119" s="260" t="n"/>
      <c r="O119" s="260" t="n"/>
      <c r="P119" s="260" t="n"/>
      <c r="Q119" s="260" t="n"/>
      <c r="R119" s="260" t="n"/>
      <c r="S119" s="260" t="n"/>
      <c r="T119" s="260" t="n"/>
    </row>
    <row r="120" ht="15.75" customHeight="1" s="496">
      <c r="A120" s="188" t="n"/>
      <c r="B120" s="188" t="n"/>
      <c r="C120" s="261" t="n"/>
      <c r="D120" s="260" t="n"/>
      <c r="E120" s="261" t="n"/>
      <c r="F120" s="260" t="n"/>
      <c r="G120" s="261" t="n"/>
      <c r="H120" s="260" t="n"/>
      <c r="I120" s="260" t="n"/>
      <c r="J120" s="260" t="n"/>
      <c r="K120" s="260" t="n"/>
      <c r="L120" s="260" t="n"/>
      <c r="M120" s="260" t="n"/>
      <c r="N120" s="260" t="n"/>
      <c r="O120" s="260" t="n"/>
      <c r="P120" s="260" t="n"/>
      <c r="Q120" s="260" t="n"/>
      <c r="R120" s="260" t="n"/>
      <c r="S120" s="260" t="n"/>
      <c r="T120" s="260" t="n"/>
    </row>
    <row r="121" ht="15.75" customHeight="1" s="496">
      <c r="A121" s="188" t="n"/>
      <c r="B121" s="188" t="n"/>
      <c r="C121" s="261" t="n"/>
      <c r="D121" s="260" t="n"/>
      <c r="E121" s="261" t="n"/>
      <c r="F121" s="260" t="n"/>
      <c r="G121" s="261" t="n"/>
      <c r="H121" s="260" t="n"/>
      <c r="I121" s="260" t="n"/>
      <c r="J121" s="260" t="n"/>
      <c r="K121" s="260" t="n"/>
      <c r="L121" s="260" t="n"/>
      <c r="M121" s="260" t="n"/>
      <c r="N121" s="260" t="n"/>
      <c r="O121" s="260" t="n"/>
      <c r="P121" s="260" t="n"/>
      <c r="Q121" s="260" t="n"/>
      <c r="R121" s="260" t="n"/>
      <c r="S121" s="260" t="n"/>
      <c r="T121" s="260" t="n"/>
    </row>
    <row r="122" ht="15.75" customHeight="1" s="496">
      <c r="A122" s="188" t="n"/>
      <c r="B122" s="188" t="n"/>
      <c r="C122" s="261" t="n"/>
      <c r="D122" s="260" t="n"/>
      <c r="E122" s="261" t="n"/>
      <c r="F122" s="260" t="n"/>
      <c r="G122" s="261" t="n"/>
      <c r="H122" s="260" t="n"/>
      <c r="I122" s="260" t="n"/>
      <c r="J122" s="260" t="n"/>
      <c r="K122" s="260" t="n"/>
      <c r="L122" s="260" t="n"/>
      <c r="M122" s="260" t="n"/>
      <c r="N122" s="260" t="n"/>
      <c r="O122" s="260" t="n"/>
      <c r="P122" s="260" t="n"/>
      <c r="Q122" s="260" t="n"/>
      <c r="R122" s="260" t="n"/>
      <c r="S122" s="260" t="n"/>
      <c r="T122" s="260" t="n"/>
    </row>
    <row r="123" ht="15.75" customHeight="1" s="496">
      <c r="A123" s="188" t="n"/>
      <c r="B123" s="188" t="n"/>
      <c r="C123" s="261" t="n"/>
      <c r="D123" s="260" t="n"/>
      <c r="E123" s="261" t="n"/>
      <c r="F123" s="260" t="n"/>
      <c r="G123" s="261" t="n"/>
      <c r="H123" s="260" t="n"/>
      <c r="I123" s="260" t="n"/>
      <c r="J123" s="260" t="n"/>
      <c r="K123" s="260" t="n"/>
      <c r="L123" s="260" t="n"/>
      <c r="M123" s="260" t="n"/>
      <c r="N123" s="260" t="n"/>
      <c r="O123" s="260" t="n"/>
      <c r="P123" s="260" t="n"/>
      <c r="Q123" s="260" t="n"/>
      <c r="R123" s="260" t="n"/>
      <c r="S123" s="260" t="n"/>
      <c r="T123" s="260" t="n"/>
    </row>
    <row r="124" ht="15.75" customHeight="1" s="496">
      <c r="A124" s="188" t="n"/>
      <c r="B124" s="188" t="n"/>
      <c r="C124" s="261" t="n"/>
      <c r="D124" s="260" t="n"/>
      <c r="E124" s="261" t="n"/>
      <c r="F124" s="260" t="n"/>
      <c r="G124" s="261" t="n"/>
      <c r="H124" s="260" t="n"/>
      <c r="I124" s="260" t="n"/>
      <c r="J124" s="260" t="n"/>
      <c r="K124" s="260" t="n"/>
      <c r="L124" s="260" t="n"/>
      <c r="M124" s="260" t="n"/>
      <c r="N124" s="260" t="n"/>
      <c r="O124" s="260" t="n"/>
      <c r="P124" s="260" t="n"/>
      <c r="Q124" s="260" t="n"/>
      <c r="R124" s="260" t="n"/>
      <c r="S124" s="260" t="n"/>
      <c r="T124" s="260" t="n"/>
    </row>
    <row r="125" ht="15.75" customHeight="1" s="496">
      <c r="A125" s="188" t="n"/>
      <c r="B125" s="188" t="n"/>
      <c r="C125" s="261" t="n"/>
      <c r="D125" s="260" t="n"/>
      <c r="E125" s="261" t="n"/>
      <c r="F125" s="260" t="n"/>
      <c r="G125" s="261" t="n"/>
      <c r="H125" s="260" t="n"/>
      <c r="I125" s="260" t="n"/>
      <c r="J125" s="260" t="n"/>
      <c r="K125" s="260" t="n"/>
      <c r="L125" s="260" t="n"/>
      <c r="M125" s="260" t="n"/>
      <c r="N125" s="260" t="n"/>
      <c r="O125" s="260" t="n"/>
      <c r="P125" s="260" t="n"/>
      <c r="Q125" s="260" t="n"/>
      <c r="R125" s="260" t="n"/>
      <c r="S125" s="260" t="n"/>
      <c r="T125" s="260" t="n"/>
    </row>
    <row r="126" ht="15.75" customHeight="1" s="496">
      <c r="A126" s="188" t="n"/>
      <c r="B126" s="188" t="n"/>
      <c r="C126" s="261" t="n"/>
      <c r="D126" s="260" t="n"/>
      <c r="E126" s="261" t="n"/>
      <c r="F126" s="260" t="n"/>
      <c r="G126" s="261" t="n"/>
      <c r="H126" s="260" t="n"/>
      <c r="I126" s="260" t="n"/>
      <c r="J126" s="260" t="n"/>
      <c r="K126" s="260" t="n"/>
      <c r="L126" s="260" t="n"/>
      <c r="M126" s="260" t="n"/>
      <c r="N126" s="260" t="n"/>
      <c r="O126" s="260" t="n"/>
      <c r="P126" s="260" t="n"/>
      <c r="Q126" s="260" t="n"/>
      <c r="R126" s="260" t="n"/>
      <c r="S126" s="260" t="n"/>
      <c r="T126" s="260" t="n"/>
    </row>
    <row r="127" ht="15.75" customHeight="1" s="496">
      <c r="A127" s="188" t="n"/>
      <c r="B127" s="188" t="n"/>
      <c r="C127" s="261" t="n"/>
      <c r="D127" s="260" t="n"/>
      <c r="E127" s="261" t="n"/>
      <c r="F127" s="260" t="n"/>
      <c r="G127" s="261" t="n"/>
      <c r="H127" s="260" t="n"/>
      <c r="I127" s="260" t="n"/>
      <c r="J127" s="260" t="n"/>
      <c r="K127" s="260" t="n"/>
      <c r="L127" s="260" t="n"/>
      <c r="M127" s="260" t="n"/>
      <c r="N127" s="260" t="n"/>
      <c r="O127" s="260" t="n"/>
      <c r="P127" s="260" t="n"/>
      <c r="Q127" s="260" t="n"/>
      <c r="R127" s="260" t="n"/>
      <c r="S127" s="260" t="n"/>
      <c r="T127" s="260" t="n"/>
    </row>
    <row r="128" ht="15.75" customHeight="1" s="496">
      <c r="A128" s="188" t="n"/>
      <c r="B128" s="188" t="n"/>
      <c r="C128" s="261" t="n"/>
      <c r="D128" s="260" t="n"/>
      <c r="E128" s="261" t="n"/>
      <c r="F128" s="260" t="n"/>
      <c r="G128" s="261" t="n"/>
      <c r="H128" s="260" t="n"/>
      <c r="I128" s="260" t="n"/>
      <c r="J128" s="260" t="n"/>
      <c r="K128" s="260" t="n"/>
      <c r="L128" s="260" t="n"/>
      <c r="M128" s="260" t="n"/>
      <c r="N128" s="260" t="n"/>
      <c r="O128" s="260" t="n"/>
      <c r="P128" s="260" t="n"/>
      <c r="Q128" s="260" t="n"/>
      <c r="R128" s="260" t="n"/>
      <c r="S128" s="260" t="n"/>
      <c r="T128" s="260" t="n"/>
    </row>
    <row r="129" ht="15.75" customHeight="1" s="496">
      <c r="A129" s="188" t="n"/>
      <c r="B129" s="188" t="n"/>
      <c r="C129" s="261" t="n"/>
      <c r="D129" s="260" t="n"/>
      <c r="E129" s="261" t="n"/>
      <c r="F129" s="260" t="n"/>
      <c r="G129" s="261" t="n"/>
      <c r="H129" s="260" t="n"/>
      <c r="I129" s="260" t="n"/>
      <c r="J129" s="260" t="n"/>
      <c r="K129" s="260" t="n"/>
      <c r="L129" s="260" t="n"/>
      <c r="M129" s="260" t="n"/>
      <c r="N129" s="260" t="n"/>
      <c r="O129" s="260" t="n"/>
      <c r="P129" s="260" t="n"/>
      <c r="Q129" s="260" t="n"/>
      <c r="R129" s="260" t="n"/>
      <c r="S129" s="260" t="n"/>
      <c r="T129" s="260" t="n"/>
    </row>
    <row r="130" ht="15.75" customHeight="1" s="496">
      <c r="A130" s="188" t="n"/>
      <c r="B130" s="188" t="n"/>
      <c r="C130" s="261" t="n"/>
      <c r="D130" s="260" t="n"/>
      <c r="E130" s="261" t="n"/>
      <c r="F130" s="260" t="n"/>
      <c r="G130" s="261" t="n"/>
      <c r="H130" s="260" t="n"/>
      <c r="I130" s="260" t="n"/>
      <c r="J130" s="260" t="n"/>
      <c r="K130" s="260" t="n"/>
      <c r="L130" s="260" t="n"/>
      <c r="M130" s="260" t="n"/>
      <c r="N130" s="260" t="n"/>
      <c r="O130" s="260" t="n"/>
      <c r="P130" s="260" t="n"/>
      <c r="Q130" s="260" t="n"/>
      <c r="R130" s="260" t="n"/>
      <c r="S130" s="260" t="n"/>
      <c r="T130" s="260" t="n"/>
    </row>
    <row r="131" ht="15.75" customHeight="1" s="496">
      <c r="A131" s="188" t="n"/>
      <c r="B131" s="188" t="n"/>
      <c r="C131" s="261" t="n"/>
      <c r="D131" s="260" t="n"/>
      <c r="E131" s="261" t="n"/>
      <c r="F131" s="260" t="n"/>
      <c r="G131" s="261" t="n"/>
      <c r="H131" s="260" t="n"/>
      <c r="I131" s="260" t="n"/>
      <c r="J131" s="260" t="n"/>
      <c r="K131" s="260" t="n"/>
      <c r="L131" s="260" t="n"/>
      <c r="M131" s="260" t="n"/>
      <c r="N131" s="260" t="n"/>
      <c r="O131" s="260" t="n"/>
      <c r="P131" s="260" t="n"/>
      <c r="Q131" s="260" t="n"/>
      <c r="R131" s="260" t="n"/>
      <c r="S131" s="260" t="n"/>
      <c r="T131" s="260" t="n"/>
    </row>
    <row r="132" ht="15.75" customHeight="1" s="496">
      <c r="A132" s="188" t="n"/>
      <c r="B132" s="188" t="n"/>
      <c r="C132" s="261" t="n"/>
      <c r="D132" s="260" t="n"/>
      <c r="E132" s="261" t="n"/>
      <c r="F132" s="260" t="n"/>
      <c r="G132" s="261" t="n"/>
      <c r="H132" s="260" t="n"/>
      <c r="I132" s="260" t="n"/>
      <c r="J132" s="260" t="n"/>
      <c r="K132" s="260" t="n"/>
      <c r="L132" s="260" t="n"/>
      <c r="M132" s="260" t="n"/>
      <c r="N132" s="260" t="n"/>
      <c r="O132" s="260" t="n"/>
      <c r="P132" s="260" t="n"/>
      <c r="Q132" s="260" t="n"/>
      <c r="R132" s="260" t="n"/>
      <c r="S132" s="260" t="n"/>
      <c r="T132" s="260" t="n"/>
    </row>
    <row r="133" ht="15.75" customHeight="1" s="496">
      <c r="A133" s="188" t="n"/>
      <c r="B133" s="188" t="n"/>
      <c r="C133" s="261" t="n"/>
      <c r="D133" s="260" t="n"/>
      <c r="E133" s="261" t="n"/>
      <c r="F133" s="260" t="n"/>
      <c r="G133" s="261" t="n"/>
      <c r="H133" s="260" t="n"/>
      <c r="I133" s="260" t="n"/>
      <c r="J133" s="260" t="n"/>
      <c r="K133" s="260" t="n"/>
      <c r="L133" s="260" t="n"/>
      <c r="M133" s="260" t="n"/>
      <c r="N133" s="260" t="n"/>
      <c r="O133" s="260" t="n"/>
      <c r="P133" s="260" t="n"/>
      <c r="Q133" s="260" t="n"/>
      <c r="R133" s="260" t="n"/>
      <c r="S133" s="260" t="n"/>
      <c r="T133" s="260" t="n"/>
    </row>
    <row r="134" ht="15.75" customHeight="1" s="496">
      <c r="A134" s="188" t="n"/>
      <c r="B134" s="188" t="n"/>
      <c r="C134" s="261" t="n"/>
      <c r="D134" s="260" t="n"/>
      <c r="E134" s="261" t="n"/>
      <c r="F134" s="260" t="n"/>
      <c r="G134" s="261" t="n"/>
      <c r="H134" s="260" t="n"/>
      <c r="I134" s="260" t="n"/>
      <c r="J134" s="260" t="n"/>
      <c r="K134" s="260" t="n"/>
      <c r="L134" s="260" t="n"/>
      <c r="M134" s="260" t="n"/>
      <c r="N134" s="260" t="n"/>
      <c r="O134" s="260" t="n"/>
      <c r="P134" s="260" t="n"/>
      <c r="Q134" s="260" t="n"/>
      <c r="R134" s="260" t="n"/>
      <c r="S134" s="260" t="n"/>
      <c r="T134" s="260" t="n"/>
    </row>
    <row r="135" ht="15.75" customHeight="1" s="496">
      <c r="A135" s="188" t="n"/>
      <c r="B135" s="188" t="n"/>
      <c r="C135" s="261" t="n"/>
      <c r="D135" s="260" t="n"/>
      <c r="E135" s="261" t="n"/>
      <c r="F135" s="260" t="n"/>
      <c r="G135" s="261" t="n"/>
      <c r="H135" s="260" t="n"/>
      <c r="I135" s="260" t="n"/>
      <c r="J135" s="260" t="n"/>
      <c r="K135" s="260" t="n"/>
      <c r="L135" s="260" t="n"/>
      <c r="M135" s="260" t="n"/>
      <c r="N135" s="260" t="n"/>
      <c r="O135" s="260" t="n"/>
      <c r="P135" s="260" t="n"/>
      <c r="Q135" s="260" t="n"/>
      <c r="R135" s="260" t="n"/>
      <c r="S135" s="260" t="n"/>
      <c r="T135" s="260" t="n"/>
    </row>
    <row r="136" ht="15.75" customHeight="1" s="496">
      <c r="A136" s="188" t="n"/>
      <c r="B136" s="188" t="n"/>
      <c r="C136" s="261" t="n"/>
      <c r="D136" s="260" t="n"/>
      <c r="E136" s="261" t="n"/>
      <c r="F136" s="260" t="n"/>
      <c r="G136" s="261" t="n"/>
      <c r="H136" s="260" t="n"/>
      <c r="I136" s="260" t="n"/>
      <c r="J136" s="260" t="n"/>
      <c r="K136" s="260" t="n"/>
      <c r="L136" s="260" t="n"/>
      <c r="M136" s="260" t="n"/>
      <c r="N136" s="260" t="n"/>
      <c r="O136" s="260" t="n"/>
      <c r="P136" s="260" t="n"/>
      <c r="Q136" s="260" t="n"/>
      <c r="R136" s="260" t="n"/>
      <c r="S136" s="260" t="n"/>
      <c r="T136" s="260" t="n"/>
    </row>
    <row r="137" ht="15.75" customHeight="1" s="496">
      <c r="A137" s="188" t="n"/>
      <c r="B137" s="188" t="n"/>
      <c r="C137" s="261" t="n"/>
      <c r="D137" s="260" t="n"/>
      <c r="E137" s="261" t="n"/>
      <c r="F137" s="260" t="n"/>
      <c r="G137" s="261" t="n"/>
      <c r="H137" s="260" t="n"/>
      <c r="I137" s="260" t="n"/>
      <c r="J137" s="260" t="n"/>
      <c r="K137" s="260" t="n"/>
      <c r="L137" s="260" t="n"/>
      <c r="M137" s="260" t="n"/>
      <c r="N137" s="260" t="n"/>
      <c r="O137" s="260" t="n"/>
      <c r="P137" s="260" t="n"/>
      <c r="Q137" s="260" t="n"/>
      <c r="R137" s="260" t="n"/>
      <c r="S137" s="260" t="n"/>
      <c r="T137" s="260" t="n"/>
    </row>
    <row r="138" ht="15.75" customHeight="1" s="496">
      <c r="A138" s="188" t="n"/>
      <c r="B138" s="188" t="n"/>
      <c r="C138" s="261" t="n"/>
      <c r="D138" s="260" t="n"/>
      <c r="E138" s="261" t="n"/>
      <c r="F138" s="260" t="n"/>
      <c r="G138" s="261" t="n"/>
      <c r="H138" s="260" t="n"/>
      <c r="I138" s="260" t="n"/>
      <c r="J138" s="260" t="n"/>
      <c r="K138" s="260" t="n"/>
      <c r="L138" s="260" t="n"/>
      <c r="M138" s="260" t="n"/>
      <c r="N138" s="260" t="n"/>
      <c r="O138" s="260" t="n"/>
      <c r="P138" s="260" t="n"/>
      <c r="Q138" s="260" t="n"/>
      <c r="R138" s="260" t="n"/>
      <c r="S138" s="260" t="n"/>
      <c r="T138" s="260" t="n"/>
    </row>
    <row r="139" ht="15.75" customHeight="1" s="496">
      <c r="A139" s="188" t="n"/>
      <c r="B139" s="188" t="n"/>
      <c r="C139" s="261" t="n"/>
      <c r="D139" s="260" t="n"/>
      <c r="E139" s="261" t="n"/>
      <c r="F139" s="260" t="n"/>
      <c r="G139" s="261" t="n"/>
      <c r="H139" s="260" t="n"/>
      <c r="I139" s="260" t="n"/>
      <c r="J139" s="260" t="n"/>
      <c r="K139" s="260" t="n"/>
      <c r="L139" s="260" t="n"/>
      <c r="M139" s="260" t="n"/>
      <c r="N139" s="260" t="n"/>
      <c r="O139" s="260" t="n"/>
      <c r="P139" s="260" t="n"/>
      <c r="Q139" s="260" t="n"/>
      <c r="R139" s="260" t="n"/>
      <c r="S139" s="260" t="n"/>
      <c r="T139" s="260" t="n"/>
    </row>
    <row r="140" ht="15.75" customHeight="1" s="496">
      <c r="A140" s="188" t="n"/>
      <c r="B140" s="188" t="n"/>
      <c r="C140" s="261" t="n"/>
      <c r="D140" s="260" t="n"/>
      <c r="E140" s="261" t="n"/>
      <c r="F140" s="260" t="n"/>
      <c r="G140" s="261" t="n"/>
      <c r="H140" s="260" t="n"/>
      <c r="I140" s="260" t="n"/>
      <c r="J140" s="260" t="n"/>
      <c r="K140" s="260" t="n"/>
      <c r="L140" s="260" t="n"/>
      <c r="M140" s="260" t="n"/>
      <c r="N140" s="260" t="n"/>
      <c r="O140" s="260" t="n"/>
      <c r="P140" s="260" t="n"/>
      <c r="Q140" s="260" t="n"/>
      <c r="R140" s="260" t="n"/>
      <c r="S140" s="260" t="n"/>
      <c r="T140" s="260" t="n"/>
    </row>
    <row r="141" ht="15.75" customHeight="1" s="496">
      <c r="A141" s="188" t="n"/>
      <c r="B141" s="188" t="n"/>
      <c r="C141" s="261" t="n"/>
      <c r="D141" s="260" t="n"/>
      <c r="E141" s="261" t="n"/>
      <c r="F141" s="260" t="n"/>
      <c r="G141" s="261" t="n"/>
      <c r="H141" s="260" t="n"/>
      <c r="I141" s="260" t="n"/>
      <c r="J141" s="260" t="n"/>
      <c r="K141" s="260" t="n"/>
      <c r="L141" s="260" t="n"/>
      <c r="M141" s="260" t="n"/>
      <c r="N141" s="260" t="n"/>
      <c r="O141" s="260" t="n"/>
      <c r="P141" s="260" t="n"/>
      <c r="Q141" s="260" t="n"/>
      <c r="R141" s="260" t="n"/>
      <c r="S141" s="260" t="n"/>
      <c r="T141" s="260" t="n"/>
    </row>
    <row r="142" ht="15.75" customHeight="1" s="496">
      <c r="A142" s="188" t="n"/>
      <c r="B142" s="188" t="n"/>
      <c r="C142" s="261" t="n"/>
      <c r="D142" s="260" t="n"/>
      <c r="E142" s="261" t="n"/>
      <c r="F142" s="260" t="n"/>
      <c r="G142" s="261" t="n"/>
      <c r="H142" s="260" t="n"/>
      <c r="I142" s="260" t="n"/>
      <c r="J142" s="260" t="n"/>
      <c r="K142" s="260" t="n"/>
      <c r="L142" s="260" t="n"/>
      <c r="M142" s="260" t="n"/>
      <c r="N142" s="260" t="n"/>
      <c r="O142" s="260" t="n"/>
      <c r="P142" s="260" t="n"/>
      <c r="Q142" s="260" t="n"/>
      <c r="R142" s="260" t="n"/>
      <c r="S142" s="260" t="n"/>
      <c r="T142" s="260" t="n"/>
    </row>
    <row r="143" ht="15.75" customHeight="1" s="496">
      <c r="A143" s="188" t="n"/>
      <c r="B143" s="188" t="n"/>
      <c r="C143" s="261" t="n"/>
      <c r="D143" s="260" t="n"/>
      <c r="E143" s="261" t="n"/>
      <c r="F143" s="260" t="n"/>
      <c r="G143" s="261" t="n"/>
      <c r="H143" s="260" t="n"/>
      <c r="I143" s="260" t="n"/>
      <c r="J143" s="260" t="n"/>
      <c r="K143" s="260" t="n"/>
      <c r="L143" s="260" t="n"/>
      <c r="M143" s="260" t="n"/>
      <c r="N143" s="260" t="n"/>
      <c r="O143" s="260" t="n"/>
      <c r="P143" s="260" t="n"/>
      <c r="Q143" s="260" t="n"/>
      <c r="R143" s="260" t="n"/>
      <c r="S143" s="260" t="n"/>
      <c r="T143" s="260" t="n"/>
    </row>
    <row r="144" ht="15.75" customHeight="1" s="496">
      <c r="A144" s="188" t="n"/>
      <c r="B144" s="188" t="n"/>
      <c r="C144" s="261" t="n"/>
      <c r="D144" s="260" t="n"/>
      <c r="E144" s="261" t="n"/>
      <c r="F144" s="260" t="n"/>
      <c r="G144" s="261" t="n"/>
      <c r="H144" s="260" t="n"/>
      <c r="I144" s="260" t="n"/>
      <c r="J144" s="260" t="n"/>
      <c r="K144" s="260" t="n"/>
      <c r="L144" s="260" t="n"/>
      <c r="M144" s="260" t="n"/>
      <c r="N144" s="260" t="n"/>
      <c r="O144" s="260" t="n"/>
      <c r="P144" s="260" t="n"/>
      <c r="Q144" s="260" t="n"/>
      <c r="R144" s="260" t="n"/>
      <c r="S144" s="260" t="n"/>
      <c r="T144" s="260" t="n"/>
    </row>
    <row r="145" ht="15.75" customHeight="1" s="496">
      <c r="A145" s="188" t="n"/>
      <c r="B145" s="188" t="n"/>
      <c r="C145" s="261" t="n"/>
      <c r="D145" s="260" t="n"/>
      <c r="E145" s="261" t="n"/>
      <c r="F145" s="260" t="n"/>
      <c r="G145" s="261" t="n"/>
      <c r="H145" s="260" t="n"/>
      <c r="I145" s="260" t="n"/>
      <c r="J145" s="260" t="n"/>
      <c r="K145" s="260" t="n"/>
      <c r="L145" s="260" t="n"/>
      <c r="M145" s="260" t="n"/>
      <c r="N145" s="260" t="n"/>
      <c r="O145" s="260" t="n"/>
      <c r="P145" s="260" t="n"/>
      <c r="Q145" s="260" t="n"/>
      <c r="R145" s="260" t="n"/>
      <c r="S145" s="260" t="n"/>
      <c r="T145" s="260" t="n"/>
    </row>
    <row r="146" ht="15.75" customHeight="1" s="496">
      <c r="A146" s="188" t="n"/>
      <c r="B146" s="188" t="n"/>
      <c r="C146" s="261" t="n"/>
      <c r="D146" s="260" t="n"/>
      <c r="E146" s="261" t="n"/>
      <c r="F146" s="260" t="n"/>
      <c r="G146" s="261" t="n"/>
      <c r="H146" s="260" t="n"/>
      <c r="I146" s="260" t="n"/>
      <c r="J146" s="260" t="n"/>
      <c r="K146" s="260" t="n"/>
      <c r="L146" s="260" t="n"/>
      <c r="M146" s="260" t="n"/>
      <c r="N146" s="260" t="n"/>
      <c r="O146" s="260" t="n"/>
      <c r="P146" s="260" t="n"/>
      <c r="Q146" s="260" t="n"/>
      <c r="R146" s="260" t="n"/>
      <c r="S146" s="260" t="n"/>
      <c r="T146" s="260" t="n"/>
    </row>
    <row r="147" ht="15.75" customHeight="1" s="496">
      <c r="A147" s="188" t="n"/>
      <c r="B147" s="188" t="n"/>
      <c r="C147" s="261" t="n"/>
      <c r="D147" s="260" t="n"/>
      <c r="E147" s="261" t="n"/>
      <c r="F147" s="260" t="n"/>
      <c r="G147" s="261" t="n"/>
      <c r="H147" s="260" t="n"/>
      <c r="I147" s="260" t="n"/>
      <c r="J147" s="260" t="n"/>
      <c r="K147" s="260" t="n"/>
      <c r="L147" s="260" t="n"/>
      <c r="M147" s="260" t="n"/>
      <c r="N147" s="260" t="n"/>
      <c r="O147" s="260" t="n"/>
      <c r="P147" s="260" t="n"/>
      <c r="Q147" s="260" t="n"/>
      <c r="R147" s="260" t="n"/>
      <c r="S147" s="260" t="n"/>
      <c r="T147" s="260" t="n"/>
    </row>
    <row r="148" ht="15.75" customHeight="1" s="496">
      <c r="A148" s="188" t="n"/>
      <c r="B148" s="188" t="n"/>
      <c r="C148" s="261" t="n"/>
      <c r="D148" s="260" t="n"/>
      <c r="E148" s="261" t="n"/>
      <c r="F148" s="260" t="n"/>
      <c r="G148" s="261" t="n"/>
      <c r="H148" s="260" t="n"/>
      <c r="I148" s="260" t="n"/>
      <c r="J148" s="260" t="n"/>
      <c r="K148" s="260" t="n"/>
      <c r="L148" s="260" t="n"/>
      <c r="M148" s="260" t="n"/>
      <c r="N148" s="260" t="n"/>
      <c r="O148" s="260" t="n"/>
      <c r="P148" s="260" t="n"/>
      <c r="Q148" s="260" t="n"/>
      <c r="R148" s="260" t="n"/>
      <c r="S148" s="260" t="n"/>
      <c r="T148" s="260" t="n"/>
    </row>
    <row r="149" ht="15.75" customHeight="1" s="496">
      <c r="A149" s="188" t="n"/>
      <c r="B149" s="188" t="n"/>
      <c r="C149" s="261" t="n"/>
      <c r="D149" s="260" t="n"/>
      <c r="E149" s="261" t="n"/>
      <c r="F149" s="260" t="n"/>
      <c r="G149" s="261" t="n"/>
      <c r="H149" s="260" t="n"/>
      <c r="I149" s="260" t="n"/>
      <c r="J149" s="260" t="n"/>
      <c r="K149" s="260" t="n"/>
      <c r="L149" s="260" t="n"/>
      <c r="M149" s="260" t="n"/>
      <c r="N149" s="260" t="n"/>
      <c r="O149" s="260" t="n"/>
      <c r="P149" s="260" t="n"/>
      <c r="Q149" s="260" t="n"/>
      <c r="R149" s="260" t="n"/>
      <c r="S149" s="260" t="n"/>
      <c r="T149" s="260" t="n"/>
    </row>
    <row r="150" ht="15.75" customHeight="1" s="496">
      <c r="A150" s="188" t="n"/>
      <c r="B150" s="188" t="n"/>
      <c r="C150" s="261" t="n"/>
      <c r="D150" s="260" t="n"/>
      <c r="E150" s="261" t="n"/>
      <c r="F150" s="260" t="n"/>
      <c r="G150" s="261" t="n"/>
      <c r="H150" s="260" t="n"/>
      <c r="I150" s="260" t="n"/>
      <c r="J150" s="260" t="n"/>
      <c r="K150" s="260" t="n"/>
      <c r="L150" s="260" t="n"/>
      <c r="M150" s="260" t="n"/>
      <c r="N150" s="260" t="n"/>
      <c r="O150" s="260" t="n"/>
      <c r="P150" s="260" t="n"/>
      <c r="Q150" s="260" t="n"/>
      <c r="R150" s="260" t="n"/>
      <c r="S150" s="260" t="n"/>
      <c r="T150" s="260" t="n"/>
    </row>
    <row r="151" ht="15.75" customHeight="1" s="496">
      <c r="A151" s="188" t="n"/>
      <c r="B151" s="188" t="n"/>
      <c r="C151" s="261" t="n"/>
      <c r="D151" s="260" t="n"/>
      <c r="E151" s="261" t="n"/>
      <c r="F151" s="260" t="n"/>
      <c r="G151" s="261" t="n"/>
      <c r="H151" s="260" t="n"/>
      <c r="I151" s="260" t="n"/>
      <c r="J151" s="260" t="n"/>
      <c r="K151" s="260" t="n"/>
      <c r="L151" s="260" t="n"/>
      <c r="M151" s="260" t="n"/>
      <c r="N151" s="260" t="n"/>
      <c r="O151" s="260" t="n"/>
      <c r="P151" s="260" t="n"/>
      <c r="Q151" s="260" t="n"/>
      <c r="R151" s="260" t="n"/>
      <c r="S151" s="260" t="n"/>
      <c r="T151" s="260" t="n"/>
    </row>
    <row r="152" ht="15.75" customHeight="1" s="496">
      <c r="A152" s="188" t="n"/>
      <c r="B152" s="188" t="n"/>
      <c r="C152" s="261" t="n"/>
      <c r="D152" s="260" t="n"/>
      <c r="E152" s="261" t="n"/>
      <c r="F152" s="260" t="n"/>
      <c r="G152" s="261" t="n"/>
      <c r="H152" s="260" t="n"/>
      <c r="I152" s="260" t="n"/>
      <c r="J152" s="260" t="n"/>
      <c r="K152" s="260" t="n"/>
      <c r="L152" s="260" t="n"/>
      <c r="M152" s="260" t="n"/>
      <c r="N152" s="260" t="n"/>
      <c r="O152" s="260" t="n"/>
      <c r="P152" s="260" t="n"/>
      <c r="Q152" s="260" t="n"/>
      <c r="R152" s="260" t="n"/>
      <c r="S152" s="260" t="n"/>
      <c r="T152" s="260" t="n"/>
    </row>
    <row r="153" ht="15.75" customHeight="1" s="496">
      <c r="A153" s="188" t="n"/>
      <c r="B153" s="188" t="n"/>
      <c r="C153" s="261" t="n"/>
      <c r="D153" s="260" t="n"/>
      <c r="E153" s="261" t="n"/>
      <c r="F153" s="260" t="n"/>
      <c r="G153" s="261" t="n"/>
      <c r="H153" s="260" t="n"/>
      <c r="I153" s="260" t="n"/>
      <c r="J153" s="260" t="n"/>
      <c r="K153" s="260" t="n"/>
      <c r="L153" s="260" t="n"/>
      <c r="M153" s="260" t="n"/>
      <c r="N153" s="260" t="n"/>
      <c r="O153" s="260" t="n"/>
      <c r="P153" s="260" t="n"/>
      <c r="Q153" s="260" t="n"/>
      <c r="R153" s="260" t="n"/>
      <c r="S153" s="260" t="n"/>
      <c r="T153" s="260" t="n"/>
    </row>
    <row r="154" ht="15.75" customHeight="1" s="496">
      <c r="A154" s="188" t="n"/>
      <c r="B154" s="188" t="n"/>
      <c r="C154" s="261" t="n"/>
      <c r="D154" s="260" t="n"/>
      <c r="E154" s="261" t="n"/>
      <c r="F154" s="260" t="n"/>
      <c r="G154" s="261" t="n"/>
      <c r="H154" s="260" t="n"/>
      <c r="I154" s="260" t="n"/>
      <c r="J154" s="260" t="n"/>
      <c r="K154" s="260" t="n"/>
      <c r="L154" s="260" t="n"/>
      <c r="M154" s="260" t="n"/>
      <c r="N154" s="260" t="n"/>
      <c r="O154" s="260" t="n"/>
      <c r="P154" s="260" t="n"/>
      <c r="Q154" s="260" t="n"/>
      <c r="R154" s="260" t="n"/>
      <c r="S154" s="260" t="n"/>
      <c r="T154" s="260" t="n"/>
    </row>
    <row r="155" ht="15.75" customHeight="1" s="496">
      <c r="A155" s="188" t="n"/>
      <c r="B155" s="188" t="n"/>
      <c r="C155" s="261" t="n"/>
      <c r="D155" s="260" t="n"/>
      <c r="E155" s="261" t="n"/>
      <c r="F155" s="260" t="n"/>
      <c r="G155" s="261" t="n"/>
      <c r="H155" s="260" t="n"/>
      <c r="I155" s="260" t="n"/>
      <c r="J155" s="260" t="n"/>
      <c r="K155" s="260" t="n"/>
      <c r="L155" s="260" t="n"/>
      <c r="M155" s="260" t="n"/>
      <c r="N155" s="260" t="n"/>
      <c r="O155" s="260" t="n"/>
      <c r="P155" s="260" t="n"/>
      <c r="Q155" s="260" t="n"/>
      <c r="R155" s="260" t="n"/>
      <c r="S155" s="260" t="n"/>
      <c r="T155" s="260" t="n"/>
    </row>
    <row r="156" ht="15.75" customHeight="1" s="496">
      <c r="A156" s="188" t="n"/>
      <c r="B156" s="188" t="n"/>
      <c r="C156" s="261" t="n"/>
      <c r="D156" s="260" t="n"/>
      <c r="E156" s="261" t="n"/>
      <c r="F156" s="260" t="n"/>
      <c r="G156" s="261" t="n"/>
      <c r="H156" s="260" t="n"/>
      <c r="I156" s="260" t="n"/>
      <c r="J156" s="260" t="n"/>
      <c r="K156" s="260" t="n"/>
      <c r="L156" s="260" t="n"/>
      <c r="M156" s="260" t="n"/>
      <c r="N156" s="260" t="n"/>
      <c r="O156" s="260" t="n"/>
      <c r="P156" s="260" t="n"/>
      <c r="Q156" s="260" t="n"/>
      <c r="R156" s="260" t="n"/>
      <c r="S156" s="260" t="n"/>
      <c r="T156" s="260" t="n"/>
    </row>
    <row r="157" ht="15.75" customHeight="1" s="496">
      <c r="A157" s="188" t="n"/>
      <c r="B157" s="188" t="n"/>
      <c r="C157" s="261" t="n"/>
      <c r="D157" s="260" t="n"/>
      <c r="E157" s="261" t="n"/>
      <c r="F157" s="260" t="n"/>
      <c r="G157" s="261" t="n"/>
      <c r="H157" s="260" t="n"/>
      <c r="I157" s="260" t="n"/>
      <c r="J157" s="260" t="n"/>
      <c r="K157" s="260" t="n"/>
      <c r="L157" s="260" t="n"/>
      <c r="M157" s="260" t="n"/>
      <c r="N157" s="260" t="n"/>
      <c r="O157" s="260" t="n"/>
      <c r="P157" s="260" t="n"/>
      <c r="Q157" s="260" t="n"/>
      <c r="R157" s="260" t="n"/>
      <c r="S157" s="260" t="n"/>
      <c r="T157" s="260" t="n"/>
    </row>
    <row r="158" ht="15.75" customHeight="1" s="496">
      <c r="A158" s="188" t="n"/>
      <c r="B158" s="188" t="n"/>
      <c r="C158" s="261" t="n"/>
      <c r="D158" s="260" t="n"/>
      <c r="E158" s="261" t="n"/>
      <c r="F158" s="260" t="n"/>
      <c r="G158" s="261" t="n"/>
      <c r="H158" s="260" t="n"/>
      <c r="I158" s="260" t="n"/>
      <c r="J158" s="260" t="n"/>
      <c r="K158" s="260" t="n"/>
      <c r="L158" s="260" t="n"/>
      <c r="M158" s="260" t="n"/>
      <c r="N158" s="260" t="n"/>
      <c r="O158" s="260" t="n"/>
      <c r="P158" s="260" t="n"/>
      <c r="Q158" s="260" t="n"/>
      <c r="R158" s="260" t="n"/>
      <c r="S158" s="260" t="n"/>
      <c r="T158" s="260" t="n"/>
    </row>
    <row r="159" ht="15.75" customHeight="1" s="496">
      <c r="A159" s="188" t="n"/>
      <c r="B159" s="188" t="n"/>
      <c r="C159" s="261" t="n"/>
      <c r="D159" s="260" t="n"/>
      <c r="E159" s="261" t="n"/>
      <c r="F159" s="260" t="n"/>
      <c r="G159" s="261" t="n"/>
      <c r="H159" s="260" t="n"/>
      <c r="I159" s="260" t="n"/>
      <c r="J159" s="260" t="n"/>
      <c r="K159" s="260" t="n"/>
      <c r="L159" s="260" t="n"/>
      <c r="M159" s="260" t="n"/>
      <c r="N159" s="260" t="n"/>
      <c r="O159" s="260" t="n"/>
      <c r="P159" s="260" t="n"/>
      <c r="Q159" s="260" t="n"/>
      <c r="R159" s="260" t="n"/>
      <c r="S159" s="260" t="n"/>
      <c r="T159" s="260" t="n"/>
    </row>
    <row r="160" ht="15.75" customHeight="1" s="496">
      <c r="A160" s="188" t="n"/>
      <c r="B160" s="188" t="n"/>
      <c r="C160" s="261" t="n"/>
      <c r="D160" s="260" t="n"/>
      <c r="E160" s="261" t="n"/>
      <c r="F160" s="260" t="n"/>
      <c r="G160" s="261" t="n"/>
      <c r="H160" s="260" t="n"/>
      <c r="I160" s="260" t="n"/>
      <c r="J160" s="260" t="n"/>
      <c r="K160" s="260" t="n"/>
      <c r="L160" s="260" t="n"/>
      <c r="M160" s="260" t="n"/>
      <c r="N160" s="260" t="n"/>
      <c r="O160" s="260" t="n"/>
      <c r="P160" s="260" t="n"/>
      <c r="Q160" s="260" t="n"/>
      <c r="R160" s="260" t="n"/>
      <c r="S160" s="260" t="n"/>
      <c r="T160" s="260" t="n"/>
    </row>
    <row r="161" ht="15.75" customHeight="1" s="496">
      <c r="A161" s="188" t="n"/>
      <c r="B161" s="188" t="n"/>
      <c r="C161" s="261" t="n"/>
      <c r="D161" s="260" t="n"/>
      <c r="E161" s="261" t="n"/>
      <c r="F161" s="260" t="n"/>
      <c r="G161" s="261" t="n"/>
      <c r="H161" s="260" t="n"/>
      <c r="I161" s="260" t="n"/>
      <c r="J161" s="260" t="n"/>
      <c r="K161" s="260" t="n"/>
      <c r="L161" s="260" t="n"/>
      <c r="M161" s="260" t="n"/>
      <c r="N161" s="260" t="n"/>
      <c r="O161" s="260" t="n"/>
      <c r="P161" s="260" t="n"/>
      <c r="Q161" s="260" t="n"/>
      <c r="R161" s="260" t="n"/>
      <c r="S161" s="260" t="n"/>
      <c r="T161" s="260" t="n"/>
    </row>
    <row r="162" ht="15.75" customHeight="1" s="496">
      <c r="A162" s="188" t="n"/>
      <c r="B162" s="188" t="n"/>
      <c r="C162" s="261" t="n"/>
      <c r="D162" s="260" t="n"/>
      <c r="E162" s="261" t="n"/>
      <c r="F162" s="260" t="n"/>
      <c r="G162" s="261" t="n"/>
      <c r="H162" s="260" t="n"/>
      <c r="I162" s="260" t="n"/>
      <c r="J162" s="260" t="n"/>
      <c r="K162" s="260" t="n"/>
      <c r="L162" s="260" t="n"/>
      <c r="M162" s="260" t="n"/>
      <c r="N162" s="260" t="n"/>
      <c r="O162" s="260" t="n"/>
      <c r="P162" s="260" t="n"/>
      <c r="Q162" s="260" t="n"/>
      <c r="R162" s="260" t="n"/>
      <c r="S162" s="260" t="n"/>
      <c r="T162" s="260" t="n"/>
    </row>
    <row r="163" ht="15.75" customHeight="1" s="496">
      <c r="A163" s="188" t="n"/>
      <c r="B163" s="188" t="n"/>
      <c r="C163" s="261" t="n"/>
      <c r="D163" s="260" t="n"/>
      <c r="E163" s="261" t="n"/>
      <c r="F163" s="260" t="n"/>
      <c r="G163" s="261" t="n"/>
      <c r="H163" s="260" t="n"/>
      <c r="I163" s="260" t="n"/>
      <c r="J163" s="260" t="n"/>
      <c r="K163" s="260" t="n"/>
      <c r="L163" s="260" t="n"/>
      <c r="M163" s="260" t="n"/>
      <c r="N163" s="260" t="n"/>
      <c r="O163" s="260" t="n"/>
      <c r="P163" s="260" t="n"/>
      <c r="Q163" s="260" t="n"/>
      <c r="R163" s="260" t="n"/>
      <c r="S163" s="260" t="n"/>
      <c r="T163" s="260" t="n"/>
    </row>
    <row r="164" ht="15.75" customHeight="1" s="496">
      <c r="A164" s="188" t="n"/>
      <c r="B164" s="188" t="n"/>
      <c r="C164" s="261" t="n"/>
      <c r="D164" s="260" t="n"/>
      <c r="E164" s="261" t="n"/>
      <c r="F164" s="260" t="n"/>
      <c r="G164" s="261" t="n"/>
      <c r="H164" s="260" t="n"/>
      <c r="I164" s="260" t="n"/>
      <c r="J164" s="260" t="n"/>
      <c r="K164" s="260" t="n"/>
      <c r="L164" s="260" t="n"/>
      <c r="M164" s="260" t="n"/>
      <c r="N164" s="260" t="n"/>
      <c r="O164" s="260" t="n"/>
      <c r="P164" s="260" t="n"/>
      <c r="Q164" s="260" t="n"/>
      <c r="R164" s="260" t="n"/>
      <c r="S164" s="260" t="n"/>
      <c r="T164" s="260" t="n"/>
    </row>
    <row r="165" ht="15.75" customHeight="1" s="496">
      <c r="A165" s="188" t="n"/>
      <c r="B165" s="188" t="n"/>
      <c r="C165" s="261" t="n"/>
      <c r="D165" s="260" t="n"/>
      <c r="E165" s="261" t="n"/>
      <c r="F165" s="260" t="n"/>
      <c r="G165" s="261" t="n"/>
      <c r="H165" s="260" t="n"/>
      <c r="I165" s="260" t="n"/>
      <c r="J165" s="260" t="n"/>
      <c r="K165" s="260" t="n"/>
      <c r="L165" s="260" t="n"/>
      <c r="M165" s="260" t="n"/>
      <c r="N165" s="260" t="n"/>
      <c r="O165" s="260" t="n"/>
      <c r="P165" s="260" t="n"/>
      <c r="Q165" s="260" t="n"/>
      <c r="R165" s="260" t="n"/>
      <c r="S165" s="260" t="n"/>
      <c r="T165" s="260" t="n"/>
    </row>
    <row r="166" ht="15.75" customHeight="1" s="496">
      <c r="A166" s="188" t="n"/>
      <c r="B166" s="188" t="n"/>
      <c r="C166" s="261" t="n"/>
      <c r="D166" s="260" t="n"/>
      <c r="E166" s="261" t="n"/>
      <c r="F166" s="260" t="n"/>
      <c r="G166" s="261" t="n"/>
      <c r="H166" s="260" t="n"/>
      <c r="I166" s="260" t="n"/>
      <c r="J166" s="260" t="n"/>
      <c r="K166" s="260" t="n"/>
      <c r="L166" s="260" t="n"/>
      <c r="M166" s="260" t="n"/>
      <c r="N166" s="260" t="n"/>
      <c r="O166" s="260" t="n"/>
      <c r="P166" s="260" t="n"/>
      <c r="Q166" s="260" t="n"/>
      <c r="R166" s="260" t="n"/>
      <c r="S166" s="260" t="n"/>
      <c r="T166" s="260" t="n"/>
    </row>
    <row r="167" ht="15.75" customHeight="1" s="496">
      <c r="A167" s="188" t="n"/>
      <c r="B167" s="188" t="n"/>
      <c r="C167" s="261" t="n"/>
      <c r="D167" s="260" t="n"/>
      <c r="E167" s="261" t="n"/>
      <c r="F167" s="260" t="n"/>
      <c r="G167" s="261" t="n"/>
      <c r="H167" s="260" t="n"/>
      <c r="I167" s="260" t="n"/>
      <c r="J167" s="260" t="n"/>
      <c r="K167" s="260" t="n"/>
      <c r="L167" s="260" t="n"/>
      <c r="M167" s="260" t="n"/>
      <c r="N167" s="260" t="n"/>
      <c r="O167" s="260" t="n"/>
      <c r="P167" s="260" t="n"/>
      <c r="Q167" s="260" t="n"/>
      <c r="R167" s="260" t="n"/>
      <c r="S167" s="260" t="n"/>
      <c r="T167" s="260" t="n"/>
    </row>
    <row r="168" ht="15.75" customHeight="1" s="496">
      <c r="A168" s="188" t="n"/>
      <c r="B168" s="188" t="n"/>
      <c r="C168" s="261" t="n"/>
      <c r="D168" s="260" t="n"/>
      <c r="E168" s="261" t="n"/>
      <c r="F168" s="260" t="n"/>
      <c r="G168" s="261" t="n"/>
      <c r="H168" s="260" t="n"/>
      <c r="I168" s="260" t="n"/>
      <c r="J168" s="260" t="n"/>
      <c r="K168" s="260" t="n"/>
      <c r="L168" s="260" t="n"/>
      <c r="M168" s="260" t="n"/>
      <c r="N168" s="260" t="n"/>
      <c r="O168" s="260" t="n"/>
      <c r="P168" s="260" t="n"/>
      <c r="Q168" s="260" t="n"/>
      <c r="R168" s="260" t="n"/>
      <c r="S168" s="260" t="n"/>
      <c r="T168" s="260" t="n"/>
    </row>
    <row r="169" ht="15.75" customHeight="1" s="496">
      <c r="A169" s="188" t="n"/>
      <c r="B169" s="188" t="n"/>
      <c r="C169" s="261" t="n"/>
      <c r="D169" s="260" t="n"/>
      <c r="E169" s="261" t="n"/>
      <c r="F169" s="260" t="n"/>
      <c r="G169" s="261" t="n"/>
      <c r="H169" s="260" t="n"/>
      <c r="I169" s="260" t="n"/>
      <c r="J169" s="260" t="n"/>
      <c r="K169" s="260" t="n"/>
      <c r="L169" s="260" t="n"/>
      <c r="M169" s="260" t="n"/>
      <c r="N169" s="260" t="n"/>
      <c r="O169" s="260" t="n"/>
      <c r="P169" s="260" t="n"/>
      <c r="Q169" s="260" t="n"/>
      <c r="R169" s="260" t="n"/>
      <c r="S169" s="260" t="n"/>
      <c r="T169" s="260" t="n"/>
    </row>
    <row r="170" ht="15.75" customHeight="1" s="496">
      <c r="A170" s="188" t="n"/>
      <c r="B170" s="188" t="n"/>
      <c r="C170" s="261" t="n"/>
      <c r="D170" s="260" t="n"/>
      <c r="E170" s="261" t="n"/>
      <c r="F170" s="260" t="n"/>
      <c r="G170" s="261" t="n"/>
      <c r="H170" s="260" t="n"/>
      <c r="I170" s="260" t="n"/>
      <c r="J170" s="260" t="n"/>
      <c r="K170" s="260" t="n"/>
      <c r="L170" s="260" t="n"/>
      <c r="M170" s="260" t="n"/>
      <c r="N170" s="260" t="n"/>
      <c r="O170" s="260" t="n"/>
      <c r="P170" s="260" t="n"/>
      <c r="Q170" s="260" t="n"/>
      <c r="R170" s="260" t="n"/>
      <c r="S170" s="260" t="n"/>
      <c r="T170" s="260" t="n"/>
    </row>
    <row r="171" ht="15.75" customHeight="1" s="496">
      <c r="A171" s="188" t="n"/>
      <c r="B171" s="188" t="n"/>
      <c r="C171" s="261" t="n"/>
      <c r="D171" s="260" t="n"/>
      <c r="E171" s="261" t="n"/>
      <c r="F171" s="260" t="n"/>
      <c r="G171" s="261" t="n"/>
      <c r="H171" s="260" t="n"/>
      <c r="I171" s="260" t="n"/>
      <c r="J171" s="260" t="n"/>
      <c r="K171" s="260" t="n"/>
      <c r="L171" s="260" t="n"/>
      <c r="M171" s="260" t="n"/>
      <c r="N171" s="260" t="n"/>
      <c r="O171" s="260" t="n"/>
      <c r="P171" s="260" t="n"/>
      <c r="Q171" s="260" t="n"/>
      <c r="R171" s="260" t="n"/>
      <c r="S171" s="260" t="n"/>
      <c r="T171" s="260" t="n"/>
    </row>
    <row r="172" ht="15.75" customHeight="1" s="496">
      <c r="A172" s="188" t="n"/>
      <c r="B172" s="188" t="n"/>
      <c r="C172" s="261" t="n"/>
      <c r="D172" s="260" t="n"/>
      <c r="E172" s="261" t="n"/>
      <c r="F172" s="260" t="n"/>
      <c r="G172" s="261" t="n"/>
      <c r="H172" s="260" t="n"/>
      <c r="I172" s="260" t="n"/>
      <c r="J172" s="260" t="n"/>
      <c r="K172" s="260" t="n"/>
      <c r="L172" s="260" t="n"/>
      <c r="M172" s="260" t="n"/>
      <c r="N172" s="260" t="n"/>
      <c r="O172" s="260" t="n"/>
      <c r="P172" s="260" t="n"/>
      <c r="Q172" s="260" t="n"/>
      <c r="R172" s="260" t="n"/>
      <c r="S172" s="260" t="n"/>
      <c r="T172" s="260" t="n"/>
    </row>
    <row r="173" ht="15.75" customHeight="1" s="496">
      <c r="A173" s="188" t="n"/>
      <c r="B173" s="188" t="n"/>
      <c r="C173" s="261" t="n"/>
      <c r="D173" s="260" t="n"/>
      <c r="E173" s="261" t="n"/>
      <c r="F173" s="260" t="n"/>
      <c r="G173" s="261" t="n"/>
      <c r="H173" s="260" t="n"/>
      <c r="I173" s="260" t="n"/>
      <c r="J173" s="260" t="n"/>
      <c r="K173" s="260" t="n"/>
      <c r="L173" s="260" t="n"/>
      <c r="M173" s="260" t="n"/>
      <c r="N173" s="260" t="n"/>
      <c r="O173" s="260" t="n"/>
      <c r="P173" s="260" t="n"/>
      <c r="Q173" s="260" t="n"/>
      <c r="R173" s="260" t="n"/>
      <c r="S173" s="260" t="n"/>
      <c r="T173" s="260" t="n"/>
    </row>
    <row r="174" ht="15.75" customHeight="1" s="496">
      <c r="A174" s="188" t="n"/>
      <c r="B174" s="188" t="n"/>
      <c r="C174" s="261" t="n"/>
      <c r="D174" s="260" t="n"/>
      <c r="E174" s="261" t="n"/>
      <c r="F174" s="260" t="n"/>
      <c r="G174" s="261" t="n"/>
      <c r="H174" s="260" t="n"/>
      <c r="I174" s="260" t="n"/>
      <c r="J174" s="260" t="n"/>
      <c r="K174" s="260" t="n"/>
      <c r="L174" s="260" t="n"/>
      <c r="M174" s="260" t="n"/>
      <c r="N174" s="260" t="n"/>
      <c r="O174" s="260" t="n"/>
      <c r="P174" s="260" t="n"/>
      <c r="Q174" s="260" t="n"/>
      <c r="R174" s="260" t="n"/>
      <c r="S174" s="260" t="n"/>
      <c r="T174" s="260" t="n"/>
    </row>
    <row r="175" ht="15.75" customHeight="1" s="496">
      <c r="A175" s="188" t="n"/>
      <c r="B175" s="188" t="n"/>
      <c r="C175" s="261" t="n"/>
      <c r="D175" s="260" t="n"/>
      <c r="E175" s="261" t="n"/>
      <c r="F175" s="260" t="n"/>
      <c r="G175" s="261" t="n"/>
      <c r="H175" s="260" t="n"/>
      <c r="I175" s="260" t="n"/>
      <c r="J175" s="260" t="n"/>
      <c r="K175" s="260" t="n"/>
      <c r="L175" s="260" t="n"/>
      <c r="M175" s="260" t="n"/>
      <c r="N175" s="260" t="n"/>
      <c r="O175" s="260" t="n"/>
      <c r="P175" s="260" t="n"/>
      <c r="Q175" s="260" t="n"/>
      <c r="R175" s="260" t="n"/>
      <c r="S175" s="260" t="n"/>
      <c r="T175" s="260" t="n"/>
    </row>
    <row r="176" ht="15.75" customHeight="1" s="496">
      <c r="A176" s="188" t="n"/>
      <c r="B176" s="188" t="n"/>
      <c r="C176" s="261" t="n"/>
      <c r="D176" s="260" t="n"/>
      <c r="E176" s="261" t="n"/>
      <c r="F176" s="260" t="n"/>
      <c r="G176" s="261" t="n"/>
      <c r="H176" s="260" t="n"/>
      <c r="I176" s="260" t="n"/>
      <c r="J176" s="260" t="n"/>
      <c r="K176" s="260" t="n"/>
      <c r="L176" s="260" t="n"/>
      <c r="M176" s="260" t="n"/>
      <c r="N176" s="260" t="n"/>
      <c r="O176" s="260" t="n"/>
      <c r="P176" s="260" t="n"/>
      <c r="Q176" s="260" t="n"/>
      <c r="R176" s="260" t="n"/>
      <c r="S176" s="260" t="n"/>
      <c r="T176" s="260" t="n"/>
    </row>
    <row r="177" ht="15.75" customHeight="1" s="496">
      <c r="A177" s="188" t="n"/>
      <c r="B177" s="188" t="n"/>
      <c r="C177" s="261" t="n"/>
      <c r="D177" s="260" t="n"/>
      <c r="E177" s="261" t="n"/>
      <c r="F177" s="260" t="n"/>
      <c r="G177" s="261" t="n"/>
      <c r="H177" s="260" t="n"/>
      <c r="I177" s="260" t="n"/>
      <c r="J177" s="260" t="n"/>
      <c r="K177" s="260" t="n"/>
      <c r="L177" s="260" t="n"/>
      <c r="M177" s="260" t="n"/>
      <c r="N177" s="260" t="n"/>
      <c r="O177" s="260" t="n"/>
      <c r="P177" s="260" t="n"/>
      <c r="Q177" s="260" t="n"/>
      <c r="R177" s="260" t="n"/>
      <c r="S177" s="260" t="n"/>
      <c r="T177" s="260" t="n"/>
    </row>
    <row r="178" ht="15.75" customHeight="1" s="496">
      <c r="A178" s="188" t="n"/>
      <c r="B178" s="188" t="n"/>
      <c r="C178" s="261" t="n"/>
      <c r="D178" s="260" t="n"/>
      <c r="E178" s="261" t="n"/>
      <c r="F178" s="260" t="n"/>
      <c r="G178" s="261" t="n"/>
      <c r="H178" s="260" t="n"/>
      <c r="I178" s="260" t="n"/>
      <c r="J178" s="260" t="n"/>
      <c r="K178" s="260" t="n"/>
      <c r="L178" s="260" t="n"/>
      <c r="M178" s="260" t="n"/>
      <c r="N178" s="260" t="n"/>
      <c r="O178" s="260" t="n"/>
      <c r="P178" s="260" t="n"/>
      <c r="Q178" s="260" t="n"/>
      <c r="R178" s="260" t="n"/>
      <c r="S178" s="260" t="n"/>
      <c r="T178" s="260" t="n"/>
    </row>
    <row r="179" ht="15.75" customHeight="1" s="496">
      <c r="A179" s="188" t="n"/>
      <c r="B179" s="188" t="n"/>
      <c r="C179" s="261" t="n"/>
      <c r="D179" s="260" t="n"/>
      <c r="E179" s="261" t="n"/>
      <c r="F179" s="260" t="n"/>
      <c r="G179" s="261" t="n"/>
      <c r="H179" s="260" t="n"/>
      <c r="I179" s="260" t="n"/>
      <c r="J179" s="260" t="n"/>
      <c r="K179" s="260" t="n"/>
      <c r="L179" s="260" t="n"/>
      <c r="M179" s="260" t="n"/>
      <c r="N179" s="260" t="n"/>
      <c r="O179" s="260" t="n"/>
      <c r="P179" s="260" t="n"/>
      <c r="Q179" s="260" t="n"/>
      <c r="R179" s="260" t="n"/>
      <c r="S179" s="260" t="n"/>
      <c r="T179" s="260" t="n"/>
    </row>
    <row r="180" ht="15.75" customHeight="1" s="496">
      <c r="A180" s="188" t="n"/>
      <c r="B180" s="188" t="n"/>
      <c r="C180" s="261" t="n"/>
      <c r="D180" s="260" t="n"/>
      <c r="E180" s="261" t="n"/>
      <c r="F180" s="260" t="n"/>
      <c r="G180" s="261" t="n"/>
      <c r="H180" s="260" t="n"/>
      <c r="I180" s="260" t="n"/>
      <c r="J180" s="260" t="n"/>
      <c r="K180" s="260" t="n"/>
      <c r="L180" s="260" t="n"/>
      <c r="M180" s="260" t="n"/>
      <c r="N180" s="260" t="n"/>
      <c r="O180" s="260" t="n"/>
      <c r="P180" s="260" t="n"/>
      <c r="Q180" s="260" t="n"/>
      <c r="R180" s="260" t="n"/>
      <c r="S180" s="260" t="n"/>
      <c r="T180" s="260" t="n"/>
    </row>
    <row r="181" ht="15.75" customHeight="1" s="496">
      <c r="A181" s="188" t="n"/>
      <c r="B181" s="188" t="n"/>
      <c r="C181" s="261" t="n"/>
      <c r="D181" s="260" t="n"/>
      <c r="E181" s="261" t="n"/>
      <c r="F181" s="260" t="n"/>
      <c r="G181" s="261" t="n"/>
      <c r="H181" s="260" t="n"/>
      <c r="I181" s="260" t="n"/>
      <c r="J181" s="260" t="n"/>
      <c r="K181" s="260" t="n"/>
      <c r="L181" s="260" t="n"/>
      <c r="M181" s="260" t="n"/>
      <c r="N181" s="260" t="n"/>
      <c r="O181" s="260" t="n"/>
      <c r="P181" s="260" t="n"/>
      <c r="Q181" s="260" t="n"/>
      <c r="R181" s="260" t="n"/>
      <c r="S181" s="260" t="n"/>
      <c r="T181" s="260" t="n"/>
    </row>
    <row r="182" ht="15.75" customHeight="1" s="496">
      <c r="A182" s="188" t="n"/>
      <c r="B182" s="188" t="n"/>
      <c r="C182" s="261" t="n"/>
      <c r="D182" s="260" t="n"/>
      <c r="E182" s="261" t="n"/>
      <c r="F182" s="260" t="n"/>
      <c r="G182" s="261" t="n"/>
      <c r="H182" s="260" t="n"/>
      <c r="I182" s="260" t="n"/>
      <c r="J182" s="260" t="n"/>
      <c r="K182" s="260" t="n"/>
      <c r="L182" s="260" t="n"/>
      <c r="M182" s="260" t="n"/>
      <c r="N182" s="260" t="n"/>
      <c r="O182" s="260" t="n"/>
      <c r="P182" s="260" t="n"/>
      <c r="Q182" s="260" t="n"/>
      <c r="R182" s="260" t="n"/>
      <c r="S182" s="260" t="n"/>
      <c r="T182" s="260" t="n"/>
    </row>
    <row r="183" ht="15.75" customHeight="1" s="496">
      <c r="A183" s="188" t="n"/>
      <c r="B183" s="188" t="n"/>
      <c r="C183" s="261" t="n"/>
      <c r="D183" s="260" t="n"/>
      <c r="E183" s="261" t="n"/>
      <c r="F183" s="260" t="n"/>
      <c r="G183" s="261" t="n"/>
      <c r="H183" s="260" t="n"/>
      <c r="I183" s="260" t="n"/>
      <c r="J183" s="260" t="n"/>
      <c r="K183" s="260" t="n"/>
      <c r="L183" s="260" t="n"/>
      <c r="M183" s="260" t="n"/>
      <c r="N183" s="260" t="n"/>
      <c r="O183" s="260" t="n"/>
      <c r="P183" s="260" t="n"/>
      <c r="Q183" s="260" t="n"/>
      <c r="R183" s="260" t="n"/>
      <c r="S183" s="260" t="n"/>
      <c r="T183" s="260" t="n"/>
    </row>
    <row r="184" ht="15.75" customHeight="1" s="496">
      <c r="A184" s="188" t="n"/>
      <c r="B184" s="188" t="n"/>
      <c r="C184" s="261" t="n"/>
      <c r="D184" s="260" t="n"/>
      <c r="E184" s="261" t="n"/>
      <c r="F184" s="260" t="n"/>
      <c r="G184" s="261" t="n"/>
      <c r="H184" s="260" t="n"/>
      <c r="I184" s="260" t="n"/>
      <c r="J184" s="260" t="n"/>
      <c r="K184" s="260" t="n"/>
      <c r="L184" s="260" t="n"/>
      <c r="M184" s="260" t="n"/>
      <c r="N184" s="260" t="n"/>
      <c r="O184" s="260" t="n"/>
      <c r="P184" s="260" t="n"/>
      <c r="Q184" s="260" t="n"/>
      <c r="R184" s="260" t="n"/>
      <c r="S184" s="260" t="n"/>
      <c r="T184" s="260" t="n"/>
    </row>
    <row r="185" ht="15.75" customHeight="1" s="496">
      <c r="A185" s="188" t="n"/>
      <c r="B185" s="188" t="n"/>
      <c r="C185" s="261" t="n"/>
      <c r="D185" s="260" t="n"/>
      <c r="E185" s="261" t="n"/>
      <c r="F185" s="260" t="n"/>
      <c r="G185" s="261" t="n"/>
      <c r="H185" s="260" t="n"/>
      <c r="I185" s="260" t="n"/>
      <c r="J185" s="260" t="n"/>
      <c r="K185" s="260" t="n"/>
      <c r="L185" s="260" t="n"/>
      <c r="M185" s="260" t="n"/>
      <c r="N185" s="260" t="n"/>
      <c r="O185" s="260" t="n"/>
      <c r="P185" s="260" t="n"/>
      <c r="Q185" s="260" t="n"/>
      <c r="R185" s="260" t="n"/>
      <c r="S185" s="260" t="n"/>
      <c r="T185" s="260" t="n"/>
    </row>
    <row r="186" ht="15.75" customHeight="1" s="496">
      <c r="A186" s="188" t="n"/>
      <c r="B186" s="188" t="n"/>
      <c r="C186" s="261" t="n"/>
      <c r="D186" s="260" t="n"/>
      <c r="E186" s="261" t="n"/>
      <c r="F186" s="260" t="n"/>
      <c r="G186" s="261" t="n"/>
      <c r="H186" s="260" t="n"/>
      <c r="I186" s="260" t="n"/>
      <c r="J186" s="260" t="n"/>
      <c r="K186" s="260" t="n"/>
      <c r="L186" s="260" t="n"/>
      <c r="M186" s="260" t="n"/>
      <c r="N186" s="260" t="n"/>
      <c r="O186" s="260" t="n"/>
      <c r="P186" s="260" t="n"/>
      <c r="Q186" s="260" t="n"/>
      <c r="R186" s="260" t="n"/>
      <c r="S186" s="260" t="n"/>
      <c r="T186" s="260" t="n"/>
    </row>
    <row r="187" ht="15.75" customHeight="1" s="496">
      <c r="A187" s="188" t="n"/>
      <c r="B187" s="188" t="n"/>
      <c r="C187" s="261" t="n"/>
      <c r="D187" s="260" t="n"/>
      <c r="E187" s="261" t="n"/>
      <c r="F187" s="260" t="n"/>
      <c r="G187" s="261" t="n"/>
      <c r="H187" s="260" t="n"/>
      <c r="I187" s="260" t="n"/>
      <c r="J187" s="260" t="n"/>
      <c r="K187" s="260" t="n"/>
      <c r="L187" s="260" t="n"/>
      <c r="M187" s="260" t="n"/>
      <c r="N187" s="260" t="n"/>
      <c r="O187" s="260" t="n"/>
      <c r="P187" s="260" t="n"/>
      <c r="Q187" s="260" t="n"/>
      <c r="R187" s="260" t="n"/>
      <c r="S187" s="260" t="n"/>
      <c r="T187" s="260" t="n"/>
    </row>
    <row r="188" ht="15.75" customHeight="1" s="496">
      <c r="A188" s="188" t="n"/>
      <c r="B188" s="188" t="n"/>
      <c r="C188" s="261" t="n"/>
      <c r="D188" s="260" t="n"/>
      <c r="E188" s="261" t="n"/>
      <c r="F188" s="260" t="n"/>
      <c r="G188" s="261" t="n"/>
      <c r="H188" s="260" t="n"/>
      <c r="I188" s="260" t="n"/>
      <c r="J188" s="260" t="n"/>
      <c r="K188" s="260" t="n"/>
      <c r="L188" s="260" t="n"/>
      <c r="M188" s="260" t="n"/>
      <c r="N188" s="260" t="n"/>
      <c r="O188" s="260" t="n"/>
      <c r="P188" s="260" t="n"/>
      <c r="Q188" s="260" t="n"/>
      <c r="R188" s="260" t="n"/>
      <c r="S188" s="260" t="n"/>
      <c r="T188" s="260" t="n"/>
    </row>
    <row r="189" ht="15.75" customHeight="1" s="496">
      <c r="A189" s="188" t="n"/>
      <c r="B189" s="188" t="n"/>
      <c r="C189" s="261" t="n"/>
      <c r="D189" s="260" t="n"/>
      <c r="E189" s="261" t="n"/>
      <c r="F189" s="260" t="n"/>
      <c r="G189" s="261" t="n"/>
      <c r="H189" s="260" t="n"/>
      <c r="I189" s="260" t="n"/>
      <c r="J189" s="260" t="n"/>
      <c r="K189" s="260" t="n"/>
      <c r="L189" s="260" t="n"/>
      <c r="M189" s="260" t="n"/>
      <c r="N189" s="260" t="n"/>
      <c r="O189" s="260" t="n"/>
      <c r="P189" s="260" t="n"/>
      <c r="Q189" s="260" t="n"/>
      <c r="R189" s="260" t="n"/>
      <c r="S189" s="260" t="n"/>
      <c r="T189" s="260" t="n"/>
    </row>
    <row r="190" ht="15.75" customHeight="1" s="496">
      <c r="A190" s="188" t="n"/>
      <c r="B190" s="188" t="n"/>
      <c r="C190" s="261" t="n"/>
      <c r="D190" s="260" t="n"/>
      <c r="E190" s="261" t="n"/>
      <c r="F190" s="260" t="n"/>
      <c r="G190" s="261" t="n"/>
      <c r="H190" s="260" t="n"/>
      <c r="I190" s="260" t="n"/>
      <c r="J190" s="260" t="n"/>
      <c r="K190" s="260" t="n"/>
      <c r="L190" s="260" t="n"/>
      <c r="M190" s="260" t="n"/>
      <c r="N190" s="260" t="n"/>
      <c r="O190" s="260" t="n"/>
      <c r="P190" s="260" t="n"/>
      <c r="Q190" s="260" t="n"/>
      <c r="R190" s="260" t="n"/>
      <c r="S190" s="260" t="n"/>
      <c r="T190" s="260" t="n"/>
    </row>
    <row r="191" ht="15.75" customHeight="1" s="496">
      <c r="A191" s="188" t="n"/>
      <c r="B191" s="188" t="n"/>
      <c r="C191" s="261" t="n"/>
      <c r="D191" s="260" t="n"/>
      <c r="E191" s="261" t="n"/>
      <c r="F191" s="260" t="n"/>
      <c r="G191" s="261" t="n"/>
      <c r="H191" s="260" t="n"/>
      <c r="I191" s="260" t="n"/>
      <c r="J191" s="260" t="n"/>
      <c r="K191" s="260" t="n"/>
      <c r="L191" s="260" t="n"/>
      <c r="M191" s="260" t="n"/>
      <c r="N191" s="260" t="n"/>
      <c r="O191" s="260" t="n"/>
      <c r="P191" s="260" t="n"/>
      <c r="Q191" s="260" t="n"/>
      <c r="R191" s="260" t="n"/>
      <c r="S191" s="260" t="n"/>
      <c r="T191" s="260" t="n"/>
    </row>
    <row r="192" ht="15.75" customHeight="1" s="496">
      <c r="A192" s="188" t="n"/>
      <c r="B192" s="188" t="n"/>
      <c r="C192" s="261" t="n"/>
      <c r="D192" s="260" t="n"/>
      <c r="E192" s="261" t="n"/>
      <c r="F192" s="260" t="n"/>
      <c r="G192" s="261" t="n"/>
      <c r="H192" s="260" t="n"/>
      <c r="I192" s="260" t="n"/>
      <c r="J192" s="260" t="n"/>
      <c r="K192" s="260" t="n"/>
      <c r="L192" s="260" t="n"/>
      <c r="M192" s="260" t="n"/>
      <c r="N192" s="260" t="n"/>
      <c r="O192" s="260" t="n"/>
      <c r="P192" s="260" t="n"/>
      <c r="Q192" s="260" t="n"/>
      <c r="R192" s="260" t="n"/>
      <c r="S192" s="260" t="n"/>
      <c r="T192" s="260" t="n"/>
    </row>
    <row r="193" ht="15.75" customHeight="1" s="496">
      <c r="A193" s="188" t="n"/>
      <c r="B193" s="188" t="n"/>
      <c r="C193" s="261" t="n"/>
      <c r="D193" s="260" t="n"/>
      <c r="E193" s="261" t="n"/>
      <c r="F193" s="260" t="n"/>
      <c r="G193" s="261" t="n"/>
      <c r="H193" s="260" t="n"/>
      <c r="I193" s="260" t="n"/>
      <c r="J193" s="260" t="n"/>
      <c r="K193" s="260" t="n"/>
      <c r="L193" s="260" t="n"/>
      <c r="M193" s="260" t="n"/>
      <c r="N193" s="260" t="n"/>
      <c r="O193" s="260" t="n"/>
      <c r="P193" s="260" t="n"/>
      <c r="Q193" s="260" t="n"/>
      <c r="R193" s="260" t="n"/>
      <c r="S193" s="260" t="n"/>
      <c r="T193" s="260" t="n"/>
    </row>
    <row r="194" ht="15.75" customHeight="1" s="496">
      <c r="A194" s="188" t="n"/>
      <c r="B194" s="188" t="n"/>
      <c r="C194" s="261" t="n"/>
      <c r="D194" s="260" t="n"/>
      <c r="E194" s="261" t="n"/>
      <c r="F194" s="260" t="n"/>
      <c r="G194" s="261" t="n"/>
      <c r="H194" s="260" t="n"/>
      <c r="I194" s="260" t="n"/>
      <c r="J194" s="260" t="n"/>
      <c r="K194" s="260" t="n"/>
      <c r="L194" s="260" t="n"/>
      <c r="M194" s="260" t="n"/>
      <c r="N194" s="260" t="n"/>
      <c r="O194" s="260" t="n"/>
      <c r="P194" s="260" t="n"/>
      <c r="Q194" s="260" t="n"/>
      <c r="R194" s="260" t="n"/>
      <c r="S194" s="260" t="n"/>
      <c r="T194" s="260" t="n"/>
    </row>
    <row r="195" ht="15.75" customHeight="1" s="496">
      <c r="A195" s="188" t="n"/>
      <c r="B195" s="188" t="n"/>
      <c r="C195" s="261" t="n"/>
      <c r="D195" s="260" t="n"/>
      <c r="E195" s="261" t="n"/>
      <c r="F195" s="260" t="n"/>
      <c r="G195" s="261" t="n"/>
      <c r="H195" s="260" t="n"/>
      <c r="I195" s="260" t="n"/>
      <c r="J195" s="260" t="n"/>
      <c r="K195" s="260" t="n"/>
      <c r="L195" s="260" t="n"/>
      <c r="M195" s="260" t="n"/>
      <c r="N195" s="260" t="n"/>
      <c r="O195" s="260" t="n"/>
      <c r="P195" s="260" t="n"/>
      <c r="Q195" s="260" t="n"/>
      <c r="R195" s="260" t="n"/>
      <c r="S195" s="260" t="n"/>
      <c r="T195" s="260" t="n"/>
    </row>
    <row r="196" ht="15.75" customHeight="1" s="496">
      <c r="A196" s="188" t="n"/>
      <c r="B196" s="188" t="n"/>
      <c r="C196" s="261" t="n"/>
      <c r="D196" s="260" t="n"/>
      <c r="E196" s="261" t="n"/>
      <c r="F196" s="260" t="n"/>
      <c r="G196" s="261" t="n"/>
      <c r="H196" s="260" t="n"/>
      <c r="I196" s="260" t="n"/>
      <c r="J196" s="260" t="n"/>
      <c r="K196" s="260" t="n"/>
      <c r="L196" s="260" t="n"/>
      <c r="M196" s="260" t="n"/>
      <c r="N196" s="260" t="n"/>
      <c r="O196" s="260" t="n"/>
      <c r="P196" s="260" t="n"/>
      <c r="Q196" s="260" t="n"/>
      <c r="R196" s="260" t="n"/>
      <c r="S196" s="260" t="n"/>
      <c r="T196" s="260" t="n"/>
    </row>
    <row r="197" ht="15.75" customHeight="1" s="496">
      <c r="A197" s="188" t="n"/>
      <c r="B197" s="188" t="n"/>
      <c r="C197" s="261" t="n"/>
      <c r="D197" s="260" t="n"/>
      <c r="E197" s="261" t="n"/>
      <c r="F197" s="260" t="n"/>
      <c r="G197" s="261" t="n"/>
      <c r="H197" s="260" t="n"/>
      <c r="I197" s="260" t="n"/>
      <c r="J197" s="260" t="n"/>
      <c r="K197" s="260" t="n"/>
      <c r="L197" s="260" t="n"/>
      <c r="M197" s="260" t="n"/>
      <c r="N197" s="260" t="n"/>
      <c r="O197" s="260" t="n"/>
      <c r="P197" s="260" t="n"/>
      <c r="Q197" s="260" t="n"/>
      <c r="R197" s="260" t="n"/>
      <c r="S197" s="260" t="n"/>
      <c r="T197" s="260" t="n"/>
    </row>
    <row r="198" ht="15.75" customHeight="1" s="496">
      <c r="A198" s="188" t="n"/>
      <c r="B198" s="188" t="n"/>
      <c r="C198" s="261" t="n"/>
      <c r="D198" s="260" t="n"/>
      <c r="E198" s="261" t="n"/>
      <c r="F198" s="260" t="n"/>
      <c r="G198" s="261" t="n"/>
      <c r="H198" s="260" t="n"/>
      <c r="I198" s="260" t="n"/>
      <c r="J198" s="260" t="n"/>
      <c r="K198" s="260" t="n"/>
      <c r="L198" s="260" t="n"/>
      <c r="M198" s="260" t="n"/>
      <c r="N198" s="260" t="n"/>
      <c r="O198" s="260" t="n"/>
      <c r="P198" s="260" t="n"/>
      <c r="Q198" s="260" t="n"/>
      <c r="R198" s="260" t="n"/>
      <c r="S198" s="260" t="n"/>
      <c r="T198" s="260" t="n"/>
    </row>
    <row r="199" ht="15.75" customHeight="1" s="496">
      <c r="A199" s="188" t="n"/>
      <c r="B199" s="188" t="n"/>
      <c r="C199" s="261" t="n"/>
      <c r="D199" s="260" t="n"/>
      <c r="E199" s="261" t="n"/>
      <c r="F199" s="260" t="n"/>
      <c r="G199" s="261" t="n"/>
      <c r="H199" s="260" t="n"/>
      <c r="I199" s="260" t="n"/>
      <c r="J199" s="260" t="n"/>
      <c r="K199" s="260" t="n"/>
      <c r="L199" s="260" t="n"/>
      <c r="M199" s="260" t="n"/>
      <c r="N199" s="260" t="n"/>
      <c r="O199" s="260" t="n"/>
      <c r="P199" s="260" t="n"/>
      <c r="Q199" s="260" t="n"/>
      <c r="R199" s="260" t="n"/>
      <c r="S199" s="260" t="n"/>
      <c r="T199" s="260" t="n"/>
    </row>
    <row r="200" ht="15.75" customHeight="1" s="496">
      <c r="A200" s="188" t="n"/>
      <c r="B200" s="188" t="n"/>
      <c r="C200" s="261" t="n"/>
      <c r="D200" s="260" t="n"/>
      <c r="E200" s="261" t="n"/>
      <c r="F200" s="260" t="n"/>
      <c r="G200" s="261" t="n"/>
      <c r="H200" s="260" t="n"/>
      <c r="I200" s="260" t="n"/>
      <c r="J200" s="260" t="n"/>
      <c r="K200" s="260" t="n"/>
      <c r="L200" s="260" t="n"/>
      <c r="M200" s="260" t="n"/>
      <c r="N200" s="260" t="n"/>
      <c r="O200" s="260" t="n"/>
      <c r="P200" s="260" t="n"/>
      <c r="Q200" s="260" t="n"/>
      <c r="R200" s="260" t="n"/>
      <c r="S200" s="260" t="n"/>
      <c r="T200" s="260" t="n"/>
    </row>
    <row r="201" ht="15.75" customHeight="1" s="496">
      <c r="A201" s="188" t="n"/>
      <c r="B201" s="188" t="n"/>
      <c r="C201" s="261" t="n"/>
      <c r="D201" s="260" t="n"/>
      <c r="E201" s="261" t="n"/>
      <c r="F201" s="260" t="n"/>
      <c r="G201" s="261" t="n"/>
      <c r="H201" s="260" t="n"/>
      <c r="I201" s="260" t="n"/>
      <c r="J201" s="260" t="n"/>
      <c r="K201" s="260" t="n"/>
      <c r="L201" s="260" t="n"/>
      <c r="M201" s="260" t="n"/>
      <c r="N201" s="260" t="n"/>
      <c r="O201" s="260" t="n"/>
      <c r="P201" s="260" t="n"/>
      <c r="Q201" s="260" t="n"/>
      <c r="R201" s="260" t="n"/>
      <c r="S201" s="260" t="n"/>
      <c r="T201" s="260" t="n"/>
    </row>
    <row r="202" ht="15.75" customHeight="1" s="496">
      <c r="A202" s="188" t="n"/>
      <c r="B202" s="188" t="n"/>
      <c r="C202" s="261" t="n"/>
      <c r="D202" s="260" t="n"/>
      <c r="E202" s="261" t="n"/>
      <c r="F202" s="260" t="n"/>
      <c r="G202" s="261" t="n"/>
      <c r="H202" s="260" t="n"/>
      <c r="I202" s="260" t="n"/>
      <c r="J202" s="260" t="n"/>
      <c r="K202" s="260" t="n"/>
      <c r="L202" s="260" t="n"/>
      <c r="M202" s="260" t="n"/>
      <c r="N202" s="260" t="n"/>
      <c r="O202" s="260" t="n"/>
      <c r="P202" s="260" t="n"/>
      <c r="Q202" s="260" t="n"/>
      <c r="R202" s="260" t="n"/>
      <c r="S202" s="260" t="n"/>
      <c r="T202" s="260" t="n"/>
    </row>
    <row r="203" ht="15.75" customHeight="1" s="496">
      <c r="A203" s="188" t="n"/>
      <c r="B203" s="188" t="n"/>
      <c r="C203" s="261" t="n"/>
      <c r="D203" s="260" t="n"/>
      <c r="E203" s="261" t="n"/>
      <c r="F203" s="260" t="n"/>
      <c r="G203" s="261" t="n"/>
      <c r="H203" s="260" t="n"/>
      <c r="I203" s="260" t="n"/>
      <c r="J203" s="260" t="n"/>
      <c r="K203" s="260" t="n"/>
      <c r="L203" s="260" t="n"/>
      <c r="M203" s="260" t="n"/>
      <c r="N203" s="260" t="n"/>
      <c r="O203" s="260" t="n"/>
      <c r="P203" s="260" t="n"/>
      <c r="Q203" s="260" t="n"/>
      <c r="R203" s="260" t="n"/>
      <c r="S203" s="260" t="n"/>
      <c r="T203" s="260" t="n"/>
    </row>
    <row r="204" ht="15.75" customHeight="1" s="496">
      <c r="A204" s="188" t="n"/>
      <c r="B204" s="188" t="n"/>
      <c r="C204" s="261" t="n"/>
      <c r="D204" s="260" t="n"/>
      <c r="E204" s="261" t="n"/>
      <c r="F204" s="260" t="n"/>
      <c r="G204" s="261" t="n"/>
      <c r="H204" s="260" t="n"/>
      <c r="I204" s="260" t="n"/>
      <c r="J204" s="260" t="n"/>
      <c r="K204" s="260" t="n"/>
      <c r="L204" s="260" t="n"/>
      <c r="M204" s="260" t="n"/>
      <c r="N204" s="260" t="n"/>
      <c r="O204" s="260" t="n"/>
      <c r="P204" s="260" t="n"/>
      <c r="Q204" s="260" t="n"/>
      <c r="R204" s="260" t="n"/>
      <c r="S204" s="260" t="n"/>
      <c r="T204" s="260" t="n"/>
    </row>
    <row r="205" ht="15.75" customHeight="1" s="496">
      <c r="A205" s="188" t="n"/>
      <c r="B205" s="188" t="n"/>
      <c r="C205" s="261" t="n"/>
      <c r="D205" s="260" t="n"/>
      <c r="E205" s="261" t="n"/>
      <c r="F205" s="260" t="n"/>
      <c r="G205" s="261" t="n"/>
      <c r="H205" s="260" t="n"/>
      <c r="I205" s="260" t="n"/>
      <c r="J205" s="260" t="n"/>
      <c r="K205" s="260" t="n"/>
      <c r="L205" s="260" t="n"/>
      <c r="M205" s="260" t="n"/>
      <c r="N205" s="260" t="n"/>
      <c r="O205" s="260" t="n"/>
      <c r="P205" s="260" t="n"/>
      <c r="Q205" s="260" t="n"/>
      <c r="R205" s="260" t="n"/>
      <c r="S205" s="260" t="n"/>
      <c r="T205" s="260" t="n"/>
    </row>
    <row r="206" ht="15.75" customHeight="1" s="496">
      <c r="A206" s="188" t="n"/>
      <c r="B206" s="188" t="n"/>
      <c r="C206" s="261" t="n"/>
      <c r="D206" s="260" t="n"/>
      <c r="E206" s="261" t="n"/>
      <c r="F206" s="260" t="n"/>
      <c r="G206" s="261" t="n"/>
      <c r="H206" s="260" t="n"/>
      <c r="I206" s="260" t="n"/>
      <c r="J206" s="260" t="n"/>
      <c r="K206" s="260" t="n"/>
      <c r="L206" s="260" t="n"/>
      <c r="M206" s="260" t="n"/>
      <c r="N206" s="260" t="n"/>
      <c r="O206" s="260" t="n"/>
      <c r="P206" s="260" t="n"/>
      <c r="Q206" s="260" t="n"/>
      <c r="R206" s="260" t="n"/>
      <c r="S206" s="260" t="n"/>
      <c r="T206" s="260" t="n"/>
    </row>
    <row r="207" ht="15.75" customHeight="1" s="496">
      <c r="A207" s="188" t="n"/>
      <c r="B207" s="188" t="n"/>
      <c r="C207" s="261" t="n"/>
      <c r="D207" s="260" t="n"/>
      <c r="E207" s="261" t="n"/>
      <c r="F207" s="260" t="n"/>
      <c r="G207" s="261" t="n"/>
      <c r="H207" s="260" t="n"/>
      <c r="I207" s="260" t="n"/>
      <c r="J207" s="260" t="n"/>
      <c r="K207" s="260" t="n"/>
      <c r="L207" s="260" t="n"/>
      <c r="M207" s="260" t="n"/>
      <c r="N207" s="260" t="n"/>
      <c r="O207" s="260" t="n"/>
      <c r="P207" s="260" t="n"/>
      <c r="Q207" s="260" t="n"/>
      <c r="R207" s="260" t="n"/>
      <c r="S207" s="260" t="n"/>
      <c r="T207" s="260" t="n"/>
    </row>
    <row r="208" ht="15.75" customHeight="1" s="496">
      <c r="A208" s="188" t="n"/>
      <c r="B208" s="188" t="n"/>
      <c r="C208" s="261" t="n"/>
      <c r="D208" s="260" t="n"/>
      <c r="E208" s="261" t="n"/>
      <c r="F208" s="260" t="n"/>
      <c r="G208" s="261" t="n"/>
      <c r="H208" s="260" t="n"/>
      <c r="I208" s="260" t="n"/>
      <c r="J208" s="260" t="n"/>
      <c r="K208" s="260" t="n"/>
      <c r="L208" s="260" t="n"/>
      <c r="M208" s="260" t="n"/>
      <c r="N208" s="260" t="n"/>
      <c r="O208" s="260" t="n"/>
      <c r="P208" s="260" t="n"/>
      <c r="Q208" s="260" t="n"/>
      <c r="R208" s="260" t="n"/>
      <c r="S208" s="260" t="n"/>
      <c r="T208" s="260" t="n"/>
    </row>
    <row r="209" ht="15.75" customHeight="1" s="496">
      <c r="A209" s="188" t="n"/>
      <c r="B209" s="188" t="n"/>
      <c r="C209" s="261" t="n"/>
      <c r="D209" s="260" t="n"/>
      <c r="E209" s="261" t="n"/>
      <c r="F209" s="260" t="n"/>
      <c r="G209" s="261" t="n"/>
      <c r="H209" s="260" t="n"/>
      <c r="I209" s="260" t="n"/>
      <c r="J209" s="260" t="n"/>
      <c r="K209" s="260" t="n"/>
      <c r="L209" s="260" t="n"/>
      <c r="M209" s="260" t="n"/>
      <c r="N209" s="260" t="n"/>
      <c r="O209" s="260" t="n"/>
      <c r="P209" s="260" t="n"/>
      <c r="Q209" s="260" t="n"/>
      <c r="R209" s="260" t="n"/>
      <c r="S209" s="260" t="n"/>
      <c r="T209" s="260" t="n"/>
    </row>
    <row r="210" ht="15.75" customHeight="1" s="496">
      <c r="A210" s="188" t="n"/>
      <c r="B210" s="188" t="n"/>
      <c r="C210" s="261" t="n"/>
      <c r="D210" s="260" t="n"/>
      <c r="E210" s="261" t="n"/>
      <c r="F210" s="260" t="n"/>
      <c r="G210" s="261" t="n"/>
      <c r="H210" s="260" t="n"/>
      <c r="I210" s="260" t="n"/>
      <c r="J210" s="260" t="n"/>
      <c r="K210" s="260" t="n"/>
      <c r="L210" s="260" t="n"/>
      <c r="M210" s="260" t="n"/>
      <c r="N210" s="260" t="n"/>
      <c r="O210" s="260" t="n"/>
      <c r="P210" s="260" t="n"/>
      <c r="Q210" s="260" t="n"/>
      <c r="R210" s="260" t="n"/>
      <c r="S210" s="260" t="n"/>
      <c r="T210" s="260" t="n"/>
    </row>
    <row r="211" ht="15.75" customHeight="1" s="496">
      <c r="A211" s="188" t="n"/>
      <c r="B211" s="188" t="n"/>
      <c r="C211" s="261" t="n"/>
      <c r="D211" s="260" t="n"/>
      <c r="E211" s="261" t="n"/>
      <c r="F211" s="260" t="n"/>
      <c r="G211" s="261" t="n"/>
      <c r="H211" s="260" t="n"/>
      <c r="I211" s="260" t="n"/>
      <c r="J211" s="260" t="n"/>
      <c r="K211" s="260" t="n"/>
      <c r="L211" s="260" t="n"/>
      <c r="M211" s="260" t="n"/>
      <c r="N211" s="260" t="n"/>
      <c r="O211" s="260" t="n"/>
      <c r="P211" s="260" t="n"/>
      <c r="Q211" s="260" t="n"/>
      <c r="R211" s="260" t="n"/>
      <c r="S211" s="260" t="n"/>
      <c r="T211" s="260" t="n"/>
    </row>
    <row r="212" ht="15.75" customHeight="1" s="496">
      <c r="A212" s="188" t="n"/>
      <c r="B212" s="188" t="n"/>
      <c r="C212" s="261" t="n"/>
      <c r="D212" s="260" t="n"/>
      <c r="E212" s="261" t="n"/>
      <c r="F212" s="260" t="n"/>
      <c r="G212" s="261" t="n"/>
      <c r="H212" s="260" t="n"/>
      <c r="I212" s="260" t="n"/>
      <c r="J212" s="260" t="n"/>
      <c r="K212" s="260" t="n"/>
      <c r="L212" s="260" t="n"/>
      <c r="M212" s="260" t="n"/>
      <c r="N212" s="260" t="n"/>
      <c r="O212" s="260" t="n"/>
      <c r="P212" s="260" t="n"/>
      <c r="Q212" s="260" t="n"/>
      <c r="R212" s="260" t="n"/>
      <c r="S212" s="260" t="n"/>
      <c r="T212" s="260" t="n"/>
    </row>
    <row r="213" ht="15.75" customHeight="1" s="496">
      <c r="A213" s="188" t="n"/>
      <c r="B213" s="188" t="n"/>
      <c r="C213" s="261" t="n"/>
      <c r="D213" s="260" t="n"/>
      <c r="E213" s="261" t="n"/>
      <c r="F213" s="260" t="n"/>
      <c r="G213" s="261" t="n"/>
      <c r="H213" s="260" t="n"/>
      <c r="I213" s="260" t="n"/>
      <c r="J213" s="260" t="n"/>
      <c r="K213" s="260" t="n"/>
      <c r="L213" s="260" t="n"/>
      <c r="M213" s="260" t="n"/>
      <c r="N213" s="260" t="n"/>
      <c r="O213" s="260" t="n"/>
      <c r="P213" s="260" t="n"/>
      <c r="Q213" s="260" t="n"/>
      <c r="R213" s="260" t="n"/>
      <c r="S213" s="260" t="n"/>
      <c r="T213" s="260" t="n"/>
    </row>
    <row r="214" ht="15.75" customHeight="1" s="496">
      <c r="A214" s="188" t="n"/>
      <c r="B214" s="188" t="n"/>
      <c r="C214" s="261" t="n"/>
      <c r="D214" s="260" t="n"/>
      <c r="E214" s="261" t="n"/>
      <c r="F214" s="260" t="n"/>
      <c r="G214" s="261" t="n"/>
      <c r="H214" s="260" t="n"/>
      <c r="I214" s="260" t="n"/>
      <c r="J214" s="260" t="n"/>
      <c r="K214" s="260" t="n"/>
      <c r="L214" s="260" t="n"/>
      <c r="M214" s="260" t="n"/>
      <c r="N214" s="260" t="n"/>
      <c r="O214" s="260" t="n"/>
      <c r="P214" s="260" t="n"/>
      <c r="Q214" s="260" t="n"/>
      <c r="R214" s="260" t="n"/>
      <c r="S214" s="260" t="n"/>
      <c r="T214" s="260" t="n"/>
    </row>
    <row r="215" ht="15.75" customHeight="1" s="496">
      <c r="A215" s="188" t="n"/>
      <c r="B215" s="188" t="n"/>
      <c r="C215" s="261" t="n"/>
      <c r="D215" s="260" t="n"/>
      <c r="E215" s="261" t="n"/>
      <c r="F215" s="260" t="n"/>
      <c r="G215" s="261" t="n"/>
      <c r="H215" s="260" t="n"/>
      <c r="I215" s="260" t="n"/>
      <c r="J215" s="260" t="n"/>
      <c r="K215" s="260" t="n"/>
      <c r="L215" s="260" t="n"/>
      <c r="M215" s="260" t="n"/>
      <c r="N215" s="260" t="n"/>
      <c r="O215" s="260" t="n"/>
      <c r="P215" s="260" t="n"/>
      <c r="Q215" s="260" t="n"/>
      <c r="R215" s="260" t="n"/>
      <c r="S215" s="260" t="n"/>
      <c r="T215" s="260" t="n"/>
    </row>
    <row r="216" ht="15.75" customHeight="1" s="496">
      <c r="A216" s="188" t="n"/>
      <c r="B216" s="188" t="n"/>
      <c r="C216" s="261" t="n"/>
      <c r="D216" s="260" t="n"/>
      <c r="E216" s="261" t="n"/>
      <c r="F216" s="260" t="n"/>
      <c r="G216" s="261" t="n"/>
      <c r="H216" s="260" t="n"/>
      <c r="I216" s="260" t="n"/>
      <c r="J216" s="260" t="n"/>
      <c r="K216" s="260" t="n"/>
      <c r="L216" s="260" t="n"/>
      <c r="M216" s="260" t="n"/>
      <c r="N216" s="260" t="n"/>
      <c r="O216" s="260" t="n"/>
      <c r="P216" s="260" t="n"/>
      <c r="Q216" s="260" t="n"/>
      <c r="R216" s="260" t="n"/>
      <c r="S216" s="260" t="n"/>
      <c r="T216" s="260" t="n"/>
    </row>
    <row r="217" ht="15.75" customHeight="1" s="496">
      <c r="A217" s="188" t="n"/>
      <c r="B217" s="188" t="n"/>
      <c r="C217" s="261" t="n"/>
      <c r="D217" s="260" t="n"/>
      <c r="E217" s="261" t="n"/>
      <c r="F217" s="260" t="n"/>
      <c r="G217" s="261" t="n"/>
      <c r="H217" s="260" t="n"/>
      <c r="I217" s="260" t="n"/>
      <c r="J217" s="260" t="n"/>
      <c r="K217" s="260" t="n"/>
      <c r="L217" s="260" t="n"/>
      <c r="M217" s="260" t="n"/>
      <c r="N217" s="260" t="n"/>
      <c r="O217" s="260" t="n"/>
      <c r="P217" s="260" t="n"/>
      <c r="Q217" s="260" t="n"/>
      <c r="R217" s="260" t="n"/>
      <c r="S217" s="260" t="n"/>
      <c r="T217" s="260" t="n"/>
    </row>
    <row r="218" ht="15.75" customHeight="1" s="496">
      <c r="A218" s="188" t="n"/>
      <c r="B218" s="188" t="n"/>
      <c r="C218" s="261" t="n"/>
      <c r="D218" s="260" t="n"/>
      <c r="E218" s="261" t="n"/>
      <c r="F218" s="260" t="n"/>
      <c r="G218" s="261" t="n"/>
      <c r="H218" s="260" t="n"/>
      <c r="I218" s="260" t="n"/>
      <c r="J218" s="260" t="n"/>
      <c r="K218" s="260" t="n"/>
      <c r="L218" s="260" t="n"/>
      <c r="M218" s="260" t="n"/>
      <c r="N218" s="260" t="n"/>
      <c r="O218" s="260" t="n"/>
      <c r="P218" s="260" t="n"/>
      <c r="Q218" s="260" t="n"/>
      <c r="R218" s="260" t="n"/>
      <c r="S218" s="260" t="n"/>
      <c r="T218" s="260" t="n"/>
    </row>
    <row r="219" ht="15.75" customHeight="1" s="496">
      <c r="A219" s="188" t="n"/>
      <c r="B219" s="188" t="n"/>
      <c r="C219" s="261" t="n"/>
      <c r="D219" s="260" t="n"/>
      <c r="E219" s="261" t="n"/>
      <c r="F219" s="260" t="n"/>
      <c r="G219" s="261" t="n"/>
      <c r="H219" s="260" t="n"/>
      <c r="I219" s="260" t="n"/>
      <c r="J219" s="260" t="n"/>
      <c r="K219" s="260" t="n"/>
      <c r="L219" s="260" t="n"/>
      <c r="M219" s="260" t="n"/>
      <c r="N219" s="260" t="n"/>
      <c r="O219" s="260" t="n"/>
      <c r="P219" s="260" t="n"/>
      <c r="Q219" s="260" t="n"/>
      <c r="R219" s="260" t="n"/>
      <c r="S219" s="260" t="n"/>
      <c r="T219" s="260" t="n"/>
    </row>
    <row r="220" ht="15.75" customHeight="1" s="496">
      <c r="A220" s="188" t="n"/>
      <c r="B220" s="188" t="n"/>
      <c r="C220" s="261" t="n"/>
      <c r="D220" s="260" t="n"/>
      <c r="E220" s="261" t="n"/>
      <c r="F220" s="260" t="n"/>
      <c r="G220" s="261" t="n"/>
      <c r="H220" s="260" t="n"/>
      <c r="I220" s="260" t="n"/>
      <c r="J220" s="260" t="n"/>
      <c r="K220" s="260" t="n"/>
      <c r="L220" s="260" t="n"/>
      <c r="M220" s="260" t="n"/>
      <c r="N220" s="260" t="n"/>
      <c r="O220" s="260" t="n"/>
      <c r="P220" s="260" t="n"/>
      <c r="Q220" s="260" t="n"/>
      <c r="R220" s="260" t="n"/>
      <c r="S220" s="260" t="n"/>
      <c r="T220" s="260" t="n"/>
    </row>
    <row r="221" ht="15.75" customHeight="1" s="496">
      <c r="A221" s="9" t="n"/>
      <c r="B221" s="9" t="n"/>
      <c r="C221" s="9" t="n"/>
      <c r="D221" s="9" t="n"/>
      <c r="E221" s="9" t="n"/>
      <c r="F221" s="9" t="n"/>
      <c r="G221" s="9" t="n"/>
      <c r="H221" s="9" t="n"/>
    </row>
    <row r="222" ht="15.75" customHeight="1" s="496">
      <c r="A222" s="9" t="n"/>
      <c r="B222" s="9" t="n"/>
      <c r="C222" s="9" t="n"/>
      <c r="D222" s="9" t="n"/>
      <c r="E222" s="9" t="n"/>
      <c r="F222" s="9" t="n"/>
      <c r="G222" s="9" t="n"/>
      <c r="H222" s="9" t="n"/>
    </row>
    <row r="223" ht="15.75" customHeight="1" s="496">
      <c r="A223" s="9" t="n"/>
      <c r="B223" s="9" t="n"/>
      <c r="C223" s="9" t="n"/>
      <c r="D223" s="9" t="n"/>
      <c r="E223" s="9" t="n"/>
      <c r="F223" s="9" t="n"/>
      <c r="G223" s="9" t="n"/>
      <c r="H223" s="9" t="n"/>
    </row>
    <row r="224" ht="15.75" customHeight="1" s="496">
      <c r="A224" s="9" t="n"/>
      <c r="B224" s="9" t="n"/>
      <c r="C224" s="9" t="n"/>
      <c r="D224" s="9" t="n"/>
      <c r="E224" s="9" t="n"/>
      <c r="F224" s="9" t="n"/>
      <c r="G224" s="9" t="n"/>
      <c r="H224" s="9" t="n"/>
    </row>
    <row r="225" ht="15.75" customHeight="1" s="496">
      <c r="A225" s="9" t="n"/>
      <c r="B225" s="9" t="n"/>
      <c r="C225" s="9" t="n"/>
      <c r="D225" s="9" t="n"/>
      <c r="E225" s="9" t="n"/>
      <c r="F225" s="9" t="n"/>
      <c r="G225" s="9" t="n"/>
      <c r="H225" s="9" t="n"/>
    </row>
    <row r="226" ht="15.75" customHeight="1" s="496">
      <c r="A226" s="9" t="n"/>
      <c r="B226" s="9" t="n"/>
      <c r="C226" s="9" t="n"/>
      <c r="D226" s="9" t="n"/>
      <c r="E226" s="9" t="n"/>
      <c r="F226" s="9" t="n"/>
      <c r="G226" s="9" t="n"/>
      <c r="H226" s="9" t="n"/>
    </row>
    <row r="227" ht="15.75" customHeight="1" s="496">
      <c r="A227" s="9" t="n"/>
      <c r="B227" s="9" t="n"/>
      <c r="C227" s="9" t="n"/>
      <c r="D227" s="9" t="n"/>
      <c r="E227" s="9" t="n"/>
      <c r="F227" s="9" t="n"/>
      <c r="G227" s="9" t="n"/>
      <c r="H227" s="9" t="n"/>
    </row>
    <row r="228" ht="15.75" customHeight="1" s="496">
      <c r="A228" s="9" t="n"/>
      <c r="B228" s="9" t="n"/>
      <c r="C228" s="9" t="n"/>
      <c r="D228" s="9" t="n"/>
      <c r="E228" s="9" t="n"/>
      <c r="F228" s="9" t="n"/>
      <c r="G228" s="9" t="n"/>
      <c r="H228" s="9" t="n"/>
    </row>
    <row r="229" ht="15.75" customHeight="1" s="496">
      <c r="A229" s="9" t="n"/>
      <c r="B229" s="9" t="n"/>
      <c r="C229" s="9" t="n"/>
      <c r="D229" s="9" t="n"/>
      <c r="E229" s="9" t="n"/>
      <c r="F229" s="9" t="n"/>
      <c r="G229" s="9" t="n"/>
      <c r="H229" s="9" t="n"/>
    </row>
    <row r="230" ht="15.75" customHeight="1" s="496">
      <c r="A230" s="9" t="n"/>
      <c r="B230" s="9" t="n"/>
      <c r="C230" s="9" t="n"/>
      <c r="D230" s="9" t="n"/>
      <c r="E230" s="9" t="n"/>
      <c r="F230" s="9" t="n"/>
      <c r="G230" s="9" t="n"/>
      <c r="H230" s="9" t="n"/>
    </row>
    <row r="231" ht="15.75" customHeight="1" s="496">
      <c r="A231" s="9" t="n"/>
      <c r="B231" s="9" t="n"/>
      <c r="C231" s="9" t="n"/>
      <c r="D231" s="9" t="n"/>
      <c r="E231" s="9" t="n"/>
      <c r="F231" s="9" t="n"/>
      <c r="G231" s="9" t="n"/>
      <c r="H231" s="9" t="n"/>
    </row>
    <row r="232" ht="15.75" customHeight="1" s="496">
      <c r="A232" s="9" t="n"/>
      <c r="B232" s="9" t="n"/>
      <c r="C232" s="9" t="n"/>
      <c r="D232" s="9" t="n"/>
      <c r="E232" s="9" t="n"/>
      <c r="F232" s="9" t="n"/>
      <c r="G232" s="9" t="n"/>
      <c r="H232" s="9" t="n"/>
    </row>
    <row r="233" ht="15.75" customHeight="1" s="496">
      <c r="A233" s="9" t="n"/>
      <c r="B233" s="9" t="n"/>
      <c r="C233" s="9" t="n"/>
      <c r="D233" s="9" t="n"/>
      <c r="E233" s="9" t="n"/>
      <c r="F233" s="9" t="n"/>
      <c r="G233" s="9" t="n"/>
      <c r="H233" s="9" t="n"/>
    </row>
    <row r="234" ht="15.75" customHeight="1" s="496">
      <c r="A234" s="9" t="n"/>
      <c r="B234" s="9" t="n"/>
      <c r="C234" s="9" t="n"/>
      <c r="D234" s="9" t="n"/>
      <c r="E234" s="9" t="n"/>
      <c r="F234" s="9" t="n"/>
      <c r="G234" s="9" t="n"/>
      <c r="H234" s="9" t="n"/>
    </row>
    <row r="235" ht="15.75" customHeight="1" s="496">
      <c r="A235" s="9" t="n"/>
      <c r="B235" s="9" t="n"/>
      <c r="C235" s="9" t="n"/>
      <c r="D235" s="9" t="n"/>
      <c r="E235" s="9" t="n"/>
      <c r="F235" s="9" t="n"/>
      <c r="G235" s="9" t="n"/>
      <c r="H235" s="9" t="n"/>
    </row>
    <row r="236" ht="15.75" customHeight="1" s="496">
      <c r="A236" s="9" t="n"/>
      <c r="B236" s="9" t="n"/>
      <c r="C236" s="9" t="n"/>
      <c r="D236" s="9" t="n"/>
      <c r="E236" s="9" t="n"/>
      <c r="F236" s="9" t="n"/>
      <c r="G236" s="9" t="n"/>
      <c r="H236" s="9" t="n"/>
    </row>
    <row r="237" ht="15.75" customHeight="1" s="496">
      <c r="A237" s="9" t="n"/>
      <c r="B237" s="9" t="n"/>
      <c r="C237" s="9" t="n"/>
      <c r="D237" s="9" t="n"/>
      <c r="E237" s="9" t="n"/>
      <c r="F237" s="9" t="n"/>
      <c r="G237" s="9" t="n"/>
      <c r="H237" s="9" t="n"/>
    </row>
    <row r="238" ht="15.75" customHeight="1" s="496">
      <c r="A238" s="9" t="n"/>
      <c r="B238" s="9" t="n"/>
      <c r="C238" s="9" t="n"/>
      <c r="D238" s="9" t="n"/>
      <c r="E238" s="9" t="n"/>
      <c r="F238" s="9" t="n"/>
      <c r="G238" s="9" t="n"/>
      <c r="H238" s="9" t="n"/>
    </row>
    <row r="239" ht="15.75" customHeight="1" s="496">
      <c r="A239" s="9" t="n"/>
      <c r="B239" s="9" t="n"/>
      <c r="C239" s="9" t="n"/>
      <c r="D239" s="9" t="n"/>
      <c r="E239" s="9" t="n"/>
      <c r="F239" s="9" t="n"/>
      <c r="G239" s="9" t="n"/>
      <c r="H239" s="9" t="n"/>
    </row>
    <row r="240" ht="15.75" customHeight="1" s="496">
      <c r="A240" s="9" t="n"/>
      <c r="B240" s="9" t="n"/>
      <c r="C240" s="9" t="n"/>
      <c r="D240" s="9" t="n"/>
      <c r="E240" s="9" t="n"/>
      <c r="F240" s="9" t="n"/>
      <c r="G240" s="9" t="n"/>
      <c r="H240" s="9" t="n"/>
    </row>
    <row r="241" ht="15.75" customHeight="1" s="496">
      <c r="A241" s="9" t="n"/>
      <c r="B241" s="9" t="n"/>
      <c r="C241" s="9" t="n"/>
      <c r="D241" s="9" t="n"/>
      <c r="E241" s="9" t="n"/>
      <c r="F241" s="9" t="n"/>
      <c r="G241" s="9" t="n"/>
      <c r="H241" s="9" t="n"/>
    </row>
    <row r="242" ht="15.75" customHeight="1" s="496">
      <c r="A242" s="9" t="n"/>
      <c r="B242" s="9" t="n"/>
      <c r="C242" s="9" t="n"/>
      <c r="D242" s="9" t="n"/>
      <c r="E242" s="9" t="n"/>
      <c r="F242" s="9" t="n"/>
      <c r="G242" s="9" t="n"/>
      <c r="H242" s="9" t="n"/>
    </row>
    <row r="243" ht="15.75" customHeight="1" s="496">
      <c r="A243" s="9" t="n"/>
      <c r="B243" s="9" t="n"/>
      <c r="C243" s="9" t="n"/>
      <c r="D243" s="9" t="n"/>
      <c r="E243" s="9" t="n"/>
      <c r="F243" s="9" t="n"/>
      <c r="G243" s="9" t="n"/>
      <c r="H243" s="9" t="n"/>
    </row>
    <row r="244" ht="15.75" customHeight="1" s="496">
      <c r="A244" s="9" t="n"/>
      <c r="B244" s="9" t="n"/>
      <c r="C244" s="9" t="n"/>
      <c r="D244" s="9" t="n"/>
      <c r="E244" s="9" t="n"/>
      <c r="F244" s="9" t="n"/>
      <c r="G244" s="9" t="n"/>
      <c r="H244" s="9" t="n"/>
    </row>
    <row r="245" ht="15.75" customHeight="1" s="496">
      <c r="A245" s="9" t="n"/>
      <c r="B245" s="9" t="n"/>
      <c r="C245" s="9" t="n"/>
      <c r="D245" s="9" t="n"/>
      <c r="E245" s="9" t="n"/>
      <c r="F245" s="9" t="n"/>
      <c r="G245" s="9" t="n"/>
      <c r="H245" s="9" t="n"/>
    </row>
    <row r="246" ht="15.75" customHeight="1" s="496">
      <c r="A246" s="9" t="n"/>
      <c r="B246" s="9" t="n"/>
      <c r="C246" s="9" t="n"/>
      <c r="D246" s="9" t="n"/>
      <c r="E246" s="9" t="n"/>
      <c r="F246" s="9" t="n"/>
      <c r="G246" s="9" t="n"/>
      <c r="H246" s="9" t="n"/>
    </row>
    <row r="247" ht="15.75" customHeight="1" s="496">
      <c r="A247" s="9" t="n"/>
      <c r="B247" s="9" t="n"/>
      <c r="C247" s="9" t="n"/>
      <c r="D247" s="9" t="n"/>
      <c r="E247" s="9" t="n"/>
      <c r="F247" s="9" t="n"/>
      <c r="G247" s="9" t="n"/>
      <c r="H247" s="9" t="n"/>
    </row>
    <row r="248" ht="15.75" customHeight="1" s="496">
      <c r="A248" s="9" t="n"/>
      <c r="B248" s="9" t="n"/>
      <c r="C248" s="9" t="n"/>
      <c r="D248" s="9" t="n"/>
      <c r="E248" s="9" t="n"/>
      <c r="F248" s="9" t="n"/>
      <c r="G248" s="9" t="n"/>
      <c r="H248" s="9" t="n"/>
    </row>
    <row r="249" ht="15.75" customHeight="1" s="496">
      <c r="A249" s="9" t="n"/>
      <c r="B249" s="9" t="n"/>
      <c r="C249" s="9" t="n"/>
      <c r="D249" s="9" t="n"/>
      <c r="E249" s="9" t="n"/>
      <c r="F249" s="9" t="n"/>
      <c r="G249" s="9" t="n"/>
      <c r="H249" s="9" t="n"/>
    </row>
    <row r="250" ht="15.75" customHeight="1" s="496">
      <c r="A250" s="9" t="n"/>
      <c r="B250" s="9" t="n"/>
      <c r="C250" s="9" t="n"/>
      <c r="D250" s="9" t="n"/>
      <c r="E250" s="9" t="n"/>
      <c r="F250" s="9" t="n"/>
      <c r="G250" s="9" t="n"/>
      <c r="H250" s="9" t="n"/>
    </row>
    <row r="251" ht="15.75" customHeight="1" s="496">
      <c r="A251" s="9" t="n"/>
      <c r="B251" s="9" t="n"/>
      <c r="C251" s="9" t="n"/>
      <c r="D251" s="9" t="n"/>
      <c r="E251" s="9" t="n"/>
      <c r="F251" s="9" t="n"/>
      <c r="G251" s="9" t="n"/>
      <c r="H251" s="9" t="n"/>
    </row>
    <row r="252" ht="15.75" customHeight="1" s="496">
      <c r="A252" s="9" t="n"/>
      <c r="B252" s="9" t="n"/>
      <c r="C252" s="9" t="n"/>
      <c r="D252" s="9" t="n"/>
      <c r="E252" s="9" t="n"/>
      <c r="F252" s="9" t="n"/>
      <c r="G252" s="9" t="n"/>
      <c r="H252" s="9" t="n"/>
    </row>
    <row r="253" ht="15.75" customHeight="1" s="496">
      <c r="A253" s="9" t="n"/>
      <c r="B253" s="9" t="n"/>
      <c r="C253" s="9" t="n"/>
      <c r="D253" s="9" t="n"/>
      <c r="E253" s="9" t="n"/>
      <c r="F253" s="9" t="n"/>
      <c r="G253" s="9" t="n"/>
      <c r="H253" s="9" t="n"/>
    </row>
    <row r="254" ht="15.75" customHeight="1" s="496">
      <c r="A254" s="9" t="n"/>
      <c r="B254" s="9" t="n"/>
      <c r="C254" s="9" t="n"/>
      <c r="D254" s="9" t="n"/>
      <c r="E254" s="9" t="n"/>
      <c r="F254" s="9" t="n"/>
      <c r="G254" s="9" t="n"/>
      <c r="H254" s="9" t="n"/>
    </row>
    <row r="255" ht="15.75" customHeight="1" s="496">
      <c r="A255" s="9" t="n"/>
      <c r="B255" s="9" t="n"/>
      <c r="C255" s="9" t="n"/>
      <c r="D255" s="9" t="n"/>
      <c r="E255" s="9" t="n"/>
      <c r="F255" s="9" t="n"/>
      <c r="G255" s="9" t="n"/>
      <c r="H255" s="9" t="n"/>
    </row>
    <row r="256" ht="15.75" customHeight="1" s="496">
      <c r="A256" s="9" t="n"/>
      <c r="B256" s="9" t="n"/>
      <c r="C256" s="9" t="n"/>
      <c r="D256" s="9" t="n"/>
      <c r="E256" s="9" t="n"/>
      <c r="F256" s="9" t="n"/>
      <c r="G256" s="9" t="n"/>
      <c r="H256" s="9" t="n"/>
    </row>
    <row r="257" ht="15.75" customHeight="1" s="496">
      <c r="A257" s="9" t="n"/>
      <c r="B257" s="9" t="n"/>
      <c r="C257" s="9" t="n"/>
      <c r="D257" s="9" t="n"/>
      <c r="E257" s="9" t="n"/>
      <c r="F257" s="9" t="n"/>
      <c r="G257" s="9" t="n"/>
      <c r="H257" s="9" t="n"/>
    </row>
    <row r="258" ht="15.75" customHeight="1" s="496">
      <c r="A258" s="9" t="n"/>
      <c r="B258" s="9" t="n"/>
      <c r="C258" s="9" t="n"/>
      <c r="D258" s="9" t="n"/>
      <c r="E258" s="9" t="n"/>
      <c r="F258" s="9" t="n"/>
      <c r="G258" s="9" t="n"/>
      <c r="H258" s="9" t="n"/>
    </row>
    <row r="259" ht="15.75" customHeight="1" s="496">
      <c r="A259" s="9" t="n"/>
      <c r="B259" s="9" t="n"/>
      <c r="C259" s="9" t="n"/>
      <c r="D259" s="9" t="n"/>
      <c r="E259" s="9" t="n"/>
      <c r="F259" s="9" t="n"/>
      <c r="G259" s="9" t="n"/>
      <c r="H259" s="9" t="n"/>
    </row>
    <row r="260" ht="15.75" customHeight="1" s="496">
      <c r="A260" s="9" t="n"/>
      <c r="B260" s="9" t="n"/>
      <c r="C260" s="9" t="n"/>
      <c r="D260" s="9" t="n"/>
      <c r="E260" s="9" t="n"/>
      <c r="F260" s="9" t="n"/>
      <c r="G260" s="9" t="n"/>
      <c r="H260" s="9" t="n"/>
    </row>
    <row r="261" ht="15.75" customHeight="1" s="496">
      <c r="A261" s="9" t="n"/>
      <c r="B261" s="9" t="n"/>
      <c r="C261" s="9" t="n"/>
      <c r="D261" s="9" t="n"/>
      <c r="E261" s="9" t="n"/>
      <c r="F261" s="9" t="n"/>
      <c r="G261" s="9" t="n"/>
      <c r="H261" s="9" t="n"/>
    </row>
    <row r="262" ht="15.75" customHeight="1" s="496">
      <c r="A262" s="9" t="n"/>
      <c r="B262" s="9" t="n"/>
      <c r="C262" s="9" t="n"/>
      <c r="D262" s="9" t="n"/>
      <c r="E262" s="9" t="n"/>
      <c r="F262" s="9" t="n"/>
      <c r="G262" s="9" t="n"/>
      <c r="H262" s="9" t="n"/>
    </row>
    <row r="263" ht="15.75" customHeight="1" s="496">
      <c r="A263" s="9" t="n"/>
      <c r="B263" s="9" t="n"/>
      <c r="C263" s="9" t="n"/>
      <c r="D263" s="9" t="n"/>
      <c r="E263" s="9" t="n"/>
      <c r="F263" s="9" t="n"/>
      <c r="G263" s="9" t="n"/>
      <c r="H263" s="9" t="n"/>
    </row>
    <row r="264" ht="15.75" customHeight="1" s="496">
      <c r="A264" s="9" t="n"/>
      <c r="B264" s="9" t="n"/>
      <c r="C264" s="9" t="n"/>
      <c r="D264" s="9" t="n"/>
      <c r="E264" s="9" t="n"/>
      <c r="F264" s="9" t="n"/>
      <c r="G264" s="9" t="n"/>
      <c r="H264" s="9" t="n"/>
    </row>
    <row r="265" ht="15.75" customHeight="1" s="496">
      <c r="A265" s="9" t="n"/>
      <c r="B265" s="9" t="n"/>
      <c r="C265" s="9" t="n"/>
      <c r="D265" s="9" t="n"/>
      <c r="E265" s="9" t="n"/>
      <c r="F265" s="9" t="n"/>
      <c r="G265" s="9" t="n"/>
      <c r="H265" s="9" t="n"/>
    </row>
    <row r="266" ht="15.75" customHeight="1" s="496">
      <c r="A266" s="9" t="n"/>
      <c r="B266" s="9" t="n"/>
      <c r="C266" s="9" t="n"/>
      <c r="D266" s="9" t="n"/>
      <c r="E266" s="9" t="n"/>
      <c r="F266" s="9" t="n"/>
      <c r="G266" s="9" t="n"/>
      <c r="H266" s="9" t="n"/>
    </row>
    <row r="267" ht="15.75" customHeight="1" s="496">
      <c r="A267" s="9" t="n"/>
      <c r="B267" s="9" t="n"/>
      <c r="C267" s="9" t="n"/>
      <c r="D267" s="9" t="n"/>
      <c r="E267" s="9" t="n"/>
      <c r="F267" s="9" t="n"/>
      <c r="G267" s="9" t="n"/>
      <c r="H267" s="9" t="n"/>
    </row>
    <row r="268" ht="15.75" customHeight="1" s="496">
      <c r="A268" s="9" t="n"/>
      <c r="B268" s="9" t="n"/>
      <c r="C268" s="9" t="n"/>
      <c r="D268" s="9" t="n"/>
      <c r="E268" s="9" t="n"/>
      <c r="F268" s="9" t="n"/>
      <c r="G268" s="9" t="n"/>
      <c r="H268" s="9" t="n"/>
    </row>
    <row r="269" ht="15.75" customHeight="1" s="496">
      <c r="A269" s="9" t="n"/>
      <c r="B269" s="9" t="n"/>
      <c r="C269" s="9" t="n"/>
      <c r="D269" s="9" t="n"/>
      <c r="E269" s="9" t="n"/>
      <c r="F269" s="9" t="n"/>
      <c r="G269" s="9" t="n"/>
      <c r="H269" s="9" t="n"/>
    </row>
    <row r="270" ht="15.75" customHeight="1" s="496">
      <c r="A270" s="9" t="n"/>
      <c r="B270" s="9" t="n"/>
      <c r="C270" s="9" t="n"/>
      <c r="D270" s="9" t="n"/>
      <c r="E270" s="9" t="n"/>
      <c r="F270" s="9" t="n"/>
      <c r="G270" s="9" t="n"/>
      <c r="H270" s="9" t="n"/>
    </row>
    <row r="271" ht="15.75" customHeight="1" s="496">
      <c r="A271" s="9" t="n"/>
      <c r="B271" s="9" t="n"/>
      <c r="C271" s="9" t="n"/>
      <c r="D271" s="9" t="n"/>
      <c r="E271" s="9" t="n"/>
      <c r="F271" s="9" t="n"/>
      <c r="G271" s="9" t="n"/>
      <c r="H271" s="9" t="n"/>
    </row>
    <row r="272" ht="15.75" customHeight="1" s="496">
      <c r="A272" s="9" t="n"/>
      <c r="B272" s="9" t="n"/>
      <c r="C272" s="9" t="n"/>
      <c r="D272" s="9" t="n"/>
      <c r="E272" s="9" t="n"/>
      <c r="F272" s="9" t="n"/>
      <c r="G272" s="9" t="n"/>
      <c r="H272" s="9" t="n"/>
    </row>
    <row r="273" ht="15.75" customHeight="1" s="496">
      <c r="A273" s="9" t="n"/>
      <c r="B273" s="9" t="n"/>
      <c r="C273" s="9" t="n"/>
      <c r="D273" s="9" t="n"/>
      <c r="E273" s="9" t="n"/>
      <c r="F273" s="9" t="n"/>
      <c r="G273" s="9" t="n"/>
      <c r="H273" s="9" t="n"/>
    </row>
    <row r="274" ht="15.75" customHeight="1" s="496">
      <c r="A274" s="9" t="n"/>
      <c r="B274" s="9" t="n"/>
      <c r="C274" s="9" t="n"/>
      <c r="D274" s="9" t="n"/>
      <c r="E274" s="9" t="n"/>
      <c r="F274" s="9" t="n"/>
      <c r="G274" s="9" t="n"/>
      <c r="H274" s="9" t="n"/>
    </row>
    <row r="275" ht="15.75" customHeight="1" s="496">
      <c r="A275" s="9" t="n"/>
      <c r="B275" s="9" t="n"/>
      <c r="C275" s="9" t="n"/>
      <c r="D275" s="9" t="n"/>
      <c r="E275" s="9" t="n"/>
      <c r="F275" s="9" t="n"/>
      <c r="G275" s="9" t="n"/>
      <c r="H275" s="9" t="n"/>
    </row>
    <row r="276" ht="15.75" customHeight="1" s="496">
      <c r="A276" s="9" t="n"/>
      <c r="B276" s="9" t="n"/>
      <c r="C276" s="9" t="n"/>
      <c r="D276" s="9" t="n"/>
      <c r="E276" s="9" t="n"/>
      <c r="F276" s="9" t="n"/>
      <c r="G276" s="9" t="n"/>
      <c r="H276" s="9" t="n"/>
    </row>
    <row r="277" ht="15.75" customHeight="1" s="496">
      <c r="A277" s="9" t="n"/>
      <c r="B277" s="9" t="n"/>
      <c r="C277" s="9" t="n"/>
      <c r="D277" s="9" t="n"/>
      <c r="E277" s="9" t="n"/>
      <c r="F277" s="9" t="n"/>
      <c r="G277" s="9" t="n"/>
      <c r="H277" s="9" t="n"/>
    </row>
    <row r="278" ht="15.75" customHeight="1" s="496">
      <c r="A278" s="9" t="n"/>
      <c r="B278" s="9" t="n"/>
      <c r="C278" s="9" t="n"/>
      <c r="D278" s="9" t="n"/>
      <c r="E278" s="9" t="n"/>
      <c r="F278" s="9" t="n"/>
      <c r="G278" s="9" t="n"/>
      <c r="H278" s="9" t="n"/>
    </row>
    <row r="279" ht="15.75" customHeight="1" s="496">
      <c r="A279" s="9" t="n"/>
      <c r="B279" s="9" t="n"/>
      <c r="C279" s="9" t="n"/>
      <c r="D279" s="9" t="n"/>
      <c r="E279" s="9" t="n"/>
      <c r="F279" s="9" t="n"/>
      <c r="G279" s="9" t="n"/>
      <c r="H279" s="9" t="n"/>
    </row>
    <row r="280" ht="15.75" customHeight="1" s="496">
      <c r="A280" s="9" t="n"/>
      <c r="B280" s="9" t="n"/>
      <c r="C280" s="9" t="n"/>
      <c r="D280" s="9" t="n"/>
      <c r="E280" s="9" t="n"/>
      <c r="F280" s="9" t="n"/>
      <c r="G280" s="9" t="n"/>
      <c r="H280" s="9" t="n"/>
    </row>
    <row r="281" ht="15.75" customHeight="1" s="496">
      <c r="A281" s="9" t="n"/>
      <c r="B281" s="9" t="n"/>
      <c r="C281" s="9" t="n"/>
      <c r="D281" s="9" t="n"/>
      <c r="E281" s="9" t="n"/>
      <c r="F281" s="9" t="n"/>
      <c r="G281" s="9" t="n"/>
      <c r="H281" s="9" t="n"/>
    </row>
    <row r="282" ht="15.75" customHeight="1" s="496">
      <c r="A282" s="9" t="n"/>
      <c r="B282" s="9" t="n"/>
      <c r="C282" s="9" t="n"/>
      <c r="D282" s="9" t="n"/>
      <c r="E282" s="9" t="n"/>
      <c r="F282" s="9" t="n"/>
      <c r="G282" s="9" t="n"/>
      <c r="H282" s="9" t="n"/>
    </row>
    <row r="283" ht="15.75" customHeight="1" s="496">
      <c r="A283" s="9" t="n"/>
      <c r="B283" s="9" t="n"/>
      <c r="C283" s="9" t="n"/>
      <c r="D283" s="9" t="n"/>
      <c r="E283" s="9" t="n"/>
      <c r="F283" s="9" t="n"/>
      <c r="G283" s="9" t="n"/>
      <c r="H283" s="9" t="n"/>
    </row>
    <row r="284" ht="15.75" customHeight="1" s="496">
      <c r="A284" s="9" t="n"/>
      <c r="B284" s="9" t="n"/>
      <c r="C284" s="9" t="n"/>
      <c r="D284" s="9" t="n"/>
      <c r="E284" s="9" t="n"/>
      <c r="F284" s="9" t="n"/>
      <c r="G284" s="9" t="n"/>
      <c r="H284" s="9" t="n"/>
    </row>
    <row r="285" ht="15.75" customHeight="1" s="496">
      <c r="A285" s="9" t="n"/>
      <c r="B285" s="9" t="n"/>
      <c r="C285" s="9" t="n"/>
      <c r="D285" s="9" t="n"/>
      <c r="E285" s="9" t="n"/>
      <c r="F285" s="9" t="n"/>
      <c r="G285" s="9" t="n"/>
      <c r="H285" s="9" t="n"/>
    </row>
    <row r="286" ht="15.75" customHeight="1" s="496">
      <c r="A286" s="9" t="n"/>
      <c r="B286" s="9" t="n"/>
      <c r="C286" s="9" t="n"/>
      <c r="D286" s="9" t="n"/>
      <c r="E286" s="9" t="n"/>
      <c r="F286" s="9" t="n"/>
      <c r="G286" s="9" t="n"/>
      <c r="H286" s="9" t="n"/>
    </row>
    <row r="287" ht="15.75" customHeight="1" s="496">
      <c r="A287" s="9" t="n"/>
      <c r="B287" s="9" t="n"/>
      <c r="C287" s="9" t="n"/>
      <c r="D287" s="9" t="n"/>
      <c r="E287" s="9" t="n"/>
      <c r="F287" s="9" t="n"/>
      <c r="G287" s="9" t="n"/>
      <c r="H287" s="9" t="n"/>
    </row>
    <row r="288" ht="15.75" customHeight="1" s="496">
      <c r="A288" s="9" t="n"/>
      <c r="B288" s="9" t="n"/>
      <c r="C288" s="9" t="n"/>
      <c r="D288" s="9" t="n"/>
      <c r="E288" s="9" t="n"/>
      <c r="F288" s="9" t="n"/>
      <c r="G288" s="9" t="n"/>
      <c r="H288" s="9" t="n"/>
    </row>
    <row r="289" ht="15.75" customHeight="1" s="496">
      <c r="A289" s="9" t="n"/>
      <c r="B289" s="9" t="n"/>
      <c r="C289" s="9" t="n"/>
      <c r="D289" s="9" t="n"/>
      <c r="E289" s="9" t="n"/>
      <c r="F289" s="9" t="n"/>
      <c r="G289" s="9" t="n"/>
      <c r="H289" s="9" t="n"/>
    </row>
    <row r="290" ht="15.75" customHeight="1" s="496">
      <c r="A290" s="9" t="n"/>
      <c r="B290" s="9" t="n"/>
      <c r="C290" s="9" t="n"/>
      <c r="D290" s="9" t="n"/>
      <c r="E290" s="9" t="n"/>
      <c r="F290" s="9" t="n"/>
      <c r="G290" s="9" t="n"/>
      <c r="H290" s="9" t="n"/>
    </row>
    <row r="291" ht="15.75" customHeight="1" s="496">
      <c r="A291" s="9" t="n"/>
      <c r="B291" s="9" t="n"/>
      <c r="C291" s="9" t="n"/>
      <c r="D291" s="9" t="n"/>
      <c r="E291" s="9" t="n"/>
      <c r="F291" s="9" t="n"/>
      <c r="G291" s="9" t="n"/>
      <c r="H291" s="9" t="n"/>
    </row>
    <row r="292" ht="15.75" customHeight="1" s="496">
      <c r="A292" s="9" t="n"/>
      <c r="B292" s="9" t="n"/>
      <c r="C292" s="9" t="n"/>
      <c r="D292" s="9" t="n"/>
      <c r="E292" s="9" t="n"/>
      <c r="F292" s="9" t="n"/>
      <c r="G292" s="9" t="n"/>
      <c r="H292" s="9" t="n"/>
    </row>
    <row r="293" ht="15.75" customHeight="1" s="496">
      <c r="A293" s="9" t="n"/>
      <c r="B293" s="9" t="n"/>
      <c r="C293" s="9" t="n"/>
      <c r="D293" s="9" t="n"/>
      <c r="E293" s="9" t="n"/>
      <c r="F293" s="9" t="n"/>
      <c r="G293" s="9" t="n"/>
      <c r="H293" s="9" t="n"/>
    </row>
    <row r="294" ht="15.75" customHeight="1" s="496">
      <c r="A294" s="9" t="n"/>
      <c r="B294" s="9" t="n"/>
      <c r="C294" s="9" t="n"/>
      <c r="D294" s="9" t="n"/>
      <c r="E294" s="9" t="n"/>
      <c r="F294" s="9" t="n"/>
      <c r="G294" s="9" t="n"/>
      <c r="H294" s="9" t="n"/>
    </row>
    <row r="295" ht="15.75" customHeight="1" s="496">
      <c r="A295" s="9" t="n"/>
      <c r="B295" s="9" t="n"/>
      <c r="C295" s="9" t="n"/>
      <c r="D295" s="9" t="n"/>
      <c r="E295" s="9" t="n"/>
      <c r="F295" s="9" t="n"/>
      <c r="G295" s="9" t="n"/>
      <c r="H295" s="9" t="n"/>
    </row>
    <row r="296" ht="15.75" customHeight="1" s="496">
      <c r="A296" s="9" t="n"/>
      <c r="B296" s="9" t="n"/>
      <c r="C296" s="9" t="n"/>
      <c r="D296" s="9" t="n"/>
      <c r="E296" s="9" t="n"/>
      <c r="F296" s="9" t="n"/>
      <c r="G296" s="9" t="n"/>
      <c r="H296" s="9" t="n"/>
    </row>
    <row r="297" ht="15.75" customHeight="1" s="496">
      <c r="A297" s="9" t="n"/>
      <c r="B297" s="9" t="n"/>
      <c r="C297" s="9" t="n"/>
      <c r="D297" s="9" t="n"/>
      <c r="E297" s="9" t="n"/>
      <c r="F297" s="9" t="n"/>
      <c r="G297" s="9" t="n"/>
      <c r="H297" s="9" t="n"/>
    </row>
    <row r="298" ht="15.75" customHeight="1" s="496">
      <c r="A298" s="9" t="n"/>
      <c r="B298" s="9" t="n"/>
      <c r="C298" s="9" t="n"/>
      <c r="D298" s="9" t="n"/>
      <c r="E298" s="9" t="n"/>
      <c r="F298" s="9" t="n"/>
      <c r="G298" s="9" t="n"/>
      <c r="H298" s="9" t="n"/>
    </row>
    <row r="299" ht="15.75" customHeight="1" s="496">
      <c r="A299" s="9" t="n"/>
      <c r="B299" s="9" t="n"/>
      <c r="C299" s="9" t="n"/>
      <c r="D299" s="9" t="n"/>
      <c r="E299" s="9" t="n"/>
      <c r="F299" s="9" t="n"/>
      <c r="G299" s="9" t="n"/>
      <c r="H299" s="9" t="n"/>
    </row>
    <row r="300" ht="15.75" customHeight="1" s="496">
      <c r="A300" s="9" t="n"/>
      <c r="B300" s="9" t="n"/>
      <c r="C300" s="9" t="n"/>
      <c r="D300" s="9" t="n"/>
      <c r="E300" s="9" t="n"/>
      <c r="F300" s="9" t="n"/>
      <c r="G300" s="9" t="n"/>
      <c r="H300" s="9" t="n"/>
    </row>
    <row r="301" ht="15.75" customHeight="1" s="496">
      <c r="A301" s="9" t="n"/>
      <c r="B301" s="9" t="n"/>
      <c r="C301" s="9" t="n"/>
      <c r="D301" s="9" t="n"/>
      <c r="E301" s="9" t="n"/>
      <c r="F301" s="9" t="n"/>
      <c r="G301" s="9" t="n"/>
      <c r="H301" s="9" t="n"/>
    </row>
    <row r="302" ht="15.75" customHeight="1" s="496">
      <c r="A302" s="9" t="n"/>
      <c r="B302" s="9" t="n"/>
      <c r="C302" s="9" t="n"/>
      <c r="D302" s="9" t="n"/>
      <c r="E302" s="9" t="n"/>
      <c r="F302" s="9" t="n"/>
      <c r="G302" s="9" t="n"/>
      <c r="H302" s="9" t="n"/>
    </row>
    <row r="303" ht="15.75" customHeight="1" s="496">
      <c r="A303" s="9" t="n"/>
      <c r="B303" s="9" t="n"/>
      <c r="C303" s="9" t="n"/>
      <c r="D303" s="9" t="n"/>
      <c r="E303" s="9" t="n"/>
      <c r="F303" s="9" t="n"/>
      <c r="G303" s="9" t="n"/>
      <c r="H303" s="9" t="n"/>
    </row>
    <row r="304" ht="15.75" customHeight="1" s="496">
      <c r="A304" s="9" t="n"/>
      <c r="B304" s="9" t="n"/>
      <c r="C304" s="9" t="n"/>
      <c r="D304" s="9" t="n"/>
      <c r="E304" s="9" t="n"/>
      <c r="F304" s="9" t="n"/>
      <c r="G304" s="9" t="n"/>
      <c r="H304" s="9" t="n"/>
    </row>
    <row r="305" ht="15.75" customHeight="1" s="496">
      <c r="A305" s="9" t="n"/>
      <c r="B305" s="9" t="n"/>
      <c r="C305" s="9" t="n"/>
      <c r="D305" s="9" t="n"/>
      <c r="E305" s="9" t="n"/>
      <c r="F305" s="9" t="n"/>
      <c r="G305" s="9" t="n"/>
      <c r="H305" s="9" t="n"/>
    </row>
    <row r="306" ht="15.75" customHeight="1" s="496">
      <c r="A306" s="9" t="n"/>
      <c r="B306" s="9" t="n"/>
      <c r="C306" s="9" t="n"/>
      <c r="D306" s="9" t="n"/>
      <c r="E306" s="9" t="n"/>
      <c r="F306" s="9" t="n"/>
      <c r="G306" s="9" t="n"/>
      <c r="H306" s="9" t="n"/>
    </row>
    <row r="307" ht="15.75" customHeight="1" s="496">
      <c r="A307" s="9" t="n"/>
      <c r="B307" s="9" t="n"/>
      <c r="C307" s="9" t="n"/>
      <c r="D307" s="9" t="n"/>
      <c r="E307" s="9" t="n"/>
      <c r="F307" s="9" t="n"/>
      <c r="G307" s="9" t="n"/>
      <c r="H307" s="9" t="n"/>
    </row>
    <row r="308" ht="15.75" customHeight="1" s="496">
      <c r="A308" s="9" t="n"/>
      <c r="B308" s="9" t="n"/>
      <c r="C308" s="9" t="n"/>
      <c r="D308" s="9" t="n"/>
      <c r="E308" s="9" t="n"/>
      <c r="F308" s="9" t="n"/>
      <c r="G308" s="9" t="n"/>
      <c r="H308" s="9" t="n"/>
    </row>
    <row r="309" ht="15.75" customHeight="1" s="496">
      <c r="A309" s="9" t="n"/>
      <c r="B309" s="9" t="n"/>
      <c r="C309" s="9" t="n"/>
      <c r="D309" s="9" t="n"/>
      <c r="E309" s="9" t="n"/>
      <c r="F309" s="9" t="n"/>
      <c r="G309" s="9" t="n"/>
      <c r="H309" s="9" t="n"/>
    </row>
    <row r="310" ht="15.75" customHeight="1" s="496">
      <c r="A310" s="9" t="n"/>
      <c r="B310" s="9" t="n"/>
      <c r="C310" s="9" t="n"/>
      <c r="D310" s="9" t="n"/>
      <c r="E310" s="9" t="n"/>
      <c r="F310" s="9" t="n"/>
      <c r="G310" s="9" t="n"/>
      <c r="H310" s="9" t="n"/>
    </row>
    <row r="311" ht="15.75" customHeight="1" s="496">
      <c r="A311" s="9" t="n"/>
      <c r="B311" s="9" t="n"/>
      <c r="C311" s="9" t="n"/>
      <c r="D311" s="9" t="n"/>
      <c r="E311" s="9" t="n"/>
      <c r="F311" s="9" t="n"/>
      <c r="G311" s="9" t="n"/>
      <c r="H311" s="9" t="n"/>
    </row>
    <row r="312" ht="15.75" customHeight="1" s="496">
      <c r="A312" s="9" t="n"/>
      <c r="B312" s="9" t="n"/>
      <c r="C312" s="9" t="n"/>
      <c r="D312" s="9" t="n"/>
      <c r="E312" s="9" t="n"/>
      <c r="F312" s="9" t="n"/>
      <c r="G312" s="9" t="n"/>
      <c r="H312" s="9" t="n"/>
    </row>
    <row r="313" ht="15.75" customHeight="1" s="496">
      <c r="A313" s="9" t="n"/>
      <c r="B313" s="9" t="n"/>
      <c r="C313" s="9" t="n"/>
      <c r="D313" s="9" t="n"/>
      <c r="E313" s="9" t="n"/>
      <c r="F313" s="9" t="n"/>
      <c r="G313" s="9" t="n"/>
      <c r="H313" s="9" t="n"/>
    </row>
    <row r="314" ht="15.75" customHeight="1" s="496">
      <c r="A314" s="9" t="n"/>
      <c r="B314" s="9" t="n"/>
      <c r="C314" s="9" t="n"/>
      <c r="D314" s="9" t="n"/>
      <c r="E314" s="9" t="n"/>
      <c r="F314" s="9" t="n"/>
      <c r="G314" s="9" t="n"/>
      <c r="H314" s="9" t="n"/>
    </row>
    <row r="315" ht="15.75" customHeight="1" s="496">
      <c r="A315" s="9" t="n"/>
      <c r="B315" s="9" t="n"/>
      <c r="C315" s="9" t="n"/>
      <c r="D315" s="9" t="n"/>
      <c r="E315" s="9" t="n"/>
      <c r="F315" s="9" t="n"/>
      <c r="G315" s="9" t="n"/>
      <c r="H315" s="9" t="n"/>
    </row>
    <row r="316" ht="15.75" customHeight="1" s="496">
      <c r="A316" s="9" t="n"/>
      <c r="B316" s="9" t="n"/>
      <c r="C316" s="9" t="n"/>
      <c r="D316" s="9" t="n"/>
      <c r="E316" s="9" t="n"/>
      <c r="F316" s="9" t="n"/>
      <c r="G316" s="9" t="n"/>
      <c r="H316" s="9" t="n"/>
    </row>
    <row r="317" ht="15.75" customHeight="1" s="496">
      <c r="A317" s="9" t="n"/>
      <c r="B317" s="9" t="n"/>
      <c r="C317" s="9" t="n"/>
      <c r="D317" s="9" t="n"/>
      <c r="E317" s="9" t="n"/>
      <c r="F317" s="9" t="n"/>
      <c r="G317" s="9" t="n"/>
      <c r="H317" s="9" t="n"/>
    </row>
    <row r="318" ht="15.75" customHeight="1" s="496">
      <c r="A318" s="9" t="n"/>
      <c r="B318" s="9" t="n"/>
      <c r="C318" s="9" t="n"/>
      <c r="D318" s="9" t="n"/>
      <c r="E318" s="9" t="n"/>
      <c r="F318" s="9" t="n"/>
      <c r="G318" s="9" t="n"/>
      <c r="H318" s="9" t="n"/>
    </row>
    <row r="319" ht="15.75" customHeight="1" s="496">
      <c r="A319" s="9" t="n"/>
      <c r="B319" s="9" t="n"/>
      <c r="C319" s="9" t="n"/>
      <c r="D319" s="9" t="n"/>
      <c r="E319" s="9" t="n"/>
      <c r="F319" s="9" t="n"/>
      <c r="G319" s="9" t="n"/>
      <c r="H319" s="9" t="n"/>
    </row>
    <row r="320" ht="15.75" customHeight="1" s="496">
      <c r="A320" s="9" t="n"/>
      <c r="B320" s="9" t="n"/>
      <c r="C320" s="9" t="n"/>
      <c r="D320" s="9" t="n"/>
      <c r="E320" s="9" t="n"/>
      <c r="F320" s="9" t="n"/>
      <c r="G320" s="9" t="n"/>
      <c r="H320" s="9" t="n"/>
    </row>
    <row r="321" ht="15.75" customHeight="1" s="496">
      <c r="A321" s="9" t="n"/>
      <c r="B321" s="9" t="n"/>
      <c r="C321" s="9" t="n"/>
      <c r="D321" s="9" t="n"/>
      <c r="E321" s="9" t="n"/>
      <c r="F321" s="9" t="n"/>
      <c r="G321" s="9" t="n"/>
      <c r="H321" s="9" t="n"/>
    </row>
    <row r="322" ht="15.75" customHeight="1" s="496">
      <c r="A322" s="9" t="n"/>
      <c r="B322" s="9" t="n"/>
      <c r="C322" s="9" t="n"/>
      <c r="D322" s="9" t="n"/>
      <c r="E322" s="9" t="n"/>
      <c r="F322" s="9" t="n"/>
      <c r="G322" s="9" t="n"/>
      <c r="H322" s="9" t="n"/>
    </row>
    <row r="323" ht="15.75" customHeight="1" s="496">
      <c r="A323" s="9" t="n"/>
      <c r="B323" s="9" t="n"/>
      <c r="C323" s="9" t="n"/>
      <c r="D323" s="9" t="n"/>
      <c r="E323" s="9" t="n"/>
      <c r="F323" s="9" t="n"/>
      <c r="G323" s="9" t="n"/>
      <c r="H323" s="9" t="n"/>
    </row>
    <row r="324" ht="15.75" customHeight="1" s="496">
      <c r="A324" s="9" t="n"/>
      <c r="B324" s="9" t="n"/>
      <c r="C324" s="9" t="n"/>
      <c r="D324" s="9" t="n"/>
      <c r="E324" s="9" t="n"/>
      <c r="F324" s="9" t="n"/>
      <c r="G324" s="9" t="n"/>
      <c r="H324" s="9" t="n"/>
    </row>
    <row r="325" ht="15.75" customHeight="1" s="496">
      <c r="A325" s="9" t="n"/>
      <c r="B325" s="9" t="n"/>
      <c r="C325" s="9" t="n"/>
      <c r="D325" s="9" t="n"/>
      <c r="E325" s="9" t="n"/>
      <c r="F325" s="9" t="n"/>
      <c r="G325" s="9" t="n"/>
      <c r="H325" s="9" t="n"/>
    </row>
    <row r="326" ht="15.75" customHeight="1" s="496">
      <c r="A326" s="9" t="n"/>
      <c r="B326" s="9" t="n"/>
      <c r="C326" s="9" t="n"/>
      <c r="D326" s="9" t="n"/>
      <c r="E326" s="9" t="n"/>
      <c r="F326" s="9" t="n"/>
      <c r="G326" s="9" t="n"/>
      <c r="H326" s="9" t="n"/>
    </row>
    <row r="327" ht="15.75" customHeight="1" s="496">
      <c r="A327" s="9" t="n"/>
      <c r="B327" s="9" t="n"/>
      <c r="C327" s="9" t="n"/>
      <c r="D327" s="9" t="n"/>
      <c r="E327" s="9" t="n"/>
      <c r="F327" s="9" t="n"/>
      <c r="G327" s="9" t="n"/>
      <c r="H327" s="9" t="n"/>
    </row>
    <row r="328" ht="15.75" customHeight="1" s="496">
      <c r="A328" s="9" t="n"/>
      <c r="B328" s="9" t="n"/>
      <c r="C328" s="9" t="n"/>
      <c r="D328" s="9" t="n"/>
      <c r="E328" s="9" t="n"/>
      <c r="F328" s="9" t="n"/>
      <c r="G328" s="9" t="n"/>
      <c r="H328" s="9" t="n"/>
    </row>
    <row r="329" ht="15.75" customHeight="1" s="496">
      <c r="A329" s="9" t="n"/>
      <c r="B329" s="9" t="n"/>
      <c r="C329" s="9" t="n"/>
      <c r="D329" s="9" t="n"/>
      <c r="E329" s="9" t="n"/>
      <c r="F329" s="9" t="n"/>
      <c r="G329" s="9" t="n"/>
      <c r="H329" s="9" t="n"/>
    </row>
    <row r="330" ht="15.75" customHeight="1" s="496">
      <c r="A330" s="9" t="n"/>
      <c r="B330" s="9" t="n"/>
      <c r="C330" s="9" t="n"/>
      <c r="D330" s="9" t="n"/>
      <c r="E330" s="9" t="n"/>
      <c r="F330" s="9" t="n"/>
      <c r="G330" s="9" t="n"/>
      <c r="H330" s="9" t="n"/>
    </row>
    <row r="331" ht="15.75" customHeight="1" s="496">
      <c r="A331" s="9" t="n"/>
      <c r="B331" s="9" t="n"/>
      <c r="C331" s="9" t="n"/>
      <c r="D331" s="9" t="n"/>
      <c r="E331" s="9" t="n"/>
      <c r="F331" s="9" t="n"/>
      <c r="G331" s="9" t="n"/>
      <c r="H331" s="9" t="n"/>
    </row>
    <row r="332" ht="15.75" customHeight="1" s="496">
      <c r="A332" s="9" t="n"/>
      <c r="B332" s="9" t="n"/>
      <c r="C332" s="9" t="n"/>
      <c r="D332" s="9" t="n"/>
      <c r="E332" s="9" t="n"/>
      <c r="F332" s="9" t="n"/>
      <c r="G332" s="9" t="n"/>
      <c r="H332" s="9" t="n"/>
    </row>
    <row r="333" ht="15.75" customHeight="1" s="496">
      <c r="A333" s="9" t="n"/>
      <c r="B333" s="9" t="n"/>
      <c r="C333" s="9" t="n"/>
      <c r="D333" s="9" t="n"/>
      <c r="E333" s="9" t="n"/>
      <c r="F333" s="9" t="n"/>
      <c r="G333" s="9" t="n"/>
      <c r="H333" s="9" t="n"/>
    </row>
    <row r="334" ht="15.75" customHeight="1" s="496">
      <c r="A334" s="9" t="n"/>
      <c r="B334" s="9" t="n"/>
      <c r="C334" s="9" t="n"/>
      <c r="D334" s="9" t="n"/>
      <c r="E334" s="9" t="n"/>
      <c r="F334" s="9" t="n"/>
      <c r="G334" s="9" t="n"/>
      <c r="H334" s="9" t="n"/>
    </row>
    <row r="335" ht="15.75" customHeight="1" s="496">
      <c r="A335" s="9" t="n"/>
      <c r="B335" s="9" t="n"/>
      <c r="C335" s="9" t="n"/>
      <c r="D335" s="9" t="n"/>
      <c r="E335" s="9" t="n"/>
      <c r="F335" s="9" t="n"/>
      <c r="G335" s="9" t="n"/>
      <c r="H335" s="9" t="n"/>
    </row>
    <row r="336" ht="15.75" customHeight="1" s="496">
      <c r="A336" s="9" t="n"/>
      <c r="B336" s="9" t="n"/>
      <c r="C336" s="9" t="n"/>
      <c r="D336" s="9" t="n"/>
      <c r="E336" s="9" t="n"/>
      <c r="F336" s="9" t="n"/>
      <c r="G336" s="9" t="n"/>
      <c r="H336" s="9" t="n"/>
    </row>
    <row r="337" ht="15.75" customHeight="1" s="496">
      <c r="A337" s="9" t="n"/>
      <c r="B337" s="9" t="n"/>
      <c r="C337" s="9" t="n"/>
      <c r="D337" s="9" t="n"/>
      <c r="E337" s="9" t="n"/>
      <c r="F337" s="9" t="n"/>
      <c r="G337" s="9" t="n"/>
      <c r="H337" s="9" t="n"/>
    </row>
    <row r="338" ht="15.75" customHeight="1" s="496">
      <c r="A338" s="9" t="n"/>
      <c r="B338" s="9" t="n"/>
      <c r="C338" s="9" t="n"/>
      <c r="D338" s="9" t="n"/>
      <c r="E338" s="9" t="n"/>
      <c r="F338" s="9" t="n"/>
      <c r="G338" s="9" t="n"/>
      <c r="H338" s="9" t="n"/>
    </row>
    <row r="339" ht="15.75" customHeight="1" s="496">
      <c r="A339" s="9" t="n"/>
      <c r="B339" s="9" t="n"/>
      <c r="C339" s="9" t="n"/>
      <c r="D339" s="9" t="n"/>
      <c r="E339" s="9" t="n"/>
      <c r="F339" s="9" t="n"/>
      <c r="G339" s="9" t="n"/>
      <c r="H339" s="9" t="n"/>
    </row>
    <row r="340" ht="15.75" customHeight="1" s="496">
      <c r="A340" s="9" t="n"/>
      <c r="B340" s="9" t="n"/>
      <c r="C340" s="9" t="n"/>
      <c r="D340" s="9" t="n"/>
      <c r="E340" s="9" t="n"/>
      <c r="F340" s="9" t="n"/>
      <c r="G340" s="9" t="n"/>
      <c r="H340" s="9" t="n"/>
    </row>
    <row r="341" ht="15.75" customHeight="1" s="496">
      <c r="A341" s="9" t="n"/>
      <c r="B341" s="9" t="n"/>
      <c r="C341" s="9" t="n"/>
      <c r="D341" s="9" t="n"/>
      <c r="E341" s="9" t="n"/>
      <c r="F341" s="9" t="n"/>
      <c r="G341" s="9" t="n"/>
      <c r="H341" s="9" t="n"/>
    </row>
    <row r="342" ht="15.75" customHeight="1" s="496">
      <c r="A342" s="9" t="n"/>
      <c r="B342" s="9" t="n"/>
      <c r="C342" s="9" t="n"/>
      <c r="D342" s="9" t="n"/>
      <c r="E342" s="9" t="n"/>
      <c r="F342" s="9" t="n"/>
      <c r="G342" s="9" t="n"/>
      <c r="H342" s="9" t="n"/>
    </row>
    <row r="343" ht="15.75" customHeight="1" s="496">
      <c r="A343" s="9" t="n"/>
      <c r="B343" s="9" t="n"/>
      <c r="C343" s="9" t="n"/>
      <c r="D343" s="9" t="n"/>
      <c r="E343" s="9" t="n"/>
      <c r="F343" s="9" t="n"/>
      <c r="G343" s="9" t="n"/>
      <c r="H343" s="9" t="n"/>
    </row>
    <row r="344" ht="15.75" customHeight="1" s="496">
      <c r="A344" s="9" t="n"/>
      <c r="B344" s="9" t="n"/>
      <c r="C344" s="9" t="n"/>
      <c r="D344" s="9" t="n"/>
      <c r="E344" s="9" t="n"/>
      <c r="F344" s="9" t="n"/>
      <c r="G344" s="9" t="n"/>
      <c r="H344" s="9" t="n"/>
    </row>
    <row r="345" ht="15.75" customHeight="1" s="496">
      <c r="A345" s="9" t="n"/>
      <c r="B345" s="9" t="n"/>
      <c r="C345" s="9" t="n"/>
      <c r="D345" s="9" t="n"/>
      <c r="E345" s="9" t="n"/>
      <c r="F345" s="9" t="n"/>
      <c r="G345" s="9" t="n"/>
      <c r="H345" s="9" t="n"/>
    </row>
    <row r="346" ht="15.75" customHeight="1" s="496">
      <c r="A346" s="9" t="n"/>
      <c r="B346" s="9" t="n"/>
      <c r="C346" s="9" t="n"/>
      <c r="D346" s="9" t="n"/>
      <c r="E346" s="9" t="n"/>
      <c r="F346" s="9" t="n"/>
      <c r="G346" s="9" t="n"/>
      <c r="H346" s="9" t="n"/>
    </row>
    <row r="347" ht="15.75" customHeight="1" s="496">
      <c r="A347" s="9" t="n"/>
      <c r="B347" s="9" t="n"/>
      <c r="C347" s="9" t="n"/>
      <c r="D347" s="9" t="n"/>
      <c r="E347" s="9" t="n"/>
      <c r="F347" s="9" t="n"/>
      <c r="G347" s="9" t="n"/>
      <c r="H347" s="9" t="n"/>
    </row>
    <row r="348" ht="15.75" customHeight="1" s="496">
      <c r="A348" s="9" t="n"/>
      <c r="B348" s="9" t="n"/>
      <c r="C348" s="9" t="n"/>
      <c r="D348" s="9" t="n"/>
      <c r="E348" s="9" t="n"/>
      <c r="F348" s="9" t="n"/>
      <c r="G348" s="9" t="n"/>
      <c r="H348" s="9" t="n"/>
    </row>
    <row r="349" ht="15.75" customHeight="1" s="496">
      <c r="A349" s="9" t="n"/>
      <c r="B349" s="9" t="n"/>
      <c r="C349" s="9" t="n"/>
      <c r="D349" s="9" t="n"/>
      <c r="E349" s="9" t="n"/>
      <c r="F349" s="9" t="n"/>
      <c r="G349" s="9" t="n"/>
      <c r="H349" s="9" t="n"/>
    </row>
    <row r="350" ht="15.75" customHeight="1" s="496">
      <c r="A350" s="9" t="n"/>
      <c r="B350" s="9" t="n"/>
      <c r="C350" s="9" t="n"/>
      <c r="D350" s="9" t="n"/>
      <c r="E350" s="9" t="n"/>
      <c r="F350" s="9" t="n"/>
      <c r="G350" s="9" t="n"/>
      <c r="H350" s="9" t="n"/>
    </row>
    <row r="351" ht="15.75" customHeight="1" s="496">
      <c r="A351" s="9" t="n"/>
      <c r="B351" s="9" t="n"/>
      <c r="C351" s="9" t="n"/>
      <c r="D351" s="9" t="n"/>
      <c r="E351" s="9" t="n"/>
      <c r="F351" s="9" t="n"/>
      <c r="G351" s="9" t="n"/>
      <c r="H351" s="9" t="n"/>
    </row>
    <row r="352" ht="15.75" customHeight="1" s="496">
      <c r="A352" s="9" t="n"/>
      <c r="B352" s="9" t="n"/>
      <c r="C352" s="9" t="n"/>
      <c r="D352" s="9" t="n"/>
      <c r="E352" s="9" t="n"/>
      <c r="F352" s="9" t="n"/>
      <c r="G352" s="9" t="n"/>
      <c r="H352" s="9" t="n"/>
    </row>
    <row r="353" ht="15.75" customHeight="1" s="496">
      <c r="A353" s="9" t="n"/>
      <c r="B353" s="9" t="n"/>
      <c r="C353" s="9" t="n"/>
      <c r="D353" s="9" t="n"/>
      <c r="E353" s="9" t="n"/>
      <c r="F353" s="9" t="n"/>
      <c r="G353" s="9" t="n"/>
      <c r="H353" s="9" t="n"/>
    </row>
    <row r="354" ht="15.75" customHeight="1" s="496">
      <c r="A354" s="9" t="n"/>
      <c r="B354" s="9" t="n"/>
      <c r="C354" s="9" t="n"/>
      <c r="D354" s="9" t="n"/>
      <c r="E354" s="9" t="n"/>
      <c r="F354" s="9" t="n"/>
      <c r="G354" s="9" t="n"/>
      <c r="H354" s="9" t="n"/>
    </row>
    <row r="355" ht="15.75" customHeight="1" s="496">
      <c r="A355" s="9" t="n"/>
      <c r="B355" s="9" t="n"/>
      <c r="C355" s="9" t="n"/>
      <c r="D355" s="9" t="n"/>
      <c r="E355" s="9" t="n"/>
      <c r="F355" s="9" t="n"/>
      <c r="G355" s="9" t="n"/>
      <c r="H355" s="9" t="n"/>
    </row>
    <row r="356" ht="15.75" customHeight="1" s="496">
      <c r="A356" s="9" t="n"/>
      <c r="B356" s="9" t="n"/>
      <c r="C356" s="9" t="n"/>
      <c r="D356" s="9" t="n"/>
      <c r="E356" s="9" t="n"/>
      <c r="F356" s="9" t="n"/>
      <c r="G356" s="9" t="n"/>
      <c r="H356" s="9" t="n"/>
    </row>
    <row r="357" ht="15.75" customHeight="1" s="496">
      <c r="A357" s="9" t="n"/>
      <c r="B357" s="9" t="n"/>
      <c r="C357" s="9" t="n"/>
      <c r="D357" s="9" t="n"/>
      <c r="E357" s="9" t="n"/>
      <c r="F357" s="9" t="n"/>
      <c r="G357" s="9" t="n"/>
      <c r="H357" s="9" t="n"/>
    </row>
    <row r="358" ht="15.75" customHeight="1" s="496">
      <c r="A358" s="9" t="n"/>
      <c r="B358" s="9" t="n"/>
      <c r="C358" s="9" t="n"/>
      <c r="D358" s="9" t="n"/>
      <c r="E358" s="9" t="n"/>
      <c r="F358" s="9" t="n"/>
      <c r="G358" s="9" t="n"/>
      <c r="H358" s="9" t="n"/>
    </row>
    <row r="359" ht="15.75" customHeight="1" s="496">
      <c r="A359" s="9" t="n"/>
      <c r="B359" s="9" t="n"/>
      <c r="C359" s="9" t="n"/>
      <c r="D359" s="9" t="n"/>
      <c r="E359" s="9" t="n"/>
      <c r="F359" s="9" t="n"/>
      <c r="G359" s="9" t="n"/>
      <c r="H359" s="9" t="n"/>
    </row>
    <row r="360" ht="15.75" customHeight="1" s="496">
      <c r="A360" s="9" t="n"/>
      <c r="B360" s="9" t="n"/>
      <c r="C360" s="9" t="n"/>
      <c r="D360" s="9" t="n"/>
      <c r="E360" s="9" t="n"/>
      <c r="F360" s="9" t="n"/>
      <c r="G360" s="9" t="n"/>
      <c r="H360" s="9" t="n"/>
    </row>
    <row r="361" ht="15.75" customHeight="1" s="496">
      <c r="A361" s="9" t="n"/>
      <c r="B361" s="9" t="n"/>
      <c r="C361" s="9" t="n"/>
      <c r="D361" s="9" t="n"/>
      <c r="E361" s="9" t="n"/>
      <c r="F361" s="9" t="n"/>
      <c r="G361" s="9" t="n"/>
      <c r="H361" s="9" t="n"/>
    </row>
    <row r="362" ht="15.75" customHeight="1" s="496">
      <c r="A362" s="9" t="n"/>
      <c r="B362" s="9" t="n"/>
      <c r="C362" s="9" t="n"/>
      <c r="D362" s="9" t="n"/>
      <c r="E362" s="9" t="n"/>
      <c r="F362" s="9" t="n"/>
      <c r="G362" s="9" t="n"/>
      <c r="H362" s="9" t="n"/>
    </row>
    <row r="363" ht="15.75" customHeight="1" s="496">
      <c r="A363" s="9" t="n"/>
      <c r="B363" s="9" t="n"/>
      <c r="C363" s="9" t="n"/>
      <c r="D363" s="9" t="n"/>
      <c r="E363" s="9" t="n"/>
      <c r="F363" s="9" t="n"/>
      <c r="G363" s="9" t="n"/>
      <c r="H363" s="9" t="n"/>
    </row>
    <row r="364" ht="15.75" customHeight="1" s="496">
      <c r="A364" s="9" t="n"/>
      <c r="B364" s="9" t="n"/>
      <c r="C364" s="9" t="n"/>
      <c r="D364" s="9" t="n"/>
      <c r="E364" s="9" t="n"/>
      <c r="F364" s="9" t="n"/>
      <c r="G364" s="9" t="n"/>
      <c r="H364" s="9" t="n"/>
    </row>
    <row r="365" ht="15.75" customHeight="1" s="496">
      <c r="A365" s="9" t="n"/>
      <c r="B365" s="9" t="n"/>
      <c r="C365" s="9" t="n"/>
      <c r="D365" s="9" t="n"/>
      <c r="E365" s="9" t="n"/>
      <c r="F365" s="9" t="n"/>
      <c r="G365" s="9" t="n"/>
      <c r="H365" s="9" t="n"/>
    </row>
    <row r="366" ht="15.75" customHeight="1" s="496">
      <c r="A366" s="9" t="n"/>
      <c r="B366" s="9" t="n"/>
      <c r="C366" s="9" t="n"/>
      <c r="D366" s="9" t="n"/>
      <c r="E366" s="9" t="n"/>
      <c r="F366" s="9" t="n"/>
      <c r="G366" s="9" t="n"/>
      <c r="H366" s="9" t="n"/>
    </row>
    <row r="367" ht="15.75" customHeight="1" s="496">
      <c r="A367" s="9" t="n"/>
      <c r="B367" s="9" t="n"/>
      <c r="C367" s="9" t="n"/>
      <c r="D367" s="9" t="n"/>
      <c r="E367" s="9" t="n"/>
      <c r="F367" s="9" t="n"/>
      <c r="G367" s="9" t="n"/>
      <c r="H367" s="9" t="n"/>
    </row>
    <row r="368" ht="15.75" customHeight="1" s="496">
      <c r="A368" s="9" t="n"/>
      <c r="B368" s="9" t="n"/>
      <c r="C368" s="9" t="n"/>
      <c r="D368" s="9" t="n"/>
      <c r="E368" s="9" t="n"/>
      <c r="F368" s="9" t="n"/>
      <c r="G368" s="9" t="n"/>
      <c r="H368" s="9" t="n"/>
    </row>
    <row r="369" ht="15.75" customHeight="1" s="496">
      <c r="A369" s="9" t="n"/>
      <c r="B369" s="9" t="n"/>
      <c r="C369" s="9" t="n"/>
      <c r="D369" s="9" t="n"/>
      <c r="E369" s="9" t="n"/>
      <c r="F369" s="9" t="n"/>
      <c r="G369" s="9" t="n"/>
      <c r="H369" s="9" t="n"/>
    </row>
    <row r="370" ht="15.75" customHeight="1" s="496">
      <c r="A370" s="9" t="n"/>
      <c r="B370" s="9" t="n"/>
      <c r="C370" s="9" t="n"/>
      <c r="D370" s="9" t="n"/>
      <c r="E370" s="9" t="n"/>
      <c r="F370" s="9" t="n"/>
      <c r="G370" s="9" t="n"/>
      <c r="H370" s="9" t="n"/>
    </row>
    <row r="371" ht="15.75" customHeight="1" s="496">
      <c r="A371" s="9" t="n"/>
      <c r="B371" s="9" t="n"/>
      <c r="C371" s="9" t="n"/>
      <c r="D371" s="9" t="n"/>
      <c r="E371" s="9" t="n"/>
      <c r="F371" s="9" t="n"/>
      <c r="G371" s="9" t="n"/>
      <c r="H371" s="9" t="n"/>
    </row>
    <row r="372" ht="15.75" customHeight="1" s="496">
      <c r="A372" s="9" t="n"/>
      <c r="B372" s="9" t="n"/>
      <c r="C372" s="9" t="n"/>
      <c r="D372" s="9" t="n"/>
      <c r="E372" s="9" t="n"/>
      <c r="F372" s="9" t="n"/>
      <c r="G372" s="9" t="n"/>
      <c r="H372" s="9" t="n"/>
    </row>
    <row r="373" ht="15.75" customHeight="1" s="496">
      <c r="A373" s="9" t="n"/>
      <c r="B373" s="9" t="n"/>
      <c r="C373" s="9" t="n"/>
      <c r="D373" s="9" t="n"/>
      <c r="E373" s="9" t="n"/>
      <c r="F373" s="9" t="n"/>
      <c r="G373" s="9" t="n"/>
      <c r="H373" s="9" t="n"/>
    </row>
    <row r="374" ht="15.75" customHeight="1" s="496">
      <c r="A374" s="9" t="n"/>
      <c r="B374" s="9" t="n"/>
      <c r="C374" s="9" t="n"/>
      <c r="D374" s="9" t="n"/>
      <c r="E374" s="9" t="n"/>
      <c r="F374" s="9" t="n"/>
      <c r="G374" s="9" t="n"/>
      <c r="H374" s="9" t="n"/>
    </row>
    <row r="375" ht="15.75" customHeight="1" s="496">
      <c r="A375" s="9" t="n"/>
      <c r="B375" s="9" t="n"/>
      <c r="C375" s="9" t="n"/>
      <c r="D375" s="9" t="n"/>
      <c r="E375" s="9" t="n"/>
      <c r="F375" s="9" t="n"/>
      <c r="G375" s="9" t="n"/>
      <c r="H375" s="9" t="n"/>
    </row>
    <row r="376" ht="15.75" customHeight="1" s="496">
      <c r="A376" s="9" t="n"/>
      <c r="B376" s="9" t="n"/>
      <c r="C376" s="9" t="n"/>
      <c r="D376" s="9" t="n"/>
      <c r="E376" s="9" t="n"/>
      <c r="F376" s="9" t="n"/>
      <c r="G376" s="9" t="n"/>
      <c r="H376" s="9" t="n"/>
    </row>
    <row r="377" ht="15.75" customHeight="1" s="496">
      <c r="A377" s="9" t="n"/>
      <c r="B377" s="9" t="n"/>
      <c r="C377" s="9" t="n"/>
      <c r="D377" s="9" t="n"/>
      <c r="E377" s="9" t="n"/>
      <c r="F377" s="9" t="n"/>
      <c r="G377" s="9" t="n"/>
      <c r="H377" s="9" t="n"/>
    </row>
    <row r="378" ht="15.75" customHeight="1" s="496">
      <c r="A378" s="9" t="n"/>
      <c r="B378" s="9" t="n"/>
      <c r="C378" s="9" t="n"/>
      <c r="D378" s="9" t="n"/>
      <c r="E378" s="9" t="n"/>
      <c r="F378" s="9" t="n"/>
      <c r="G378" s="9" t="n"/>
      <c r="H378" s="9" t="n"/>
    </row>
    <row r="379" ht="15.75" customHeight="1" s="496">
      <c r="A379" s="9" t="n"/>
      <c r="B379" s="9" t="n"/>
      <c r="C379" s="9" t="n"/>
      <c r="D379" s="9" t="n"/>
      <c r="E379" s="9" t="n"/>
      <c r="F379" s="9" t="n"/>
      <c r="G379" s="9" t="n"/>
      <c r="H379" s="9" t="n"/>
    </row>
    <row r="380" ht="15.75" customHeight="1" s="496">
      <c r="A380" s="9" t="n"/>
      <c r="B380" s="9" t="n"/>
      <c r="C380" s="9" t="n"/>
      <c r="D380" s="9" t="n"/>
      <c r="E380" s="9" t="n"/>
      <c r="F380" s="9" t="n"/>
      <c r="G380" s="9" t="n"/>
      <c r="H380" s="9" t="n"/>
    </row>
    <row r="381" ht="15.75" customHeight="1" s="496">
      <c r="A381" s="9" t="n"/>
      <c r="B381" s="9" t="n"/>
      <c r="C381" s="9" t="n"/>
      <c r="D381" s="9" t="n"/>
      <c r="E381" s="9" t="n"/>
      <c r="F381" s="9" t="n"/>
      <c r="G381" s="9" t="n"/>
      <c r="H381" s="9" t="n"/>
    </row>
    <row r="382" ht="15.75" customHeight="1" s="496">
      <c r="A382" s="9" t="n"/>
      <c r="B382" s="9" t="n"/>
      <c r="C382" s="9" t="n"/>
      <c r="D382" s="9" t="n"/>
      <c r="E382" s="9" t="n"/>
      <c r="F382" s="9" t="n"/>
      <c r="G382" s="9" t="n"/>
      <c r="H382" s="9" t="n"/>
    </row>
    <row r="383" ht="15.75" customHeight="1" s="496">
      <c r="A383" s="9" t="n"/>
      <c r="B383" s="9" t="n"/>
      <c r="C383" s="9" t="n"/>
      <c r="D383" s="9" t="n"/>
      <c r="E383" s="9" t="n"/>
      <c r="F383" s="9" t="n"/>
      <c r="G383" s="9" t="n"/>
      <c r="H383" s="9" t="n"/>
    </row>
    <row r="384" ht="15.75" customHeight="1" s="496">
      <c r="A384" s="9" t="n"/>
      <c r="B384" s="9" t="n"/>
      <c r="C384" s="9" t="n"/>
      <c r="D384" s="9" t="n"/>
      <c r="E384" s="9" t="n"/>
      <c r="F384" s="9" t="n"/>
      <c r="G384" s="9" t="n"/>
      <c r="H384" s="9" t="n"/>
    </row>
    <row r="385" ht="15.75" customHeight="1" s="496">
      <c r="A385" s="9" t="n"/>
      <c r="B385" s="9" t="n"/>
      <c r="C385" s="9" t="n"/>
      <c r="D385" s="9" t="n"/>
      <c r="E385" s="9" t="n"/>
      <c r="F385" s="9" t="n"/>
      <c r="G385" s="9" t="n"/>
      <c r="H385" s="9" t="n"/>
    </row>
    <row r="386" ht="15.75" customHeight="1" s="496">
      <c r="A386" s="9" t="n"/>
      <c r="B386" s="9" t="n"/>
      <c r="C386" s="9" t="n"/>
      <c r="D386" s="9" t="n"/>
      <c r="E386" s="9" t="n"/>
      <c r="F386" s="9" t="n"/>
      <c r="G386" s="9" t="n"/>
      <c r="H386" s="9" t="n"/>
    </row>
    <row r="387" ht="15.75" customHeight="1" s="496">
      <c r="A387" s="9" t="n"/>
      <c r="B387" s="9" t="n"/>
      <c r="C387" s="9" t="n"/>
      <c r="D387" s="9" t="n"/>
      <c r="E387" s="9" t="n"/>
      <c r="F387" s="9" t="n"/>
      <c r="G387" s="9" t="n"/>
      <c r="H387" s="9" t="n"/>
    </row>
    <row r="388" ht="15.75" customHeight="1" s="496">
      <c r="A388" s="9" t="n"/>
      <c r="B388" s="9" t="n"/>
      <c r="C388" s="9" t="n"/>
      <c r="D388" s="9" t="n"/>
      <c r="E388" s="9" t="n"/>
      <c r="F388" s="9" t="n"/>
      <c r="G388" s="9" t="n"/>
      <c r="H388" s="9" t="n"/>
    </row>
    <row r="389" ht="15.75" customHeight="1" s="496">
      <c r="A389" s="9" t="n"/>
      <c r="B389" s="9" t="n"/>
      <c r="C389" s="9" t="n"/>
      <c r="D389" s="9" t="n"/>
      <c r="E389" s="9" t="n"/>
      <c r="F389" s="9" t="n"/>
      <c r="G389" s="9" t="n"/>
      <c r="H389" s="9" t="n"/>
    </row>
    <row r="390" ht="15.75" customHeight="1" s="496">
      <c r="A390" s="9" t="n"/>
      <c r="B390" s="9" t="n"/>
      <c r="C390" s="9" t="n"/>
      <c r="D390" s="9" t="n"/>
      <c r="E390" s="9" t="n"/>
      <c r="F390" s="9" t="n"/>
      <c r="G390" s="9" t="n"/>
      <c r="H390" s="9" t="n"/>
    </row>
    <row r="391" ht="15.75" customHeight="1" s="496">
      <c r="A391" s="9" t="n"/>
      <c r="B391" s="9" t="n"/>
      <c r="C391" s="9" t="n"/>
      <c r="D391" s="9" t="n"/>
      <c r="E391" s="9" t="n"/>
      <c r="F391" s="9" t="n"/>
      <c r="G391" s="9" t="n"/>
      <c r="H391" s="9" t="n"/>
    </row>
    <row r="392" ht="15.75" customHeight="1" s="496">
      <c r="A392" s="9" t="n"/>
      <c r="B392" s="9" t="n"/>
      <c r="C392" s="9" t="n"/>
      <c r="D392" s="9" t="n"/>
      <c r="E392" s="9" t="n"/>
      <c r="F392" s="9" t="n"/>
      <c r="G392" s="9" t="n"/>
      <c r="H392" s="9" t="n"/>
    </row>
    <row r="393" ht="15.75" customHeight="1" s="496">
      <c r="A393" s="9" t="n"/>
      <c r="B393" s="9" t="n"/>
      <c r="C393" s="9" t="n"/>
      <c r="D393" s="9" t="n"/>
      <c r="E393" s="9" t="n"/>
      <c r="F393" s="9" t="n"/>
      <c r="G393" s="9" t="n"/>
      <c r="H393" s="9" t="n"/>
    </row>
    <row r="394" ht="15.75" customHeight="1" s="496">
      <c r="A394" s="9" t="n"/>
      <c r="B394" s="9" t="n"/>
      <c r="C394" s="9" t="n"/>
      <c r="D394" s="9" t="n"/>
      <c r="E394" s="9" t="n"/>
      <c r="F394" s="9" t="n"/>
      <c r="G394" s="9" t="n"/>
      <c r="H394" s="9" t="n"/>
    </row>
    <row r="395" ht="15.75" customHeight="1" s="496">
      <c r="A395" s="9" t="n"/>
      <c r="B395" s="9" t="n"/>
      <c r="C395" s="9" t="n"/>
      <c r="D395" s="9" t="n"/>
      <c r="E395" s="9" t="n"/>
      <c r="F395" s="9" t="n"/>
      <c r="G395" s="9" t="n"/>
      <c r="H395" s="9" t="n"/>
    </row>
    <row r="396" ht="15.75" customHeight="1" s="496">
      <c r="A396" s="9" t="n"/>
      <c r="B396" s="9" t="n"/>
      <c r="C396" s="9" t="n"/>
      <c r="D396" s="9" t="n"/>
      <c r="E396" s="9" t="n"/>
      <c r="F396" s="9" t="n"/>
      <c r="G396" s="9" t="n"/>
      <c r="H396" s="9" t="n"/>
    </row>
    <row r="397" ht="15.75" customHeight="1" s="496">
      <c r="A397" s="9" t="n"/>
      <c r="B397" s="9" t="n"/>
      <c r="C397" s="9" t="n"/>
      <c r="D397" s="9" t="n"/>
      <c r="E397" s="9" t="n"/>
      <c r="F397" s="9" t="n"/>
      <c r="G397" s="9" t="n"/>
      <c r="H397" s="9" t="n"/>
    </row>
    <row r="398" ht="15.75" customHeight="1" s="496">
      <c r="A398" s="9" t="n"/>
      <c r="B398" s="9" t="n"/>
      <c r="C398" s="9" t="n"/>
      <c r="D398" s="9" t="n"/>
      <c r="E398" s="9" t="n"/>
      <c r="F398" s="9" t="n"/>
      <c r="G398" s="9" t="n"/>
      <c r="H398" s="9" t="n"/>
    </row>
    <row r="399" ht="15.75" customHeight="1" s="496">
      <c r="A399" s="9" t="n"/>
      <c r="B399" s="9" t="n"/>
      <c r="C399" s="9" t="n"/>
      <c r="D399" s="9" t="n"/>
      <c r="E399" s="9" t="n"/>
      <c r="F399" s="9" t="n"/>
      <c r="G399" s="9" t="n"/>
      <c r="H399" s="9" t="n"/>
    </row>
    <row r="400" ht="15.75" customHeight="1" s="496">
      <c r="A400" s="9" t="n"/>
      <c r="B400" s="9" t="n"/>
      <c r="C400" s="9" t="n"/>
      <c r="D400" s="9" t="n"/>
      <c r="E400" s="9" t="n"/>
      <c r="F400" s="9" t="n"/>
      <c r="G400" s="9" t="n"/>
      <c r="H400" s="9" t="n"/>
    </row>
    <row r="401" ht="15.75" customHeight="1" s="496">
      <c r="A401" s="9" t="n"/>
      <c r="B401" s="9" t="n"/>
      <c r="C401" s="9" t="n"/>
      <c r="D401" s="9" t="n"/>
      <c r="E401" s="9" t="n"/>
      <c r="F401" s="9" t="n"/>
      <c r="G401" s="9" t="n"/>
      <c r="H401" s="9" t="n"/>
    </row>
    <row r="402" ht="15.75" customHeight="1" s="496">
      <c r="A402" s="9" t="n"/>
      <c r="B402" s="9" t="n"/>
      <c r="C402" s="9" t="n"/>
      <c r="D402" s="9" t="n"/>
      <c r="E402" s="9" t="n"/>
      <c r="F402" s="9" t="n"/>
      <c r="G402" s="9" t="n"/>
      <c r="H402" s="9" t="n"/>
    </row>
    <row r="403" ht="15.75" customHeight="1" s="496">
      <c r="A403" s="9" t="n"/>
      <c r="B403" s="9" t="n"/>
      <c r="C403" s="9" t="n"/>
      <c r="D403" s="9" t="n"/>
      <c r="E403" s="9" t="n"/>
      <c r="F403" s="9" t="n"/>
      <c r="G403" s="9" t="n"/>
      <c r="H403" s="9" t="n"/>
    </row>
    <row r="404" ht="15.75" customHeight="1" s="496">
      <c r="A404" s="9" t="n"/>
      <c r="B404" s="9" t="n"/>
      <c r="C404" s="9" t="n"/>
      <c r="D404" s="9" t="n"/>
      <c r="E404" s="9" t="n"/>
      <c r="F404" s="9" t="n"/>
      <c r="G404" s="9" t="n"/>
      <c r="H404" s="9" t="n"/>
    </row>
    <row r="405" ht="15.75" customHeight="1" s="496">
      <c r="A405" s="9" t="n"/>
      <c r="B405" s="9" t="n"/>
      <c r="C405" s="9" t="n"/>
      <c r="D405" s="9" t="n"/>
      <c r="E405" s="9" t="n"/>
      <c r="F405" s="9" t="n"/>
      <c r="G405" s="9" t="n"/>
      <c r="H405" s="9" t="n"/>
    </row>
    <row r="406" ht="15.75" customHeight="1" s="496">
      <c r="A406" s="9" t="n"/>
      <c r="B406" s="9" t="n"/>
      <c r="C406" s="9" t="n"/>
      <c r="D406" s="9" t="n"/>
      <c r="E406" s="9" t="n"/>
      <c r="F406" s="9" t="n"/>
      <c r="G406" s="9" t="n"/>
      <c r="H406" s="9" t="n"/>
    </row>
    <row r="407" ht="15.75" customHeight="1" s="496">
      <c r="A407" s="9" t="n"/>
      <c r="B407" s="9" t="n"/>
      <c r="C407" s="9" t="n"/>
      <c r="D407" s="9" t="n"/>
      <c r="E407" s="9" t="n"/>
      <c r="F407" s="9" t="n"/>
      <c r="G407" s="9" t="n"/>
      <c r="H407" s="9" t="n"/>
    </row>
    <row r="408" ht="15.75" customHeight="1" s="496">
      <c r="A408" s="9" t="n"/>
      <c r="B408" s="9" t="n"/>
      <c r="C408" s="9" t="n"/>
      <c r="D408" s="9" t="n"/>
      <c r="E408" s="9" t="n"/>
      <c r="F408" s="9" t="n"/>
      <c r="G408" s="9" t="n"/>
      <c r="H408" s="9" t="n"/>
    </row>
    <row r="409" ht="15.75" customHeight="1" s="496">
      <c r="A409" s="9" t="n"/>
      <c r="B409" s="9" t="n"/>
      <c r="C409" s="9" t="n"/>
      <c r="D409" s="9" t="n"/>
      <c r="E409" s="9" t="n"/>
      <c r="F409" s="9" t="n"/>
      <c r="G409" s="9" t="n"/>
      <c r="H409" s="9" t="n"/>
    </row>
    <row r="410" ht="15.75" customHeight="1" s="496">
      <c r="A410" s="9" t="n"/>
      <c r="B410" s="9" t="n"/>
      <c r="C410" s="9" t="n"/>
      <c r="D410" s="9" t="n"/>
      <c r="E410" s="9" t="n"/>
      <c r="F410" s="9" t="n"/>
      <c r="G410" s="9" t="n"/>
      <c r="H410" s="9" t="n"/>
    </row>
    <row r="411" ht="15.75" customHeight="1" s="496">
      <c r="A411" s="9" t="n"/>
      <c r="B411" s="9" t="n"/>
      <c r="C411" s="9" t="n"/>
      <c r="D411" s="9" t="n"/>
      <c r="E411" s="9" t="n"/>
      <c r="F411" s="9" t="n"/>
      <c r="G411" s="9" t="n"/>
      <c r="H411" s="9" t="n"/>
    </row>
    <row r="412" ht="15.75" customHeight="1" s="496">
      <c r="A412" s="9" t="n"/>
      <c r="B412" s="9" t="n"/>
      <c r="C412" s="9" t="n"/>
      <c r="D412" s="9" t="n"/>
      <c r="E412" s="9" t="n"/>
      <c r="F412" s="9" t="n"/>
      <c r="G412" s="9" t="n"/>
      <c r="H412" s="9" t="n"/>
    </row>
    <row r="413" ht="15.75" customHeight="1" s="496">
      <c r="A413" s="9" t="n"/>
      <c r="B413" s="9" t="n"/>
      <c r="C413" s="9" t="n"/>
      <c r="D413" s="9" t="n"/>
      <c r="E413" s="9" t="n"/>
      <c r="F413" s="9" t="n"/>
      <c r="G413" s="9" t="n"/>
      <c r="H413" s="9" t="n"/>
    </row>
    <row r="414" ht="15.75" customHeight="1" s="496">
      <c r="A414" s="9" t="n"/>
      <c r="B414" s="9" t="n"/>
      <c r="C414" s="9" t="n"/>
      <c r="D414" s="9" t="n"/>
      <c r="E414" s="9" t="n"/>
      <c r="F414" s="9" t="n"/>
      <c r="G414" s="9" t="n"/>
      <c r="H414" s="9" t="n"/>
    </row>
    <row r="415" ht="15.75" customHeight="1" s="496">
      <c r="A415" s="9" t="n"/>
      <c r="B415" s="9" t="n"/>
      <c r="C415" s="9" t="n"/>
      <c r="D415" s="9" t="n"/>
      <c r="E415" s="9" t="n"/>
      <c r="F415" s="9" t="n"/>
      <c r="G415" s="9" t="n"/>
      <c r="H415" s="9" t="n"/>
    </row>
    <row r="416" ht="15.75" customHeight="1" s="496">
      <c r="A416" s="9" t="n"/>
      <c r="B416" s="9" t="n"/>
      <c r="C416" s="9" t="n"/>
      <c r="D416" s="9" t="n"/>
      <c r="E416" s="9" t="n"/>
      <c r="F416" s="9" t="n"/>
      <c r="G416" s="9" t="n"/>
      <c r="H416" s="9" t="n"/>
    </row>
    <row r="417" ht="15.75" customHeight="1" s="496">
      <c r="A417" s="9" t="n"/>
      <c r="B417" s="9" t="n"/>
      <c r="C417" s="9" t="n"/>
      <c r="D417" s="9" t="n"/>
      <c r="E417" s="9" t="n"/>
      <c r="F417" s="9" t="n"/>
      <c r="G417" s="9" t="n"/>
      <c r="H417" s="9" t="n"/>
    </row>
    <row r="418" ht="15.75" customHeight="1" s="496">
      <c r="A418" s="9" t="n"/>
      <c r="B418" s="9" t="n"/>
      <c r="C418" s="9" t="n"/>
      <c r="D418" s="9" t="n"/>
      <c r="E418" s="9" t="n"/>
      <c r="F418" s="9" t="n"/>
      <c r="G418" s="9" t="n"/>
      <c r="H418" s="9" t="n"/>
    </row>
    <row r="419" ht="15.75" customHeight="1" s="496">
      <c r="A419" s="9" t="n"/>
      <c r="B419" s="9" t="n"/>
      <c r="C419" s="9" t="n"/>
      <c r="D419" s="9" t="n"/>
      <c r="E419" s="9" t="n"/>
      <c r="F419" s="9" t="n"/>
      <c r="G419" s="9" t="n"/>
      <c r="H419" s="9" t="n"/>
    </row>
    <row r="420" ht="15.75" customHeight="1" s="496">
      <c r="A420" s="9" t="n"/>
      <c r="B420" s="9" t="n"/>
      <c r="C420" s="9" t="n"/>
      <c r="D420" s="9" t="n"/>
      <c r="E420" s="9" t="n"/>
      <c r="F420" s="9" t="n"/>
      <c r="G420" s="9" t="n"/>
      <c r="H420" s="9" t="n"/>
    </row>
    <row r="421" ht="15.75" customHeight="1" s="496">
      <c r="A421" s="9" t="n"/>
      <c r="B421" s="9" t="n"/>
      <c r="C421" s="9" t="n"/>
      <c r="D421" s="9" t="n"/>
      <c r="E421" s="9" t="n"/>
      <c r="F421" s="9" t="n"/>
      <c r="G421" s="9" t="n"/>
      <c r="H421" s="9" t="n"/>
    </row>
    <row r="422" ht="15.75" customHeight="1" s="496">
      <c r="A422" s="9" t="n"/>
      <c r="B422" s="9" t="n"/>
      <c r="C422" s="9" t="n"/>
      <c r="D422" s="9" t="n"/>
      <c r="E422" s="9" t="n"/>
      <c r="F422" s="9" t="n"/>
      <c r="G422" s="9" t="n"/>
      <c r="H422" s="9" t="n"/>
    </row>
    <row r="423" ht="15.75" customHeight="1" s="496">
      <c r="A423" s="9" t="n"/>
      <c r="B423" s="9" t="n"/>
      <c r="C423" s="9" t="n"/>
      <c r="D423" s="9" t="n"/>
      <c r="E423" s="9" t="n"/>
      <c r="F423" s="9" t="n"/>
      <c r="G423" s="9" t="n"/>
      <c r="H423" s="9" t="n"/>
    </row>
    <row r="424" ht="15.75" customHeight="1" s="496">
      <c r="A424" s="9" t="n"/>
      <c r="B424" s="9" t="n"/>
      <c r="C424" s="9" t="n"/>
      <c r="D424" s="9" t="n"/>
      <c r="E424" s="9" t="n"/>
      <c r="F424" s="9" t="n"/>
      <c r="G424" s="9" t="n"/>
      <c r="H424" s="9" t="n"/>
    </row>
    <row r="425" ht="15.75" customHeight="1" s="496">
      <c r="A425" s="9" t="n"/>
      <c r="B425" s="9" t="n"/>
      <c r="C425" s="9" t="n"/>
      <c r="D425" s="9" t="n"/>
      <c r="E425" s="9" t="n"/>
      <c r="F425" s="9" t="n"/>
      <c r="G425" s="9" t="n"/>
      <c r="H425" s="9" t="n"/>
    </row>
    <row r="426" ht="15.75" customHeight="1" s="496">
      <c r="A426" s="9" t="n"/>
      <c r="B426" s="9" t="n"/>
      <c r="C426" s="9" t="n"/>
      <c r="D426" s="9" t="n"/>
      <c r="E426" s="9" t="n"/>
      <c r="F426" s="9" t="n"/>
      <c r="G426" s="9" t="n"/>
      <c r="H426" s="9" t="n"/>
    </row>
    <row r="427" ht="15.75" customHeight="1" s="496">
      <c r="A427" s="9" t="n"/>
      <c r="B427" s="9" t="n"/>
      <c r="C427" s="9" t="n"/>
      <c r="D427" s="9" t="n"/>
      <c r="E427" s="9" t="n"/>
      <c r="F427" s="9" t="n"/>
      <c r="G427" s="9" t="n"/>
      <c r="H427" s="9" t="n"/>
    </row>
    <row r="428" ht="15.75" customHeight="1" s="496">
      <c r="A428" s="9" t="n"/>
      <c r="B428" s="9" t="n"/>
      <c r="C428" s="9" t="n"/>
      <c r="D428" s="9" t="n"/>
      <c r="E428" s="9" t="n"/>
      <c r="F428" s="9" t="n"/>
      <c r="G428" s="9" t="n"/>
      <c r="H428" s="9" t="n"/>
    </row>
    <row r="429" ht="15.75" customHeight="1" s="496">
      <c r="A429" s="9" t="n"/>
      <c r="B429" s="9" t="n"/>
      <c r="C429" s="9" t="n"/>
      <c r="D429" s="9" t="n"/>
      <c r="E429" s="9" t="n"/>
      <c r="F429" s="9" t="n"/>
      <c r="G429" s="9" t="n"/>
      <c r="H429" s="9" t="n"/>
    </row>
    <row r="430" ht="15.75" customHeight="1" s="496">
      <c r="A430" s="9" t="n"/>
      <c r="B430" s="9" t="n"/>
      <c r="C430" s="9" t="n"/>
      <c r="D430" s="9" t="n"/>
      <c r="E430" s="9" t="n"/>
      <c r="F430" s="9" t="n"/>
      <c r="G430" s="9" t="n"/>
      <c r="H430" s="9" t="n"/>
    </row>
    <row r="431" ht="15.75" customHeight="1" s="496">
      <c r="A431" s="9" t="n"/>
      <c r="B431" s="9" t="n"/>
      <c r="C431" s="9" t="n"/>
      <c r="D431" s="9" t="n"/>
      <c r="E431" s="9" t="n"/>
      <c r="F431" s="9" t="n"/>
      <c r="G431" s="9" t="n"/>
      <c r="H431" s="9" t="n"/>
    </row>
    <row r="432" ht="15.75" customHeight="1" s="496">
      <c r="A432" s="9" t="n"/>
      <c r="B432" s="9" t="n"/>
      <c r="C432" s="9" t="n"/>
      <c r="D432" s="9" t="n"/>
      <c r="E432" s="9" t="n"/>
      <c r="F432" s="9" t="n"/>
      <c r="G432" s="9" t="n"/>
      <c r="H432" s="9" t="n"/>
    </row>
    <row r="433" ht="15.75" customHeight="1" s="496">
      <c r="A433" s="9" t="n"/>
      <c r="B433" s="9" t="n"/>
      <c r="C433" s="9" t="n"/>
      <c r="D433" s="9" t="n"/>
      <c r="E433" s="9" t="n"/>
      <c r="F433" s="9" t="n"/>
      <c r="G433" s="9" t="n"/>
      <c r="H433" s="9" t="n"/>
    </row>
    <row r="434" ht="15.75" customHeight="1" s="496">
      <c r="A434" s="9" t="n"/>
      <c r="B434" s="9" t="n"/>
      <c r="C434" s="9" t="n"/>
      <c r="D434" s="9" t="n"/>
      <c r="E434" s="9" t="n"/>
      <c r="F434" s="9" t="n"/>
      <c r="G434" s="9" t="n"/>
      <c r="H434" s="9" t="n"/>
    </row>
    <row r="435" ht="15.75" customHeight="1" s="496">
      <c r="A435" s="9" t="n"/>
      <c r="B435" s="9" t="n"/>
      <c r="C435" s="9" t="n"/>
      <c r="D435" s="9" t="n"/>
      <c r="E435" s="9" t="n"/>
      <c r="F435" s="9" t="n"/>
      <c r="G435" s="9" t="n"/>
      <c r="H435" s="9" t="n"/>
    </row>
    <row r="436" ht="15.75" customHeight="1" s="496">
      <c r="A436" s="9" t="n"/>
      <c r="B436" s="9" t="n"/>
      <c r="C436" s="9" t="n"/>
      <c r="D436" s="9" t="n"/>
      <c r="E436" s="9" t="n"/>
      <c r="F436" s="9" t="n"/>
      <c r="G436" s="9" t="n"/>
      <c r="H436" s="9" t="n"/>
    </row>
    <row r="437" ht="15.75" customHeight="1" s="496">
      <c r="A437" s="9" t="n"/>
      <c r="B437" s="9" t="n"/>
      <c r="C437" s="9" t="n"/>
      <c r="D437" s="9" t="n"/>
      <c r="E437" s="9" t="n"/>
      <c r="F437" s="9" t="n"/>
      <c r="G437" s="9" t="n"/>
      <c r="H437" s="9" t="n"/>
    </row>
    <row r="438" ht="15.75" customHeight="1" s="496">
      <c r="A438" s="9" t="n"/>
      <c r="B438" s="9" t="n"/>
      <c r="C438" s="9" t="n"/>
      <c r="D438" s="9" t="n"/>
      <c r="E438" s="9" t="n"/>
      <c r="F438" s="9" t="n"/>
      <c r="G438" s="9" t="n"/>
      <c r="H438" s="9" t="n"/>
    </row>
    <row r="439" ht="15.75" customHeight="1" s="496">
      <c r="A439" s="9" t="n"/>
      <c r="B439" s="9" t="n"/>
      <c r="C439" s="9" t="n"/>
      <c r="D439" s="9" t="n"/>
      <c r="E439" s="9" t="n"/>
      <c r="F439" s="9" t="n"/>
      <c r="G439" s="9" t="n"/>
      <c r="H439" s="9" t="n"/>
    </row>
    <row r="440" ht="15.75" customHeight="1" s="496">
      <c r="A440" s="9" t="n"/>
      <c r="B440" s="9" t="n"/>
      <c r="C440" s="9" t="n"/>
      <c r="D440" s="9" t="n"/>
      <c r="E440" s="9" t="n"/>
      <c r="F440" s="9" t="n"/>
      <c r="G440" s="9" t="n"/>
      <c r="H440" s="9" t="n"/>
    </row>
    <row r="441" ht="15.75" customHeight="1" s="496">
      <c r="A441" s="9" t="n"/>
      <c r="B441" s="9" t="n"/>
      <c r="C441" s="9" t="n"/>
      <c r="D441" s="9" t="n"/>
      <c r="E441" s="9" t="n"/>
      <c r="F441" s="9" t="n"/>
      <c r="G441" s="9" t="n"/>
      <c r="H441" s="9" t="n"/>
    </row>
    <row r="442" ht="15.75" customHeight="1" s="496">
      <c r="A442" s="9" t="n"/>
      <c r="B442" s="9" t="n"/>
      <c r="C442" s="9" t="n"/>
      <c r="D442" s="9" t="n"/>
      <c r="E442" s="9" t="n"/>
      <c r="F442" s="9" t="n"/>
      <c r="G442" s="9" t="n"/>
      <c r="H442" s="9" t="n"/>
    </row>
    <row r="443" ht="15.75" customHeight="1" s="496">
      <c r="A443" s="9" t="n"/>
      <c r="B443" s="9" t="n"/>
      <c r="C443" s="9" t="n"/>
      <c r="D443" s="9" t="n"/>
      <c r="E443" s="9" t="n"/>
      <c r="F443" s="9" t="n"/>
      <c r="G443" s="9" t="n"/>
      <c r="H443" s="9" t="n"/>
    </row>
    <row r="444" ht="15.75" customHeight="1" s="496">
      <c r="A444" s="9" t="n"/>
      <c r="B444" s="9" t="n"/>
      <c r="C444" s="9" t="n"/>
      <c r="D444" s="9" t="n"/>
      <c r="E444" s="9" t="n"/>
      <c r="F444" s="9" t="n"/>
      <c r="G444" s="9" t="n"/>
      <c r="H444" s="9" t="n"/>
    </row>
    <row r="445" ht="15.75" customHeight="1" s="496">
      <c r="A445" s="9" t="n"/>
      <c r="B445" s="9" t="n"/>
      <c r="C445" s="9" t="n"/>
      <c r="D445" s="9" t="n"/>
      <c r="E445" s="9" t="n"/>
      <c r="F445" s="9" t="n"/>
      <c r="G445" s="9" t="n"/>
      <c r="H445" s="9" t="n"/>
    </row>
    <row r="446" ht="15.75" customHeight="1" s="496">
      <c r="A446" s="9" t="n"/>
      <c r="B446" s="9" t="n"/>
      <c r="C446" s="9" t="n"/>
      <c r="D446" s="9" t="n"/>
      <c r="E446" s="9" t="n"/>
      <c r="F446" s="9" t="n"/>
      <c r="G446" s="9" t="n"/>
      <c r="H446" s="9" t="n"/>
    </row>
    <row r="447" ht="15.75" customHeight="1" s="496">
      <c r="A447" s="9" t="n"/>
      <c r="B447" s="9" t="n"/>
      <c r="C447" s="9" t="n"/>
      <c r="D447" s="9" t="n"/>
      <c r="E447" s="9" t="n"/>
      <c r="F447" s="9" t="n"/>
      <c r="G447" s="9" t="n"/>
      <c r="H447" s="9" t="n"/>
    </row>
    <row r="448" ht="15.75" customHeight="1" s="496">
      <c r="A448" s="9" t="n"/>
      <c r="B448" s="9" t="n"/>
      <c r="C448" s="9" t="n"/>
      <c r="D448" s="9" t="n"/>
      <c r="E448" s="9" t="n"/>
      <c r="F448" s="9" t="n"/>
      <c r="G448" s="9" t="n"/>
      <c r="H448" s="9" t="n"/>
    </row>
    <row r="449" ht="15.75" customHeight="1" s="496">
      <c r="A449" s="9" t="n"/>
      <c r="B449" s="9" t="n"/>
      <c r="C449" s="9" t="n"/>
      <c r="D449" s="9" t="n"/>
      <c r="E449" s="9" t="n"/>
      <c r="F449" s="9" t="n"/>
      <c r="G449" s="9" t="n"/>
      <c r="H449" s="9" t="n"/>
    </row>
    <row r="450" ht="15.75" customHeight="1" s="496">
      <c r="A450" s="9" t="n"/>
      <c r="B450" s="9" t="n"/>
      <c r="C450" s="9" t="n"/>
      <c r="D450" s="9" t="n"/>
      <c r="E450" s="9" t="n"/>
      <c r="F450" s="9" t="n"/>
      <c r="G450" s="9" t="n"/>
      <c r="H450" s="9" t="n"/>
    </row>
    <row r="451" ht="15.75" customHeight="1" s="496">
      <c r="A451" s="9" t="n"/>
      <c r="B451" s="9" t="n"/>
      <c r="C451" s="9" t="n"/>
      <c r="D451" s="9" t="n"/>
      <c r="E451" s="9" t="n"/>
      <c r="F451" s="9" t="n"/>
      <c r="G451" s="9" t="n"/>
      <c r="H451" s="9" t="n"/>
    </row>
    <row r="452" ht="15.75" customHeight="1" s="496">
      <c r="A452" s="9" t="n"/>
      <c r="B452" s="9" t="n"/>
      <c r="C452" s="9" t="n"/>
      <c r="D452" s="9" t="n"/>
      <c r="E452" s="9" t="n"/>
      <c r="F452" s="9" t="n"/>
      <c r="G452" s="9" t="n"/>
      <c r="H452" s="9" t="n"/>
    </row>
    <row r="453" ht="15.75" customHeight="1" s="496">
      <c r="A453" s="9" t="n"/>
      <c r="B453" s="9" t="n"/>
      <c r="C453" s="9" t="n"/>
      <c r="D453" s="9" t="n"/>
      <c r="E453" s="9" t="n"/>
      <c r="F453" s="9" t="n"/>
      <c r="G453" s="9" t="n"/>
      <c r="H453" s="9" t="n"/>
    </row>
    <row r="454" ht="15.75" customHeight="1" s="496">
      <c r="A454" s="9" t="n"/>
      <c r="B454" s="9" t="n"/>
      <c r="C454" s="9" t="n"/>
      <c r="D454" s="9" t="n"/>
      <c r="E454" s="9" t="n"/>
      <c r="F454" s="9" t="n"/>
      <c r="G454" s="9" t="n"/>
      <c r="H454" s="9" t="n"/>
    </row>
    <row r="455" ht="15.75" customHeight="1" s="496">
      <c r="A455" s="9" t="n"/>
      <c r="B455" s="9" t="n"/>
      <c r="C455" s="9" t="n"/>
      <c r="D455" s="9" t="n"/>
      <c r="E455" s="9" t="n"/>
      <c r="F455" s="9" t="n"/>
      <c r="G455" s="9" t="n"/>
      <c r="H455" s="9" t="n"/>
    </row>
    <row r="456" ht="15.75" customHeight="1" s="496">
      <c r="A456" s="9" t="n"/>
      <c r="B456" s="9" t="n"/>
      <c r="C456" s="9" t="n"/>
      <c r="D456" s="9" t="n"/>
      <c r="E456" s="9" t="n"/>
      <c r="F456" s="9" t="n"/>
      <c r="G456" s="9" t="n"/>
      <c r="H456" s="9" t="n"/>
    </row>
    <row r="457" ht="15.75" customHeight="1" s="496">
      <c r="A457" s="9" t="n"/>
      <c r="B457" s="9" t="n"/>
      <c r="C457" s="9" t="n"/>
      <c r="D457" s="9" t="n"/>
      <c r="E457" s="9" t="n"/>
      <c r="F457" s="9" t="n"/>
      <c r="G457" s="9" t="n"/>
      <c r="H457" s="9" t="n"/>
    </row>
    <row r="458" ht="15.75" customHeight="1" s="496">
      <c r="A458" s="9" t="n"/>
      <c r="B458" s="9" t="n"/>
      <c r="C458" s="9" t="n"/>
      <c r="D458" s="9" t="n"/>
      <c r="E458" s="9" t="n"/>
      <c r="F458" s="9" t="n"/>
      <c r="G458" s="9" t="n"/>
      <c r="H458" s="9" t="n"/>
    </row>
    <row r="459" ht="15.75" customHeight="1" s="496">
      <c r="A459" s="9" t="n"/>
      <c r="B459" s="9" t="n"/>
      <c r="C459" s="9" t="n"/>
      <c r="D459" s="9" t="n"/>
      <c r="E459" s="9" t="n"/>
      <c r="F459" s="9" t="n"/>
      <c r="G459" s="9" t="n"/>
      <c r="H459" s="9" t="n"/>
    </row>
    <row r="460" ht="15.75" customHeight="1" s="496">
      <c r="A460" s="9" t="n"/>
      <c r="B460" s="9" t="n"/>
      <c r="C460" s="9" t="n"/>
      <c r="D460" s="9" t="n"/>
      <c r="E460" s="9" t="n"/>
      <c r="F460" s="9" t="n"/>
      <c r="G460" s="9" t="n"/>
      <c r="H460" s="9" t="n"/>
    </row>
    <row r="461" ht="15.75" customHeight="1" s="496">
      <c r="A461" s="9" t="n"/>
      <c r="B461" s="9" t="n"/>
      <c r="C461" s="9" t="n"/>
      <c r="D461" s="9" t="n"/>
      <c r="E461" s="9" t="n"/>
      <c r="F461" s="9" t="n"/>
      <c r="G461" s="9" t="n"/>
      <c r="H461" s="9" t="n"/>
    </row>
    <row r="462" ht="15.75" customHeight="1" s="496">
      <c r="A462" s="9" t="n"/>
      <c r="B462" s="9" t="n"/>
      <c r="C462" s="9" t="n"/>
      <c r="D462" s="9" t="n"/>
      <c r="E462" s="9" t="n"/>
      <c r="F462" s="9" t="n"/>
      <c r="G462" s="9" t="n"/>
      <c r="H462" s="9" t="n"/>
    </row>
    <row r="463" ht="15.75" customHeight="1" s="496">
      <c r="A463" s="9" t="n"/>
      <c r="B463" s="9" t="n"/>
      <c r="C463" s="9" t="n"/>
      <c r="D463" s="9" t="n"/>
      <c r="E463" s="9" t="n"/>
      <c r="F463" s="9" t="n"/>
      <c r="G463" s="9" t="n"/>
      <c r="H463" s="9" t="n"/>
    </row>
    <row r="464" ht="15.75" customHeight="1" s="496">
      <c r="A464" s="9" t="n"/>
      <c r="B464" s="9" t="n"/>
      <c r="C464" s="9" t="n"/>
      <c r="D464" s="9" t="n"/>
      <c r="E464" s="9" t="n"/>
      <c r="F464" s="9" t="n"/>
      <c r="G464" s="9" t="n"/>
      <c r="H464" s="9" t="n"/>
    </row>
    <row r="465" ht="15.75" customHeight="1" s="496">
      <c r="A465" s="9" t="n"/>
      <c r="B465" s="9" t="n"/>
      <c r="C465" s="9" t="n"/>
      <c r="D465" s="9" t="n"/>
      <c r="E465" s="9" t="n"/>
      <c r="F465" s="9" t="n"/>
      <c r="G465" s="9" t="n"/>
      <c r="H465" s="9" t="n"/>
    </row>
    <row r="466" ht="15.75" customHeight="1" s="496">
      <c r="A466" s="9" t="n"/>
      <c r="B466" s="9" t="n"/>
      <c r="C466" s="9" t="n"/>
      <c r="D466" s="9" t="n"/>
      <c r="E466" s="9" t="n"/>
      <c r="F466" s="9" t="n"/>
      <c r="G466" s="9" t="n"/>
      <c r="H466" s="9" t="n"/>
    </row>
    <row r="467" ht="15.75" customHeight="1" s="496">
      <c r="A467" s="9" t="n"/>
      <c r="B467" s="9" t="n"/>
      <c r="C467" s="9" t="n"/>
      <c r="D467" s="9" t="n"/>
      <c r="E467" s="9" t="n"/>
      <c r="F467" s="9" t="n"/>
      <c r="G467" s="9" t="n"/>
      <c r="H467" s="9" t="n"/>
    </row>
    <row r="468" ht="15.75" customHeight="1" s="496">
      <c r="A468" s="9" t="n"/>
      <c r="B468" s="9" t="n"/>
      <c r="C468" s="9" t="n"/>
      <c r="D468" s="9" t="n"/>
      <c r="E468" s="9" t="n"/>
      <c r="F468" s="9" t="n"/>
      <c r="G468" s="9" t="n"/>
      <c r="H468" s="9" t="n"/>
    </row>
    <row r="469" ht="15.75" customHeight="1" s="496">
      <c r="A469" s="9" t="n"/>
      <c r="B469" s="9" t="n"/>
      <c r="C469" s="9" t="n"/>
      <c r="D469" s="9" t="n"/>
      <c r="E469" s="9" t="n"/>
      <c r="F469" s="9" t="n"/>
      <c r="G469" s="9" t="n"/>
      <c r="H469" s="9" t="n"/>
    </row>
    <row r="470" ht="15.75" customHeight="1" s="496">
      <c r="A470" s="9" t="n"/>
      <c r="B470" s="9" t="n"/>
      <c r="C470" s="9" t="n"/>
      <c r="D470" s="9" t="n"/>
      <c r="E470" s="9" t="n"/>
      <c r="F470" s="9" t="n"/>
      <c r="G470" s="9" t="n"/>
      <c r="H470" s="9" t="n"/>
    </row>
    <row r="471" ht="15.75" customHeight="1" s="496">
      <c r="A471" s="9" t="n"/>
      <c r="B471" s="9" t="n"/>
      <c r="C471" s="9" t="n"/>
      <c r="D471" s="9" t="n"/>
      <c r="E471" s="9" t="n"/>
      <c r="F471" s="9" t="n"/>
      <c r="G471" s="9" t="n"/>
      <c r="H471" s="9" t="n"/>
    </row>
    <row r="472" ht="15.75" customHeight="1" s="496">
      <c r="A472" s="9" t="n"/>
      <c r="B472" s="9" t="n"/>
      <c r="C472" s="9" t="n"/>
      <c r="D472" s="9" t="n"/>
      <c r="E472" s="9" t="n"/>
      <c r="F472" s="9" t="n"/>
      <c r="G472" s="9" t="n"/>
      <c r="H472" s="9" t="n"/>
    </row>
    <row r="473" ht="15.75" customHeight="1" s="496">
      <c r="A473" s="9" t="n"/>
      <c r="B473" s="9" t="n"/>
      <c r="C473" s="9" t="n"/>
      <c r="D473" s="9" t="n"/>
      <c r="E473" s="9" t="n"/>
      <c r="F473" s="9" t="n"/>
      <c r="G473" s="9" t="n"/>
      <c r="H473" s="9" t="n"/>
    </row>
    <row r="474" ht="15.75" customHeight="1" s="496">
      <c r="A474" s="9" t="n"/>
      <c r="B474" s="9" t="n"/>
      <c r="C474" s="9" t="n"/>
      <c r="D474" s="9" t="n"/>
      <c r="E474" s="9" t="n"/>
      <c r="F474" s="9" t="n"/>
      <c r="G474" s="9" t="n"/>
      <c r="H474" s="9" t="n"/>
    </row>
    <row r="475" ht="15.75" customHeight="1" s="496">
      <c r="A475" s="9" t="n"/>
      <c r="B475" s="9" t="n"/>
      <c r="C475" s="9" t="n"/>
      <c r="D475" s="9" t="n"/>
      <c r="E475" s="9" t="n"/>
      <c r="F475" s="9" t="n"/>
      <c r="G475" s="9" t="n"/>
      <c r="H475" s="9" t="n"/>
    </row>
    <row r="476" ht="15.75" customHeight="1" s="496">
      <c r="A476" s="9" t="n"/>
      <c r="B476" s="9" t="n"/>
      <c r="C476" s="9" t="n"/>
      <c r="D476" s="9" t="n"/>
      <c r="E476" s="9" t="n"/>
      <c r="F476" s="9" t="n"/>
      <c r="G476" s="9" t="n"/>
      <c r="H476" s="9" t="n"/>
    </row>
    <row r="477" ht="15.75" customHeight="1" s="496">
      <c r="A477" s="9" t="n"/>
      <c r="B477" s="9" t="n"/>
      <c r="C477" s="9" t="n"/>
      <c r="D477" s="9" t="n"/>
      <c r="E477" s="9" t="n"/>
      <c r="F477" s="9" t="n"/>
      <c r="G477" s="9" t="n"/>
      <c r="H477" s="9" t="n"/>
    </row>
    <row r="478" ht="15.75" customHeight="1" s="496">
      <c r="A478" s="9" t="n"/>
      <c r="B478" s="9" t="n"/>
      <c r="C478" s="9" t="n"/>
      <c r="D478" s="9" t="n"/>
      <c r="E478" s="9" t="n"/>
      <c r="F478" s="9" t="n"/>
      <c r="G478" s="9" t="n"/>
      <c r="H478" s="9" t="n"/>
    </row>
    <row r="479" ht="15.75" customHeight="1" s="496">
      <c r="A479" s="9" t="n"/>
      <c r="B479" s="9" t="n"/>
      <c r="C479" s="9" t="n"/>
      <c r="D479" s="9" t="n"/>
      <c r="E479" s="9" t="n"/>
      <c r="F479" s="9" t="n"/>
      <c r="G479" s="9" t="n"/>
      <c r="H479" s="9" t="n"/>
    </row>
    <row r="480" ht="15.75" customHeight="1" s="496">
      <c r="A480" s="9" t="n"/>
      <c r="B480" s="9" t="n"/>
      <c r="C480" s="9" t="n"/>
      <c r="D480" s="9" t="n"/>
      <c r="E480" s="9" t="n"/>
      <c r="F480" s="9" t="n"/>
      <c r="G480" s="9" t="n"/>
      <c r="H480" s="9" t="n"/>
    </row>
    <row r="481" ht="15.75" customHeight="1" s="496">
      <c r="A481" s="9" t="n"/>
      <c r="B481" s="9" t="n"/>
      <c r="C481" s="9" t="n"/>
      <c r="D481" s="9" t="n"/>
      <c r="E481" s="9" t="n"/>
      <c r="F481" s="9" t="n"/>
      <c r="G481" s="9" t="n"/>
      <c r="H481" s="9" t="n"/>
    </row>
    <row r="482" ht="15.75" customHeight="1" s="496">
      <c r="A482" s="9" t="n"/>
      <c r="B482" s="9" t="n"/>
      <c r="C482" s="9" t="n"/>
      <c r="D482" s="9" t="n"/>
      <c r="E482" s="9" t="n"/>
      <c r="F482" s="9" t="n"/>
      <c r="G482" s="9" t="n"/>
      <c r="H482" s="9" t="n"/>
    </row>
    <row r="483" ht="15.75" customHeight="1" s="496">
      <c r="A483" s="9" t="n"/>
      <c r="B483" s="9" t="n"/>
      <c r="C483" s="9" t="n"/>
      <c r="D483" s="9" t="n"/>
      <c r="E483" s="9" t="n"/>
      <c r="F483" s="9" t="n"/>
      <c r="G483" s="9" t="n"/>
      <c r="H483" s="9" t="n"/>
    </row>
    <row r="484" ht="15.75" customHeight="1" s="496">
      <c r="A484" s="9" t="n"/>
      <c r="B484" s="9" t="n"/>
      <c r="C484" s="9" t="n"/>
      <c r="D484" s="9" t="n"/>
      <c r="E484" s="9" t="n"/>
      <c r="F484" s="9" t="n"/>
      <c r="G484" s="9" t="n"/>
      <c r="H484" s="9" t="n"/>
    </row>
    <row r="485" ht="15.75" customHeight="1" s="496">
      <c r="A485" s="9" t="n"/>
      <c r="B485" s="9" t="n"/>
      <c r="C485" s="9" t="n"/>
      <c r="D485" s="9" t="n"/>
      <c r="E485" s="9" t="n"/>
      <c r="F485" s="9" t="n"/>
      <c r="G485" s="9" t="n"/>
      <c r="H485" s="9" t="n"/>
    </row>
    <row r="486" ht="15.75" customHeight="1" s="496">
      <c r="A486" s="9" t="n"/>
      <c r="B486" s="9" t="n"/>
      <c r="C486" s="9" t="n"/>
      <c r="D486" s="9" t="n"/>
      <c r="E486" s="9" t="n"/>
      <c r="F486" s="9" t="n"/>
      <c r="G486" s="9" t="n"/>
      <c r="H486" s="9" t="n"/>
    </row>
    <row r="487" ht="15.75" customHeight="1" s="496">
      <c r="A487" s="9" t="n"/>
      <c r="B487" s="9" t="n"/>
      <c r="C487" s="9" t="n"/>
      <c r="D487" s="9" t="n"/>
      <c r="E487" s="9" t="n"/>
      <c r="F487" s="9" t="n"/>
      <c r="G487" s="9" t="n"/>
      <c r="H487" s="9" t="n"/>
    </row>
    <row r="488" ht="15.75" customHeight="1" s="496">
      <c r="A488" s="9" t="n"/>
      <c r="B488" s="9" t="n"/>
      <c r="C488" s="9" t="n"/>
      <c r="D488" s="9" t="n"/>
      <c r="E488" s="9" t="n"/>
      <c r="F488" s="9" t="n"/>
      <c r="G488" s="9" t="n"/>
      <c r="H488" s="9" t="n"/>
    </row>
    <row r="489" ht="15.75" customHeight="1" s="496">
      <c r="A489" s="9" t="n"/>
      <c r="B489" s="9" t="n"/>
      <c r="C489" s="9" t="n"/>
      <c r="D489" s="9" t="n"/>
      <c r="E489" s="9" t="n"/>
      <c r="F489" s="9" t="n"/>
      <c r="G489" s="9" t="n"/>
      <c r="H489" s="9" t="n"/>
    </row>
    <row r="490" ht="15.75" customHeight="1" s="496">
      <c r="A490" s="9" t="n"/>
      <c r="B490" s="9" t="n"/>
      <c r="C490" s="9" t="n"/>
      <c r="D490" s="9" t="n"/>
      <c r="E490" s="9" t="n"/>
      <c r="F490" s="9" t="n"/>
      <c r="G490" s="9" t="n"/>
      <c r="H490" s="9" t="n"/>
    </row>
    <row r="491" ht="15.75" customHeight="1" s="496">
      <c r="A491" s="9" t="n"/>
      <c r="B491" s="9" t="n"/>
      <c r="C491" s="9" t="n"/>
      <c r="D491" s="9" t="n"/>
      <c r="E491" s="9" t="n"/>
      <c r="F491" s="9" t="n"/>
      <c r="G491" s="9" t="n"/>
      <c r="H491" s="9" t="n"/>
    </row>
    <row r="492" ht="15.75" customHeight="1" s="496">
      <c r="A492" s="9" t="n"/>
      <c r="B492" s="9" t="n"/>
      <c r="C492" s="9" t="n"/>
      <c r="D492" s="9" t="n"/>
      <c r="E492" s="9" t="n"/>
      <c r="F492" s="9" t="n"/>
      <c r="G492" s="9" t="n"/>
      <c r="H492" s="9" t="n"/>
    </row>
    <row r="493" ht="15.75" customHeight="1" s="496">
      <c r="A493" s="9" t="n"/>
      <c r="B493" s="9" t="n"/>
      <c r="C493" s="9" t="n"/>
      <c r="D493" s="9" t="n"/>
      <c r="E493" s="9" t="n"/>
      <c r="F493" s="9" t="n"/>
      <c r="G493" s="9" t="n"/>
      <c r="H493" s="9" t="n"/>
    </row>
    <row r="494" ht="15.75" customHeight="1" s="496">
      <c r="A494" s="9" t="n"/>
      <c r="B494" s="9" t="n"/>
      <c r="C494" s="9" t="n"/>
      <c r="D494" s="9" t="n"/>
      <c r="E494" s="9" t="n"/>
      <c r="F494" s="9" t="n"/>
      <c r="G494" s="9" t="n"/>
      <c r="H494" s="9" t="n"/>
    </row>
    <row r="495" ht="15.75" customHeight="1" s="496">
      <c r="A495" s="9" t="n"/>
      <c r="B495" s="9" t="n"/>
      <c r="C495" s="9" t="n"/>
      <c r="D495" s="9" t="n"/>
      <c r="E495" s="9" t="n"/>
      <c r="F495" s="9" t="n"/>
      <c r="G495" s="9" t="n"/>
      <c r="H495" s="9" t="n"/>
    </row>
    <row r="496" ht="15.75" customHeight="1" s="496">
      <c r="A496" s="9" t="n"/>
      <c r="B496" s="9" t="n"/>
      <c r="C496" s="9" t="n"/>
      <c r="D496" s="9" t="n"/>
      <c r="E496" s="9" t="n"/>
      <c r="F496" s="9" t="n"/>
      <c r="G496" s="9" t="n"/>
      <c r="H496" s="9" t="n"/>
    </row>
    <row r="497" ht="15.75" customHeight="1" s="496">
      <c r="A497" s="9" t="n"/>
      <c r="B497" s="9" t="n"/>
      <c r="C497" s="9" t="n"/>
      <c r="D497" s="9" t="n"/>
      <c r="E497" s="9" t="n"/>
      <c r="F497" s="9" t="n"/>
      <c r="G497" s="9" t="n"/>
      <c r="H497" s="9" t="n"/>
    </row>
    <row r="498" ht="15.75" customHeight="1" s="496">
      <c r="A498" s="9" t="n"/>
      <c r="B498" s="9" t="n"/>
      <c r="C498" s="9" t="n"/>
      <c r="D498" s="9" t="n"/>
      <c r="E498" s="9" t="n"/>
      <c r="F498" s="9" t="n"/>
      <c r="G498" s="9" t="n"/>
      <c r="H498" s="9" t="n"/>
    </row>
    <row r="499" ht="15.75" customHeight="1" s="496">
      <c r="A499" s="9" t="n"/>
      <c r="B499" s="9" t="n"/>
      <c r="C499" s="9" t="n"/>
      <c r="D499" s="9" t="n"/>
      <c r="E499" s="9" t="n"/>
      <c r="F499" s="9" t="n"/>
      <c r="G499" s="9" t="n"/>
      <c r="H499" s="9" t="n"/>
    </row>
    <row r="500" ht="15.75" customHeight="1" s="496">
      <c r="A500" s="9" t="n"/>
      <c r="B500" s="9" t="n"/>
      <c r="C500" s="9" t="n"/>
      <c r="D500" s="9" t="n"/>
      <c r="E500" s="9" t="n"/>
      <c r="F500" s="9" t="n"/>
      <c r="G500" s="9" t="n"/>
      <c r="H500" s="9" t="n"/>
    </row>
    <row r="501" ht="15.75" customHeight="1" s="496">
      <c r="A501" s="9" t="n"/>
      <c r="B501" s="9" t="n"/>
      <c r="C501" s="9" t="n"/>
      <c r="D501" s="9" t="n"/>
      <c r="E501" s="9" t="n"/>
      <c r="F501" s="9" t="n"/>
      <c r="G501" s="9" t="n"/>
      <c r="H501" s="9" t="n"/>
    </row>
    <row r="502" ht="15.75" customHeight="1" s="496">
      <c r="A502" s="9" t="n"/>
      <c r="B502" s="9" t="n"/>
      <c r="C502" s="9" t="n"/>
      <c r="D502" s="9" t="n"/>
      <c r="E502" s="9" t="n"/>
      <c r="F502" s="9" t="n"/>
      <c r="G502" s="9" t="n"/>
      <c r="H502" s="9" t="n"/>
    </row>
    <row r="503" ht="15.75" customHeight="1" s="496">
      <c r="A503" s="9" t="n"/>
      <c r="B503" s="9" t="n"/>
      <c r="C503" s="9" t="n"/>
      <c r="D503" s="9" t="n"/>
      <c r="E503" s="9" t="n"/>
      <c r="F503" s="9" t="n"/>
      <c r="G503" s="9" t="n"/>
      <c r="H503" s="9" t="n"/>
    </row>
    <row r="504" ht="15.75" customHeight="1" s="496">
      <c r="A504" s="9" t="n"/>
      <c r="B504" s="9" t="n"/>
      <c r="C504" s="9" t="n"/>
      <c r="D504" s="9" t="n"/>
      <c r="E504" s="9" t="n"/>
      <c r="F504" s="9" t="n"/>
      <c r="G504" s="9" t="n"/>
      <c r="H504" s="9" t="n"/>
    </row>
    <row r="505" ht="15.75" customHeight="1" s="496">
      <c r="A505" s="9" t="n"/>
      <c r="B505" s="9" t="n"/>
      <c r="C505" s="9" t="n"/>
      <c r="D505" s="9" t="n"/>
      <c r="E505" s="9" t="n"/>
      <c r="F505" s="9" t="n"/>
      <c r="G505" s="9" t="n"/>
      <c r="H505" s="9" t="n"/>
    </row>
    <row r="506" ht="15.75" customHeight="1" s="496">
      <c r="A506" s="9" t="n"/>
      <c r="B506" s="9" t="n"/>
      <c r="C506" s="9" t="n"/>
      <c r="D506" s="9" t="n"/>
      <c r="E506" s="9" t="n"/>
      <c r="F506" s="9" t="n"/>
      <c r="G506" s="9" t="n"/>
      <c r="H506" s="9" t="n"/>
    </row>
    <row r="507" ht="15.75" customHeight="1" s="496">
      <c r="A507" s="9" t="n"/>
      <c r="B507" s="9" t="n"/>
      <c r="C507" s="9" t="n"/>
      <c r="D507" s="9" t="n"/>
      <c r="E507" s="9" t="n"/>
      <c r="F507" s="9" t="n"/>
      <c r="G507" s="9" t="n"/>
      <c r="H507" s="9" t="n"/>
    </row>
    <row r="508" ht="15.75" customHeight="1" s="496">
      <c r="A508" s="9" t="n"/>
      <c r="B508" s="9" t="n"/>
      <c r="C508" s="9" t="n"/>
      <c r="D508" s="9" t="n"/>
      <c r="E508" s="9" t="n"/>
      <c r="F508" s="9" t="n"/>
      <c r="G508" s="9" t="n"/>
      <c r="H508" s="9" t="n"/>
    </row>
    <row r="509" ht="15.75" customHeight="1" s="496">
      <c r="A509" s="9" t="n"/>
      <c r="B509" s="9" t="n"/>
      <c r="C509" s="9" t="n"/>
      <c r="D509" s="9" t="n"/>
      <c r="E509" s="9" t="n"/>
      <c r="F509" s="9" t="n"/>
      <c r="G509" s="9" t="n"/>
      <c r="H509" s="9" t="n"/>
    </row>
    <row r="510" ht="15.75" customHeight="1" s="496">
      <c r="A510" s="9" t="n"/>
      <c r="B510" s="9" t="n"/>
      <c r="C510" s="9" t="n"/>
      <c r="D510" s="9" t="n"/>
      <c r="E510" s="9" t="n"/>
      <c r="F510" s="9" t="n"/>
      <c r="G510" s="9" t="n"/>
      <c r="H510" s="9" t="n"/>
    </row>
    <row r="511" ht="15.75" customHeight="1" s="496">
      <c r="A511" s="9" t="n"/>
      <c r="B511" s="9" t="n"/>
      <c r="C511" s="9" t="n"/>
      <c r="D511" s="9" t="n"/>
      <c r="E511" s="9" t="n"/>
      <c r="F511" s="9" t="n"/>
      <c r="G511" s="9" t="n"/>
      <c r="H511" s="9" t="n"/>
    </row>
    <row r="512" ht="15.75" customHeight="1" s="496">
      <c r="A512" s="9" t="n"/>
      <c r="B512" s="9" t="n"/>
      <c r="C512" s="9" t="n"/>
      <c r="D512" s="9" t="n"/>
      <c r="E512" s="9" t="n"/>
      <c r="F512" s="9" t="n"/>
      <c r="G512" s="9" t="n"/>
      <c r="H512" s="9" t="n"/>
    </row>
    <row r="513" ht="15.75" customHeight="1" s="496">
      <c r="A513" s="9" t="n"/>
      <c r="B513" s="9" t="n"/>
      <c r="C513" s="9" t="n"/>
      <c r="D513" s="9" t="n"/>
      <c r="E513" s="9" t="n"/>
      <c r="F513" s="9" t="n"/>
      <c r="G513" s="9" t="n"/>
      <c r="H513" s="9" t="n"/>
    </row>
    <row r="514" ht="15.75" customHeight="1" s="496">
      <c r="A514" s="9" t="n"/>
      <c r="B514" s="9" t="n"/>
      <c r="C514" s="9" t="n"/>
      <c r="D514" s="9" t="n"/>
      <c r="E514" s="9" t="n"/>
      <c r="F514" s="9" t="n"/>
      <c r="G514" s="9" t="n"/>
      <c r="H514" s="9" t="n"/>
    </row>
    <row r="515" ht="15.75" customHeight="1" s="496">
      <c r="A515" s="9" t="n"/>
      <c r="B515" s="9" t="n"/>
      <c r="C515" s="9" t="n"/>
      <c r="D515" s="9" t="n"/>
      <c r="E515" s="9" t="n"/>
      <c r="F515" s="9" t="n"/>
      <c r="G515" s="9" t="n"/>
      <c r="H515" s="9" t="n"/>
    </row>
    <row r="516" ht="15.75" customHeight="1" s="496">
      <c r="A516" s="9" t="n"/>
      <c r="B516" s="9" t="n"/>
      <c r="C516" s="9" t="n"/>
      <c r="D516" s="9" t="n"/>
      <c r="E516" s="9" t="n"/>
      <c r="F516" s="9" t="n"/>
      <c r="G516" s="9" t="n"/>
      <c r="H516" s="9" t="n"/>
    </row>
    <row r="517" ht="15.75" customHeight="1" s="496">
      <c r="A517" s="9" t="n"/>
      <c r="B517" s="9" t="n"/>
      <c r="C517" s="9" t="n"/>
      <c r="D517" s="9" t="n"/>
      <c r="E517" s="9" t="n"/>
      <c r="F517" s="9" t="n"/>
      <c r="G517" s="9" t="n"/>
      <c r="H517" s="9" t="n"/>
    </row>
    <row r="518" ht="15.75" customHeight="1" s="496">
      <c r="A518" s="9" t="n"/>
      <c r="B518" s="9" t="n"/>
      <c r="C518" s="9" t="n"/>
      <c r="D518" s="9" t="n"/>
      <c r="E518" s="9" t="n"/>
      <c r="F518" s="9" t="n"/>
      <c r="G518" s="9" t="n"/>
      <c r="H518" s="9" t="n"/>
    </row>
    <row r="519" ht="15.75" customHeight="1" s="496">
      <c r="A519" s="9" t="n"/>
      <c r="B519" s="9" t="n"/>
      <c r="C519" s="9" t="n"/>
      <c r="D519" s="9" t="n"/>
      <c r="E519" s="9" t="n"/>
      <c r="F519" s="9" t="n"/>
      <c r="G519" s="9" t="n"/>
      <c r="H519" s="9" t="n"/>
    </row>
    <row r="520" ht="15.75" customHeight="1" s="496">
      <c r="A520" s="9" t="n"/>
      <c r="B520" s="9" t="n"/>
      <c r="C520" s="9" t="n"/>
      <c r="D520" s="9" t="n"/>
      <c r="E520" s="9" t="n"/>
      <c r="F520" s="9" t="n"/>
      <c r="G520" s="9" t="n"/>
      <c r="H520" s="9" t="n"/>
    </row>
    <row r="521" ht="15.75" customHeight="1" s="496">
      <c r="A521" s="9" t="n"/>
      <c r="B521" s="9" t="n"/>
      <c r="C521" s="9" t="n"/>
      <c r="D521" s="9" t="n"/>
      <c r="E521" s="9" t="n"/>
      <c r="F521" s="9" t="n"/>
      <c r="G521" s="9" t="n"/>
      <c r="H521" s="9" t="n"/>
    </row>
    <row r="522" ht="15.75" customHeight="1" s="496">
      <c r="A522" s="9" t="n"/>
      <c r="B522" s="9" t="n"/>
      <c r="C522" s="9" t="n"/>
      <c r="D522" s="9" t="n"/>
      <c r="E522" s="9" t="n"/>
      <c r="F522" s="9" t="n"/>
      <c r="G522" s="9" t="n"/>
      <c r="H522" s="9" t="n"/>
    </row>
    <row r="523" ht="15.75" customHeight="1" s="496">
      <c r="A523" s="9" t="n"/>
      <c r="B523" s="9" t="n"/>
      <c r="C523" s="9" t="n"/>
      <c r="D523" s="9" t="n"/>
      <c r="E523" s="9" t="n"/>
      <c r="F523" s="9" t="n"/>
      <c r="G523" s="9" t="n"/>
      <c r="H523" s="9" t="n"/>
    </row>
    <row r="524" ht="15.75" customHeight="1" s="496">
      <c r="A524" s="9" t="n"/>
      <c r="B524" s="9" t="n"/>
      <c r="C524" s="9" t="n"/>
      <c r="D524" s="9" t="n"/>
      <c r="E524" s="9" t="n"/>
      <c r="F524" s="9" t="n"/>
      <c r="G524" s="9" t="n"/>
      <c r="H524" s="9" t="n"/>
    </row>
    <row r="525" ht="15.75" customHeight="1" s="496">
      <c r="A525" s="9" t="n"/>
      <c r="B525" s="9" t="n"/>
      <c r="C525" s="9" t="n"/>
      <c r="D525" s="9" t="n"/>
      <c r="E525" s="9" t="n"/>
      <c r="F525" s="9" t="n"/>
      <c r="G525" s="9" t="n"/>
      <c r="H525" s="9" t="n"/>
    </row>
    <row r="526" ht="15.75" customHeight="1" s="496">
      <c r="A526" s="9" t="n"/>
      <c r="B526" s="9" t="n"/>
      <c r="C526" s="9" t="n"/>
      <c r="D526" s="9" t="n"/>
      <c r="E526" s="9" t="n"/>
      <c r="F526" s="9" t="n"/>
      <c r="G526" s="9" t="n"/>
      <c r="H526" s="9" t="n"/>
    </row>
    <row r="527" ht="15.75" customHeight="1" s="496">
      <c r="A527" s="9" t="n"/>
      <c r="B527" s="9" t="n"/>
      <c r="C527" s="9" t="n"/>
      <c r="D527" s="9" t="n"/>
      <c r="E527" s="9" t="n"/>
      <c r="F527" s="9" t="n"/>
      <c r="G527" s="9" t="n"/>
      <c r="H527" s="9" t="n"/>
    </row>
    <row r="528" ht="15.75" customHeight="1" s="496">
      <c r="A528" s="9" t="n"/>
      <c r="B528" s="9" t="n"/>
      <c r="C528" s="9" t="n"/>
      <c r="D528" s="9" t="n"/>
      <c r="E528" s="9" t="n"/>
      <c r="F528" s="9" t="n"/>
      <c r="G528" s="9" t="n"/>
      <c r="H528" s="9" t="n"/>
    </row>
    <row r="529" ht="15.75" customHeight="1" s="496">
      <c r="A529" s="9" t="n"/>
      <c r="B529" s="9" t="n"/>
      <c r="C529" s="9" t="n"/>
      <c r="D529" s="9" t="n"/>
      <c r="E529" s="9" t="n"/>
      <c r="F529" s="9" t="n"/>
      <c r="G529" s="9" t="n"/>
      <c r="H529" s="9" t="n"/>
    </row>
    <row r="530" ht="15.75" customHeight="1" s="496">
      <c r="A530" s="9" t="n"/>
      <c r="B530" s="9" t="n"/>
      <c r="C530" s="9" t="n"/>
      <c r="D530" s="9" t="n"/>
      <c r="E530" s="9" t="n"/>
      <c r="F530" s="9" t="n"/>
      <c r="G530" s="9" t="n"/>
      <c r="H530" s="9" t="n"/>
    </row>
    <row r="531" ht="15.75" customHeight="1" s="496">
      <c r="A531" s="9" t="n"/>
      <c r="B531" s="9" t="n"/>
      <c r="C531" s="9" t="n"/>
      <c r="D531" s="9" t="n"/>
      <c r="E531" s="9" t="n"/>
      <c r="F531" s="9" t="n"/>
      <c r="G531" s="9" t="n"/>
      <c r="H531" s="9" t="n"/>
    </row>
    <row r="532" ht="15.75" customHeight="1" s="496">
      <c r="A532" s="9" t="n"/>
      <c r="B532" s="9" t="n"/>
      <c r="C532" s="9" t="n"/>
      <c r="D532" s="9" t="n"/>
      <c r="E532" s="9" t="n"/>
      <c r="F532" s="9" t="n"/>
      <c r="G532" s="9" t="n"/>
      <c r="H532" s="9" t="n"/>
    </row>
    <row r="533" ht="15.75" customHeight="1" s="496">
      <c r="A533" s="9" t="n"/>
      <c r="B533" s="9" t="n"/>
      <c r="C533" s="9" t="n"/>
      <c r="D533" s="9" t="n"/>
      <c r="E533" s="9" t="n"/>
      <c r="F533" s="9" t="n"/>
      <c r="G533" s="9" t="n"/>
      <c r="H533" s="9" t="n"/>
    </row>
    <row r="534" ht="15.75" customHeight="1" s="496">
      <c r="A534" s="9" t="n"/>
      <c r="B534" s="9" t="n"/>
      <c r="C534" s="9" t="n"/>
      <c r="D534" s="9" t="n"/>
      <c r="E534" s="9" t="n"/>
      <c r="F534" s="9" t="n"/>
      <c r="G534" s="9" t="n"/>
      <c r="H534" s="9" t="n"/>
    </row>
    <row r="535" ht="15.75" customHeight="1" s="496">
      <c r="A535" s="9" t="n"/>
      <c r="B535" s="9" t="n"/>
      <c r="C535" s="9" t="n"/>
      <c r="D535" s="9" t="n"/>
      <c r="E535" s="9" t="n"/>
      <c r="F535" s="9" t="n"/>
      <c r="G535" s="9" t="n"/>
      <c r="H535" s="9" t="n"/>
    </row>
    <row r="536" ht="15.75" customHeight="1" s="496">
      <c r="A536" s="9" t="n"/>
      <c r="B536" s="9" t="n"/>
      <c r="C536" s="9" t="n"/>
      <c r="D536" s="9" t="n"/>
      <c r="E536" s="9" t="n"/>
      <c r="F536" s="9" t="n"/>
      <c r="G536" s="9" t="n"/>
      <c r="H536" s="9" t="n"/>
    </row>
    <row r="537" ht="15.75" customHeight="1" s="496">
      <c r="A537" s="9" t="n"/>
      <c r="B537" s="9" t="n"/>
      <c r="C537" s="9" t="n"/>
      <c r="D537" s="9" t="n"/>
      <c r="E537" s="9" t="n"/>
      <c r="F537" s="9" t="n"/>
      <c r="G537" s="9" t="n"/>
      <c r="H537" s="9" t="n"/>
    </row>
    <row r="538" ht="15.75" customHeight="1" s="496">
      <c r="A538" s="9" t="n"/>
      <c r="B538" s="9" t="n"/>
      <c r="C538" s="9" t="n"/>
      <c r="D538" s="9" t="n"/>
      <c r="E538" s="9" t="n"/>
      <c r="F538" s="9" t="n"/>
      <c r="G538" s="9" t="n"/>
      <c r="H538" s="9" t="n"/>
    </row>
    <row r="539" ht="15.75" customHeight="1" s="496">
      <c r="A539" s="9" t="n"/>
      <c r="B539" s="9" t="n"/>
      <c r="C539" s="9" t="n"/>
      <c r="D539" s="9" t="n"/>
      <c r="E539" s="9" t="n"/>
      <c r="F539" s="9" t="n"/>
      <c r="G539" s="9" t="n"/>
      <c r="H539" s="9" t="n"/>
    </row>
    <row r="540" ht="15.75" customHeight="1" s="496">
      <c r="A540" s="9" t="n"/>
      <c r="B540" s="9" t="n"/>
      <c r="C540" s="9" t="n"/>
      <c r="D540" s="9" t="n"/>
      <c r="E540" s="9" t="n"/>
      <c r="F540" s="9" t="n"/>
      <c r="G540" s="9" t="n"/>
      <c r="H540" s="9" t="n"/>
    </row>
    <row r="541" ht="15.75" customHeight="1" s="496">
      <c r="A541" s="9" t="n"/>
      <c r="B541" s="9" t="n"/>
      <c r="C541" s="9" t="n"/>
      <c r="D541" s="9" t="n"/>
      <c r="E541" s="9" t="n"/>
      <c r="F541" s="9" t="n"/>
      <c r="G541" s="9" t="n"/>
      <c r="H541" s="9" t="n"/>
    </row>
    <row r="542" ht="15.75" customHeight="1" s="496">
      <c r="A542" s="9" t="n"/>
      <c r="B542" s="9" t="n"/>
      <c r="C542" s="9" t="n"/>
      <c r="D542" s="9" t="n"/>
      <c r="E542" s="9" t="n"/>
      <c r="F542" s="9" t="n"/>
      <c r="G542" s="9" t="n"/>
      <c r="H542" s="9" t="n"/>
    </row>
    <row r="543" ht="15.75" customHeight="1" s="496">
      <c r="A543" s="9" t="n"/>
      <c r="B543" s="9" t="n"/>
      <c r="C543" s="9" t="n"/>
      <c r="D543" s="9" t="n"/>
      <c r="E543" s="9" t="n"/>
      <c r="F543" s="9" t="n"/>
      <c r="G543" s="9" t="n"/>
      <c r="H543" s="9" t="n"/>
    </row>
    <row r="544" ht="15.75" customHeight="1" s="496">
      <c r="A544" s="9" t="n"/>
      <c r="B544" s="9" t="n"/>
      <c r="C544" s="9" t="n"/>
      <c r="D544" s="9" t="n"/>
      <c r="E544" s="9" t="n"/>
      <c r="F544" s="9" t="n"/>
      <c r="G544" s="9" t="n"/>
      <c r="H544" s="9" t="n"/>
    </row>
    <row r="545" ht="15.75" customHeight="1" s="496">
      <c r="A545" s="9" t="n"/>
      <c r="B545" s="9" t="n"/>
      <c r="C545" s="9" t="n"/>
      <c r="D545" s="9" t="n"/>
      <c r="E545" s="9" t="n"/>
      <c r="F545" s="9" t="n"/>
      <c r="G545" s="9" t="n"/>
      <c r="H545" s="9" t="n"/>
    </row>
    <row r="546" ht="15.75" customHeight="1" s="496">
      <c r="A546" s="9" t="n"/>
      <c r="B546" s="9" t="n"/>
      <c r="C546" s="9" t="n"/>
      <c r="D546" s="9" t="n"/>
      <c r="E546" s="9" t="n"/>
      <c r="F546" s="9" t="n"/>
      <c r="G546" s="9" t="n"/>
      <c r="H546" s="9" t="n"/>
    </row>
    <row r="547" ht="15.75" customHeight="1" s="496">
      <c r="A547" s="9" t="n"/>
      <c r="B547" s="9" t="n"/>
      <c r="C547" s="9" t="n"/>
      <c r="D547" s="9" t="n"/>
      <c r="E547" s="9" t="n"/>
      <c r="F547" s="9" t="n"/>
      <c r="G547" s="9" t="n"/>
      <c r="H547" s="9" t="n"/>
    </row>
    <row r="548" ht="15.75" customHeight="1" s="496">
      <c r="A548" s="9" t="n"/>
      <c r="B548" s="9" t="n"/>
      <c r="C548" s="9" t="n"/>
      <c r="D548" s="9" t="n"/>
      <c r="E548" s="9" t="n"/>
      <c r="F548" s="9" t="n"/>
      <c r="G548" s="9" t="n"/>
      <c r="H548" s="9" t="n"/>
    </row>
    <row r="549" ht="15.75" customHeight="1" s="496">
      <c r="A549" s="9" t="n"/>
      <c r="B549" s="9" t="n"/>
      <c r="C549" s="9" t="n"/>
      <c r="D549" s="9" t="n"/>
      <c r="E549" s="9" t="n"/>
      <c r="F549" s="9" t="n"/>
      <c r="G549" s="9" t="n"/>
      <c r="H549" s="9" t="n"/>
    </row>
    <row r="550" ht="15.75" customHeight="1" s="496">
      <c r="A550" s="9" t="n"/>
      <c r="B550" s="9" t="n"/>
      <c r="C550" s="9" t="n"/>
      <c r="D550" s="9" t="n"/>
      <c r="E550" s="9" t="n"/>
      <c r="F550" s="9" t="n"/>
      <c r="G550" s="9" t="n"/>
      <c r="H550" s="9" t="n"/>
    </row>
    <row r="551" ht="15.75" customHeight="1" s="496">
      <c r="A551" s="9" t="n"/>
      <c r="B551" s="9" t="n"/>
      <c r="C551" s="9" t="n"/>
      <c r="D551" s="9" t="n"/>
      <c r="E551" s="9" t="n"/>
      <c r="F551" s="9" t="n"/>
      <c r="G551" s="9" t="n"/>
      <c r="H551" s="9" t="n"/>
    </row>
    <row r="552" ht="15.75" customHeight="1" s="496">
      <c r="A552" s="9" t="n"/>
      <c r="B552" s="9" t="n"/>
      <c r="C552" s="9" t="n"/>
      <c r="D552" s="9" t="n"/>
      <c r="E552" s="9" t="n"/>
      <c r="F552" s="9" t="n"/>
      <c r="G552" s="9" t="n"/>
      <c r="H552" s="9" t="n"/>
    </row>
    <row r="553" ht="15.75" customHeight="1" s="496">
      <c r="A553" s="9" t="n"/>
      <c r="B553" s="9" t="n"/>
      <c r="C553" s="9" t="n"/>
      <c r="D553" s="9" t="n"/>
      <c r="E553" s="9" t="n"/>
      <c r="F553" s="9" t="n"/>
      <c r="G553" s="9" t="n"/>
      <c r="H553" s="9" t="n"/>
    </row>
    <row r="554" ht="15.75" customHeight="1" s="496">
      <c r="A554" s="9" t="n"/>
      <c r="B554" s="9" t="n"/>
      <c r="C554" s="9" t="n"/>
      <c r="D554" s="9" t="n"/>
      <c r="E554" s="9" t="n"/>
      <c r="F554" s="9" t="n"/>
      <c r="G554" s="9" t="n"/>
      <c r="H554" s="9" t="n"/>
    </row>
    <row r="555" ht="15.75" customHeight="1" s="496">
      <c r="A555" s="9" t="n"/>
      <c r="B555" s="9" t="n"/>
      <c r="C555" s="9" t="n"/>
      <c r="D555" s="9" t="n"/>
      <c r="E555" s="9" t="n"/>
      <c r="F555" s="9" t="n"/>
      <c r="G555" s="9" t="n"/>
      <c r="H555" s="9" t="n"/>
    </row>
    <row r="556" ht="15.75" customHeight="1" s="496">
      <c r="A556" s="9" t="n"/>
      <c r="B556" s="9" t="n"/>
      <c r="C556" s="9" t="n"/>
      <c r="D556" s="9" t="n"/>
      <c r="E556" s="9" t="n"/>
      <c r="F556" s="9" t="n"/>
      <c r="G556" s="9" t="n"/>
      <c r="H556" s="9" t="n"/>
    </row>
    <row r="557" ht="15.75" customHeight="1" s="496">
      <c r="A557" s="9" t="n"/>
      <c r="B557" s="9" t="n"/>
      <c r="C557" s="9" t="n"/>
      <c r="D557" s="9" t="n"/>
      <c r="E557" s="9" t="n"/>
      <c r="F557" s="9" t="n"/>
      <c r="G557" s="9" t="n"/>
      <c r="H557" s="9" t="n"/>
    </row>
    <row r="558" ht="15.75" customHeight="1" s="496">
      <c r="A558" s="9" t="n"/>
      <c r="B558" s="9" t="n"/>
      <c r="C558" s="9" t="n"/>
      <c r="D558" s="9" t="n"/>
      <c r="E558" s="9" t="n"/>
      <c r="F558" s="9" t="n"/>
      <c r="G558" s="9" t="n"/>
      <c r="H558" s="9" t="n"/>
    </row>
    <row r="559" ht="15.75" customHeight="1" s="496">
      <c r="A559" s="9" t="n"/>
      <c r="B559" s="9" t="n"/>
      <c r="C559" s="9" t="n"/>
      <c r="D559" s="9" t="n"/>
      <c r="E559" s="9" t="n"/>
      <c r="F559" s="9" t="n"/>
      <c r="G559" s="9" t="n"/>
      <c r="H559" s="9" t="n"/>
    </row>
    <row r="560" ht="15.75" customHeight="1" s="496">
      <c r="A560" s="9" t="n"/>
      <c r="B560" s="9" t="n"/>
      <c r="C560" s="9" t="n"/>
      <c r="D560" s="9" t="n"/>
      <c r="E560" s="9" t="n"/>
      <c r="F560" s="9" t="n"/>
      <c r="G560" s="9" t="n"/>
      <c r="H560" s="9" t="n"/>
    </row>
    <row r="561" ht="15.75" customHeight="1" s="496">
      <c r="A561" s="9" t="n"/>
      <c r="B561" s="9" t="n"/>
      <c r="C561" s="9" t="n"/>
      <c r="D561" s="9" t="n"/>
      <c r="E561" s="9" t="n"/>
      <c r="F561" s="9" t="n"/>
      <c r="G561" s="9" t="n"/>
      <c r="H561" s="9" t="n"/>
    </row>
    <row r="562" ht="15.75" customHeight="1" s="496">
      <c r="A562" s="9" t="n"/>
      <c r="B562" s="9" t="n"/>
      <c r="C562" s="9" t="n"/>
      <c r="D562" s="9" t="n"/>
      <c r="E562" s="9" t="n"/>
      <c r="F562" s="9" t="n"/>
      <c r="G562" s="9" t="n"/>
      <c r="H562" s="9" t="n"/>
    </row>
    <row r="563" ht="15.75" customHeight="1" s="496">
      <c r="A563" s="9" t="n"/>
      <c r="B563" s="9" t="n"/>
      <c r="C563" s="9" t="n"/>
      <c r="D563" s="9" t="n"/>
      <c r="E563" s="9" t="n"/>
      <c r="F563" s="9" t="n"/>
      <c r="G563" s="9" t="n"/>
      <c r="H563" s="9" t="n"/>
    </row>
    <row r="564" ht="15.75" customHeight="1" s="496">
      <c r="A564" s="9" t="n"/>
      <c r="B564" s="9" t="n"/>
      <c r="C564" s="9" t="n"/>
      <c r="D564" s="9" t="n"/>
      <c r="E564" s="9" t="n"/>
      <c r="F564" s="9" t="n"/>
      <c r="G564" s="9" t="n"/>
      <c r="H564" s="9" t="n"/>
    </row>
    <row r="565" ht="15.75" customHeight="1" s="496">
      <c r="A565" s="9" t="n"/>
      <c r="B565" s="9" t="n"/>
      <c r="C565" s="9" t="n"/>
      <c r="D565" s="9" t="n"/>
      <c r="E565" s="9" t="n"/>
      <c r="F565" s="9" t="n"/>
      <c r="G565" s="9" t="n"/>
      <c r="H565" s="9" t="n"/>
    </row>
    <row r="566" ht="15.75" customHeight="1" s="496">
      <c r="A566" s="9" t="n"/>
      <c r="B566" s="9" t="n"/>
      <c r="C566" s="9" t="n"/>
      <c r="D566" s="9" t="n"/>
      <c r="E566" s="9" t="n"/>
      <c r="F566" s="9" t="n"/>
      <c r="G566" s="9" t="n"/>
      <c r="H566" s="9" t="n"/>
    </row>
    <row r="567" ht="15.75" customHeight="1" s="496">
      <c r="A567" s="9" t="n"/>
      <c r="B567" s="9" t="n"/>
      <c r="C567" s="9" t="n"/>
      <c r="D567" s="9" t="n"/>
      <c r="E567" s="9" t="n"/>
      <c r="F567" s="9" t="n"/>
      <c r="G567" s="9" t="n"/>
      <c r="H567" s="9" t="n"/>
    </row>
    <row r="568" ht="15.75" customHeight="1" s="496">
      <c r="A568" s="9" t="n"/>
      <c r="B568" s="9" t="n"/>
      <c r="C568" s="9" t="n"/>
      <c r="D568" s="9" t="n"/>
      <c r="E568" s="9" t="n"/>
      <c r="F568" s="9" t="n"/>
      <c r="G568" s="9" t="n"/>
      <c r="H568" s="9" t="n"/>
    </row>
    <row r="569" ht="15.75" customHeight="1" s="496">
      <c r="A569" s="9" t="n"/>
      <c r="B569" s="9" t="n"/>
      <c r="C569" s="9" t="n"/>
      <c r="D569" s="9" t="n"/>
      <c r="E569" s="9" t="n"/>
      <c r="F569" s="9" t="n"/>
      <c r="G569" s="9" t="n"/>
      <c r="H569" s="9" t="n"/>
    </row>
    <row r="570" ht="15.75" customHeight="1" s="496">
      <c r="A570" s="9" t="n"/>
      <c r="B570" s="9" t="n"/>
      <c r="C570" s="9" t="n"/>
      <c r="D570" s="9" t="n"/>
      <c r="E570" s="9" t="n"/>
      <c r="F570" s="9" t="n"/>
      <c r="G570" s="9" t="n"/>
      <c r="H570" s="9" t="n"/>
    </row>
    <row r="571" ht="15.75" customHeight="1" s="496">
      <c r="A571" s="9" t="n"/>
      <c r="B571" s="9" t="n"/>
      <c r="C571" s="9" t="n"/>
      <c r="D571" s="9" t="n"/>
      <c r="E571" s="9" t="n"/>
      <c r="F571" s="9" t="n"/>
      <c r="G571" s="9" t="n"/>
      <c r="H571" s="9" t="n"/>
    </row>
    <row r="572" ht="15.75" customHeight="1" s="496">
      <c r="A572" s="9" t="n"/>
      <c r="B572" s="9" t="n"/>
      <c r="C572" s="9" t="n"/>
      <c r="D572" s="9" t="n"/>
      <c r="E572" s="9" t="n"/>
      <c r="F572" s="9" t="n"/>
      <c r="G572" s="9" t="n"/>
      <c r="H572" s="9" t="n"/>
    </row>
    <row r="573" ht="15.75" customHeight="1" s="496">
      <c r="A573" s="9" t="n"/>
      <c r="B573" s="9" t="n"/>
      <c r="C573" s="9" t="n"/>
      <c r="D573" s="9" t="n"/>
      <c r="E573" s="9" t="n"/>
      <c r="F573" s="9" t="n"/>
      <c r="G573" s="9" t="n"/>
      <c r="H573" s="9" t="n"/>
    </row>
    <row r="574" ht="15.75" customHeight="1" s="496">
      <c r="A574" s="9" t="n"/>
      <c r="B574" s="9" t="n"/>
      <c r="C574" s="9" t="n"/>
      <c r="D574" s="9" t="n"/>
      <c r="E574" s="9" t="n"/>
      <c r="F574" s="9" t="n"/>
      <c r="G574" s="9" t="n"/>
      <c r="H574" s="9" t="n"/>
    </row>
    <row r="575" ht="15.75" customHeight="1" s="496">
      <c r="A575" s="9" t="n"/>
      <c r="B575" s="9" t="n"/>
      <c r="C575" s="9" t="n"/>
      <c r="D575" s="9" t="n"/>
      <c r="E575" s="9" t="n"/>
      <c r="F575" s="9" t="n"/>
      <c r="G575" s="9" t="n"/>
      <c r="H575" s="9" t="n"/>
    </row>
    <row r="576" ht="15.75" customHeight="1" s="496">
      <c r="A576" s="9" t="n"/>
      <c r="B576" s="9" t="n"/>
      <c r="C576" s="9" t="n"/>
      <c r="D576" s="9" t="n"/>
      <c r="E576" s="9" t="n"/>
      <c r="F576" s="9" t="n"/>
      <c r="G576" s="9" t="n"/>
      <c r="H576" s="9" t="n"/>
    </row>
    <row r="577" ht="15.75" customHeight="1" s="496">
      <c r="A577" s="9" t="n"/>
      <c r="B577" s="9" t="n"/>
      <c r="C577" s="9" t="n"/>
      <c r="D577" s="9" t="n"/>
      <c r="E577" s="9" t="n"/>
      <c r="F577" s="9" t="n"/>
      <c r="G577" s="9" t="n"/>
      <c r="H577" s="9" t="n"/>
    </row>
    <row r="578" ht="15.75" customHeight="1" s="496">
      <c r="A578" s="9" t="n"/>
      <c r="B578" s="9" t="n"/>
      <c r="C578" s="9" t="n"/>
      <c r="D578" s="9" t="n"/>
      <c r="E578" s="9" t="n"/>
      <c r="F578" s="9" t="n"/>
      <c r="G578" s="9" t="n"/>
      <c r="H578" s="9" t="n"/>
    </row>
    <row r="579" ht="15.75" customHeight="1" s="496">
      <c r="A579" s="9" t="n"/>
      <c r="B579" s="9" t="n"/>
      <c r="C579" s="9" t="n"/>
      <c r="D579" s="9" t="n"/>
      <c r="E579" s="9" t="n"/>
      <c r="F579" s="9" t="n"/>
      <c r="G579" s="9" t="n"/>
      <c r="H579" s="9" t="n"/>
    </row>
    <row r="580" ht="15.75" customHeight="1" s="496">
      <c r="A580" s="9" t="n"/>
      <c r="B580" s="9" t="n"/>
      <c r="C580" s="9" t="n"/>
      <c r="D580" s="9" t="n"/>
      <c r="E580" s="9" t="n"/>
      <c r="F580" s="9" t="n"/>
      <c r="G580" s="9" t="n"/>
      <c r="H580" s="9" t="n"/>
    </row>
    <row r="581" ht="15.75" customHeight="1" s="496">
      <c r="A581" s="9" t="n"/>
      <c r="B581" s="9" t="n"/>
      <c r="C581" s="9" t="n"/>
      <c r="D581" s="9" t="n"/>
      <c r="E581" s="9" t="n"/>
      <c r="F581" s="9" t="n"/>
      <c r="G581" s="9" t="n"/>
      <c r="H581" s="9" t="n"/>
    </row>
    <row r="582" ht="15.75" customHeight="1" s="496">
      <c r="A582" s="9" t="n"/>
      <c r="B582" s="9" t="n"/>
      <c r="C582" s="9" t="n"/>
      <c r="D582" s="9" t="n"/>
      <c r="E582" s="9" t="n"/>
      <c r="F582" s="9" t="n"/>
      <c r="G582" s="9" t="n"/>
      <c r="H582" s="9" t="n"/>
    </row>
    <row r="583" ht="15.75" customHeight="1" s="496">
      <c r="A583" s="9" t="n"/>
      <c r="B583" s="9" t="n"/>
      <c r="C583" s="9" t="n"/>
      <c r="D583" s="9" t="n"/>
      <c r="E583" s="9" t="n"/>
      <c r="F583" s="9" t="n"/>
      <c r="G583" s="9" t="n"/>
      <c r="H583" s="9" t="n"/>
    </row>
    <row r="584" ht="15.75" customHeight="1" s="496">
      <c r="A584" s="9" t="n"/>
      <c r="B584" s="9" t="n"/>
      <c r="C584" s="9" t="n"/>
      <c r="D584" s="9" t="n"/>
      <c r="E584" s="9" t="n"/>
      <c r="F584" s="9" t="n"/>
      <c r="G584" s="9" t="n"/>
      <c r="H584" s="9" t="n"/>
    </row>
    <row r="585" ht="15.75" customHeight="1" s="496">
      <c r="A585" s="9" t="n"/>
      <c r="B585" s="9" t="n"/>
      <c r="C585" s="9" t="n"/>
      <c r="D585" s="9" t="n"/>
      <c r="E585" s="9" t="n"/>
      <c r="F585" s="9" t="n"/>
      <c r="G585" s="9" t="n"/>
      <c r="H585" s="9" t="n"/>
    </row>
    <row r="586" ht="15.75" customHeight="1" s="496">
      <c r="A586" s="9" t="n"/>
      <c r="B586" s="9" t="n"/>
      <c r="C586" s="9" t="n"/>
      <c r="D586" s="9" t="n"/>
      <c r="E586" s="9" t="n"/>
      <c r="F586" s="9" t="n"/>
      <c r="G586" s="9" t="n"/>
      <c r="H586" s="9" t="n"/>
    </row>
    <row r="587" ht="15.75" customHeight="1" s="496">
      <c r="A587" s="9" t="n"/>
      <c r="B587" s="9" t="n"/>
      <c r="C587" s="9" t="n"/>
      <c r="D587" s="9" t="n"/>
      <c r="E587" s="9" t="n"/>
      <c r="F587" s="9" t="n"/>
      <c r="G587" s="9" t="n"/>
      <c r="H587" s="9" t="n"/>
    </row>
    <row r="588" ht="15.75" customHeight="1" s="496">
      <c r="A588" s="9" t="n"/>
      <c r="B588" s="9" t="n"/>
      <c r="C588" s="9" t="n"/>
      <c r="D588" s="9" t="n"/>
      <c r="E588" s="9" t="n"/>
      <c r="F588" s="9" t="n"/>
      <c r="G588" s="9" t="n"/>
      <c r="H588" s="9" t="n"/>
    </row>
    <row r="589" ht="15.75" customHeight="1" s="496">
      <c r="A589" s="9" t="n"/>
      <c r="B589" s="9" t="n"/>
      <c r="C589" s="9" t="n"/>
      <c r="D589" s="9" t="n"/>
      <c r="E589" s="9" t="n"/>
      <c r="F589" s="9" t="n"/>
      <c r="G589" s="9" t="n"/>
      <c r="H589" s="9" t="n"/>
    </row>
    <row r="590" ht="15.75" customHeight="1" s="496">
      <c r="A590" s="9" t="n"/>
      <c r="B590" s="9" t="n"/>
      <c r="C590" s="9" t="n"/>
      <c r="D590" s="9" t="n"/>
      <c r="E590" s="9" t="n"/>
      <c r="F590" s="9" t="n"/>
      <c r="G590" s="9" t="n"/>
      <c r="H590" s="9" t="n"/>
    </row>
    <row r="591" ht="15.75" customHeight="1" s="496">
      <c r="A591" s="9" t="n"/>
      <c r="B591" s="9" t="n"/>
      <c r="C591" s="9" t="n"/>
      <c r="D591" s="9" t="n"/>
      <c r="E591" s="9" t="n"/>
      <c r="F591" s="9" t="n"/>
      <c r="G591" s="9" t="n"/>
      <c r="H591" s="9" t="n"/>
    </row>
    <row r="592" ht="15.75" customHeight="1" s="496">
      <c r="A592" s="9" t="n"/>
      <c r="B592" s="9" t="n"/>
      <c r="C592" s="9" t="n"/>
      <c r="D592" s="9" t="n"/>
      <c r="E592" s="9" t="n"/>
      <c r="F592" s="9" t="n"/>
      <c r="G592" s="9" t="n"/>
      <c r="H592" s="9" t="n"/>
    </row>
    <row r="593" ht="15.75" customHeight="1" s="496">
      <c r="A593" s="9" t="n"/>
      <c r="B593" s="9" t="n"/>
      <c r="C593" s="9" t="n"/>
      <c r="D593" s="9" t="n"/>
      <c r="E593" s="9" t="n"/>
      <c r="F593" s="9" t="n"/>
      <c r="G593" s="9" t="n"/>
      <c r="H593" s="9" t="n"/>
    </row>
    <row r="594" ht="15.75" customHeight="1" s="496">
      <c r="A594" s="9" t="n"/>
      <c r="B594" s="9" t="n"/>
      <c r="C594" s="9" t="n"/>
      <c r="D594" s="9" t="n"/>
      <c r="E594" s="9" t="n"/>
      <c r="F594" s="9" t="n"/>
      <c r="G594" s="9" t="n"/>
      <c r="H594" s="9" t="n"/>
    </row>
    <row r="595" ht="15.75" customHeight="1" s="496">
      <c r="A595" s="9" t="n"/>
      <c r="B595" s="9" t="n"/>
      <c r="C595" s="9" t="n"/>
      <c r="D595" s="9" t="n"/>
      <c r="E595" s="9" t="n"/>
      <c r="F595" s="9" t="n"/>
      <c r="G595" s="9" t="n"/>
      <c r="H595" s="9" t="n"/>
    </row>
    <row r="596" ht="15.75" customHeight="1" s="496">
      <c r="A596" s="9" t="n"/>
      <c r="B596" s="9" t="n"/>
      <c r="C596" s="9" t="n"/>
      <c r="D596" s="9" t="n"/>
      <c r="E596" s="9" t="n"/>
      <c r="F596" s="9" t="n"/>
      <c r="G596" s="9" t="n"/>
      <c r="H596" s="9" t="n"/>
    </row>
    <row r="597" ht="15.75" customHeight="1" s="496">
      <c r="A597" s="9" t="n"/>
      <c r="B597" s="9" t="n"/>
      <c r="C597" s="9" t="n"/>
      <c r="D597" s="9" t="n"/>
      <c r="E597" s="9" t="n"/>
      <c r="F597" s="9" t="n"/>
      <c r="G597" s="9" t="n"/>
      <c r="H597" s="9" t="n"/>
    </row>
    <row r="598" ht="15.75" customHeight="1" s="496">
      <c r="A598" s="9" t="n"/>
      <c r="B598" s="9" t="n"/>
      <c r="C598" s="9" t="n"/>
      <c r="D598" s="9" t="n"/>
      <c r="E598" s="9" t="n"/>
      <c r="F598" s="9" t="n"/>
      <c r="G598" s="9" t="n"/>
      <c r="H598" s="9" t="n"/>
    </row>
    <row r="599" ht="15.75" customHeight="1" s="496">
      <c r="A599" s="9" t="n"/>
      <c r="B599" s="9" t="n"/>
      <c r="C599" s="9" t="n"/>
      <c r="D599" s="9" t="n"/>
      <c r="E599" s="9" t="n"/>
      <c r="F599" s="9" t="n"/>
      <c r="G599" s="9" t="n"/>
      <c r="H599" s="9" t="n"/>
    </row>
    <row r="600" ht="15.75" customHeight="1" s="496">
      <c r="A600" s="9" t="n"/>
      <c r="B600" s="9" t="n"/>
      <c r="C600" s="9" t="n"/>
      <c r="D600" s="9" t="n"/>
      <c r="E600" s="9" t="n"/>
      <c r="F600" s="9" t="n"/>
      <c r="G600" s="9" t="n"/>
      <c r="H600" s="9" t="n"/>
    </row>
    <row r="601" ht="15.75" customHeight="1" s="496">
      <c r="A601" s="9" t="n"/>
      <c r="B601" s="9" t="n"/>
      <c r="C601" s="9" t="n"/>
      <c r="D601" s="9" t="n"/>
      <c r="E601" s="9" t="n"/>
      <c r="F601" s="9" t="n"/>
      <c r="G601" s="9" t="n"/>
      <c r="H601" s="9" t="n"/>
    </row>
    <row r="602" ht="15.75" customHeight="1" s="496">
      <c r="A602" s="9" t="n"/>
      <c r="B602" s="9" t="n"/>
      <c r="C602" s="9" t="n"/>
      <c r="D602" s="9" t="n"/>
      <c r="E602" s="9" t="n"/>
      <c r="F602" s="9" t="n"/>
      <c r="G602" s="9" t="n"/>
      <c r="H602" s="9" t="n"/>
    </row>
    <row r="603" ht="15.75" customHeight="1" s="496">
      <c r="A603" s="9" t="n"/>
      <c r="B603" s="9" t="n"/>
      <c r="C603" s="9" t="n"/>
      <c r="D603" s="9" t="n"/>
      <c r="E603" s="9" t="n"/>
      <c r="F603" s="9" t="n"/>
      <c r="G603" s="9" t="n"/>
      <c r="H603" s="9" t="n"/>
    </row>
    <row r="604" ht="15.75" customHeight="1" s="496">
      <c r="A604" s="9" t="n"/>
      <c r="B604" s="9" t="n"/>
      <c r="C604" s="9" t="n"/>
      <c r="D604" s="9" t="n"/>
      <c r="E604" s="9" t="n"/>
      <c r="F604" s="9" t="n"/>
      <c r="G604" s="9" t="n"/>
      <c r="H604" s="9" t="n"/>
    </row>
    <row r="605" ht="15.75" customHeight="1" s="496">
      <c r="A605" s="9" t="n"/>
      <c r="B605" s="9" t="n"/>
      <c r="C605" s="9" t="n"/>
      <c r="D605" s="9" t="n"/>
      <c r="E605" s="9" t="n"/>
      <c r="F605" s="9" t="n"/>
      <c r="G605" s="9" t="n"/>
      <c r="H605" s="9" t="n"/>
    </row>
    <row r="606" ht="15.75" customHeight="1" s="496">
      <c r="A606" s="9" t="n"/>
      <c r="B606" s="9" t="n"/>
      <c r="C606" s="9" t="n"/>
      <c r="D606" s="9" t="n"/>
      <c r="E606" s="9" t="n"/>
      <c r="F606" s="9" t="n"/>
      <c r="G606" s="9" t="n"/>
      <c r="H606" s="9" t="n"/>
    </row>
    <row r="607" ht="15.75" customHeight="1" s="496">
      <c r="A607" s="9" t="n"/>
      <c r="B607" s="9" t="n"/>
      <c r="C607" s="9" t="n"/>
      <c r="D607" s="9" t="n"/>
      <c r="E607" s="9" t="n"/>
      <c r="F607" s="9" t="n"/>
      <c r="G607" s="9" t="n"/>
      <c r="H607" s="9" t="n"/>
    </row>
    <row r="608" ht="15.75" customHeight="1" s="496">
      <c r="A608" s="9" t="n"/>
      <c r="B608" s="9" t="n"/>
      <c r="C608" s="9" t="n"/>
      <c r="D608" s="9" t="n"/>
      <c r="E608" s="9" t="n"/>
      <c r="F608" s="9" t="n"/>
      <c r="G608" s="9" t="n"/>
      <c r="H608" s="9" t="n"/>
    </row>
    <row r="609" ht="15.75" customHeight="1" s="496">
      <c r="A609" s="9" t="n"/>
      <c r="B609" s="9" t="n"/>
      <c r="C609" s="9" t="n"/>
      <c r="D609" s="9" t="n"/>
      <c r="E609" s="9" t="n"/>
      <c r="F609" s="9" t="n"/>
      <c r="G609" s="9" t="n"/>
      <c r="H609" s="9" t="n"/>
    </row>
    <row r="610" ht="15.75" customHeight="1" s="496">
      <c r="A610" s="9" t="n"/>
      <c r="B610" s="9" t="n"/>
      <c r="C610" s="9" t="n"/>
      <c r="D610" s="9" t="n"/>
      <c r="E610" s="9" t="n"/>
      <c r="F610" s="9" t="n"/>
      <c r="G610" s="9" t="n"/>
      <c r="H610" s="9" t="n"/>
    </row>
    <row r="611" ht="15.75" customHeight="1" s="496">
      <c r="A611" s="9" t="n"/>
      <c r="B611" s="9" t="n"/>
      <c r="C611" s="9" t="n"/>
      <c r="D611" s="9" t="n"/>
      <c r="E611" s="9" t="n"/>
      <c r="F611" s="9" t="n"/>
      <c r="G611" s="9" t="n"/>
      <c r="H611" s="9" t="n"/>
    </row>
    <row r="612" ht="15.75" customHeight="1" s="496">
      <c r="A612" s="9" t="n"/>
      <c r="B612" s="9" t="n"/>
      <c r="C612" s="9" t="n"/>
      <c r="D612" s="9" t="n"/>
      <c r="E612" s="9" t="n"/>
      <c r="F612" s="9" t="n"/>
      <c r="G612" s="9" t="n"/>
      <c r="H612" s="9" t="n"/>
    </row>
    <row r="613" ht="15.75" customHeight="1" s="496">
      <c r="A613" s="9" t="n"/>
      <c r="B613" s="9" t="n"/>
      <c r="C613" s="9" t="n"/>
      <c r="D613" s="9" t="n"/>
      <c r="E613" s="9" t="n"/>
      <c r="F613" s="9" t="n"/>
      <c r="G613" s="9" t="n"/>
      <c r="H613" s="9" t="n"/>
    </row>
    <row r="614" ht="15.75" customHeight="1" s="496">
      <c r="A614" s="9" t="n"/>
      <c r="B614" s="9" t="n"/>
      <c r="C614" s="9" t="n"/>
      <c r="D614" s="9" t="n"/>
      <c r="E614" s="9" t="n"/>
      <c r="F614" s="9" t="n"/>
      <c r="G614" s="9" t="n"/>
      <c r="H614" s="9" t="n"/>
    </row>
    <row r="615" ht="15.75" customHeight="1" s="496">
      <c r="A615" s="9" t="n"/>
      <c r="B615" s="9" t="n"/>
      <c r="C615" s="9" t="n"/>
      <c r="D615" s="9" t="n"/>
      <c r="E615" s="9" t="n"/>
      <c r="F615" s="9" t="n"/>
      <c r="G615" s="9" t="n"/>
      <c r="H615" s="9" t="n"/>
    </row>
    <row r="616" ht="15.75" customHeight="1" s="496">
      <c r="A616" s="9" t="n"/>
      <c r="B616" s="9" t="n"/>
      <c r="C616" s="9" t="n"/>
      <c r="D616" s="9" t="n"/>
      <c r="E616" s="9" t="n"/>
      <c r="F616" s="9" t="n"/>
      <c r="G616" s="9" t="n"/>
      <c r="H616" s="9" t="n"/>
    </row>
    <row r="617" ht="15.75" customHeight="1" s="496">
      <c r="A617" s="9" t="n"/>
      <c r="B617" s="9" t="n"/>
      <c r="C617" s="9" t="n"/>
      <c r="D617" s="9" t="n"/>
      <c r="E617" s="9" t="n"/>
      <c r="F617" s="9" t="n"/>
      <c r="G617" s="9" t="n"/>
      <c r="H617" s="9" t="n"/>
    </row>
    <row r="618" ht="15.75" customHeight="1" s="496">
      <c r="A618" s="9" t="n"/>
      <c r="B618" s="9" t="n"/>
      <c r="C618" s="9" t="n"/>
      <c r="D618" s="9" t="n"/>
      <c r="E618" s="9" t="n"/>
      <c r="F618" s="9" t="n"/>
      <c r="G618" s="9" t="n"/>
      <c r="H618" s="9" t="n"/>
    </row>
    <row r="619" ht="15.75" customHeight="1" s="496">
      <c r="A619" s="9" t="n"/>
      <c r="B619" s="9" t="n"/>
      <c r="C619" s="9" t="n"/>
      <c r="D619" s="9" t="n"/>
      <c r="E619" s="9" t="n"/>
      <c r="F619" s="9" t="n"/>
      <c r="G619" s="9" t="n"/>
      <c r="H619" s="9" t="n"/>
    </row>
    <row r="620" ht="15.75" customHeight="1" s="496">
      <c r="A620" s="9" t="n"/>
      <c r="B620" s="9" t="n"/>
      <c r="C620" s="9" t="n"/>
      <c r="D620" s="9" t="n"/>
      <c r="E620" s="9" t="n"/>
      <c r="F620" s="9" t="n"/>
      <c r="G620" s="9" t="n"/>
      <c r="H620" s="9" t="n"/>
    </row>
    <row r="621" ht="15.75" customHeight="1" s="496">
      <c r="A621" s="9" t="n"/>
      <c r="B621" s="9" t="n"/>
      <c r="C621" s="9" t="n"/>
      <c r="D621" s="9" t="n"/>
      <c r="E621" s="9" t="n"/>
      <c r="F621" s="9" t="n"/>
      <c r="G621" s="9" t="n"/>
      <c r="H621" s="9" t="n"/>
    </row>
    <row r="622" ht="15.75" customHeight="1" s="496">
      <c r="A622" s="9" t="n"/>
      <c r="B622" s="9" t="n"/>
      <c r="C622" s="9" t="n"/>
      <c r="D622" s="9" t="n"/>
      <c r="E622" s="9" t="n"/>
      <c r="F622" s="9" t="n"/>
      <c r="G622" s="9" t="n"/>
      <c r="H622" s="9" t="n"/>
    </row>
    <row r="623" ht="15.75" customHeight="1" s="496">
      <c r="A623" s="9" t="n"/>
      <c r="B623" s="9" t="n"/>
      <c r="C623" s="9" t="n"/>
      <c r="D623" s="9" t="n"/>
      <c r="E623" s="9" t="n"/>
      <c r="F623" s="9" t="n"/>
      <c r="G623" s="9" t="n"/>
      <c r="H623" s="9" t="n"/>
    </row>
    <row r="624" ht="15.75" customHeight="1" s="496">
      <c r="A624" s="9" t="n"/>
      <c r="B624" s="9" t="n"/>
      <c r="C624" s="9" t="n"/>
      <c r="D624" s="9" t="n"/>
      <c r="E624" s="9" t="n"/>
      <c r="F624" s="9" t="n"/>
      <c r="G624" s="9" t="n"/>
      <c r="H624" s="9" t="n"/>
    </row>
    <row r="625" ht="15.75" customHeight="1" s="496">
      <c r="A625" s="9" t="n"/>
      <c r="B625" s="9" t="n"/>
      <c r="C625" s="9" t="n"/>
      <c r="D625" s="9" t="n"/>
      <c r="E625" s="9" t="n"/>
      <c r="F625" s="9" t="n"/>
      <c r="G625" s="9" t="n"/>
      <c r="H625" s="9" t="n"/>
    </row>
    <row r="626" ht="15.75" customHeight="1" s="496">
      <c r="A626" s="9" t="n"/>
      <c r="B626" s="9" t="n"/>
      <c r="C626" s="9" t="n"/>
      <c r="D626" s="9" t="n"/>
      <c r="E626" s="9" t="n"/>
      <c r="F626" s="9" t="n"/>
      <c r="G626" s="9" t="n"/>
      <c r="H626" s="9" t="n"/>
    </row>
    <row r="627" ht="15.75" customHeight="1" s="496">
      <c r="A627" s="9" t="n"/>
      <c r="B627" s="9" t="n"/>
      <c r="C627" s="9" t="n"/>
      <c r="D627" s="9" t="n"/>
      <c r="E627" s="9" t="n"/>
      <c r="F627" s="9" t="n"/>
      <c r="G627" s="9" t="n"/>
      <c r="H627" s="9" t="n"/>
    </row>
    <row r="628" ht="15.75" customHeight="1" s="496">
      <c r="A628" s="9" t="n"/>
      <c r="B628" s="9" t="n"/>
      <c r="C628" s="9" t="n"/>
      <c r="D628" s="9" t="n"/>
      <c r="E628" s="9" t="n"/>
      <c r="F628" s="9" t="n"/>
      <c r="G628" s="9" t="n"/>
      <c r="H628" s="9" t="n"/>
    </row>
    <row r="629" ht="15.75" customHeight="1" s="496">
      <c r="A629" s="9" t="n"/>
      <c r="B629" s="9" t="n"/>
      <c r="C629" s="9" t="n"/>
      <c r="D629" s="9" t="n"/>
      <c r="E629" s="9" t="n"/>
      <c r="F629" s="9" t="n"/>
      <c r="G629" s="9" t="n"/>
      <c r="H629" s="9" t="n"/>
    </row>
    <row r="630" ht="15.75" customHeight="1" s="496">
      <c r="A630" s="9" t="n"/>
      <c r="B630" s="9" t="n"/>
      <c r="C630" s="9" t="n"/>
      <c r="D630" s="9" t="n"/>
      <c r="E630" s="9" t="n"/>
      <c r="F630" s="9" t="n"/>
      <c r="G630" s="9" t="n"/>
      <c r="H630" s="9" t="n"/>
    </row>
    <row r="631" ht="15.75" customHeight="1" s="496">
      <c r="A631" s="9" t="n"/>
      <c r="B631" s="9" t="n"/>
      <c r="C631" s="9" t="n"/>
      <c r="D631" s="9" t="n"/>
      <c r="E631" s="9" t="n"/>
      <c r="F631" s="9" t="n"/>
      <c r="G631" s="9" t="n"/>
      <c r="H631" s="9" t="n"/>
    </row>
    <row r="632" ht="15.75" customHeight="1" s="496">
      <c r="A632" s="9" t="n"/>
      <c r="B632" s="9" t="n"/>
      <c r="C632" s="9" t="n"/>
      <c r="D632" s="9" t="n"/>
      <c r="E632" s="9" t="n"/>
      <c r="F632" s="9" t="n"/>
      <c r="G632" s="9" t="n"/>
      <c r="H632" s="9" t="n"/>
    </row>
    <row r="633" ht="15.75" customHeight="1" s="496">
      <c r="A633" s="9" t="n"/>
      <c r="B633" s="9" t="n"/>
      <c r="C633" s="9" t="n"/>
      <c r="D633" s="9" t="n"/>
      <c r="E633" s="9" t="n"/>
      <c r="F633" s="9" t="n"/>
      <c r="G633" s="9" t="n"/>
      <c r="H633" s="9" t="n"/>
    </row>
    <row r="634" ht="15.75" customHeight="1" s="496">
      <c r="A634" s="9" t="n"/>
      <c r="B634" s="9" t="n"/>
      <c r="C634" s="9" t="n"/>
      <c r="D634" s="9" t="n"/>
      <c r="E634" s="9" t="n"/>
      <c r="F634" s="9" t="n"/>
      <c r="G634" s="9" t="n"/>
      <c r="H634" s="9" t="n"/>
    </row>
    <row r="635" ht="15.75" customHeight="1" s="496">
      <c r="A635" s="9" t="n"/>
      <c r="B635" s="9" t="n"/>
      <c r="C635" s="9" t="n"/>
      <c r="D635" s="9" t="n"/>
      <c r="E635" s="9" t="n"/>
      <c r="F635" s="9" t="n"/>
      <c r="G635" s="9" t="n"/>
      <c r="H635" s="9" t="n"/>
    </row>
    <row r="636" ht="15.75" customHeight="1" s="496">
      <c r="A636" s="9" t="n"/>
      <c r="B636" s="9" t="n"/>
      <c r="C636" s="9" t="n"/>
      <c r="D636" s="9" t="n"/>
      <c r="E636" s="9" t="n"/>
      <c r="F636" s="9" t="n"/>
      <c r="G636" s="9" t="n"/>
      <c r="H636" s="9" t="n"/>
    </row>
    <row r="637" ht="15.75" customHeight="1" s="496">
      <c r="A637" s="9" t="n"/>
      <c r="B637" s="9" t="n"/>
      <c r="C637" s="9" t="n"/>
      <c r="D637" s="9" t="n"/>
      <c r="E637" s="9" t="n"/>
      <c r="F637" s="9" t="n"/>
      <c r="G637" s="9" t="n"/>
      <c r="H637" s="9" t="n"/>
    </row>
    <row r="638" ht="15.75" customHeight="1" s="496">
      <c r="A638" s="9" t="n"/>
      <c r="B638" s="9" t="n"/>
      <c r="C638" s="9" t="n"/>
      <c r="D638" s="9" t="n"/>
      <c r="E638" s="9" t="n"/>
      <c r="F638" s="9" t="n"/>
      <c r="G638" s="9" t="n"/>
      <c r="H638" s="9" t="n"/>
    </row>
    <row r="639" ht="15.75" customHeight="1" s="496">
      <c r="A639" s="9" t="n"/>
      <c r="B639" s="9" t="n"/>
      <c r="C639" s="9" t="n"/>
      <c r="D639" s="9" t="n"/>
      <c r="E639" s="9" t="n"/>
      <c r="F639" s="9" t="n"/>
      <c r="G639" s="9" t="n"/>
      <c r="H639" s="9" t="n"/>
    </row>
    <row r="640" ht="15.75" customHeight="1" s="496">
      <c r="A640" s="9" t="n"/>
      <c r="B640" s="9" t="n"/>
      <c r="C640" s="9" t="n"/>
      <c r="D640" s="9" t="n"/>
      <c r="E640" s="9" t="n"/>
      <c r="F640" s="9" t="n"/>
      <c r="G640" s="9" t="n"/>
      <c r="H640" s="9" t="n"/>
    </row>
    <row r="641" ht="15.75" customHeight="1" s="496">
      <c r="A641" s="9" t="n"/>
      <c r="B641" s="9" t="n"/>
      <c r="C641" s="9" t="n"/>
      <c r="D641" s="9" t="n"/>
      <c r="E641" s="9" t="n"/>
      <c r="F641" s="9" t="n"/>
      <c r="G641" s="9" t="n"/>
      <c r="H641" s="9" t="n"/>
    </row>
    <row r="642" ht="15.75" customHeight="1" s="496">
      <c r="A642" s="9" t="n"/>
      <c r="B642" s="9" t="n"/>
      <c r="C642" s="9" t="n"/>
      <c r="D642" s="9" t="n"/>
      <c r="E642" s="9" t="n"/>
      <c r="F642" s="9" t="n"/>
      <c r="G642" s="9" t="n"/>
      <c r="H642" s="9" t="n"/>
    </row>
    <row r="643" ht="15.75" customHeight="1" s="496">
      <c r="A643" s="9" t="n"/>
      <c r="B643" s="9" t="n"/>
      <c r="C643" s="9" t="n"/>
      <c r="D643" s="9" t="n"/>
      <c r="E643" s="9" t="n"/>
      <c r="F643" s="9" t="n"/>
      <c r="G643" s="9" t="n"/>
      <c r="H643" s="9" t="n"/>
    </row>
    <row r="644" ht="15.75" customHeight="1" s="496">
      <c r="A644" s="9" t="n"/>
      <c r="B644" s="9" t="n"/>
      <c r="C644" s="9" t="n"/>
      <c r="D644" s="9" t="n"/>
      <c r="E644" s="9" t="n"/>
      <c r="F644" s="9" t="n"/>
      <c r="G644" s="9" t="n"/>
      <c r="H644" s="9" t="n"/>
    </row>
    <row r="645" ht="15.75" customHeight="1" s="496">
      <c r="A645" s="9" t="n"/>
      <c r="B645" s="9" t="n"/>
      <c r="C645" s="9" t="n"/>
      <c r="D645" s="9" t="n"/>
      <c r="E645" s="9" t="n"/>
      <c r="F645" s="9" t="n"/>
      <c r="G645" s="9" t="n"/>
      <c r="H645" s="9" t="n"/>
    </row>
    <row r="646" ht="15.75" customHeight="1" s="496">
      <c r="A646" s="9" t="n"/>
      <c r="B646" s="9" t="n"/>
      <c r="C646" s="9" t="n"/>
      <c r="D646" s="9" t="n"/>
      <c r="E646" s="9" t="n"/>
      <c r="F646" s="9" t="n"/>
      <c r="G646" s="9" t="n"/>
      <c r="H646" s="9" t="n"/>
    </row>
    <row r="647" ht="15.75" customHeight="1" s="496">
      <c r="A647" s="9" t="n"/>
      <c r="B647" s="9" t="n"/>
      <c r="C647" s="9" t="n"/>
      <c r="D647" s="9" t="n"/>
      <c r="E647" s="9" t="n"/>
      <c r="F647" s="9" t="n"/>
      <c r="G647" s="9" t="n"/>
      <c r="H647" s="9" t="n"/>
    </row>
    <row r="648" ht="15.75" customHeight="1" s="496">
      <c r="A648" s="9" t="n"/>
      <c r="B648" s="9" t="n"/>
      <c r="C648" s="9" t="n"/>
      <c r="D648" s="9" t="n"/>
      <c r="E648" s="9" t="n"/>
      <c r="F648" s="9" t="n"/>
      <c r="G648" s="9" t="n"/>
      <c r="H648" s="9" t="n"/>
    </row>
    <row r="649" ht="15.75" customHeight="1" s="496">
      <c r="A649" s="9" t="n"/>
      <c r="B649" s="9" t="n"/>
      <c r="C649" s="9" t="n"/>
      <c r="D649" s="9" t="n"/>
      <c r="E649" s="9" t="n"/>
      <c r="F649" s="9" t="n"/>
      <c r="G649" s="9" t="n"/>
      <c r="H649" s="9" t="n"/>
    </row>
    <row r="650" ht="15.75" customHeight="1" s="496">
      <c r="A650" s="9" t="n"/>
      <c r="B650" s="9" t="n"/>
      <c r="C650" s="9" t="n"/>
      <c r="D650" s="9" t="n"/>
      <c r="E650" s="9" t="n"/>
      <c r="F650" s="9" t="n"/>
      <c r="G650" s="9" t="n"/>
      <c r="H650" s="9" t="n"/>
    </row>
    <row r="651" ht="15.75" customHeight="1" s="496">
      <c r="A651" s="9" t="n"/>
      <c r="B651" s="9" t="n"/>
      <c r="C651" s="9" t="n"/>
      <c r="D651" s="9" t="n"/>
      <c r="E651" s="9" t="n"/>
      <c r="F651" s="9" t="n"/>
      <c r="G651" s="9" t="n"/>
      <c r="H651" s="9" t="n"/>
    </row>
    <row r="652" ht="15.75" customHeight="1" s="496">
      <c r="A652" s="9" t="n"/>
      <c r="B652" s="9" t="n"/>
      <c r="C652" s="9" t="n"/>
      <c r="D652" s="9" t="n"/>
      <c r="E652" s="9" t="n"/>
      <c r="F652" s="9" t="n"/>
      <c r="G652" s="9" t="n"/>
      <c r="H652" s="9" t="n"/>
    </row>
    <row r="653" ht="15.75" customHeight="1" s="496">
      <c r="A653" s="9" t="n"/>
      <c r="B653" s="9" t="n"/>
      <c r="C653" s="9" t="n"/>
      <c r="D653" s="9" t="n"/>
      <c r="E653" s="9" t="n"/>
      <c r="F653" s="9" t="n"/>
      <c r="G653" s="9" t="n"/>
      <c r="H653" s="9" t="n"/>
    </row>
    <row r="654" ht="15.75" customHeight="1" s="496">
      <c r="A654" s="9" t="n"/>
      <c r="B654" s="9" t="n"/>
      <c r="C654" s="9" t="n"/>
      <c r="D654" s="9" t="n"/>
      <c r="E654" s="9" t="n"/>
      <c r="F654" s="9" t="n"/>
      <c r="G654" s="9" t="n"/>
      <c r="H654" s="9" t="n"/>
    </row>
    <row r="655" ht="15.75" customHeight="1" s="496">
      <c r="A655" s="9" t="n"/>
      <c r="B655" s="9" t="n"/>
      <c r="C655" s="9" t="n"/>
      <c r="D655" s="9" t="n"/>
      <c r="E655" s="9" t="n"/>
      <c r="F655" s="9" t="n"/>
      <c r="G655" s="9" t="n"/>
      <c r="H655" s="9" t="n"/>
    </row>
    <row r="656" ht="15.75" customHeight="1" s="496">
      <c r="A656" s="9" t="n"/>
      <c r="B656" s="9" t="n"/>
      <c r="C656" s="9" t="n"/>
      <c r="D656" s="9" t="n"/>
      <c r="E656" s="9" t="n"/>
      <c r="F656" s="9" t="n"/>
      <c r="G656" s="9" t="n"/>
      <c r="H656" s="9" t="n"/>
    </row>
    <row r="657" ht="15.75" customHeight="1" s="496">
      <c r="A657" s="9" t="n"/>
      <c r="B657" s="9" t="n"/>
      <c r="C657" s="9" t="n"/>
      <c r="D657" s="9" t="n"/>
      <c r="E657" s="9" t="n"/>
      <c r="F657" s="9" t="n"/>
      <c r="G657" s="9" t="n"/>
      <c r="H657" s="9" t="n"/>
    </row>
    <row r="658" ht="15.75" customHeight="1" s="496">
      <c r="A658" s="9" t="n"/>
      <c r="B658" s="9" t="n"/>
      <c r="C658" s="9" t="n"/>
      <c r="D658" s="9" t="n"/>
      <c r="E658" s="9" t="n"/>
      <c r="F658" s="9" t="n"/>
      <c r="G658" s="9" t="n"/>
      <c r="H658" s="9" t="n"/>
    </row>
    <row r="659" ht="15.75" customHeight="1" s="496">
      <c r="A659" s="9" t="n"/>
      <c r="B659" s="9" t="n"/>
      <c r="C659" s="9" t="n"/>
      <c r="D659" s="9" t="n"/>
      <c r="E659" s="9" t="n"/>
      <c r="F659" s="9" t="n"/>
      <c r="G659" s="9" t="n"/>
      <c r="H659" s="9" t="n"/>
    </row>
    <row r="660" ht="15.75" customHeight="1" s="496">
      <c r="A660" s="9" t="n"/>
      <c r="B660" s="9" t="n"/>
      <c r="C660" s="9" t="n"/>
      <c r="D660" s="9" t="n"/>
      <c r="E660" s="9" t="n"/>
      <c r="F660" s="9" t="n"/>
      <c r="G660" s="9" t="n"/>
      <c r="H660" s="9" t="n"/>
    </row>
    <row r="661" ht="15.75" customHeight="1" s="496">
      <c r="A661" s="9" t="n"/>
      <c r="B661" s="9" t="n"/>
      <c r="C661" s="9" t="n"/>
      <c r="D661" s="9" t="n"/>
      <c r="E661" s="9" t="n"/>
      <c r="F661" s="9" t="n"/>
      <c r="G661" s="9" t="n"/>
      <c r="H661" s="9" t="n"/>
    </row>
    <row r="662" ht="15.75" customHeight="1" s="496">
      <c r="A662" s="9" t="n"/>
      <c r="B662" s="9" t="n"/>
      <c r="C662" s="9" t="n"/>
      <c r="D662" s="9" t="n"/>
      <c r="E662" s="9" t="n"/>
      <c r="F662" s="9" t="n"/>
      <c r="G662" s="9" t="n"/>
      <c r="H662" s="9" t="n"/>
    </row>
    <row r="663" ht="15.75" customHeight="1" s="496">
      <c r="A663" s="9" t="n"/>
      <c r="B663" s="9" t="n"/>
      <c r="C663" s="9" t="n"/>
      <c r="D663" s="9" t="n"/>
      <c r="E663" s="9" t="n"/>
      <c r="F663" s="9" t="n"/>
      <c r="G663" s="9" t="n"/>
      <c r="H663" s="9" t="n"/>
    </row>
    <row r="664" ht="15.75" customHeight="1" s="496">
      <c r="A664" s="9" t="n"/>
      <c r="B664" s="9" t="n"/>
      <c r="C664" s="9" t="n"/>
      <c r="D664" s="9" t="n"/>
      <c r="E664" s="9" t="n"/>
      <c r="F664" s="9" t="n"/>
      <c r="G664" s="9" t="n"/>
      <c r="H664" s="9" t="n"/>
    </row>
    <row r="665" ht="15.75" customHeight="1" s="496">
      <c r="A665" s="9" t="n"/>
      <c r="B665" s="9" t="n"/>
      <c r="C665" s="9" t="n"/>
      <c r="D665" s="9" t="n"/>
      <c r="E665" s="9" t="n"/>
      <c r="F665" s="9" t="n"/>
      <c r="G665" s="9" t="n"/>
      <c r="H665" s="9" t="n"/>
    </row>
    <row r="666" ht="15.75" customHeight="1" s="496">
      <c r="A666" s="9" t="n"/>
      <c r="B666" s="9" t="n"/>
      <c r="C666" s="9" t="n"/>
      <c r="D666" s="9" t="n"/>
      <c r="E666" s="9" t="n"/>
      <c r="F666" s="9" t="n"/>
      <c r="G666" s="9" t="n"/>
      <c r="H666" s="9" t="n"/>
    </row>
    <row r="667" ht="15.75" customHeight="1" s="496">
      <c r="A667" s="9" t="n"/>
      <c r="B667" s="9" t="n"/>
      <c r="C667" s="9" t="n"/>
      <c r="D667" s="9" t="n"/>
      <c r="E667" s="9" t="n"/>
      <c r="F667" s="9" t="n"/>
      <c r="G667" s="9" t="n"/>
      <c r="H667" s="9" t="n"/>
    </row>
    <row r="668" ht="15.75" customHeight="1" s="496">
      <c r="A668" s="9" t="n"/>
      <c r="B668" s="9" t="n"/>
      <c r="C668" s="9" t="n"/>
      <c r="D668" s="9" t="n"/>
      <c r="E668" s="9" t="n"/>
      <c r="F668" s="9" t="n"/>
      <c r="G668" s="9" t="n"/>
      <c r="H668" s="9" t="n"/>
    </row>
    <row r="669" ht="15.75" customHeight="1" s="496">
      <c r="A669" s="9" t="n"/>
      <c r="B669" s="9" t="n"/>
      <c r="C669" s="9" t="n"/>
      <c r="D669" s="9" t="n"/>
      <c r="E669" s="9" t="n"/>
      <c r="F669" s="9" t="n"/>
      <c r="G669" s="9" t="n"/>
      <c r="H669" s="9" t="n"/>
    </row>
    <row r="670" ht="15.75" customHeight="1" s="496">
      <c r="A670" s="9" t="n"/>
      <c r="B670" s="9" t="n"/>
      <c r="C670" s="9" t="n"/>
      <c r="D670" s="9" t="n"/>
      <c r="E670" s="9" t="n"/>
      <c r="F670" s="9" t="n"/>
      <c r="G670" s="9" t="n"/>
      <c r="H670" s="9" t="n"/>
    </row>
    <row r="671" ht="15.75" customHeight="1" s="496">
      <c r="A671" s="9" t="n"/>
      <c r="B671" s="9" t="n"/>
      <c r="C671" s="9" t="n"/>
      <c r="D671" s="9" t="n"/>
      <c r="E671" s="9" t="n"/>
      <c r="F671" s="9" t="n"/>
      <c r="G671" s="9" t="n"/>
      <c r="H671" s="9" t="n"/>
    </row>
    <row r="672" ht="15.75" customHeight="1" s="496">
      <c r="A672" s="9" t="n"/>
      <c r="B672" s="9" t="n"/>
      <c r="C672" s="9" t="n"/>
      <c r="D672" s="9" t="n"/>
      <c r="E672" s="9" t="n"/>
      <c r="F672" s="9" t="n"/>
      <c r="G672" s="9" t="n"/>
      <c r="H672" s="9" t="n"/>
    </row>
    <row r="673" ht="15.75" customHeight="1" s="496">
      <c r="A673" s="9" t="n"/>
      <c r="B673" s="9" t="n"/>
      <c r="C673" s="9" t="n"/>
      <c r="D673" s="9" t="n"/>
      <c r="E673" s="9" t="n"/>
      <c r="F673" s="9" t="n"/>
      <c r="G673" s="9" t="n"/>
      <c r="H673" s="9" t="n"/>
    </row>
    <row r="674" ht="15.75" customHeight="1" s="496">
      <c r="A674" s="9" t="n"/>
      <c r="B674" s="9" t="n"/>
      <c r="C674" s="9" t="n"/>
      <c r="D674" s="9" t="n"/>
      <c r="E674" s="9" t="n"/>
      <c r="F674" s="9" t="n"/>
      <c r="G674" s="9" t="n"/>
      <c r="H674" s="9" t="n"/>
    </row>
    <row r="675" ht="15.75" customHeight="1" s="496">
      <c r="A675" s="9" t="n"/>
      <c r="B675" s="9" t="n"/>
      <c r="C675" s="9" t="n"/>
      <c r="D675" s="9" t="n"/>
      <c r="E675" s="9" t="n"/>
      <c r="F675" s="9" t="n"/>
      <c r="G675" s="9" t="n"/>
      <c r="H675" s="9" t="n"/>
    </row>
    <row r="676" ht="15.75" customHeight="1" s="496">
      <c r="A676" s="9" t="n"/>
      <c r="B676" s="9" t="n"/>
      <c r="C676" s="9" t="n"/>
      <c r="D676" s="9" t="n"/>
      <c r="E676" s="9" t="n"/>
      <c r="F676" s="9" t="n"/>
      <c r="G676" s="9" t="n"/>
      <c r="H676" s="9" t="n"/>
    </row>
    <row r="677" ht="15.75" customHeight="1" s="496">
      <c r="A677" s="9" t="n"/>
      <c r="B677" s="9" t="n"/>
      <c r="C677" s="9" t="n"/>
      <c r="D677" s="9" t="n"/>
      <c r="E677" s="9" t="n"/>
      <c r="F677" s="9" t="n"/>
      <c r="G677" s="9" t="n"/>
      <c r="H677" s="9" t="n"/>
    </row>
    <row r="678" ht="15.75" customHeight="1" s="496">
      <c r="A678" s="9" t="n"/>
      <c r="B678" s="9" t="n"/>
      <c r="C678" s="9" t="n"/>
      <c r="D678" s="9" t="n"/>
      <c r="E678" s="9" t="n"/>
      <c r="F678" s="9" t="n"/>
      <c r="G678" s="9" t="n"/>
      <c r="H678" s="9" t="n"/>
    </row>
    <row r="679" ht="15.75" customHeight="1" s="496">
      <c r="A679" s="9" t="n"/>
      <c r="B679" s="9" t="n"/>
      <c r="C679" s="9" t="n"/>
      <c r="D679" s="9" t="n"/>
      <c r="E679" s="9" t="n"/>
      <c r="F679" s="9" t="n"/>
      <c r="G679" s="9" t="n"/>
      <c r="H679" s="9" t="n"/>
    </row>
    <row r="680" ht="15.75" customHeight="1" s="496">
      <c r="A680" s="9" t="n"/>
      <c r="B680" s="9" t="n"/>
      <c r="C680" s="9" t="n"/>
      <c r="D680" s="9" t="n"/>
      <c r="E680" s="9" t="n"/>
      <c r="F680" s="9" t="n"/>
      <c r="G680" s="9" t="n"/>
      <c r="H680" s="9" t="n"/>
    </row>
    <row r="681" ht="15.75" customHeight="1" s="496">
      <c r="A681" s="9" t="n"/>
      <c r="B681" s="9" t="n"/>
      <c r="C681" s="9" t="n"/>
      <c r="D681" s="9" t="n"/>
      <c r="E681" s="9" t="n"/>
      <c r="F681" s="9" t="n"/>
      <c r="G681" s="9" t="n"/>
      <c r="H681" s="9" t="n"/>
    </row>
    <row r="682" ht="15.75" customHeight="1" s="496">
      <c r="A682" s="9" t="n"/>
      <c r="B682" s="9" t="n"/>
      <c r="C682" s="9" t="n"/>
      <c r="D682" s="9" t="n"/>
      <c r="E682" s="9" t="n"/>
      <c r="F682" s="9" t="n"/>
      <c r="G682" s="9" t="n"/>
      <c r="H682" s="9" t="n"/>
    </row>
    <row r="683" ht="15.75" customHeight="1" s="496">
      <c r="A683" s="9" t="n"/>
      <c r="B683" s="9" t="n"/>
      <c r="C683" s="9" t="n"/>
      <c r="D683" s="9" t="n"/>
      <c r="E683" s="9" t="n"/>
      <c r="F683" s="9" t="n"/>
      <c r="G683" s="9" t="n"/>
      <c r="H683" s="9" t="n"/>
    </row>
    <row r="684" ht="15.75" customHeight="1" s="496">
      <c r="A684" s="9" t="n"/>
      <c r="B684" s="9" t="n"/>
      <c r="C684" s="9" t="n"/>
      <c r="D684" s="9" t="n"/>
      <c r="E684" s="9" t="n"/>
      <c r="F684" s="9" t="n"/>
      <c r="G684" s="9" t="n"/>
      <c r="H684" s="9" t="n"/>
    </row>
    <row r="685" ht="15.75" customHeight="1" s="496">
      <c r="A685" s="9" t="n"/>
      <c r="B685" s="9" t="n"/>
      <c r="C685" s="9" t="n"/>
      <c r="D685" s="9" t="n"/>
      <c r="E685" s="9" t="n"/>
      <c r="F685" s="9" t="n"/>
      <c r="G685" s="9" t="n"/>
      <c r="H685" s="9" t="n"/>
    </row>
    <row r="686" ht="15.75" customHeight="1" s="496">
      <c r="A686" s="9" t="n"/>
      <c r="B686" s="9" t="n"/>
      <c r="C686" s="9" t="n"/>
      <c r="D686" s="9" t="n"/>
      <c r="E686" s="9" t="n"/>
      <c r="F686" s="9" t="n"/>
      <c r="G686" s="9" t="n"/>
      <c r="H686" s="9" t="n"/>
    </row>
    <row r="687" ht="15.75" customHeight="1" s="496">
      <c r="A687" s="9" t="n"/>
      <c r="B687" s="9" t="n"/>
      <c r="C687" s="9" t="n"/>
      <c r="D687" s="9" t="n"/>
      <c r="E687" s="9" t="n"/>
      <c r="F687" s="9" t="n"/>
      <c r="G687" s="9" t="n"/>
      <c r="H687" s="9" t="n"/>
    </row>
    <row r="688" ht="15.75" customHeight="1" s="496">
      <c r="A688" s="9" t="n"/>
      <c r="B688" s="9" t="n"/>
      <c r="C688" s="9" t="n"/>
      <c r="D688" s="9" t="n"/>
      <c r="E688" s="9" t="n"/>
      <c r="F688" s="9" t="n"/>
      <c r="G688" s="9" t="n"/>
      <c r="H688" s="9" t="n"/>
    </row>
    <row r="689" ht="15.75" customHeight="1" s="496">
      <c r="A689" s="9" t="n"/>
      <c r="B689" s="9" t="n"/>
      <c r="C689" s="9" t="n"/>
      <c r="D689" s="9" t="n"/>
      <c r="E689" s="9" t="n"/>
      <c r="F689" s="9" t="n"/>
      <c r="G689" s="9" t="n"/>
      <c r="H689" s="9" t="n"/>
    </row>
    <row r="690" ht="15.75" customHeight="1" s="496">
      <c r="A690" s="9" t="n"/>
      <c r="B690" s="9" t="n"/>
      <c r="C690" s="9" t="n"/>
      <c r="D690" s="9" t="n"/>
      <c r="E690" s="9" t="n"/>
      <c r="F690" s="9" t="n"/>
      <c r="G690" s="9" t="n"/>
      <c r="H690" s="9" t="n"/>
    </row>
    <row r="691" ht="15.75" customHeight="1" s="496">
      <c r="A691" s="9" t="n"/>
      <c r="B691" s="9" t="n"/>
      <c r="C691" s="9" t="n"/>
      <c r="D691" s="9" t="n"/>
      <c r="E691" s="9" t="n"/>
      <c r="F691" s="9" t="n"/>
      <c r="G691" s="9" t="n"/>
      <c r="H691" s="9" t="n"/>
    </row>
    <row r="692" ht="15.75" customHeight="1" s="496">
      <c r="A692" s="9" t="n"/>
      <c r="B692" s="9" t="n"/>
      <c r="C692" s="9" t="n"/>
      <c r="D692" s="9" t="n"/>
      <c r="E692" s="9" t="n"/>
      <c r="F692" s="9" t="n"/>
      <c r="G692" s="9" t="n"/>
      <c r="H692" s="9" t="n"/>
    </row>
    <row r="693" ht="15.75" customHeight="1" s="496">
      <c r="A693" s="9" t="n"/>
      <c r="B693" s="9" t="n"/>
      <c r="C693" s="9" t="n"/>
      <c r="D693" s="9" t="n"/>
      <c r="E693" s="9" t="n"/>
      <c r="F693" s="9" t="n"/>
      <c r="G693" s="9" t="n"/>
      <c r="H693" s="9" t="n"/>
    </row>
    <row r="694" ht="15.75" customHeight="1" s="496">
      <c r="A694" s="9" t="n"/>
      <c r="B694" s="9" t="n"/>
      <c r="C694" s="9" t="n"/>
      <c r="D694" s="9" t="n"/>
      <c r="E694" s="9" t="n"/>
      <c r="F694" s="9" t="n"/>
      <c r="G694" s="9" t="n"/>
      <c r="H694" s="9" t="n"/>
    </row>
    <row r="695" ht="15.75" customHeight="1" s="496">
      <c r="A695" s="9" t="n"/>
      <c r="B695" s="9" t="n"/>
      <c r="C695" s="9" t="n"/>
      <c r="D695" s="9" t="n"/>
      <c r="E695" s="9" t="n"/>
      <c r="F695" s="9" t="n"/>
      <c r="G695" s="9" t="n"/>
      <c r="H695" s="9" t="n"/>
    </row>
    <row r="696" ht="15.75" customHeight="1" s="496">
      <c r="A696" s="9" t="n"/>
      <c r="B696" s="9" t="n"/>
      <c r="C696" s="9" t="n"/>
      <c r="D696" s="9" t="n"/>
      <c r="E696" s="9" t="n"/>
      <c r="F696" s="9" t="n"/>
      <c r="G696" s="9" t="n"/>
      <c r="H696" s="9" t="n"/>
    </row>
    <row r="697" ht="15.75" customHeight="1" s="496">
      <c r="A697" s="9" t="n"/>
      <c r="B697" s="9" t="n"/>
      <c r="C697" s="9" t="n"/>
      <c r="D697" s="9" t="n"/>
      <c r="E697" s="9" t="n"/>
      <c r="F697" s="9" t="n"/>
      <c r="G697" s="9" t="n"/>
      <c r="H697" s="9" t="n"/>
    </row>
    <row r="698" ht="15.75" customHeight="1" s="496">
      <c r="A698" s="9" t="n"/>
      <c r="B698" s="9" t="n"/>
      <c r="C698" s="9" t="n"/>
      <c r="D698" s="9" t="n"/>
      <c r="E698" s="9" t="n"/>
      <c r="F698" s="9" t="n"/>
      <c r="G698" s="9" t="n"/>
      <c r="H698" s="9" t="n"/>
    </row>
    <row r="699" ht="15.75" customHeight="1" s="496">
      <c r="A699" s="9" t="n"/>
      <c r="B699" s="9" t="n"/>
      <c r="C699" s="9" t="n"/>
      <c r="D699" s="9" t="n"/>
      <c r="E699" s="9" t="n"/>
      <c r="F699" s="9" t="n"/>
      <c r="G699" s="9" t="n"/>
      <c r="H699" s="9" t="n"/>
    </row>
    <row r="700" ht="15.75" customHeight="1" s="496">
      <c r="A700" s="9" t="n"/>
      <c r="B700" s="9" t="n"/>
      <c r="C700" s="9" t="n"/>
      <c r="D700" s="9" t="n"/>
      <c r="E700" s="9" t="n"/>
      <c r="F700" s="9" t="n"/>
      <c r="G700" s="9" t="n"/>
      <c r="H700" s="9" t="n"/>
    </row>
    <row r="701" ht="15.75" customHeight="1" s="496">
      <c r="A701" s="9" t="n"/>
      <c r="B701" s="9" t="n"/>
      <c r="C701" s="9" t="n"/>
      <c r="D701" s="9" t="n"/>
      <c r="E701" s="9" t="n"/>
      <c r="F701" s="9" t="n"/>
      <c r="G701" s="9" t="n"/>
      <c r="H701" s="9" t="n"/>
    </row>
    <row r="702" ht="15.75" customHeight="1" s="496">
      <c r="A702" s="9" t="n"/>
      <c r="B702" s="9" t="n"/>
      <c r="C702" s="9" t="n"/>
      <c r="D702" s="9" t="n"/>
      <c r="E702" s="9" t="n"/>
      <c r="F702" s="9" t="n"/>
      <c r="G702" s="9" t="n"/>
      <c r="H702" s="9" t="n"/>
    </row>
    <row r="703" ht="15.75" customHeight="1" s="496">
      <c r="A703" s="9" t="n"/>
      <c r="B703" s="9" t="n"/>
      <c r="C703" s="9" t="n"/>
      <c r="D703" s="9" t="n"/>
      <c r="E703" s="9" t="n"/>
      <c r="F703" s="9" t="n"/>
      <c r="G703" s="9" t="n"/>
      <c r="H703" s="9" t="n"/>
    </row>
    <row r="704" ht="15.75" customHeight="1" s="496">
      <c r="A704" s="9" t="n"/>
      <c r="B704" s="9" t="n"/>
      <c r="C704" s="9" t="n"/>
      <c r="D704" s="9" t="n"/>
      <c r="E704" s="9" t="n"/>
      <c r="F704" s="9" t="n"/>
      <c r="G704" s="9" t="n"/>
      <c r="H704" s="9" t="n"/>
    </row>
    <row r="705" ht="15.75" customHeight="1" s="496">
      <c r="A705" s="9" t="n"/>
      <c r="B705" s="9" t="n"/>
      <c r="C705" s="9" t="n"/>
      <c r="D705" s="9" t="n"/>
      <c r="E705" s="9" t="n"/>
      <c r="F705" s="9" t="n"/>
      <c r="G705" s="9" t="n"/>
      <c r="H705" s="9" t="n"/>
    </row>
    <row r="706" ht="15.75" customHeight="1" s="496">
      <c r="A706" s="9" t="n"/>
      <c r="B706" s="9" t="n"/>
      <c r="C706" s="9" t="n"/>
      <c r="D706" s="9" t="n"/>
      <c r="E706" s="9" t="n"/>
      <c r="F706" s="9" t="n"/>
      <c r="G706" s="9" t="n"/>
      <c r="H706" s="9" t="n"/>
    </row>
    <row r="707" ht="15.75" customHeight="1" s="496">
      <c r="A707" s="9" t="n"/>
      <c r="B707" s="9" t="n"/>
      <c r="C707" s="9" t="n"/>
      <c r="D707" s="9" t="n"/>
      <c r="E707" s="9" t="n"/>
      <c r="F707" s="9" t="n"/>
      <c r="G707" s="9" t="n"/>
      <c r="H707" s="9" t="n"/>
    </row>
    <row r="708" ht="15.75" customHeight="1" s="496">
      <c r="A708" s="9" t="n"/>
      <c r="B708" s="9" t="n"/>
      <c r="C708" s="9" t="n"/>
      <c r="D708" s="9" t="n"/>
      <c r="E708" s="9" t="n"/>
      <c r="F708" s="9" t="n"/>
      <c r="G708" s="9" t="n"/>
      <c r="H708" s="9" t="n"/>
    </row>
    <row r="709" ht="15.75" customHeight="1" s="496">
      <c r="A709" s="9" t="n"/>
      <c r="B709" s="9" t="n"/>
      <c r="C709" s="9" t="n"/>
      <c r="D709" s="9" t="n"/>
      <c r="E709" s="9" t="n"/>
      <c r="F709" s="9" t="n"/>
      <c r="G709" s="9" t="n"/>
      <c r="H709" s="9" t="n"/>
    </row>
    <row r="710" ht="15.75" customHeight="1" s="496">
      <c r="A710" s="9" t="n"/>
      <c r="B710" s="9" t="n"/>
      <c r="C710" s="9" t="n"/>
      <c r="D710" s="9" t="n"/>
      <c r="E710" s="9" t="n"/>
      <c r="F710" s="9" t="n"/>
      <c r="G710" s="9" t="n"/>
      <c r="H710" s="9" t="n"/>
    </row>
    <row r="711" ht="15.75" customHeight="1" s="496">
      <c r="A711" s="9" t="n"/>
      <c r="B711" s="9" t="n"/>
      <c r="C711" s="9" t="n"/>
      <c r="D711" s="9" t="n"/>
      <c r="E711" s="9" t="n"/>
      <c r="F711" s="9" t="n"/>
      <c r="G711" s="9" t="n"/>
      <c r="H711" s="9" t="n"/>
    </row>
    <row r="712" ht="15.75" customHeight="1" s="496">
      <c r="A712" s="9" t="n"/>
      <c r="B712" s="9" t="n"/>
      <c r="C712" s="9" t="n"/>
      <c r="D712" s="9" t="n"/>
      <c r="E712" s="9" t="n"/>
      <c r="F712" s="9" t="n"/>
      <c r="G712" s="9" t="n"/>
      <c r="H712" s="9" t="n"/>
    </row>
    <row r="713" ht="15.75" customHeight="1" s="496">
      <c r="A713" s="9" t="n"/>
      <c r="B713" s="9" t="n"/>
      <c r="C713" s="9" t="n"/>
      <c r="D713" s="9" t="n"/>
      <c r="E713" s="9" t="n"/>
      <c r="F713" s="9" t="n"/>
      <c r="G713" s="9" t="n"/>
      <c r="H713" s="9" t="n"/>
    </row>
    <row r="714" ht="15.75" customHeight="1" s="496">
      <c r="A714" s="9" t="n"/>
      <c r="B714" s="9" t="n"/>
      <c r="C714" s="9" t="n"/>
      <c r="D714" s="9" t="n"/>
      <c r="E714" s="9" t="n"/>
      <c r="F714" s="9" t="n"/>
      <c r="G714" s="9" t="n"/>
      <c r="H714" s="9" t="n"/>
    </row>
    <row r="715" ht="15.75" customHeight="1" s="496">
      <c r="A715" s="9" t="n"/>
      <c r="B715" s="9" t="n"/>
      <c r="C715" s="9" t="n"/>
      <c r="D715" s="9" t="n"/>
      <c r="E715" s="9" t="n"/>
      <c r="F715" s="9" t="n"/>
      <c r="G715" s="9" t="n"/>
      <c r="H715" s="9" t="n"/>
    </row>
    <row r="716" ht="15.75" customHeight="1" s="496">
      <c r="A716" s="9" t="n"/>
      <c r="B716" s="9" t="n"/>
      <c r="C716" s="9" t="n"/>
      <c r="D716" s="9" t="n"/>
      <c r="E716" s="9" t="n"/>
      <c r="F716" s="9" t="n"/>
      <c r="G716" s="9" t="n"/>
      <c r="H716" s="9" t="n"/>
    </row>
    <row r="717" ht="15.75" customHeight="1" s="496">
      <c r="A717" s="9" t="n"/>
      <c r="B717" s="9" t="n"/>
      <c r="C717" s="9" t="n"/>
      <c r="D717" s="9" t="n"/>
      <c r="E717" s="9" t="n"/>
      <c r="F717" s="9" t="n"/>
      <c r="G717" s="9" t="n"/>
      <c r="H717" s="9" t="n"/>
    </row>
    <row r="718" ht="15.75" customHeight="1" s="496">
      <c r="A718" s="9" t="n"/>
      <c r="B718" s="9" t="n"/>
      <c r="C718" s="9" t="n"/>
      <c r="D718" s="9" t="n"/>
      <c r="E718" s="9" t="n"/>
      <c r="F718" s="9" t="n"/>
      <c r="G718" s="9" t="n"/>
      <c r="H718" s="9" t="n"/>
    </row>
    <row r="719" ht="15.75" customHeight="1" s="496">
      <c r="A719" s="9" t="n"/>
      <c r="B719" s="9" t="n"/>
      <c r="C719" s="9" t="n"/>
      <c r="D719" s="9" t="n"/>
      <c r="E719" s="9" t="n"/>
      <c r="F719" s="9" t="n"/>
      <c r="G719" s="9" t="n"/>
      <c r="H719" s="9" t="n"/>
    </row>
    <row r="720" ht="15.75" customHeight="1" s="496">
      <c r="A720" s="9" t="n"/>
      <c r="B720" s="9" t="n"/>
      <c r="C720" s="9" t="n"/>
      <c r="D720" s="9" t="n"/>
      <c r="E720" s="9" t="n"/>
      <c r="F720" s="9" t="n"/>
      <c r="G720" s="9" t="n"/>
      <c r="H720" s="9" t="n"/>
    </row>
    <row r="721" ht="15.75" customHeight="1" s="496">
      <c r="A721" s="9" t="n"/>
      <c r="B721" s="9" t="n"/>
      <c r="C721" s="9" t="n"/>
      <c r="D721" s="9" t="n"/>
      <c r="E721" s="9" t="n"/>
      <c r="F721" s="9" t="n"/>
      <c r="G721" s="9" t="n"/>
      <c r="H721" s="9" t="n"/>
    </row>
    <row r="722" ht="15.75" customHeight="1" s="496">
      <c r="A722" s="9" t="n"/>
      <c r="B722" s="9" t="n"/>
      <c r="C722" s="9" t="n"/>
      <c r="D722" s="9" t="n"/>
      <c r="E722" s="9" t="n"/>
      <c r="F722" s="9" t="n"/>
      <c r="G722" s="9" t="n"/>
      <c r="H722" s="9" t="n"/>
    </row>
    <row r="723" ht="15.75" customHeight="1" s="496">
      <c r="A723" s="9" t="n"/>
      <c r="B723" s="9" t="n"/>
      <c r="C723" s="9" t="n"/>
      <c r="D723" s="9" t="n"/>
      <c r="E723" s="9" t="n"/>
      <c r="F723" s="9" t="n"/>
      <c r="G723" s="9" t="n"/>
      <c r="H723" s="9" t="n"/>
    </row>
    <row r="724" ht="15.75" customHeight="1" s="496">
      <c r="A724" s="9" t="n"/>
      <c r="B724" s="9" t="n"/>
      <c r="C724" s="9" t="n"/>
      <c r="D724" s="9" t="n"/>
      <c r="E724" s="9" t="n"/>
      <c r="F724" s="9" t="n"/>
      <c r="G724" s="9" t="n"/>
      <c r="H724" s="9" t="n"/>
    </row>
    <row r="725" ht="15.75" customHeight="1" s="496">
      <c r="A725" s="9" t="n"/>
      <c r="B725" s="9" t="n"/>
      <c r="C725" s="9" t="n"/>
      <c r="D725" s="9" t="n"/>
      <c r="E725" s="9" t="n"/>
      <c r="F725" s="9" t="n"/>
      <c r="G725" s="9" t="n"/>
      <c r="H725" s="9" t="n"/>
    </row>
    <row r="726" ht="15.75" customHeight="1" s="496">
      <c r="A726" s="9" t="n"/>
      <c r="B726" s="9" t="n"/>
      <c r="C726" s="9" t="n"/>
      <c r="D726" s="9" t="n"/>
      <c r="E726" s="9" t="n"/>
      <c r="F726" s="9" t="n"/>
      <c r="G726" s="9" t="n"/>
      <c r="H726" s="9" t="n"/>
    </row>
    <row r="727" ht="15.75" customHeight="1" s="496">
      <c r="A727" s="9" t="n"/>
      <c r="B727" s="9" t="n"/>
      <c r="C727" s="9" t="n"/>
      <c r="D727" s="9" t="n"/>
      <c r="E727" s="9" t="n"/>
      <c r="F727" s="9" t="n"/>
      <c r="G727" s="9" t="n"/>
      <c r="H727" s="9" t="n"/>
    </row>
    <row r="728" ht="15.75" customHeight="1" s="496">
      <c r="A728" s="9" t="n"/>
      <c r="B728" s="9" t="n"/>
      <c r="C728" s="9" t="n"/>
      <c r="D728" s="9" t="n"/>
      <c r="E728" s="9" t="n"/>
      <c r="F728" s="9" t="n"/>
      <c r="G728" s="9" t="n"/>
      <c r="H728" s="9" t="n"/>
    </row>
    <row r="729" ht="15.75" customHeight="1" s="496">
      <c r="A729" s="9" t="n"/>
      <c r="B729" s="9" t="n"/>
      <c r="C729" s="9" t="n"/>
      <c r="D729" s="9" t="n"/>
      <c r="E729" s="9" t="n"/>
      <c r="F729" s="9" t="n"/>
      <c r="G729" s="9" t="n"/>
      <c r="H729" s="9" t="n"/>
    </row>
    <row r="730" ht="15.75" customHeight="1" s="496">
      <c r="A730" s="9" t="n"/>
      <c r="B730" s="9" t="n"/>
      <c r="C730" s="9" t="n"/>
      <c r="D730" s="9" t="n"/>
      <c r="E730" s="9" t="n"/>
      <c r="F730" s="9" t="n"/>
      <c r="G730" s="9" t="n"/>
      <c r="H730" s="9" t="n"/>
    </row>
    <row r="731" ht="15.75" customHeight="1" s="496">
      <c r="A731" s="9" t="n"/>
      <c r="B731" s="9" t="n"/>
      <c r="C731" s="9" t="n"/>
      <c r="D731" s="9" t="n"/>
      <c r="E731" s="9" t="n"/>
      <c r="F731" s="9" t="n"/>
      <c r="G731" s="9" t="n"/>
      <c r="H731" s="9" t="n"/>
    </row>
    <row r="732" ht="15.75" customHeight="1" s="496">
      <c r="A732" s="9" t="n"/>
      <c r="B732" s="9" t="n"/>
      <c r="C732" s="9" t="n"/>
      <c r="D732" s="9" t="n"/>
      <c r="E732" s="9" t="n"/>
      <c r="F732" s="9" t="n"/>
      <c r="G732" s="9" t="n"/>
      <c r="H732" s="9" t="n"/>
    </row>
    <row r="733" ht="15.75" customHeight="1" s="496">
      <c r="A733" s="9" t="n"/>
      <c r="B733" s="9" t="n"/>
      <c r="C733" s="9" t="n"/>
      <c r="D733" s="9" t="n"/>
      <c r="E733" s="9" t="n"/>
      <c r="F733" s="9" t="n"/>
      <c r="G733" s="9" t="n"/>
      <c r="H733" s="9" t="n"/>
    </row>
    <row r="734" ht="15.75" customHeight="1" s="496">
      <c r="A734" s="9" t="n"/>
      <c r="B734" s="9" t="n"/>
      <c r="C734" s="9" t="n"/>
      <c r="D734" s="9" t="n"/>
      <c r="E734" s="9" t="n"/>
      <c r="F734" s="9" t="n"/>
      <c r="G734" s="9" t="n"/>
      <c r="H734" s="9" t="n"/>
    </row>
    <row r="735" ht="15.75" customHeight="1" s="496">
      <c r="A735" s="9" t="n"/>
      <c r="B735" s="9" t="n"/>
      <c r="C735" s="9" t="n"/>
      <c r="D735" s="9" t="n"/>
      <c r="E735" s="9" t="n"/>
      <c r="F735" s="9" t="n"/>
      <c r="G735" s="9" t="n"/>
      <c r="H735" s="9" t="n"/>
    </row>
    <row r="736" ht="15.75" customHeight="1" s="496">
      <c r="A736" s="9" t="n"/>
      <c r="B736" s="9" t="n"/>
      <c r="C736" s="9" t="n"/>
      <c r="D736" s="9" t="n"/>
      <c r="E736" s="9" t="n"/>
      <c r="F736" s="9" t="n"/>
      <c r="G736" s="9" t="n"/>
      <c r="H736" s="9" t="n"/>
    </row>
    <row r="737" ht="15.75" customHeight="1" s="496">
      <c r="A737" s="9" t="n"/>
      <c r="B737" s="9" t="n"/>
      <c r="C737" s="9" t="n"/>
      <c r="D737" s="9" t="n"/>
      <c r="E737" s="9" t="n"/>
      <c r="F737" s="9" t="n"/>
      <c r="G737" s="9" t="n"/>
      <c r="H737" s="9" t="n"/>
    </row>
    <row r="738" ht="15.75" customHeight="1" s="496">
      <c r="A738" s="9" t="n"/>
      <c r="B738" s="9" t="n"/>
      <c r="C738" s="9" t="n"/>
      <c r="D738" s="9" t="n"/>
      <c r="E738" s="9" t="n"/>
      <c r="F738" s="9" t="n"/>
      <c r="G738" s="9" t="n"/>
      <c r="H738" s="9" t="n"/>
    </row>
    <row r="739" ht="15.75" customHeight="1" s="496">
      <c r="A739" s="9" t="n"/>
      <c r="B739" s="9" t="n"/>
      <c r="C739" s="9" t="n"/>
      <c r="D739" s="9" t="n"/>
      <c r="E739" s="9" t="n"/>
      <c r="F739" s="9" t="n"/>
      <c r="G739" s="9" t="n"/>
      <c r="H739" s="9" t="n"/>
    </row>
    <row r="740" ht="15.75" customHeight="1" s="496">
      <c r="A740" s="9" t="n"/>
      <c r="B740" s="9" t="n"/>
      <c r="C740" s="9" t="n"/>
      <c r="D740" s="9" t="n"/>
      <c r="E740" s="9" t="n"/>
      <c r="F740" s="9" t="n"/>
      <c r="G740" s="9" t="n"/>
      <c r="H740" s="9" t="n"/>
    </row>
    <row r="741" ht="15.75" customHeight="1" s="496">
      <c r="A741" s="9" t="n"/>
      <c r="B741" s="9" t="n"/>
      <c r="C741" s="9" t="n"/>
      <c r="D741" s="9" t="n"/>
      <c r="E741" s="9" t="n"/>
      <c r="F741" s="9" t="n"/>
      <c r="G741" s="9" t="n"/>
      <c r="H741" s="9" t="n"/>
    </row>
    <row r="742" ht="15.75" customHeight="1" s="496">
      <c r="A742" s="9" t="n"/>
      <c r="B742" s="9" t="n"/>
      <c r="C742" s="9" t="n"/>
      <c r="D742" s="9" t="n"/>
      <c r="E742" s="9" t="n"/>
      <c r="F742" s="9" t="n"/>
      <c r="G742" s="9" t="n"/>
      <c r="H742" s="9" t="n"/>
    </row>
    <row r="743" ht="15.75" customHeight="1" s="496">
      <c r="A743" s="9" t="n"/>
      <c r="B743" s="9" t="n"/>
      <c r="C743" s="9" t="n"/>
      <c r="D743" s="9" t="n"/>
      <c r="E743" s="9" t="n"/>
      <c r="F743" s="9" t="n"/>
      <c r="G743" s="9" t="n"/>
      <c r="H743" s="9" t="n"/>
    </row>
    <row r="744" ht="15.75" customHeight="1" s="496">
      <c r="A744" s="9" t="n"/>
      <c r="B744" s="9" t="n"/>
      <c r="C744" s="9" t="n"/>
      <c r="D744" s="9" t="n"/>
      <c r="E744" s="9" t="n"/>
      <c r="F744" s="9" t="n"/>
      <c r="G744" s="9" t="n"/>
      <c r="H744" s="9" t="n"/>
    </row>
    <row r="745" ht="15.75" customHeight="1" s="496">
      <c r="A745" s="9" t="n"/>
      <c r="B745" s="9" t="n"/>
      <c r="C745" s="9" t="n"/>
      <c r="D745" s="9" t="n"/>
      <c r="E745" s="9" t="n"/>
      <c r="F745" s="9" t="n"/>
      <c r="G745" s="9" t="n"/>
      <c r="H745" s="9" t="n"/>
    </row>
    <row r="746" ht="15.75" customHeight="1" s="496">
      <c r="A746" s="9" t="n"/>
      <c r="B746" s="9" t="n"/>
      <c r="C746" s="9" t="n"/>
      <c r="D746" s="9" t="n"/>
      <c r="E746" s="9" t="n"/>
      <c r="F746" s="9" t="n"/>
      <c r="G746" s="9" t="n"/>
      <c r="H746" s="9" t="n"/>
    </row>
    <row r="747" ht="15.75" customHeight="1" s="496">
      <c r="A747" s="9" t="n"/>
      <c r="B747" s="9" t="n"/>
      <c r="C747" s="9" t="n"/>
      <c r="D747" s="9" t="n"/>
      <c r="E747" s="9" t="n"/>
      <c r="F747" s="9" t="n"/>
      <c r="G747" s="9" t="n"/>
      <c r="H747" s="9" t="n"/>
    </row>
    <row r="748" ht="15.75" customHeight="1" s="496">
      <c r="A748" s="9" t="n"/>
      <c r="B748" s="9" t="n"/>
      <c r="C748" s="9" t="n"/>
      <c r="D748" s="9" t="n"/>
      <c r="E748" s="9" t="n"/>
      <c r="F748" s="9" t="n"/>
      <c r="G748" s="9" t="n"/>
      <c r="H748" s="9" t="n"/>
    </row>
    <row r="749" ht="15.75" customHeight="1" s="496">
      <c r="A749" s="9" t="n"/>
      <c r="B749" s="9" t="n"/>
      <c r="C749" s="9" t="n"/>
      <c r="D749" s="9" t="n"/>
      <c r="E749" s="9" t="n"/>
      <c r="F749" s="9" t="n"/>
      <c r="G749" s="9" t="n"/>
      <c r="H749" s="9" t="n"/>
    </row>
    <row r="750" ht="15.75" customHeight="1" s="496">
      <c r="A750" s="9" t="n"/>
      <c r="B750" s="9" t="n"/>
      <c r="C750" s="9" t="n"/>
      <c r="D750" s="9" t="n"/>
      <c r="E750" s="9" t="n"/>
      <c r="F750" s="9" t="n"/>
      <c r="G750" s="9" t="n"/>
      <c r="H750" s="9" t="n"/>
    </row>
    <row r="751" ht="15.75" customHeight="1" s="496">
      <c r="A751" s="9" t="n"/>
      <c r="B751" s="9" t="n"/>
      <c r="C751" s="9" t="n"/>
      <c r="D751" s="9" t="n"/>
      <c r="E751" s="9" t="n"/>
      <c r="F751" s="9" t="n"/>
      <c r="G751" s="9" t="n"/>
      <c r="H751" s="9" t="n"/>
    </row>
    <row r="752" ht="15.75" customHeight="1" s="496">
      <c r="A752" s="9" t="n"/>
      <c r="B752" s="9" t="n"/>
      <c r="C752" s="9" t="n"/>
      <c r="D752" s="9" t="n"/>
      <c r="E752" s="9" t="n"/>
      <c r="F752" s="9" t="n"/>
      <c r="G752" s="9" t="n"/>
      <c r="H752" s="9" t="n"/>
    </row>
    <row r="753" ht="15.75" customHeight="1" s="496">
      <c r="A753" s="9" t="n"/>
      <c r="B753" s="9" t="n"/>
      <c r="C753" s="9" t="n"/>
      <c r="D753" s="9" t="n"/>
      <c r="E753" s="9" t="n"/>
      <c r="F753" s="9" t="n"/>
      <c r="G753" s="9" t="n"/>
      <c r="H753" s="9" t="n"/>
    </row>
    <row r="754" ht="15.75" customHeight="1" s="496">
      <c r="A754" s="9" t="n"/>
      <c r="B754" s="9" t="n"/>
      <c r="C754" s="9" t="n"/>
      <c r="D754" s="9" t="n"/>
      <c r="E754" s="9" t="n"/>
      <c r="F754" s="9" t="n"/>
      <c r="G754" s="9" t="n"/>
      <c r="H754" s="9" t="n"/>
    </row>
    <row r="755" ht="15.75" customHeight="1" s="496">
      <c r="A755" s="9" t="n"/>
      <c r="B755" s="9" t="n"/>
      <c r="C755" s="9" t="n"/>
      <c r="D755" s="9" t="n"/>
      <c r="E755" s="9" t="n"/>
      <c r="F755" s="9" t="n"/>
      <c r="G755" s="9" t="n"/>
      <c r="H755" s="9" t="n"/>
    </row>
    <row r="756" ht="15.75" customHeight="1" s="496">
      <c r="A756" s="9" t="n"/>
      <c r="B756" s="9" t="n"/>
      <c r="C756" s="9" t="n"/>
      <c r="D756" s="9" t="n"/>
      <c r="E756" s="9" t="n"/>
      <c r="F756" s="9" t="n"/>
      <c r="G756" s="9" t="n"/>
      <c r="H756" s="9" t="n"/>
    </row>
    <row r="757" ht="15.75" customHeight="1" s="496">
      <c r="A757" s="9" t="n"/>
      <c r="B757" s="9" t="n"/>
      <c r="C757" s="9" t="n"/>
      <c r="D757" s="9" t="n"/>
      <c r="E757" s="9" t="n"/>
      <c r="F757" s="9" t="n"/>
      <c r="G757" s="9" t="n"/>
      <c r="H757" s="9" t="n"/>
    </row>
    <row r="758" ht="15.75" customHeight="1" s="496">
      <c r="A758" s="9" t="n"/>
      <c r="B758" s="9" t="n"/>
      <c r="C758" s="9" t="n"/>
      <c r="D758" s="9" t="n"/>
      <c r="E758" s="9" t="n"/>
      <c r="F758" s="9" t="n"/>
      <c r="G758" s="9" t="n"/>
      <c r="H758" s="9" t="n"/>
    </row>
    <row r="759" ht="15.75" customHeight="1" s="496">
      <c r="A759" s="9" t="n"/>
      <c r="B759" s="9" t="n"/>
      <c r="C759" s="9" t="n"/>
      <c r="D759" s="9" t="n"/>
      <c r="E759" s="9" t="n"/>
      <c r="F759" s="9" t="n"/>
      <c r="G759" s="9" t="n"/>
      <c r="H759" s="9" t="n"/>
    </row>
    <row r="760" ht="15.75" customHeight="1" s="496">
      <c r="A760" s="9" t="n"/>
      <c r="B760" s="9" t="n"/>
      <c r="C760" s="9" t="n"/>
      <c r="D760" s="9" t="n"/>
      <c r="E760" s="9" t="n"/>
      <c r="F760" s="9" t="n"/>
      <c r="G760" s="9" t="n"/>
      <c r="H760" s="9" t="n"/>
    </row>
    <row r="761" ht="15.75" customHeight="1" s="496">
      <c r="A761" s="9" t="n"/>
      <c r="B761" s="9" t="n"/>
      <c r="C761" s="9" t="n"/>
      <c r="D761" s="9" t="n"/>
      <c r="E761" s="9" t="n"/>
      <c r="F761" s="9" t="n"/>
      <c r="G761" s="9" t="n"/>
      <c r="H761" s="9" t="n"/>
    </row>
    <row r="762" ht="15.75" customHeight="1" s="496">
      <c r="A762" s="9" t="n"/>
      <c r="B762" s="9" t="n"/>
      <c r="C762" s="9" t="n"/>
      <c r="D762" s="9" t="n"/>
      <c r="E762" s="9" t="n"/>
      <c r="F762" s="9" t="n"/>
      <c r="G762" s="9" t="n"/>
      <c r="H762" s="9" t="n"/>
    </row>
    <row r="763" ht="15.75" customHeight="1" s="496">
      <c r="A763" s="9" t="n"/>
      <c r="B763" s="9" t="n"/>
      <c r="C763" s="9" t="n"/>
      <c r="D763" s="9" t="n"/>
      <c r="E763" s="9" t="n"/>
      <c r="F763" s="9" t="n"/>
      <c r="G763" s="9" t="n"/>
      <c r="H763" s="9" t="n"/>
    </row>
    <row r="764" ht="15.75" customHeight="1" s="496">
      <c r="A764" s="9" t="n"/>
      <c r="B764" s="9" t="n"/>
      <c r="C764" s="9" t="n"/>
      <c r="D764" s="9" t="n"/>
      <c r="E764" s="9" t="n"/>
      <c r="F764" s="9" t="n"/>
      <c r="G764" s="9" t="n"/>
      <c r="H764" s="9" t="n"/>
    </row>
    <row r="765" ht="15.75" customHeight="1" s="496">
      <c r="A765" s="9" t="n"/>
      <c r="B765" s="9" t="n"/>
      <c r="C765" s="9" t="n"/>
      <c r="D765" s="9" t="n"/>
      <c r="E765" s="9" t="n"/>
      <c r="F765" s="9" t="n"/>
      <c r="G765" s="9" t="n"/>
      <c r="H765" s="9" t="n"/>
    </row>
    <row r="766" ht="15.75" customHeight="1" s="496">
      <c r="A766" s="9" t="n"/>
      <c r="B766" s="9" t="n"/>
      <c r="C766" s="9" t="n"/>
      <c r="D766" s="9" t="n"/>
      <c r="E766" s="9" t="n"/>
      <c r="F766" s="9" t="n"/>
      <c r="G766" s="9" t="n"/>
      <c r="H766" s="9" t="n"/>
    </row>
    <row r="767" ht="15.75" customHeight="1" s="496">
      <c r="A767" s="9" t="n"/>
      <c r="B767" s="9" t="n"/>
      <c r="C767" s="9" t="n"/>
      <c r="D767" s="9" t="n"/>
      <c r="E767" s="9" t="n"/>
      <c r="F767" s="9" t="n"/>
      <c r="G767" s="9" t="n"/>
      <c r="H767" s="9" t="n"/>
    </row>
    <row r="768" ht="15.75" customHeight="1" s="496">
      <c r="A768" s="9" t="n"/>
      <c r="B768" s="9" t="n"/>
      <c r="C768" s="9" t="n"/>
      <c r="D768" s="9" t="n"/>
      <c r="E768" s="9" t="n"/>
      <c r="F768" s="9" t="n"/>
      <c r="G768" s="9" t="n"/>
      <c r="H768" s="9" t="n"/>
    </row>
    <row r="769" ht="15.75" customHeight="1" s="496">
      <c r="A769" s="9" t="n"/>
      <c r="B769" s="9" t="n"/>
      <c r="C769" s="9" t="n"/>
      <c r="D769" s="9" t="n"/>
      <c r="E769" s="9" t="n"/>
      <c r="F769" s="9" t="n"/>
      <c r="G769" s="9" t="n"/>
      <c r="H769" s="9" t="n"/>
    </row>
    <row r="770" ht="15.75" customHeight="1" s="496">
      <c r="A770" s="9" t="n"/>
      <c r="B770" s="9" t="n"/>
      <c r="C770" s="9" t="n"/>
      <c r="D770" s="9" t="n"/>
      <c r="E770" s="9" t="n"/>
      <c r="F770" s="9" t="n"/>
      <c r="G770" s="9" t="n"/>
      <c r="H770" s="9" t="n"/>
    </row>
    <row r="771" ht="15.75" customHeight="1" s="496">
      <c r="A771" s="9" t="n"/>
      <c r="B771" s="9" t="n"/>
      <c r="C771" s="9" t="n"/>
      <c r="D771" s="9" t="n"/>
      <c r="E771" s="9" t="n"/>
      <c r="F771" s="9" t="n"/>
      <c r="G771" s="9" t="n"/>
      <c r="H771" s="9" t="n"/>
    </row>
    <row r="772" ht="15.75" customHeight="1" s="496">
      <c r="A772" s="9" t="n"/>
      <c r="B772" s="9" t="n"/>
      <c r="C772" s="9" t="n"/>
      <c r="D772" s="9" t="n"/>
      <c r="E772" s="9" t="n"/>
      <c r="F772" s="9" t="n"/>
      <c r="G772" s="9" t="n"/>
      <c r="H772" s="9" t="n"/>
    </row>
    <row r="773" ht="15.75" customHeight="1" s="496">
      <c r="A773" s="9" t="n"/>
      <c r="B773" s="9" t="n"/>
      <c r="C773" s="9" t="n"/>
      <c r="D773" s="9" t="n"/>
      <c r="E773" s="9" t="n"/>
      <c r="F773" s="9" t="n"/>
      <c r="G773" s="9" t="n"/>
      <c r="H773" s="9" t="n"/>
    </row>
    <row r="774" ht="15.75" customHeight="1" s="496">
      <c r="A774" s="9" t="n"/>
      <c r="B774" s="9" t="n"/>
      <c r="C774" s="9" t="n"/>
      <c r="D774" s="9" t="n"/>
      <c r="E774" s="9" t="n"/>
      <c r="F774" s="9" t="n"/>
      <c r="G774" s="9" t="n"/>
      <c r="H774" s="9" t="n"/>
    </row>
    <row r="775" ht="15.75" customHeight="1" s="496">
      <c r="A775" s="9" t="n"/>
      <c r="B775" s="9" t="n"/>
      <c r="C775" s="9" t="n"/>
      <c r="D775" s="9" t="n"/>
      <c r="E775" s="9" t="n"/>
      <c r="F775" s="9" t="n"/>
      <c r="G775" s="9" t="n"/>
      <c r="H775" s="9" t="n"/>
    </row>
    <row r="776" ht="15.75" customHeight="1" s="496">
      <c r="A776" s="9" t="n"/>
      <c r="B776" s="9" t="n"/>
      <c r="C776" s="9" t="n"/>
      <c r="D776" s="9" t="n"/>
      <c r="E776" s="9" t="n"/>
      <c r="F776" s="9" t="n"/>
      <c r="G776" s="9" t="n"/>
      <c r="H776" s="9" t="n"/>
    </row>
    <row r="777" ht="15.75" customHeight="1" s="496">
      <c r="A777" s="9" t="n"/>
      <c r="B777" s="9" t="n"/>
      <c r="C777" s="9" t="n"/>
      <c r="D777" s="9" t="n"/>
      <c r="E777" s="9" t="n"/>
      <c r="F777" s="9" t="n"/>
      <c r="G777" s="9" t="n"/>
      <c r="H777" s="9" t="n"/>
    </row>
    <row r="778" ht="15.75" customHeight="1" s="496">
      <c r="A778" s="9" t="n"/>
      <c r="B778" s="9" t="n"/>
      <c r="C778" s="9" t="n"/>
      <c r="D778" s="9" t="n"/>
      <c r="E778" s="9" t="n"/>
      <c r="F778" s="9" t="n"/>
      <c r="G778" s="9" t="n"/>
      <c r="H778" s="9" t="n"/>
    </row>
    <row r="779" ht="15.75" customHeight="1" s="496">
      <c r="A779" s="9" t="n"/>
      <c r="B779" s="9" t="n"/>
      <c r="C779" s="9" t="n"/>
      <c r="D779" s="9" t="n"/>
      <c r="E779" s="9" t="n"/>
      <c r="F779" s="9" t="n"/>
      <c r="G779" s="9" t="n"/>
      <c r="H779" s="9" t="n"/>
    </row>
    <row r="780" ht="15.75" customHeight="1" s="496">
      <c r="A780" s="9" t="n"/>
      <c r="B780" s="9" t="n"/>
      <c r="C780" s="9" t="n"/>
      <c r="D780" s="9" t="n"/>
      <c r="E780" s="9" t="n"/>
      <c r="F780" s="9" t="n"/>
      <c r="G780" s="9" t="n"/>
      <c r="H780" s="9" t="n"/>
    </row>
    <row r="781" ht="15.75" customHeight="1" s="496">
      <c r="A781" s="9" t="n"/>
      <c r="B781" s="9" t="n"/>
      <c r="C781" s="9" t="n"/>
      <c r="D781" s="9" t="n"/>
      <c r="E781" s="9" t="n"/>
      <c r="F781" s="9" t="n"/>
      <c r="G781" s="9" t="n"/>
      <c r="H781" s="9" t="n"/>
    </row>
    <row r="782" ht="15.75" customHeight="1" s="496">
      <c r="A782" s="9" t="n"/>
      <c r="B782" s="9" t="n"/>
      <c r="C782" s="9" t="n"/>
      <c r="D782" s="9" t="n"/>
      <c r="E782" s="9" t="n"/>
      <c r="F782" s="9" t="n"/>
      <c r="G782" s="9" t="n"/>
      <c r="H782" s="9" t="n"/>
    </row>
    <row r="783" ht="15.75" customHeight="1" s="496">
      <c r="A783" s="9" t="n"/>
      <c r="B783" s="9" t="n"/>
      <c r="C783" s="9" t="n"/>
      <c r="D783" s="9" t="n"/>
      <c r="E783" s="9" t="n"/>
      <c r="F783" s="9" t="n"/>
      <c r="G783" s="9" t="n"/>
      <c r="H783" s="9" t="n"/>
    </row>
    <row r="784" ht="15.75" customHeight="1" s="496">
      <c r="A784" s="9" t="n"/>
      <c r="B784" s="9" t="n"/>
      <c r="C784" s="9" t="n"/>
      <c r="D784" s="9" t="n"/>
      <c r="E784" s="9" t="n"/>
      <c r="F784" s="9" t="n"/>
      <c r="G784" s="9" t="n"/>
      <c r="H784" s="9" t="n"/>
    </row>
    <row r="785" ht="15.75" customHeight="1" s="496">
      <c r="A785" s="9" t="n"/>
      <c r="B785" s="9" t="n"/>
      <c r="C785" s="9" t="n"/>
      <c r="D785" s="9" t="n"/>
      <c r="E785" s="9" t="n"/>
      <c r="F785" s="9" t="n"/>
      <c r="G785" s="9" t="n"/>
      <c r="H785" s="9" t="n"/>
    </row>
    <row r="786" ht="15.75" customHeight="1" s="496">
      <c r="A786" s="9" t="n"/>
      <c r="B786" s="9" t="n"/>
      <c r="C786" s="9" t="n"/>
      <c r="D786" s="9" t="n"/>
      <c r="E786" s="9" t="n"/>
      <c r="F786" s="9" t="n"/>
      <c r="G786" s="9" t="n"/>
      <c r="H786" s="9" t="n"/>
    </row>
    <row r="787" ht="15.75" customHeight="1" s="496">
      <c r="A787" s="9" t="n"/>
      <c r="B787" s="9" t="n"/>
      <c r="C787" s="9" t="n"/>
      <c r="D787" s="9" t="n"/>
      <c r="E787" s="9" t="n"/>
      <c r="F787" s="9" t="n"/>
      <c r="G787" s="9" t="n"/>
      <c r="H787" s="9" t="n"/>
    </row>
    <row r="788" ht="15.75" customHeight="1" s="496">
      <c r="A788" s="9" t="n"/>
      <c r="B788" s="9" t="n"/>
      <c r="C788" s="9" t="n"/>
      <c r="D788" s="9" t="n"/>
      <c r="E788" s="9" t="n"/>
      <c r="F788" s="9" t="n"/>
      <c r="G788" s="9" t="n"/>
      <c r="H788" s="9" t="n"/>
    </row>
    <row r="789" ht="15.75" customHeight="1" s="496">
      <c r="A789" s="9" t="n"/>
      <c r="B789" s="9" t="n"/>
      <c r="C789" s="9" t="n"/>
      <c r="D789" s="9" t="n"/>
      <c r="E789" s="9" t="n"/>
      <c r="F789" s="9" t="n"/>
      <c r="G789" s="9" t="n"/>
      <c r="H789" s="9" t="n"/>
    </row>
    <row r="790" ht="15.75" customHeight="1" s="496">
      <c r="A790" s="9" t="n"/>
      <c r="B790" s="9" t="n"/>
      <c r="C790" s="9" t="n"/>
      <c r="D790" s="9" t="n"/>
      <c r="E790" s="9" t="n"/>
      <c r="F790" s="9" t="n"/>
      <c r="G790" s="9" t="n"/>
      <c r="H790" s="9" t="n"/>
    </row>
    <row r="791" ht="15.75" customHeight="1" s="496">
      <c r="A791" s="9" t="n"/>
      <c r="B791" s="9" t="n"/>
      <c r="C791" s="9" t="n"/>
      <c r="D791" s="9" t="n"/>
      <c r="E791" s="9" t="n"/>
      <c r="F791" s="9" t="n"/>
      <c r="G791" s="9" t="n"/>
      <c r="H791" s="9" t="n"/>
    </row>
    <row r="792" ht="15.75" customHeight="1" s="496">
      <c r="A792" s="9" t="n"/>
      <c r="B792" s="9" t="n"/>
      <c r="C792" s="9" t="n"/>
      <c r="D792" s="9" t="n"/>
      <c r="E792" s="9" t="n"/>
      <c r="F792" s="9" t="n"/>
      <c r="G792" s="9" t="n"/>
      <c r="H792" s="9" t="n"/>
    </row>
    <row r="793" ht="15.75" customHeight="1" s="496">
      <c r="A793" s="9" t="n"/>
      <c r="B793" s="9" t="n"/>
      <c r="C793" s="9" t="n"/>
      <c r="D793" s="9" t="n"/>
      <c r="E793" s="9" t="n"/>
      <c r="F793" s="9" t="n"/>
      <c r="G793" s="9" t="n"/>
      <c r="H793" s="9" t="n"/>
    </row>
    <row r="794" ht="15.75" customHeight="1" s="496">
      <c r="A794" s="9" t="n"/>
      <c r="B794" s="9" t="n"/>
      <c r="C794" s="9" t="n"/>
      <c r="D794" s="9" t="n"/>
      <c r="E794" s="9" t="n"/>
      <c r="F794" s="9" t="n"/>
      <c r="G794" s="9" t="n"/>
      <c r="H794" s="9" t="n"/>
    </row>
    <row r="795" ht="15.75" customHeight="1" s="496">
      <c r="A795" s="9" t="n"/>
      <c r="B795" s="9" t="n"/>
      <c r="C795" s="9" t="n"/>
      <c r="D795" s="9" t="n"/>
      <c r="E795" s="9" t="n"/>
      <c r="F795" s="9" t="n"/>
      <c r="G795" s="9" t="n"/>
      <c r="H795" s="9" t="n"/>
    </row>
    <row r="796" ht="15.75" customHeight="1" s="496">
      <c r="A796" s="9" t="n"/>
      <c r="B796" s="9" t="n"/>
      <c r="C796" s="9" t="n"/>
      <c r="D796" s="9" t="n"/>
      <c r="E796" s="9" t="n"/>
      <c r="F796" s="9" t="n"/>
      <c r="G796" s="9" t="n"/>
      <c r="H796" s="9" t="n"/>
    </row>
    <row r="797" ht="15.75" customHeight="1" s="496">
      <c r="A797" s="9" t="n"/>
      <c r="B797" s="9" t="n"/>
      <c r="C797" s="9" t="n"/>
      <c r="D797" s="9" t="n"/>
      <c r="E797" s="9" t="n"/>
      <c r="F797" s="9" t="n"/>
      <c r="G797" s="9" t="n"/>
      <c r="H797" s="9" t="n"/>
    </row>
    <row r="798" ht="15.75" customHeight="1" s="496">
      <c r="A798" s="9" t="n"/>
      <c r="B798" s="9" t="n"/>
      <c r="C798" s="9" t="n"/>
      <c r="D798" s="9" t="n"/>
      <c r="E798" s="9" t="n"/>
      <c r="F798" s="9" t="n"/>
      <c r="G798" s="9" t="n"/>
      <c r="H798" s="9" t="n"/>
    </row>
    <row r="799" ht="15.75" customHeight="1" s="496">
      <c r="A799" s="9" t="n"/>
      <c r="B799" s="9" t="n"/>
      <c r="C799" s="9" t="n"/>
      <c r="D799" s="9" t="n"/>
      <c r="E799" s="9" t="n"/>
      <c r="F799" s="9" t="n"/>
      <c r="G799" s="9" t="n"/>
      <c r="H799" s="9" t="n"/>
    </row>
    <row r="800" ht="15.75" customHeight="1" s="496">
      <c r="A800" s="9" t="n"/>
      <c r="B800" s="9" t="n"/>
      <c r="C800" s="9" t="n"/>
      <c r="D800" s="9" t="n"/>
      <c r="E800" s="9" t="n"/>
      <c r="F800" s="9" t="n"/>
      <c r="G800" s="9" t="n"/>
      <c r="H800" s="9" t="n"/>
    </row>
    <row r="801" ht="15.75" customHeight="1" s="496">
      <c r="A801" s="9" t="n"/>
      <c r="B801" s="9" t="n"/>
      <c r="C801" s="9" t="n"/>
      <c r="D801" s="9" t="n"/>
      <c r="E801" s="9" t="n"/>
      <c r="F801" s="9" t="n"/>
      <c r="G801" s="9" t="n"/>
      <c r="H801" s="9" t="n"/>
    </row>
    <row r="802" ht="15.75" customHeight="1" s="496">
      <c r="A802" s="9" t="n"/>
      <c r="B802" s="9" t="n"/>
      <c r="C802" s="9" t="n"/>
      <c r="D802" s="9" t="n"/>
      <c r="E802" s="9" t="n"/>
      <c r="F802" s="9" t="n"/>
      <c r="G802" s="9" t="n"/>
      <c r="H802" s="9" t="n"/>
    </row>
    <row r="803" ht="15.75" customHeight="1" s="496">
      <c r="A803" s="9" t="n"/>
      <c r="B803" s="9" t="n"/>
      <c r="C803" s="9" t="n"/>
      <c r="D803" s="9" t="n"/>
      <c r="E803" s="9" t="n"/>
      <c r="F803" s="9" t="n"/>
      <c r="G803" s="9" t="n"/>
      <c r="H803" s="9" t="n"/>
    </row>
    <row r="804" ht="15.75" customHeight="1" s="496">
      <c r="A804" s="9" t="n"/>
      <c r="B804" s="9" t="n"/>
      <c r="C804" s="9" t="n"/>
      <c r="D804" s="9" t="n"/>
      <c r="E804" s="9" t="n"/>
      <c r="F804" s="9" t="n"/>
      <c r="G804" s="9" t="n"/>
      <c r="H804" s="9" t="n"/>
    </row>
    <row r="805" ht="15.75" customHeight="1" s="496">
      <c r="A805" s="9" t="n"/>
      <c r="B805" s="9" t="n"/>
      <c r="C805" s="9" t="n"/>
      <c r="D805" s="9" t="n"/>
      <c r="E805" s="9" t="n"/>
      <c r="F805" s="9" t="n"/>
      <c r="G805" s="9" t="n"/>
      <c r="H805" s="9" t="n"/>
    </row>
    <row r="806" ht="15.75" customHeight="1" s="496">
      <c r="A806" s="9" t="n"/>
      <c r="B806" s="9" t="n"/>
      <c r="C806" s="9" t="n"/>
      <c r="D806" s="9" t="n"/>
      <c r="E806" s="9" t="n"/>
      <c r="F806" s="9" t="n"/>
      <c r="G806" s="9" t="n"/>
      <c r="H806" s="9" t="n"/>
    </row>
    <row r="807" ht="15.75" customHeight="1" s="496">
      <c r="A807" s="9" t="n"/>
      <c r="B807" s="9" t="n"/>
      <c r="C807" s="9" t="n"/>
      <c r="D807" s="9" t="n"/>
      <c r="E807" s="9" t="n"/>
      <c r="F807" s="9" t="n"/>
      <c r="G807" s="9" t="n"/>
      <c r="H807" s="9" t="n"/>
    </row>
    <row r="808" ht="15.75" customHeight="1" s="496">
      <c r="A808" s="9" t="n"/>
      <c r="B808" s="9" t="n"/>
      <c r="C808" s="9" t="n"/>
      <c r="D808" s="9" t="n"/>
      <c r="E808" s="9" t="n"/>
      <c r="F808" s="9" t="n"/>
      <c r="G808" s="9" t="n"/>
      <c r="H808" s="9" t="n"/>
    </row>
    <row r="809" ht="15.75" customHeight="1" s="496">
      <c r="A809" s="9" t="n"/>
      <c r="B809" s="9" t="n"/>
      <c r="C809" s="9" t="n"/>
      <c r="D809" s="9" t="n"/>
      <c r="E809" s="9" t="n"/>
      <c r="F809" s="9" t="n"/>
      <c r="G809" s="9" t="n"/>
      <c r="H809" s="9" t="n"/>
    </row>
    <row r="810" ht="15.75" customHeight="1" s="496">
      <c r="A810" s="9" t="n"/>
      <c r="B810" s="9" t="n"/>
      <c r="C810" s="9" t="n"/>
      <c r="D810" s="9" t="n"/>
      <c r="E810" s="9" t="n"/>
      <c r="F810" s="9" t="n"/>
      <c r="G810" s="9" t="n"/>
      <c r="H810" s="9" t="n"/>
    </row>
    <row r="811" ht="15.75" customHeight="1" s="496">
      <c r="A811" s="9" t="n"/>
      <c r="B811" s="9" t="n"/>
      <c r="C811" s="9" t="n"/>
      <c r="D811" s="9" t="n"/>
      <c r="E811" s="9" t="n"/>
      <c r="F811" s="9" t="n"/>
      <c r="G811" s="9" t="n"/>
      <c r="H811" s="9" t="n"/>
    </row>
    <row r="812" ht="15.75" customHeight="1" s="496">
      <c r="A812" s="9" t="n"/>
      <c r="B812" s="9" t="n"/>
      <c r="C812" s="9" t="n"/>
      <c r="D812" s="9" t="n"/>
      <c r="E812" s="9" t="n"/>
      <c r="F812" s="9" t="n"/>
      <c r="G812" s="9" t="n"/>
      <c r="H812" s="9" t="n"/>
    </row>
    <row r="813" ht="15.75" customHeight="1" s="496">
      <c r="A813" s="9" t="n"/>
      <c r="B813" s="9" t="n"/>
      <c r="C813" s="9" t="n"/>
      <c r="D813" s="9" t="n"/>
      <c r="E813" s="9" t="n"/>
      <c r="F813" s="9" t="n"/>
      <c r="G813" s="9" t="n"/>
      <c r="H813" s="9" t="n"/>
    </row>
    <row r="814" ht="15.75" customHeight="1" s="496">
      <c r="A814" s="9" t="n"/>
      <c r="B814" s="9" t="n"/>
      <c r="C814" s="9" t="n"/>
      <c r="D814" s="9" t="n"/>
      <c r="E814" s="9" t="n"/>
      <c r="F814" s="9" t="n"/>
      <c r="G814" s="9" t="n"/>
      <c r="H814" s="9" t="n"/>
    </row>
    <row r="815" ht="15.75" customHeight="1" s="496">
      <c r="A815" s="9" t="n"/>
      <c r="B815" s="9" t="n"/>
      <c r="C815" s="9" t="n"/>
      <c r="D815" s="9" t="n"/>
      <c r="E815" s="9" t="n"/>
      <c r="F815" s="9" t="n"/>
      <c r="G815" s="9" t="n"/>
      <c r="H815" s="9" t="n"/>
    </row>
    <row r="816" ht="15.75" customHeight="1" s="496">
      <c r="A816" s="9" t="n"/>
      <c r="B816" s="9" t="n"/>
      <c r="C816" s="9" t="n"/>
      <c r="D816" s="9" t="n"/>
      <c r="E816" s="9" t="n"/>
      <c r="F816" s="9" t="n"/>
      <c r="G816" s="9" t="n"/>
      <c r="H816" s="9" t="n"/>
    </row>
    <row r="817" ht="15.75" customHeight="1" s="496">
      <c r="A817" s="9" t="n"/>
      <c r="B817" s="9" t="n"/>
      <c r="C817" s="9" t="n"/>
      <c r="D817" s="9" t="n"/>
      <c r="E817" s="9" t="n"/>
      <c r="F817" s="9" t="n"/>
      <c r="G817" s="9" t="n"/>
      <c r="H817" s="9" t="n"/>
    </row>
    <row r="818" ht="15.75" customHeight="1" s="496">
      <c r="A818" s="9" t="n"/>
      <c r="B818" s="9" t="n"/>
      <c r="C818" s="9" t="n"/>
      <c r="D818" s="9" t="n"/>
      <c r="E818" s="9" t="n"/>
      <c r="F818" s="9" t="n"/>
      <c r="G818" s="9" t="n"/>
      <c r="H818" s="9" t="n"/>
    </row>
    <row r="819" ht="15.75" customHeight="1" s="496">
      <c r="A819" s="9" t="n"/>
      <c r="B819" s="9" t="n"/>
      <c r="C819" s="9" t="n"/>
      <c r="D819" s="9" t="n"/>
      <c r="E819" s="9" t="n"/>
      <c r="F819" s="9" t="n"/>
      <c r="G819" s="9" t="n"/>
      <c r="H819" s="9" t="n"/>
    </row>
    <row r="820" ht="15.75" customHeight="1" s="496">
      <c r="A820" s="9" t="n"/>
      <c r="B820" s="9" t="n"/>
      <c r="C820" s="9" t="n"/>
      <c r="D820" s="9" t="n"/>
      <c r="E820" s="9" t="n"/>
      <c r="F820" s="9" t="n"/>
      <c r="G820" s="9" t="n"/>
      <c r="H820" s="9" t="n"/>
    </row>
    <row r="821" ht="15.75" customHeight="1" s="496">
      <c r="A821" s="9" t="n"/>
      <c r="B821" s="9" t="n"/>
      <c r="C821" s="9" t="n"/>
      <c r="D821" s="9" t="n"/>
      <c r="E821" s="9" t="n"/>
      <c r="F821" s="9" t="n"/>
      <c r="G821" s="9" t="n"/>
      <c r="H821" s="9" t="n"/>
    </row>
    <row r="822" ht="15.75" customHeight="1" s="496">
      <c r="A822" s="9" t="n"/>
      <c r="B822" s="9" t="n"/>
      <c r="C822" s="9" t="n"/>
      <c r="D822" s="9" t="n"/>
      <c r="E822" s="9" t="n"/>
      <c r="F822" s="9" t="n"/>
      <c r="G822" s="9" t="n"/>
      <c r="H822" s="9" t="n"/>
    </row>
    <row r="823" ht="15.75" customHeight="1" s="496">
      <c r="A823" s="9" t="n"/>
      <c r="B823" s="9" t="n"/>
      <c r="C823" s="9" t="n"/>
      <c r="D823" s="9" t="n"/>
      <c r="E823" s="9" t="n"/>
      <c r="F823" s="9" t="n"/>
      <c r="G823" s="9" t="n"/>
      <c r="H823" s="9" t="n"/>
    </row>
    <row r="824" ht="15.75" customHeight="1" s="496">
      <c r="A824" s="9" t="n"/>
      <c r="B824" s="9" t="n"/>
      <c r="C824" s="9" t="n"/>
      <c r="D824" s="9" t="n"/>
      <c r="E824" s="9" t="n"/>
      <c r="F824" s="9" t="n"/>
      <c r="G824" s="9" t="n"/>
      <c r="H824" s="9" t="n"/>
    </row>
    <row r="825" ht="15.75" customHeight="1" s="496">
      <c r="A825" s="9" t="n"/>
      <c r="B825" s="9" t="n"/>
      <c r="C825" s="9" t="n"/>
      <c r="D825" s="9" t="n"/>
      <c r="E825" s="9" t="n"/>
      <c r="F825" s="9" t="n"/>
      <c r="G825" s="9" t="n"/>
      <c r="H825" s="9" t="n"/>
    </row>
    <row r="826" ht="15.75" customHeight="1" s="496">
      <c r="A826" s="9" t="n"/>
      <c r="B826" s="9" t="n"/>
      <c r="C826" s="9" t="n"/>
      <c r="D826" s="9" t="n"/>
      <c r="E826" s="9" t="n"/>
      <c r="F826" s="9" t="n"/>
      <c r="G826" s="9" t="n"/>
      <c r="H826" s="9" t="n"/>
    </row>
    <row r="827" ht="15.75" customHeight="1" s="496">
      <c r="A827" s="9" t="n"/>
      <c r="B827" s="9" t="n"/>
      <c r="C827" s="9" t="n"/>
      <c r="D827" s="9" t="n"/>
      <c r="E827" s="9" t="n"/>
      <c r="F827" s="9" t="n"/>
      <c r="G827" s="9" t="n"/>
      <c r="H827" s="9" t="n"/>
    </row>
    <row r="828" ht="15.75" customHeight="1" s="496">
      <c r="A828" s="9" t="n"/>
      <c r="B828" s="9" t="n"/>
      <c r="C828" s="9" t="n"/>
      <c r="D828" s="9" t="n"/>
      <c r="E828" s="9" t="n"/>
      <c r="F828" s="9" t="n"/>
      <c r="G828" s="9" t="n"/>
      <c r="H828" s="9" t="n"/>
    </row>
    <row r="829" ht="15.75" customHeight="1" s="496">
      <c r="A829" s="9" t="n"/>
      <c r="B829" s="9" t="n"/>
      <c r="C829" s="9" t="n"/>
      <c r="D829" s="9" t="n"/>
      <c r="E829" s="9" t="n"/>
      <c r="F829" s="9" t="n"/>
      <c r="G829" s="9" t="n"/>
      <c r="H829" s="9" t="n"/>
    </row>
    <row r="830" ht="15.75" customHeight="1" s="496">
      <c r="A830" s="9" t="n"/>
      <c r="B830" s="9" t="n"/>
      <c r="C830" s="9" t="n"/>
      <c r="D830" s="9" t="n"/>
      <c r="E830" s="9" t="n"/>
      <c r="F830" s="9" t="n"/>
      <c r="G830" s="9" t="n"/>
      <c r="H830" s="9" t="n"/>
    </row>
    <row r="831" ht="15.75" customHeight="1" s="496">
      <c r="A831" s="9" t="n"/>
      <c r="B831" s="9" t="n"/>
      <c r="C831" s="9" t="n"/>
      <c r="D831" s="9" t="n"/>
      <c r="E831" s="9" t="n"/>
      <c r="F831" s="9" t="n"/>
      <c r="G831" s="9" t="n"/>
      <c r="H831" s="9" t="n"/>
    </row>
    <row r="832" ht="15.75" customHeight="1" s="496">
      <c r="A832" s="9" t="n"/>
      <c r="B832" s="9" t="n"/>
      <c r="C832" s="9" t="n"/>
      <c r="D832" s="9" t="n"/>
      <c r="E832" s="9" t="n"/>
      <c r="F832" s="9" t="n"/>
      <c r="G832" s="9" t="n"/>
      <c r="H832" s="9" t="n"/>
    </row>
    <row r="833" ht="15.75" customHeight="1" s="496">
      <c r="A833" s="9" t="n"/>
      <c r="B833" s="9" t="n"/>
      <c r="C833" s="9" t="n"/>
      <c r="D833" s="9" t="n"/>
      <c r="E833" s="9" t="n"/>
      <c r="F833" s="9" t="n"/>
      <c r="G833" s="9" t="n"/>
      <c r="H833" s="9" t="n"/>
    </row>
    <row r="834" ht="15.75" customHeight="1" s="496">
      <c r="A834" s="9" t="n"/>
      <c r="B834" s="9" t="n"/>
      <c r="C834" s="9" t="n"/>
      <c r="D834" s="9" t="n"/>
      <c r="E834" s="9" t="n"/>
      <c r="F834" s="9" t="n"/>
      <c r="G834" s="9" t="n"/>
      <c r="H834" s="9" t="n"/>
    </row>
    <row r="835" ht="15.75" customHeight="1" s="496">
      <c r="A835" s="9" t="n"/>
      <c r="B835" s="9" t="n"/>
      <c r="C835" s="9" t="n"/>
      <c r="D835" s="9" t="n"/>
      <c r="E835" s="9" t="n"/>
      <c r="F835" s="9" t="n"/>
      <c r="G835" s="9" t="n"/>
      <c r="H835" s="9" t="n"/>
    </row>
    <row r="836" ht="15.75" customHeight="1" s="496">
      <c r="A836" s="9" t="n"/>
      <c r="B836" s="9" t="n"/>
      <c r="C836" s="9" t="n"/>
      <c r="D836" s="9" t="n"/>
      <c r="E836" s="9" t="n"/>
      <c r="F836" s="9" t="n"/>
      <c r="G836" s="9" t="n"/>
      <c r="H836" s="9" t="n"/>
    </row>
    <row r="837" ht="15.75" customHeight="1" s="496">
      <c r="A837" s="9" t="n"/>
      <c r="B837" s="9" t="n"/>
      <c r="C837" s="9" t="n"/>
      <c r="D837" s="9" t="n"/>
      <c r="E837" s="9" t="n"/>
      <c r="F837" s="9" t="n"/>
      <c r="G837" s="9" t="n"/>
      <c r="H837" s="9" t="n"/>
    </row>
    <row r="838" ht="15.75" customHeight="1" s="496">
      <c r="A838" s="9" t="n"/>
      <c r="B838" s="9" t="n"/>
      <c r="C838" s="9" t="n"/>
      <c r="D838" s="9" t="n"/>
      <c r="E838" s="9" t="n"/>
      <c r="F838" s="9" t="n"/>
      <c r="G838" s="9" t="n"/>
      <c r="H838" s="9" t="n"/>
    </row>
    <row r="839" ht="15.75" customHeight="1" s="496">
      <c r="A839" s="9" t="n"/>
      <c r="B839" s="9" t="n"/>
      <c r="C839" s="9" t="n"/>
      <c r="D839" s="9" t="n"/>
      <c r="E839" s="9" t="n"/>
      <c r="F839" s="9" t="n"/>
      <c r="G839" s="9" t="n"/>
      <c r="H839" s="9" t="n"/>
    </row>
    <row r="840" ht="15.75" customHeight="1" s="496">
      <c r="A840" s="9" t="n"/>
      <c r="B840" s="9" t="n"/>
      <c r="C840" s="9" t="n"/>
      <c r="D840" s="9" t="n"/>
      <c r="E840" s="9" t="n"/>
      <c r="F840" s="9" t="n"/>
      <c r="G840" s="9" t="n"/>
      <c r="H840" s="9" t="n"/>
    </row>
    <row r="841" ht="15.75" customHeight="1" s="496">
      <c r="A841" s="9" t="n"/>
      <c r="B841" s="9" t="n"/>
      <c r="C841" s="9" t="n"/>
      <c r="D841" s="9" t="n"/>
      <c r="E841" s="9" t="n"/>
      <c r="F841" s="9" t="n"/>
      <c r="G841" s="9" t="n"/>
      <c r="H841" s="9" t="n"/>
    </row>
    <row r="842" ht="15.75" customHeight="1" s="496">
      <c r="A842" s="9" t="n"/>
      <c r="B842" s="9" t="n"/>
      <c r="C842" s="9" t="n"/>
      <c r="D842" s="9" t="n"/>
      <c r="E842" s="9" t="n"/>
      <c r="F842" s="9" t="n"/>
      <c r="G842" s="9" t="n"/>
      <c r="H842" s="9" t="n"/>
    </row>
    <row r="843" ht="15.75" customHeight="1" s="496">
      <c r="A843" s="9" t="n"/>
      <c r="B843" s="9" t="n"/>
      <c r="C843" s="9" t="n"/>
      <c r="D843" s="9" t="n"/>
      <c r="E843" s="9" t="n"/>
      <c r="F843" s="9" t="n"/>
      <c r="G843" s="9" t="n"/>
      <c r="H843" s="9" t="n"/>
    </row>
    <row r="844" ht="15.75" customHeight="1" s="496">
      <c r="A844" s="9" t="n"/>
      <c r="B844" s="9" t="n"/>
      <c r="C844" s="9" t="n"/>
      <c r="D844" s="9" t="n"/>
      <c r="E844" s="9" t="n"/>
      <c r="F844" s="9" t="n"/>
      <c r="G844" s="9" t="n"/>
      <c r="H844" s="9" t="n"/>
    </row>
    <row r="845" ht="15.75" customHeight="1" s="496">
      <c r="A845" s="9" t="n"/>
      <c r="B845" s="9" t="n"/>
      <c r="C845" s="9" t="n"/>
      <c r="D845" s="9" t="n"/>
      <c r="E845" s="9" t="n"/>
      <c r="F845" s="9" t="n"/>
      <c r="G845" s="9" t="n"/>
      <c r="H845" s="9" t="n"/>
    </row>
    <row r="846" ht="15.75" customHeight="1" s="496">
      <c r="A846" s="9" t="n"/>
      <c r="B846" s="9" t="n"/>
      <c r="C846" s="9" t="n"/>
      <c r="D846" s="9" t="n"/>
      <c r="E846" s="9" t="n"/>
      <c r="F846" s="9" t="n"/>
      <c r="G846" s="9" t="n"/>
      <c r="H846" s="9" t="n"/>
    </row>
    <row r="847" ht="15.75" customHeight="1" s="496">
      <c r="A847" s="9" t="n"/>
      <c r="B847" s="9" t="n"/>
      <c r="C847" s="9" t="n"/>
      <c r="D847" s="9" t="n"/>
      <c r="E847" s="9" t="n"/>
      <c r="F847" s="9" t="n"/>
      <c r="G847" s="9" t="n"/>
      <c r="H847" s="9" t="n"/>
    </row>
    <row r="848" ht="15.75" customHeight="1" s="496">
      <c r="A848" s="9" t="n"/>
      <c r="B848" s="9" t="n"/>
      <c r="C848" s="9" t="n"/>
      <c r="D848" s="9" t="n"/>
      <c r="E848" s="9" t="n"/>
      <c r="F848" s="9" t="n"/>
      <c r="G848" s="9" t="n"/>
      <c r="H848" s="9" t="n"/>
    </row>
    <row r="849" ht="15.75" customHeight="1" s="496">
      <c r="A849" s="9" t="n"/>
      <c r="B849" s="9" t="n"/>
      <c r="C849" s="9" t="n"/>
      <c r="D849" s="9" t="n"/>
      <c r="E849" s="9" t="n"/>
      <c r="F849" s="9" t="n"/>
      <c r="G849" s="9" t="n"/>
      <c r="H849" s="9" t="n"/>
    </row>
    <row r="850" ht="15.75" customHeight="1" s="496">
      <c r="A850" s="9" t="n"/>
      <c r="B850" s="9" t="n"/>
      <c r="C850" s="9" t="n"/>
      <c r="D850" s="9" t="n"/>
      <c r="E850" s="9" t="n"/>
      <c r="F850" s="9" t="n"/>
      <c r="G850" s="9" t="n"/>
      <c r="H850" s="9" t="n"/>
    </row>
    <row r="851" ht="15.75" customHeight="1" s="496">
      <c r="A851" s="9" t="n"/>
      <c r="B851" s="9" t="n"/>
      <c r="C851" s="9" t="n"/>
      <c r="D851" s="9" t="n"/>
      <c r="E851" s="9" t="n"/>
      <c r="F851" s="9" t="n"/>
      <c r="G851" s="9" t="n"/>
      <c r="H851" s="9" t="n"/>
    </row>
    <row r="852" ht="15.75" customHeight="1" s="496">
      <c r="A852" s="9" t="n"/>
      <c r="B852" s="9" t="n"/>
      <c r="C852" s="9" t="n"/>
      <c r="D852" s="9" t="n"/>
      <c r="E852" s="9" t="n"/>
      <c r="F852" s="9" t="n"/>
      <c r="G852" s="9" t="n"/>
      <c r="H852" s="9" t="n"/>
    </row>
    <row r="853" ht="15.75" customHeight="1" s="496">
      <c r="A853" s="9" t="n"/>
      <c r="B853" s="9" t="n"/>
      <c r="C853" s="9" t="n"/>
      <c r="D853" s="9" t="n"/>
      <c r="E853" s="9" t="n"/>
      <c r="F853" s="9" t="n"/>
      <c r="G853" s="9" t="n"/>
      <c r="H853" s="9" t="n"/>
    </row>
    <row r="854" ht="15.75" customHeight="1" s="496">
      <c r="A854" s="9" t="n"/>
      <c r="B854" s="9" t="n"/>
      <c r="C854" s="9" t="n"/>
      <c r="D854" s="9" t="n"/>
      <c r="E854" s="9" t="n"/>
      <c r="F854" s="9" t="n"/>
      <c r="G854" s="9" t="n"/>
      <c r="H854" s="9" t="n"/>
    </row>
    <row r="855" ht="15.75" customHeight="1" s="496">
      <c r="A855" s="9" t="n"/>
      <c r="B855" s="9" t="n"/>
      <c r="C855" s="9" t="n"/>
      <c r="D855" s="9" t="n"/>
      <c r="E855" s="9" t="n"/>
      <c r="F855" s="9" t="n"/>
      <c r="G855" s="9" t="n"/>
      <c r="H855" s="9" t="n"/>
    </row>
    <row r="856" ht="15.75" customHeight="1" s="496">
      <c r="A856" s="9" t="n"/>
      <c r="B856" s="9" t="n"/>
      <c r="C856" s="9" t="n"/>
      <c r="D856" s="9" t="n"/>
      <c r="E856" s="9" t="n"/>
      <c r="F856" s="9" t="n"/>
      <c r="G856" s="9" t="n"/>
      <c r="H856" s="9" t="n"/>
    </row>
    <row r="857" ht="15.75" customHeight="1" s="496">
      <c r="A857" s="9" t="n"/>
      <c r="B857" s="9" t="n"/>
      <c r="C857" s="9" t="n"/>
      <c r="D857" s="9" t="n"/>
      <c r="E857" s="9" t="n"/>
      <c r="F857" s="9" t="n"/>
      <c r="G857" s="9" t="n"/>
      <c r="H857" s="9" t="n"/>
    </row>
    <row r="858" ht="15.75" customHeight="1" s="496">
      <c r="A858" s="9" t="n"/>
      <c r="B858" s="9" t="n"/>
      <c r="C858" s="9" t="n"/>
      <c r="D858" s="9" t="n"/>
      <c r="E858" s="9" t="n"/>
      <c r="F858" s="9" t="n"/>
      <c r="G858" s="9" t="n"/>
      <c r="H858" s="9" t="n"/>
    </row>
    <row r="859" ht="15.75" customHeight="1" s="496">
      <c r="A859" s="9" t="n"/>
      <c r="B859" s="9" t="n"/>
      <c r="C859" s="9" t="n"/>
      <c r="D859" s="9" t="n"/>
      <c r="E859" s="9" t="n"/>
      <c r="F859" s="9" t="n"/>
      <c r="G859" s="9" t="n"/>
      <c r="H859" s="9" t="n"/>
    </row>
    <row r="860" ht="15.75" customHeight="1" s="496">
      <c r="A860" s="9" t="n"/>
      <c r="B860" s="9" t="n"/>
      <c r="C860" s="9" t="n"/>
      <c r="D860" s="9" t="n"/>
      <c r="E860" s="9" t="n"/>
      <c r="F860" s="9" t="n"/>
      <c r="G860" s="9" t="n"/>
      <c r="H860" s="9" t="n"/>
    </row>
    <row r="861" ht="15.75" customHeight="1" s="496">
      <c r="A861" s="9" t="n"/>
      <c r="B861" s="9" t="n"/>
      <c r="C861" s="9" t="n"/>
      <c r="D861" s="9" t="n"/>
      <c r="E861" s="9" t="n"/>
      <c r="F861" s="9" t="n"/>
      <c r="G861" s="9" t="n"/>
      <c r="H861" s="9" t="n"/>
    </row>
    <row r="862" ht="15.75" customHeight="1" s="496">
      <c r="A862" s="9" t="n"/>
      <c r="B862" s="9" t="n"/>
      <c r="C862" s="9" t="n"/>
      <c r="D862" s="9" t="n"/>
      <c r="E862" s="9" t="n"/>
      <c r="F862" s="9" t="n"/>
      <c r="G862" s="9" t="n"/>
      <c r="H862" s="9" t="n"/>
    </row>
    <row r="863" ht="15.75" customHeight="1" s="496">
      <c r="A863" s="9" t="n"/>
      <c r="B863" s="9" t="n"/>
      <c r="C863" s="9" t="n"/>
      <c r="D863" s="9" t="n"/>
      <c r="E863" s="9" t="n"/>
      <c r="F863" s="9" t="n"/>
      <c r="G863" s="9" t="n"/>
      <c r="H863" s="9" t="n"/>
    </row>
    <row r="864" ht="15.75" customHeight="1" s="496">
      <c r="A864" s="9" t="n"/>
      <c r="B864" s="9" t="n"/>
      <c r="C864" s="9" t="n"/>
      <c r="D864" s="9" t="n"/>
      <c r="E864" s="9" t="n"/>
      <c r="F864" s="9" t="n"/>
      <c r="G864" s="9" t="n"/>
      <c r="H864" s="9" t="n"/>
    </row>
    <row r="865" ht="15.75" customHeight="1" s="496">
      <c r="A865" s="9" t="n"/>
      <c r="B865" s="9" t="n"/>
      <c r="C865" s="9" t="n"/>
      <c r="D865" s="9" t="n"/>
      <c r="E865" s="9" t="n"/>
      <c r="F865" s="9" t="n"/>
      <c r="G865" s="9" t="n"/>
      <c r="H865" s="9" t="n"/>
    </row>
    <row r="866" ht="15.75" customHeight="1" s="496">
      <c r="A866" s="9" t="n"/>
      <c r="B866" s="9" t="n"/>
      <c r="C866" s="9" t="n"/>
      <c r="D866" s="9" t="n"/>
      <c r="E866" s="9" t="n"/>
      <c r="F866" s="9" t="n"/>
      <c r="G866" s="9" t="n"/>
      <c r="H866" s="9" t="n"/>
    </row>
    <row r="867" ht="15.75" customHeight="1" s="496">
      <c r="A867" s="9" t="n"/>
      <c r="B867" s="9" t="n"/>
      <c r="C867" s="9" t="n"/>
      <c r="D867" s="9" t="n"/>
      <c r="E867" s="9" t="n"/>
      <c r="F867" s="9" t="n"/>
      <c r="G867" s="9" t="n"/>
      <c r="H867" s="9" t="n"/>
    </row>
    <row r="868" ht="15.75" customHeight="1" s="496">
      <c r="A868" s="9" t="n"/>
      <c r="B868" s="9" t="n"/>
      <c r="C868" s="9" t="n"/>
      <c r="D868" s="9" t="n"/>
      <c r="E868" s="9" t="n"/>
      <c r="F868" s="9" t="n"/>
      <c r="G868" s="9" t="n"/>
      <c r="H868" s="9" t="n"/>
    </row>
    <row r="869" ht="15.75" customHeight="1" s="496">
      <c r="A869" s="9" t="n"/>
      <c r="B869" s="9" t="n"/>
      <c r="C869" s="9" t="n"/>
      <c r="D869" s="9" t="n"/>
      <c r="E869" s="9" t="n"/>
      <c r="F869" s="9" t="n"/>
      <c r="G869" s="9" t="n"/>
      <c r="H869" s="9" t="n"/>
    </row>
    <row r="870" ht="15.75" customHeight="1" s="496">
      <c r="A870" s="9" t="n"/>
      <c r="B870" s="9" t="n"/>
      <c r="C870" s="9" t="n"/>
      <c r="D870" s="9" t="n"/>
      <c r="E870" s="9" t="n"/>
      <c r="F870" s="9" t="n"/>
      <c r="G870" s="9" t="n"/>
      <c r="H870" s="9" t="n"/>
    </row>
    <row r="871" ht="15.75" customHeight="1" s="496">
      <c r="A871" s="9" t="n"/>
      <c r="B871" s="9" t="n"/>
      <c r="C871" s="9" t="n"/>
      <c r="D871" s="9" t="n"/>
      <c r="E871" s="9" t="n"/>
      <c r="F871" s="9" t="n"/>
      <c r="G871" s="9" t="n"/>
      <c r="H871" s="9" t="n"/>
    </row>
    <row r="872" ht="15.75" customHeight="1" s="496">
      <c r="A872" s="9" t="n"/>
      <c r="B872" s="9" t="n"/>
      <c r="C872" s="9" t="n"/>
      <c r="D872" s="9" t="n"/>
      <c r="E872" s="9" t="n"/>
      <c r="F872" s="9" t="n"/>
      <c r="G872" s="9" t="n"/>
      <c r="H872" s="9" t="n"/>
    </row>
    <row r="873" ht="15.75" customHeight="1" s="496">
      <c r="A873" s="9" t="n"/>
      <c r="B873" s="9" t="n"/>
      <c r="C873" s="9" t="n"/>
      <c r="D873" s="9" t="n"/>
      <c r="E873" s="9" t="n"/>
      <c r="F873" s="9" t="n"/>
      <c r="G873" s="9" t="n"/>
      <c r="H873" s="9" t="n"/>
    </row>
    <row r="874" ht="15.75" customHeight="1" s="496">
      <c r="A874" s="9" t="n"/>
      <c r="B874" s="9" t="n"/>
      <c r="C874" s="9" t="n"/>
      <c r="D874" s="9" t="n"/>
      <c r="E874" s="9" t="n"/>
      <c r="F874" s="9" t="n"/>
      <c r="G874" s="9" t="n"/>
      <c r="H874" s="9" t="n"/>
    </row>
    <row r="875" ht="15.75" customHeight="1" s="496">
      <c r="A875" s="9" t="n"/>
      <c r="B875" s="9" t="n"/>
      <c r="C875" s="9" t="n"/>
      <c r="D875" s="9" t="n"/>
      <c r="E875" s="9" t="n"/>
      <c r="F875" s="9" t="n"/>
      <c r="G875" s="9" t="n"/>
      <c r="H875" s="9" t="n"/>
    </row>
    <row r="876" ht="15.75" customHeight="1" s="496">
      <c r="A876" s="9" t="n"/>
      <c r="B876" s="9" t="n"/>
      <c r="C876" s="9" t="n"/>
      <c r="D876" s="9" t="n"/>
      <c r="E876" s="9" t="n"/>
      <c r="F876" s="9" t="n"/>
      <c r="G876" s="9" t="n"/>
      <c r="H876" s="9" t="n"/>
    </row>
    <row r="877" ht="15.75" customHeight="1" s="496">
      <c r="A877" s="9" t="n"/>
      <c r="B877" s="9" t="n"/>
      <c r="C877" s="9" t="n"/>
      <c r="D877" s="9" t="n"/>
      <c r="E877" s="9" t="n"/>
      <c r="F877" s="9" t="n"/>
      <c r="G877" s="9" t="n"/>
      <c r="H877" s="9" t="n"/>
    </row>
    <row r="878" ht="15.75" customHeight="1" s="496">
      <c r="A878" s="9" t="n"/>
      <c r="B878" s="9" t="n"/>
      <c r="C878" s="9" t="n"/>
      <c r="D878" s="9" t="n"/>
      <c r="E878" s="9" t="n"/>
      <c r="F878" s="9" t="n"/>
      <c r="G878" s="9" t="n"/>
      <c r="H878" s="9" t="n"/>
    </row>
    <row r="879" ht="15.75" customHeight="1" s="496">
      <c r="A879" s="9" t="n"/>
      <c r="B879" s="9" t="n"/>
      <c r="C879" s="9" t="n"/>
      <c r="D879" s="9" t="n"/>
      <c r="E879" s="9" t="n"/>
      <c r="F879" s="9" t="n"/>
      <c r="G879" s="9" t="n"/>
      <c r="H879" s="9" t="n"/>
    </row>
    <row r="880" ht="15.75" customHeight="1" s="496">
      <c r="A880" s="9" t="n"/>
      <c r="B880" s="9" t="n"/>
      <c r="C880" s="9" t="n"/>
      <c r="D880" s="9" t="n"/>
      <c r="E880" s="9" t="n"/>
      <c r="F880" s="9" t="n"/>
      <c r="G880" s="9" t="n"/>
      <c r="H880" s="9" t="n"/>
    </row>
    <row r="881" ht="15.75" customHeight="1" s="496">
      <c r="A881" s="9" t="n"/>
      <c r="B881" s="9" t="n"/>
      <c r="C881" s="9" t="n"/>
      <c r="D881" s="9" t="n"/>
      <c r="E881" s="9" t="n"/>
      <c r="F881" s="9" t="n"/>
      <c r="G881" s="9" t="n"/>
      <c r="H881" s="9" t="n"/>
    </row>
    <row r="882" ht="15.75" customHeight="1" s="496">
      <c r="A882" s="9" t="n"/>
      <c r="B882" s="9" t="n"/>
      <c r="C882" s="9" t="n"/>
      <c r="D882" s="9" t="n"/>
      <c r="E882" s="9" t="n"/>
      <c r="F882" s="9" t="n"/>
      <c r="G882" s="9" t="n"/>
      <c r="H882" s="9" t="n"/>
    </row>
    <row r="883" ht="15.75" customHeight="1" s="496">
      <c r="A883" s="9" t="n"/>
      <c r="B883" s="9" t="n"/>
      <c r="C883" s="9" t="n"/>
      <c r="D883" s="9" t="n"/>
      <c r="E883" s="9" t="n"/>
      <c r="F883" s="9" t="n"/>
      <c r="G883" s="9" t="n"/>
      <c r="H883" s="9" t="n"/>
    </row>
    <row r="884" ht="15.75" customHeight="1" s="496">
      <c r="A884" s="9" t="n"/>
      <c r="B884" s="9" t="n"/>
      <c r="C884" s="9" t="n"/>
      <c r="D884" s="9" t="n"/>
      <c r="E884" s="9" t="n"/>
      <c r="F884" s="9" t="n"/>
      <c r="G884" s="9" t="n"/>
      <c r="H884" s="9" t="n"/>
    </row>
    <row r="885" ht="15.75" customHeight="1" s="496">
      <c r="A885" s="9" t="n"/>
      <c r="B885" s="9" t="n"/>
      <c r="C885" s="9" t="n"/>
      <c r="D885" s="9" t="n"/>
      <c r="E885" s="9" t="n"/>
      <c r="F885" s="9" t="n"/>
      <c r="G885" s="9" t="n"/>
      <c r="H885" s="9" t="n"/>
    </row>
    <row r="886" ht="15.75" customHeight="1" s="496">
      <c r="A886" s="9" t="n"/>
      <c r="B886" s="9" t="n"/>
      <c r="C886" s="9" t="n"/>
      <c r="D886" s="9" t="n"/>
      <c r="E886" s="9" t="n"/>
      <c r="F886" s="9" t="n"/>
      <c r="G886" s="9" t="n"/>
      <c r="H886" s="9" t="n"/>
    </row>
    <row r="887" ht="15.75" customHeight="1" s="496">
      <c r="A887" s="9" t="n"/>
      <c r="B887" s="9" t="n"/>
      <c r="C887" s="9" t="n"/>
      <c r="D887" s="9" t="n"/>
      <c r="E887" s="9" t="n"/>
      <c r="F887" s="9" t="n"/>
      <c r="G887" s="9" t="n"/>
      <c r="H887" s="9" t="n"/>
    </row>
    <row r="888" ht="15.75" customHeight="1" s="496">
      <c r="A888" s="9" t="n"/>
      <c r="B888" s="9" t="n"/>
      <c r="C888" s="9" t="n"/>
      <c r="D888" s="9" t="n"/>
      <c r="E888" s="9" t="n"/>
      <c r="F888" s="9" t="n"/>
      <c r="G888" s="9" t="n"/>
      <c r="H888" s="9" t="n"/>
    </row>
    <row r="889" ht="15.75" customHeight="1" s="496">
      <c r="A889" s="9" t="n"/>
      <c r="B889" s="9" t="n"/>
      <c r="C889" s="9" t="n"/>
      <c r="D889" s="9" t="n"/>
      <c r="E889" s="9" t="n"/>
      <c r="F889" s="9" t="n"/>
      <c r="G889" s="9" t="n"/>
      <c r="H889" s="9" t="n"/>
    </row>
    <row r="890" ht="15.75" customHeight="1" s="496">
      <c r="A890" s="9" t="n"/>
      <c r="B890" s="9" t="n"/>
      <c r="C890" s="9" t="n"/>
      <c r="D890" s="9" t="n"/>
      <c r="E890" s="9" t="n"/>
      <c r="F890" s="9" t="n"/>
      <c r="G890" s="9" t="n"/>
      <c r="H890" s="9" t="n"/>
    </row>
    <row r="891" ht="15.75" customHeight="1" s="496">
      <c r="A891" s="9" t="n"/>
      <c r="B891" s="9" t="n"/>
      <c r="C891" s="9" t="n"/>
      <c r="D891" s="9" t="n"/>
      <c r="E891" s="9" t="n"/>
      <c r="F891" s="9" t="n"/>
      <c r="G891" s="9" t="n"/>
      <c r="H891" s="9" t="n"/>
    </row>
    <row r="892" ht="15.75" customHeight="1" s="496">
      <c r="A892" s="9" t="n"/>
      <c r="B892" s="9" t="n"/>
      <c r="C892" s="9" t="n"/>
      <c r="D892" s="9" t="n"/>
      <c r="E892" s="9" t="n"/>
      <c r="F892" s="9" t="n"/>
      <c r="G892" s="9" t="n"/>
      <c r="H892" s="9" t="n"/>
    </row>
    <row r="893" ht="15.75" customHeight="1" s="496">
      <c r="A893" s="9" t="n"/>
      <c r="B893" s="9" t="n"/>
      <c r="C893" s="9" t="n"/>
      <c r="D893" s="9" t="n"/>
      <c r="E893" s="9" t="n"/>
      <c r="F893" s="9" t="n"/>
      <c r="G893" s="9" t="n"/>
      <c r="H893" s="9" t="n"/>
    </row>
    <row r="894" ht="15.75" customHeight="1" s="496">
      <c r="A894" s="9" t="n"/>
      <c r="B894" s="9" t="n"/>
      <c r="C894" s="9" t="n"/>
      <c r="D894" s="9" t="n"/>
      <c r="E894" s="9" t="n"/>
      <c r="F894" s="9" t="n"/>
      <c r="G894" s="9" t="n"/>
      <c r="H894" s="9" t="n"/>
    </row>
    <row r="895" ht="15.75" customHeight="1" s="496">
      <c r="A895" s="9" t="n"/>
      <c r="B895" s="9" t="n"/>
      <c r="C895" s="9" t="n"/>
      <c r="D895" s="9" t="n"/>
      <c r="E895" s="9" t="n"/>
      <c r="F895" s="9" t="n"/>
      <c r="G895" s="9" t="n"/>
      <c r="H895" s="9" t="n"/>
    </row>
    <row r="896" ht="15.75" customHeight="1" s="496">
      <c r="A896" s="9" t="n"/>
      <c r="B896" s="9" t="n"/>
      <c r="C896" s="9" t="n"/>
      <c r="D896" s="9" t="n"/>
      <c r="E896" s="9" t="n"/>
      <c r="F896" s="9" t="n"/>
      <c r="G896" s="9" t="n"/>
      <c r="H896" s="9" t="n"/>
    </row>
    <row r="897" ht="15.75" customHeight="1" s="496">
      <c r="A897" s="9" t="n"/>
      <c r="B897" s="9" t="n"/>
      <c r="C897" s="9" t="n"/>
      <c r="D897" s="9" t="n"/>
      <c r="E897" s="9" t="n"/>
      <c r="F897" s="9" t="n"/>
      <c r="G897" s="9" t="n"/>
      <c r="H897" s="9" t="n"/>
    </row>
    <row r="898" ht="15.75" customHeight="1" s="496">
      <c r="A898" s="9" t="n"/>
      <c r="B898" s="9" t="n"/>
      <c r="C898" s="9" t="n"/>
      <c r="D898" s="9" t="n"/>
      <c r="E898" s="9" t="n"/>
      <c r="F898" s="9" t="n"/>
      <c r="G898" s="9" t="n"/>
      <c r="H898" s="9" t="n"/>
    </row>
    <row r="899" ht="15.75" customHeight="1" s="496">
      <c r="A899" s="9" t="n"/>
      <c r="B899" s="9" t="n"/>
      <c r="C899" s="9" t="n"/>
      <c r="D899" s="9" t="n"/>
      <c r="E899" s="9" t="n"/>
      <c r="F899" s="9" t="n"/>
      <c r="G899" s="9" t="n"/>
      <c r="H899" s="9" t="n"/>
    </row>
    <row r="900" ht="15.75" customHeight="1" s="496">
      <c r="A900" s="9" t="n"/>
      <c r="B900" s="9" t="n"/>
      <c r="C900" s="9" t="n"/>
      <c r="D900" s="9" t="n"/>
      <c r="E900" s="9" t="n"/>
      <c r="F900" s="9" t="n"/>
      <c r="G900" s="9" t="n"/>
      <c r="H900" s="9" t="n"/>
    </row>
    <row r="901" ht="15.75" customHeight="1" s="496">
      <c r="A901" s="9" t="n"/>
      <c r="B901" s="9" t="n"/>
      <c r="C901" s="9" t="n"/>
      <c r="D901" s="9" t="n"/>
      <c r="E901" s="9" t="n"/>
      <c r="F901" s="9" t="n"/>
      <c r="G901" s="9" t="n"/>
      <c r="H901" s="9" t="n"/>
    </row>
    <row r="902" ht="15.75" customHeight="1" s="496">
      <c r="A902" s="9" t="n"/>
      <c r="B902" s="9" t="n"/>
      <c r="C902" s="9" t="n"/>
      <c r="D902" s="9" t="n"/>
      <c r="E902" s="9" t="n"/>
      <c r="F902" s="9" t="n"/>
      <c r="G902" s="9" t="n"/>
      <c r="H902" s="9" t="n"/>
    </row>
    <row r="903" ht="15.75" customHeight="1" s="496">
      <c r="A903" s="9" t="n"/>
      <c r="B903" s="9" t="n"/>
      <c r="C903" s="9" t="n"/>
      <c r="D903" s="9" t="n"/>
      <c r="E903" s="9" t="n"/>
      <c r="F903" s="9" t="n"/>
      <c r="G903" s="9" t="n"/>
      <c r="H903" s="9" t="n"/>
    </row>
    <row r="904" ht="15.75" customHeight="1" s="496">
      <c r="A904" s="9" t="n"/>
      <c r="B904" s="9" t="n"/>
      <c r="C904" s="9" t="n"/>
      <c r="D904" s="9" t="n"/>
      <c r="E904" s="9" t="n"/>
      <c r="F904" s="9" t="n"/>
      <c r="G904" s="9" t="n"/>
      <c r="H904" s="9" t="n"/>
    </row>
    <row r="905" ht="15.75" customHeight="1" s="496">
      <c r="A905" s="9" t="n"/>
      <c r="B905" s="9" t="n"/>
      <c r="C905" s="9" t="n"/>
      <c r="D905" s="9" t="n"/>
      <c r="E905" s="9" t="n"/>
      <c r="F905" s="9" t="n"/>
      <c r="G905" s="9" t="n"/>
      <c r="H905" s="9" t="n"/>
    </row>
    <row r="906" ht="15.75" customHeight="1" s="496">
      <c r="A906" s="9" t="n"/>
      <c r="B906" s="9" t="n"/>
      <c r="C906" s="9" t="n"/>
      <c r="D906" s="9" t="n"/>
      <c r="E906" s="9" t="n"/>
      <c r="F906" s="9" t="n"/>
      <c r="G906" s="9" t="n"/>
      <c r="H906" s="9" t="n"/>
    </row>
    <row r="907" ht="15.75" customHeight="1" s="496">
      <c r="A907" s="9" t="n"/>
      <c r="B907" s="9" t="n"/>
      <c r="C907" s="9" t="n"/>
      <c r="D907" s="9" t="n"/>
      <c r="E907" s="9" t="n"/>
      <c r="F907" s="9" t="n"/>
      <c r="G907" s="9" t="n"/>
      <c r="H907" s="9" t="n"/>
    </row>
    <row r="908" ht="15.75" customHeight="1" s="496">
      <c r="A908" s="9" t="n"/>
      <c r="B908" s="9" t="n"/>
      <c r="C908" s="9" t="n"/>
      <c r="D908" s="9" t="n"/>
      <c r="E908" s="9" t="n"/>
      <c r="F908" s="9" t="n"/>
      <c r="G908" s="9" t="n"/>
      <c r="H908" s="9" t="n"/>
    </row>
    <row r="909" ht="15.75" customHeight="1" s="496">
      <c r="A909" s="9" t="n"/>
      <c r="B909" s="9" t="n"/>
      <c r="C909" s="9" t="n"/>
      <c r="D909" s="9" t="n"/>
      <c r="E909" s="9" t="n"/>
      <c r="F909" s="9" t="n"/>
      <c r="G909" s="9" t="n"/>
      <c r="H909" s="9" t="n"/>
    </row>
    <row r="910" ht="15.75" customHeight="1" s="496">
      <c r="A910" s="9" t="n"/>
      <c r="B910" s="9" t="n"/>
      <c r="C910" s="9" t="n"/>
      <c r="D910" s="9" t="n"/>
      <c r="E910" s="9" t="n"/>
      <c r="F910" s="9" t="n"/>
      <c r="G910" s="9" t="n"/>
      <c r="H910" s="9" t="n"/>
    </row>
    <row r="911" ht="15.75" customHeight="1" s="496">
      <c r="A911" s="9" t="n"/>
      <c r="B911" s="9" t="n"/>
      <c r="C911" s="9" t="n"/>
      <c r="D911" s="9" t="n"/>
      <c r="E911" s="9" t="n"/>
      <c r="F911" s="9" t="n"/>
      <c r="G911" s="9" t="n"/>
      <c r="H911" s="9" t="n"/>
    </row>
    <row r="912" ht="15.75" customHeight="1" s="496">
      <c r="A912" s="9" t="n"/>
      <c r="B912" s="9" t="n"/>
      <c r="C912" s="9" t="n"/>
      <c r="D912" s="9" t="n"/>
      <c r="E912" s="9" t="n"/>
      <c r="F912" s="9" t="n"/>
      <c r="G912" s="9" t="n"/>
      <c r="H912" s="9" t="n"/>
    </row>
    <row r="913" ht="15.75" customHeight="1" s="496">
      <c r="A913" s="9" t="n"/>
      <c r="B913" s="9" t="n"/>
      <c r="C913" s="9" t="n"/>
      <c r="D913" s="9" t="n"/>
      <c r="E913" s="9" t="n"/>
      <c r="F913" s="9" t="n"/>
      <c r="G913" s="9" t="n"/>
      <c r="H913" s="9" t="n"/>
    </row>
    <row r="914" ht="15.75" customHeight="1" s="496">
      <c r="A914" s="9" t="n"/>
      <c r="B914" s="9" t="n"/>
      <c r="C914" s="9" t="n"/>
      <c r="D914" s="9" t="n"/>
      <c r="E914" s="9" t="n"/>
      <c r="F914" s="9" t="n"/>
      <c r="G914" s="9" t="n"/>
      <c r="H914" s="9" t="n"/>
    </row>
    <row r="915" ht="15.75" customHeight="1" s="496">
      <c r="A915" s="9" t="n"/>
      <c r="B915" s="9" t="n"/>
      <c r="C915" s="9" t="n"/>
      <c r="D915" s="9" t="n"/>
      <c r="E915" s="9" t="n"/>
      <c r="F915" s="9" t="n"/>
      <c r="G915" s="9" t="n"/>
      <c r="H915" s="9" t="n"/>
    </row>
    <row r="916" ht="15.75" customHeight="1" s="496">
      <c r="A916" s="9" t="n"/>
      <c r="B916" s="9" t="n"/>
      <c r="C916" s="9" t="n"/>
      <c r="D916" s="9" t="n"/>
      <c r="E916" s="9" t="n"/>
      <c r="F916" s="9" t="n"/>
      <c r="G916" s="9" t="n"/>
      <c r="H916" s="9" t="n"/>
    </row>
    <row r="917" ht="15.75" customHeight="1" s="496">
      <c r="A917" s="9" t="n"/>
      <c r="B917" s="9" t="n"/>
      <c r="C917" s="9" t="n"/>
      <c r="D917" s="9" t="n"/>
      <c r="E917" s="9" t="n"/>
      <c r="F917" s="9" t="n"/>
      <c r="G917" s="9" t="n"/>
      <c r="H917" s="9" t="n"/>
    </row>
    <row r="918" ht="15.75" customHeight="1" s="496">
      <c r="A918" s="9" t="n"/>
      <c r="B918" s="9" t="n"/>
      <c r="C918" s="9" t="n"/>
      <c r="D918" s="9" t="n"/>
      <c r="E918" s="9" t="n"/>
      <c r="F918" s="9" t="n"/>
      <c r="G918" s="9" t="n"/>
      <c r="H918" s="9" t="n"/>
    </row>
    <row r="919" ht="15.75" customHeight="1" s="496">
      <c r="A919" s="9" t="n"/>
      <c r="B919" s="9" t="n"/>
      <c r="C919" s="9" t="n"/>
      <c r="D919" s="9" t="n"/>
      <c r="E919" s="9" t="n"/>
      <c r="F919" s="9" t="n"/>
      <c r="G919" s="9" t="n"/>
      <c r="H919" s="9" t="n"/>
    </row>
    <row r="920" ht="15.75" customHeight="1" s="496">
      <c r="A920" s="9" t="n"/>
      <c r="B920" s="9" t="n"/>
      <c r="C920" s="9" t="n"/>
      <c r="D920" s="9" t="n"/>
      <c r="E920" s="9" t="n"/>
      <c r="F920" s="9" t="n"/>
      <c r="G920" s="9" t="n"/>
      <c r="H920" s="9" t="n"/>
    </row>
    <row r="921" ht="15.75" customHeight="1" s="496">
      <c r="A921" s="9" t="n"/>
      <c r="B921" s="9" t="n"/>
      <c r="C921" s="9" t="n"/>
      <c r="D921" s="9" t="n"/>
      <c r="E921" s="9" t="n"/>
      <c r="F921" s="9" t="n"/>
      <c r="G921" s="9" t="n"/>
      <c r="H921" s="9" t="n"/>
    </row>
    <row r="922" ht="15.75" customHeight="1" s="496">
      <c r="A922" s="9" t="n"/>
      <c r="B922" s="9" t="n"/>
      <c r="C922" s="9" t="n"/>
      <c r="D922" s="9" t="n"/>
      <c r="E922" s="9" t="n"/>
      <c r="F922" s="9" t="n"/>
      <c r="G922" s="9" t="n"/>
      <c r="H922" s="9" t="n"/>
    </row>
    <row r="923" ht="15.75" customHeight="1" s="496">
      <c r="A923" s="9" t="n"/>
      <c r="B923" s="9" t="n"/>
      <c r="C923" s="9" t="n"/>
      <c r="D923" s="9" t="n"/>
      <c r="E923" s="9" t="n"/>
      <c r="F923" s="9" t="n"/>
      <c r="G923" s="9" t="n"/>
      <c r="H923" s="9" t="n"/>
    </row>
    <row r="924" ht="15.75" customHeight="1" s="496">
      <c r="A924" s="9" t="n"/>
      <c r="B924" s="9" t="n"/>
      <c r="C924" s="9" t="n"/>
      <c r="D924" s="9" t="n"/>
      <c r="E924" s="9" t="n"/>
      <c r="F924" s="9" t="n"/>
      <c r="G924" s="9" t="n"/>
      <c r="H924" s="9" t="n"/>
    </row>
    <row r="925" ht="15.75" customHeight="1" s="496">
      <c r="A925" s="9" t="n"/>
      <c r="B925" s="9" t="n"/>
      <c r="C925" s="9" t="n"/>
      <c r="D925" s="9" t="n"/>
      <c r="E925" s="9" t="n"/>
      <c r="F925" s="9" t="n"/>
      <c r="G925" s="9" t="n"/>
      <c r="H925" s="9" t="n"/>
    </row>
    <row r="926" ht="15.75" customHeight="1" s="496">
      <c r="A926" s="9" t="n"/>
      <c r="B926" s="9" t="n"/>
      <c r="C926" s="9" t="n"/>
      <c r="D926" s="9" t="n"/>
      <c r="E926" s="9" t="n"/>
      <c r="F926" s="9" t="n"/>
      <c r="G926" s="9" t="n"/>
      <c r="H926" s="9" t="n"/>
    </row>
    <row r="927" ht="15.75" customHeight="1" s="496">
      <c r="A927" s="9" t="n"/>
      <c r="B927" s="9" t="n"/>
      <c r="C927" s="9" t="n"/>
      <c r="D927" s="9" t="n"/>
      <c r="E927" s="9" t="n"/>
      <c r="F927" s="9" t="n"/>
      <c r="G927" s="9" t="n"/>
      <c r="H927" s="9" t="n"/>
    </row>
    <row r="928" ht="15.75" customHeight="1" s="496">
      <c r="A928" s="9" t="n"/>
      <c r="B928" s="9" t="n"/>
      <c r="C928" s="9" t="n"/>
      <c r="D928" s="9" t="n"/>
      <c r="E928" s="9" t="n"/>
      <c r="F928" s="9" t="n"/>
      <c r="G928" s="9" t="n"/>
      <c r="H928" s="9" t="n"/>
    </row>
    <row r="929" ht="15.75" customHeight="1" s="496">
      <c r="A929" s="9" t="n"/>
      <c r="B929" s="9" t="n"/>
      <c r="C929" s="9" t="n"/>
      <c r="D929" s="9" t="n"/>
      <c r="E929" s="9" t="n"/>
      <c r="F929" s="9" t="n"/>
      <c r="G929" s="9" t="n"/>
      <c r="H929" s="9" t="n"/>
    </row>
    <row r="930" ht="15.75" customHeight="1" s="496">
      <c r="A930" s="9" t="n"/>
      <c r="B930" s="9" t="n"/>
      <c r="C930" s="9" t="n"/>
      <c r="D930" s="9" t="n"/>
      <c r="E930" s="9" t="n"/>
      <c r="F930" s="9" t="n"/>
      <c r="G930" s="9" t="n"/>
      <c r="H930" s="9" t="n"/>
    </row>
    <row r="931" ht="15.75" customHeight="1" s="496">
      <c r="A931" s="9" t="n"/>
      <c r="B931" s="9" t="n"/>
      <c r="C931" s="9" t="n"/>
      <c r="D931" s="9" t="n"/>
      <c r="E931" s="9" t="n"/>
      <c r="F931" s="9" t="n"/>
      <c r="G931" s="9" t="n"/>
      <c r="H931" s="9" t="n"/>
    </row>
    <row r="932" ht="15.75" customHeight="1" s="496">
      <c r="A932" s="9" t="n"/>
      <c r="B932" s="9" t="n"/>
      <c r="C932" s="9" t="n"/>
      <c r="D932" s="9" t="n"/>
      <c r="E932" s="9" t="n"/>
      <c r="F932" s="9" t="n"/>
      <c r="G932" s="9" t="n"/>
      <c r="H932" s="9" t="n"/>
    </row>
    <row r="933" ht="15.75" customHeight="1" s="496">
      <c r="A933" s="9" t="n"/>
      <c r="B933" s="9" t="n"/>
      <c r="C933" s="9" t="n"/>
      <c r="D933" s="9" t="n"/>
      <c r="E933" s="9" t="n"/>
      <c r="F933" s="9" t="n"/>
      <c r="G933" s="9" t="n"/>
      <c r="H933" s="9" t="n"/>
    </row>
    <row r="934" ht="15.75" customHeight="1" s="496">
      <c r="A934" s="9" t="n"/>
      <c r="B934" s="9" t="n"/>
      <c r="C934" s="9" t="n"/>
      <c r="D934" s="9" t="n"/>
      <c r="E934" s="9" t="n"/>
      <c r="F934" s="9" t="n"/>
      <c r="G934" s="9" t="n"/>
      <c r="H934" s="9" t="n"/>
    </row>
    <row r="935" ht="15.75" customHeight="1" s="496">
      <c r="A935" s="9" t="n"/>
      <c r="B935" s="9" t="n"/>
      <c r="C935" s="9" t="n"/>
      <c r="D935" s="9" t="n"/>
      <c r="E935" s="9" t="n"/>
      <c r="F935" s="9" t="n"/>
      <c r="G935" s="9" t="n"/>
      <c r="H935" s="9" t="n"/>
    </row>
    <row r="936" ht="15.75" customHeight="1" s="496">
      <c r="A936" s="9" t="n"/>
      <c r="B936" s="9" t="n"/>
      <c r="C936" s="9" t="n"/>
      <c r="D936" s="9" t="n"/>
      <c r="E936" s="9" t="n"/>
      <c r="F936" s="9" t="n"/>
      <c r="G936" s="9" t="n"/>
      <c r="H936" s="9" t="n"/>
    </row>
    <row r="937" ht="15.75" customHeight="1" s="496">
      <c r="A937" s="9" t="n"/>
      <c r="B937" s="9" t="n"/>
      <c r="C937" s="9" t="n"/>
      <c r="D937" s="9" t="n"/>
      <c r="E937" s="9" t="n"/>
      <c r="F937" s="9" t="n"/>
      <c r="G937" s="9" t="n"/>
      <c r="H937" s="9" t="n"/>
    </row>
    <row r="938" ht="15.75" customHeight="1" s="496">
      <c r="A938" s="9" t="n"/>
      <c r="B938" s="9" t="n"/>
      <c r="C938" s="9" t="n"/>
      <c r="D938" s="9" t="n"/>
      <c r="E938" s="9" t="n"/>
      <c r="F938" s="9" t="n"/>
      <c r="G938" s="9" t="n"/>
      <c r="H938" s="9" t="n"/>
    </row>
    <row r="939" ht="15.75" customHeight="1" s="496">
      <c r="A939" s="9" t="n"/>
      <c r="B939" s="9" t="n"/>
      <c r="C939" s="9" t="n"/>
      <c r="D939" s="9" t="n"/>
      <c r="E939" s="9" t="n"/>
      <c r="F939" s="9" t="n"/>
      <c r="G939" s="9" t="n"/>
      <c r="H939" s="9" t="n"/>
    </row>
    <row r="940" ht="15.75" customHeight="1" s="496">
      <c r="A940" s="9" t="n"/>
      <c r="B940" s="9" t="n"/>
      <c r="C940" s="9" t="n"/>
      <c r="D940" s="9" t="n"/>
      <c r="E940" s="9" t="n"/>
      <c r="F940" s="9" t="n"/>
      <c r="G940" s="9" t="n"/>
      <c r="H940" s="9" t="n"/>
    </row>
    <row r="941" ht="15.75" customHeight="1" s="496">
      <c r="A941" s="9" t="n"/>
      <c r="B941" s="9" t="n"/>
      <c r="C941" s="9" t="n"/>
      <c r="D941" s="9" t="n"/>
      <c r="E941" s="9" t="n"/>
      <c r="F941" s="9" t="n"/>
      <c r="G941" s="9" t="n"/>
      <c r="H941" s="9" t="n"/>
    </row>
    <row r="942" ht="15.75" customHeight="1" s="496">
      <c r="A942" s="9" t="n"/>
      <c r="B942" s="9" t="n"/>
      <c r="C942" s="9" t="n"/>
      <c r="D942" s="9" t="n"/>
      <c r="E942" s="9" t="n"/>
      <c r="F942" s="9" t="n"/>
      <c r="G942" s="9" t="n"/>
      <c r="H942" s="9" t="n"/>
    </row>
    <row r="943" ht="15.75" customHeight="1" s="496">
      <c r="A943" s="9" t="n"/>
      <c r="B943" s="9" t="n"/>
      <c r="C943" s="9" t="n"/>
      <c r="D943" s="9" t="n"/>
      <c r="E943" s="9" t="n"/>
      <c r="F943" s="9" t="n"/>
      <c r="G943" s="9" t="n"/>
      <c r="H943" s="9" t="n"/>
    </row>
    <row r="944" ht="15.75" customHeight="1" s="496">
      <c r="A944" s="9" t="n"/>
      <c r="B944" s="9" t="n"/>
      <c r="C944" s="9" t="n"/>
      <c r="D944" s="9" t="n"/>
      <c r="E944" s="9" t="n"/>
      <c r="F944" s="9" t="n"/>
      <c r="G944" s="9" t="n"/>
      <c r="H944" s="9" t="n"/>
    </row>
    <row r="945" ht="15.75" customHeight="1" s="496">
      <c r="A945" s="9" t="n"/>
      <c r="B945" s="9" t="n"/>
      <c r="C945" s="9" t="n"/>
      <c r="D945" s="9" t="n"/>
      <c r="E945" s="9" t="n"/>
      <c r="F945" s="9" t="n"/>
      <c r="G945" s="9" t="n"/>
      <c r="H945" s="9" t="n"/>
    </row>
    <row r="946" ht="15.75" customHeight="1" s="496">
      <c r="A946" s="9" t="n"/>
      <c r="B946" s="9" t="n"/>
      <c r="C946" s="9" t="n"/>
      <c r="D946" s="9" t="n"/>
      <c r="E946" s="9" t="n"/>
      <c r="F946" s="9" t="n"/>
      <c r="G946" s="9" t="n"/>
      <c r="H946" s="9" t="n"/>
    </row>
    <row r="947" ht="15.75" customHeight="1" s="496">
      <c r="A947" s="9" t="n"/>
      <c r="B947" s="9" t="n"/>
      <c r="C947" s="9" t="n"/>
      <c r="D947" s="9" t="n"/>
      <c r="E947" s="9" t="n"/>
      <c r="F947" s="9" t="n"/>
      <c r="G947" s="9" t="n"/>
      <c r="H947" s="9" t="n"/>
    </row>
    <row r="948" ht="15.75" customHeight="1" s="496">
      <c r="A948" s="9" t="n"/>
      <c r="B948" s="9" t="n"/>
      <c r="C948" s="9" t="n"/>
      <c r="D948" s="9" t="n"/>
      <c r="E948" s="9" t="n"/>
      <c r="F948" s="9" t="n"/>
      <c r="G948" s="9" t="n"/>
      <c r="H948" s="9" t="n"/>
    </row>
    <row r="949" ht="15.75" customHeight="1" s="496">
      <c r="A949" s="9" t="n"/>
      <c r="B949" s="9" t="n"/>
      <c r="C949" s="9" t="n"/>
      <c r="D949" s="9" t="n"/>
      <c r="E949" s="9" t="n"/>
      <c r="F949" s="9" t="n"/>
      <c r="G949" s="9" t="n"/>
      <c r="H949" s="9" t="n"/>
    </row>
    <row r="950" ht="15.75" customHeight="1" s="496">
      <c r="A950" s="9" t="n"/>
      <c r="B950" s="9" t="n"/>
      <c r="C950" s="9" t="n"/>
      <c r="D950" s="9" t="n"/>
      <c r="E950" s="9" t="n"/>
      <c r="F950" s="9" t="n"/>
      <c r="G950" s="9" t="n"/>
      <c r="H950" s="9" t="n"/>
    </row>
    <row r="951" ht="15.75" customHeight="1" s="496">
      <c r="A951" s="9" t="n"/>
      <c r="B951" s="9" t="n"/>
      <c r="C951" s="9" t="n"/>
      <c r="D951" s="9" t="n"/>
      <c r="E951" s="9" t="n"/>
      <c r="F951" s="9" t="n"/>
      <c r="G951" s="9" t="n"/>
      <c r="H951" s="9" t="n"/>
    </row>
    <row r="952" ht="15.75" customHeight="1" s="496">
      <c r="A952" s="9" t="n"/>
      <c r="B952" s="9" t="n"/>
      <c r="C952" s="9" t="n"/>
      <c r="D952" s="9" t="n"/>
      <c r="E952" s="9" t="n"/>
      <c r="F952" s="9" t="n"/>
      <c r="G952" s="9" t="n"/>
      <c r="H952" s="9" t="n"/>
    </row>
    <row r="953" ht="15.75" customHeight="1" s="496">
      <c r="A953" s="9" t="n"/>
      <c r="B953" s="9" t="n"/>
      <c r="C953" s="9" t="n"/>
      <c r="D953" s="9" t="n"/>
      <c r="E953" s="9" t="n"/>
      <c r="F953" s="9" t="n"/>
      <c r="G953" s="9" t="n"/>
      <c r="H953" s="9" t="n"/>
    </row>
    <row r="954" ht="15.75" customHeight="1" s="496">
      <c r="A954" s="9" t="n"/>
      <c r="B954" s="9" t="n"/>
      <c r="C954" s="9" t="n"/>
      <c r="D954" s="9" t="n"/>
      <c r="E954" s="9" t="n"/>
      <c r="F954" s="9" t="n"/>
      <c r="G954" s="9" t="n"/>
      <c r="H954" s="9" t="n"/>
    </row>
    <row r="955" ht="15.75" customHeight="1" s="496">
      <c r="A955" s="9" t="n"/>
      <c r="B955" s="9" t="n"/>
      <c r="C955" s="9" t="n"/>
      <c r="D955" s="9" t="n"/>
      <c r="E955" s="9" t="n"/>
      <c r="F955" s="9" t="n"/>
      <c r="G955" s="9" t="n"/>
      <c r="H955" s="9" t="n"/>
    </row>
    <row r="956" ht="15.75" customHeight="1" s="496">
      <c r="A956" s="9" t="n"/>
      <c r="B956" s="9" t="n"/>
      <c r="C956" s="9" t="n"/>
      <c r="D956" s="9" t="n"/>
      <c r="E956" s="9" t="n"/>
      <c r="F956" s="9" t="n"/>
      <c r="G956" s="9" t="n"/>
      <c r="H956" s="9" t="n"/>
    </row>
    <row r="957" ht="15.75" customHeight="1" s="496">
      <c r="A957" s="9" t="n"/>
      <c r="B957" s="9" t="n"/>
      <c r="C957" s="9" t="n"/>
      <c r="D957" s="9" t="n"/>
      <c r="E957" s="9" t="n"/>
      <c r="F957" s="9" t="n"/>
      <c r="G957" s="9" t="n"/>
      <c r="H957" s="9" t="n"/>
    </row>
    <row r="958" ht="15.75" customHeight="1" s="496">
      <c r="A958" s="9" t="n"/>
      <c r="B958" s="9" t="n"/>
      <c r="C958" s="9" t="n"/>
      <c r="D958" s="9" t="n"/>
      <c r="E958" s="9" t="n"/>
      <c r="F958" s="9" t="n"/>
      <c r="G958" s="9" t="n"/>
      <c r="H958" s="9" t="n"/>
    </row>
    <row r="959" ht="15.75" customHeight="1" s="496">
      <c r="A959" s="9" t="n"/>
      <c r="B959" s="9" t="n"/>
      <c r="C959" s="9" t="n"/>
      <c r="D959" s="9" t="n"/>
      <c r="E959" s="9" t="n"/>
      <c r="F959" s="9" t="n"/>
      <c r="G959" s="9" t="n"/>
      <c r="H959" s="9" t="n"/>
    </row>
    <row r="960" ht="15.75" customHeight="1" s="496">
      <c r="A960" s="9" t="n"/>
      <c r="B960" s="9" t="n"/>
      <c r="C960" s="9" t="n"/>
      <c r="D960" s="9" t="n"/>
      <c r="E960" s="9" t="n"/>
      <c r="F960" s="9" t="n"/>
      <c r="G960" s="9" t="n"/>
      <c r="H960" s="9" t="n"/>
    </row>
    <row r="961" ht="15.75" customHeight="1" s="496">
      <c r="A961" s="9" t="n"/>
      <c r="B961" s="9" t="n"/>
      <c r="C961" s="9" t="n"/>
      <c r="D961" s="9" t="n"/>
      <c r="E961" s="9" t="n"/>
      <c r="F961" s="9" t="n"/>
      <c r="G961" s="9" t="n"/>
      <c r="H961" s="9" t="n"/>
    </row>
    <row r="962" ht="15.75" customHeight="1" s="496">
      <c r="A962" s="9" t="n"/>
      <c r="B962" s="9" t="n"/>
      <c r="C962" s="9" t="n"/>
      <c r="D962" s="9" t="n"/>
      <c r="E962" s="9" t="n"/>
      <c r="F962" s="9" t="n"/>
      <c r="G962" s="9" t="n"/>
      <c r="H962" s="9" t="n"/>
    </row>
    <row r="963" ht="15.75" customHeight="1" s="496">
      <c r="A963" s="9" t="n"/>
      <c r="B963" s="9" t="n"/>
      <c r="C963" s="9" t="n"/>
      <c r="D963" s="9" t="n"/>
      <c r="E963" s="9" t="n"/>
      <c r="F963" s="9" t="n"/>
      <c r="G963" s="9" t="n"/>
      <c r="H963" s="9" t="n"/>
    </row>
    <row r="964" ht="15.75" customHeight="1" s="496">
      <c r="A964" s="9" t="n"/>
      <c r="B964" s="9" t="n"/>
      <c r="C964" s="9" t="n"/>
      <c r="D964" s="9" t="n"/>
      <c r="E964" s="9" t="n"/>
      <c r="F964" s="9" t="n"/>
      <c r="G964" s="9" t="n"/>
      <c r="H964" s="9" t="n"/>
    </row>
    <row r="965" ht="15.75" customHeight="1" s="496">
      <c r="A965" s="9" t="n"/>
      <c r="B965" s="9" t="n"/>
      <c r="C965" s="9" t="n"/>
      <c r="D965" s="9" t="n"/>
      <c r="E965" s="9" t="n"/>
      <c r="F965" s="9" t="n"/>
      <c r="G965" s="9" t="n"/>
      <c r="H965" s="9" t="n"/>
    </row>
    <row r="966" ht="15.75" customHeight="1" s="496">
      <c r="A966" s="9" t="n"/>
      <c r="B966" s="9" t="n"/>
      <c r="C966" s="9" t="n"/>
      <c r="D966" s="9" t="n"/>
      <c r="E966" s="9" t="n"/>
      <c r="F966" s="9" t="n"/>
      <c r="G966" s="9" t="n"/>
      <c r="H966" s="9" t="n"/>
    </row>
    <row r="967" ht="15.75" customHeight="1" s="496">
      <c r="A967" s="9" t="n"/>
      <c r="B967" s="9" t="n"/>
      <c r="C967" s="9" t="n"/>
      <c r="D967" s="9" t="n"/>
      <c r="E967" s="9" t="n"/>
      <c r="F967" s="9" t="n"/>
      <c r="G967" s="9" t="n"/>
      <c r="H967" s="9" t="n"/>
    </row>
    <row r="968" ht="15.75" customHeight="1" s="496">
      <c r="A968" s="9" t="n"/>
      <c r="B968" s="9" t="n"/>
      <c r="C968" s="9" t="n"/>
      <c r="D968" s="9" t="n"/>
      <c r="E968" s="9" t="n"/>
      <c r="F968" s="9" t="n"/>
      <c r="G968" s="9" t="n"/>
      <c r="H968" s="9" t="n"/>
    </row>
    <row r="969" ht="15.75" customHeight="1" s="496">
      <c r="A969" s="9" t="n"/>
      <c r="B969" s="9" t="n"/>
      <c r="C969" s="9" t="n"/>
      <c r="D969" s="9" t="n"/>
      <c r="E969" s="9" t="n"/>
      <c r="F969" s="9" t="n"/>
      <c r="G969" s="9" t="n"/>
      <c r="H969" s="9" t="n"/>
    </row>
    <row r="970" ht="15.75" customHeight="1" s="496">
      <c r="A970" s="9" t="n"/>
      <c r="B970" s="9" t="n"/>
      <c r="C970" s="9" t="n"/>
      <c r="D970" s="9" t="n"/>
      <c r="E970" s="9" t="n"/>
      <c r="F970" s="9" t="n"/>
      <c r="G970" s="9" t="n"/>
      <c r="H970" s="9" t="n"/>
    </row>
    <row r="971" ht="15.75" customHeight="1" s="496">
      <c r="A971" s="9" t="n"/>
      <c r="B971" s="9" t="n"/>
      <c r="C971" s="9" t="n"/>
      <c r="D971" s="9" t="n"/>
      <c r="E971" s="9" t="n"/>
      <c r="F971" s="9" t="n"/>
      <c r="G971" s="9" t="n"/>
      <c r="H971" s="9" t="n"/>
    </row>
    <row r="972" ht="15.75" customHeight="1" s="496">
      <c r="A972" s="9" t="n"/>
      <c r="B972" s="9" t="n"/>
      <c r="C972" s="9" t="n"/>
      <c r="D972" s="9" t="n"/>
      <c r="E972" s="9" t="n"/>
      <c r="F972" s="9" t="n"/>
      <c r="G972" s="9" t="n"/>
      <c r="H972" s="9" t="n"/>
    </row>
    <row r="973" ht="15.75" customHeight="1" s="496">
      <c r="A973" s="9" t="n"/>
      <c r="B973" s="9" t="n"/>
      <c r="C973" s="9" t="n"/>
      <c r="D973" s="9" t="n"/>
      <c r="E973" s="9" t="n"/>
      <c r="F973" s="9" t="n"/>
      <c r="G973" s="9" t="n"/>
      <c r="H973" s="9" t="n"/>
    </row>
    <row r="974" ht="15.75" customHeight="1" s="496">
      <c r="A974" s="9" t="n"/>
      <c r="B974" s="9" t="n"/>
      <c r="C974" s="9" t="n"/>
      <c r="D974" s="9" t="n"/>
      <c r="E974" s="9" t="n"/>
      <c r="F974" s="9" t="n"/>
      <c r="G974" s="9" t="n"/>
      <c r="H974" s="9" t="n"/>
    </row>
    <row r="975" ht="15.75" customHeight="1" s="496">
      <c r="A975" s="9" t="n"/>
      <c r="B975" s="9" t="n"/>
      <c r="C975" s="9" t="n"/>
      <c r="D975" s="9" t="n"/>
      <c r="E975" s="9" t="n"/>
      <c r="F975" s="9" t="n"/>
      <c r="G975" s="9" t="n"/>
      <c r="H975" s="9" t="n"/>
    </row>
    <row r="976" ht="15.75" customHeight="1" s="496">
      <c r="A976" s="9" t="n"/>
      <c r="B976" s="9" t="n"/>
      <c r="C976" s="9" t="n"/>
      <c r="D976" s="9" t="n"/>
      <c r="E976" s="9" t="n"/>
      <c r="F976" s="9" t="n"/>
      <c r="G976" s="9" t="n"/>
      <c r="H976" s="9" t="n"/>
    </row>
    <row r="977" ht="15.75" customHeight="1" s="496">
      <c r="A977" s="9" t="n"/>
      <c r="B977" s="9" t="n"/>
      <c r="C977" s="9" t="n"/>
      <c r="D977" s="9" t="n"/>
      <c r="E977" s="9" t="n"/>
      <c r="F977" s="9" t="n"/>
      <c r="G977" s="9" t="n"/>
      <c r="H977" s="9" t="n"/>
    </row>
    <row r="978" ht="15.75" customHeight="1" s="496">
      <c r="A978" s="9" t="n"/>
      <c r="B978" s="9" t="n"/>
      <c r="C978" s="9" t="n"/>
      <c r="D978" s="9" t="n"/>
      <c r="E978" s="9" t="n"/>
      <c r="F978" s="9" t="n"/>
      <c r="G978" s="9" t="n"/>
      <c r="H978" s="9" t="n"/>
    </row>
    <row r="979" ht="15.75" customHeight="1" s="496">
      <c r="A979" s="9" t="n"/>
      <c r="B979" s="9" t="n"/>
      <c r="C979" s="9" t="n"/>
      <c r="D979" s="9" t="n"/>
      <c r="E979" s="9" t="n"/>
      <c r="F979" s="9" t="n"/>
      <c r="G979" s="9" t="n"/>
      <c r="H979" s="9" t="n"/>
    </row>
    <row r="980" ht="15.75" customHeight="1" s="496">
      <c r="A980" s="9" t="n"/>
      <c r="B980" s="9" t="n"/>
      <c r="C980" s="9" t="n"/>
      <c r="D980" s="9" t="n"/>
      <c r="E980" s="9" t="n"/>
      <c r="F980" s="9" t="n"/>
      <c r="G980" s="9" t="n"/>
      <c r="H980" s="9" t="n"/>
    </row>
    <row r="981" ht="15.75" customHeight="1" s="496">
      <c r="A981" s="9" t="n"/>
      <c r="B981" s="9" t="n"/>
      <c r="C981" s="9" t="n"/>
      <c r="D981" s="9" t="n"/>
      <c r="E981" s="9" t="n"/>
      <c r="F981" s="9" t="n"/>
      <c r="G981" s="9" t="n"/>
      <c r="H981" s="9" t="n"/>
    </row>
    <row r="982" ht="15.75" customHeight="1" s="496">
      <c r="A982" s="9" t="n"/>
      <c r="B982" s="9" t="n"/>
      <c r="C982" s="9" t="n"/>
      <c r="D982" s="9" t="n"/>
      <c r="E982" s="9" t="n"/>
      <c r="F982" s="9" t="n"/>
      <c r="G982" s="9" t="n"/>
      <c r="H982" s="9" t="n"/>
    </row>
    <row r="983" ht="15.75" customHeight="1" s="496">
      <c r="A983" s="9" t="n"/>
      <c r="B983" s="9" t="n"/>
      <c r="C983" s="9" t="n"/>
      <c r="D983" s="9" t="n"/>
      <c r="E983" s="9" t="n"/>
      <c r="F983" s="9" t="n"/>
      <c r="G983" s="9" t="n"/>
      <c r="H983" s="9" t="n"/>
    </row>
    <row r="984" ht="15.75" customHeight="1" s="496">
      <c r="A984" s="9" t="n"/>
      <c r="B984" s="9" t="n"/>
      <c r="C984" s="9" t="n"/>
      <c r="D984" s="9" t="n"/>
      <c r="E984" s="9" t="n"/>
      <c r="F984" s="9" t="n"/>
      <c r="G984" s="9" t="n"/>
      <c r="H984" s="9" t="n"/>
    </row>
    <row r="985" ht="15.75" customHeight="1" s="496">
      <c r="A985" s="9" t="n"/>
      <c r="B985" s="9" t="n"/>
      <c r="C985" s="9" t="n"/>
      <c r="D985" s="9" t="n"/>
      <c r="E985" s="9" t="n"/>
      <c r="F985" s="9" t="n"/>
      <c r="G985" s="9" t="n"/>
      <c r="H985" s="9" t="n"/>
    </row>
    <row r="986" ht="15.75" customHeight="1" s="496">
      <c r="A986" s="9" t="n"/>
      <c r="B986" s="9" t="n"/>
      <c r="C986" s="9" t="n"/>
      <c r="D986" s="9" t="n"/>
      <c r="E986" s="9" t="n"/>
      <c r="F986" s="9" t="n"/>
      <c r="G986" s="9" t="n"/>
      <c r="H986" s="9" t="n"/>
    </row>
    <row r="987" ht="15.75" customHeight="1" s="496">
      <c r="A987" s="9" t="n"/>
      <c r="B987" s="9" t="n"/>
      <c r="C987" s="9" t="n"/>
      <c r="D987" s="9" t="n"/>
      <c r="E987" s="9" t="n"/>
      <c r="F987" s="9" t="n"/>
      <c r="G987" s="9" t="n"/>
      <c r="H987" s="9" t="n"/>
    </row>
    <row r="988" ht="15.75" customHeight="1" s="496">
      <c r="A988" s="9" t="n"/>
      <c r="B988" s="9" t="n"/>
      <c r="C988" s="9" t="n"/>
      <c r="D988" s="9" t="n"/>
      <c r="E988" s="9" t="n"/>
      <c r="F988" s="9" t="n"/>
      <c r="G988" s="9" t="n"/>
      <c r="H988" s="9" t="n"/>
    </row>
    <row r="989" ht="15.75" customHeight="1" s="496">
      <c r="A989" s="9" t="n"/>
      <c r="B989" s="9" t="n"/>
      <c r="C989" s="9" t="n"/>
      <c r="D989" s="9" t="n"/>
      <c r="E989" s="9" t="n"/>
      <c r="F989" s="9" t="n"/>
      <c r="G989" s="9" t="n"/>
      <c r="H989" s="9" t="n"/>
    </row>
    <row r="990" ht="15.75" customHeight="1" s="496">
      <c r="A990" s="9" t="n"/>
      <c r="B990" s="9" t="n"/>
      <c r="C990" s="9" t="n"/>
      <c r="D990" s="9" t="n"/>
      <c r="E990" s="9" t="n"/>
      <c r="F990" s="9" t="n"/>
      <c r="G990" s="9" t="n"/>
      <c r="H990" s="9" t="n"/>
    </row>
    <row r="991" ht="15.75" customHeight="1" s="496">
      <c r="A991" s="9" t="n"/>
      <c r="B991" s="9" t="n"/>
      <c r="C991" s="9" t="n"/>
      <c r="D991" s="9" t="n"/>
      <c r="E991" s="9" t="n"/>
      <c r="F991" s="9" t="n"/>
      <c r="G991" s="9" t="n"/>
      <c r="H991" s="9" t="n"/>
    </row>
    <row r="992" ht="15.75" customHeight="1" s="496">
      <c r="A992" s="9" t="n"/>
      <c r="B992" s="9" t="n"/>
      <c r="C992" s="9" t="n"/>
      <c r="D992" s="9" t="n"/>
      <c r="E992" s="9" t="n"/>
      <c r="F992" s="9" t="n"/>
      <c r="G992" s="9" t="n"/>
      <c r="H992" s="9" t="n"/>
    </row>
    <row r="993" ht="15.75" customHeight="1" s="496">
      <c r="A993" s="9" t="n"/>
      <c r="B993" s="9" t="n"/>
      <c r="C993" s="9" t="n"/>
      <c r="D993" s="9" t="n"/>
      <c r="E993" s="9" t="n"/>
      <c r="F993" s="9" t="n"/>
      <c r="G993" s="9" t="n"/>
      <c r="H993" s="9" t="n"/>
    </row>
    <row r="994" ht="15.75" customHeight="1" s="496">
      <c r="A994" s="9" t="n"/>
      <c r="B994" s="9" t="n"/>
      <c r="C994" s="9" t="n"/>
      <c r="D994" s="9" t="n"/>
      <c r="E994" s="9" t="n"/>
      <c r="F994" s="9" t="n"/>
      <c r="G994" s="9" t="n"/>
      <c r="H994" s="9" t="n"/>
    </row>
    <row r="995" ht="15.75" customHeight="1" s="496">
      <c r="A995" s="9" t="n"/>
      <c r="B995" s="9" t="n"/>
      <c r="C995" s="9" t="n"/>
      <c r="D995" s="9" t="n"/>
      <c r="E995" s="9" t="n"/>
      <c r="F995" s="9" t="n"/>
      <c r="G995" s="9" t="n"/>
      <c r="H995" s="9" t="n"/>
    </row>
    <row r="996" ht="15.75" customHeight="1" s="496">
      <c r="A996" s="9" t="n"/>
      <c r="B996" s="9" t="n"/>
      <c r="C996" s="9" t="n"/>
      <c r="D996" s="9" t="n"/>
      <c r="E996" s="9" t="n"/>
      <c r="F996" s="9" t="n"/>
      <c r="G996" s="9" t="n"/>
      <c r="H996" s="9" t="n"/>
    </row>
    <row r="997" ht="15.75" customHeight="1" s="496">
      <c r="A997" s="9" t="n"/>
      <c r="B997" s="9" t="n"/>
      <c r="C997" s="9" t="n"/>
      <c r="D997" s="9" t="n"/>
      <c r="E997" s="9" t="n"/>
      <c r="F997" s="9" t="n"/>
      <c r="G997" s="9" t="n"/>
      <c r="H997" s="9" t="n"/>
    </row>
    <row r="998" ht="15.75" customHeight="1" s="496">
      <c r="A998" s="9" t="n"/>
      <c r="B998" s="9" t="n"/>
      <c r="C998" s="9" t="n"/>
      <c r="D998" s="9" t="n"/>
      <c r="E998" s="9" t="n"/>
      <c r="F998" s="9" t="n"/>
      <c r="G998" s="9" t="n"/>
      <c r="H998" s="9" t="n"/>
    </row>
    <row r="999" ht="15.75" customHeight="1" s="496">
      <c r="A999" s="9" t="n"/>
      <c r="B999" s="9" t="n"/>
      <c r="C999" s="9" t="n"/>
      <c r="D999" s="9" t="n"/>
      <c r="E999" s="9" t="n"/>
      <c r="F999" s="9" t="n"/>
      <c r="G999" s="9" t="n"/>
      <c r="H999" s="9" t="n"/>
    </row>
    <row r="1000" ht="15.75" customHeight="1" s="496">
      <c r="A1000" s="9" t="n"/>
      <c r="B1000" s="9" t="n"/>
      <c r="C1000" s="9" t="n"/>
      <c r="D1000" s="9" t="n"/>
      <c r="E1000" s="9" t="n"/>
      <c r="F1000" s="9" t="n"/>
      <c r="G1000" s="9" t="n"/>
      <c r="H1000" s="9" t="n"/>
    </row>
  </sheetData>
  <mergeCells count="43">
    <mergeCell ref="B2:K2"/>
    <mergeCell ref="B30:K30"/>
    <mergeCell ref="B32:K32"/>
    <mergeCell ref="B34:K34"/>
    <mergeCell ref="B36:K36"/>
    <mergeCell ref="D38:E38"/>
    <mergeCell ref="I38:K38"/>
    <mergeCell ref="D39:E39"/>
    <mergeCell ref="I39:K39"/>
    <mergeCell ref="D40:E40"/>
    <mergeCell ref="I40:K40"/>
    <mergeCell ref="D41:E41"/>
    <mergeCell ref="I41:K41"/>
    <mergeCell ref="D42:E42"/>
    <mergeCell ref="I42:K42"/>
    <mergeCell ref="D43:E43"/>
    <mergeCell ref="I43:K43"/>
    <mergeCell ref="D44:E44"/>
    <mergeCell ref="I44:K44"/>
    <mergeCell ref="D45:E45"/>
    <mergeCell ref="I45:K45"/>
    <mergeCell ref="D46:E46"/>
    <mergeCell ref="I46:K46"/>
    <mergeCell ref="D47:E47"/>
    <mergeCell ref="I47:K47"/>
    <mergeCell ref="D48:E48"/>
    <mergeCell ref="I48:K48"/>
    <mergeCell ref="D49:E49"/>
    <mergeCell ref="I49:K49"/>
    <mergeCell ref="D50:E50"/>
    <mergeCell ref="I50:K50"/>
    <mergeCell ref="D51:E51"/>
    <mergeCell ref="I51:K51"/>
    <mergeCell ref="D52:E52"/>
    <mergeCell ref="I52:K52"/>
    <mergeCell ref="D53:E53"/>
    <mergeCell ref="I53:K53"/>
    <mergeCell ref="D54:E54"/>
    <mergeCell ref="I54:K54"/>
    <mergeCell ref="D55:E55"/>
    <mergeCell ref="I55:K55"/>
    <mergeCell ref="B58:K58"/>
    <mergeCell ref="B60:K60"/>
  </mergeCells>
  <pageMargins left="0.75" right="0.75" top="1" bottom="1" header="0" footer="0"/>
  <pageSetup orientation="landscape"/>
  <drawing r:id="rIdDiagramas2026101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0" summaryRight="0"/>
    <pageSetUpPr/>
  </sheetPr>
  <dimension ref="A1:Q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.63" customWidth="1" style="496" min="1" max="1"/>
    <col min="2" max="2" width="16" style="1091" hidden="0" customWidth="1"/>
    <col min="3" max="3" width="27" style="1091" hidden="0" customWidth="1"/>
    <col min="4" max="4" width="31" style="1091" hidden="0" customWidth="1"/>
    <col min="5" max="5" width="58" style="1091" hidden="0" customWidth="1"/>
    <col min="6" max="6" width="20" style="1091" hidden="0" customWidth="1"/>
    <col min="7" max="7" width="59" hidden="0" customWidth="1"/>
  </cols>
  <sheetData>
    <row r="1" ht="15.75" customHeight="1" s="1091" customFormat="1">
      <c r="A1" s="260" t="n">
        <v>3</v>
      </c>
      <c r="B1" s="856"/>
      <c r="C1" s="855"/>
      <c r="D1" s="856"/>
      <c r="E1" s="855"/>
      <c r="F1" s="855"/>
      <c r="G1" s="855"/>
      <c r="H1" s="260" t="n"/>
      <c r="I1" s="260" t="n"/>
      <c r="J1" s="260" t="n"/>
      <c r="K1" s="260" t="n"/>
      <c r="L1" s="260" t="n"/>
      <c r="M1" s="260" t="n"/>
      <c r="N1" s="260" t="n"/>
      <c r="O1" s="260" t="n"/>
      <c r="P1" s="260" t="n"/>
      <c r="Q1" s="260" t="n"/>
    </row>
    <row r="2" ht="36" customHeight="1" s="1091" customFormat="1">
      <c r="A2" s="260" t="n"/>
      <c r="B2" s="26444" t="str">
        <v>FAST — finalidade e meios funcionais da proteção direta da louça</v>
      </c>
      <c r="C2" s="26445"/>
      <c r="D2" s="26445"/>
      <c r="E2" s="26446"/>
      <c r="F2" s="26447"/>
      <c r="G2" s="26447"/>
      <c r="H2" s="260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</row>
    <row r="3" ht="38" customHeight="1" s="1091" customFormat="1">
      <c r="A3" s="260" t="n"/>
      <c r="B3" s="1241" t="str">
        <v>ID</v>
      </c>
      <c r="C3" s="1241" t="str">
        <v>Função</v>
      </c>
      <c r="D3" s="1241" t="str">
        <v>Por quê?</v>
      </c>
      <c r="E3" s="1241" t="str">
        <v>Como?</v>
      </c>
      <c r="F3" s="1241" t="str">
        <v>Fluxo principal</v>
      </c>
      <c r="G3" s="1241" t="str">
        <v>Critério de leitura</v>
      </c>
      <c r="H3" s="260" t="n"/>
      <c r="I3" s="260" t="n"/>
      <c r="J3" s="260" t="n"/>
      <c r="K3" s="260" t="n"/>
      <c r="L3" s="260" t="n"/>
      <c r="M3" s="260" t="n"/>
      <c r="N3" s="260" t="n"/>
      <c r="O3" s="260" t="n"/>
      <c r="P3" s="260" t="n"/>
      <c r="Q3" s="260" t="n"/>
    </row>
    <row r="4" ht="54" customHeight="1" s="7576" customFormat="1">
      <c r="A4" s="260" t="n"/>
      <c r="B4" s="1242" t="str">
        <v>FG</v>
      </c>
      <c r="C4" s="1243" t="str">
        <v>Resguardar louça</v>
      </c>
      <c r="D4" s="1242" t="str">
        <v>Finalidade do produto</v>
      </c>
      <c r="E4" s="26455" t="str">
        <v>Imobilizar; amortecer; suportar e portar; expor condição; reter fragmentos. As capacidades de acesso, união, retorno e separação apoiam o ciclo de vida.</v>
      </c>
      <c r="F4" s="1243" t="str">
        <v>Material, energia e sinal</v>
      </c>
      <c r="G4" s="1243" t="str">
        <v>Função global</v>
      </c>
      <c r="H4" s="260" t="n"/>
      <c r="I4" s="260" t="n"/>
      <c r="J4" s="260" t="n"/>
      <c r="K4" s="260" t="n"/>
      <c r="L4" s="260" t="n"/>
      <c r="M4" s="260" t="n"/>
      <c r="N4" s="260" t="n"/>
      <c r="O4" s="260" t="n"/>
      <c r="P4" s="260" t="n"/>
      <c r="Q4" s="260" t="n"/>
    </row>
    <row r="5" ht="54" customHeight="1" s="7576" customFormat="1">
      <c r="A5" s="260" t="n"/>
      <c r="B5" s="7727" t="str">
        <f>'Função Global'!$B$40</f>
        <v>F02</v>
      </c>
      <c r="C5" s="7728" t="str">
        <f>'Função Global'!$C$40</f>
        <v>Imobilizar louça</v>
      </c>
      <c r="D5" s="7727" t="str">
        <v>Resguardar louça</v>
      </c>
      <c r="E5" s="26455" t="str">
        <v>Estabelecer contatos de apoio; restringir movimento relativo; acomodar a variação dimensional (F07).</v>
      </c>
      <c r="F5" s="7728" t="str">
        <v>Material</v>
      </c>
      <c r="G5" s="26456" t="str">
        <v>RP2 e RP7: ajustar na mesma configuração sem perder o posicionamento. A pressão de contato deve ser verificada.</v>
      </c>
      <c r="H5" s="260" t="n"/>
      <c r="I5" s="260" t="n"/>
      <c r="J5" s="260" t="n"/>
      <c r="K5" s="260" t="n"/>
      <c r="L5" s="260" t="n"/>
      <c r="M5" s="260" t="n"/>
      <c r="N5" s="260" t="n"/>
      <c r="O5" s="260" t="n"/>
      <c r="P5" s="260" t="n"/>
      <c r="Q5" s="260" t="n"/>
    </row>
    <row r="6" ht="54" customHeight="1" s="7576" customFormat="1">
      <c r="A6" s="260" t="n"/>
      <c r="B6" s="7727" t="str">
        <f>'Função Global'!$B$39</f>
        <v>F01</v>
      </c>
      <c r="C6" s="7728" t="str">
        <f>'Função Global'!$C$39</f>
        <v>Amortecer impacto</v>
      </c>
      <c r="D6" s="7727" t="str">
        <v>Resguardar louça</v>
      </c>
      <c r="E6" s="26455" t="str">
        <v>Receber solicitações; absorver e dissipar energia; limitar sua transmissão à cerâmica.</v>
      </c>
      <c r="F6" s="7728" t="str">
        <v>Energia</v>
      </c>
      <c r="G6" s="26456" t="str">
        <v>MF-A: junto à peça. MF-B: antes do conjunto portador. MF-C: dois estágios F01a/F01b. RP1/RP12/RP18 qualificam o efeito; não são funções novas.</v>
      </c>
      <c r="H6" s="260" t="n"/>
      <c r="I6" s="260" t="n"/>
      <c r="J6" s="260" t="n"/>
      <c r="K6" s="260" t="n"/>
      <c r="L6" s="260" t="n"/>
      <c r="M6" s="260" t="n"/>
      <c r="N6" s="260" t="n"/>
      <c r="O6" s="260" t="n"/>
      <c r="P6" s="260" t="n"/>
      <c r="Q6" s="260" t="n"/>
    </row>
    <row r="7" ht="54" customHeight="1" s="7576" customFormat="1">
      <c r="A7" s="260" t="n"/>
      <c r="B7" s="7727" t="str">
        <f>'Função Global'!$B$41</f>
        <v>F03</v>
      </c>
      <c r="C7" s="7728" t="str">
        <f>'Função Global'!$C$41</f>
        <v>Portar louça</v>
      </c>
      <c r="D7" s="7727" t="str">
        <v>Resguardar louça</v>
      </c>
      <c r="E7" s="26455" t="str">
        <v>Prover pega (F05); compatibilizar carga (F08); estabilizar conjunto (F09).</v>
      </c>
      <c r="F7" s="7728" t="str">
        <v>Material e energia</v>
      </c>
      <c r="G7" s="26456" t="str">
        <v>RP3/RP5/RP8/RP9/RP14: força, pega, palete, estabilidade e volume carregado. Não confundir força de partida com levantamento.</v>
      </c>
      <c r="H7" s="260" t="n"/>
      <c r="I7" s="260" t="n"/>
      <c r="J7" s="260" t="n"/>
      <c r="K7" s="260" t="n"/>
      <c r="L7" s="260" t="n"/>
      <c r="M7" s="260" t="n"/>
      <c r="N7" s="260" t="n"/>
      <c r="O7" s="260" t="n"/>
      <c r="P7" s="260" t="n"/>
      <c r="Q7" s="260" t="n"/>
    </row>
    <row r="8" ht="54" customHeight="1" s="7576" customFormat="1">
      <c r="A8" s="260" t="n"/>
      <c r="B8" s="7727" t="str">
        <f>'Função Global'!$B$42</f>
        <v>F04</v>
      </c>
      <c r="C8" s="7728" t="str">
        <f>'Função Global'!$C$42</f>
        <v>Expor condição</v>
      </c>
      <c r="D8" s="7727" t="str">
        <v>Resguardar louça</v>
      </c>
      <c r="E8" s="26455" t="str">
        <v>Disponibilizar caminho de observação até a área crítica; preservar a contenção durante a conferência.</v>
      </c>
      <c r="F8" s="7728" t="str">
        <v>Sinal</v>
      </c>
      <c r="G8" s="26456" t="str">
        <v>RP4 e RP6 devem ser atendidos juntos, com o conjunto fechado. Não basta enxergar uma parte sem relação com a área crítica.</v>
      </c>
      <c r="H8" s="260" t="n"/>
      <c r="I8" s="260" t="n"/>
      <c r="J8" s="260" t="n"/>
      <c r="K8" s="260" t="n"/>
      <c r="L8" s="260" t="n"/>
      <c r="M8" s="260" t="n"/>
      <c r="N8" s="260" t="n"/>
      <c r="O8" s="260" t="n"/>
      <c r="P8" s="260" t="n"/>
      <c r="Q8" s="260" t="n"/>
    </row>
    <row r="9" ht="54" customHeight="1" s="7576" customFormat="1">
      <c r="A9" s="260" t="n"/>
      <c r="B9" s="7727" t="str">
        <f>'Função Global'!$B$44</f>
        <v>F06</v>
      </c>
      <c r="C9" s="7728" t="str">
        <f>'Função Global'!$C$44</f>
        <v>Reter fragmentos</v>
      </c>
      <c r="D9" s="7727" t="str">
        <v>Resguardar louça e permitir retirada segura</v>
      </c>
      <c r="E9" s="26455" t="str">
        <v>Interceptar fragmentos; restringir sua passagem; preservar a barreira durante abertura e retirada.</v>
      </c>
      <c r="F9" s="7728" t="str">
        <v>Material</v>
      </c>
      <c r="G9" s="7728" t="str">
        <v>Retenção deve continuar durante abertura e retirada</v>
      </c>
      <c r="H9" s="260" t="n"/>
      <c r="I9" s="260" t="n"/>
      <c r="J9" s="260" t="n"/>
      <c r="K9" s="260" t="n"/>
      <c r="L9" s="260" t="n"/>
      <c r="M9" s="260" t="n"/>
      <c r="N9" s="260" t="n"/>
      <c r="O9" s="260" t="n"/>
      <c r="P9" s="260" t="n"/>
      <c r="Q9" s="260" t="n"/>
    </row>
    <row r="10" ht="54" customHeight="1" s="7576" customFormat="1">
      <c r="A10" s="260" t="n"/>
      <c r="B10" s="7727" t="str">
        <f>'Função Global'!$B$50&amp;", "&amp;'Função Global'!$B$52&amp;", "&amp;'Função Global'!$B$53&amp;", "&amp;'Função Global'!$B$55</f>
        <v>F15, F17, F19, F22</v>
      </c>
      <c r="C10" s="7728" t="str">
        <f>'Função Global'!$C$50&amp;"; "&amp;'Função Global'!$C$52&amp;"; "&amp;'Função Global'!$C$53&amp;"; "&amp;'Função Global'!$C$55</f>
        <v>Prover acesso; Liberar partes; Separar materiais; Unir partes</v>
      </c>
      <c r="D10" s="7727" t="str">
        <v>Viabilizar manutenção, reposição, reuso e fim de vida</v>
      </c>
      <c r="E10" s="26455" t="str">
        <v>Liberar uniões; expor regiões de limpeza e reposição; restabelecer uniões; separar frações materiais no fim de vida.</v>
      </c>
      <c r="F10" s="7728" t="str">
        <v>Material e energia</v>
      </c>
      <c r="G10" s="26456" t="str">
        <v>F15/F17/F22 viabilizam o acesso e a troca; F19 apoia a separação. O operador executa a manutenção. RP15/RP17/RP18/RP19/RP20 permanecem critérios.</v>
      </c>
      <c r="H10" s="260" t="n"/>
      <c r="I10" s="260" t="n"/>
      <c r="J10" s="260" t="n"/>
      <c r="K10" s="260" t="n"/>
      <c r="L10" s="260" t="n"/>
      <c r="M10" s="260" t="n"/>
      <c r="N10" s="260" t="n"/>
      <c r="O10" s="260" t="n"/>
      <c r="P10" s="260" t="n"/>
      <c r="Q10" s="260" t="n"/>
    </row>
    <row r="11" ht="54" customHeight="1" s="7576" customFormat="1">
      <c r="A11" s="260" t="n"/>
      <c r="B11" s="7727" t="str">
        <f>'Função Global'!$B$51&amp;", "&amp;'Função Global'!$B$54</f>
        <v>F16, F21</v>
      </c>
      <c r="C11" s="7728" t="str">
        <f>'Função Global'!$C$51&amp;"; "&amp;'Função Global'!$C$54</f>
        <v>Comunicar uso; Exibir identidade</v>
      </c>
      <c r="D11" s="7727" t="str">
        <v>Permitir uso correto e controle do retorno</v>
      </c>
      <c r="E11" s="26455" t="str">
        <v>Apresentar orientação e estado de fechamento; exibir identificação permanente e única.</v>
      </c>
      <c r="F11" s="7728" t="str">
        <v>Sinal</v>
      </c>
      <c r="G11" s="7728" t="str">
        <v>Identidade da unidade não é apenas código de modelo ou lote</v>
      </c>
      <c r="H11" s="260" t="n"/>
      <c r="I11" s="260" t="n"/>
      <c r="J11" s="260" t="n"/>
      <c r="K11" s="260" t="n"/>
      <c r="L11" s="260" t="n"/>
      <c r="M11" s="260" t="n"/>
      <c r="N11" s="260" t="n"/>
      <c r="O11" s="260" t="n"/>
      <c r="P11" s="260" t="n"/>
      <c r="Q11" s="260" t="n"/>
    </row>
    <row r="12" ht="54" customHeight="1" s="7576" customFormat="1">
      <c r="A12" s="260" t="n"/>
      <c r="B12" s="26455" t="str">
        <f>'Função Global'!$B$49</f>
        <v>F14</v>
      </c>
      <c r="C12" s="26456" t="str">
        <f>'Função Global'!$C$49</f>
        <v>Recolher partes</v>
      </c>
      <c r="D12" s="26455" t="str">
        <v>Reduzir o volume do dispositivo vazio para retorno</v>
      </c>
      <c r="E12" s="26455" t="str">
        <v>Reconfigurar as partes vazias após liberar as uniões necessárias, preservando a possibilidade de remontagem.</v>
      </c>
      <c r="F12" s="26456" t="str">
        <v>Material e energia</v>
      </c>
      <c r="G12" s="26456" t="str">
        <v>F14 atua no retorno vazio. Não comprova o volume externo carregado de RP14 nem define sozinho o princípio de recolhimento.</v>
      </c>
      <c r="H12" s="260" t="n"/>
      <c r="I12" s="260" t="n"/>
      <c r="J12" s="260" t="n"/>
      <c r="K12" s="260" t="n"/>
      <c r="L12" s="260" t="n"/>
      <c r="M12" s="260" t="n"/>
      <c r="N12" s="260" t="n"/>
      <c r="O12" s="260" t="n"/>
      <c r="P12" s="260" t="n"/>
      <c r="Q12" s="260" t="n"/>
    </row>
    <row r="13" ht="54" customHeight="1" s="7576" customFormat="1">
      <c r="A13" s="260" t="n"/>
      <c r="B13" s="7727" t="str">
        <f>'Função Global'!$B$48</f>
        <v>F11</v>
      </c>
      <c r="C13" s="7728" t="str">
        <f>'Função Global'!$C$48</f>
        <v>Suportar carga</v>
      </c>
      <c r="D13" s="7727" t="str">
        <v>Resguardar a louça sob compressão</v>
      </c>
      <c r="E13" s="26455" t="str">
        <v>Receber carga; distribuir esforços pelo caminho resistente; transferir carga aos apoios.</v>
      </c>
      <c r="F13" s="7728" t="str">
        <v>Energia</v>
      </c>
      <c r="G13" s="26456" t="str">
        <v>RP11/RP13: compatibilizar compressão seca e após umidade com o amortecimento. A posição de F01 não demonstra a capacidade resistente.</v>
      </c>
      <c r="H13" s="260" t="n"/>
      <c r="I13" s="260" t="n"/>
      <c r="J13" s="260" t="n"/>
      <c r="K13" s="260" t="n"/>
      <c r="L13" s="260" t="n"/>
      <c r="M13" s="260" t="n"/>
      <c r="N13" s="260" t="n"/>
      <c r="O13" s="260" t="n"/>
      <c r="P13" s="260" t="n"/>
      <c r="Q13" s="260" t="n"/>
    </row>
    <row r="14" ht="54" customHeight="1" s="7576" customFormat="1">
      <c r="A14" s="260" t="n"/>
      <c r="B14" s="7380" t="str">
        <v>Restrição</v>
      </c>
      <c r="C14" s="7381" t="str">
        <v>Uniformidade, umidade, vida, volume, força, reciclagem e custo</v>
      </c>
      <c r="D14" s="7382" t="str">
        <v>Atender condições e limites do produto</v>
      </c>
      <c r="E14" s="7380" t="str">
        <v>Confrontar funções e soluções com os 23 RP e suas metas.</v>
      </c>
      <c r="F14" s="7340" t="str">
        <v>Restrições</v>
      </c>
      <c r="G14" s="7340" t="str">
        <v>Registrar atributos e restrições como critérios; custo não é transformação física.</v>
      </c>
      <c r="H14" s="260" t="n"/>
      <c r="I14" s="260" t="n"/>
      <c r="J14" s="260" t="n"/>
      <c r="K14" s="260" t="n"/>
      <c r="L14" s="260" t="n"/>
      <c r="M14" s="260" t="n"/>
      <c r="N14" s="260" t="n"/>
      <c r="O14" s="260" t="n"/>
      <c r="P14" s="260" t="n"/>
      <c r="Q14" s="260" t="n"/>
    </row>
    <row r="15" ht="36" customHeight="1" s="1091" customFormat="1">
      <c r="A15" s="260" t="n"/>
      <c r="B15" s="26463" t="str">
        <v>Leitura FAST: COMO? conduz aos meios; POR QUÊ? retorna à finalidade. As relações não representam uma sequência de tarefas. A posição de F01 no fluxo de energia diferencia MF-A/MF-B/MF-C, sem mudar a função global.</v>
      </c>
      <c r="C15" s="26464"/>
      <c r="D15" s="26463"/>
      <c r="E15" s="26463"/>
      <c r="F15" s="26422"/>
      <c r="G15" s="26422"/>
      <c r="H15" s="260" t="n"/>
      <c r="I15" s="260" t="n"/>
      <c r="J15" s="260" t="n"/>
      <c r="K15" s="260" t="n"/>
      <c r="L15" s="260" t="n"/>
      <c r="M15" s="260" t="n"/>
      <c r="N15" s="260" t="n"/>
      <c r="O15" s="260" t="n"/>
      <c r="P15" s="260" t="n"/>
      <c r="Q15" s="260" t="n"/>
    </row>
    <row r="16" ht="46" customHeight="1" s="1091" customFormat="1">
      <c r="A16" s="260" t="n"/>
      <c r="B16" s="895"/>
      <c r="C16" s="896"/>
      <c r="D16" s="897"/>
      <c r="E16" s="895"/>
      <c r="F16" s="855"/>
      <c r="G16" s="855"/>
      <c r="H16" s="260" t="n"/>
      <c r="I16" s="260" t="n"/>
      <c r="J16" s="260" t="n"/>
      <c r="K16" s="260" t="n"/>
      <c r="L16" s="260" t="n"/>
      <c r="M16" s="260" t="n"/>
      <c r="N16" s="260" t="n"/>
      <c r="O16" s="260" t="n"/>
      <c r="P16" s="260" t="n"/>
      <c r="Q16" s="260" t="n"/>
    </row>
    <row r="17" ht="36" customHeight="1" s="1091" customFormat="1">
      <c r="A17" s="260" t="n"/>
      <c r="B17" s="26463" t="str">
        <v>OP-01 não integra MF-A/MF-B/MF-C nem as 17 funções base. Registrar impacto não substitui a inspeção da louça. Desdobramentos de F01 e dos demais meios não são novos requisitos nem módulos já definidos.</v>
      </c>
      <c r="C17" s="26464"/>
      <c r="D17" s="26463"/>
      <c r="E17" s="26463"/>
      <c r="F17" s="26422"/>
      <c r="G17" s="26422"/>
      <c r="H17" s="260" t="n"/>
      <c r="I17" s="260" t="n"/>
      <c r="J17" s="260" t="n"/>
      <c r="K17" s="260" t="n"/>
      <c r="L17" s="260" t="n"/>
      <c r="M17" s="260" t="n"/>
      <c r="N17" s="260" t="n"/>
      <c r="O17" s="260" t="n"/>
      <c r="P17" s="260" t="n"/>
      <c r="Q17" s="260" t="n"/>
    </row>
    <row r="18" ht="46" customHeight="1" s="1091" customFormat="1">
      <c r="A18" s="260" t="n"/>
      <c r="B18" s="895"/>
      <c r="C18" s="896"/>
      <c r="D18" s="897"/>
      <c r="E18" s="895"/>
      <c r="F18" s="855"/>
      <c r="G18" s="855"/>
      <c r="H18" s="260" t="n"/>
      <c r="I18" s="260" t="n"/>
      <c r="J18" s="260" t="n"/>
      <c r="K18" s="260" t="n"/>
      <c r="L18" s="260" t="n"/>
      <c r="M18" s="260" t="n"/>
      <c r="N18" s="260" t="n"/>
      <c r="O18" s="260" t="n"/>
      <c r="P18" s="260" t="n"/>
      <c r="Q18" s="260" t="n"/>
    </row>
    <row r="19" ht="42" customHeight="1" s="7576" customFormat="1">
      <c r="A19" s="260" t="n"/>
      <c r="B19" s="26834" t="str">
        <v>Requisitos → catálogo funcional → FAST → MF-A/MF-B/MF-C → primeira Pugh. As metas, restrições e conflitos do QFD continuam obrigatórios. A morfológica escolhe princípios para a estrutura encaminhada; a MIM avalia portadores e interfaces depois dessa composição.</v>
      </c>
      <c r="C19" s="26834"/>
      <c r="D19" s="26834"/>
      <c r="E19" s="26834"/>
      <c r="F19" s="26693"/>
      <c r="G19" s="26693"/>
      <c r="H19" s="260" t="n"/>
      <c r="I19" s="260" t="n"/>
      <c r="J19" s="260" t="n"/>
      <c r="K19" s="260" t="n"/>
      <c r="L19" s="260" t="n"/>
      <c r="M19" s="260" t="n"/>
      <c r="N19" s="260" t="n"/>
      <c r="O19" s="260" t="n"/>
      <c r="P19" s="260" t="n"/>
      <c r="Q19" s="260" t="n"/>
    </row>
    <row r="20" ht="61" customHeight="1" s="1091" customFormat="1">
      <c r="A20" s="260" t="n"/>
      <c r="B20" s="895"/>
      <c r="C20" s="896"/>
      <c r="D20" s="897"/>
      <c r="E20" s="895"/>
      <c r="F20" s="855"/>
      <c r="G20" s="855"/>
      <c r="H20" s="260" t="n"/>
      <c r="I20" s="260" t="n"/>
      <c r="J20" s="260" t="n"/>
      <c r="K20" s="260" t="n"/>
      <c r="L20" s="260" t="n"/>
      <c r="M20" s="260" t="n"/>
      <c r="N20" s="260" t="n"/>
      <c r="O20" s="260" t="n"/>
      <c r="P20" s="260" t="n"/>
      <c r="Q20" s="260" t="n"/>
    </row>
    <row r="21" ht="46" customHeight="1" s="1091" customFormat="1">
      <c r="A21" s="260" t="n"/>
      <c r="B21" s="895"/>
      <c r="C21" s="896"/>
      <c r="D21" s="897"/>
      <c r="E21" s="895"/>
      <c r="G21" s="855"/>
      <c r="H21" s="260" t="n"/>
      <c r="I21" s="260" t="n"/>
      <c r="J21" s="260" t="n"/>
      <c r="K21" s="260" t="n"/>
      <c r="L21" s="260" t="n"/>
      <c r="M21" s="260" t="n"/>
      <c r="N21" s="260" t="n"/>
      <c r="O21" s="260" t="n"/>
      <c r="P21" s="260" t="n"/>
      <c r="Q21" s="260" t="n"/>
    </row>
    <row r="22" ht="46" customHeight="1" s="1091" customFormat="1">
      <c r="A22" s="260" t="n"/>
      <c r="B22" s="895"/>
      <c r="C22" s="896"/>
      <c r="D22" s="897"/>
      <c r="E22" s="895"/>
      <c r="G22" s="855"/>
      <c r="H22" s="260" t="n"/>
      <c r="I22" s="260" t="n"/>
      <c r="J22" s="260" t="n"/>
      <c r="K22" s="260" t="n"/>
      <c r="L22" s="260" t="n"/>
      <c r="M22" s="260" t="n"/>
      <c r="N22" s="260" t="n"/>
      <c r="O22" s="260" t="n"/>
      <c r="P22" s="260" t="n"/>
      <c r="Q22" s="260" t="n"/>
    </row>
    <row r="23" ht="46" customHeight="1" s="1091" customFormat="1">
      <c r="A23" s="9" t="n"/>
      <c r="B23" s="895"/>
      <c r="C23" s="896"/>
      <c r="D23" s="897"/>
      <c r="E23" s="895"/>
      <c r="G23" s="855"/>
      <c r="H23" s="260" t="n"/>
      <c r="I23" s="260" t="n"/>
      <c r="J23" s="260" t="n"/>
      <c r="K23" s="260" t="n"/>
      <c r="L23" s="260" t="n"/>
      <c r="M23" s="260" t="n"/>
      <c r="N23" s="260" t="n"/>
      <c r="O23" s="260" t="n"/>
      <c r="P23" s="260" t="n"/>
      <c r="Q23" s="260" t="n"/>
    </row>
    <row r="24" ht="46" customHeight="1" s="1091" customFormat="1">
      <c r="A24" s="9" t="n"/>
      <c r="B24" s="895"/>
      <c r="C24" s="896"/>
      <c r="D24" s="897"/>
      <c r="E24" s="895"/>
      <c r="G24" s="855"/>
      <c r="H24" s="260" t="n"/>
      <c r="I24" s="260" t="n"/>
      <c r="J24" s="260" t="n"/>
      <c r="K24" s="260" t="n"/>
      <c r="L24" s="260" t="n"/>
      <c r="M24" s="260" t="n"/>
      <c r="N24" s="260" t="n"/>
      <c r="O24" s="260" t="n"/>
      <c r="P24" s="260" t="n"/>
      <c r="Q24" s="260" t="n"/>
    </row>
    <row r="25" ht="46" customHeight="1" s="1091" customFormat="1">
      <c r="A25" s="9" t="n"/>
      <c r="B25" s="895"/>
      <c r="C25" s="896"/>
      <c r="D25" s="897"/>
      <c r="E25" s="895"/>
      <c r="G25" s="855"/>
      <c r="H25" s="260" t="n"/>
      <c r="I25" s="260" t="n"/>
      <c r="J25" s="260" t="n"/>
      <c r="K25" s="260" t="n"/>
      <c r="L25" s="260" t="n"/>
      <c r="M25" s="260" t="n"/>
      <c r="N25" s="260" t="n"/>
      <c r="O25" s="260" t="n"/>
      <c r="P25" s="260" t="n"/>
      <c r="Q25" s="260" t="n"/>
    </row>
    <row r="26" ht="46" customHeight="1" s="1091" customFormat="1">
      <c r="A26" s="9" t="n"/>
      <c r="B26" s="895"/>
      <c r="C26" s="896"/>
      <c r="D26" s="897"/>
      <c r="E26" s="895"/>
      <c r="G26" s="855"/>
      <c r="H26" s="260" t="n"/>
      <c r="I26" s="260" t="n"/>
      <c r="J26" s="260" t="n"/>
      <c r="K26" s="260" t="n"/>
      <c r="L26" s="260" t="n"/>
      <c r="M26" s="260" t="n"/>
      <c r="N26" s="260" t="n"/>
      <c r="O26" s="260" t="n"/>
      <c r="P26" s="260" t="n"/>
      <c r="Q26" s="260" t="n"/>
    </row>
    <row r="27" ht="61" customHeight="1" s="1091" customFormat="1">
      <c r="A27" s="9" t="n"/>
      <c r="B27" s="895"/>
      <c r="C27" s="896"/>
      <c r="D27" s="897"/>
      <c r="E27" s="895"/>
      <c r="G27" s="855"/>
      <c r="H27" s="260" t="n"/>
      <c r="I27" s="260" t="n"/>
      <c r="J27" s="260" t="n"/>
      <c r="K27" s="260" t="n"/>
      <c r="L27" s="260" t="n"/>
      <c r="M27" s="260" t="n"/>
      <c r="N27" s="260" t="n"/>
      <c r="O27" s="260" t="n"/>
      <c r="P27" s="260" t="n"/>
      <c r="Q27" s="260" t="n"/>
    </row>
    <row r="28" ht="15.75" customHeight="1" s="1091" customFormat="1">
      <c r="A28" s="9" t="n"/>
      <c r="B28" s="703"/>
      <c r="C28" s="703"/>
      <c r="D28" s="703"/>
      <c r="E28" s="703"/>
      <c r="G28" s="855"/>
      <c r="H28" s="260" t="n"/>
      <c r="I28" s="260" t="n"/>
      <c r="J28" s="260" t="n"/>
      <c r="K28" s="260" t="n"/>
      <c r="L28" s="260" t="n"/>
      <c r="M28" s="260" t="n"/>
      <c r="N28" s="260" t="n"/>
      <c r="O28" s="260" t="n"/>
      <c r="P28" s="260" t="n"/>
      <c r="Q28" s="260" t="n"/>
    </row>
    <row r="29" ht="15.75" customHeight="1" s="1091" customFormat="1">
      <c r="A29" s="9" t="n"/>
      <c r="B29" s="703"/>
      <c r="C29" s="703"/>
      <c r="D29" s="703"/>
      <c r="E29" s="703"/>
      <c r="G29" s="855"/>
      <c r="H29" s="260" t="n"/>
      <c r="I29" s="260" t="n"/>
      <c r="J29" s="260" t="n"/>
      <c r="K29" s="260" t="n"/>
      <c r="L29" s="260" t="n"/>
      <c r="M29" s="260" t="n"/>
      <c r="N29" s="260" t="n"/>
      <c r="O29" s="260" t="n"/>
      <c r="P29" s="260" t="n"/>
      <c r="Q29" s="260" t="n"/>
    </row>
    <row r="30" ht="15.75" customHeight="1" s="1091" customFormat="1">
      <c r="A30" s="9" t="n"/>
      <c r="B30" s="703"/>
      <c r="C30" s="703"/>
      <c r="D30" s="703"/>
      <c r="E30" s="703"/>
      <c r="G30" s="855"/>
      <c r="H30" s="260" t="n"/>
      <c r="I30" s="260" t="n"/>
      <c r="J30" s="260" t="n"/>
      <c r="K30" s="260" t="n"/>
      <c r="L30" s="260" t="n"/>
      <c r="M30" s="260" t="n"/>
      <c r="N30" s="260" t="n"/>
      <c r="O30" s="260" t="n"/>
      <c r="P30" s="260" t="n"/>
      <c r="Q30" s="260" t="n"/>
    </row>
    <row r="31" ht="15.75" customHeight="1" s="1091" customFormat="1">
      <c r="A31" s="9" t="n"/>
      <c r="B31" s="703"/>
      <c r="C31" s="703"/>
      <c r="D31" s="703"/>
      <c r="E31" s="703"/>
      <c r="G31" s="855"/>
      <c r="H31" s="260" t="n"/>
      <c r="I31" s="260" t="n"/>
      <c r="J31" s="260" t="n"/>
      <c r="K31" s="260" t="n"/>
      <c r="L31" s="260" t="n"/>
      <c r="M31" s="260" t="n"/>
      <c r="N31" s="260" t="n"/>
      <c r="O31" s="260" t="n"/>
      <c r="P31" s="260" t="n"/>
      <c r="Q31" s="260" t="n"/>
    </row>
    <row r="32" ht="15.75" customHeight="1" s="1091" customFormat="1">
      <c r="A32" s="9" t="n"/>
      <c r="B32" s="703"/>
      <c r="C32" s="703"/>
      <c r="D32" s="703"/>
      <c r="E32" s="703"/>
      <c r="G32" s="855"/>
      <c r="H32" s="260" t="n"/>
      <c r="I32" s="260" t="n"/>
      <c r="J32" s="260" t="n"/>
      <c r="K32" s="260" t="n"/>
      <c r="L32" s="260" t="n"/>
      <c r="M32" s="260" t="n"/>
      <c r="N32" s="260" t="n"/>
      <c r="O32" s="260" t="n"/>
      <c r="P32" s="260" t="n"/>
      <c r="Q32" s="260" t="n"/>
    </row>
    <row r="33" ht="15.75" customHeight="1" s="1091" customFormat="1">
      <c r="A33" s="9" t="n"/>
      <c r="B33" s="703"/>
      <c r="C33" s="703"/>
      <c r="D33" s="703"/>
      <c r="E33" s="703"/>
      <c r="G33" s="855"/>
      <c r="H33" s="260" t="n"/>
      <c r="I33" s="260" t="n"/>
      <c r="J33" s="260" t="n"/>
      <c r="K33" s="260" t="n"/>
      <c r="L33" s="260" t="n"/>
      <c r="M33" s="260" t="n"/>
      <c r="N33" s="260" t="n"/>
      <c r="O33" s="260" t="n"/>
      <c r="P33" s="260" t="n"/>
      <c r="Q33" s="260" t="n"/>
    </row>
    <row r="34" ht="15.75" customHeight="1" s="1091" customFormat="1">
      <c r="A34" s="9" t="n"/>
      <c r="B34" s="703"/>
      <c r="C34" s="703"/>
      <c r="D34" s="703"/>
      <c r="E34" s="703"/>
      <c r="F34" s="855"/>
      <c r="G34" s="855"/>
      <c r="H34" s="260" t="n"/>
      <c r="I34" s="260" t="n"/>
      <c r="J34" s="260" t="n"/>
      <c r="K34" s="260" t="n"/>
      <c r="L34" s="260" t="n"/>
      <c r="M34" s="260" t="n"/>
      <c r="N34" s="260" t="n"/>
      <c r="O34" s="260" t="n"/>
      <c r="P34" s="260" t="n"/>
      <c r="Q34" s="260" t="n"/>
    </row>
    <row r="35" ht="15.75" customHeight="1" s="1091" customFormat="1">
      <c r="A35" s="9" t="n"/>
      <c r="B35" s="703"/>
      <c r="C35" s="703"/>
      <c r="D35" s="703"/>
      <c r="E35" s="703"/>
      <c r="F35" s="855"/>
      <c r="G35" s="855"/>
      <c r="H35" s="260" t="n"/>
      <c r="I35" s="260" t="n"/>
      <c r="J35" s="260" t="n"/>
      <c r="K35" s="260" t="n"/>
      <c r="L35" s="260" t="n"/>
      <c r="M35" s="260" t="n"/>
      <c r="N35" s="260" t="n"/>
      <c r="O35" s="260" t="n"/>
      <c r="P35" s="260" t="n"/>
      <c r="Q35" s="260" t="n"/>
    </row>
    <row r="36" ht="15.75" customHeight="1" s="1091" customFormat="1">
      <c r="A36" s="9" t="n"/>
      <c r="B36" s="703"/>
      <c r="C36" s="703"/>
      <c r="D36" s="703"/>
      <c r="E36" s="703"/>
      <c r="F36" s="855"/>
      <c r="G36" s="855"/>
      <c r="H36" s="260" t="n"/>
      <c r="I36" s="260" t="n"/>
      <c r="J36" s="260" t="n"/>
      <c r="K36" s="260" t="n"/>
      <c r="L36" s="260" t="n"/>
      <c r="M36" s="260" t="n"/>
      <c r="N36" s="260" t="n"/>
      <c r="O36" s="260" t="n"/>
      <c r="P36" s="260" t="n"/>
      <c r="Q36" s="260" t="n"/>
    </row>
    <row r="37" ht="15.75" customHeight="1" s="1091" customFormat="1">
      <c r="A37" s="9" t="n"/>
      <c r="B37" s="703"/>
      <c r="C37" s="703"/>
      <c r="D37" s="703"/>
      <c r="E37" s="703"/>
      <c r="F37" s="855"/>
      <c r="G37" s="855"/>
      <c r="H37" s="260" t="n"/>
      <c r="I37" s="260" t="n"/>
      <c r="J37" s="260" t="n"/>
      <c r="K37" s="260" t="n"/>
      <c r="L37" s="260" t="n"/>
      <c r="M37" s="260" t="n"/>
      <c r="N37" s="260" t="n"/>
      <c r="O37" s="260" t="n"/>
      <c r="P37" s="260" t="n"/>
      <c r="Q37" s="260" t="n"/>
    </row>
    <row r="38" ht="15.75" customHeight="1" s="1091" customFormat="1">
      <c r="A38" s="9" t="n"/>
      <c r="B38" s="703"/>
      <c r="C38" s="703"/>
      <c r="D38" s="703"/>
      <c r="E38" s="703"/>
      <c r="F38" s="855"/>
      <c r="G38" s="855"/>
      <c r="H38" s="260" t="n"/>
      <c r="I38" s="260" t="n"/>
      <c r="J38" s="260" t="n"/>
      <c r="K38" s="260" t="n"/>
      <c r="L38" s="260" t="n"/>
      <c r="M38" s="260" t="n"/>
      <c r="N38" s="260" t="n"/>
      <c r="O38" s="260" t="n"/>
      <c r="P38" s="260" t="n"/>
      <c r="Q38" s="260" t="n"/>
    </row>
    <row r="39" ht="15.75" customHeight="1" s="1091" customFormat="1">
      <c r="A39" s="9" t="n"/>
      <c r="B39" s="703"/>
      <c r="C39" s="703"/>
      <c r="D39" s="703"/>
      <c r="E39" s="703"/>
      <c r="F39" s="855"/>
      <c r="G39" s="855"/>
      <c r="H39" s="260" t="n"/>
      <c r="I39" s="260" t="n"/>
      <c r="J39" s="260" t="n"/>
      <c r="K39" s="260" t="n"/>
      <c r="L39" s="260" t="n"/>
      <c r="M39" s="260" t="n"/>
      <c r="N39" s="260" t="n"/>
      <c r="O39" s="260" t="n"/>
      <c r="P39" s="260" t="n"/>
      <c r="Q39" s="260" t="n"/>
    </row>
    <row r="40" ht="15.75" customHeight="1" s="1091" customFormat="1">
      <c r="A40" s="9" t="n"/>
      <c r="B40" s="703"/>
      <c r="C40" s="703"/>
      <c r="D40" s="703"/>
      <c r="E40" s="703"/>
      <c r="F40" s="855"/>
      <c r="G40" s="855"/>
      <c r="H40" s="260" t="n"/>
      <c r="I40" s="260" t="n"/>
      <c r="J40" s="260" t="n"/>
      <c r="K40" s="260" t="n"/>
      <c r="L40" s="260" t="n"/>
      <c r="M40" s="260" t="n"/>
      <c r="N40" s="260" t="n"/>
      <c r="O40" s="260" t="n"/>
      <c r="P40" s="260" t="n"/>
      <c r="Q40" s="260" t="n"/>
    </row>
    <row r="41" ht="15.75" customHeight="1" s="1091" customFormat="1">
      <c r="A41" s="9" t="n"/>
      <c r="B41" s="703"/>
      <c r="C41" s="703"/>
      <c r="D41" s="703"/>
      <c r="E41" s="703"/>
      <c r="F41" s="855"/>
      <c r="G41" s="855"/>
      <c r="H41" s="260" t="n"/>
      <c r="I41" s="260" t="n"/>
      <c r="J41" s="260" t="n"/>
      <c r="K41" s="260" t="n"/>
      <c r="L41" s="260" t="n"/>
      <c r="M41" s="260" t="n"/>
      <c r="N41" s="260" t="n"/>
      <c r="O41" s="260" t="n"/>
      <c r="P41" s="260" t="n"/>
      <c r="Q41" s="260" t="n"/>
    </row>
    <row r="42" ht="15.75" customHeight="1" s="1091" customFormat="1">
      <c r="A42" s="9" t="n"/>
      <c r="B42" s="703"/>
      <c r="C42" s="703"/>
      <c r="D42" s="703"/>
      <c r="E42" s="703"/>
      <c r="F42" s="855"/>
      <c r="G42" s="855"/>
      <c r="H42" s="260" t="n"/>
      <c r="I42" s="260" t="n"/>
      <c r="J42" s="260" t="n"/>
      <c r="K42" s="260" t="n"/>
      <c r="L42" s="260" t="n"/>
      <c r="M42" s="260" t="n"/>
      <c r="N42" s="260" t="n"/>
      <c r="O42" s="260" t="n"/>
      <c r="P42" s="260" t="n"/>
      <c r="Q42" s="260" t="n"/>
    </row>
    <row r="43" ht="15.75" customHeight="1" s="1091" customFormat="1">
      <c r="A43" s="260" t="n"/>
      <c r="B43" s="703"/>
      <c r="C43" s="703"/>
      <c r="D43" s="703"/>
      <c r="E43" s="703"/>
      <c r="F43" s="855"/>
      <c r="G43" s="855"/>
      <c r="H43" s="260" t="n"/>
      <c r="I43" s="260" t="n"/>
      <c r="J43" s="260" t="n"/>
      <c r="K43" s="260" t="n"/>
      <c r="L43" s="260" t="n"/>
      <c r="M43" s="260" t="n"/>
      <c r="N43" s="260" t="n"/>
      <c r="O43" s="260" t="n"/>
      <c r="P43" s="260" t="n"/>
      <c r="Q43" s="260" t="n"/>
    </row>
    <row r="44" ht="15.75" customHeight="1" s="1091" customFormat="1">
      <c r="A44" s="260" t="n"/>
      <c r="B44" s="703"/>
      <c r="C44" s="703"/>
      <c r="D44" s="703"/>
      <c r="E44" s="703"/>
      <c r="F44" s="855"/>
      <c r="G44" s="855"/>
      <c r="H44" s="260" t="n"/>
      <c r="I44" s="260" t="n"/>
      <c r="J44" s="260" t="n"/>
      <c r="K44" s="260" t="n"/>
      <c r="L44" s="260" t="n"/>
      <c r="M44" s="260" t="n"/>
      <c r="N44" s="260" t="n"/>
      <c r="O44" s="260" t="n"/>
      <c r="P44" s="260" t="n"/>
      <c r="Q44" s="260" t="n"/>
    </row>
    <row r="45" ht="15.75" customHeight="1" s="1091" customFormat="1">
      <c r="A45" s="260" t="n"/>
      <c r="B45" s="703"/>
      <c r="C45" s="703"/>
      <c r="D45" s="703"/>
      <c r="E45" s="703"/>
      <c r="F45" s="855"/>
      <c r="G45" s="855"/>
      <c r="H45" s="260" t="n"/>
      <c r="I45" s="260" t="n"/>
      <c r="J45" s="260" t="n"/>
      <c r="K45" s="260" t="n"/>
      <c r="L45" s="260" t="n"/>
      <c r="M45" s="260" t="n"/>
      <c r="N45" s="260" t="n"/>
      <c r="O45" s="260" t="n"/>
      <c r="P45" s="260" t="n"/>
      <c r="Q45" s="260" t="n"/>
    </row>
    <row r="46" ht="15.75" customHeight="1" s="1091" customFormat="1">
      <c r="A46" s="260" t="n"/>
      <c r="B46" s="703"/>
      <c r="C46" s="703"/>
      <c r="D46" s="703"/>
      <c r="E46" s="703"/>
      <c r="F46" s="855"/>
      <c r="G46" s="855"/>
      <c r="H46" s="260" t="n"/>
      <c r="I46" s="260" t="n"/>
      <c r="J46" s="260" t="n"/>
      <c r="K46" s="260" t="n"/>
      <c r="L46" s="260" t="n"/>
      <c r="M46" s="260" t="n"/>
      <c r="N46" s="260" t="n"/>
      <c r="O46" s="260" t="n"/>
      <c r="P46" s="260" t="n"/>
      <c r="Q46" s="260" t="n"/>
    </row>
    <row r="47" ht="15.75" customHeight="1" s="1091" customFormat="1">
      <c r="A47" s="260" t="n"/>
      <c r="B47" s="703"/>
      <c r="C47" s="703"/>
      <c r="D47" s="703"/>
      <c r="E47" s="703"/>
      <c r="F47" s="855"/>
      <c r="G47" s="855"/>
      <c r="H47" s="260" t="n"/>
      <c r="I47" s="260" t="n"/>
      <c r="J47" s="260" t="n"/>
      <c r="K47" s="260" t="n"/>
      <c r="L47" s="260" t="n"/>
      <c r="M47" s="260" t="n"/>
      <c r="N47" s="260" t="n"/>
      <c r="O47" s="260" t="n"/>
      <c r="P47" s="260" t="n"/>
      <c r="Q47" s="260" t="n"/>
    </row>
    <row r="48" ht="15.75" customHeight="1" s="1091" customFormat="1">
      <c r="A48" s="260" t="n"/>
      <c r="B48" s="703"/>
      <c r="C48" s="703"/>
      <c r="D48" s="703"/>
      <c r="E48" s="703"/>
      <c r="F48" s="855"/>
      <c r="G48" s="855"/>
      <c r="H48" s="260" t="n"/>
      <c r="I48" s="260" t="n"/>
      <c r="J48" s="260" t="n"/>
      <c r="K48" s="260" t="n"/>
      <c r="L48" s="260" t="n"/>
      <c r="M48" s="260" t="n"/>
      <c r="N48" s="260" t="n"/>
      <c r="O48" s="260" t="n"/>
      <c r="P48" s="260" t="n"/>
      <c r="Q48" s="260" t="n"/>
    </row>
    <row r="49" ht="15.75" customHeight="1" s="1091" customFormat="1">
      <c r="A49" s="260" t="n"/>
      <c r="B49" s="703"/>
      <c r="C49" s="703"/>
      <c r="D49" s="703"/>
      <c r="E49" s="703"/>
      <c r="F49" s="855"/>
      <c r="G49" s="855"/>
      <c r="H49" s="260" t="n"/>
      <c r="I49" s="260" t="n"/>
      <c r="J49" s="260" t="n"/>
      <c r="K49" s="260" t="n"/>
      <c r="L49" s="260" t="n"/>
      <c r="M49" s="260" t="n"/>
      <c r="N49" s="260" t="n"/>
      <c r="O49" s="260" t="n"/>
      <c r="P49" s="260" t="n"/>
      <c r="Q49" s="260" t="n"/>
    </row>
    <row r="50" ht="15.75" customHeight="1" s="1091" customFormat="1">
      <c r="A50" s="260" t="n"/>
      <c r="B50" s="703"/>
      <c r="C50" s="703"/>
      <c r="D50" s="703"/>
      <c r="E50" s="703"/>
      <c r="F50" s="855"/>
      <c r="G50" s="855"/>
      <c r="H50" s="260" t="n"/>
      <c r="I50" s="260" t="n"/>
      <c r="J50" s="260" t="n"/>
      <c r="K50" s="260" t="n"/>
      <c r="L50" s="260" t="n"/>
      <c r="M50" s="260" t="n"/>
      <c r="N50" s="260" t="n"/>
      <c r="O50" s="260" t="n"/>
      <c r="P50" s="260" t="n"/>
      <c r="Q50" s="260" t="n"/>
    </row>
    <row r="51" ht="15.75" customHeight="1" s="1091" customFormat="1">
      <c r="A51" s="260" t="n"/>
      <c r="B51" s="703"/>
      <c r="C51" s="703"/>
      <c r="D51" s="703"/>
      <c r="E51" s="703"/>
      <c r="F51" s="855"/>
      <c r="G51" s="855"/>
      <c r="H51" s="260" t="n"/>
      <c r="I51" s="260" t="n"/>
      <c r="J51" s="260" t="n"/>
      <c r="K51" s="260" t="n"/>
      <c r="L51" s="260" t="n"/>
      <c r="M51" s="260" t="n"/>
      <c r="N51" s="260" t="n"/>
      <c r="O51" s="260" t="n"/>
      <c r="P51" s="260" t="n"/>
      <c r="Q51" s="260" t="n"/>
    </row>
    <row r="52" ht="15.75" customHeight="1" s="1091" customFormat="1">
      <c r="A52" s="260" t="n"/>
      <c r="B52" s="703"/>
      <c r="C52" s="703"/>
      <c r="D52" s="703"/>
      <c r="E52" s="703"/>
      <c r="F52" s="855"/>
      <c r="G52" s="855"/>
      <c r="H52" s="260" t="n"/>
      <c r="I52" s="260" t="n"/>
      <c r="J52" s="260" t="n"/>
      <c r="K52" s="260" t="n"/>
      <c r="L52" s="260" t="n"/>
      <c r="M52" s="260" t="n"/>
      <c r="N52" s="260" t="n"/>
      <c r="O52" s="260" t="n"/>
      <c r="P52" s="260" t="n"/>
      <c r="Q52" s="260" t="n"/>
    </row>
    <row r="53" ht="15.75" customHeight="1" s="1091" customFormat="1">
      <c r="A53" s="260" t="n"/>
      <c r="B53" s="703"/>
      <c r="C53" s="703"/>
      <c r="D53" s="703"/>
      <c r="E53" s="703"/>
      <c r="F53" s="855"/>
      <c r="G53" s="855"/>
      <c r="H53" s="260" t="n"/>
      <c r="I53" s="260" t="n"/>
      <c r="J53" s="260" t="n"/>
      <c r="K53" s="260" t="n"/>
      <c r="L53" s="260" t="n"/>
      <c r="M53" s="260" t="n"/>
      <c r="N53" s="260" t="n"/>
      <c r="O53" s="260" t="n"/>
      <c r="P53" s="260" t="n"/>
      <c r="Q53" s="260" t="n"/>
    </row>
    <row r="54" ht="15.75" customHeight="1" s="1091" customFormat="1">
      <c r="A54" s="260" t="n"/>
      <c r="B54" s="703"/>
      <c r="C54" s="703"/>
      <c r="D54" s="703"/>
      <c r="E54" s="703"/>
      <c r="F54" s="855"/>
      <c r="G54" s="855"/>
      <c r="H54" s="260" t="n"/>
      <c r="I54" s="260" t="n"/>
      <c r="J54" s="260" t="n"/>
      <c r="K54" s="260" t="n"/>
      <c r="L54" s="260" t="n"/>
      <c r="M54" s="260" t="n"/>
      <c r="N54" s="260" t="n"/>
      <c r="O54" s="260" t="n"/>
      <c r="P54" s="260" t="n"/>
      <c r="Q54" s="260" t="n"/>
    </row>
    <row r="55" ht="15.75" customHeight="1" s="1091" customFormat="1">
      <c r="A55" s="260" t="n"/>
      <c r="B55" s="703"/>
      <c r="C55" s="703"/>
      <c r="D55" s="703"/>
      <c r="E55" s="703"/>
      <c r="F55" s="855"/>
      <c r="G55" s="855"/>
      <c r="H55" s="260" t="n"/>
      <c r="I55" s="260" t="n"/>
      <c r="J55" s="260" t="n"/>
      <c r="K55" s="260" t="n"/>
      <c r="L55" s="260" t="n"/>
      <c r="M55" s="260" t="n"/>
      <c r="N55" s="260" t="n"/>
      <c r="O55" s="260" t="n"/>
      <c r="P55" s="260" t="n"/>
      <c r="Q55" s="260" t="n"/>
    </row>
    <row r="56" ht="15.75" customHeight="1" s="1091" customFormat="1">
      <c r="A56" s="260" t="n"/>
      <c r="B56" s="703"/>
      <c r="C56" s="703"/>
      <c r="D56" s="703"/>
      <c r="E56" s="703"/>
      <c r="F56" s="855"/>
      <c r="G56" s="855"/>
      <c r="H56" s="260" t="n"/>
      <c r="I56" s="260" t="n"/>
      <c r="J56" s="260" t="n"/>
      <c r="K56" s="260" t="n"/>
      <c r="L56" s="260" t="n"/>
      <c r="M56" s="260" t="n"/>
      <c r="N56" s="260" t="n"/>
      <c r="O56" s="260" t="n"/>
      <c r="P56" s="260" t="n"/>
      <c r="Q56" s="260" t="n"/>
    </row>
    <row r="57" ht="15.75" customHeight="1" s="1091" customFormat="1">
      <c r="A57" s="260" t="n"/>
      <c r="B57" s="703"/>
      <c r="C57" s="703"/>
      <c r="D57" s="703"/>
      <c r="E57" s="703"/>
      <c r="F57" s="855"/>
      <c r="G57" s="855"/>
      <c r="H57" s="260" t="n"/>
      <c r="I57" s="260" t="n"/>
      <c r="J57" s="260" t="n"/>
      <c r="K57" s="260" t="n"/>
      <c r="L57" s="260" t="n"/>
      <c r="M57" s="260" t="n"/>
      <c r="N57" s="260" t="n"/>
      <c r="O57" s="260" t="n"/>
      <c r="P57" s="260" t="n"/>
      <c r="Q57" s="260" t="n"/>
    </row>
    <row r="58" ht="15.75" customHeight="1" s="1091" customFormat="1">
      <c r="A58" s="260" t="n"/>
      <c r="B58" s="703"/>
      <c r="C58" s="703"/>
      <c r="D58" s="703"/>
      <c r="E58" s="703"/>
      <c r="F58" s="855"/>
      <c r="G58" s="855"/>
      <c r="H58" s="260" t="n"/>
      <c r="I58" s="260" t="n"/>
      <c r="J58" s="260" t="n"/>
      <c r="K58" s="260" t="n"/>
      <c r="L58" s="260" t="n"/>
      <c r="M58" s="260" t="n"/>
      <c r="N58" s="260" t="n"/>
      <c r="O58" s="260" t="n"/>
      <c r="P58" s="260" t="n"/>
      <c r="Q58" s="260" t="n"/>
    </row>
    <row r="59" ht="15.75" customHeight="1" s="1091" customFormat="1">
      <c r="A59" s="260" t="n"/>
      <c r="B59" s="703"/>
      <c r="C59" s="703"/>
      <c r="D59" s="703"/>
      <c r="E59" s="703"/>
      <c r="F59" s="855"/>
      <c r="G59" s="855"/>
      <c r="H59" s="260" t="n"/>
      <c r="I59" s="260" t="n"/>
      <c r="J59" s="260" t="n"/>
      <c r="K59" s="260" t="n"/>
      <c r="L59" s="260" t="n"/>
      <c r="M59" s="260" t="n"/>
      <c r="N59" s="260" t="n"/>
      <c r="O59" s="260" t="n"/>
      <c r="P59" s="260" t="n"/>
      <c r="Q59" s="260" t="n"/>
    </row>
    <row r="60" ht="15.75" customHeight="1" s="1091" customFormat="1">
      <c r="A60" s="260" t="n"/>
      <c r="B60" s="703"/>
      <c r="C60" s="703"/>
      <c r="D60" s="703"/>
      <c r="E60" s="703"/>
      <c r="F60" s="855"/>
      <c r="G60" s="855"/>
      <c r="H60" s="260" t="n"/>
      <c r="I60" s="260" t="n"/>
      <c r="J60" s="260" t="n"/>
      <c r="K60" s="260" t="n"/>
      <c r="L60" s="260" t="n"/>
      <c r="M60" s="260" t="n"/>
      <c r="N60" s="260" t="n"/>
      <c r="O60" s="260" t="n"/>
      <c r="P60" s="260" t="n"/>
      <c r="Q60" s="260" t="n"/>
    </row>
    <row r="61" ht="15.75" customHeight="1" s="1091" customFormat="1">
      <c r="A61" s="260" t="n"/>
      <c r="B61" s="703"/>
      <c r="C61" s="703"/>
      <c r="D61" s="703"/>
      <c r="E61" s="703"/>
      <c r="F61" s="855"/>
      <c r="G61" s="855"/>
      <c r="H61" s="260" t="n"/>
      <c r="I61" s="260" t="n"/>
      <c r="J61" s="260" t="n"/>
      <c r="K61" s="260" t="n"/>
      <c r="L61" s="260" t="n"/>
      <c r="M61" s="260" t="n"/>
      <c r="N61" s="260" t="n"/>
      <c r="O61" s="260" t="n"/>
      <c r="P61" s="260" t="n"/>
      <c r="Q61" s="260" t="n"/>
    </row>
    <row r="62" ht="15.75" customHeight="1" s="1091" customFormat="1">
      <c r="A62" s="260" t="n"/>
      <c r="B62" s="703"/>
      <c r="C62" s="703"/>
      <c r="D62" s="703"/>
      <c r="E62" s="703"/>
      <c r="F62" s="855"/>
      <c r="G62" s="855"/>
      <c r="H62" s="260" t="n"/>
      <c r="I62" s="260" t="n"/>
      <c r="J62" s="260" t="n"/>
      <c r="K62" s="260" t="n"/>
      <c r="L62" s="260" t="n"/>
      <c r="M62" s="260" t="n"/>
      <c r="N62" s="260" t="n"/>
      <c r="O62" s="260" t="n"/>
      <c r="P62" s="260" t="n"/>
      <c r="Q62" s="260" t="n"/>
    </row>
    <row r="63" ht="15.75" customHeight="1" s="1091" customFormat="1">
      <c r="A63" s="260" t="n"/>
      <c r="B63" s="856"/>
      <c r="C63" s="855"/>
      <c r="D63" s="856"/>
      <c r="E63" s="855"/>
      <c r="F63" s="855"/>
      <c r="G63" s="855"/>
      <c r="H63" s="260" t="n"/>
      <c r="I63" s="260" t="n"/>
      <c r="J63" s="260" t="n"/>
      <c r="K63" s="260" t="n"/>
      <c r="L63" s="260" t="n"/>
      <c r="M63" s="260" t="n"/>
      <c r="N63" s="260" t="n"/>
      <c r="O63" s="260" t="n"/>
      <c r="P63" s="260" t="n"/>
      <c r="Q63" s="260" t="n"/>
    </row>
    <row r="64" ht="15.75" customHeight="1" s="1091" customFormat="1">
      <c r="A64" s="260" t="n"/>
      <c r="B64" s="856"/>
      <c r="C64" s="855"/>
      <c r="D64" s="856"/>
      <c r="E64" s="855"/>
      <c r="F64" s="855"/>
      <c r="G64" s="855"/>
      <c r="H64" s="260" t="n"/>
      <c r="I64" s="260" t="n"/>
      <c r="J64" s="260" t="n"/>
      <c r="K64" s="260" t="n"/>
      <c r="L64" s="260" t="n"/>
      <c r="M64" s="260" t="n"/>
      <c r="N64" s="260" t="n"/>
      <c r="O64" s="260" t="n"/>
      <c r="P64" s="260" t="n"/>
      <c r="Q64" s="260" t="n"/>
    </row>
    <row r="65" ht="15.75" customHeight="1" s="1091" customFormat="1">
      <c r="A65" s="260" t="n"/>
      <c r="B65" s="856"/>
      <c r="C65" s="855"/>
      <c r="D65" s="856"/>
      <c r="E65" s="855"/>
      <c r="F65" s="855"/>
      <c r="G65" s="855"/>
      <c r="H65" s="260" t="n"/>
      <c r="I65" s="260" t="n"/>
      <c r="J65" s="260" t="n"/>
      <c r="K65" s="260" t="n"/>
      <c r="L65" s="260" t="n"/>
      <c r="M65" s="260" t="n"/>
      <c r="N65" s="260" t="n"/>
      <c r="O65" s="260" t="n"/>
      <c r="P65" s="260" t="n"/>
      <c r="Q65" s="260" t="n"/>
    </row>
    <row r="66" ht="15.75" customHeight="1" s="1091" customFormat="1">
      <c r="A66" s="260" t="n"/>
      <c r="B66" s="856"/>
      <c r="C66" s="855"/>
      <c r="D66" s="856"/>
      <c r="E66" s="855"/>
      <c r="F66" s="855"/>
      <c r="G66" s="855"/>
      <c r="H66" s="260" t="n"/>
      <c r="I66" s="260" t="n"/>
      <c r="J66" s="260" t="n"/>
      <c r="K66" s="260" t="n"/>
      <c r="L66" s="260" t="n"/>
      <c r="M66" s="260" t="n"/>
      <c r="N66" s="260" t="n"/>
      <c r="O66" s="260" t="n"/>
      <c r="P66" s="260" t="n"/>
      <c r="Q66" s="260" t="n"/>
    </row>
    <row r="67" ht="15.75" customHeight="1" s="1091" customFormat="1">
      <c r="A67" s="260" t="n"/>
      <c r="B67" s="856"/>
      <c r="C67" s="855"/>
      <c r="D67" s="856"/>
      <c r="E67" s="855"/>
      <c r="F67" s="855"/>
      <c r="G67" s="855"/>
      <c r="H67" s="260" t="n"/>
      <c r="I67" s="260" t="n"/>
      <c r="J67" s="260" t="n"/>
      <c r="K67" s="260" t="n"/>
      <c r="L67" s="260" t="n"/>
      <c r="M67" s="260" t="n"/>
      <c r="N67" s="260" t="n"/>
      <c r="O67" s="260" t="n"/>
      <c r="P67" s="260" t="n"/>
      <c r="Q67" s="260" t="n"/>
    </row>
    <row r="68" ht="15.75" customHeight="1" s="1091" customFormat="1">
      <c r="A68" s="260" t="n"/>
      <c r="B68" s="856"/>
      <c r="C68" s="855"/>
      <c r="D68" s="856"/>
      <c r="E68" s="855"/>
      <c r="F68" s="855"/>
      <c r="G68" s="855"/>
      <c r="H68" s="260" t="n"/>
      <c r="I68" s="260" t="n"/>
      <c r="J68" s="260" t="n"/>
      <c r="K68" s="260" t="n"/>
      <c r="L68" s="260" t="n"/>
      <c r="M68" s="260" t="n"/>
      <c r="N68" s="260" t="n"/>
      <c r="O68" s="260" t="n"/>
      <c r="P68" s="260" t="n"/>
      <c r="Q68" s="260" t="n"/>
    </row>
    <row r="69" ht="15.75" customHeight="1" s="1091" customFormat="1">
      <c r="A69" s="260" t="n"/>
      <c r="B69" s="856"/>
      <c r="C69" s="855"/>
      <c r="D69" s="856"/>
      <c r="E69" s="855"/>
      <c r="F69" s="855"/>
      <c r="G69" s="855"/>
      <c r="H69" s="260" t="n"/>
      <c r="I69" s="260" t="n"/>
      <c r="J69" s="260" t="n"/>
      <c r="K69" s="260" t="n"/>
      <c r="L69" s="260" t="n"/>
      <c r="M69" s="260" t="n"/>
      <c r="N69" s="260" t="n"/>
      <c r="O69" s="260" t="n"/>
      <c r="P69" s="260" t="n"/>
      <c r="Q69" s="260" t="n"/>
    </row>
    <row r="70" ht="15.75" customHeight="1" s="1091" customFormat="1">
      <c r="A70" s="260" t="n"/>
      <c r="B70" s="856"/>
      <c r="C70" s="855"/>
      <c r="D70" s="856"/>
      <c r="E70" s="855"/>
      <c r="F70" s="855"/>
      <c r="G70" s="855"/>
      <c r="H70" s="260" t="n"/>
      <c r="I70" s="260" t="n"/>
      <c r="J70" s="260" t="n"/>
      <c r="K70" s="260" t="n"/>
      <c r="L70" s="260" t="n"/>
      <c r="M70" s="260" t="n"/>
      <c r="N70" s="260" t="n"/>
      <c r="O70" s="260" t="n"/>
      <c r="P70" s="260" t="n"/>
      <c r="Q70" s="260" t="n"/>
    </row>
    <row r="71" ht="15.75" customHeight="1" s="1091" customFormat="1">
      <c r="A71" s="260" t="n"/>
      <c r="B71" s="856"/>
      <c r="C71" s="855"/>
      <c r="D71" s="856"/>
      <c r="E71" s="855"/>
      <c r="F71" s="855"/>
      <c r="G71" s="855"/>
      <c r="H71" s="260" t="n"/>
      <c r="I71" s="260" t="n"/>
      <c r="J71" s="260" t="n"/>
      <c r="K71" s="260" t="n"/>
      <c r="L71" s="260" t="n"/>
      <c r="M71" s="260" t="n"/>
      <c r="N71" s="260" t="n"/>
      <c r="O71" s="260" t="n"/>
      <c r="P71" s="260" t="n"/>
      <c r="Q71" s="260" t="n"/>
    </row>
    <row r="72" ht="15.75" customHeight="1" s="1091" customFormat="1">
      <c r="A72" s="260" t="n"/>
      <c r="B72" s="856"/>
      <c r="C72" s="855"/>
      <c r="D72" s="856"/>
      <c r="E72" s="855"/>
      <c r="F72" s="855"/>
      <c r="G72" s="855"/>
      <c r="H72" s="260" t="n"/>
      <c r="I72" s="260" t="n"/>
      <c r="J72" s="260" t="n"/>
      <c r="K72" s="260" t="n"/>
      <c r="L72" s="260" t="n"/>
      <c r="M72" s="260" t="n"/>
      <c r="N72" s="260" t="n"/>
      <c r="O72" s="260" t="n"/>
      <c r="P72" s="260" t="n"/>
      <c r="Q72" s="260" t="n"/>
    </row>
    <row r="73" ht="15.75" customHeight="1" s="1091" customFormat="1">
      <c r="A73" s="260" t="n"/>
      <c r="B73" s="856"/>
      <c r="C73" s="855"/>
      <c r="D73" s="856"/>
      <c r="E73" s="855"/>
      <c r="F73" s="855"/>
      <c r="G73" s="855"/>
      <c r="H73" s="260" t="n"/>
      <c r="I73" s="260" t="n"/>
      <c r="J73" s="260" t="n"/>
      <c r="K73" s="260" t="n"/>
      <c r="L73" s="260" t="n"/>
      <c r="M73" s="260" t="n"/>
      <c r="N73" s="260" t="n"/>
      <c r="O73" s="260" t="n"/>
      <c r="P73" s="260" t="n"/>
      <c r="Q73" s="260" t="n"/>
    </row>
    <row r="74" ht="15.75" customHeight="1" s="1091" customFormat="1">
      <c r="A74" s="260" t="n"/>
      <c r="B74" s="856"/>
      <c r="C74" s="855"/>
      <c r="D74" s="856"/>
      <c r="E74" s="855"/>
      <c r="F74" s="855"/>
      <c r="G74" s="855"/>
      <c r="H74" s="260" t="n"/>
      <c r="I74" s="260" t="n"/>
      <c r="J74" s="260" t="n"/>
      <c r="K74" s="260" t="n"/>
      <c r="L74" s="260" t="n"/>
      <c r="M74" s="260" t="n"/>
      <c r="N74" s="260" t="n"/>
      <c r="O74" s="260" t="n"/>
      <c r="P74" s="260" t="n"/>
      <c r="Q74" s="260" t="n"/>
    </row>
    <row r="75" ht="15.75" customHeight="1" s="1091" customFormat="1">
      <c r="A75" s="260" t="n"/>
      <c r="B75" s="856"/>
      <c r="C75" s="855"/>
      <c r="D75" s="856"/>
      <c r="E75" s="855"/>
      <c r="F75" s="855"/>
      <c r="G75" s="855"/>
      <c r="H75" s="260" t="n"/>
      <c r="I75" s="260" t="n"/>
      <c r="J75" s="260" t="n"/>
      <c r="K75" s="260" t="n"/>
      <c r="L75" s="260" t="n"/>
      <c r="M75" s="260" t="n"/>
      <c r="N75" s="260" t="n"/>
      <c r="O75" s="260" t="n"/>
      <c r="P75" s="260" t="n"/>
      <c r="Q75" s="260" t="n"/>
    </row>
    <row r="76" ht="15.75" customHeight="1" s="1091" customFormat="1">
      <c r="A76" s="260" t="n"/>
      <c r="B76" s="856"/>
      <c r="C76" s="855"/>
      <c r="D76" s="856"/>
      <c r="E76" s="855"/>
      <c r="F76" s="855"/>
      <c r="G76" s="855"/>
      <c r="H76" s="260" t="n"/>
      <c r="I76" s="260" t="n"/>
      <c r="J76" s="260" t="n"/>
      <c r="K76" s="260" t="n"/>
      <c r="L76" s="260" t="n"/>
      <c r="M76" s="260" t="n"/>
      <c r="N76" s="260" t="n"/>
      <c r="O76" s="260" t="n"/>
      <c r="P76" s="260" t="n"/>
      <c r="Q76" s="260" t="n"/>
    </row>
    <row r="77" ht="15.75" customHeight="1" s="1091" customFormat="1">
      <c r="A77" s="260" t="n"/>
      <c r="B77" s="856"/>
      <c r="C77" s="855"/>
      <c r="D77" s="856"/>
      <c r="E77" s="855"/>
      <c r="F77" s="855"/>
      <c r="G77" s="855"/>
      <c r="H77" s="260" t="n"/>
      <c r="I77" s="260" t="n"/>
      <c r="J77" s="260" t="n"/>
      <c r="K77" s="260" t="n"/>
      <c r="L77" s="260" t="n"/>
      <c r="M77" s="260" t="n"/>
      <c r="N77" s="260" t="n"/>
      <c r="O77" s="260" t="n"/>
      <c r="P77" s="260" t="n"/>
      <c r="Q77" s="260" t="n"/>
    </row>
    <row r="78" ht="15.75" customHeight="1" s="1091" customFormat="1">
      <c r="A78" s="260" t="n"/>
      <c r="B78" s="856"/>
      <c r="C78" s="855"/>
      <c r="D78" s="856"/>
      <c r="E78" s="855"/>
      <c r="F78" s="855"/>
      <c r="G78" s="855"/>
      <c r="H78" s="260" t="n"/>
      <c r="I78" s="260" t="n"/>
      <c r="J78" s="260" t="n"/>
      <c r="K78" s="260" t="n"/>
      <c r="L78" s="260" t="n"/>
      <c r="M78" s="260" t="n"/>
      <c r="N78" s="260" t="n"/>
      <c r="O78" s="260" t="n"/>
      <c r="P78" s="260" t="n"/>
      <c r="Q78" s="260" t="n"/>
    </row>
    <row r="79" ht="15.75" customHeight="1" s="1091" customFormat="1">
      <c r="A79" s="260" t="n"/>
      <c r="B79" s="856"/>
      <c r="C79" s="855"/>
      <c r="D79" s="856"/>
      <c r="E79" s="855"/>
      <c r="F79" s="855"/>
      <c r="G79" s="855"/>
      <c r="H79" s="260" t="n"/>
      <c r="I79" s="260" t="n"/>
      <c r="J79" s="260" t="n"/>
      <c r="K79" s="260" t="n"/>
      <c r="L79" s="260" t="n"/>
      <c r="M79" s="260" t="n"/>
      <c r="N79" s="260" t="n"/>
      <c r="O79" s="260" t="n"/>
      <c r="P79" s="260" t="n"/>
      <c r="Q79" s="260" t="n"/>
    </row>
    <row r="80" ht="15.75" customHeight="1" s="1091" customFormat="1">
      <c r="A80" s="260" t="n"/>
      <c r="B80" s="856"/>
      <c r="C80" s="855"/>
      <c r="D80" s="856"/>
      <c r="E80" s="855"/>
      <c r="F80" s="855"/>
      <c r="G80" s="855"/>
      <c r="H80" s="260" t="n"/>
      <c r="I80" s="260" t="n"/>
      <c r="J80" s="260" t="n"/>
      <c r="K80" s="260" t="n"/>
      <c r="L80" s="260" t="n"/>
      <c r="M80" s="260" t="n"/>
      <c r="N80" s="260" t="n"/>
      <c r="O80" s="260" t="n"/>
      <c r="P80" s="260" t="n"/>
      <c r="Q80" s="260" t="n"/>
    </row>
    <row r="81" ht="15.75" customHeight="1" s="1091" customFormat="1">
      <c r="A81" s="260" t="n"/>
      <c r="B81" s="856"/>
      <c r="C81" s="855"/>
      <c r="D81" s="856"/>
      <c r="E81" s="855"/>
      <c r="F81" s="855"/>
      <c r="G81" s="855"/>
      <c r="H81" s="260" t="n"/>
      <c r="I81" s="260" t="n"/>
      <c r="J81" s="260" t="n"/>
      <c r="K81" s="260" t="n"/>
      <c r="L81" s="260" t="n"/>
      <c r="M81" s="260" t="n"/>
      <c r="N81" s="260" t="n"/>
      <c r="O81" s="260" t="n"/>
      <c r="P81" s="260" t="n"/>
      <c r="Q81" s="260" t="n"/>
    </row>
    <row r="82" ht="15.75" customHeight="1" s="1091" customFormat="1">
      <c r="A82" s="260" t="n"/>
      <c r="B82" s="856"/>
      <c r="C82" s="855"/>
      <c r="D82" s="856"/>
      <c r="E82" s="855"/>
      <c r="F82" s="855"/>
      <c r="G82" s="855"/>
      <c r="H82" s="260" t="n"/>
      <c r="I82" s="260" t="n"/>
      <c r="J82" s="260" t="n"/>
      <c r="K82" s="260" t="n"/>
      <c r="L82" s="260" t="n"/>
      <c r="M82" s="260" t="n"/>
      <c r="N82" s="260" t="n"/>
      <c r="O82" s="260" t="n"/>
      <c r="P82" s="260" t="n"/>
      <c r="Q82" s="260" t="n"/>
    </row>
    <row r="83" ht="15.75" customHeight="1" s="1091" customFormat="1">
      <c r="A83" s="260" t="n"/>
      <c r="B83" s="856"/>
      <c r="C83" s="855"/>
      <c r="D83" s="856"/>
      <c r="E83" s="855"/>
      <c r="F83" s="855"/>
      <c r="G83" s="855"/>
      <c r="H83" s="260" t="n"/>
      <c r="I83" s="260" t="n"/>
      <c r="J83" s="260" t="n"/>
      <c r="K83" s="260" t="n"/>
      <c r="L83" s="260" t="n"/>
      <c r="M83" s="260" t="n"/>
      <c r="N83" s="260" t="n"/>
      <c r="O83" s="260" t="n"/>
      <c r="P83" s="260" t="n"/>
      <c r="Q83" s="260" t="n"/>
    </row>
    <row r="84" ht="15.75" customHeight="1" s="1091" customFormat="1">
      <c r="A84" s="260" t="n"/>
      <c r="B84" s="856"/>
      <c r="C84" s="855"/>
      <c r="D84" s="856"/>
      <c r="E84" s="855"/>
      <c r="F84" s="855"/>
      <c r="G84" s="855"/>
      <c r="H84" s="260" t="n"/>
      <c r="I84" s="260" t="n"/>
      <c r="J84" s="260" t="n"/>
      <c r="K84" s="260" t="n"/>
      <c r="L84" s="260" t="n"/>
      <c r="M84" s="260" t="n"/>
      <c r="N84" s="260" t="n"/>
      <c r="O84" s="260" t="n"/>
      <c r="P84" s="260" t="n"/>
      <c r="Q84" s="260" t="n"/>
    </row>
    <row r="85" ht="15.75" customHeight="1" s="1091" customFormat="1">
      <c r="A85" s="260" t="n"/>
      <c r="B85" s="856"/>
      <c r="C85" s="855"/>
      <c r="D85" s="856"/>
      <c r="E85" s="855"/>
      <c r="F85" s="855"/>
      <c r="G85" s="855"/>
      <c r="H85" s="260" t="n"/>
      <c r="I85" s="260" t="n"/>
      <c r="J85" s="260" t="n"/>
      <c r="K85" s="260" t="n"/>
      <c r="L85" s="260" t="n"/>
      <c r="M85" s="260" t="n"/>
      <c r="N85" s="260" t="n"/>
      <c r="O85" s="260" t="n"/>
      <c r="P85" s="260" t="n"/>
      <c r="Q85" s="260" t="n"/>
    </row>
    <row r="86" ht="15.75" customHeight="1" s="1091" customFormat="1">
      <c r="A86" s="260" t="n"/>
      <c r="B86" s="856"/>
      <c r="C86" s="855"/>
      <c r="D86" s="856"/>
      <c r="E86" s="855"/>
      <c r="F86" s="855"/>
      <c r="G86" s="855"/>
      <c r="H86" s="260" t="n"/>
      <c r="I86" s="260" t="n"/>
      <c r="J86" s="260" t="n"/>
      <c r="K86" s="260" t="n"/>
      <c r="L86" s="260" t="n"/>
      <c r="M86" s="260" t="n"/>
      <c r="N86" s="260" t="n"/>
      <c r="O86" s="260" t="n"/>
      <c r="P86" s="260" t="n"/>
      <c r="Q86" s="260" t="n"/>
    </row>
    <row r="87" ht="15.75" customHeight="1" s="1091" customFormat="1">
      <c r="A87" s="260" t="n"/>
      <c r="B87" s="856"/>
      <c r="C87" s="855"/>
      <c r="D87" s="856"/>
      <c r="E87" s="855"/>
      <c r="F87" s="855"/>
      <c r="G87" s="855"/>
      <c r="H87" s="260" t="n"/>
      <c r="I87" s="260" t="n"/>
      <c r="J87" s="260" t="n"/>
      <c r="K87" s="260" t="n"/>
      <c r="L87" s="260" t="n"/>
      <c r="M87" s="260" t="n"/>
      <c r="N87" s="260" t="n"/>
      <c r="O87" s="260" t="n"/>
      <c r="P87" s="260" t="n"/>
      <c r="Q87" s="260" t="n"/>
    </row>
    <row r="88" ht="15.75" customHeight="1" s="1091" customFormat="1">
      <c r="A88" s="260" t="n"/>
      <c r="B88" s="856"/>
      <c r="C88" s="855"/>
      <c r="D88" s="856"/>
      <c r="E88" s="855"/>
      <c r="F88" s="855"/>
      <c r="G88" s="855"/>
      <c r="H88" s="260" t="n"/>
      <c r="I88" s="260" t="n"/>
      <c r="J88" s="260" t="n"/>
      <c r="K88" s="260" t="n"/>
      <c r="L88" s="260" t="n"/>
      <c r="M88" s="260" t="n"/>
      <c r="N88" s="260" t="n"/>
      <c r="O88" s="260" t="n"/>
      <c r="P88" s="260" t="n"/>
      <c r="Q88" s="260" t="n"/>
    </row>
    <row r="89" ht="15.75" customHeight="1" s="1091" customFormat="1">
      <c r="A89" s="260" t="n"/>
      <c r="B89" s="856"/>
      <c r="C89" s="855"/>
      <c r="D89" s="856"/>
      <c r="E89" s="855"/>
      <c r="F89" s="855"/>
      <c r="G89" s="855"/>
      <c r="H89" s="260" t="n"/>
      <c r="I89" s="260" t="n"/>
      <c r="J89" s="260" t="n"/>
      <c r="K89" s="260" t="n"/>
      <c r="L89" s="260" t="n"/>
      <c r="M89" s="260" t="n"/>
      <c r="N89" s="260" t="n"/>
      <c r="O89" s="260" t="n"/>
      <c r="P89" s="260" t="n"/>
      <c r="Q89" s="260" t="n"/>
    </row>
    <row r="90" ht="15.75" customHeight="1" s="1091" customFormat="1">
      <c r="A90" s="260" t="n"/>
      <c r="B90" s="856"/>
      <c r="C90" s="855"/>
      <c r="D90" s="856"/>
      <c r="E90" s="855"/>
      <c r="F90" s="855"/>
      <c r="G90" s="855"/>
      <c r="H90" s="260" t="n"/>
      <c r="I90" s="260" t="n"/>
      <c r="J90" s="260" t="n"/>
      <c r="K90" s="260" t="n"/>
      <c r="L90" s="260" t="n"/>
      <c r="M90" s="260" t="n"/>
      <c r="N90" s="260" t="n"/>
      <c r="O90" s="260" t="n"/>
      <c r="P90" s="260" t="n"/>
      <c r="Q90" s="260" t="n"/>
    </row>
    <row r="91" ht="15.75" customHeight="1" s="1091" customFormat="1">
      <c r="A91" s="260" t="n"/>
      <c r="B91" s="856"/>
      <c r="C91" s="855"/>
      <c r="D91" s="856"/>
      <c r="E91" s="855"/>
      <c r="F91" s="855"/>
      <c r="G91" s="855"/>
      <c r="H91" s="260" t="n"/>
      <c r="I91" s="260" t="n"/>
      <c r="J91" s="260" t="n"/>
      <c r="K91" s="260" t="n"/>
      <c r="L91" s="260" t="n"/>
      <c r="M91" s="260" t="n"/>
      <c r="N91" s="260" t="n"/>
      <c r="O91" s="260" t="n"/>
      <c r="P91" s="260" t="n"/>
      <c r="Q91" s="260" t="n"/>
    </row>
    <row r="92" ht="15.75" customHeight="1" s="1091" customFormat="1">
      <c r="A92" s="260" t="n"/>
      <c r="B92" s="856"/>
      <c r="C92" s="855"/>
      <c r="D92" s="856"/>
      <c r="E92" s="855"/>
      <c r="F92" s="855"/>
      <c r="G92" s="855"/>
      <c r="H92" s="260" t="n"/>
      <c r="I92" s="260" t="n"/>
      <c r="J92" s="260" t="n"/>
      <c r="K92" s="260" t="n"/>
      <c r="L92" s="260" t="n"/>
      <c r="M92" s="260" t="n"/>
      <c r="N92" s="260" t="n"/>
      <c r="O92" s="260" t="n"/>
      <c r="P92" s="260" t="n"/>
      <c r="Q92" s="260" t="n"/>
    </row>
    <row r="93" ht="15.75" customHeight="1" s="1091" customFormat="1">
      <c r="A93" s="260" t="n"/>
      <c r="B93" s="856"/>
      <c r="C93" s="855"/>
      <c r="D93" s="856"/>
      <c r="E93" s="855"/>
      <c r="F93" s="855"/>
      <c r="G93" s="855"/>
      <c r="H93" s="260" t="n"/>
      <c r="I93" s="260" t="n"/>
      <c r="J93" s="260" t="n"/>
      <c r="K93" s="260" t="n"/>
      <c r="L93" s="260" t="n"/>
      <c r="M93" s="260" t="n"/>
      <c r="N93" s="260" t="n"/>
      <c r="O93" s="260" t="n"/>
      <c r="P93" s="260" t="n"/>
      <c r="Q93" s="260" t="n"/>
    </row>
    <row r="94" ht="15.75" customHeight="1" s="1091" customFormat="1">
      <c r="A94" s="260" t="n"/>
      <c r="B94" s="856"/>
      <c r="C94" s="855"/>
      <c r="D94" s="856"/>
      <c r="E94" s="855"/>
      <c r="F94" s="855"/>
      <c r="G94" s="855"/>
      <c r="H94" s="260" t="n"/>
      <c r="I94" s="260" t="n"/>
      <c r="J94" s="260" t="n"/>
      <c r="K94" s="260" t="n"/>
      <c r="L94" s="260" t="n"/>
      <c r="M94" s="260" t="n"/>
      <c r="N94" s="260" t="n"/>
      <c r="O94" s="260" t="n"/>
      <c r="P94" s="260" t="n"/>
      <c r="Q94" s="260" t="n"/>
    </row>
    <row r="95" ht="15.75" customHeight="1" s="1091" customFormat="1">
      <c r="A95" s="260" t="n"/>
      <c r="B95" s="856"/>
      <c r="C95" s="855"/>
      <c r="D95" s="856"/>
      <c r="E95" s="855"/>
      <c r="F95" s="855"/>
      <c r="G95" s="855"/>
      <c r="H95" s="260" t="n"/>
      <c r="I95" s="260" t="n"/>
      <c r="J95" s="260" t="n"/>
      <c r="K95" s="260" t="n"/>
      <c r="L95" s="260" t="n"/>
      <c r="M95" s="260" t="n"/>
      <c r="N95" s="260" t="n"/>
      <c r="O95" s="260" t="n"/>
      <c r="P95" s="260" t="n"/>
      <c r="Q95" s="260" t="n"/>
    </row>
    <row r="96" ht="15.75" customHeight="1" s="1091" customFormat="1">
      <c r="A96" s="260" t="n"/>
      <c r="B96" s="856"/>
      <c r="C96" s="855"/>
      <c r="D96" s="856"/>
      <c r="E96" s="855"/>
      <c r="F96" s="855"/>
      <c r="G96" s="855"/>
      <c r="H96" s="260" t="n"/>
      <c r="I96" s="260" t="n"/>
      <c r="J96" s="260" t="n"/>
      <c r="K96" s="260" t="n"/>
      <c r="L96" s="260" t="n"/>
      <c r="M96" s="260" t="n"/>
      <c r="N96" s="260" t="n"/>
      <c r="O96" s="260" t="n"/>
      <c r="P96" s="260" t="n"/>
      <c r="Q96" s="260" t="n"/>
    </row>
    <row r="97" ht="15.75" customHeight="1" s="1091" customFormat="1">
      <c r="A97" s="260" t="n"/>
      <c r="B97" s="856"/>
      <c r="C97" s="855"/>
      <c r="D97" s="856"/>
      <c r="E97" s="855"/>
      <c r="F97" s="855"/>
      <c r="G97" s="855"/>
      <c r="H97" s="260" t="n"/>
      <c r="I97" s="260" t="n"/>
      <c r="J97" s="260" t="n"/>
      <c r="K97" s="260" t="n"/>
      <c r="L97" s="260" t="n"/>
      <c r="M97" s="260" t="n"/>
      <c r="N97" s="260" t="n"/>
      <c r="O97" s="260" t="n"/>
      <c r="P97" s="260" t="n"/>
      <c r="Q97" s="260" t="n"/>
    </row>
    <row r="98" ht="15.75" customHeight="1" s="1091" customFormat="1">
      <c r="A98" s="260" t="n"/>
      <c r="B98" s="856"/>
      <c r="C98" s="855"/>
      <c r="D98" s="856"/>
      <c r="E98" s="855"/>
      <c r="F98" s="855"/>
      <c r="G98" s="855"/>
      <c r="H98" s="260" t="n"/>
      <c r="I98" s="260" t="n"/>
      <c r="J98" s="260" t="n"/>
      <c r="K98" s="260" t="n"/>
      <c r="L98" s="260" t="n"/>
      <c r="M98" s="260" t="n"/>
      <c r="N98" s="260" t="n"/>
      <c r="O98" s="260" t="n"/>
      <c r="P98" s="260" t="n"/>
      <c r="Q98" s="260" t="n"/>
    </row>
    <row r="99" ht="15.75" customHeight="1" s="1091" customFormat="1">
      <c r="A99" s="260" t="n"/>
      <c r="B99" s="856"/>
      <c r="C99" s="855"/>
      <c r="D99" s="856"/>
      <c r="E99" s="855"/>
      <c r="F99" s="855"/>
      <c r="G99" s="855"/>
      <c r="H99" s="260" t="n"/>
      <c r="I99" s="260" t="n"/>
      <c r="J99" s="260" t="n"/>
      <c r="K99" s="260" t="n"/>
      <c r="L99" s="260" t="n"/>
      <c r="M99" s="260" t="n"/>
      <c r="N99" s="260" t="n"/>
      <c r="O99" s="260" t="n"/>
      <c r="P99" s="260" t="n"/>
      <c r="Q99" s="260" t="n"/>
    </row>
    <row r="100" ht="15.75" customHeight="1" s="1091" customFormat="1">
      <c r="A100" s="260" t="n"/>
      <c r="B100" s="856"/>
      <c r="C100" s="855"/>
      <c r="D100" s="856"/>
      <c r="E100" s="855"/>
      <c r="F100" s="855"/>
      <c r="G100" s="855"/>
      <c r="H100" s="260" t="n"/>
      <c r="I100" s="260" t="n"/>
      <c r="J100" s="260" t="n"/>
      <c r="K100" s="260" t="n"/>
      <c r="L100" s="260" t="n"/>
      <c r="M100" s="260" t="n"/>
      <c r="N100" s="260" t="n"/>
      <c r="O100" s="260" t="n"/>
      <c r="P100" s="260" t="n"/>
      <c r="Q100" s="260" t="n"/>
    </row>
    <row r="101" ht="15.75" customHeight="1" s="1091" customFormat="1">
      <c r="A101" s="260" t="n"/>
      <c r="B101" s="856"/>
      <c r="C101" s="855"/>
      <c r="D101" s="856"/>
      <c r="E101" s="855"/>
      <c r="F101" s="855"/>
      <c r="G101" s="855"/>
      <c r="H101" s="260" t="n"/>
      <c r="I101" s="260" t="n"/>
      <c r="J101" s="260" t="n"/>
      <c r="K101" s="260" t="n"/>
      <c r="L101" s="260" t="n"/>
      <c r="M101" s="260" t="n"/>
      <c r="N101" s="260" t="n"/>
      <c r="O101" s="260" t="n"/>
      <c r="P101" s="260" t="n"/>
      <c r="Q101" s="260" t="n"/>
    </row>
    <row r="102" ht="15.75" customHeight="1" s="1091" customFormat="1">
      <c r="A102" s="260" t="n"/>
      <c r="B102" s="856"/>
      <c r="C102" s="855"/>
      <c r="D102" s="856"/>
      <c r="E102" s="855"/>
      <c r="F102" s="855"/>
      <c r="G102" s="855"/>
      <c r="H102" s="260" t="n"/>
      <c r="I102" s="260" t="n"/>
      <c r="J102" s="260" t="n"/>
      <c r="K102" s="260" t="n"/>
      <c r="L102" s="260" t="n"/>
      <c r="M102" s="260" t="n"/>
      <c r="N102" s="260" t="n"/>
      <c r="O102" s="260" t="n"/>
      <c r="P102" s="260" t="n"/>
      <c r="Q102" s="260" t="n"/>
    </row>
    <row r="103" ht="15.75" customHeight="1" s="1091" customFormat="1">
      <c r="A103" s="260" t="n"/>
      <c r="B103" s="856"/>
      <c r="C103" s="855"/>
      <c r="D103" s="856"/>
      <c r="E103" s="855"/>
      <c r="F103" s="855"/>
      <c r="G103" s="855"/>
      <c r="H103" s="260" t="n"/>
      <c r="I103" s="260" t="n"/>
      <c r="J103" s="260" t="n"/>
      <c r="K103" s="260" t="n"/>
      <c r="L103" s="260" t="n"/>
      <c r="M103" s="260" t="n"/>
      <c r="N103" s="260" t="n"/>
      <c r="O103" s="260" t="n"/>
      <c r="P103" s="260" t="n"/>
      <c r="Q103" s="260" t="n"/>
    </row>
    <row r="104" ht="15.75" customHeight="1" s="1091" customFormat="1">
      <c r="A104" s="260" t="n"/>
      <c r="B104" s="856"/>
      <c r="C104" s="855"/>
      <c r="D104" s="856"/>
      <c r="E104" s="855"/>
      <c r="F104" s="855"/>
      <c r="G104" s="855"/>
      <c r="H104" s="260" t="n"/>
      <c r="I104" s="260" t="n"/>
      <c r="J104" s="260" t="n"/>
      <c r="K104" s="260" t="n"/>
      <c r="L104" s="260" t="n"/>
      <c r="M104" s="260" t="n"/>
      <c r="N104" s="260" t="n"/>
      <c r="O104" s="260" t="n"/>
      <c r="P104" s="260" t="n"/>
      <c r="Q104" s="260" t="n"/>
    </row>
    <row r="105" ht="15.75" customHeight="1" s="1091" customFormat="1">
      <c r="A105" s="260" t="n"/>
      <c r="B105" s="856"/>
      <c r="C105" s="855"/>
      <c r="D105" s="856"/>
      <c r="E105" s="855"/>
      <c r="F105" s="855"/>
      <c r="G105" s="855"/>
      <c r="H105" s="260" t="n"/>
      <c r="I105" s="260" t="n"/>
      <c r="J105" s="260" t="n"/>
      <c r="K105" s="260" t="n"/>
      <c r="L105" s="260" t="n"/>
      <c r="M105" s="260" t="n"/>
      <c r="N105" s="260" t="n"/>
      <c r="O105" s="260" t="n"/>
      <c r="P105" s="260" t="n"/>
      <c r="Q105" s="260" t="n"/>
    </row>
    <row r="106" ht="15.75" customHeight="1" s="1091" customFormat="1">
      <c r="A106" s="260" t="n"/>
      <c r="B106" s="856"/>
      <c r="C106" s="855"/>
      <c r="D106" s="856"/>
      <c r="E106" s="855"/>
      <c r="F106" s="855"/>
      <c r="G106" s="855"/>
      <c r="H106" s="260" t="n"/>
      <c r="I106" s="260" t="n"/>
      <c r="J106" s="260" t="n"/>
      <c r="K106" s="260" t="n"/>
      <c r="L106" s="260" t="n"/>
      <c r="M106" s="260" t="n"/>
      <c r="N106" s="260" t="n"/>
      <c r="O106" s="260" t="n"/>
      <c r="P106" s="260" t="n"/>
      <c r="Q106" s="260" t="n"/>
    </row>
    <row r="107" ht="15.75" customHeight="1" s="1091" customFormat="1">
      <c r="A107" s="260" t="n"/>
      <c r="B107" s="856"/>
      <c r="C107" s="855"/>
      <c r="D107" s="856"/>
      <c r="E107" s="855"/>
      <c r="F107" s="855"/>
      <c r="G107" s="855"/>
      <c r="H107" s="260" t="n"/>
      <c r="I107" s="260" t="n"/>
      <c r="J107" s="260" t="n"/>
      <c r="K107" s="260" t="n"/>
      <c r="L107" s="260" t="n"/>
      <c r="M107" s="260" t="n"/>
      <c r="N107" s="260" t="n"/>
      <c r="O107" s="260" t="n"/>
      <c r="P107" s="260" t="n"/>
      <c r="Q107" s="260" t="n"/>
    </row>
    <row r="108" ht="15.75" customHeight="1" s="1091" customFormat="1">
      <c r="A108" s="260" t="n"/>
      <c r="B108" s="856"/>
      <c r="C108" s="855"/>
      <c r="D108" s="856"/>
      <c r="E108" s="855"/>
      <c r="F108" s="855"/>
      <c r="G108" s="855"/>
      <c r="H108" s="260" t="n"/>
      <c r="I108" s="260" t="n"/>
      <c r="J108" s="260" t="n"/>
      <c r="K108" s="260" t="n"/>
      <c r="L108" s="260" t="n"/>
      <c r="M108" s="260" t="n"/>
      <c r="N108" s="260" t="n"/>
      <c r="O108" s="260" t="n"/>
      <c r="P108" s="260" t="n"/>
      <c r="Q108" s="260" t="n"/>
    </row>
    <row r="109" ht="15.75" customHeight="1" s="1091" customFormat="1">
      <c r="A109" s="260" t="n"/>
      <c r="B109" s="856"/>
      <c r="C109" s="855"/>
      <c r="D109" s="856"/>
      <c r="E109" s="855"/>
      <c r="F109" s="855"/>
      <c r="G109" s="855"/>
      <c r="H109" s="260" t="n"/>
      <c r="I109" s="260" t="n"/>
      <c r="J109" s="260" t="n"/>
      <c r="K109" s="260" t="n"/>
      <c r="L109" s="260" t="n"/>
      <c r="M109" s="260" t="n"/>
      <c r="N109" s="260" t="n"/>
      <c r="O109" s="260" t="n"/>
      <c r="P109" s="260" t="n"/>
      <c r="Q109" s="260" t="n"/>
    </row>
    <row r="110" ht="15.75" customHeight="1" s="1091" customFormat="1">
      <c r="A110" s="260" t="n"/>
      <c r="B110" s="856"/>
      <c r="C110" s="855"/>
      <c r="D110" s="856"/>
      <c r="E110" s="855"/>
      <c r="F110" s="855"/>
      <c r="G110" s="855"/>
      <c r="H110" s="260" t="n"/>
      <c r="I110" s="260" t="n"/>
      <c r="J110" s="260" t="n"/>
      <c r="K110" s="260" t="n"/>
      <c r="L110" s="260" t="n"/>
      <c r="M110" s="260" t="n"/>
      <c r="N110" s="260" t="n"/>
      <c r="O110" s="260" t="n"/>
      <c r="P110" s="260" t="n"/>
      <c r="Q110" s="260" t="n"/>
    </row>
    <row r="111" ht="15.75" customHeight="1" s="1091" customFormat="1">
      <c r="A111" s="260" t="n"/>
      <c r="B111" s="856"/>
      <c r="C111" s="855"/>
      <c r="D111" s="856"/>
      <c r="E111" s="855"/>
      <c r="F111" s="855"/>
      <c r="G111" s="855"/>
      <c r="H111" s="260" t="n"/>
      <c r="I111" s="260" t="n"/>
      <c r="J111" s="260" t="n"/>
      <c r="K111" s="260" t="n"/>
      <c r="L111" s="260" t="n"/>
      <c r="M111" s="260" t="n"/>
      <c r="N111" s="260" t="n"/>
      <c r="O111" s="260" t="n"/>
      <c r="P111" s="260" t="n"/>
      <c r="Q111" s="260" t="n"/>
    </row>
    <row r="112" ht="15.75" customHeight="1" s="1091" customFormat="1">
      <c r="A112" s="260" t="n"/>
      <c r="B112" s="856"/>
      <c r="C112" s="855"/>
      <c r="D112" s="856"/>
      <c r="E112" s="855"/>
      <c r="F112" s="855"/>
      <c r="G112" s="855"/>
      <c r="H112" s="260" t="n"/>
      <c r="I112" s="260" t="n"/>
      <c r="J112" s="260" t="n"/>
      <c r="K112" s="260" t="n"/>
      <c r="L112" s="260" t="n"/>
      <c r="M112" s="260" t="n"/>
      <c r="N112" s="260" t="n"/>
      <c r="O112" s="260" t="n"/>
      <c r="P112" s="260" t="n"/>
      <c r="Q112" s="260" t="n"/>
    </row>
    <row r="113" ht="15.75" customHeight="1" s="1091" customFormat="1">
      <c r="A113" s="260" t="n"/>
      <c r="B113" s="856"/>
      <c r="C113" s="855"/>
      <c r="D113" s="856"/>
      <c r="E113" s="855"/>
      <c r="F113" s="855"/>
      <c r="G113" s="855"/>
      <c r="H113" s="260" t="n"/>
      <c r="I113" s="260" t="n"/>
      <c r="J113" s="260" t="n"/>
      <c r="K113" s="260" t="n"/>
      <c r="L113" s="260" t="n"/>
      <c r="M113" s="260" t="n"/>
      <c r="N113" s="260" t="n"/>
      <c r="O113" s="260" t="n"/>
      <c r="P113" s="260" t="n"/>
      <c r="Q113" s="260" t="n"/>
    </row>
    <row r="114" ht="15.75" customHeight="1" s="1091" customFormat="1">
      <c r="A114" s="260" t="n"/>
      <c r="B114" s="856"/>
      <c r="C114" s="855"/>
      <c r="D114" s="856"/>
      <c r="E114" s="855"/>
      <c r="F114" s="855"/>
      <c r="G114" s="855"/>
      <c r="H114" s="260" t="n"/>
      <c r="I114" s="260" t="n"/>
      <c r="J114" s="260" t="n"/>
      <c r="K114" s="260" t="n"/>
      <c r="L114" s="260" t="n"/>
      <c r="M114" s="260" t="n"/>
      <c r="N114" s="260" t="n"/>
      <c r="O114" s="260" t="n"/>
      <c r="P114" s="260" t="n"/>
      <c r="Q114" s="260" t="n"/>
    </row>
    <row r="115" ht="15.75" customHeight="1" s="1091" customFormat="1">
      <c r="A115" s="260" t="n"/>
      <c r="B115" s="856"/>
      <c r="C115" s="855"/>
      <c r="D115" s="856"/>
      <c r="E115" s="855"/>
      <c r="F115" s="855"/>
      <c r="G115" s="855"/>
      <c r="H115" s="260" t="n"/>
      <c r="I115" s="260" t="n"/>
      <c r="J115" s="260" t="n"/>
      <c r="K115" s="260" t="n"/>
      <c r="L115" s="260" t="n"/>
      <c r="M115" s="260" t="n"/>
      <c r="N115" s="260" t="n"/>
      <c r="O115" s="260" t="n"/>
      <c r="P115" s="260" t="n"/>
      <c r="Q115" s="260" t="n"/>
    </row>
    <row r="116" ht="15.75" customHeight="1" s="1091" customFormat="1">
      <c r="A116" s="260" t="n"/>
      <c r="B116" s="856"/>
      <c r="C116" s="855"/>
      <c r="D116" s="856"/>
      <c r="E116" s="855"/>
      <c r="F116" s="855"/>
      <c r="G116" s="855"/>
      <c r="H116" s="260" t="n"/>
      <c r="I116" s="260" t="n"/>
      <c r="J116" s="260" t="n"/>
      <c r="K116" s="260" t="n"/>
      <c r="L116" s="260" t="n"/>
      <c r="M116" s="260" t="n"/>
      <c r="N116" s="260" t="n"/>
      <c r="O116" s="260" t="n"/>
      <c r="P116" s="260" t="n"/>
      <c r="Q116" s="260" t="n"/>
    </row>
    <row r="117" ht="15.75" customHeight="1" s="1091" customFormat="1">
      <c r="A117" s="260" t="n"/>
      <c r="B117" s="856"/>
      <c r="C117" s="855"/>
      <c r="D117" s="856"/>
      <c r="E117" s="855"/>
      <c r="F117" s="855"/>
      <c r="G117" s="855"/>
      <c r="H117" s="260" t="n"/>
      <c r="I117" s="260" t="n"/>
      <c r="J117" s="260" t="n"/>
      <c r="K117" s="260" t="n"/>
      <c r="L117" s="260" t="n"/>
      <c r="M117" s="260" t="n"/>
      <c r="N117" s="260" t="n"/>
      <c r="O117" s="260" t="n"/>
      <c r="P117" s="260" t="n"/>
      <c r="Q117" s="260" t="n"/>
    </row>
    <row r="118" ht="15.75" customHeight="1" s="1091" customFormat="1">
      <c r="A118" s="260" t="n"/>
      <c r="B118" s="856"/>
      <c r="C118" s="855"/>
      <c r="D118" s="856"/>
      <c r="E118" s="855"/>
      <c r="F118" s="855"/>
      <c r="G118" s="855"/>
      <c r="H118" s="260" t="n"/>
      <c r="I118" s="260" t="n"/>
      <c r="J118" s="260" t="n"/>
      <c r="K118" s="260" t="n"/>
      <c r="L118" s="260" t="n"/>
      <c r="M118" s="260" t="n"/>
      <c r="N118" s="260" t="n"/>
      <c r="O118" s="260" t="n"/>
      <c r="P118" s="260" t="n"/>
      <c r="Q118" s="260" t="n"/>
    </row>
    <row r="119" ht="15.75" customHeight="1" s="1091" customFormat="1">
      <c r="A119" s="260" t="n"/>
      <c r="B119" s="856"/>
      <c r="C119" s="855"/>
      <c r="D119" s="856"/>
      <c r="E119" s="855"/>
      <c r="F119" s="855"/>
      <c r="G119" s="855"/>
      <c r="H119" s="260" t="n"/>
      <c r="I119" s="260" t="n"/>
      <c r="J119" s="260" t="n"/>
      <c r="K119" s="260" t="n"/>
      <c r="L119" s="260" t="n"/>
      <c r="M119" s="260" t="n"/>
      <c r="N119" s="260" t="n"/>
      <c r="O119" s="260" t="n"/>
      <c r="P119" s="260" t="n"/>
      <c r="Q119" s="260" t="n"/>
    </row>
    <row r="120" ht="15.75" customHeight="1" s="1091" customFormat="1">
      <c r="A120" s="260" t="n"/>
      <c r="B120" s="856"/>
      <c r="C120" s="855"/>
      <c r="D120" s="856"/>
      <c r="E120" s="855"/>
      <c r="F120" s="855"/>
      <c r="G120" s="855"/>
      <c r="H120" s="260" t="n"/>
      <c r="I120" s="260" t="n"/>
      <c r="J120" s="260" t="n"/>
      <c r="K120" s="260" t="n"/>
      <c r="L120" s="260" t="n"/>
      <c r="M120" s="260" t="n"/>
      <c r="N120" s="260" t="n"/>
      <c r="O120" s="260" t="n"/>
      <c r="P120" s="260" t="n"/>
      <c r="Q120" s="260" t="n"/>
    </row>
    <row r="121" ht="15.75" customHeight="1" s="1091" customFormat="1">
      <c r="A121" s="260" t="n"/>
      <c r="B121" s="856"/>
      <c r="C121" s="855"/>
      <c r="D121" s="856"/>
      <c r="E121" s="855"/>
      <c r="F121" s="855"/>
      <c r="G121" s="855"/>
      <c r="H121" s="260" t="n"/>
      <c r="I121" s="260" t="n"/>
      <c r="J121" s="260" t="n"/>
      <c r="K121" s="260" t="n"/>
      <c r="L121" s="260" t="n"/>
      <c r="M121" s="260" t="n"/>
      <c r="N121" s="260" t="n"/>
      <c r="O121" s="260" t="n"/>
      <c r="P121" s="260" t="n"/>
      <c r="Q121" s="260" t="n"/>
    </row>
    <row r="122" ht="15.75" customHeight="1" s="1091" customFormat="1">
      <c r="A122" s="260" t="n"/>
      <c r="B122" s="856"/>
      <c r="C122" s="855"/>
      <c r="D122" s="856"/>
      <c r="E122" s="855"/>
      <c r="F122" s="855"/>
      <c r="G122" s="855"/>
      <c r="H122" s="260" t="n"/>
      <c r="I122" s="260" t="n"/>
      <c r="J122" s="260" t="n"/>
      <c r="K122" s="260" t="n"/>
      <c r="L122" s="260" t="n"/>
      <c r="M122" s="260" t="n"/>
      <c r="N122" s="260" t="n"/>
      <c r="O122" s="260" t="n"/>
      <c r="P122" s="260" t="n"/>
      <c r="Q122" s="260" t="n"/>
    </row>
    <row r="123" ht="15.75" customHeight="1" s="1091" customFormat="1">
      <c r="A123" s="260" t="n"/>
      <c r="B123" s="856"/>
      <c r="C123" s="855"/>
      <c r="D123" s="856"/>
      <c r="E123" s="855"/>
      <c r="F123" s="855"/>
      <c r="G123" s="855"/>
      <c r="H123" s="260" t="n"/>
      <c r="I123" s="260" t="n"/>
      <c r="J123" s="260" t="n"/>
      <c r="K123" s="260" t="n"/>
      <c r="L123" s="260" t="n"/>
      <c r="M123" s="260" t="n"/>
      <c r="N123" s="260" t="n"/>
      <c r="O123" s="260" t="n"/>
      <c r="P123" s="260" t="n"/>
      <c r="Q123" s="260" t="n"/>
    </row>
    <row r="124" ht="15.75" customHeight="1" s="1091" customFormat="1">
      <c r="A124" s="260" t="n"/>
      <c r="B124" s="856"/>
      <c r="C124" s="855"/>
      <c r="D124" s="856"/>
      <c r="E124" s="855"/>
      <c r="F124" s="855"/>
      <c r="G124" s="855"/>
      <c r="H124" s="260" t="n"/>
      <c r="I124" s="260" t="n"/>
      <c r="J124" s="260" t="n"/>
      <c r="K124" s="260" t="n"/>
      <c r="L124" s="260" t="n"/>
      <c r="M124" s="260" t="n"/>
      <c r="N124" s="260" t="n"/>
      <c r="O124" s="260" t="n"/>
      <c r="P124" s="260" t="n"/>
      <c r="Q124" s="260" t="n"/>
    </row>
    <row r="125" ht="15.75" customHeight="1" s="1091" customFormat="1">
      <c r="A125" s="260" t="n"/>
      <c r="B125" s="856"/>
      <c r="C125" s="855"/>
      <c r="D125" s="856"/>
      <c r="E125" s="855"/>
      <c r="F125" s="855"/>
      <c r="G125" s="855"/>
      <c r="H125" s="260" t="n"/>
      <c r="I125" s="260" t="n"/>
      <c r="J125" s="260" t="n"/>
      <c r="K125" s="260" t="n"/>
      <c r="L125" s="260" t="n"/>
      <c r="M125" s="260" t="n"/>
      <c r="N125" s="260" t="n"/>
      <c r="O125" s="260" t="n"/>
      <c r="P125" s="260" t="n"/>
      <c r="Q125" s="260" t="n"/>
    </row>
    <row r="126" ht="15.75" customHeight="1" s="1091" customFormat="1">
      <c r="A126" s="260" t="n"/>
      <c r="B126" s="856"/>
      <c r="C126" s="855"/>
      <c r="D126" s="856"/>
      <c r="E126" s="855"/>
      <c r="F126" s="855"/>
      <c r="G126" s="855"/>
      <c r="H126" s="260" t="n"/>
      <c r="I126" s="260" t="n"/>
      <c r="J126" s="260" t="n"/>
      <c r="K126" s="260" t="n"/>
      <c r="L126" s="260" t="n"/>
      <c r="M126" s="260" t="n"/>
      <c r="N126" s="260" t="n"/>
      <c r="O126" s="260" t="n"/>
      <c r="P126" s="260" t="n"/>
      <c r="Q126" s="260" t="n"/>
    </row>
    <row r="127" ht="15.75" customHeight="1" s="1091" customFormat="1">
      <c r="A127" s="260" t="n"/>
      <c r="B127" s="856"/>
      <c r="C127" s="855"/>
      <c r="D127" s="856"/>
      <c r="E127" s="855"/>
      <c r="F127" s="855"/>
      <c r="G127" s="855"/>
      <c r="H127" s="260" t="n"/>
      <c r="I127" s="260" t="n"/>
      <c r="J127" s="260" t="n"/>
      <c r="K127" s="260" t="n"/>
      <c r="L127" s="260" t="n"/>
      <c r="M127" s="260" t="n"/>
      <c r="N127" s="260" t="n"/>
      <c r="O127" s="260" t="n"/>
      <c r="P127" s="260" t="n"/>
      <c r="Q127" s="260" t="n"/>
    </row>
    <row r="128" ht="15.75" customHeight="1" s="1091" customFormat="1">
      <c r="A128" s="260" t="n"/>
      <c r="B128" s="856"/>
      <c r="C128" s="855"/>
      <c r="D128" s="856"/>
      <c r="E128" s="855"/>
      <c r="F128" s="855"/>
      <c r="G128" s="855"/>
      <c r="H128" s="260" t="n"/>
      <c r="I128" s="260" t="n"/>
      <c r="J128" s="260" t="n"/>
      <c r="K128" s="260" t="n"/>
      <c r="L128" s="260" t="n"/>
      <c r="M128" s="260" t="n"/>
      <c r="N128" s="260" t="n"/>
      <c r="O128" s="260" t="n"/>
      <c r="P128" s="260" t="n"/>
      <c r="Q128" s="260" t="n"/>
    </row>
    <row r="129" ht="15.75" customHeight="1" s="1091" customFormat="1">
      <c r="A129" s="260" t="n"/>
      <c r="B129" s="856"/>
      <c r="C129" s="855"/>
      <c r="D129" s="856"/>
      <c r="E129" s="855"/>
      <c r="F129" s="855"/>
      <c r="G129" s="855"/>
      <c r="H129" s="260" t="n"/>
      <c r="I129" s="260" t="n"/>
      <c r="J129" s="260" t="n"/>
      <c r="K129" s="260" t="n"/>
      <c r="L129" s="260" t="n"/>
      <c r="M129" s="260" t="n"/>
      <c r="N129" s="260" t="n"/>
      <c r="O129" s="260" t="n"/>
      <c r="P129" s="260" t="n"/>
      <c r="Q129" s="260" t="n"/>
    </row>
    <row r="130" ht="15.75" customHeight="1" s="1091" customFormat="1">
      <c r="A130" s="260" t="n"/>
      <c r="B130" s="856"/>
      <c r="C130" s="855"/>
      <c r="D130" s="856"/>
      <c r="E130" s="855"/>
      <c r="F130" s="855"/>
      <c r="G130" s="855"/>
      <c r="H130" s="260" t="n"/>
      <c r="I130" s="260" t="n"/>
      <c r="J130" s="260" t="n"/>
      <c r="K130" s="260" t="n"/>
      <c r="L130" s="260" t="n"/>
      <c r="M130" s="260" t="n"/>
      <c r="N130" s="260" t="n"/>
      <c r="O130" s="260" t="n"/>
      <c r="P130" s="260" t="n"/>
      <c r="Q130" s="260" t="n"/>
    </row>
    <row r="131" ht="15.75" customHeight="1" s="1091" customFormat="1">
      <c r="A131" s="260" t="n"/>
      <c r="B131" s="856"/>
      <c r="C131" s="855"/>
      <c r="D131" s="856"/>
      <c r="E131" s="855"/>
      <c r="F131" s="855"/>
      <c r="G131" s="855"/>
      <c r="H131" s="260" t="n"/>
      <c r="I131" s="260" t="n"/>
      <c r="J131" s="260" t="n"/>
      <c r="K131" s="260" t="n"/>
      <c r="L131" s="260" t="n"/>
      <c r="M131" s="260" t="n"/>
      <c r="N131" s="260" t="n"/>
      <c r="O131" s="260" t="n"/>
      <c r="P131" s="260" t="n"/>
      <c r="Q131" s="260" t="n"/>
    </row>
    <row r="132" ht="15.75" customHeight="1" s="1091" customFormat="1">
      <c r="A132" s="260" t="n"/>
      <c r="B132" s="856"/>
      <c r="C132" s="855"/>
      <c r="D132" s="856"/>
      <c r="E132" s="855"/>
      <c r="F132" s="855"/>
      <c r="G132" s="855"/>
      <c r="H132" s="260" t="n"/>
      <c r="I132" s="260" t="n"/>
      <c r="J132" s="260" t="n"/>
      <c r="K132" s="260" t="n"/>
      <c r="L132" s="260" t="n"/>
      <c r="M132" s="260" t="n"/>
      <c r="N132" s="260" t="n"/>
      <c r="O132" s="260" t="n"/>
      <c r="P132" s="260" t="n"/>
      <c r="Q132" s="260" t="n"/>
    </row>
    <row r="133" ht="15.75" customHeight="1" s="1091" customFormat="1">
      <c r="A133" s="260" t="n"/>
      <c r="B133" s="856"/>
      <c r="C133" s="855"/>
      <c r="D133" s="856"/>
      <c r="E133" s="855"/>
      <c r="F133" s="855"/>
      <c r="G133" s="855"/>
      <c r="H133" s="260" t="n"/>
      <c r="I133" s="260" t="n"/>
      <c r="J133" s="260" t="n"/>
      <c r="K133" s="260" t="n"/>
      <c r="L133" s="260" t="n"/>
      <c r="M133" s="260" t="n"/>
      <c r="N133" s="260" t="n"/>
      <c r="O133" s="260" t="n"/>
      <c r="P133" s="260" t="n"/>
      <c r="Q133" s="260" t="n"/>
    </row>
    <row r="134" ht="15.75" customHeight="1" s="1091" customFormat="1">
      <c r="A134" s="260" t="n"/>
      <c r="B134" s="856"/>
      <c r="C134" s="855"/>
      <c r="D134" s="856"/>
      <c r="E134" s="855"/>
      <c r="F134" s="855"/>
      <c r="G134" s="855"/>
      <c r="H134" s="260" t="n"/>
      <c r="I134" s="260" t="n"/>
      <c r="J134" s="260" t="n"/>
      <c r="K134" s="260" t="n"/>
      <c r="L134" s="260" t="n"/>
      <c r="M134" s="260" t="n"/>
      <c r="N134" s="260" t="n"/>
      <c r="O134" s="260" t="n"/>
      <c r="P134" s="260" t="n"/>
      <c r="Q134" s="260" t="n"/>
    </row>
    <row r="135" ht="15.75" customHeight="1" s="1091" customFormat="1">
      <c r="A135" s="260" t="n"/>
      <c r="B135" s="856"/>
      <c r="C135" s="855"/>
      <c r="D135" s="856"/>
      <c r="E135" s="855"/>
      <c r="F135" s="855"/>
      <c r="G135" s="855"/>
      <c r="H135" s="260" t="n"/>
      <c r="I135" s="260" t="n"/>
      <c r="J135" s="260" t="n"/>
      <c r="K135" s="260" t="n"/>
      <c r="L135" s="260" t="n"/>
      <c r="M135" s="260" t="n"/>
      <c r="N135" s="260" t="n"/>
      <c r="O135" s="260" t="n"/>
      <c r="P135" s="260" t="n"/>
      <c r="Q135" s="260" t="n"/>
    </row>
    <row r="136" ht="15.75" customHeight="1" s="1091" customFormat="1">
      <c r="A136" s="260" t="n"/>
      <c r="B136" s="856"/>
      <c r="C136" s="855"/>
      <c r="D136" s="856"/>
      <c r="E136" s="855"/>
      <c r="F136" s="855"/>
      <c r="G136" s="855"/>
      <c r="H136" s="260" t="n"/>
      <c r="I136" s="260" t="n"/>
      <c r="J136" s="260" t="n"/>
      <c r="K136" s="260" t="n"/>
      <c r="L136" s="260" t="n"/>
      <c r="M136" s="260" t="n"/>
      <c r="N136" s="260" t="n"/>
      <c r="O136" s="260" t="n"/>
      <c r="P136" s="260" t="n"/>
      <c r="Q136" s="260" t="n"/>
    </row>
    <row r="137" ht="15.75" customHeight="1" s="1091" customFormat="1">
      <c r="A137" s="260" t="n"/>
      <c r="B137" s="856"/>
      <c r="C137" s="855"/>
      <c r="D137" s="856"/>
      <c r="E137" s="855"/>
      <c r="F137" s="855"/>
      <c r="G137" s="855"/>
      <c r="H137" s="260" t="n"/>
      <c r="I137" s="260" t="n"/>
      <c r="J137" s="260" t="n"/>
      <c r="K137" s="260" t="n"/>
      <c r="L137" s="260" t="n"/>
      <c r="M137" s="260" t="n"/>
      <c r="N137" s="260" t="n"/>
      <c r="O137" s="260" t="n"/>
      <c r="P137" s="260" t="n"/>
      <c r="Q137" s="260" t="n"/>
    </row>
    <row r="138" ht="15.75" customHeight="1" s="1091" customFormat="1">
      <c r="A138" s="260" t="n"/>
      <c r="B138" s="856"/>
      <c r="C138" s="855"/>
      <c r="D138" s="856"/>
      <c r="E138" s="855"/>
      <c r="F138" s="855"/>
      <c r="G138" s="855"/>
      <c r="H138" s="260" t="n"/>
      <c r="I138" s="260" t="n"/>
      <c r="J138" s="260" t="n"/>
      <c r="K138" s="260" t="n"/>
      <c r="L138" s="260" t="n"/>
      <c r="M138" s="260" t="n"/>
      <c r="N138" s="260" t="n"/>
      <c r="O138" s="260" t="n"/>
      <c r="P138" s="260" t="n"/>
      <c r="Q138" s="260" t="n"/>
    </row>
    <row r="139" ht="15.75" customHeight="1" s="1091" customFormat="1">
      <c r="A139" s="260" t="n"/>
      <c r="B139" s="856"/>
      <c r="C139" s="855"/>
      <c r="D139" s="856"/>
      <c r="E139" s="855"/>
      <c r="F139" s="855"/>
      <c r="G139" s="855"/>
      <c r="H139" s="260" t="n"/>
      <c r="I139" s="260" t="n"/>
      <c r="J139" s="260" t="n"/>
      <c r="K139" s="260" t="n"/>
      <c r="L139" s="260" t="n"/>
      <c r="M139" s="260" t="n"/>
      <c r="N139" s="260" t="n"/>
      <c r="O139" s="260" t="n"/>
      <c r="P139" s="260" t="n"/>
      <c r="Q139" s="260" t="n"/>
    </row>
    <row r="140" ht="15.75" customHeight="1" s="1091" customFormat="1">
      <c r="A140" s="260" t="n"/>
      <c r="B140" s="856"/>
      <c r="C140" s="855"/>
      <c r="D140" s="856"/>
      <c r="E140" s="855"/>
      <c r="F140" s="855"/>
      <c r="G140" s="855"/>
      <c r="H140" s="260" t="n"/>
      <c r="I140" s="260" t="n"/>
      <c r="J140" s="260" t="n"/>
      <c r="K140" s="260" t="n"/>
      <c r="L140" s="260" t="n"/>
      <c r="M140" s="260" t="n"/>
      <c r="N140" s="260" t="n"/>
      <c r="O140" s="260" t="n"/>
      <c r="P140" s="260" t="n"/>
      <c r="Q140" s="260" t="n"/>
    </row>
    <row r="141" ht="15.75" customHeight="1" s="496">
      <c r="A141" s="260" t="n"/>
      <c r="B141" s="261" t="n"/>
      <c r="C141" s="260" t="n"/>
      <c r="D141" s="261" t="n"/>
      <c r="E141" s="260" t="n"/>
      <c r="F141" s="260" t="n"/>
      <c r="G141" s="260" t="n"/>
      <c r="H141" s="260" t="n"/>
      <c r="I141" s="260" t="n"/>
      <c r="J141" s="260" t="n"/>
      <c r="K141" s="260" t="n"/>
      <c r="L141" s="260" t="n"/>
      <c r="M141" s="260" t="n"/>
      <c r="N141" s="260" t="n"/>
      <c r="O141" s="260" t="n"/>
      <c r="P141" s="260" t="n"/>
      <c r="Q141" s="260" t="n"/>
    </row>
    <row r="142" ht="15.75" customHeight="1" s="496">
      <c r="A142" s="260" t="n"/>
      <c r="B142" s="261" t="n"/>
      <c r="C142" s="260" t="n"/>
      <c r="D142" s="261" t="n"/>
      <c r="E142" s="260" t="n"/>
      <c r="F142" s="260" t="n"/>
      <c r="G142" s="260" t="n"/>
      <c r="H142" s="260" t="n"/>
      <c r="I142" s="260" t="n"/>
      <c r="J142" s="260" t="n"/>
      <c r="K142" s="260" t="n"/>
      <c r="L142" s="260" t="n"/>
      <c r="M142" s="260" t="n"/>
      <c r="N142" s="260" t="n"/>
      <c r="O142" s="260" t="n"/>
      <c r="P142" s="260" t="n"/>
      <c r="Q142" s="260" t="n"/>
    </row>
    <row r="143" ht="15.75" customHeight="1" s="496">
      <c r="A143" s="260" t="n"/>
      <c r="B143" s="261" t="n"/>
      <c r="C143" s="260" t="n"/>
      <c r="D143" s="261" t="n"/>
      <c r="E143" s="260" t="n"/>
      <c r="F143" s="260" t="n"/>
      <c r="G143" s="260" t="n"/>
      <c r="H143" s="260" t="n"/>
      <c r="I143" s="260" t="n"/>
      <c r="J143" s="260" t="n"/>
      <c r="K143" s="260" t="n"/>
      <c r="L143" s="260" t="n"/>
      <c r="M143" s="260" t="n"/>
      <c r="N143" s="260" t="n"/>
      <c r="O143" s="260" t="n"/>
      <c r="P143" s="260" t="n"/>
      <c r="Q143" s="260" t="n"/>
    </row>
    <row r="144" ht="15.75" customHeight="1" s="496">
      <c r="A144" s="260" t="n"/>
      <c r="B144" s="261" t="n"/>
      <c r="C144" s="260" t="n"/>
      <c r="D144" s="261" t="n"/>
      <c r="E144" s="260" t="n"/>
      <c r="F144" s="260" t="n"/>
      <c r="G144" s="260" t="n"/>
      <c r="H144" s="260" t="n"/>
      <c r="I144" s="260" t="n"/>
      <c r="J144" s="260" t="n"/>
      <c r="K144" s="260" t="n"/>
      <c r="L144" s="260" t="n"/>
      <c r="M144" s="260" t="n"/>
      <c r="N144" s="260" t="n"/>
      <c r="O144" s="260" t="n"/>
      <c r="P144" s="260" t="n"/>
      <c r="Q144" s="260" t="n"/>
    </row>
    <row r="145" ht="15.75" customHeight="1" s="496">
      <c r="A145" s="260" t="n"/>
      <c r="B145" s="261" t="n"/>
      <c r="C145" s="260" t="n"/>
      <c r="D145" s="261" t="n"/>
      <c r="E145" s="260" t="n"/>
      <c r="F145" s="260" t="n"/>
      <c r="G145" s="260" t="n"/>
      <c r="H145" s="260" t="n"/>
      <c r="I145" s="260" t="n"/>
      <c r="J145" s="260" t="n"/>
      <c r="K145" s="260" t="n"/>
      <c r="L145" s="260" t="n"/>
      <c r="M145" s="260" t="n"/>
      <c r="N145" s="260" t="n"/>
      <c r="O145" s="260" t="n"/>
      <c r="P145" s="260" t="n"/>
      <c r="Q145" s="260" t="n"/>
    </row>
    <row r="146" ht="15.75" customHeight="1" s="496">
      <c r="A146" s="260" t="n"/>
      <c r="B146" s="261" t="n"/>
      <c r="C146" s="260" t="n"/>
      <c r="D146" s="261" t="n"/>
      <c r="E146" s="260" t="n"/>
      <c r="F146" s="260" t="n"/>
      <c r="G146" s="260" t="n"/>
      <c r="H146" s="260" t="n"/>
      <c r="I146" s="260" t="n"/>
      <c r="J146" s="260" t="n"/>
      <c r="K146" s="260" t="n"/>
      <c r="L146" s="260" t="n"/>
      <c r="M146" s="260" t="n"/>
      <c r="N146" s="260" t="n"/>
      <c r="O146" s="260" t="n"/>
      <c r="P146" s="260" t="n"/>
      <c r="Q146" s="260" t="n"/>
    </row>
    <row r="147" ht="15.75" customHeight="1" s="496">
      <c r="A147" s="260" t="n"/>
      <c r="B147" s="261" t="n"/>
      <c r="C147" s="260" t="n"/>
      <c r="D147" s="261" t="n"/>
      <c r="E147" s="260" t="n"/>
      <c r="F147" s="260" t="n"/>
      <c r="G147" s="260" t="n"/>
      <c r="H147" s="260" t="n"/>
      <c r="I147" s="260" t="n"/>
      <c r="J147" s="260" t="n"/>
      <c r="K147" s="260" t="n"/>
      <c r="L147" s="260" t="n"/>
      <c r="M147" s="260" t="n"/>
      <c r="N147" s="260" t="n"/>
      <c r="O147" s="260" t="n"/>
      <c r="P147" s="260" t="n"/>
      <c r="Q147" s="260" t="n"/>
    </row>
    <row r="148" ht="15.75" customHeight="1" s="496">
      <c r="A148" s="260" t="n"/>
      <c r="B148" s="261" t="n"/>
      <c r="C148" s="260" t="n"/>
      <c r="D148" s="261" t="n"/>
      <c r="E148" s="260" t="n"/>
      <c r="F148" s="260" t="n"/>
      <c r="G148" s="260" t="n"/>
      <c r="H148" s="260" t="n"/>
      <c r="I148" s="260" t="n"/>
      <c r="J148" s="260" t="n"/>
      <c r="K148" s="260" t="n"/>
      <c r="L148" s="260" t="n"/>
      <c r="M148" s="260" t="n"/>
      <c r="N148" s="260" t="n"/>
      <c r="O148" s="260" t="n"/>
      <c r="P148" s="260" t="n"/>
      <c r="Q148" s="260" t="n"/>
    </row>
    <row r="149" ht="15.75" customHeight="1" s="496">
      <c r="A149" s="260" t="n"/>
      <c r="B149" s="261" t="n"/>
      <c r="C149" s="260" t="n"/>
      <c r="D149" s="261" t="n"/>
      <c r="E149" s="260" t="n"/>
      <c r="F149" s="260" t="n"/>
      <c r="G149" s="260" t="n"/>
      <c r="H149" s="260" t="n"/>
      <c r="I149" s="260" t="n"/>
      <c r="J149" s="260" t="n"/>
      <c r="K149" s="260" t="n"/>
      <c r="L149" s="260" t="n"/>
      <c r="M149" s="260" t="n"/>
      <c r="N149" s="260" t="n"/>
      <c r="O149" s="260" t="n"/>
      <c r="P149" s="260" t="n"/>
      <c r="Q149" s="260" t="n"/>
    </row>
    <row r="150" ht="15.75" customHeight="1" s="496">
      <c r="A150" s="260" t="n"/>
      <c r="B150" s="261" t="n"/>
      <c r="C150" s="260" t="n"/>
      <c r="D150" s="261" t="n"/>
      <c r="E150" s="260" t="n"/>
      <c r="F150" s="260" t="n"/>
      <c r="G150" s="260" t="n"/>
      <c r="H150" s="260" t="n"/>
      <c r="I150" s="260" t="n"/>
      <c r="J150" s="260" t="n"/>
      <c r="K150" s="260" t="n"/>
      <c r="L150" s="260" t="n"/>
      <c r="M150" s="260" t="n"/>
      <c r="N150" s="260" t="n"/>
      <c r="O150" s="260" t="n"/>
      <c r="P150" s="260" t="n"/>
      <c r="Q150" s="260" t="n"/>
    </row>
    <row r="151" ht="15.75" customHeight="1" s="496">
      <c r="A151" s="260" t="n"/>
      <c r="B151" s="261" t="n"/>
      <c r="C151" s="260" t="n"/>
      <c r="D151" s="261" t="n"/>
      <c r="E151" s="260" t="n"/>
      <c r="F151" s="260" t="n"/>
      <c r="G151" s="260" t="n"/>
      <c r="H151" s="260" t="n"/>
      <c r="I151" s="260" t="n"/>
      <c r="J151" s="260" t="n"/>
      <c r="K151" s="260" t="n"/>
      <c r="L151" s="260" t="n"/>
      <c r="M151" s="260" t="n"/>
      <c r="N151" s="260" t="n"/>
      <c r="O151" s="260" t="n"/>
      <c r="P151" s="260" t="n"/>
      <c r="Q151" s="260" t="n"/>
    </row>
    <row r="152" ht="15.75" customHeight="1" s="496">
      <c r="A152" s="260" t="n"/>
      <c r="B152" s="261" t="n"/>
      <c r="C152" s="260" t="n"/>
      <c r="D152" s="261" t="n"/>
      <c r="E152" s="260" t="n"/>
      <c r="F152" s="260" t="n"/>
      <c r="G152" s="260" t="n"/>
      <c r="H152" s="260" t="n"/>
      <c r="I152" s="260" t="n"/>
      <c r="J152" s="260" t="n"/>
      <c r="K152" s="260" t="n"/>
      <c r="L152" s="260" t="n"/>
      <c r="M152" s="260" t="n"/>
      <c r="N152" s="260" t="n"/>
      <c r="O152" s="260" t="n"/>
      <c r="P152" s="260" t="n"/>
      <c r="Q152" s="260" t="n"/>
    </row>
    <row r="153" ht="15.75" customHeight="1" s="496">
      <c r="A153" s="260" t="n"/>
      <c r="B153" s="261" t="n"/>
      <c r="C153" s="260" t="n"/>
      <c r="D153" s="261" t="n"/>
      <c r="E153" s="260" t="n"/>
      <c r="F153" s="260" t="n"/>
      <c r="G153" s="260" t="n"/>
      <c r="H153" s="260" t="n"/>
      <c r="I153" s="260" t="n"/>
      <c r="J153" s="260" t="n"/>
      <c r="K153" s="260" t="n"/>
      <c r="L153" s="260" t="n"/>
      <c r="M153" s="260" t="n"/>
      <c r="N153" s="260" t="n"/>
      <c r="O153" s="260" t="n"/>
      <c r="P153" s="260" t="n"/>
      <c r="Q153" s="260" t="n"/>
    </row>
    <row r="154" ht="15.75" customHeight="1" s="496">
      <c r="A154" s="260" t="n"/>
      <c r="B154" s="261" t="n"/>
      <c r="C154" s="260" t="n"/>
      <c r="D154" s="261" t="n"/>
      <c r="E154" s="260" t="n"/>
      <c r="F154" s="260" t="n"/>
      <c r="G154" s="260" t="n"/>
      <c r="H154" s="260" t="n"/>
      <c r="I154" s="260" t="n"/>
      <c r="J154" s="260" t="n"/>
      <c r="K154" s="260" t="n"/>
      <c r="L154" s="260" t="n"/>
      <c r="M154" s="260" t="n"/>
      <c r="N154" s="260" t="n"/>
      <c r="O154" s="260" t="n"/>
      <c r="P154" s="260" t="n"/>
      <c r="Q154" s="260" t="n"/>
    </row>
    <row r="155" ht="15.75" customHeight="1" s="496">
      <c r="A155" s="260" t="n"/>
      <c r="B155" s="261" t="n"/>
      <c r="C155" s="260" t="n"/>
      <c r="D155" s="261" t="n"/>
      <c r="E155" s="260" t="n"/>
      <c r="F155" s="260" t="n"/>
      <c r="G155" s="260" t="n"/>
      <c r="H155" s="260" t="n"/>
      <c r="I155" s="260" t="n"/>
      <c r="J155" s="260" t="n"/>
      <c r="K155" s="260" t="n"/>
      <c r="L155" s="260" t="n"/>
      <c r="M155" s="260" t="n"/>
      <c r="N155" s="260" t="n"/>
      <c r="O155" s="260" t="n"/>
      <c r="P155" s="260" t="n"/>
      <c r="Q155" s="260" t="n"/>
    </row>
    <row r="156" ht="15.75" customHeight="1" s="496">
      <c r="A156" s="260" t="n"/>
      <c r="B156" s="261" t="n"/>
      <c r="C156" s="260" t="n"/>
      <c r="D156" s="261" t="n"/>
      <c r="E156" s="260" t="n"/>
      <c r="F156" s="260" t="n"/>
      <c r="G156" s="260" t="n"/>
      <c r="H156" s="260" t="n"/>
      <c r="I156" s="260" t="n"/>
      <c r="J156" s="260" t="n"/>
      <c r="K156" s="260" t="n"/>
      <c r="L156" s="260" t="n"/>
      <c r="M156" s="260" t="n"/>
      <c r="N156" s="260" t="n"/>
      <c r="O156" s="260" t="n"/>
      <c r="P156" s="260" t="n"/>
      <c r="Q156" s="260" t="n"/>
    </row>
    <row r="157" ht="15.75" customHeight="1" s="496">
      <c r="A157" s="260" t="n"/>
      <c r="B157" s="261" t="n"/>
      <c r="C157" s="260" t="n"/>
      <c r="D157" s="261" t="n"/>
      <c r="E157" s="260" t="n"/>
      <c r="F157" s="260" t="n"/>
      <c r="G157" s="260" t="n"/>
      <c r="H157" s="260" t="n"/>
      <c r="I157" s="260" t="n"/>
      <c r="J157" s="260" t="n"/>
      <c r="K157" s="260" t="n"/>
      <c r="L157" s="260" t="n"/>
      <c r="M157" s="260" t="n"/>
      <c r="N157" s="260" t="n"/>
      <c r="O157" s="260" t="n"/>
      <c r="P157" s="260" t="n"/>
      <c r="Q157" s="260" t="n"/>
    </row>
    <row r="158" ht="15.75" customHeight="1" s="496">
      <c r="A158" s="260" t="n"/>
      <c r="B158" s="261" t="n"/>
      <c r="C158" s="260" t="n"/>
      <c r="D158" s="261" t="n"/>
      <c r="E158" s="260" t="n"/>
      <c r="F158" s="260" t="n"/>
      <c r="G158" s="260" t="n"/>
      <c r="H158" s="260" t="n"/>
      <c r="I158" s="260" t="n"/>
      <c r="J158" s="260" t="n"/>
      <c r="K158" s="260" t="n"/>
      <c r="L158" s="260" t="n"/>
      <c r="M158" s="260" t="n"/>
      <c r="N158" s="260" t="n"/>
      <c r="O158" s="260" t="n"/>
      <c r="P158" s="260" t="n"/>
      <c r="Q158" s="260" t="n"/>
    </row>
    <row r="159" ht="15.75" customHeight="1" s="496">
      <c r="A159" s="260" t="n"/>
      <c r="B159" s="261" t="n"/>
      <c r="C159" s="260" t="n"/>
      <c r="D159" s="261" t="n"/>
      <c r="E159" s="260" t="n"/>
      <c r="F159" s="260" t="n"/>
      <c r="G159" s="260" t="n"/>
      <c r="H159" s="260" t="n"/>
      <c r="I159" s="260" t="n"/>
      <c r="J159" s="260" t="n"/>
      <c r="K159" s="260" t="n"/>
      <c r="L159" s="260" t="n"/>
      <c r="M159" s="260" t="n"/>
      <c r="N159" s="260" t="n"/>
      <c r="O159" s="260" t="n"/>
      <c r="P159" s="260" t="n"/>
      <c r="Q159" s="260" t="n"/>
    </row>
    <row r="160" ht="15.75" customHeight="1" s="496">
      <c r="A160" s="260" t="n"/>
      <c r="B160" s="261" t="n"/>
      <c r="C160" s="260" t="n"/>
      <c r="D160" s="261" t="n"/>
      <c r="E160" s="260" t="n"/>
      <c r="F160" s="260" t="n"/>
      <c r="G160" s="260" t="n"/>
      <c r="H160" s="260" t="n"/>
      <c r="I160" s="260" t="n"/>
      <c r="J160" s="260" t="n"/>
      <c r="K160" s="260" t="n"/>
      <c r="L160" s="260" t="n"/>
      <c r="M160" s="260" t="n"/>
      <c r="N160" s="260" t="n"/>
      <c r="O160" s="260" t="n"/>
      <c r="P160" s="260" t="n"/>
      <c r="Q160" s="260" t="n"/>
    </row>
    <row r="161" ht="15.75" customHeight="1" s="496">
      <c r="A161" s="260" t="n"/>
      <c r="B161" s="261" t="n"/>
      <c r="C161" s="260" t="n"/>
      <c r="D161" s="261" t="n"/>
      <c r="E161" s="260" t="n"/>
      <c r="F161" s="260" t="n"/>
      <c r="G161" s="260" t="n"/>
      <c r="H161" s="260" t="n"/>
      <c r="I161" s="260" t="n"/>
      <c r="J161" s="260" t="n"/>
      <c r="K161" s="260" t="n"/>
      <c r="L161" s="260" t="n"/>
      <c r="M161" s="260" t="n"/>
      <c r="N161" s="260" t="n"/>
      <c r="O161" s="260" t="n"/>
      <c r="P161" s="260" t="n"/>
      <c r="Q161" s="260" t="n"/>
    </row>
    <row r="162" ht="15.75" customHeight="1" s="496">
      <c r="A162" s="260" t="n"/>
      <c r="B162" s="261" t="n"/>
      <c r="C162" s="260" t="n"/>
      <c r="D162" s="261" t="n"/>
      <c r="E162" s="260" t="n"/>
      <c r="F162" s="260" t="n"/>
      <c r="G162" s="260" t="n"/>
      <c r="H162" s="260" t="n"/>
      <c r="I162" s="260" t="n"/>
      <c r="J162" s="260" t="n"/>
      <c r="K162" s="260" t="n"/>
      <c r="L162" s="260" t="n"/>
      <c r="M162" s="260" t="n"/>
      <c r="N162" s="260" t="n"/>
      <c r="O162" s="260" t="n"/>
      <c r="P162" s="260" t="n"/>
      <c r="Q162" s="260" t="n"/>
    </row>
    <row r="163" ht="15.75" customHeight="1" s="496">
      <c r="A163" s="260" t="n"/>
      <c r="B163" s="261" t="n"/>
      <c r="C163" s="260" t="n"/>
      <c r="D163" s="261" t="n"/>
      <c r="E163" s="260" t="n"/>
      <c r="F163" s="260" t="n"/>
      <c r="G163" s="260" t="n"/>
      <c r="H163" s="260" t="n"/>
      <c r="I163" s="260" t="n"/>
      <c r="J163" s="260" t="n"/>
      <c r="K163" s="260" t="n"/>
      <c r="L163" s="260" t="n"/>
      <c r="M163" s="260" t="n"/>
      <c r="N163" s="260" t="n"/>
      <c r="O163" s="260" t="n"/>
      <c r="P163" s="260" t="n"/>
      <c r="Q163" s="260" t="n"/>
    </row>
    <row r="164" ht="15.75" customHeight="1" s="496">
      <c r="A164" s="260" t="n"/>
      <c r="B164" s="261" t="n"/>
      <c r="C164" s="260" t="n"/>
      <c r="D164" s="261" t="n"/>
      <c r="E164" s="260" t="n"/>
      <c r="F164" s="260" t="n"/>
      <c r="G164" s="260" t="n"/>
      <c r="H164" s="260" t="n"/>
      <c r="I164" s="260" t="n"/>
      <c r="J164" s="260" t="n"/>
      <c r="K164" s="260" t="n"/>
      <c r="L164" s="260" t="n"/>
      <c r="M164" s="260" t="n"/>
      <c r="N164" s="260" t="n"/>
      <c r="O164" s="260" t="n"/>
      <c r="P164" s="260" t="n"/>
      <c r="Q164" s="260" t="n"/>
    </row>
    <row r="165" ht="15.75" customHeight="1" s="496">
      <c r="A165" s="260" t="n"/>
      <c r="B165" s="261" t="n"/>
      <c r="C165" s="260" t="n"/>
      <c r="D165" s="261" t="n"/>
      <c r="E165" s="260" t="n"/>
      <c r="F165" s="260" t="n"/>
      <c r="G165" s="260" t="n"/>
      <c r="H165" s="260" t="n"/>
      <c r="I165" s="260" t="n"/>
      <c r="J165" s="260" t="n"/>
      <c r="K165" s="260" t="n"/>
      <c r="L165" s="260" t="n"/>
      <c r="M165" s="260" t="n"/>
      <c r="N165" s="260" t="n"/>
      <c r="O165" s="260" t="n"/>
      <c r="P165" s="260" t="n"/>
      <c r="Q165" s="260" t="n"/>
    </row>
    <row r="166" ht="15.75" customHeight="1" s="496">
      <c r="A166" s="260" t="n"/>
      <c r="B166" s="261" t="n"/>
      <c r="C166" s="260" t="n"/>
      <c r="D166" s="261" t="n"/>
      <c r="E166" s="260" t="n"/>
      <c r="F166" s="260" t="n"/>
      <c r="G166" s="260" t="n"/>
      <c r="H166" s="260" t="n"/>
      <c r="I166" s="260" t="n"/>
      <c r="J166" s="260" t="n"/>
      <c r="K166" s="260" t="n"/>
      <c r="L166" s="260" t="n"/>
      <c r="M166" s="260" t="n"/>
      <c r="N166" s="260" t="n"/>
      <c r="O166" s="260" t="n"/>
      <c r="P166" s="260" t="n"/>
      <c r="Q166" s="260" t="n"/>
    </row>
    <row r="167" ht="15.75" customHeight="1" s="496">
      <c r="A167" s="260" t="n"/>
      <c r="B167" s="261" t="n"/>
      <c r="C167" s="260" t="n"/>
      <c r="D167" s="261" t="n"/>
      <c r="E167" s="260" t="n"/>
      <c r="F167" s="260" t="n"/>
      <c r="G167" s="260" t="n"/>
      <c r="H167" s="260" t="n"/>
      <c r="I167" s="260" t="n"/>
      <c r="J167" s="260" t="n"/>
      <c r="K167" s="260" t="n"/>
      <c r="L167" s="260" t="n"/>
      <c r="M167" s="260" t="n"/>
      <c r="N167" s="260" t="n"/>
      <c r="O167" s="260" t="n"/>
      <c r="P167" s="260" t="n"/>
      <c r="Q167" s="260" t="n"/>
    </row>
    <row r="168" ht="15.75" customHeight="1" s="496">
      <c r="A168" s="260" t="n"/>
      <c r="B168" s="261" t="n"/>
      <c r="C168" s="260" t="n"/>
      <c r="D168" s="261" t="n"/>
      <c r="E168" s="260" t="n"/>
      <c r="F168" s="260" t="n"/>
      <c r="G168" s="260" t="n"/>
      <c r="H168" s="260" t="n"/>
      <c r="I168" s="260" t="n"/>
      <c r="J168" s="260" t="n"/>
      <c r="K168" s="260" t="n"/>
      <c r="L168" s="260" t="n"/>
      <c r="M168" s="260" t="n"/>
      <c r="N168" s="260" t="n"/>
      <c r="O168" s="260" t="n"/>
      <c r="P168" s="260" t="n"/>
      <c r="Q168" s="260" t="n"/>
    </row>
    <row r="169" ht="15.75" customHeight="1" s="496">
      <c r="A169" s="260" t="n"/>
      <c r="B169" s="261" t="n"/>
      <c r="C169" s="260" t="n"/>
      <c r="D169" s="261" t="n"/>
      <c r="E169" s="260" t="n"/>
      <c r="F169" s="260" t="n"/>
      <c r="G169" s="260" t="n"/>
      <c r="H169" s="260" t="n"/>
      <c r="I169" s="260" t="n"/>
      <c r="J169" s="260" t="n"/>
      <c r="K169" s="260" t="n"/>
      <c r="L169" s="260" t="n"/>
      <c r="M169" s="260" t="n"/>
      <c r="N169" s="260" t="n"/>
      <c r="O169" s="260" t="n"/>
      <c r="P169" s="260" t="n"/>
      <c r="Q169" s="260" t="n"/>
    </row>
    <row r="170" ht="15.75" customHeight="1" s="496">
      <c r="A170" s="260" t="n"/>
      <c r="B170" s="261" t="n"/>
      <c r="C170" s="260" t="n"/>
      <c r="D170" s="261" t="n"/>
      <c r="E170" s="260" t="n"/>
      <c r="F170" s="260" t="n"/>
      <c r="G170" s="260" t="n"/>
      <c r="H170" s="260" t="n"/>
      <c r="I170" s="260" t="n"/>
      <c r="J170" s="260" t="n"/>
      <c r="K170" s="260" t="n"/>
      <c r="L170" s="260" t="n"/>
      <c r="M170" s="260" t="n"/>
      <c r="N170" s="260" t="n"/>
      <c r="O170" s="260" t="n"/>
      <c r="P170" s="260" t="n"/>
      <c r="Q170" s="260" t="n"/>
    </row>
    <row r="171" ht="15.75" customHeight="1" s="496">
      <c r="A171" s="260" t="n"/>
      <c r="B171" s="261" t="n"/>
      <c r="C171" s="260" t="n"/>
      <c r="D171" s="261" t="n"/>
      <c r="E171" s="260" t="n"/>
      <c r="F171" s="260" t="n"/>
      <c r="G171" s="260" t="n"/>
      <c r="H171" s="260" t="n"/>
      <c r="I171" s="260" t="n"/>
      <c r="J171" s="260" t="n"/>
      <c r="K171" s="260" t="n"/>
      <c r="L171" s="260" t="n"/>
      <c r="M171" s="260" t="n"/>
      <c r="N171" s="260" t="n"/>
      <c r="O171" s="260" t="n"/>
      <c r="P171" s="260" t="n"/>
      <c r="Q171" s="260" t="n"/>
    </row>
    <row r="172" ht="15.75" customHeight="1" s="496">
      <c r="A172" s="260" t="n"/>
      <c r="B172" s="261" t="n"/>
      <c r="C172" s="260" t="n"/>
      <c r="D172" s="261" t="n"/>
      <c r="E172" s="260" t="n"/>
      <c r="F172" s="260" t="n"/>
      <c r="G172" s="260" t="n"/>
      <c r="H172" s="260" t="n"/>
      <c r="I172" s="260" t="n"/>
      <c r="J172" s="260" t="n"/>
      <c r="K172" s="260" t="n"/>
      <c r="L172" s="260" t="n"/>
      <c r="M172" s="260" t="n"/>
      <c r="N172" s="260" t="n"/>
      <c r="O172" s="260" t="n"/>
      <c r="P172" s="260" t="n"/>
      <c r="Q172" s="260" t="n"/>
    </row>
    <row r="173" ht="15.75" customHeight="1" s="496">
      <c r="A173" s="260" t="n"/>
      <c r="B173" s="261" t="n"/>
      <c r="C173" s="260" t="n"/>
      <c r="D173" s="261" t="n"/>
      <c r="E173" s="260" t="n"/>
      <c r="F173" s="260" t="n"/>
      <c r="G173" s="260" t="n"/>
      <c r="H173" s="260" t="n"/>
      <c r="I173" s="260" t="n"/>
      <c r="J173" s="260" t="n"/>
      <c r="K173" s="260" t="n"/>
      <c r="L173" s="260" t="n"/>
      <c r="M173" s="260" t="n"/>
      <c r="N173" s="260" t="n"/>
      <c r="O173" s="260" t="n"/>
      <c r="P173" s="260" t="n"/>
      <c r="Q173" s="260" t="n"/>
    </row>
    <row r="174" ht="15.75" customHeight="1" s="496">
      <c r="A174" s="260" t="n"/>
      <c r="B174" s="261" t="n"/>
      <c r="C174" s="260" t="n"/>
      <c r="D174" s="261" t="n"/>
      <c r="E174" s="260" t="n"/>
      <c r="F174" s="260" t="n"/>
      <c r="G174" s="260" t="n"/>
      <c r="H174" s="260" t="n"/>
      <c r="I174" s="260" t="n"/>
      <c r="J174" s="260" t="n"/>
      <c r="K174" s="260" t="n"/>
      <c r="L174" s="260" t="n"/>
      <c r="M174" s="260" t="n"/>
      <c r="N174" s="260" t="n"/>
      <c r="O174" s="260" t="n"/>
      <c r="P174" s="260" t="n"/>
      <c r="Q174" s="260" t="n"/>
    </row>
    <row r="175" ht="15.75" customHeight="1" s="496">
      <c r="A175" s="260" t="n"/>
      <c r="B175" s="261" t="n"/>
      <c r="C175" s="260" t="n"/>
      <c r="D175" s="261" t="n"/>
      <c r="E175" s="260" t="n"/>
      <c r="F175" s="260" t="n"/>
      <c r="G175" s="260" t="n"/>
      <c r="H175" s="260" t="n"/>
      <c r="I175" s="260" t="n"/>
      <c r="J175" s="260" t="n"/>
      <c r="K175" s="260" t="n"/>
      <c r="L175" s="260" t="n"/>
      <c r="M175" s="260" t="n"/>
      <c r="N175" s="260" t="n"/>
      <c r="O175" s="260" t="n"/>
      <c r="P175" s="260" t="n"/>
      <c r="Q175" s="260" t="n"/>
    </row>
    <row r="176" ht="15.75" customHeight="1" s="496">
      <c r="A176" s="260" t="n"/>
      <c r="B176" s="261" t="n"/>
      <c r="C176" s="260" t="n"/>
      <c r="D176" s="261" t="n"/>
      <c r="E176" s="260" t="n"/>
      <c r="F176" s="260" t="n"/>
      <c r="G176" s="260" t="n"/>
      <c r="H176" s="260" t="n"/>
      <c r="I176" s="260" t="n"/>
      <c r="J176" s="260" t="n"/>
      <c r="K176" s="260" t="n"/>
      <c r="L176" s="260" t="n"/>
      <c r="M176" s="260" t="n"/>
      <c r="N176" s="260" t="n"/>
      <c r="O176" s="260" t="n"/>
      <c r="P176" s="260" t="n"/>
      <c r="Q176" s="260" t="n"/>
    </row>
    <row r="177" ht="15.75" customHeight="1" s="496">
      <c r="A177" s="260" t="n"/>
      <c r="B177" s="261" t="n"/>
      <c r="C177" s="260" t="n"/>
      <c r="D177" s="261" t="n"/>
      <c r="E177" s="260" t="n"/>
      <c r="F177" s="260" t="n"/>
      <c r="G177" s="260" t="n"/>
      <c r="H177" s="260" t="n"/>
      <c r="I177" s="260" t="n"/>
      <c r="J177" s="260" t="n"/>
      <c r="K177" s="260" t="n"/>
      <c r="L177" s="260" t="n"/>
      <c r="M177" s="260" t="n"/>
      <c r="N177" s="260" t="n"/>
      <c r="O177" s="260" t="n"/>
      <c r="P177" s="260" t="n"/>
      <c r="Q177" s="260" t="n"/>
    </row>
    <row r="178" ht="15.75" customHeight="1" s="496">
      <c r="A178" s="260" t="n"/>
      <c r="B178" s="261" t="n"/>
      <c r="C178" s="260" t="n"/>
      <c r="D178" s="261" t="n"/>
      <c r="E178" s="260" t="n"/>
      <c r="F178" s="260" t="n"/>
      <c r="G178" s="260" t="n"/>
      <c r="H178" s="260" t="n"/>
      <c r="I178" s="260" t="n"/>
      <c r="J178" s="260" t="n"/>
      <c r="K178" s="260" t="n"/>
      <c r="L178" s="260" t="n"/>
      <c r="M178" s="260" t="n"/>
      <c r="N178" s="260" t="n"/>
      <c r="O178" s="260" t="n"/>
      <c r="P178" s="260" t="n"/>
      <c r="Q178" s="260" t="n"/>
    </row>
    <row r="179" ht="15.75" customHeight="1" s="496">
      <c r="A179" s="260" t="n"/>
      <c r="B179" s="261" t="n"/>
      <c r="C179" s="260" t="n"/>
      <c r="D179" s="261" t="n"/>
      <c r="E179" s="260" t="n"/>
      <c r="F179" s="260" t="n"/>
      <c r="G179" s="260" t="n"/>
      <c r="H179" s="260" t="n"/>
      <c r="I179" s="260" t="n"/>
      <c r="J179" s="260" t="n"/>
      <c r="K179" s="260" t="n"/>
      <c r="L179" s="260" t="n"/>
      <c r="M179" s="260" t="n"/>
      <c r="N179" s="260" t="n"/>
      <c r="O179" s="260" t="n"/>
      <c r="P179" s="260" t="n"/>
      <c r="Q179" s="260" t="n"/>
    </row>
    <row r="180" ht="15.75" customHeight="1" s="496">
      <c r="A180" s="260" t="n"/>
      <c r="B180" s="261" t="n"/>
      <c r="C180" s="260" t="n"/>
      <c r="D180" s="261" t="n"/>
      <c r="E180" s="260" t="n"/>
      <c r="F180" s="260" t="n"/>
      <c r="G180" s="260" t="n"/>
      <c r="H180" s="260" t="n"/>
      <c r="I180" s="260" t="n"/>
      <c r="J180" s="260" t="n"/>
      <c r="K180" s="260" t="n"/>
      <c r="L180" s="260" t="n"/>
      <c r="M180" s="260" t="n"/>
      <c r="N180" s="260" t="n"/>
      <c r="O180" s="260" t="n"/>
      <c r="P180" s="260" t="n"/>
      <c r="Q180" s="260" t="n"/>
    </row>
    <row r="181" ht="15.75" customHeight="1" s="496">
      <c r="A181" s="260" t="n"/>
      <c r="B181" s="261" t="n"/>
      <c r="C181" s="260" t="n"/>
      <c r="D181" s="261" t="n"/>
      <c r="E181" s="260" t="n"/>
      <c r="F181" s="260" t="n"/>
      <c r="G181" s="260" t="n"/>
      <c r="H181" s="260" t="n"/>
      <c r="I181" s="260" t="n"/>
      <c r="J181" s="260" t="n"/>
      <c r="K181" s="260" t="n"/>
      <c r="L181" s="260" t="n"/>
      <c r="M181" s="260" t="n"/>
      <c r="N181" s="260" t="n"/>
      <c r="O181" s="260" t="n"/>
      <c r="P181" s="260" t="n"/>
      <c r="Q181" s="260" t="n"/>
    </row>
    <row r="182" ht="15.75" customHeight="1" s="496">
      <c r="A182" s="260" t="n"/>
      <c r="B182" s="261" t="n"/>
      <c r="C182" s="260" t="n"/>
      <c r="D182" s="261" t="n"/>
      <c r="E182" s="260" t="n"/>
      <c r="F182" s="260" t="n"/>
      <c r="G182" s="260" t="n"/>
      <c r="H182" s="260" t="n"/>
      <c r="I182" s="260" t="n"/>
      <c r="J182" s="260" t="n"/>
      <c r="K182" s="260" t="n"/>
      <c r="L182" s="260" t="n"/>
      <c r="M182" s="260" t="n"/>
      <c r="N182" s="260" t="n"/>
      <c r="O182" s="260" t="n"/>
      <c r="P182" s="260" t="n"/>
      <c r="Q182" s="260" t="n"/>
    </row>
    <row r="183" ht="15.75" customHeight="1" s="496">
      <c r="A183" s="260" t="n"/>
      <c r="B183" s="261" t="n"/>
      <c r="C183" s="260" t="n"/>
      <c r="D183" s="261" t="n"/>
      <c r="E183" s="260" t="n"/>
      <c r="F183" s="260" t="n"/>
      <c r="G183" s="260" t="n"/>
      <c r="H183" s="260" t="n"/>
      <c r="I183" s="260" t="n"/>
      <c r="J183" s="260" t="n"/>
      <c r="K183" s="260" t="n"/>
      <c r="L183" s="260" t="n"/>
      <c r="M183" s="260" t="n"/>
      <c r="N183" s="260" t="n"/>
      <c r="O183" s="260" t="n"/>
      <c r="P183" s="260" t="n"/>
      <c r="Q183" s="260" t="n"/>
    </row>
    <row r="184" ht="15.75" customHeight="1" s="496">
      <c r="A184" s="260" t="n"/>
      <c r="B184" s="261" t="n"/>
      <c r="C184" s="260" t="n"/>
      <c r="D184" s="261" t="n"/>
      <c r="E184" s="260" t="n"/>
      <c r="F184" s="260" t="n"/>
      <c r="G184" s="260" t="n"/>
      <c r="H184" s="260" t="n"/>
      <c r="I184" s="260" t="n"/>
      <c r="J184" s="260" t="n"/>
      <c r="K184" s="260" t="n"/>
      <c r="L184" s="260" t="n"/>
      <c r="M184" s="260" t="n"/>
      <c r="N184" s="260" t="n"/>
      <c r="O184" s="260" t="n"/>
      <c r="P184" s="260" t="n"/>
      <c r="Q184" s="260" t="n"/>
    </row>
    <row r="185" ht="15.75" customHeight="1" s="496">
      <c r="A185" s="260" t="n"/>
      <c r="B185" s="261" t="n"/>
      <c r="C185" s="260" t="n"/>
      <c r="D185" s="261" t="n"/>
      <c r="E185" s="260" t="n"/>
      <c r="F185" s="260" t="n"/>
      <c r="G185" s="260" t="n"/>
      <c r="H185" s="260" t="n"/>
      <c r="I185" s="260" t="n"/>
      <c r="J185" s="260" t="n"/>
      <c r="K185" s="260" t="n"/>
      <c r="L185" s="260" t="n"/>
      <c r="M185" s="260" t="n"/>
      <c r="N185" s="260" t="n"/>
      <c r="O185" s="260" t="n"/>
      <c r="P185" s="260" t="n"/>
      <c r="Q185" s="260" t="n"/>
    </row>
    <row r="186" ht="15.75" customHeight="1" s="496">
      <c r="A186" s="260" t="n"/>
      <c r="B186" s="261" t="n"/>
      <c r="C186" s="260" t="n"/>
      <c r="D186" s="261" t="n"/>
      <c r="E186" s="260" t="n"/>
      <c r="F186" s="260" t="n"/>
      <c r="G186" s="260" t="n"/>
      <c r="H186" s="260" t="n"/>
      <c r="I186" s="260" t="n"/>
      <c r="J186" s="260" t="n"/>
      <c r="K186" s="260" t="n"/>
      <c r="L186" s="260" t="n"/>
      <c r="M186" s="260" t="n"/>
      <c r="N186" s="260" t="n"/>
      <c r="O186" s="260" t="n"/>
      <c r="P186" s="260" t="n"/>
      <c r="Q186" s="260" t="n"/>
    </row>
    <row r="187" ht="15.75" customHeight="1" s="496">
      <c r="A187" s="260" t="n"/>
      <c r="B187" s="261" t="n"/>
      <c r="C187" s="260" t="n"/>
      <c r="D187" s="261" t="n"/>
      <c r="E187" s="260" t="n"/>
      <c r="F187" s="260" t="n"/>
      <c r="G187" s="260" t="n"/>
      <c r="H187" s="260" t="n"/>
      <c r="I187" s="260" t="n"/>
      <c r="J187" s="260" t="n"/>
      <c r="K187" s="260" t="n"/>
      <c r="L187" s="260" t="n"/>
      <c r="M187" s="260" t="n"/>
      <c r="N187" s="260" t="n"/>
      <c r="O187" s="260" t="n"/>
      <c r="P187" s="260" t="n"/>
      <c r="Q187" s="260" t="n"/>
    </row>
    <row r="188" ht="15.75" customHeight="1" s="496">
      <c r="A188" s="260" t="n"/>
      <c r="B188" s="261" t="n"/>
      <c r="C188" s="260" t="n"/>
      <c r="D188" s="261" t="n"/>
      <c r="E188" s="260" t="n"/>
      <c r="F188" s="260" t="n"/>
      <c r="G188" s="260" t="n"/>
      <c r="H188" s="260" t="n"/>
      <c r="I188" s="260" t="n"/>
      <c r="J188" s="260" t="n"/>
      <c r="K188" s="260" t="n"/>
      <c r="L188" s="260" t="n"/>
      <c r="M188" s="260" t="n"/>
      <c r="N188" s="260" t="n"/>
      <c r="O188" s="260" t="n"/>
      <c r="P188" s="260" t="n"/>
      <c r="Q188" s="260" t="n"/>
    </row>
    <row r="189" ht="15.75" customHeight="1" s="496">
      <c r="A189" s="260" t="n"/>
      <c r="B189" s="261" t="n"/>
      <c r="C189" s="260" t="n"/>
      <c r="D189" s="261" t="n"/>
      <c r="E189" s="260" t="n"/>
      <c r="F189" s="260" t="n"/>
      <c r="G189" s="260" t="n"/>
      <c r="H189" s="260" t="n"/>
      <c r="I189" s="260" t="n"/>
      <c r="J189" s="260" t="n"/>
      <c r="K189" s="260" t="n"/>
      <c r="L189" s="260" t="n"/>
      <c r="M189" s="260" t="n"/>
      <c r="N189" s="260" t="n"/>
      <c r="O189" s="260" t="n"/>
      <c r="P189" s="260" t="n"/>
      <c r="Q189" s="260" t="n"/>
    </row>
    <row r="190" ht="15.75" customHeight="1" s="496">
      <c r="A190" s="260" t="n"/>
      <c r="B190" s="261" t="n"/>
      <c r="C190" s="260" t="n"/>
      <c r="D190" s="261" t="n"/>
      <c r="E190" s="260" t="n"/>
      <c r="F190" s="260" t="n"/>
      <c r="G190" s="260" t="n"/>
      <c r="H190" s="260" t="n"/>
      <c r="I190" s="260" t="n"/>
      <c r="J190" s="260" t="n"/>
      <c r="K190" s="260" t="n"/>
      <c r="L190" s="260" t="n"/>
      <c r="M190" s="260" t="n"/>
      <c r="N190" s="260" t="n"/>
      <c r="O190" s="260" t="n"/>
      <c r="P190" s="260" t="n"/>
      <c r="Q190" s="260" t="n"/>
    </row>
    <row r="191" ht="15.75" customHeight="1" s="496">
      <c r="A191" s="260" t="n"/>
      <c r="B191" s="261" t="n"/>
      <c r="C191" s="260" t="n"/>
      <c r="D191" s="261" t="n"/>
      <c r="E191" s="260" t="n"/>
      <c r="F191" s="260" t="n"/>
      <c r="G191" s="260" t="n"/>
      <c r="H191" s="260" t="n"/>
      <c r="I191" s="260" t="n"/>
      <c r="J191" s="260" t="n"/>
      <c r="K191" s="260" t="n"/>
      <c r="L191" s="260" t="n"/>
      <c r="M191" s="260" t="n"/>
      <c r="N191" s="260" t="n"/>
      <c r="O191" s="260" t="n"/>
      <c r="P191" s="260" t="n"/>
      <c r="Q191" s="260" t="n"/>
    </row>
    <row r="192" ht="15.75" customHeight="1" s="496">
      <c r="A192" s="260" t="n"/>
      <c r="B192" s="261" t="n"/>
      <c r="C192" s="260" t="n"/>
      <c r="D192" s="261" t="n"/>
      <c r="E192" s="260" t="n"/>
      <c r="F192" s="260" t="n"/>
      <c r="G192" s="260" t="n"/>
      <c r="H192" s="260" t="n"/>
      <c r="I192" s="260" t="n"/>
      <c r="J192" s="260" t="n"/>
      <c r="K192" s="260" t="n"/>
      <c r="L192" s="260" t="n"/>
      <c r="M192" s="260" t="n"/>
      <c r="N192" s="260" t="n"/>
      <c r="O192" s="260" t="n"/>
      <c r="P192" s="260" t="n"/>
      <c r="Q192" s="260" t="n"/>
    </row>
    <row r="193" ht="15.75" customHeight="1" s="496">
      <c r="A193" s="260" t="n"/>
      <c r="B193" s="261" t="n"/>
      <c r="C193" s="260" t="n"/>
      <c r="D193" s="261" t="n"/>
      <c r="E193" s="260" t="n"/>
      <c r="F193" s="260" t="n"/>
      <c r="G193" s="260" t="n"/>
      <c r="H193" s="260" t="n"/>
      <c r="I193" s="260" t="n"/>
      <c r="J193" s="260" t="n"/>
      <c r="K193" s="260" t="n"/>
      <c r="L193" s="260" t="n"/>
      <c r="M193" s="260" t="n"/>
      <c r="N193" s="260" t="n"/>
      <c r="O193" s="260" t="n"/>
      <c r="P193" s="260" t="n"/>
      <c r="Q193" s="260" t="n"/>
    </row>
    <row r="194" ht="15.75" customHeight="1" s="496">
      <c r="A194" s="260" t="n"/>
      <c r="B194" s="261" t="n"/>
      <c r="C194" s="260" t="n"/>
      <c r="D194" s="261" t="n"/>
      <c r="E194" s="260" t="n"/>
      <c r="F194" s="260" t="n"/>
      <c r="G194" s="260" t="n"/>
      <c r="H194" s="260" t="n"/>
      <c r="I194" s="260" t="n"/>
      <c r="J194" s="260" t="n"/>
      <c r="K194" s="260" t="n"/>
      <c r="L194" s="260" t="n"/>
      <c r="M194" s="260" t="n"/>
      <c r="N194" s="260" t="n"/>
      <c r="O194" s="260" t="n"/>
      <c r="P194" s="260" t="n"/>
      <c r="Q194" s="260" t="n"/>
    </row>
    <row r="195" ht="15.75" customHeight="1" s="496">
      <c r="A195" s="260" t="n"/>
      <c r="B195" s="261" t="n"/>
      <c r="C195" s="260" t="n"/>
      <c r="D195" s="261" t="n"/>
      <c r="E195" s="260" t="n"/>
      <c r="F195" s="260" t="n"/>
      <c r="G195" s="260" t="n"/>
      <c r="H195" s="260" t="n"/>
      <c r="I195" s="260" t="n"/>
      <c r="J195" s="260" t="n"/>
      <c r="K195" s="260" t="n"/>
      <c r="L195" s="260" t="n"/>
      <c r="M195" s="260" t="n"/>
      <c r="N195" s="260" t="n"/>
      <c r="O195" s="260" t="n"/>
      <c r="P195" s="260" t="n"/>
      <c r="Q195" s="260" t="n"/>
    </row>
    <row r="196" ht="15.75" customHeight="1" s="496">
      <c r="A196" s="260" t="n"/>
      <c r="B196" s="261" t="n"/>
      <c r="C196" s="260" t="n"/>
      <c r="D196" s="261" t="n"/>
      <c r="E196" s="260" t="n"/>
      <c r="F196" s="260" t="n"/>
      <c r="G196" s="260" t="n"/>
      <c r="H196" s="260" t="n"/>
      <c r="I196" s="260" t="n"/>
      <c r="J196" s="260" t="n"/>
      <c r="K196" s="260" t="n"/>
      <c r="L196" s="260" t="n"/>
      <c r="M196" s="260" t="n"/>
      <c r="N196" s="260" t="n"/>
      <c r="O196" s="260" t="n"/>
      <c r="P196" s="260" t="n"/>
      <c r="Q196" s="260" t="n"/>
    </row>
    <row r="197" ht="15.75" customHeight="1" s="496">
      <c r="A197" s="260" t="n"/>
      <c r="B197" s="261" t="n"/>
      <c r="C197" s="260" t="n"/>
      <c r="D197" s="261" t="n"/>
      <c r="E197" s="260" t="n"/>
      <c r="F197" s="260" t="n"/>
      <c r="G197" s="260" t="n"/>
      <c r="H197" s="260" t="n"/>
      <c r="I197" s="260" t="n"/>
      <c r="J197" s="260" t="n"/>
      <c r="K197" s="260" t="n"/>
      <c r="L197" s="260" t="n"/>
      <c r="M197" s="260" t="n"/>
      <c r="N197" s="260" t="n"/>
      <c r="O197" s="260" t="n"/>
      <c r="P197" s="260" t="n"/>
      <c r="Q197" s="260" t="n"/>
    </row>
    <row r="198" ht="15.75" customHeight="1" s="496">
      <c r="A198" s="260" t="n"/>
      <c r="B198" s="261" t="n"/>
      <c r="C198" s="260" t="n"/>
      <c r="D198" s="261" t="n"/>
      <c r="E198" s="260" t="n"/>
      <c r="F198" s="260" t="n"/>
      <c r="G198" s="260" t="n"/>
      <c r="H198" s="260" t="n"/>
      <c r="I198" s="260" t="n"/>
      <c r="J198" s="260" t="n"/>
      <c r="K198" s="260" t="n"/>
      <c r="L198" s="260" t="n"/>
      <c r="M198" s="260" t="n"/>
      <c r="N198" s="260" t="n"/>
      <c r="O198" s="260" t="n"/>
      <c r="P198" s="260" t="n"/>
      <c r="Q198" s="260" t="n"/>
    </row>
    <row r="199" ht="15.75" customHeight="1" s="496">
      <c r="A199" s="260" t="n"/>
      <c r="B199" s="261" t="n"/>
      <c r="C199" s="260" t="n"/>
      <c r="D199" s="261" t="n"/>
      <c r="E199" s="260" t="n"/>
      <c r="F199" s="260" t="n"/>
      <c r="G199" s="260" t="n"/>
      <c r="H199" s="260" t="n"/>
      <c r="I199" s="260" t="n"/>
      <c r="J199" s="260" t="n"/>
      <c r="K199" s="260" t="n"/>
      <c r="L199" s="260" t="n"/>
      <c r="M199" s="260" t="n"/>
      <c r="N199" s="260" t="n"/>
      <c r="O199" s="260" t="n"/>
      <c r="P199" s="260" t="n"/>
      <c r="Q199" s="260" t="n"/>
    </row>
    <row r="200" ht="15.75" customHeight="1" s="496">
      <c r="A200" s="260" t="n"/>
      <c r="B200" s="261" t="n"/>
      <c r="C200" s="260" t="n"/>
      <c r="D200" s="261" t="n"/>
      <c r="E200" s="260" t="n"/>
      <c r="F200" s="260" t="n"/>
      <c r="G200" s="260" t="n"/>
      <c r="H200" s="260" t="n"/>
      <c r="I200" s="260" t="n"/>
      <c r="J200" s="260" t="n"/>
      <c r="K200" s="260" t="n"/>
      <c r="L200" s="260" t="n"/>
      <c r="M200" s="260" t="n"/>
      <c r="N200" s="260" t="n"/>
      <c r="O200" s="260" t="n"/>
      <c r="P200" s="260" t="n"/>
      <c r="Q200" s="260" t="n"/>
    </row>
    <row r="201" ht="15.75" customHeight="1" s="496">
      <c r="A201" s="260" t="n"/>
      <c r="B201" s="261" t="n"/>
      <c r="C201" s="260" t="n"/>
      <c r="D201" s="261" t="n"/>
      <c r="E201" s="260" t="n"/>
      <c r="F201" s="260" t="n"/>
      <c r="G201" s="260" t="n"/>
      <c r="H201" s="260" t="n"/>
      <c r="I201" s="260" t="n"/>
      <c r="J201" s="260" t="n"/>
      <c r="K201" s="260" t="n"/>
      <c r="L201" s="260" t="n"/>
      <c r="M201" s="260" t="n"/>
      <c r="N201" s="260" t="n"/>
      <c r="O201" s="260" t="n"/>
      <c r="P201" s="260" t="n"/>
      <c r="Q201" s="260" t="n"/>
    </row>
    <row r="202" ht="15.75" customHeight="1" s="496">
      <c r="A202" s="260" t="n"/>
      <c r="B202" s="261" t="n"/>
      <c r="C202" s="260" t="n"/>
      <c r="D202" s="261" t="n"/>
      <c r="E202" s="260" t="n"/>
      <c r="F202" s="260" t="n"/>
      <c r="G202" s="260" t="n"/>
      <c r="H202" s="260" t="n"/>
      <c r="I202" s="260" t="n"/>
      <c r="J202" s="260" t="n"/>
      <c r="K202" s="260" t="n"/>
      <c r="L202" s="260" t="n"/>
      <c r="M202" s="260" t="n"/>
      <c r="N202" s="260" t="n"/>
      <c r="O202" s="260" t="n"/>
      <c r="P202" s="260" t="n"/>
      <c r="Q202" s="260" t="n"/>
    </row>
    <row r="203" ht="15.75" customHeight="1" s="496">
      <c r="A203" s="260" t="n"/>
      <c r="B203" s="261" t="n"/>
      <c r="C203" s="260" t="n"/>
      <c r="D203" s="261" t="n"/>
      <c r="E203" s="260" t="n"/>
      <c r="F203" s="260" t="n"/>
      <c r="G203" s="260" t="n"/>
      <c r="H203" s="260" t="n"/>
      <c r="I203" s="260" t="n"/>
      <c r="J203" s="260" t="n"/>
      <c r="K203" s="260" t="n"/>
      <c r="L203" s="260" t="n"/>
      <c r="M203" s="260" t="n"/>
      <c r="N203" s="260" t="n"/>
      <c r="O203" s="260" t="n"/>
      <c r="P203" s="260" t="n"/>
      <c r="Q203" s="260" t="n"/>
    </row>
    <row r="204" ht="15.75" customHeight="1" s="496">
      <c r="A204" s="260" t="n"/>
      <c r="B204" s="261" t="n"/>
      <c r="C204" s="260" t="n"/>
      <c r="D204" s="261" t="n"/>
      <c r="E204" s="260" t="n"/>
      <c r="F204" s="260" t="n"/>
      <c r="G204" s="260" t="n"/>
      <c r="H204" s="260" t="n"/>
      <c r="I204" s="260" t="n"/>
      <c r="J204" s="260" t="n"/>
      <c r="K204" s="260" t="n"/>
      <c r="L204" s="260" t="n"/>
      <c r="M204" s="260" t="n"/>
      <c r="N204" s="260" t="n"/>
      <c r="O204" s="260" t="n"/>
      <c r="P204" s="260" t="n"/>
      <c r="Q204" s="260" t="n"/>
    </row>
    <row r="205" ht="15.75" customHeight="1" s="496">
      <c r="A205" s="260" t="n"/>
      <c r="B205" s="261" t="n"/>
      <c r="C205" s="260" t="n"/>
      <c r="D205" s="261" t="n"/>
      <c r="E205" s="260" t="n"/>
      <c r="F205" s="260" t="n"/>
      <c r="G205" s="260" t="n"/>
      <c r="H205" s="260" t="n"/>
      <c r="I205" s="260" t="n"/>
      <c r="J205" s="260" t="n"/>
      <c r="K205" s="260" t="n"/>
      <c r="L205" s="260" t="n"/>
      <c r="M205" s="260" t="n"/>
      <c r="N205" s="260" t="n"/>
      <c r="O205" s="260" t="n"/>
      <c r="P205" s="260" t="n"/>
      <c r="Q205" s="260" t="n"/>
    </row>
    <row r="206" ht="15.75" customHeight="1" s="496">
      <c r="A206" s="260" t="n"/>
      <c r="B206" s="261" t="n"/>
      <c r="C206" s="260" t="n"/>
      <c r="D206" s="261" t="n"/>
      <c r="E206" s="260" t="n"/>
      <c r="F206" s="260" t="n"/>
      <c r="G206" s="260" t="n"/>
      <c r="H206" s="260" t="n"/>
      <c r="I206" s="260" t="n"/>
      <c r="J206" s="260" t="n"/>
      <c r="K206" s="260" t="n"/>
      <c r="L206" s="260" t="n"/>
      <c r="M206" s="260" t="n"/>
      <c r="N206" s="260" t="n"/>
      <c r="O206" s="260" t="n"/>
      <c r="P206" s="260" t="n"/>
      <c r="Q206" s="260" t="n"/>
    </row>
    <row r="207" ht="15.75" customHeight="1" s="496">
      <c r="A207" s="260" t="n"/>
      <c r="B207" s="261" t="n"/>
      <c r="C207" s="260" t="n"/>
      <c r="D207" s="261" t="n"/>
      <c r="E207" s="260" t="n"/>
      <c r="F207" s="260" t="n"/>
      <c r="G207" s="260" t="n"/>
      <c r="H207" s="260" t="n"/>
      <c r="I207" s="260" t="n"/>
      <c r="J207" s="260" t="n"/>
      <c r="K207" s="260" t="n"/>
      <c r="L207" s="260" t="n"/>
      <c r="M207" s="260" t="n"/>
      <c r="N207" s="260" t="n"/>
      <c r="O207" s="260" t="n"/>
      <c r="P207" s="260" t="n"/>
      <c r="Q207" s="260" t="n"/>
    </row>
    <row r="208" ht="15.75" customHeight="1" s="496">
      <c r="A208" s="260" t="n"/>
      <c r="B208" s="261" t="n"/>
      <c r="C208" s="260" t="n"/>
      <c r="D208" s="261" t="n"/>
      <c r="E208" s="260" t="n"/>
      <c r="F208" s="260" t="n"/>
      <c r="G208" s="260" t="n"/>
      <c r="H208" s="260" t="n"/>
      <c r="I208" s="260" t="n"/>
      <c r="J208" s="260" t="n"/>
      <c r="K208" s="260" t="n"/>
      <c r="L208" s="260" t="n"/>
      <c r="M208" s="260" t="n"/>
      <c r="N208" s="260" t="n"/>
      <c r="O208" s="260" t="n"/>
      <c r="P208" s="260" t="n"/>
      <c r="Q208" s="260" t="n"/>
    </row>
    <row r="209" ht="15.75" customHeight="1" s="496">
      <c r="A209" s="260" t="n"/>
      <c r="B209" s="261" t="n"/>
      <c r="C209" s="260" t="n"/>
      <c r="D209" s="261" t="n"/>
      <c r="E209" s="260" t="n"/>
      <c r="F209" s="260" t="n"/>
      <c r="G209" s="260" t="n"/>
      <c r="H209" s="260" t="n"/>
      <c r="I209" s="260" t="n"/>
      <c r="J209" s="260" t="n"/>
      <c r="K209" s="260" t="n"/>
      <c r="L209" s="260" t="n"/>
      <c r="M209" s="260" t="n"/>
      <c r="N209" s="260" t="n"/>
      <c r="O209" s="260" t="n"/>
      <c r="P209" s="260" t="n"/>
      <c r="Q209" s="260" t="n"/>
    </row>
    <row r="210" ht="15.75" customHeight="1" s="496">
      <c r="A210" s="260" t="n"/>
      <c r="B210" s="261" t="n"/>
      <c r="C210" s="260" t="n"/>
      <c r="D210" s="261" t="n"/>
      <c r="E210" s="260" t="n"/>
      <c r="F210" s="260" t="n"/>
      <c r="G210" s="260" t="n"/>
      <c r="H210" s="260" t="n"/>
      <c r="I210" s="260" t="n"/>
      <c r="J210" s="260" t="n"/>
      <c r="K210" s="260" t="n"/>
      <c r="L210" s="260" t="n"/>
      <c r="M210" s="260" t="n"/>
      <c r="N210" s="260" t="n"/>
      <c r="O210" s="260" t="n"/>
      <c r="P210" s="260" t="n"/>
      <c r="Q210" s="260" t="n"/>
    </row>
    <row r="211" ht="15.75" customHeight="1" s="496">
      <c r="A211" s="260" t="n"/>
      <c r="B211" s="261" t="n"/>
      <c r="C211" s="260" t="n"/>
      <c r="D211" s="261" t="n"/>
      <c r="E211" s="260" t="n"/>
      <c r="F211" s="260" t="n"/>
      <c r="G211" s="260" t="n"/>
      <c r="H211" s="260" t="n"/>
      <c r="I211" s="260" t="n"/>
      <c r="J211" s="260" t="n"/>
      <c r="K211" s="260" t="n"/>
      <c r="L211" s="260" t="n"/>
      <c r="M211" s="260" t="n"/>
      <c r="N211" s="260" t="n"/>
      <c r="O211" s="260" t="n"/>
      <c r="P211" s="260" t="n"/>
      <c r="Q211" s="260" t="n"/>
    </row>
    <row r="212" ht="15.75" customHeight="1" s="496">
      <c r="A212" s="260" t="n"/>
      <c r="B212" s="261" t="n"/>
      <c r="C212" s="260" t="n"/>
      <c r="D212" s="261" t="n"/>
      <c r="E212" s="260" t="n"/>
      <c r="F212" s="260" t="n"/>
      <c r="G212" s="260" t="n"/>
      <c r="H212" s="260" t="n"/>
      <c r="I212" s="260" t="n"/>
      <c r="J212" s="260" t="n"/>
      <c r="K212" s="260" t="n"/>
      <c r="L212" s="260" t="n"/>
      <c r="M212" s="260" t="n"/>
      <c r="N212" s="260" t="n"/>
      <c r="O212" s="260" t="n"/>
      <c r="P212" s="260" t="n"/>
      <c r="Q212" s="260" t="n"/>
    </row>
    <row r="213" ht="15.75" customHeight="1" s="496">
      <c r="A213" s="260" t="n"/>
      <c r="B213" s="261" t="n"/>
      <c r="C213" s="260" t="n"/>
      <c r="D213" s="261" t="n"/>
      <c r="E213" s="260" t="n"/>
      <c r="F213" s="260" t="n"/>
      <c r="G213" s="260" t="n"/>
      <c r="H213" s="260" t="n"/>
      <c r="I213" s="260" t="n"/>
      <c r="J213" s="260" t="n"/>
      <c r="K213" s="260" t="n"/>
      <c r="L213" s="260" t="n"/>
      <c r="M213" s="260" t="n"/>
      <c r="N213" s="260" t="n"/>
      <c r="O213" s="260" t="n"/>
      <c r="P213" s="260" t="n"/>
      <c r="Q213" s="260" t="n"/>
    </row>
    <row r="214" ht="15.75" customHeight="1" s="496">
      <c r="A214" s="260" t="n"/>
      <c r="B214" s="261" t="n"/>
      <c r="C214" s="260" t="n"/>
      <c r="D214" s="261" t="n"/>
      <c r="E214" s="260" t="n"/>
      <c r="F214" s="260" t="n"/>
      <c r="G214" s="260" t="n"/>
      <c r="H214" s="260" t="n"/>
      <c r="I214" s="260" t="n"/>
      <c r="J214" s="260" t="n"/>
      <c r="K214" s="260" t="n"/>
      <c r="L214" s="260" t="n"/>
      <c r="M214" s="260" t="n"/>
      <c r="N214" s="260" t="n"/>
      <c r="O214" s="260" t="n"/>
      <c r="P214" s="260" t="n"/>
      <c r="Q214" s="260" t="n"/>
    </row>
    <row r="215" ht="15.75" customHeight="1" s="496">
      <c r="A215" s="260" t="n"/>
      <c r="B215" s="261" t="n"/>
      <c r="C215" s="260" t="n"/>
      <c r="D215" s="261" t="n"/>
      <c r="E215" s="260" t="n"/>
      <c r="F215" s="260" t="n"/>
      <c r="G215" s="260" t="n"/>
      <c r="H215" s="260" t="n"/>
      <c r="I215" s="260" t="n"/>
      <c r="J215" s="260" t="n"/>
      <c r="K215" s="260" t="n"/>
      <c r="L215" s="260" t="n"/>
      <c r="M215" s="260" t="n"/>
      <c r="N215" s="260" t="n"/>
      <c r="O215" s="260" t="n"/>
      <c r="P215" s="260" t="n"/>
      <c r="Q215" s="260" t="n"/>
    </row>
    <row r="216" ht="15.75" customHeight="1" s="496">
      <c r="A216" s="260" t="n"/>
      <c r="B216" s="261" t="n"/>
      <c r="C216" s="260" t="n"/>
      <c r="D216" s="261" t="n"/>
      <c r="E216" s="260" t="n"/>
      <c r="F216" s="260" t="n"/>
      <c r="G216" s="260" t="n"/>
      <c r="H216" s="260" t="n"/>
      <c r="I216" s="260" t="n"/>
      <c r="J216" s="260" t="n"/>
      <c r="K216" s="260" t="n"/>
      <c r="L216" s="260" t="n"/>
      <c r="M216" s="260" t="n"/>
      <c r="N216" s="260" t="n"/>
      <c r="O216" s="260" t="n"/>
      <c r="P216" s="260" t="n"/>
      <c r="Q216" s="260" t="n"/>
    </row>
    <row r="217" ht="15.75" customHeight="1" s="496">
      <c r="A217" s="260" t="n"/>
      <c r="B217" s="261" t="n"/>
      <c r="C217" s="260" t="n"/>
      <c r="D217" s="261" t="n"/>
      <c r="E217" s="260" t="n"/>
      <c r="F217" s="260" t="n"/>
      <c r="G217" s="260" t="n"/>
      <c r="H217" s="260" t="n"/>
      <c r="I217" s="260" t="n"/>
      <c r="J217" s="260" t="n"/>
      <c r="K217" s="260" t="n"/>
      <c r="L217" s="260" t="n"/>
      <c r="M217" s="260" t="n"/>
      <c r="N217" s="260" t="n"/>
      <c r="O217" s="260" t="n"/>
      <c r="P217" s="260" t="n"/>
      <c r="Q217" s="260" t="n"/>
    </row>
    <row r="218" ht="15.75" customHeight="1" s="496">
      <c r="A218" s="260" t="n"/>
      <c r="B218" s="261" t="n"/>
      <c r="C218" s="260" t="n"/>
      <c r="D218" s="261" t="n"/>
      <c r="E218" s="260" t="n"/>
      <c r="F218" s="260" t="n"/>
      <c r="G218" s="260" t="n"/>
      <c r="H218" s="260" t="n"/>
      <c r="I218" s="260" t="n"/>
      <c r="J218" s="260" t="n"/>
      <c r="K218" s="260" t="n"/>
      <c r="L218" s="260" t="n"/>
      <c r="M218" s="260" t="n"/>
      <c r="N218" s="260" t="n"/>
      <c r="O218" s="260" t="n"/>
      <c r="P218" s="260" t="n"/>
      <c r="Q218" s="260" t="n"/>
    </row>
    <row r="219" ht="15.75" customHeight="1" s="496">
      <c r="A219" s="260" t="n"/>
      <c r="B219" s="261" t="n"/>
      <c r="C219" s="260" t="n"/>
      <c r="D219" s="261" t="n"/>
      <c r="E219" s="260" t="n"/>
      <c r="F219" s="260" t="n"/>
      <c r="G219" s="260" t="n"/>
      <c r="H219" s="260" t="n"/>
      <c r="I219" s="260" t="n"/>
      <c r="J219" s="260" t="n"/>
      <c r="K219" s="260" t="n"/>
      <c r="L219" s="260" t="n"/>
      <c r="M219" s="260" t="n"/>
      <c r="N219" s="260" t="n"/>
      <c r="O219" s="260" t="n"/>
      <c r="P219" s="260" t="n"/>
      <c r="Q219" s="260" t="n"/>
    </row>
    <row r="220" ht="15.75" customHeight="1" s="496">
      <c r="A220" s="260" t="n"/>
      <c r="B220" s="261" t="n"/>
      <c r="C220" s="260" t="n"/>
      <c r="D220" s="261" t="n"/>
      <c r="E220" s="260" t="n"/>
      <c r="F220" s="260" t="n"/>
      <c r="G220" s="260" t="n"/>
      <c r="H220" s="260" t="n"/>
      <c r="I220" s="260" t="n"/>
      <c r="J220" s="260" t="n"/>
      <c r="K220" s="260" t="n"/>
      <c r="L220" s="260" t="n"/>
      <c r="M220" s="260" t="n"/>
      <c r="N220" s="260" t="n"/>
      <c r="O220" s="260" t="n"/>
      <c r="P220" s="260" t="n"/>
      <c r="Q220" s="260" t="n"/>
    </row>
    <row r="221" ht="15.75" customHeight="1" s="496">
      <c r="A221" s="9" t="n"/>
      <c r="B221" s="9" t="n"/>
      <c r="C221" s="9" t="n"/>
      <c r="D221" s="9" t="n"/>
      <c r="E221" s="9" t="n"/>
    </row>
    <row r="222" ht="15.75" customHeight="1" s="496">
      <c r="A222" s="9" t="n"/>
      <c r="B222" s="9" t="n"/>
      <c r="C222" s="9" t="n"/>
      <c r="D222" s="9" t="n"/>
      <c r="E222" s="9" t="n"/>
    </row>
    <row r="223" ht="15.75" customHeight="1" s="496">
      <c r="A223" s="9" t="n"/>
      <c r="B223" s="9" t="n"/>
      <c r="C223" s="9" t="n"/>
      <c r="D223" s="9" t="n"/>
      <c r="E223" s="9" t="n"/>
    </row>
    <row r="224" ht="15.75" customHeight="1" s="496">
      <c r="A224" s="9" t="n"/>
      <c r="B224" s="9" t="n"/>
      <c r="C224" s="9" t="n"/>
      <c r="D224" s="9" t="n"/>
      <c r="E224" s="9" t="n"/>
    </row>
    <row r="225" ht="15.75" customHeight="1" s="496">
      <c r="A225" s="9" t="n"/>
      <c r="B225" s="9" t="n"/>
      <c r="C225" s="9" t="n"/>
      <c r="D225" s="9" t="n"/>
      <c r="E225" s="9" t="n"/>
    </row>
    <row r="226" ht="15.75" customHeight="1" s="496">
      <c r="A226" s="9" t="n"/>
      <c r="B226" s="9" t="n"/>
      <c r="C226" s="9" t="n"/>
      <c r="D226" s="9" t="n"/>
      <c r="E226" s="9" t="n"/>
    </row>
    <row r="227" ht="15.75" customHeight="1" s="496">
      <c r="A227" s="9" t="n"/>
      <c r="B227" s="9" t="n"/>
      <c r="C227" s="9" t="n"/>
      <c r="D227" s="9" t="n"/>
      <c r="E227" s="9" t="n"/>
    </row>
    <row r="228" ht="15.75" customHeight="1" s="496">
      <c r="A228" s="9" t="n"/>
      <c r="B228" s="9" t="n"/>
      <c r="C228" s="9" t="n"/>
      <c r="D228" s="9" t="n"/>
      <c r="E228" s="9" t="n"/>
    </row>
    <row r="229" ht="15.75" customHeight="1" s="496">
      <c r="A229" s="9" t="n"/>
      <c r="B229" s="9" t="n"/>
      <c r="C229" s="9" t="n"/>
      <c r="D229" s="9" t="n"/>
      <c r="E229" s="9" t="n"/>
    </row>
    <row r="230" ht="15.75" customHeight="1" s="496">
      <c r="A230" s="9" t="n"/>
      <c r="B230" s="9" t="n"/>
      <c r="C230" s="9" t="n"/>
      <c r="D230" s="9" t="n"/>
      <c r="E230" s="9" t="n"/>
    </row>
    <row r="231" ht="15.75" customHeight="1" s="496">
      <c r="A231" s="9" t="n"/>
      <c r="B231" s="9" t="n"/>
      <c r="C231" s="9" t="n"/>
      <c r="D231" s="9" t="n"/>
      <c r="E231" s="9" t="n"/>
    </row>
    <row r="232" ht="15.75" customHeight="1" s="496">
      <c r="A232" s="9" t="n"/>
      <c r="B232" s="9" t="n"/>
      <c r="C232" s="9" t="n"/>
      <c r="D232" s="9" t="n"/>
      <c r="E232" s="9" t="n"/>
    </row>
    <row r="233" ht="15.75" customHeight="1" s="496">
      <c r="A233" s="9" t="n"/>
      <c r="B233" s="9" t="n"/>
      <c r="C233" s="9" t="n"/>
      <c r="D233" s="9" t="n"/>
      <c r="E233" s="9" t="n"/>
    </row>
    <row r="234" ht="15.75" customHeight="1" s="496">
      <c r="A234" s="9" t="n"/>
      <c r="B234" s="9" t="n"/>
      <c r="C234" s="9" t="n"/>
      <c r="D234" s="9" t="n"/>
      <c r="E234" s="9" t="n"/>
    </row>
    <row r="235" ht="15.75" customHeight="1" s="496">
      <c r="A235" s="9" t="n"/>
      <c r="B235" s="9" t="n"/>
      <c r="C235" s="9" t="n"/>
      <c r="D235" s="9" t="n"/>
      <c r="E235" s="9" t="n"/>
    </row>
    <row r="236" ht="15.75" customHeight="1" s="496">
      <c r="A236" s="9" t="n"/>
      <c r="B236" s="9" t="n"/>
      <c r="C236" s="9" t="n"/>
      <c r="D236" s="9" t="n"/>
      <c r="E236" s="9" t="n"/>
    </row>
    <row r="237" ht="15.75" customHeight="1" s="496">
      <c r="A237" s="9" t="n"/>
      <c r="B237" s="9" t="n"/>
      <c r="C237" s="9" t="n"/>
      <c r="D237" s="9" t="n"/>
      <c r="E237" s="9" t="n"/>
    </row>
    <row r="238" ht="15.75" customHeight="1" s="496">
      <c r="A238" s="9" t="n"/>
      <c r="B238" s="9" t="n"/>
      <c r="C238" s="9" t="n"/>
      <c r="D238" s="9" t="n"/>
      <c r="E238" s="9" t="n"/>
    </row>
    <row r="239" ht="15.75" customHeight="1" s="496">
      <c r="A239" s="9" t="n"/>
      <c r="B239" s="9" t="n"/>
      <c r="C239" s="9" t="n"/>
      <c r="D239" s="9" t="n"/>
      <c r="E239" s="9" t="n"/>
    </row>
    <row r="240" ht="15.75" customHeight="1" s="496">
      <c r="A240" s="9" t="n"/>
      <c r="B240" s="9" t="n"/>
      <c r="C240" s="9" t="n"/>
      <c r="D240" s="9" t="n"/>
      <c r="E240" s="9" t="n"/>
    </row>
    <row r="241" ht="15.75" customHeight="1" s="496">
      <c r="A241" s="9" t="n"/>
      <c r="B241" s="9" t="n"/>
      <c r="C241" s="9" t="n"/>
      <c r="D241" s="9" t="n"/>
      <c r="E241" s="9" t="n"/>
    </row>
    <row r="242" ht="15.75" customHeight="1" s="496">
      <c r="A242" s="9" t="n"/>
      <c r="B242" s="9" t="n"/>
      <c r="C242" s="9" t="n"/>
      <c r="D242" s="9" t="n"/>
      <c r="E242" s="9" t="n"/>
    </row>
    <row r="243" ht="15.75" customHeight="1" s="496">
      <c r="A243" s="9" t="n"/>
      <c r="B243" s="9" t="n"/>
      <c r="C243" s="9" t="n"/>
      <c r="D243" s="9" t="n"/>
      <c r="E243" s="9" t="n"/>
    </row>
    <row r="244" ht="15.75" customHeight="1" s="496">
      <c r="A244" s="9" t="n"/>
      <c r="B244" s="9" t="n"/>
      <c r="C244" s="9" t="n"/>
      <c r="D244" s="9" t="n"/>
      <c r="E244" s="9" t="n"/>
    </row>
    <row r="245" ht="15.75" customHeight="1" s="496">
      <c r="A245" s="9" t="n"/>
      <c r="B245" s="9" t="n"/>
      <c r="C245" s="9" t="n"/>
      <c r="D245" s="9" t="n"/>
      <c r="E245" s="9" t="n"/>
    </row>
    <row r="246" ht="15.75" customHeight="1" s="496">
      <c r="A246" s="9" t="n"/>
      <c r="B246" s="9" t="n"/>
      <c r="C246" s="9" t="n"/>
      <c r="D246" s="9" t="n"/>
      <c r="E246" s="9" t="n"/>
    </row>
    <row r="247" ht="15.75" customHeight="1" s="496">
      <c r="A247" s="9" t="n"/>
      <c r="B247" s="9" t="n"/>
      <c r="C247" s="9" t="n"/>
      <c r="D247" s="9" t="n"/>
      <c r="E247" s="9" t="n"/>
    </row>
    <row r="248" ht="15.75" customHeight="1" s="496">
      <c r="A248" s="9" t="n"/>
      <c r="B248" s="9" t="n"/>
      <c r="C248" s="9" t="n"/>
      <c r="D248" s="9" t="n"/>
      <c r="E248" s="9" t="n"/>
    </row>
    <row r="249" ht="15.75" customHeight="1" s="496">
      <c r="A249" s="9" t="n"/>
      <c r="B249" s="9" t="n"/>
      <c r="C249" s="9" t="n"/>
      <c r="D249" s="9" t="n"/>
      <c r="E249" s="9" t="n"/>
    </row>
    <row r="250" ht="15.75" customHeight="1" s="496">
      <c r="A250" s="9" t="n"/>
      <c r="B250" s="9" t="n"/>
      <c r="C250" s="9" t="n"/>
      <c r="D250" s="9" t="n"/>
      <c r="E250" s="9" t="n"/>
    </row>
    <row r="251" ht="15.75" customHeight="1" s="496">
      <c r="A251" s="9" t="n"/>
      <c r="B251" s="9" t="n"/>
      <c r="C251" s="9" t="n"/>
      <c r="D251" s="9" t="n"/>
      <c r="E251" s="9" t="n"/>
    </row>
    <row r="252" ht="15.75" customHeight="1" s="496">
      <c r="A252" s="9" t="n"/>
      <c r="B252" s="9" t="n"/>
      <c r="C252" s="9" t="n"/>
      <c r="D252" s="9" t="n"/>
      <c r="E252" s="9" t="n"/>
    </row>
    <row r="253" ht="15.75" customHeight="1" s="496">
      <c r="A253" s="9" t="n"/>
      <c r="B253" s="9" t="n"/>
      <c r="C253" s="9" t="n"/>
      <c r="D253" s="9" t="n"/>
      <c r="E253" s="9" t="n"/>
    </row>
    <row r="254" ht="15.75" customHeight="1" s="496">
      <c r="A254" s="9" t="n"/>
      <c r="B254" s="9" t="n"/>
      <c r="C254" s="9" t="n"/>
      <c r="D254" s="9" t="n"/>
      <c r="E254" s="9" t="n"/>
    </row>
    <row r="255" ht="15.75" customHeight="1" s="496">
      <c r="A255" s="9" t="n"/>
      <c r="B255" s="9" t="n"/>
      <c r="C255" s="9" t="n"/>
      <c r="D255" s="9" t="n"/>
      <c r="E255" s="9" t="n"/>
    </row>
    <row r="256" ht="15.75" customHeight="1" s="496">
      <c r="A256" s="9" t="n"/>
      <c r="B256" s="9" t="n"/>
      <c r="C256" s="9" t="n"/>
      <c r="D256" s="9" t="n"/>
      <c r="E256" s="9" t="n"/>
    </row>
    <row r="257" ht="15.75" customHeight="1" s="496">
      <c r="A257" s="9" t="n"/>
      <c r="B257" s="9" t="n"/>
      <c r="C257" s="9" t="n"/>
      <c r="D257" s="9" t="n"/>
      <c r="E257" s="9" t="n"/>
    </row>
    <row r="258" ht="15.75" customHeight="1" s="496">
      <c r="A258" s="9" t="n"/>
      <c r="B258" s="9" t="n"/>
      <c r="C258" s="9" t="n"/>
      <c r="D258" s="9" t="n"/>
      <c r="E258" s="9" t="n"/>
    </row>
    <row r="259" ht="15.75" customHeight="1" s="496">
      <c r="A259" s="9" t="n"/>
      <c r="B259" s="9" t="n"/>
      <c r="C259" s="9" t="n"/>
      <c r="D259" s="9" t="n"/>
      <c r="E259" s="9" t="n"/>
    </row>
    <row r="260" ht="15.75" customHeight="1" s="496">
      <c r="A260" s="9" t="n"/>
      <c r="B260" s="9" t="n"/>
      <c r="C260" s="9" t="n"/>
      <c r="D260" s="9" t="n"/>
      <c r="E260" s="9" t="n"/>
    </row>
    <row r="261" ht="15.75" customHeight="1" s="496">
      <c r="A261" s="9" t="n"/>
      <c r="B261" s="9" t="n"/>
      <c r="C261" s="9" t="n"/>
      <c r="D261" s="9" t="n"/>
      <c r="E261" s="9" t="n"/>
    </row>
    <row r="262" ht="15.75" customHeight="1" s="496">
      <c r="A262" s="9" t="n"/>
      <c r="B262" s="9" t="n"/>
      <c r="C262" s="9" t="n"/>
      <c r="D262" s="9" t="n"/>
      <c r="E262" s="9" t="n"/>
    </row>
    <row r="263" ht="15.75" customHeight="1" s="496">
      <c r="A263" s="9" t="n"/>
      <c r="B263" s="9" t="n"/>
      <c r="C263" s="9" t="n"/>
      <c r="D263" s="9" t="n"/>
      <c r="E263" s="9" t="n"/>
    </row>
    <row r="264" ht="15.75" customHeight="1" s="496">
      <c r="A264" s="9" t="n"/>
      <c r="B264" s="9" t="n"/>
      <c r="C264" s="9" t="n"/>
      <c r="D264" s="9" t="n"/>
      <c r="E264" s="9" t="n"/>
    </row>
    <row r="265" ht="15.75" customHeight="1" s="496">
      <c r="A265" s="9" t="n"/>
      <c r="B265" s="9" t="n"/>
      <c r="C265" s="9" t="n"/>
      <c r="D265" s="9" t="n"/>
      <c r="E265" s="9" t="n"/>
    </row>
    <row r="266" ht="15.75" customHeight="1" s="496">
      <c r="A266" s="9" t="n"/>
      <c r="B266" s="9" t="n"/>
      <c r="C266" s="9" t="n"/>
      <c r="D266" s="9" t="n"/>
      <c r="E266" s="9" t="n"/>
    </row>
    <row r="267" ht="15.75" customHeight="1" s="496">
      <c r="A267" s="9" t="n"/>
      <c r="B267" s="9" t="n"/>
      <c r="C267" s="9" t="n"/>
      <c r="D267" s="9" t="n"/>
      <c r="E267" s="9" t="n"/>
    </row>
    <row r="268" ht="15.75" customHeight="1" s="496">
      <c r="A268" s="9" t="n"/>
      <c r="B268" s="9" t="n"/>
      <c r="C268" s="9" t="n"/>
      <c r="D268" s="9" t="n"/>
      <c r="E268" s="9" t="n"/>
    </row>
    <row r="269" ht="15.75" customHeight="1" s="496">
      <c r="A269" s="9" t="n"/>
      <c r="B269" s="9" t="n"/>
      <c r="C269" s="9" t="n"/>
      <c r="D269" s="9" t="n"/>
      <c r="E269" s="9" t="n"/>
    </row>
    <row r="270" ht="15.75" customHeight="1" s="496">
      <c r="A270" s="9" t="n"/>
      <c r="B270" s="9" t="n"/>
      <c r="C270" s="9" t="n"/>
      <c r="D270" s="9" t="n"/>
      <c r="E270" s="9" t="n"/>
    </row>
    <row r="271" ht="15.75" customHeight="1" s="496">
      <c r="A271" s="9" t="n"/>
      <c r="B271" s="9" t="n"/>
      <c r="C271" s="9" t="n"/>
      <c r="D271" s="9" t="n"/>
      <c r="E271" s="9" t="n"/>
    </row>
    <row r="272" ht="15.75" customHeight="1" s="496">
      <c r="A272" s="9" t="n"/>
      <c r="B272" s="9" t="n"/>
      <c r="C272" s="9" t="n"/>
      <c r="D272" s="9" t="n"/>
      <c r="E272" s="9" t="n"/>
    </row>
    <row r="273" ht="15.75" customHeight="1" s="496">
      <c r="A273" s="9" t="n"/>
      <c r="B273" s="9" t="n"/>
      <c r="C273" s="9" t="n"/>
      <c r="D273" s="9" t="n"/>
      <c r="E273" s="9" t="n"/>
    </row>
    <row r="274" ht="15.75" customHeight="1" s="496">
      <c r="A274" s="9" t="n"/>
      <c r="B274" s="9" t="n"/>
      <c r="C274" s="9" t="n"/>
      <c r="D274" s="9" t="n"/>
      <c r="E274" s="9" t="n"/>
    </row>
    <row r="275" ht="15.75" customHeight="1" s="496">
      <c r="A275" s="9" t="n"/>
      <c r="B275" s="9" t="n"/>
      <c r="C275" s="9" t="n"/>
      <c r="D275" s="9" t="n"/>
      <c r="E275" s="9" t="n"/>
    </row>
    <row r="276" ht="15.75" customHeight="1" s="496">
      <c r="A276" s="9" t="n"/>
      <c r="B276" s="9" t="n"/>
      <c r="C276" s="9" t="n"/>
      <c r="D276" s="9" t="n"/>
      <c r="E276" s="9" t="n"/>
    </row>
    <row r="277" ht="15.75" customHeight="1" s="496">
      <c r="A277" s="9" t="n"/>
      <c r="B277" s="9" t="n"/>
      <c r="C277" s="9" t="n"/>
      <c r="D277" s="9" t="n"/>
      <c r="E277" s="9" t="n"/>
    </row>
    <row r="278" ht="15.75" customHeight="1" s="496">
      <c r="A278" s="9" t="n"/>
      <c r="B278" s="9" t="n"/>
      <c r="C278" s="9" t="n"/>
      <c r="D278" s="9" t="n"/>
      <c r="E278" s="9" t="n"/>
    </row>
    <row r="279" ht="15.75" customHeight="1" s="496">
      <c r="A279" s="9" t="n"/>
      <c r="B279" s="9" t="n"/>
      <c r="C279" s="9" t="n"/>
      <c r="D279" s="9" t="n"/>
      <c r="E279" s="9" t="n"/>
    </row>
    <row r="280" ht="15.75" customHeight="1" s="496">
      <c r="A280" s="9" t="n"/>
      <c r="B280" s="9" t="n"/>
      <c r="C280" s="9" t="n"/>
      <c r="D280" s="9" t="n"/>
      <c r="E280" s="9" t="n"/>
    </row>
    <row r="281" ht="15.75" customHeight="1" s="496">
      <c r="A281" s="9" t="n"/>
      <c r="B281" s="9" t="n"/>
      <c r="C281" s="9" t="n"/>
      <c r="D281" s="9" t="n"/>
      <c r="E281" s="9" t="n"/>
    </row>
    <row r="282" ht="15.75" customHeight="1" s="496">
      <c r="A282" s="9" t="n"/>
      <c r="B282" s="9" t="n"/>
      <c r="C282" s="9" t="n"/>
      <c r="D282" s="9" t="n"/>
      <c r="E282" s="9" t="n"/>
    </row>
    <row r="283" ht="15.75" customHeight="1" s="496">
      <c r="A283" s="9" t="n"/>
      <c r="B283" s="9" t="n"/>
      <c r="C283" s="9" t="n"/>
      <c r="D283" s="9" t="n"/>
      <c r="E283" s="9" t="n"/>
    </row>
    <row r="284" ht="15.75" customHeight="1" s="496">
      <c r="A284" s="9" t="n"/>
      <c r="B284" s="9" t="n"/>
      <c r="C284" s="9" t="n"/>
      <c r="D284" s="9" t="n"/>
      <c r="E284" s="9" t="n"/>
    </row>
    <row r="285" ht="15.75" customHeight="1" s="496">
      <c r="A285" s="9" t="n"/>
      <c r="B285" s="9" t="n"/>
      <c r="C285" s="9" t="n"/>
      <c r="D285" s="9" t="n"/>
      <c r="E285" s="9" t="n"/>
    </row>
    <row r="286" ht="15.75" customHeight="1" s="496">
      <c r="A286" s="9" t="n"/>
      <c r="B286" s="9" t="n"/>
      <c r="C286" s="9" t="n"/>
      <c r="D286" s="9" t="n"/>
      <c r="E286" s="9" t="n"/>
    </row>
    <row r="287" ht="15.75" customHeight="1" s="496">
      <c r="A287" s="9" t="n"/>
      <c r="B287" s="9" t="n"/>
      <c r="C287" s="9" t="n"/>
      <c r="D287" s="9" t="n"/>
      <c r="E287" s="9" t="n"/>
    </row>
    <row r="288" ht="15.75" customHeight="1" s="496">
      <c r="A288" s="9" t="n"/>
      <c r="B288" s="9" t="n"/>
      <c r="C288" s="9" t="n"/>
      <c r="D288" s="9" t="n"/>
      <c r="E288" s="9" t="n"/>
    </row>
    <row r="289" ht="15.75" customHeight="1" s="496">
      <c r="A289" s="9" t="n"/>
      <c r="B289" s="9" t="n"/>
      <c r="C289" s="9" t="n"/>
      <c r="D289" s="9" t="n"/>
      <c r="E289" s="9" t="n"/>
    </row>
    <row r="290" ht="15.75" customHeight="1" s="496">
      <c r="A290" s="9" t="n"/>
      <c r="B290" s="9" t="n"/>
      <c r="C290" s="9" t="n"/>
      <c r="D290" s="9" t="n"/>
      <c r="E290" s="9" t="n"/>
    </row>
    <row r="291" ht="15.75" customHeight="1" s="496">
      <c r="A291" s="9" t="n"/>
      <c r="B291" s="9" t="n"/>
      <c r="C291" s="9" t="n"/>
      <c r="D291" s="9" t="n"/>
      <c r="E291" s="9" t="n"/>
    </row>
    <row r="292" ht="15.75" customHeight="1" s="496">
      <c r="A292" s="9" t="n"/>
      <c r="B292" s="9" t="n"/>
      <c r="C292" s="9" t="n"/>
      <c r="D292" s="9" t="n"/>
      <c r="E292" s="9" t="n"/>
    </row>
    <row r="293" ht="15.75" customHeight="1" s="496">
      <c r="A293" s="9" t="n"/>
      <c r="B293" s="9" t="n"/>
      <c r="C293" s="9" t="n"/>
      <c r="D293" s="9" t="n"/>
      <c r="E293" s="9" t="n"/>
    </row>
    <row r="294" ht="15.75" customHeight="1" s="496">
      <c r="A294" s="9" t="n"/>
      <c r="B294" s="9" t="n"/>
      <c r="C294" s="9" t="n"/>
      <c r="D294" s="9" t="n"/>
      <c r="E294" s="9" t="n"/>
    </row>
    <row r="295" ht="15.75" customHeight="1" s="496">
      <c r="A295" s="9" t="n"/>
      <c r="B295" s="9" t="n"/>
      <c r="C295" s="9" t="n"/>
      <c r="D295" s="9" t="n"/>
      <c r="E295" s="9" t="n"/>
    </row>
    <row r="296" ht="15.75" customHeight="1" s="496">
      <c r="A296" s="9" t="n"/>
      <c r="B296" s="9" t="n"/>
      <c r="C296" s="9" t="n"/>
      <c r="D296" s="9" t="n"/>
      <c r="E296" s="9" t="n"/>
    </row>
    <row r="297" ht="15.75" customHeight="1" s="496">
      <c r="A297" s="9" t="n"/>
      <c r="B297" s="9" t="n"/>
      <c r="C297" s="9" t="n"/>
      <c r="D297" s="9" t="n"/>
      <c r="E297" s="9" t="n"/>
    </row>
    <row r="298" ht="15.75" customHeight="1" s="496">
      <c r="A298" s="9" t="n"/>
      <c r="B298" s="9" t="n"/>
      <c r="C298" s="9" t="n"/>
      <c r="D298" s="9" t="n"/>
      <c r="E298" s="9" t="n"/>
    </row>
    <row r="299" ht="15.75" customHeight="1" s="496">
      <c r="A299" s="9" t="n"/>
      <c r="B299" s="9" t="n"/>
      <c r="C299" s="9" t="n"/>
      <c r="D299" s="9" t="n"/>
      <c r="E299" s="9" t="n"/>
    </row>
    <row r="300" ht="15.75" customHeight="1" s="496">
      <c r="A300" s="9" t="n"/>
      <c r="B300" s="9" t="n"/>
      <c r="C300" s="9" t="n"/>
      <c r="D300" s="9" t="n"/>
      <c r="E300" s="9" t="n"/>
    </row>
    <row r="301" ht="15.75" customHeight="1" s="496">
      <c r="A301" s="9" t="n"/>
      <c r="B301" s="9" t="n"/>
      <c r="C301" s="9" t="n"/>
      <c r="D301" s="9" t="n"/>
      <c r="E301" s="9" t="n"/>
    </row>
    <row r="302" ht="15.75" customHeight="1" s="496">
      <c r="A302" s="9" t="n"/>
      <c r="B302" s="9" t="n"/>
      <c r="C302" s="9" t="n"/>
      <c r="D302" s="9" t="n"/>
      <c r="E302" s="9" t="n"/>
    </row>
    <row r="303" ht="15.75" customHeight="1" s="496">
      <c r="A303" s="9" t="n"/>
      <c r="B303" s="9" t="n"/>
      <c r="C303" s="9" t="n"/>
      <c r="D303" s="9" t="n"/>
      <c r="E303" s="9" t="n"/>
    </row>
    <row r="304" ht="15.75" customHeight="1" s="496">
      <c r="A304" s="9" t="n"/>
      <c r="B304" s="9" t="n"/>
      <c r="C304" s="9" t="n"/>
      <c r="D304" s="9" t="n"/>
      <c r="E304" s="9" t="n"/>
    </row>
    <row r="305" ht="15.75" customHeight="1" s="496">
      <c r="A305" s="9" t="n"/>
      <c r="B305" s="9" t="n"/>
      <c r="C305" s="9" t="n"/>
      <c r="D305" s="9" t="n"/>
      <c r="E305" s="9" t="n"/>
    </row>
    <row r="306" ht="15.75" customHeight="1" s="496">
      <c r="A306" s="9" t="n"/>
      <c r="B306" s="9" t="n"/>
      <c r="C306" s="9" t="n"/>
      <c r="D306" s="9" t="n"/>
      <c r="E306" s="9" t="n"/>
    </row>
    <row r="307" ht="15.75" customHeight="1" s="496">
      <c r="A307" s="9" t="n"/>
      <c r="B307" s="9" t="n"/>
      <c r="C307" s="9" t="n"/>
      <c r="D307" s="9" t="n"/>
      <c r="E307" s="9" t="n"/>
    </row>
    <row r="308" ht="15.75" customHeight="1" s="496">
      <c r="A308" s="9" t="n"/>
      <c r="B308" s="9" t="n"/>
      <c r="C308" s="9" t="n"/>
      <c r="D308" s="9" t="n"/>
      <c r="E308" s="9" t="n"/>
    </row>
    <row r="309" ht="15.75" customHeight="1" s="496">
      <c r="A309" s="9" t="n"/>
      <c r="B309" s="9" t="n"/>
      <c r="C309" s="9" t="n"/>
      <c r="D309" s="9" t="n"/>
      <c r="E309" s="9" t="n"/>
    </row>
    <row r="310" ht="15.75" customHeight="1" s="496">
      <c r="A310" s="9" t="n"/>
      <c r="B310" s="9" t="n"/>
      <c r="C310" s="9" t="n"/>
      <c r="D310" s="9" t="n"/>
      <c r="E310" s="9" t="n"/>
    </row>
    <row r="311" ht="15.75" customHeight="1" s="496">
      <c r="A311" s="9" t="n"/>
      <c r="B311" s="9" t="n"/>
      <c r="C311" s="9" t="n"/>
      <c r="D311" s="9" t="n"/>
      <c r="E311" s="9" t="n"/>
    </row>
    <row r="312" ht="15.75" customHeight="1" s="496">
      <c r="A312" s="9" t="n"/>
      <c r="B312" s="9" t="n"/>
      <c r="C312" s="9" t="n"/>
      <c r="D312" s="9" t="n"/>
      <c r="E312" s="9" t="n"/>
    </row>
    <row r="313" ht="15.75" customHeight="1" s="496">
      <c r="A313" s="9" t="n"/>
      <c r="B313" s="9" t="n"/>
      <c r="C313" s="9" t="n"/>
      <c r="D313" s="9" t="n"/>
      <c r="E313" s="9" t="n"/>
    </row>
    <row r="314" ht="15.75" customHeight="1" s="496">
      <c r="A314" s="9" t="n"/>
      <c r="B314" s="9" t="n"/>
      <c r="C314" s="9" t="n"/>
      <c r="D314" s="9" t="n"/>
      <c r="E314" s="9" t="n"/>
    </row>
    <row r="315" ht="15.75" customHeight="1" s="496">
      <c r="A315" s="9" t="n"/>
      <c r="B315" s="9" t="n"/>
      <c r="C315" s="9" t="n"/>
      <c r="D315" s="9" t="n"/>
      <c r="E315" s="9" t="n"/>
    </row>
    <row r="316" ht="15.75" customHeight="1" s="496">
      <c r="A316" s="9" t="n"/>
      <c r="B316" s="9" t="n"/>
      <c r="C316" s="9" t="n"/>
      <c r="D316" s="9" t="n"/>
      <c r="E316" s="9" t="n"/>
    </row>
    <row r="317" ht="15.75" customHeight="1" s="496">
      <c r="A317" s="9" t="n"/>
      <c r="B317" s="9" t="n"/>
      <c r="C317" s="9" t="n"/>
      <c r="D317" s="9" t="n"/>
      <c r="E317" s="9" t="n"/>
    </row>
    <row r="318" ht="15.75" customHeight="1" s="496">
      <c r="A318" s="9" t="n"/>
      <c r="B318" s="9" t="n"/>
      <c r="C318" s="9" t="n"/>
      <c r="D318" s="9" t="n"/>
      <c r="E318" s="9" t="n"/>
    </row>
    <row r="319" ht="15.75" customHeight="1" s="496">
      <c r="A319" s="9" t="n"/>
      <c r="B319" s="9" t="n"/>
      <c r="C319" s="9" t="n"/>
      <c r="D319" s="9" t="n"/>
      <c r="E319" s="9" t="n"/>
    </row>
    <row r="320" ht="15.75" customHeight="1" s="496">
      <c r="A320" s="9" t="n"/>
      <c r="B320" s="9" t="n"/>
      <c r="C320" s="9" t="n"/>
      <c r="D320" s="9" t="n"/>
      <c r="E320" s="9" t="n"/>
    </row>
    <row r="321" ht="15.75" customHeight="1" s="496">
      <c r="A321" s="9" t="n"/>
      <c r="B321" s="9" t="n"/>
      <c r="C321" s="9" t="n"/>
      <c r="D321" s="9" t="n"/>
      <c r="E321" s="9" t="n"/>
    </row>
    <row r="322" ht="15.75" customHeight="1" s="496">
      <c r="A322" s="9" t="n"/>
      <c r="B322" s="9" t="n"/>
      <c r="C322" s="9" t="n"/>
      <c r="D322" s="9" t="n"/>
      <c r="E322" s="9" t="n"/>
    </row>
    <row r="323" ht="15.75" customHeight="1" s="496">
      <c r="A323" s="9" t="n"/>
      <c r="B323" s="9" t="n"/>
      <c r="C323" s="9" t="n"/>
      <c r="D323" s="9" t="n"/>
      <c r="E323" s="9" t="n"/>
    </row>
    <row r="324" ht="15.75" customHeight="1" s="496">
      <c r="A324" s="9" t="n"/>
      <c r="B324" s="9" t="n"/>
      <c r="C324" s="9" t="n"/>
      <c r="D324" s="9" t="n"/>
      <c r="E324" s="9" t="n"/>
    </row>
    <row r="325" ht="15.75" customHeight="1" s="496">
      <c r="A325" s="9" t="n"/>
      <c r="B325" s="9" t="n"/>
      <c r="C325" s="9" t="n"/>
      <c r="D325" s="9" t="n"/>
      <c r="E325" s="9" t="n"/>
    </row>
    <row r="326" ht="15.75" customHeight="1" s="496">
      <c r="A326" s="9" t="n"/>
      <c r="B326" s="9" t="n"/>
      <c r="C326" s="9" t="n"/>
      <c r="D326" s="9" t="n"/>
      <c r="E326" s="9" t="n"/>
    </row>
    <row r="327" ht="15.75" customHeight="1" s="496">
      <c r="A327" s="9" t="n"/>
      <c r="B327" s="9" t="n"/>
      <c r="C327" s="9" t="n"/>
      <c r="D327" s="9" t="n"/>
      <c r="E327" s="9" t="n"/>
    </row>
    <row r="328" ht="15.75" customHeight="1" s="496">
      <c r="A328" s="9" t="n"/>
      <c r="B328" s="9" t="n"/>
      <c r="C328" s="9" t="n"/>
      <c r="D328" s="9" t="n"/>
      <c r="E328" s="9" t="n"/>
    </row>
    <row r="329" ht="15.75" customHeight="1" s="496">
      <c r="A329" s="9" t="n"/>
      <c r="B329" s="9" t="n"/>
      <c r="C329" s="9" t="n"/>
      <c r="D329" s="9" t="n"/>
      <c r="E329" s="9" t="n"/>
    </row>
    <row r="330" ht="15.75" customHeight="1" s="496">
      <c r="A330" s="9" t="n"/>
      <c r="B330" s="9" t="n"/>
      <c r="C330" s="9" t="n"/>
      <c r="D330" s="9" t="n"/>
      <c r="E330" s="9" t="n"/>
    </row>
    <row r="331" ht="15.75" customHeight="1" s="496">
      <c r="A331" s="9" t="n"/>
      <c r="B331" s="9" t="n"/>
      <c r="C331" s="9" t="n"/>
      <c r="D331" s="9" t="n"/>
      <c r="E331" s="9" t="n"/>
    </row>
    <row r="332" ht="15.75" customHeight="1" s="496">
      <c r="A332" s="9" t="n"/>
      <c r="B332" s="9" t="n"/>
      <c r="C332" s="9" t="n"/>
      <c r="D332" s="9" t="n"/>
      <c r="E332" s="9" t="n"/>
    </row>
    <row r="333" ht="15.75" customHeight="1" s="496">
      <c r="A333" s="9" t="n"/>
      <c r="B333" s="9" t="n"/>
      <c r="C333" s="9" t="n"/>
      <c r="D333" s="9" t="n"/>
      <c r="E333" s="9" t="n"/>
    </row>
    <row r="334" ht="15.75" customHeight="1" s="496">
      <c r="A334" s="9" t="n"/>
      <c r="B334" s="9" t="n"/>
      <c r="C334" s="9" t="n"/>
      <c r="D334" s="9" t="n"/>
      <c r="E334" s="9" t="n"/>
    </row>
    <row r="335" ht="15.75" customHeight="1" s="496">
      <c r="A335" s="9" t="n"/>
      <c r="B335" s="9" t="n"/>
      <c r="C335" s="9" t="n"/>
      <c r="D335" s="9" t="n"/>
      <c r="E335" s="9" t="n"/>
    </row>
    <row r="336" ht="15.75" customHeight="1" s="496">
      <c r="A336" s="9" t="n"/>
      <c r="B336" s="9" t="n"/>
      <c r="C336" s="9" t="n"/>
      <c r="D336" s="9" t="n"/>
      <c r="E336" s="9" t="n"/>
    </row>
    <row r="337" ht="15.75" customHeight="1" s="496">
      <c r="A337" s="9" t="n"/>
      <c r="B337" s="9" t="n"/>
      <c r="C337" s="9" t="n"/>
      <c r="D337" s="9" t="n"/>
      <c r="E337" s="9" t="n"/>
    </row>
    <row r="338" ht="15.75" customHeight="1" s="496">
      <c r="A338" s="9" t="n"/>
      <c r="B338" s="9" t="n"/>
      <c r="C338" s="9" t="n"/>
      <c r="D338" s="9" t="n"/>
      <c r="E338" s="9" t="n"/>
    </row>
    <row r="339" ht="15.75" customHeight="1" s="496">
      <c r="A339" s="9" t="n"/>
      <c r="B339" s="9" t="n"/>
      <c r="C339" s="9" t="n"/>
      <c r="D339" s="9" t="n"/>
      <c r="E339" s="9" t="n"/>
    </row>
    <row r="340" ht="15.75" customHeight="1" s="496">
      <c r="A340" s="9" t="n"/>
      <c r="B340" s="9" t="n"/>
      <c r="C340" s="9" t="n"/>
      <c r="D340" s="9" t="n"/>
      <c r="E340" s="9" t="n"/>
    </row>
    <row r="341" ht="15.75" customHeight="1" s="496">
      <c r="A341" s="9" t="n"/>
      <c r="B341" s="9" t="n"/>
      <c r="C341" s="9" t="n"/>
      <c r="D341" s="9" t="n"/>
      <c r="E341" s="9" t="n"/>
    </row>
    <row r="342" ht="15.75" customHeight="1" s="496">
      <c r="A342" s="9" t="n"/>
      <c r="B342" s="9" t="n"/>
      <c r="C342" s="9" t="n"/>
      <c r="D342" s="9" t="n"/>
      <c r="E342" s="9" t="n"/>
    </row>
    <row r="343" ht="15.75" customHeight="1" s="496">
      <c r="A343" s="9" t="n"/>
      <c r="B343" s="9" t="n"/>
      <c r="C343" s="9" t="n"/>
      <c r="D343" s="9" t="n"/>
      <c r="E343" s="9" t="n"/>
    </row>
    <row r="344" ht="15.75" customHeight="1" s="496">
      <c r="A344" s="9" t="n"/>
      <c r="B344" s="9" t="n"/>
      <c r="C344" s="9" t="n"/>
      <c r="D344" s="9" t="n"/>
      <c r="E344" s="9" t="n"/>
    </row>
    <row r="345" ht="15.75" customHeight="1" s="496">
      <c r="A345" s="9" t="n"/>
      <c r="B345" s="9" t="n"/>
      <c r="C345" s="9" t="n"/>
      <c r="D345" s="9" t="n"/>
      <c r="E345" s="9" t="n"/>
    </row>
    <row r="346" ht="15.75" customHeight="1" s="496">
      <c r="A346" s="9" t="n"/>
      <c r="B346" s="9" t="n"/>
      <c r="C346" s="9" t="n"/>
      <c r="D346" s="9" t="n"/>
      <c r="E346" s="9" t="n"/>
    </row>
    <row r="347" ht="15.75" customHeight="1" s="496">
      <c r="A347" s="9" t="n"/>
      <c r="B347" s="9" t="n"/>
      <c r="C347" s="9" t="n"/>
      <c r="D347" s="9" t="n"/>
      <c r="E347" s="9" t="n"/>
    </row>
    <row r="348" ht="15.75" customHeight="1" s="496">
      <c r="A348" s="9" t="n"/>
      <c r="B348" s="9" t="n"/>
      <c r="C348" s="9" t="n"/>
      <c r="D348" s="9" t="n"/>
      <c r="E348" s="9" t="n"/>
    </row>
    <row r="349" ht="15.75" customHeight="1" s="496">
      <c r="A349" s="9" t="n"/>
      <c r="B349" s="9" t="n"/>
      <c r="C349" s="9" t="n"/>
      <c r="D349" s="9" t="n"/>
      <c r="E349" s="9" t="n"/>
    </row>
    <row r="350" ht="15.75" customHeight="1" s="496">
      <c r="A350" s="9" t="n"/>
      <c r="B350" s="9" t="n"/>
      <c r="C350" s="9" t="n"/>
      <c r="D350" s="9" t="n"/>
      <c r="E350" s="9" t="n"/>
    </row>
    <row r="351" ht="15.75" customHeight="1" s="496">
      <c r="A351" s="9" t="n"/>
      <c r="B351" s="9" t="n"/>
      <c r="C351" s="9" t="n"/>
      <c r="D351" s="9" t="n"/>
      <c r="E351" s="9" t="n"/>
    </row>
    <row r="352" ht="15.75" customHeight="1" s="496">
      <c r="A352" s="9" t="n"/>
      <c r="B352" s="9" t="n"/>
      <c r="C352" s="9" t="n"/>
      <c r="D352" s="9" t="n"/>
      <c r="E352" s="9" t="n"/>
    </row>
    <row r="353" ht="15.75" customHeight="1" s="496">
      <c r="A353" s="9" t="n"/>
      <c r="B353" s="9" t="n"/>
      <c r="C353" s="9" t="n"/>
      <c r="D353" s="9" t="n"/>
      <c r="E353" s="9" t="n"/>
    </row>
    <row r="354" ht="15.75" customHeight="1" s="496">
      <c r="A354" s="9" t="n"/>
      <c r="B354" s="9" t="n"/>
      <c r="C354" s="9" t="n"/>
      <c r="D354" s="9" t="n"/>
      <c r="E354" s="9" t="n"/>
    </row>
    <row r="355" ht="15.75" customHeight="1" s="496">
      <c r="A355" s="9" t="n"/>
      <c r="B355" s="9" t="n"/>
      <c r="C355" s="9" t="n"/>
      <c r="D355" s="9" t="n"/>
      <c r="E355" s="9" t="n"/>
    </row>
    <row r="356" ht="15.75" customHeight="1" s="496">
      <c r="A356" s="9" t="n"/>
      <c r="B356" s="9" t="n"/>
      <c r="C356" s="9" t="n"/>
      <c r="D356" s="9" t="n"/>
      <c r="E356" s="9" t="n"/>
    </row>
    <row r="357" ht="15.75" customHeight="1" s="496">
      <c r="A357" s="9" t="n"/>
      <c r="B357" s="9" t="n"/>
      <c r="C357" s="9" t="n"/>
      <c r="D357" s="9" t="n"/>
      <c r="E357" s="9" t="n"/>
    </row>
    <row r="358" ht="15.75" customHeight="1" s="496">
      <c r="A358" s="9" t="n"/>
      <c r="B358" s="9" t="n"/>
      <c r="C358" s="9" t="n"/>
      <c r="D358" s="9" t="n"/>
      <c r="E358" s="9" t="n"/>
    </row>
    <row r="359" ht="15.75" customHeight="1" s="496">
      <c r="A359" s="9" t="n"/>
      <c r="B359" s="9" t="n"/>
      <c r="C359" s="9" t="n"/>
      <c r="D359" s="9" t="n"/>
      <c r="E359" s="9" t="n"/>
    </row>
    <row r="360" ht="15.75" customHeight="1" s="496">
      <c r="A360" s="9" t="n"/>
      <c r="B360" s="9" t="n"/>
      <c r="C360" s="9" t="n"/>
      <c r="D360" s="9" t="n"/>
      <c r="E360" s="9" t="n"/>
    </row>
    <row r="361" ht="15.75" customHeight="1" s="496">
      <c r="A361" s="9" t="n"/>
      <c r="B361" s="9" t="n"/>
      <c r="C361" s="9" t="n"/>
      <c r="D361" s="9" t="n"/>
      <c r="E361" s="9" t="n"/>
    </row>
    <row r="362" ht="15.75" customHeight="1" s="496">
      <c r="A362" s="9" t="n"/>
      <c r="B362" s="9" t="n"/>
      <c r="C362" s="9" t="n"/>
      <c r="D362" s="9" t="n"/>
      <c r="E362" s="9" t="n"/>
    </row>
    <row r="363" ht="15.75" customHeight="1" s="496">
      <c r="A363" s="9" t="n"/>
      <c r="B363" s="9" t="n"/>
      <c r="C363" s="9" t="n"/>
      <c r="D363" s="9" t="n"/>
      <c r="E363" s="9" t="n"/>
    </row>
    <row r="364" ht="15.75" customHeight="1" s="496">
      <c r="A364" s="9" t="n"/>
      <c r="B364" s="9" t="n"/>
      <c r="C364" s="9" t="n"/>
      <c r="D364" s="9" t="n"/>
      <c r="E364" s="9" t="n"/>
    </row>
    <row r="365" ht="15.75" customHeight="1" s="496">
      <c r="A365" s="9" t="n"/>
      <c r="B365" s="9" t="n"/>
      <c r="C365" s="9" t="n"/>
      <c r="D365" s="9" t="n"/>
      <c r="E365" s="9" t="n"/>
    </row>
    <row r="366" ht="15.75" customHeight="1" s="496">
      <c r="A366" s="9" t="n"/>
      <c r="B366" s="9" t="n"/>
      <c r="C366" s="9" t="n"/>
      <c r="D366" s="9" t="n"/>
      <c r="E366" s="9" t="n"/>
    </row>
    <row r="367" ht="15.75" customHeight="1" s="496">
      <c r="A367" s="9" t="n"/>
      <c r="B367" s="9" t="n"/>
      <c r="C367" s="9" t="n"/>
      <c r="D367" s="9" t="n"/>
      <c r="E367" s="9" t="n"/>
    </row>
    <row r="368" ht="15.75" customHeight="1" s="496">
      <c r="A368" s="9" t="n"/>
      <c r="B368" s="9" t="n"/>
      <c r="C368" s="9" t="n"/>
      <c r="D368" s="9" t="n"/>
      <c r="E368" s="9" t="n"/>
    </row>
    <row r="369" ht="15.75" customHeight="1" s="496">
      <c r="A369" s="9" t="n"/>
      <c r="B369" s="9" t="n"/>
      <c r="C369" s="9" t="n"/>
      <c r="D369" s="9" t="n"/>
      <c r="E369" s="9" t="n"/>
    </row>
    <row r="370" ht="15.75" customHeight="1" s="496">
      <c r="A370" s="9" t="n"/>
      <c r="B370" s="9" t="n"/>
      <c r="C370" s="9" t="n"/>
      <c r="D370" s="9" t="n"/>
      <c r="E370" s="9" t="n"/>
    </row>
    <row r="371" ht="15.75" customHeight="1" s="496">
      <c r="A371" s="9" t="n"/>
      <c r="B371" s="9" t="n"/>
      <c r="C371" s="9" t="n"/>
      <c r="D371" s="9" t="n"/>
      <c r="E371" s="9" t="n"/>
    </row>
    <row r="372" ht="15.75" customHeight="1" s="496">
      <c r="A372" s="9" t="n"/>
      <c r="B372" s="9" t="n"/>
      <c r="C372" s="9" t="n"/>
      <c r="D372" s="9" t="n"/>
      <c r="E372" s="9" t="n"/>
    </row>
    <row r="373" ht="15.75" customHeight="1" s="496">
      <c r="A373" s="9" t="n"/>
      <c r="B373" s="9" t="n"/>
      <c r="C373" s="9" t="n"/>
      <c r="D373" s="9" t="n"/>
      <c r="E373" s="9" t="n"/>
    </row>
    <row r="374" ht="15.75" customHeight="1" s="496">
      <c r="A374" s="9" t="n"/>
      <c r="B374" s="9" t="n"/>
      <c r="C374" s="9" t="n"/>
      <c r="D374" s="9" t="n"/>
      <c r="E374" s="9" t="n"/>
    </row>
    <row r="375" ht="15.75" customHeight="1" s="496">
      <c r="A375" s="9" t="n"/>
      <c r="B375" s="9" t="n"/>
      <c r="C375" s="9" t="n"/>
      <c r="D375" s="9" t="n"/>
      <c r="E375" s="9" t="n"/>
    </row>
    <row r="376" ht="15.75" customHeight="1" s="496">
      <c r="A376" s="9" t="n"/>
      <c r="B376" s="9" t="n"/>
      <c r="C376" s="9" t="n"/>
      <c r="D376" s="9" t="n"/>
      <c r="E376" s="9" t="n"/>
    </row>
    <row r="377" ht="15.75" customHeight="1" s="496">
      <c r="A377" s="9" t="n"/>
      <c r="B377" s="9" t="n"/>
      <c r="C377" s="9" t="n"/>
      <c r="D377" s="9" t="n"/>
      <c r="E377" s="9" t="n"/>
    </row>
    <row r="378" ht="15.75" customHeight="1" s="496">
      <c r="A378" s="9" t="n"/>
      <c r="B378" s="9" t="n"/>
      <c r="C378" s="9" t="n"/>
      <c r="D378" s="9" t="n"/>
      <c r="E378" s="9" t="n"/>
    </row>
    <row r="379" ht="15.75" customHeight="1" s="496">
      <c r="A379" s="9" t="n"/>
      <c r="B379" s="9" t="n"/>
      <c r="C379" s="9" t="n"/>
      <c r="D379" s="9" t="n"/>
      <c r="E379" s="9" t="n"/>
    </row>
    <row r="380" ht="15.75" customHeight="1" s="496">
      <c r="A380" s="9" t="n"/>
      <c r="B380" s="9" t="n"/>
      <c r="C380" s="9" t="n"/>
      <c r="D380" s="9" t="n"/>
      <c r="E380" s="9" t="n"/>
    </row>
    <row r="381" ht="15.75" customHeight="1" s="496">
      <c r="A381" s="9" t="n"/>
      <c r="B381" s="9" t="n"/>
      <c r="C381" s="9" t="n"/>
      <c r="D381" s="9" t="n"/>
      <c r="E381" s="9" t="n"/>
    </row>
    <row r="382" ht="15.75" customHeight="1" s="496">
      <c r="A382" s="9" t="n"/>
      <c r="B382" s="9" t="n"/>
      <c r="C382" s="9" t="n"/>
      <c r="D382" s="9" t="n"/>
      <c r="E382" s="9" t="n"/>
    </row>
    <row r="383" ht="15.75" customHeight="1" s="496">
      <c r="A383" s="9" t="n"/>
      <c r="B383" s="9" t="n"/>
      <c r="C383" s="9" t="n"/>
      <c r="D383" s="9" t="n"/>
      <c r="E383" s="9" t="n"/>
    </row>
    <row r="384" ht="15.75" customHeight="1" s="496">
      <c r="A384" s="9" t="n"/>
      <c r="B384" s="9" t="n"/>
      <c r="C384" s="9" t="n"/>
      <c r="D384" s="9" t="n"/>
      <c r="E384" s="9" t="n"/>
    </row>
    <row r="385" ht="15.75" customHeight="1" s="496">
      <c r="A385" s="9" t="n"/>
      <c r="B385" s="9" t="n"/>
      <c r="C385" s="9" t="n"/>
      <c r="D385" s="9" t="n"/>
      <c r="E385" s="9" t="n"/>
    </row>
    <row r="386" ht="15.75" customHeight="1" s="496">
      <c r="A386" s="9" t="n"/>
      <c r="B386" s="9" t="n"/>
      <c r="C386" s="9" t="n"/>
      <c r="D386" s="9" t="n"/>
      <c r="E386" s="9" t="n"/>
    </row>
    <row r="387" ht="15.75" customHeight="1" s="496">
      <c r="A387" s="9" t="n"/>
      <c r="B387" s="9" t="n"/>
      <c r="C387" s="9" t="n"/>
      <c r="D387" s="9" t="n"/>
      <c r="E387" s="9" t="n"/>
    </row>
    <row r="388" ht="15.75" customHeight="1" s="496">
      <c r="A388" s="9" t="n"/>
      <c r="B388" s="9" t="n"/>
      <c r="C388" s="9" t="n"/>
      <c r="D388" s="9" t="n"/>
      <c r="E388" s="9" t="n"/>
    </row>
    <row r="389" ht="15.75" customHeight="1" s="496">
      <c r="A389" s="9" t="n"/>
      <c r="B389" s="9" t="n"/>
      <c r="C389" s="9" t="n"/>
      <c r="D389" s="9" t="n"/>
      <c r="E389" s="9" t="n"/>
    </row>
    <row r="390" ht="15.75" customHeight="1" s="496">
      <c r="A390" s="9" t="n"/>
      <c r="B390" s="9" t="n"/>
      <c r="C390" s="9" t="n"/>
      <c r="D390" s="9" t="n"/>
      <c r="E390" s="9" t="n"/>
    </row>
    <row r="391" ht="15.75" customHeight="1" s="496">
      <c r="A391" s="9" t="n"/>
      <c r="B391" s="9" t="n"/>
      <c r="C391" s="9" t="n"/>
      <c r="D391" s="9" t="n"/>
      <c r="E391" s="9" t="n"/>
    </row>
    <row r="392" ht="15.75" customHeight="1" s="496">
      <c r="A392" s="9" t="n"/>
      <c r="B392" s="9" t="n"/>
      <c r="C392" s="9" t="n"/>
      <c r="D392" s="9" t="n"/>
      <c r="E392" s="9" t="n"/>
    </row>
    <row r="393" ht="15.75" customHeight="1" s="496">
      <c r="A393" s="9" t="n"/>
      <c r="B393" s="9" t="n"/>
      <c r="C393" s="9" t="n"/>
      <c r="D393" s="9" t="n"/>
      <c r="E393" s="9" t="n"/>
    </row>
    <row r="394" ht="15.75" customHeight="1" s="496">
      <c r="A394" s="9" t="n"/>
      <c r="B394" s="9" t="n"/>
      <c r="C394" s="9" t="n"/>
      <c r="D394" s="9" t="n"/>
      <c r="E394" s="9" t="n"/>
    </row>
    <row r="395" ht="15.75" customHeight="1" s="496">
      <c r="A395" s="9" t="n"/>
      <c r="B395" s="9" t="n"/>
      <c r="C395" s="9" t="n"/>
      <c r="D395" s="9" t="n"/>
      <c r="E395" s="9" t="n"/>
    </row>
    <row r="396" ht="15.75" customHeight="1" s="496">
      <c r="A396" s="9" t="n"/>
      <c r="B396" s="9" t="n"/>
      <c r="C396" s="9" t="n"/>
      <c r="D396" s="9" t="n"/>
      <c r="E396" s="9" t="n"/>
    </row>
    <row r="397" ht="15.75" customHeight="1" s="496">
      <c r="A397" s="9" t="n"/>
      <c r="B397" s="9" t="n"/>
      <c r="C397" s="9" t="n"/>
      <c r="D397" s="9" t="n"/>
      <c r="E397" s="9" t="n"/>
    </row>
    <row r="398" ht="15.75" customHeight="1" s="496">
      <c r="A398" s="9" t="n"/>
      <c r="B398" s="9" t="n"/>
      <c r="C398" s="9" t="n"/>
      <c r="D398" s="9" t="n"/>
      <c r="E398" s="9" t="n"/>
    </row>
    <row r="399" ht="15.75" customHeight="1" s="496">
      <c r="A399" s="9" t="n"/>
      <c r="B399" s="9" t="n"/>
      <c r="C399" s="9" t="n"/>
      <c r="D399" s="9" t="n"/>
      <c r="E399" s="9" t="n"/>
    </row>
    <row r="400" ht="15.75" customHeight="1" s="496">
      <c r="A400" s="9" t="n"/>
      <c r="B400" s="9" t="n"/>
      <c r="C400" s="9" t="n"/>
      <c r="D400" s="9" t="n"/>
      <c r="E400" s="9" t="n"/>
    </row>
    <row r="401" ht="15.75" customHeight="1" s="496">
      <c r="A401" s="9" t="n"/>
      <c r="B401" s="9" t="n"/>
      <c r="C401" s="9" t="n"/>
      <c r="D401" s="9" t="n"/>
      <c r="E401" s="9" t="n"/>
    </row>
    <row r="402" ht="15.75" customHeight="1" s="496">
      <c r="A402" s="9" t="n"/>
      <c r="B402" s="9" t="n"/>
      <c r="C402" s="9" t="n"/>
      <c r="D402" s="9" t="n"/>
      <c r="E402" s="9" t="n"/>
    </row>
    <row r="403" ht="15.75" customHeight="1" s="496">
      <c r="A403" s="9" t="n"/>
      <c r="B403" s="9" t="n"/>
      <c r="C403" s="9" t="n"/>
      <c r="D403" s="9" t="n"/>
      <c r="E403" s="9" t="n"/>
    </row>
    <row r="404" ht="15.75" customHeight="1" s="496">
      <c r="A404" s="9" t="n"/>
      <c r="B404" s="9" t="n"/>
      <c r="C404" s="9" t="n"/>
      <c r="D404" s="9" t="n"/>
      <c r="E404" s="9" t="n"/>
    </row>
    <row r="405" ht="15.75" customHeight="1" s="496">
      <c r="A405" s="9" t="n"/>
      <c r="B405" s="9" t="n"/>
      <c r="C405" s="9" t="n"/>
      <c r="D405" s="9" t="n"/>
      <c r="E405" s="9" t="n"/>
    </row>
    <row r="406" ht="15.75" customHeight="1" s="496">
      <c r="A406" s="9" t="n"/>
      <c r="B406" s="9" t="n"/>
      <c r="C406" s="9" t="n"/>
      <c r="D406" s="9" t="n"/>
      <c r="E406" s="9" t="n"/>
    </row>
    <row r="407" ht="15.75" customHeight="1" s="496">
      <c r="A407" s="9" t="n"/>
      <c r="B407" s="9" t="n"/>
      <c r="C407" s="9" t="n"/>
      <c r="D407" s="9" t="n"/>
      <c r="E407" s="9" t="n"/>
    </row>
    <row r="408" ht="15.75" customHeight="1" s="496">
      <c r="A408" s="9" t="n"/>
      <c r="B408" s="9" t="n"/>
      <c r="C408" s="9" t="n"/>
      <c r="D408" s="9" t="n"/>
      <c r="E408" s="9" t="n"/>
    </row>
    <row r="409" ht="15.75" customHeight="1" s="496">
      <c r="A409" s="9" t="n"/>
      <c r="B409" s="9" t="n"/>
      <c r="C409" s="9" t="n"/>
      <c r="D409" s="9" t="n"/>
      <c r="E409" s="9" t="n"/>
    </row>
    <row r="410" ht="15.75" customHeight="1" s="496">
      <c r="A410" s="9" t="n"/>
      <c r="B410" s="9" t="n"/>
      <c r="C410" s="9" t="n"/>
      <c r="D410" s="9" t="n"/>
      <c r="E410" s="9" t="n"/>
    </row>
    <row r="411" ht="15.75" customHeight="1" s="496">
      <c r="A411" s="9" t="n"/>
      <c r="B411" s="9" t="n"/>
      <c r="C411" s="9" t="n"/>
      <c r="D411" s="9" t="n"/>
      <c r="E411" s="9" t="n"/>
    </row>
    <row r="412" ht="15.75" customHeight="1" s="496">
      <c r="A412" s="9" t="n"/>
      <c r="B412" s="9" t="n"/>
      <c r="C412" s="9" t="n"/>
      <c r="D412" s="9" t="n"/>
      <c r="E412" s="9" t="n"/>
    </row>
    <row r="413" ht="15.75" customHeight="1" s="496">
      <c r="A413" s="9" t="n"/>
      <c r="B413" s="9" t="n"/>
      <c r="C413" s="9" t="n"/>
      <c r="D413" s="9" t="n"/>
      <c r="E413" s="9" t="n"/>
    </row>
    <row r="414" ht="15.75" customHeight="1" s="496">
      <c r="A414" s="9" t="n"/>
      <c r="B414" s="9" t="n"/>
      <c r="C414" s="9" t="n"/>
      <c r="D414" s="9" t="n"/>
      <c r="E414" s="9" t="n"/>
    </row>
    <row r="415" ht="15.75" customHeight="1" s="496">
      <c r="A415" s="9" t="n"/>
      <c r="B415" s="9" t="n"/>
      <c r="C415" s="9" t="n"/>
      <c r="D415" s="9" t="n"/>
      <c r="E415" s="9" t="n"/>
    </row>
    <row r="416" ht="15.75" customHeight="1" s="496">
      <c r="A416" s="9" t="n"/>
      <c r="B416" s="9" t="n"/>
      <c r="C416" s="9" t="n"/>
      <c r="D416" s="9" t="n"/>
      <c r="E416" s="9" t="n"/>
    </row>
    <row r="417" ht="15.75" customHeight="1" s="496">
      <c r="A417" s="9" t="n"/>
      <c r="B417" s="9" t="n"/>
      <c r="C417" s="9" t="n"/>
      <c r="D417" s="9" t="n"/>
      <c r="E417" s="9" t="n"/>
    </row>
    <row r="418" ht="15.75" customHeight="1" s="496">
      <c r="A418" s="9" t="n"/>
      <c r="B418" s="9" t="n"/>
      <c r="C418" s="9" t="n"/>
      <c r="D418" s="9" t="n"/>
      <c r="E418" s="9" t="n"/>
    </row>
    <row r="419" ht="15.75" customHeight="1" s="496">
      <c r="A419" s="9" t="n"/>
      <c r="B419" s="9" t="n"/>
      <c r="C419" s="9" t="n"/>
      <c r="D419" s="9" t="n"/>
      <c r="E419" s="9" t="n"/>
    </row>
    <row r="420" ht="15.75" customHeight="1" s="496">
      <c r="A420" s="9" t="n"/>
      <c r="B420" s="9" t="n"/>
      <c r="C420" s="9" t="n"/>
      <c r="D420" s="9" t="n"/>
      <c r="E420" s="9" t="n"/>
    </row>
    <row r="421" ht="15.75" customHeight="1" s="496">
      <c r="A421" s="9" t="n"/>
      <c r="B421" s="9" t="n"/>
      <c r="C421" s="9" t="n"/>
      <c r="D421" s="9" t="n"/>
      <c r="E421" s="9" t="n"/>
    </row>
    <row r="422" ht="15.75" customHeight="1" s="496">
      <c r="A422" s="9" t="n"/>
      <c r="B422" s="9" t="n"/>
      <c r="C422" s="9" t="n"/>
      <c r="D422" s="9" t="n"/>
      <c r="E422" s="9" t="n"/>
    </row>
    <row r="423" ht="15.75" customHeight="1" s="496">
      <c r="A423" s="9" t="n"/>
      <c r="B423" s="9" t="n"/>
      <c r="C423" s="9" t="n"/>
      <c r="D423" s="9" t="n"/>
      <c r="E423" s="9" t="n"/>
    </row>
    <row r="424" ht="15.75" customHeight="1" s="496">
      <c r="A424" s="9" t="n"/>
      <c r="B424" s="9" t="n"/>
      <c r="C424" s="9" t="n"/>
      <c r="D424" s="9" t="n"/>
      <c r="E424" s="9" t="n"/>
    </row>
    <row r="425" ht="15.75" customHeight="1" s="496">
      <c r="A425" s="9" t="n"/>
      <c r="B425" s="9" t="n"/>
      <c r="C425" s="9" t="n"/>
      <c r="D425" s="9" t="n"/>
      <c r="E425" s="9" t="n"/>
    </row>
    <row r="426" ht="15.75" customHeight="1" s="496">
      <c r="A426" s="9" t="n"/>
      <c r="B426" s="9" t="n"/>
      <c r="C426" s="9" t="n"/>
      <c r="D426" s="9" t="n"/>
      <c r="E426" s="9" t="n"/>
    </row>
    <row r="427" ht="15.75" customHeight="1" s="496">
      <c r="A427" s="9" t="n"/>
      <c r="B427" s="9" t="n"/>
      <c r="C427" s="9" t="n"/>
      <c r="D427" s="9" t="n"/>
      <c r="E427" s="9" t="n"/>
    </row>
    <row r="428" ht="15.75" customHeight="1" s="496">
      <c r="A428" s="9" t="n"/>
      <c r="B428" s="9" t="n"/>
      <c r="C428" s="9" t="n"/>
      <c r="D428" s="9" t="n"/>
      <c r="E428" s="9" t="n"/>
    </row>
    <row r="429" ht="15.75" customHeight="1" s="496">
      <c r="A429" s="9" t="n"/>
      <c r="B429" s="9" t="n"/>
      <c r="C429" s="9" t="n"/>
      <c r="D429" s="9" t="n"/>
      <c r="E429" s="9" t="n"/>
    </row>
    <row r="430" ht="15.75" customHeight="1" s="496">
      <c r="A430" s="9" t="n"/>
      <c r="B430" s="9" t="n"/>
      <c r="C430" s="9" t="n"/>
      <c r="D430" s="9" t="n"/>
      <c r="E430" s="9" t="n"/>
    </row>
    <row r="431" ht="15.75" customHeight="1" s="496">
      <c r="A431" s="9" t="n"/>
      <c r="B431" s="9" t="n"/>
      <c r="C431" s="9" t="n"/>
      <c r="D431" s="9" t="n"/>
      <c r="E431" s="9" t="n"/>
    </row>
    <row r="432" ht="15.75" customHeight="1" s="496">
      <c r="A432" s="9" t="n"/>
      <c r="B432" s="9" t="n"/>
      <c r="C432" s="9" t="n"/>
      <c r="D432" s="9" t="n"/>
      <c r="E432" s="9" t="n"/>
    </row>
    <row r="433" ht="15.75" customHeight="1" s="496">
      <c r="A433" s="9" t="n"/>
      <c r="B433" s="9" t="n"/>
      <c r="C433" s="9" t="n"/>
      <c r="D433" s="9" t="n"/>
      <c r="E433" s="9" t="n"/>
    </row>
    <row r="434" ht="15.75" customHeight="1" s="496">
      <c r="A434" s="9" t="n"/>
      <c r="B434" s="9" t="n"/>
      <c r="C434" s="9" t="n"/>
      <c r="D434" s="9" t="n"/>
      <c r="E434" s="9" t="n"/>
    </row>
    <row r="435" ht="15.75" customHeight="1" s="496">
      <c r="A435" s="9" t="n"/>
      <c r="B435" s="9" t="n"/>
      <c r="C435" s="9" t="n"/>
      <c r="D435" s="9" t="n"/>
      <c r="E435" s="9" t="n"/>
    </row>
    <row r="436" ht="15.75" customHeight="1" s="496">
      <c r="A436" s="9" t="n"/>
      <c r="B436" s="9" t="n"/>
      <c r="C436" s="9" t="n"/>
      <c r="D436" s="9" t="n"/>
      <c r="E436" s="9" t="n"/>
    </row>
    <row r="437" ht="15.75" customHeight="1" s="496">
      <c r="A437" s="9" t="n"/>
      <c r="B437" s="9" t="n"/>
      <c r="C437" s="9" t="n"/>
      <c r="D437" s="9" t="n"/>
      <c r="E437" s="9" t="n"/>
    </row>
    <row r="438" ht="15.75" customHeight="1" s="496">
      <c r="A438" s="9" t="n"/>
      <c r="B438" s="9" t="n"/>
      <c r="C438" s="9" t="n"/>
      <c r="D438" s="9" t="n"/>
      <c r="E438" s="9" t="n"/>
    </row>
    <row r="439" ht="15.75" customHeight="1" s="496">
      <c r="A439" s="9" t="n"/>
      <c r="B439" s="9" t="n"/>
      <c r="C439" s="9" t="n"/>
      <c r="D439" s="9" t="n"/>
      <c r="E439" s="9" t="n"/>
    </row>
    <row r="440" ht="15.75" customHeight="1" s="496">
      <c r="A440" s="9" t="n"/>
      <c r="B440" s="9" t="n"/>
      <c r="C440" s="9" t="n"/>
      <c r="D440" s="9" t="n"/>
      <c r="E440" s="9" t="n"/>
    </row>
    <row r="441" ht="15.75" customHeight="1" s="496">
      <c r="A441" s="9" t="n"/>
      <c r="B441" s="9" t="n"/>
      <c r="C441" s="9" t="n"/>
      <c r="D441" s="9" t="n"/>
      <c r="E441" s="9" t="n"/>
    </row>
    <row r="442" ht="15.75" customHeight="1" s="496">
      <c r="A442" s="9" t="n"/>
      <c r="B442" s="9" t="n"/>
      <c r="C442" s="9" t="n"/>
      <c r="D442" s="9" t="n"/>
      <c r="E442" s="9" t="n"/>
    </row>
    <row r="443" ht="15.75" customHeight="1" s="496">
      <c r="A443" s="9" t="n"/>
      <c r="B443" s="9" t="n"/>
      <c r="C443" s="9" t="n"/>
      <c r="D443" s="9" t="n"/>
      <c r="E443" s="9" t="n"/>
    </row>
    <row r="444" ht="15.75" customHeight="1" s="496">
      <c r="A444" s="9" t="n"/>
      <c r="B444" s="9" t="n"/>
      <c r="C444" s="9" t="n"/>
      <c r="D444" s="9" t="n"/>
      <c r="E444" s="9" t="n"/>
    </row>
    <row r="445" ht="15.75" customHeight="1" s="496">
      <c r="A445" s="9" t="n"/>
      <c r="B445" s="9" t="n"/>
      <c r="C445" s="9" t="n"/>
      <c r="D445" s="9" t="n"/>
      <c r="E445" s="9" t="n"/>
    </row>
    <row r="446" ht="15.75" customHeight="1" s="496">
      <c r="A446" s="9" t="n"/>
      <c r="B446" s="9" t="n"/>
      <c r="C446" s="9" t="n"/>
      <c r="D446" s="9" t="n"/>
      <c r="E446" s="9" t="n"/>
    </row>
    <row r="447" ht="15.75" customHeight="1" s="496">
      <c r="A447" s="9" t="n"/>
      <c r="B447" s="9" t="n"/>
      <c r="C447" s="9" t="n"/>
      <c r="D447" s="9" t="n"/>
      <c r="E447" s="9" t="n"/>
    </row>
    <row r="448" ht="15.75" customHeight="1" s="496">
      <c r="A448" s="9" t="n"/>
      <c r="B448" s="9" t="n"/>
      <c r="C448" s="9" t="n"/>
      <c r="D448" s="9" t="n"/>
      <c r="E448" s="9" t="n"/>
    </row>
    <row r="449" ht="15.75" customHeight="1" s="496">
      <c r="A449" s="9" t="n"/>
      <c r="B449" s="9" t="n"/>
      <c r="C449" s="9" t="n"/>
      <c r="D449" s="9" t="n"/>
      <c r="E449" s="9" t="n"/>
    </row>
    <row r="450" ht="15.75" customHeight="1" s="496">
      <c r="A450" s="9" t="n"/>
      <c r="B450" s="9" t="n"/>
      <c r="C450" s="9" t="n"/>
      <c r="D450" s="9" t="n"/>
      <c r="E450" s="9" t="n"/>
    </row>
    <row r="451" ht="15.75" customHeight="1" s="496">
      <c r="A451" s="9" t="n"/>
      <c r="B451" s="9" t="n"/>
      <c r="C451" s="9" t="n"/>
      <c r="D451" s="9" t="n"/>
      <c r="E451" s="9" t="n"/>
    </row>
    <row r="452" ht="15.75" customHeight="1" s="496">
      <c r="A452" s="9" t="n"/>
      <c r="B452" s="9" t="n"/>
      <c r="C452" s="9" t="n"/>
      <c r="D452" s="9" t="n"/>
      <c r="E452" s="9" t="n"/>
    </row>
    <row r="453" ht="15.75" customHeight="1" s="496">
      <c r="A453" s="9" t="n"/>
      <c r="B453" s="9" t="n"/>
      <c r="C453" s="9" t="n"/>
      <c r="D453" s="9" t="n"/>
      <c r="E453" s="9" t="n"/>
    </row>
    <row r="454" ht="15.75" customHeight="1" s="496">
      <c r="A454" s="9" t="n"/>
      <c r="B454" s="9" t="n"/>
      <c r="C454" s="9" t="n"/>
      <c r="D454" s="9" t="n"/>
      <c r="E454" s="9" t="n"/>
    </row>
    <row r="455" ht="15.75" customHeight="1" s="496">
      <c r="A455" s="9" t="n"/>
      <c r="B455" s="9" t="n"/>
      <c r="C455" s="9" t="n"/>
      <c r="D455" s="9" t="n"/>
      <c r="E455" s="9" t="n"/>
    </row>
    <row r="456" ht="15.75" customHeight="1" s="496">
      <c r="A456" s="9" t="n"/>
      <c r="B456" s="9" t="n"/>
      <c r="C456" s="9" t="n"/>
      <c r="D456" s="9" t="n"/>
      <c r="E456" s="9" t="n"/>
    </row>
    <row r="457" ht="15.75" customHeight="1" s="496">
      <c r="A457" s="9" t="n"/>
      <c r="B457" s="9" t="n"/>
      <c r="C457" s="9" t="n"/>
      <c r="D457" s="9" t="n"/>
      <c r="E457" s="9" t="n"/>
    </row>
    <row r="458" ht="15.75" customHeight="1" s="496">
      <c r="A458" s="9" t="n"/>
      <c r="B458" s="9" t="n"/>
      <c r="C458" s="9" t="n"/>
      <c r="D458" s="9" t="n"/>
      <c r="E458" s="9" t="n"/>
    </row>
    <row r="459" ht="15.75" customHeight="1" s="496">
      <c r="A459" s="9" t="n"/>
      <c r="B459" s="9" t="n"/>
      <c r="C459" s="9" t="n"/>
      <c r="D459" s="9" t="n"/>
      <c r="E459" s="9" t="n"/>
    </row>
    <row r="460" ht="15.75" customHeight="1" s="496">
      <c r="A460" s="9" t="n"/>
      <c r="B460" s="9" t="n"/>
      <c r="C460" s="9" t="n"/>
      <c r="D460" s="9" t="n"/>
      <c r="E460" s="9" t="n"/>
    </row>
    <row r="461" ht="15.75" customHeight="1" s="496">
      <c r="A461" s="9" t="n"/>
      <c r="B461" s="9" t="n"/>
      <c r="C461" s="9" t="n"/>
      <c r="D461" s="9" t="n"/>
      <c r="E461" s="9" t="n"/>
    </row>
    <row r="462" ht="15.75" customHeight="1" s="496">
      <c r="A462" s="9" t="n"/>
      <c r="B462" s="9" t="n"/>
      <c r="C462" s="9" t="n"/>
      <c r="D462" s="9" t="n"/>
      <c r="E462" s="9" t="n"/>
    </row>
    <row r="463" ht="15.75" customHeight="1" s="496">
      <c r="A463" s="9" t="n"/>
      <c r="B463" s="9" t="n"/>
      <c r="C463" s="9" t="n"/>
      <c r="D463" s="9" t="n"/>
      <c r="E463" s="9" t="n"/>
    </row>
    <row r="464" ht="15.75" customHeight="1" s="496">
      <c r="A464" s="9" t="n"/>
      <c r="B464" s="9" t="n"/>
      <c r="C464" s="9" t="n"/>
      <c r="D464" s="9" t="n"/>
      <c r="E464" s="9" t="n"/>
    </row>
    <row r="465" ht="15.75" customHeight="1" s="496">
      <c r="A465" s="9" t="n"/>
      <c r="B465" s="9" t="n"/>
      <c r="C465" s="9" t="n"/>
      <c r="D465" s="9" t="n"/>
      <c r="E465" s="9" t="n"/>
    </row>
    <row r="466" ht="15.75" customHeight="1" s="496">
      <c r="A466" s="9" t="n"/>
      <c r="B466" s="9" t="n"/>
      <c r="C466" s="9" t="n"/>
      <c r="D466" s="9" t="n"/>
      <c r="E466" s="9" t="n"/>
    </row>
    <row r="467" ht="15.75" customHeight="1" s="496">
      <c r="A467" s="9" t="n"/>
      <c r="B467" s="9" t="n"/>
      <c r="C467" s="9" t="n"/>
      <c r="D467" s="9" t="n"/>
      <c r="E467" s="9" t="n"/>
    </row>
    <row r="468" ht="15.75" customHeight="1" s="496">
      <c r="A468" s="9" t="n"/>
      <c r="B468" s="9" t="n"/>
      <c r="C468" s="9" t="n"/>
      <c r="D468" s="9" t="n"/>
      <c r="E468" s="9" t="n"/>
    </row>
    <row r="469" ht="15.75" customHeight="1" s="496">
      <c r="A469" s="9" t="n"/>
      <c r="B469" s="9" t="n"/>
      <c r="C469" s="9" t="n"/>
      <c r="D469" s="9" t="n"/>
      <c r="E469" s="9" t="n"/>
    </row>
    <row r="470" ht="15.75" customHeight="1" s="496">
      <c r="A470" s="9" t="n"/>
      <c r="B470" s="9" t="n"/>
      <c r="C470" s="9" t="n"/>
      <c r="D470" s="9" t="n"/>
      <c r="E470" s="9" t="n"/>
    </row>
    <row r="471" ht="15.75" customHeight="1" s="496">
      <c r="A471" s="9" t="n"/>
      <c r="B471" s="9" t="n"/>
      <c r="C471" s="9" t="n"/>
      <c r="D471" s="9" t="n"/>
      <c r="E471" s="9" t="n"/>
    </row>
    <row r="472" ht="15.75" customHeight="1" s="496">
      <c r="A472" s="9" t="n"/>
      <c r="B472" s="9" t="n"/>
      <c r="C472" s="9" t="n"/>
      <c r="D472" s="9" t="n"/>
      <c r="E472" s="9" t="n"/>
    </row>
    <row r="473" ht="15.75" customHeight="1" s="496">
      <c r="A473" s="9" t="n"/>
      <c r="B473" s="9" t="n"/>
      <c r="C473" s="9" t="n"/>
      <c r="D473" s="9" t="n"/>
      <c r="E473" s="9" t="n"/>
    </row>
    <row r="474" ht="15.75" customHeight="1" s="496">
      <c r="A474" s="9" t="n"/>
      <c r="B474" s="9" t="n"/>
      <c r="C474" s="9" t="n"/>
      <c r="D474" s="9" t="n"/>
      <c r="E474" s="9" t="n"/>
    </row>
    <row r="475" ht="15.75" customHeight="1" s="496">
      <c r="A475" s="9" t="n"/>
      <c r="B475" s="9" t="n"/>
      <c r="C475" s="9" t="n"/>
      <c r="D475" s="9" t="n"/>
      <c r="E475" s="9" t="n"/>
    </row>
    <row r="476" ht="15.75" customHeight="1" s="496">
      <c r="A476" s="9" t="n"/>
      <c r="B476" s="9" t="n"/>
      <c r="C476" s="9" t="n"/>
      <c r="D476" s="9" t="n"/>
      <c r="E476" s="9" t="n"/>
    </row>
    <row r="477" ht="15.75" customHeight="1" s="496">
      <c r="A477" s="9" t="n"/>
      <c r="B477" s="9" t="n"/>
      <c r="C477" s="9" t="n"/>
      <c r="D477" s="9" t="n"/>
      <c r="E477" s="9" t="n"/>
    </row>
    <row r="478" ht="15.75" customHeight="1" s="496">
      <c r="A478" s="9" t="n"/>
      <c r="B478" s="9" t="n"/>
      <c r="C478" s="9" t="n"/>
      <c r="D478" s="9" t="n"/>
      <c r="E478" s="9" t="n"/>
    </row>
    <row r="479" ht="15.75" customHeight="1" s="496">
      <c r="A479" s="9" t="n"/>
      <c r="B479" s="9" t="n"/>
      <c r="C479" s="9" t="n"/>
      <c r="D479" s="9" t="n"/>
      <c r="E479" s="9" t="n"/>
    </row>
    <row r="480" ht="15.75" customHeight="1" s="496">
      <c r="A480" s="9" t="n"/>
      <c r="B480" s="9" t="n"/>
      <c r="C480" s="9" t="n"/>
      <c r="D480" s="9" t="n"/>
      <c r="E480" s="9" t="n"/>
    </row>
    <row r="481" ht="15.75" customHeight="1" s="496">
      <c r="A481" s="9" t="n"/>
      <c r="B481" s="9" t="n"/>
      <c r="C481" s="9" t="n"/>
      <c r="D481" s="9" t="n"/>
      <c r="E481" s="9" t="n"/>
    </row>
    <row r="482" ht="15.75" customHeight="1" s="496">
      <c r="A482" s="9" t="n"/>
      <c r="B482" s="9" t="n"/>
      <c r="C482" s="9" t="n"/>
      <c r="D482" s="9" t="n"/>
      <c r="E482" s="9" t="n"/>
    </row>
    <row r="483" ht="15.75" customHeight="1" s="496">
      <c r="A483" s="9" t="n"/>
      <c r="B483" s="9" t="n"/>
      <c r="C483" s="9" t="n"/>
      <c r="D483" s="9" t="n"/>
      <c r="E483" s="9" t="n"/>
    </row>
    <row r="484" ht="15.75" customHeight="1" s="496">
      <c r="A484" s="9" t="n"/>
      <c r="B484" s="9" t="n"/>
      <c r="C484" s="9" t="n"/>
      <c r="D484" s="9" t="n"/>
      <c r="E484" s="9" t="n"/>
    </row>
    <row r="485" ht="15.75" customHeight="1" s="496">
      <c r="A485" s="9" t="n"/>
      <c r="B485" s="9" t="n"/>
      <c r="C485" s="9" t="n"/>
      <c r="D485" s="9" t="n"/>
      <c r="E485" s="9" t="n"/>
    </row>
    <row r="486" ht="15.75" customHeight="1" s="496">
      <c r="A486" s="9" t="n"/>
      <c r="B486" s="9" t="n"/>
      <c r="C486" s="9" t="n"/>
      <c r="D486" s="9" t="n"/>
      <c r="E486" s="9" t="n"/>
    </row>
    <row r="487" ht="15.75" customHeight="1" s="496">
      <c r="A487" s="9" t="n"/>
      <c r="B487" s="9" t="n"/>
      <c r="C487" s="9" t="n"/>
      <c r="D487" s="9" t="n"/>
      <c r="E487" s="9" t="n"/>
    </row>
    <row r="488" ht="15.75" customHeight="1" s="496">
      <c r="A488" s="9" t="n"/>
      <c r="B488" s="9" t="n"/>
      <c r="C488" s="9" t="n"/>
      <c r="D488" s="9" t="n"/>
      <c r="E488" s="9" t="n"/>
    </row>
    <row r="489" ht="15.75" customHeight="1" s="496">
      <c r="A489" s="9" t="n"/>
      <c r="B489" s="9" t="n"/>
      <c r="C489" s="9" t="n"/>
      <c r="D489" s="9" t="n"/>
      <c r="E489" s="9" t="n"/>
    </row>
    <row r="490" ht="15.75" customHeight="1" s="496">
      <c r="A490" s="9" t="n"/>
      <c r="B490" s="9" t="n"/>
      <c r="C490" s="9" t="n"/>
      <c r="D490" s="9" t="n"/>
      <c r="E490" s="9" t="n"/>
    </row>
    <row r="491" ht="15.75" customHeight="1" s="496">
      <c r="A491" s="9" t="n"/>
      <c r="B491" s="9" t="n"/>
      <c r="C491" s="9" t="n"/>
      <c r="D491" s="9" t="n"/>
      <c r="E491" s="9" t="n"/>
    </row>
    <row r="492" ht="15.75" customHeight="1" s="496">
      <c r="A492" s="9" t="n"/>
      <c r="B492" s="9" t="n"/>
      <c r="C492" s="9" t="n"/>
      <c r="D492" s="9" t="n"/>
      <c r="E492" s="9" t="n"/>
    </row>
    <row r="493" ht="15.75" customHeight="1" s="496">
      <c r="A493" s="9" t="n"/>
      <c r="B493" s="9" t="n"/>
      <c r="C493" s="9" t="n"/>
      <c r="D493" s="9" t="n"/>
      <c r="E493" s="9" t="n"/>
    </row>
    <row r="494" ht="15.75" customHeight="1" s="496">
      <c r="A494" s="9" t="n"/>
      <c r="B494" s="9" t="n"/>
      <c r="C494" s="9" t="n"/>
      <c r="D494" s="9" t="n"/>
      <c r="E494" s="9" t="n"/>
    </row>
    <row r="495" ht="15.75" customHeight="1" s="496">
      <c r="A495" s="9" t="n"/>
      <c r="B495" s="9" t="n"/>
      <c r="C495" s="9" t="n"/>
      <c r="D495" s="9" t="n"/>
      <c r="E495" s="9" t="n"/>
    </row>
    <row r="496" ht="15.75" customHeight="1" s="496">
      <c r="A496" s="9" t="n"/>
      <c r="B496" s="9" t="n"/>
      <c r="C496" s="9" t="n"/>
      <c r="D496" s="9" t="n"/>
      <c r="E496" s="9" t="n"/>
    </row>
    <row r="497" ht="15.75" customHeight="1" s="496">
      <c r="A497" s="9" t="n"/>
      <c r="B497" s="9" t="n"/>
      <c r="C497" s="9" t="n"/>
      <c r="D497" s="9" t="n"/>
      <c r="E497" s="9" t="n"/>
    </row>
    <row r="498" ht="15.75" customHeight="1" s="496">
      <c r="A498" s="9" t="n"/>
      <c r="B498" s="9" t="n"/>
      <c r="C498" s="9" t="n"/>
      <c r="D498" s="9" t="n"/>
      <c r="E498" s="9" t="n"/>
    </row>
    <row r="499" ht="15.75" customHeight="1" s="496">
      <c r="A499" s="9" t="n"/>
      <c r="B499" s="9" t="n"/>
      <c r="C499" s="9" t="n"/>
      <c r="D499" s="9" t="n"/>
      <c r="E499" s="9" t="n"/>
    </row>
    <row r="500" ht="15.75" customHeight="1" s="496">
      <c r="A500" s="9" t="n"/>
      <c r="B500" s="9" t="n"/>
      <c r="C500" s="9" t="n"/>
      <c r="D500" s="9" t="n"/>
      <c r="E500" s="9" t="n"/>
    </row>
    <row r="501" ht="15.75" customHeight="1" s="496">
      <c r="A501" s="9" t="n"/>
      <c r="B501" s="9" t="n"/>
      <c r="C501" s="9" t="n"/>
      <c r="D501" s="9" t="n"/>
      <c r="E501" s="9" t="n"/>
    </row>
    <row r="502" ht="15.75" customHeight="1" s="496">
      <c r="A502" s="9" t="n"/>
      <c r="B502" s="9" t="n"/>
      <c r="C502" s="9" t="n"/>
      <c r="D502" s="9" t="n"/>
      <c r="E502" s="9" t="n"/>
    </row>
    <row r="503" ht="15.75" customHeight="1" s="496">
      <c r="A503" s="9" t="n"/>
      <c r="B503" s="9" t="n"/>
      <c r="C503" s="9" t="n"/>
      <c r="D503" s="9" t="n"/>
      <c r="E503" s="9" t="n"/>
    </row>
    <row r="504" ht="15.75" customHeight="1" s="496">
      <c r="A504" s="9" t="n"/>
      <c r="B504" s="9" t="n"/>
      <c r="C504" s="9" t="n"/>
      <c r="D504" s="9" t="n"/>
      <c r="E504" s="9" t="n"/>
    </row>
    <row r="505" ht="15.75" customHeight="1" s="496">
      <c r="A505" s="9" t="n"/>
      <c r="B505" s="9" t="n"/>
      <c r="C505" s="9" t="n"/>
      <c r="D505" s="9" t="n"/>
      <c r="E505" s="9" t="n"/>
    </row>
    <row r="506" ht="15.75" customHeight="1" s="496">
      <c r="A506" s="9" t="n"/>
      <c r="B506" s="9" t="n"/>
      <c r="C506" s="9" t="n"/>
      <c r="D506" s="9" t="n"/>
      <c r="E506" s="9" t="n"/>
    </row>
    <row r="507" ht="15.75" customHeight="1" s="496">
      <c r="A507" s="9" t="n"/>
      <c r="B507" s="9" t="n"/>
      <c r="C507" s="9" t="n"/>
      <c r="D507" s="9" t="n"/>
      <c r="E507" s="9" t="n"/>
    </row>
    <row r="508" ht="15.75" customHeight="1" s="496">
      <c r="A508" s="9" t="n"/>
      <c r="B508" s="9" t="n"/>
      <c r="C508" s="9" t="n"/>
      <c r="D508" s="9" t="n"/>
      <c r="E508" s="9" t="n"/>
    </row>
    <row r="509" ht="15.75" customHeight="1" s="496">
      <c r="A509" s="9" t="n"/>
      <c r="B509" s="9" t="n"/>
      <c r="C509" s="9" t="n"/>
      <c r="D509" s="9" t="n"/>
      <c r="E509" s="9" t="n"/>
    </row>
    <row r="510" ht="15.75" customHeight="1" s="496">
      <c r="A510" s="9" t="n"/>
      <c r="B510" s="9" t="n"/>
      <c r="C510" s="9" t="n"/>
      <c r="D510" s="9" t="n"/>
      <c r="E510" s="9" t="n"/>
    </row>
    <row r="511" ht="15.75" customHeight="1" s="496">
      <c r="A511" s="9" t="n"/>
      <c r="B511" s="9" t="n"/>
      <c r="C511" s="9" t="n"/>
      <c r="D511" s="9" t="n"/>
      <c r="E511" s="9" t="n"/>
    </row>
    <row r="512" ht="15.75" customHeight="1" s="496">
      <c r="A512" s="9" t="n"/>
      <c r="B512" s="9" t="n"/>
      <c r="C512" s="9" t="n"/>
      <c r="D512" s="9" t="n"/>
      <c r="E512" s="9" t="n"/>
    </row>
    <row r="513" ht="15.75" customHeight="1" s="496">
      <c r="A513" s="9" t="n"/>
      <c r="B513" s="9" t="n"/>
      <c r="C513" s="9" t="n"/>
      <c r="D513" s="9" t="n"/>
      <c r="E513" s="9" t="n"/>
    </row>
    <row r="514" ht="15.75" customHeight="1" s="496">
      <c r="A514" s="9" t="n"/>
      <c r="B514" s="9" t="n"/>
      <c r="C514" s="9" t="n"/>
      <c r="D514" s="9" t="n"/>
      <c r="E514" s="9" t="n"/>
    </row>
    <row r="515" ht="15.75" customHeight="1" s="496">
      <c r="A515" s="9" t="n"/>
      <c r="B515" s="9" t="n"/>
      <c r="C515" s="9" t="n"/>
      <c r="D515" s="9" t="n"/>
      <c r="E515" s="9" t="n"/>
    </row>
    <row r="516" ht="15.75" customHeight="1" s="496">
      <c r="A516" s="9" t="n"/>
      <c r="B516" s="9" t="n"/>
      <c r="C516" s="9" t="n"/>
      <c r="D516" s="9" t="n"/>
      <c r="E516" s="9" t="n"/>
    </row>
    <row r="517" ht="15.75" customHeight="1" s="496">
      <c r="A517" s="9" t="n"/>
      <c r="B517" s="9" t="n"/>
      <c r="C517" s="9" t="n"/>
      <c r="D517" s="9" t="n"/>
      <c r="E517" s="9" t="n"/>
    </row>
    <row r="518" ht="15.75" customHeight="1" s="496">
      <c r="A518" s="9" t="n"/>
      <c r="B518" s="9" t="n"/>
      <c r="C518" s="9" t="n"/>
      <c r="D518" s="9" t="n"/>
      <c r="E518" s="9" t="n"/>
    </row>
    <row r="519" ht="15.75" customHeight="1" s="496">
      <c r="A519" s="9" t="n"/>
      <c r="B519" s="9" t="n"/>
      <c r="C519" s="9" t="n"/>
      <c r="D519" s="9" t="n"/>
      <c r="E519" s="9" t="n"/>
    </row>
    <row r="520" ht="15.75" customHeight="1" s="496">
      <c r="A520" s="9" t="n"/>
      <c r="B520" s="9" t="n"/>
      <c r="C520" s="9" t="n"/>
      <c r="D520" s="9" t="n"/>
      <c r="E520" s="9" t="n"/>
    </row>
    <row r="521" ht="15.75" customHeight="1" s="496">
      <c r="A521" s="9" t="n"/>
      <c r="B521" s="9" t="n"/>
      <c r="C521" s="9" t="n"/>
      <c r="D521" s="9" t="n"/>
      <c r="E521" s="9" t="n"/>
    </row>
    <row r="522" ht="15.75" customHeight="1" s="496">
      <c r="A522" s="9" t="n"/>
      <c r="B522" s="9" t="n"/>
      <c r="C522" s="9" t="n"/>
      <c r="D522" s="9" t="n"/>
      <c r="E522" s="9" t="n"/>
    </row>
    <row r="523" ht="15.75" customHeight="1" s="496">
      <c r="A523" s="9" t="n"/>
      <c r="B523" s="9" t="n"/>
      <c r="C523" s="9" t="n"/>
      <c r="D523" s="9" t="n"/>
      <c r="E523" s="9" t="n"/>
    </row>
    <row r="524" ht="15.75" customHeight="1" s="496">
      <c r="A524" s="9" t="n"/>
      <c r="B524" s="9" t="n"/>
      <c r="C524" s="9" t="n"/>
      <c r="D524" s="9" t="n"/>
      <c r="E524" s="9" t="n"/>
    </row>
    <row r="525" ht="15.75" customHeight="1" s="496">
      <c r="A525" s="9" t="n"/>
      <c r="B525" s="9" t="n"/>
      <c r="C525" s="9" t="n"/>
      <c r="D525" s="9" t="n"/>
      <c r="E525" s="9" t="n"/>
    </row>
    <row r="526" ht="15.75" customHeight="1" s="496">
      <c r="A526" s="9" t="n"/>
      <c r="B526" s="9" t="n"/>
      <c r="C526" s="9" t="n"/>
      <c r="D526" s="9" t="n"/>
      <c r="E526" s="9" t="n"/>
    </row>
    <row r="527" ht="15.75" customHeight="1" s="496">
      <c r="A527" s="9" t="n"/>
      <c r="B527" s="9" t="n"/>
      <c r="C527" s="9" t="n"/>
      <c r="D527" s="9" t="n"/>
      <c r="E527" s="9" t="n"/>
    </row>
    <row r="528" ht="15.75" customHeight="1" s="496">
      <c r="A528" s="9" t="n"/>
      <c r="B528" s="9" t="n"/>
      <c r="C528" s="9" t="n"/>
      <c r="D528" s="9" t="n"/>
      <c r="E528" s="9" t="n"/>
    </row>
    <row r="529" ht="15.75" customHeight="1" s="496">
      <c r="A529" s="9" t="n"/>
      <c r="B529" s="9" t="n"/>
      <c r="C529" s="9" t="n"/>
      <c r="D529" s="9" t="n"/>
      <c r="E529" s="9" t="n"/>
    </row>
    <row r="530" ht="15.75" customHeight="1" s="496">
      <c r="A530" s="9" t="n"/>
      <c r="B530" s="9" t="n"/>
      <c r="C530" s="9" t="n"/>
      <c r="D530" s="9" t="n"/>
      <c r="E530" s="9" t="n"/>
    </row>
    <row r="531" ht="15.75" customHeight="1" s="496">
      <c r="A531" s="9" t="n"/>
      <c r="B531" s="9" t="n"/>
      <c r="C531" s="9" t="n"/>
      <c r="D531" s="9" t="n"/>
      <c r="E531" s="9" t="n"/>
    </row>
    <row r="532" ht="15.75" customHeight="1" s="496">
      <c r="A532" s="9" t="n"/>
      <c r="B532" s="9" t="n"/>
      <c r="C532" s="9" t="n"/>
      <c r="D532" s="9" t="n"/>
      <c r="E532" s="9" t="n"/>
    </row>
    <row r="533" ht="15.75" customHeight="1" s="496">
      <c r="A533" s="9" t="n"/>
      <c r="B533" s="9" t="n"/>
      <c r="C533" s="9" t="n"/>
      <c r="D533" s="9" t="n"/>
      <c r="E533" s="9" t="n"/>
    </row>
    <row r="534" ht="15.75" customHeight="1" s="496">
      <c r="A534" s="9" t="n"/>
      <c r="B534" s="9" t="n"/>
      <c r="C534" s="9" t="n"/>
      <c r="D534" s="9" t="n"/>
      <c r="E534" s="9" t="n"/>
    </row>
    <row r="535" ht="15.75" customHeight="1" s="496">
      <c r="A535" s="9" t="n"/>
      <c r="B535" s="9" t="n"/>
      <c r="C535" s="9" t="n"/>
      <c r="D535" s="9" t="n"/>
      <c r="E535" s="9" t="n"/>
    </row>
    <row r="536" ht="15.75" customHeight="1" s="496">
      <c r="A536" s="9" t="n"/>
      <c r="B536" s="9" t="n"/>
      <c r="C536" s="9" t="n"/>
      <c r="D536" s="9" t="n"/>
      <c r="E536" s="9" t="n"/>
    </row>
    <row r="537" ht="15.75" customHeight="1" s="496">
      <c r="A537" s="9" t="n"/>
      <c r="B537" s="9" t="n"/>
      <c r="C537" s="9" t="n"/>
      <c r="D537" s="9" t="n"/>
      <c r="E537" s="9" t="n"/>
    </row>
    <row r="538" ht="15.75" customHeight="1" s="496">
      <c r="A538" s="9" t="n"/>
      <c r="B538" s="9" t="n"/>
      <c r="C538" s="9" t="n"/>
      <c r="D538" s="9" t="n"/>
      <c r="E538" s="9" t="n"/>
    </row>
    <row r="539" ht="15.75" customHeight="1" s="496">
      <c r="A539" s="9" t="n"/>
      <c r="B539" s="9" t="n"/>
      <c r="C539" s="9" t="n"/>
      <c r="D539" s="9" t="n"/>
      <c r="E539" s="9" t="n"/>
    </row>
    <row r="540" ht="15.75" customHeight="1" s="496">
      <c r="A540" s="9" t="n"/>
      <c r="B540" s="9" t="n"/>
      <c r="C540" s="9" t="n"/>
      <c r="D540" s="9" t="n"/>
      <c r="E540" s="9" t="n"/>
    </row>
    <row r="541" ht="15.75" customHeight="1" s="496">
      <c r="A541" s="9" t="n"/>
      <c r="B541" s="9" t="n"/>
      <c r="C541" s="9" t="n"/>
      <c r="D541" s="9" t="n"/>
      <c r="E541" s="9" t="n"/>
    </row>
    <row r="542" ht="15.75" customHeight="1" s="496">
      <c r="A542" s="9" t="n"/>
      <c r="B542" s="9" t="n"/>
      <c r="C542" s="9" t="n"/>
      <c r="D542" s="9" t="n"/>
      <c r="E542" s="9" t="n"/>
    </row>
    <row r="543" ht="15.75" customHeight="1" s="496">
      <c r="A543" s="9" t="n"/>
      <c r="B543" s="9" t="n"/>
      <c r="C543" s="9" t="n"/>
      <c r="D543" s="9" t="n"/>
      <c r="E543" s="9" t="n"/>
    </row>
    <row r="544" ht="15.75" customHeight="1" s="496">
      <c r="A544" s="9" t="n"/>
      <c r="B544" s="9" t="n"/>
      <c r="C544" s="9" t="n"/>
      <c r="D544" s="9" t="n"/>
      <c r="E544" s="9" t="n"/>
    </row>
    <row r="545" ht="15.75" customHeight="1" s="496">
      <c r="A545" s="9" t="n"/>
      <c r="B545" s="9" t="n"/>
      <c r="C545" s="9" t="n"/>
      <c r="D545" s="9" t="n"/>
      <c r="E545" s="9" t="n"/>
    </row>
    <row r="546" ht="15.75" customHeight="1" s="496">
      <c r="A546" s="9" t="n"/>
      <c r="B546" s="9" t="n"/>
      <c r="C546" s="9" t="n"/>
      <c r="D546" s="9" t="n"/>
      <c r="E546" s="9" t="n"/>
    </row>
    <row r="547" ht="15.75" customHeight="1" s="496">
      <c r="A547" s="9" t="n"/>
      <c r="B547" s="9" t="n"/>
      <c r="C547" s="9" t="n"/>
      <c r="D547" s="9" t="n"/>
      <c r="E547" s="9" t="n"/>
    </row>
    <row r="548" ht="15.75" customHeight="1" s="496">
      <c r="A548" s="9" t="n"/>
      <c r="B548" s="9" t="n"/>
      <c r="C548" s="9" t="n"/>
      <c r="D548" s="9" t="n"/>
      <c r="E548" s="9" t="n"/>
    </row>
    <row r="549" ht="15.75" customHeight="1" s="496">
      <c r="A549" s="9" t="n"/>
      <c r="B549" s="9" t="n"/>
      <c r="C549" s="9" t="n"/>
      <c r="D549" s="9" t="n"/>
      <c r="E549" s="9" t="n"/>
    </row>
    <row r="550" ht="15.75" customHeight="1" s="496">
      <c r="A550" s="9" t="n"/>
      <c r="B550" s="9" t="n"/>
      <c r="C550" s="9" t="n"/>
      <c r="D550" s="9" t="n"/>
      <c r="E550" s="9" t="n"/>
    </row>
    <row r="551" ht="15.75" customHeight="1" s="496">
      <c r="A551" s="9" t="n"/>
      <c r="B551" s="9" t="n"/>
      <c r="C551" s="9" t="n"/>
      <c r="D551" s="9" t="n"/>
      <c r="E551" s="9" t="n"/>
    </row>
    <row r="552" ht="15.75" customHeight="1" s="496">
      <c r="A552" s="9" t="n"/>
      <c r="B552" s="9" t="n"/>
      <c r="C552" s="9" t="n"/>
      <c r="D552" s="9" t="n"/>
      <c r="E552" s="9" t="n"/>
    </row>
    <row r="553" ht="15.75" customHeight="1" s="496">
      <c r="A553" s="9" t="n"/>
      <c r="B553" s="9" t="n"/>
      <c r="C553" s="9" t="n"/>
      <c r="D553" s="9" t="n"/>
      <c r="E553" s="9" t="n"/>
    </row>
    <row r="554" ht="15.75" customHeight="1" s="496">
      <c r="A554" s="9" t="n"/>
      <c r="B554" s="9" t="n"/>
      <c r="C554" s="9" t="n"/>
      <c r="D554" s="9" t="n"/>
      <c r="E554" s="9" t="n"/>
    </row>
    <row r="555" ht="15.75" customHeight="1" s="496">
      <c r="A555" s="9" t="n"/>
      <c r="B555" s="9" t="n"/>
      <c r="C555" s="9" t="n"/>
      <c r="D555" s="9" t="n"/>
      <c r="E555" s="9" t="n"/>
    </row>
    <row r="556" ht="15.75" customHeight="1" s="496">
      <c r="A556" s="9" t="n"/>
      <c r="B556" s="9" t="n"/>
      <c r="C556" s="9" t="n"/>
      <c r="D556" s="9" t="n"/>
      <c r="E556" s="9" t="n"/>
    </row>
    <row r="557" ht="15.75" customHeight="1" s="496">
      <c r="A557" s="9" t="n"/>
      <c r="B557" s="9" t="n"/>
      <c r="C557" s="9" t="n"/>
      <c r="D557" s="9" t="n"/>
      <c r="E557" s="9" t="n"/>
    </row>
    <row r="558" ht="15.75" customHeight="1" s="496">
      <c r="A558" s="9" t="n"/>
      <c r="B558" s="9" t="n"/>
      <c r="C558" s="9" t="n"/>
      <c r="D558" s="9" t="n"/>
      <c r="E558" s="9" t="n"/>
    </row>
    <row r="559" ht="15.75" customHeight="1" s="496">
      <c r="A559" s="9" t="n"/>
      <c r="B559" s="9" t="n"/>
      <c r="C559" s="9" t="n"/>
      <c r="D559" s="9" t="n"/>
      <c r="E559" s="9" t="n"/>
    </row>
    <row r="560" ht="15.75" customHeight="1" s="496">
      <c r="A560" s="9" t="n"/>
      <c r="B560" s="9" t="n"/>
      <c r="C560" s="9" t="n"/>
      <c r="D560" s="9" t="n"/>
      <c r="E560" s="9" t="n"/>
    </row>
    <row r="561" ht="15.75" customHeight="1" s="496">
      <c r="A561" s="9" t="n"/>
      <c r="B561" s="9" t="n"/>
      <c r="C561" s="9" t="n"/>
      <c r="D561" s="9" t="n"/>
      <c r="E561" s="9" t="n"/>
    </row>
    <row r="562" ht="15.75" customHeight="1" s="496">
      <c r="A562" s="9" t="n"/>
      <c r="B562" s="9" t="n"/>
      <c r="C562" s="9" t="n"/>
      <c r="D562" s="9" t="n"/>
      <c r="E562" s="9" t="n"/>
    </row>
    <row r="563" ht="15.75" customHeight="1" s="496">
      <c r="A563" s="9" t="n"/>
      <c r="B563" s="9" t="n"/>
      <c r="C563" s="9" t="n"/>
      <c r="D563" s="9" t="n"/>
      <c r="E563" s="9" t="n"/>
    </row>
    <row r="564" ht="15.75" customHeight="1" s="496">
      <c r="A564" s="9" t="n"/>
      <c r="B564" s="9" t="n"/>
      <c r="C564" s="9" t="n"/>
      <c r="D564" s="9" t="n"/>
      <c r="E564" s="9" t="n"/>
    </row>
    <row r="565" ht="15.75" customHeight="1" s="496">
      <c r="A565" s="9" t="n"/>
      <c r="B565" s="9" t="n"/>
      <c r="C565" s="9" t="n"/>
      <c r="D565" s="9" t="n"/>
      <c r="E565" s="9" t="n"/>
    </row>
    <row r="566" ht="15.75" customHeight="1" s="496">
      <c r="A566" s="9" t="n"/>
      <c r="B566" s="9" t="n"/>
      <c r="C566" s="9" t="n"/>
      <c r="D566" s="9" t="n"/>
      <c r="E566" s="9" t="n"/>
    </row>
    <row r="567" ht="15.75" customHeight="1" s="496">
      <c r="A567" s="9" t="n"/>
      <c r="B567" s="9" t="n"/>
      <c r="C567" s="9" t="n"/>
      <c r="D567" s="9" t="n"/>
      <c r="E567" s="9" t="n"/>
    </row>
    <row r="568" ht="15.75" customHeight="1" s="496">
      <c r="A568" s="9" t="n"/>
      <c r="B568" s="9" t="n"/>
      <c r="C568" s="9" t="n"/>
      <c r="D568" s="9" t="n"/>
      <c r="E568" s="9" t="n"/>
    </row>
    <row r="569" ht="15.75" customHeight="1" s="496">
      <c r="A569" s="9" t="n"/>
      <c r="B569" s="9" t="n"/>
      <c r="C569" s="9" t="n"/>
      <c r="D569" s="9" t="n"/>
      <c r="E569" s="9" t="n"/>
    </row>
    <row r="570" ht="15.75" customHeight="1" s="496">
      <c r="A570" s="9" t="n"/>
      <c r="B570" s="9" t="n"/>
      <c r="C570" s="9" t="n"/>
      <c r="D570" s="9" t="n"/>
      <c r="E570" s="9" t="n"/>
    </row>
    <row r="571" ht="15.75" customHeight="1" s="496">
      <c r="A571" s="9" t="n"/>
      <c r="B571" s="9" t="n"/>
      <c r="C571" s="9" t="n"/>
      <c r="D571" s="9" t="n"/>
      <c r="E571" s="9" t="n"/>
    </row>
    <row r="572" ht="15.75" customHeight="1" s="496">
      <c r="A572" s="9" t="n"/>
      <c r="B572" s="9" t="n"/>
      <c r="C572" s="9" t="n"/>
      <c r="D572" s="9" t="n"/>
      <c r="E572" s="9" t="n"/>
    </row>
    <row r="573" ht="15.75" customHeight="1" s="496">
      <c r="A573" s="9" t="n"/>
      <c r="B573" s="9" t="n"/>
      <c r="C573" s="9" t="n"/>
      <c r="D573" s="9" t="n"/>
      <c r="E573" s="9" t="n"/>
    </row>
    <row r="574" ht="15.75" customHeight="1" s="496">
      <c r="A574" s="9" t="n"/>
      <c r="B574" s="9" t="n"/>
      <c r="C574" s="9" t="n"/>
      <c r="D574" s="9" t="n"/>
      <c r="E574" s="9" t="n"/>
    </row>
    <row r="575" ht="15.75" customHeight="1" s="496">
      <c r="A575" s="9" t="n"/>
      <c r="B575" s="9" t="n"/>
      <c r="C575" s="9" t="n"/>
      <c r="D575" s="9" t="n"/>
      <c r="E575" s="9" t="n"/>
    </row>
    <row r="576" ht="15.75" customHeight="1" s="496">
      <c r="A576" s="9" t="n"/>
      <c r="B576" s="9" t="n"/>
      <c r="C576" s="9" t="n"/>
      <c r="D576" s="9" t="n"/>
      <c r="E576" s="9" t="n"/>
    </row>
    <row r="577" ht="15.75" customHeight="1" s="496">
      <c r="A577" s="9" t="n"/>
      <c r="B577" s="9" t="n"/>
      <c r="C577" s="9" t="n"/>
      <c r="D577" s="9" t="n"/>
      <c r="E577" s="9" t="n"/>
    </row>
    <row r="578" ht="15.75" customHeight="1" s="496">
      <c r="A578" s="9" t="n"/>
      <c r="B578" s="9" t="n"/>
      <c r="C578" s="9" t="n"/>
      <c r="D578" s="9" t="n"/>
      <c r="E578" s="9" t="n"/>
    </row>
    <row r="579" ht="15.75" customHeight="1" s="496">
      <c r="A579" s="9" t="n"/>
      <c r="B579" s="9" t="n"/>
      <c r="C579" s="9" t="n"/>
      <c r="D579" s="9" t="n"/>
      <c r="E579" s="9" t="n"/>
    </row>
    <row r="580" ht="15.75" customHeight="1" s="496">
      <c r="A580" s="9" t="n"/>
      <c r="B580" s="9" t="n"/>
      <c r="C580" s="9" t="n"/>
      <c r="D580" s="9" t="n"/>
      <c r="E580" s="9" t="n"/>
    </row>
    <row r="581" ht="15.75" customHeight="1" s="496">
      <c r="A581" s="9" t="n"/>
      <c r="B581" s="9" t="n"/>
      <c r="C581" s="9" t="n"/>
      <c r="D581" s="9" t="n"/>
      <c r="E581" s="9" t="n"/>
    </row>
    <row r="582" ht="15.75" customHeight="1" s="496">
      <c r="A582" s="9" t="n"/>
      <c r="B582" s="9" t="n"/>
      <c r="C582" s="9" t="n"/>
      <c r="D582" s="9" t="n"/>
      <c r="E582" s="9" t="n"/>
    </row>
    <row r="583" ht="15.75" customHeight="1" s="496">
      <c r="A583" s="9" t="n"/>
      <c r="B583" s="9" t="n"/>
      <c r="C583" s="9" t="n"/>
      <c r="D583" s="9" t="n"/>
      <c r="E583" s="9" t="n"/>
    </row>
    <row r="584" ht="15.75" customHeight="1" s="496">
      <c r="A584" s="9" t="n"/>
      <c r="B584" s="9" t="n"/>
      <c r="C584" s="9" t="n"/>
      <c r="D584" s="9" t="n"/>
      <c r="E584" s="9" t="n"/>
    </row>
    <row r="585" ht="15.75" customHeight="1" s="496">
      <c r="A585" s="9" t="n"/>
      <c r="B585" s="9" t="n"/>
      <c r="C585" s="9" t="n"/>
      <c r="D585" s="9" t="n"/>
      <c r="E585" s="9" t="n"/>
    </row>
    <row r="586" ht="15.75" customHeight="1" s="496">
      <c r="A586" s="9" t="n"/>
      <c r="B586" s="9" t="n"/>
      <c r="C586" s="9" t="n"/>
      <c r="D586" s="9" t="n"/>
      <c r="E586" s="9" t="n"/>
    </row>
    <row r="587" ht="15.75" customHeight="1" s="496">
      <c r="A587" s="9" t="n"/>
      <c r="B587" s="9" t="n"/>
      <c r="C587" s="9" t="n"/>
      <c r="D587" s="9" t="n"/>
      <c r="E587" s="9" t="n"/>
    </row>
    <row r="588" ht="15.75" customHeight="1" s="496">
      <c r="A588" s="9" t="n"/>
      <c r="B588" s="9" t="n"/>
      <c r="C588" s="9" t="n"/>
      <c r="D588" s="9" t="n"/>
      <c r="E588" s="9" t="n"/>
    </row>
    <row r="589" ht="15.75" customHeight="1" s="496">
      <c r="A589" s="9" t="n"/>
      <c r="B589" s="9" t="n"/>
      <c r="C589" s="9" t="n"/>
      <c r="D589" s="9" t="n"/>
      <c r="E589" s="9" t="n"/>
    </row>
    <row r="590" ht="15.75" customHeight="1" s="496">
      <c r="A590" s="9" t="n"/>
      <c r="B590" s="9" t="n"/>
      <c r="C590" s="9" t="n"/>
      <c r="D590" s="9" t="n"/>
      <c r="E590" s="9" t="n"/>
    </row>
    <row r="591" ht="15.75" customHeight="1" s="496">
      <c r="A591" s="9" t="n"/>
      <c r="B591" s="9" t="n"/>
      <c r="C591" s="9" t="n"/>
      <c r="D591" s="9" t="n"/>
      <c r="E591" s="9" t="n"/>
    </row>
    <row r="592" ht="15.75" customHeight="1" s="496">
      <c r="A592" s="9" t="n"/>
      <c r="B592" s="9" t="n"/>
      <c r="C592" s="9" t="n"/>
      <c r="D592" s="9" t="n"/>
      <c r="E592" s="9" t="n"/>
    </row>
    <row r="593" ht="15.75" customHeight="1" s="496">
      <c r="A593" s="9" t="n"/>
      <c r="B593" s="9" t="n"/>
      <c r="C593" s="9" t="n"/>
      <c r="D593" s="9" t="n"/>
      <c r="E593" s="9" t="n"/>
    </row>
    <row r="594" ht="15.75" customHeight="1" s="496">
      <c r="A594" s="9" t="n"/>
      <c r="B594" s="9" t="n"/>
      <c r="C594" s="9" t="n"/>
      <c r="D594" s="9" t="n"/>
      <c r="E594" s="9" t="n"/>
    </row>
    <row r="595" ht="15.75" customHeight="1" s="496">
      <c r="A595" s="9" t="n"/>
      <c r="B595" s="9" t="n"/>
      <c r="C595" s="9" t="n"/>
      <c r="D595" s="9" t="n"/>
      <c r="E595" s="9" t="n"/>
    </row>
    <row r="596" ht="15.75" customHeight="1" s="496">
      <c r="A596" s="9" t="n"/>
      <c r="B596" s="9" t="n"/>
      <c r="C596" s="9" t="n"/>
      <c r="D596" s="9" t="n"/>
      <c r="E596" s="9" t="n"/>
    </row>
    <row r="597" ht="15.75" customHeight="1" s="496">
      <c r="A597" s="9" t="n"/>
      <c r="B597" s="9" t="n"/>
      <c r="C597" s="9" t="n"/>
      <c r="D597" s="9" t="n"/>
      <c r="E597" s="9" t="n"/>
    </row>
    <row r="598" ht="15.75" customHeight="1" s="496">
      <c r="A598" s="9" t="n"/>
      <c r="B598" s="9" t="n"/>
      <c r="C598" s="9" t="n"/>
      <c r="D598" s="9" t="n"/>
      <c r="E598" s="9" t="n"/>
    </row>
    <row r="599" ht="15.75" customHeight="1" s="496">
      <c r="A599" s="9" t="n"/>
      <c r="B599" s="9" t="n"/>
      <c r="C599" s="9" t="n"/>
      <c r="D599" s="9" t="n"/>
      <c r="E599" s="9" t="n"/>
    </row>
    <row r="600" ht="15.75" customHeight="1" s="496">
      <c r="A600" s="9" t="n"/>
      <c r="B600" s="9" t="n"/>
      <c r="C600" s="9" t="n"/>
      <c r="D600" s="9" t="n"/>
      <c r="E600" s="9" t="n"/>
    </row>
    <row r="601" ht="15.75" customHeight="1" s="496">
      <c r="A601" s="9" t="n"/>
      <c r="B601" s="9" t="n"/>
      <c r="C601" s="9" t="n"/>
      <c r="D601" s="9" t="n"/>
      <c r="E601" s="9" t="n"/>
    </row>
    <row r="602" ht="15.75" customHeight="1" s="496">
      <c r="A602" s="9" t="n"/>
      <c r="B602" s="9" t="n"/>
      <c r="C602" s="9" t="n"/>
      <c r="D602" s="9" t="n"/>
      <c r="E602" s="9" t="n"/>
    </row>
    <row r="603" ht="15.75" customHeight="1" s="496">
      <c r="A603" s="9" t="n"/>
      <c r="B603" s="9" t="n"/>
      <c r="C603" s="9" t="n"/>
      <c r="D603" s="9" t="n"/>
      <c r="E603" s="9" t="n"/>
    </row>
    <row r="604" ht="15.75" customHeight="1" s="496">
      <c r="A604" s="9" t="n"/>
      <c r="B604" s="9" t="n"/>
      <c r="C604" s="9" t="n"/>
      <c r="D604" s="9" t="n"/>
      <c r="E604" s="9" t="n"/>
    </row>
    <row r="605" ht="15.75" customHeight="1" s="496">
      <c r="A605" s="9" t="n"/>
      <c r="B605" s="9" t="n"/>
      <c r="C605" s="9" t="n"/>
      <c r="D605" s="9" t="n"/>
      <c r="E605" s="9" t="n"/>
    </row>
    <row r="606" ht="15.75" customHeight="1" s="496">
      <c r="A606" s="9" t="n"/>
      <c r="B606" s="9" t="n"/>
      <c r="C606" s="9" t="n"/>
      <c r="D606" s="9" t="n"/>
      <c r="E606" s="9" t="n"/>
    </row>
    <row r="607" ht="15.75" customHeight="1" s="496">
      <c r="A607" s="9" t="n"/>
      <c r="B607" s="9" t="n"/>
      <c r="C607" s="9" t="n"/>
      <c r="D607" s="9" t="n"/>
      <c r="E607" s="9" t="n"/>
    </row>
    <row r="608" ht="15.75" customHeight="1" s="496">
      <c r="A608" s="9" t="n"/>
      <c r="B608" s="9" t="n"/>
      <c r="C608" s="9" t="n"/>
      <c r="D608" s="9" t="n"/>
      <c r="E608" s="9" t="n"/>
    </row>
    <row r="609" ht="15.75" customHeight="1" s="496">
      <c r="A609" s="9" t="n"/>
      <c r="B609" s="9" t="n"/>
      <c r="C609" s="9" t="n"/>
      <c r="D609" s="9" t="n"/>
      <c r="E609" s="9" t="n"/>
    </row>
    <row r="610" ht="15.75" customHeight="1" s="496">
      <c r="A610" s="9" t="n"/>
      <c r="B610" s="9" t="n"/>
      <c r="C610" s="9" t="n"/>
      <c r="D610" s="9" t="n"/>
      <c r="E610" s="9" t="n"/>
    </row>
    <row r="611" ht="15.75" customHeight="1" s="496">
      <c r="A611" s="9" t="n"/>
      <c r="B611" s="9" t="n"/>
      <c r="C611" s="9" t="n"/>
      <c r="D611" s="9" t="n"/>
      <c r="E611" s="9" t="n"/>
    </row>
    <row r="612" ht="15.75" customHeight="1" s="496">
      <c r="A612" s="9" t="n"/>
      <c r="B612" s="9" t="n"/>
      <c r="C612" s="9" t="n"/>
      <c r="D612" s="9" t="n"/>
      <c r="E612" s="9" t="n"/>
    </row>
    <row r="613" ht="15.75" customHeight="1" s="496">
      <c r="A613" s="9" t="n"/>
      <c r="B613" s="9" t="n"/>
      <c r="C613" s="9" t="n"/>
      <c r="D613" s="9" t="n"/>
      <c r="E613" s="9" t="n"/>
    </row>
    <row r="614" ht="15.75" customHeight="1" s="496">
      <c r="A614" s="9" t="n"/>
      <c r="B614" s="9" t="n"/>
      <c r="C614" s="9" t="n"/>
      <c r="D614" s="9" t="n"/>
      <c r="E614" s="9" t="n"/>
    </row>
    <row r="615" ht="15.75" customHeight="1" s="496">
      <c r="A615" s="9" t="n"/>
      <c r="B615" s="9" t="n"/>
      <c r="C615" s="9" t="n"/>
      <c r="D615" s="9" t="n"/>
      <c r="E615" s="9" t="n"/>
    </row>
    <row r="616" ht="15.75" customHeight="1" s="496">
      <c r="A616" s="9" t="n"/>
      <c r="B616" s="9" t="n"/>
      <c r="C616" s="9" t="n"/>
      <c r="D616" s="9" t="n"/>
      <c r="E616" s="9" t="n"/>
    </row>
    <row r="617" ht="15.75" customHeight="1" s="496">
      <c r="A617" s="9" t="n"/>
      <c r="B617" s="9" t="n"/>
      <c r="C617" s="9" t="n"/>
      <c r="D617" s="9" t="n"/>
      <c r="E617" s="9" t="n"/>
    </row>
    <row r="618" ht="15.75" customHeight="1" s="496">
      <c r="A618" s="9" t="n"/>
      <c r="B618" s="9" t="n"/>
      <c r="C618" s="9" t="n"/>
      <c r="D618" s="9" t="n"/>
      <c r="E618" s="9" t="n"/>
    </row>
    <row r="619" ht="15.75" customHeight="1" s="496">
      <c r="A619" s="9" t="n"/>
      <c r="B619" s="9" t="n"/>
      <c r="C619" s="9" t="n"/>
      <c r="D619" s="9" t="n"/>
      <c r="E619" s="9" t="n"/>
    </row>
    <row r="620" ht="15.75" customHeight="1" s="496">
      <c r="A620" s="9" t="n"/>
      <c r="B620" s="9" t="n"/>
      <c r="C620" s="9" t="n"/>
      <c r="D620" s="9" t="n"/>
      <c r="E620" s="9" t="n"/>
    </row>
    <row r="621" ht="15.75" customHeight="1" s="496">
      <c r="A621" s="9" t="n"/>
      <c r="B621" s="9" t="n"/>
      <c r="C621" s="9" t="n"/>
      <c r="D621" s="9" t="n"/>
      <c r="E621" s="9" t="n"/>
    </row>
    <row r="622" ht="15.75" customHeight="1" s="496">
      <c r="A622" s="9" t="n"/>
      <c r="B622" s="9" t="n"/>
      <c r="C622" s="9" t="n"/>
      <c r="D622" s="9" t="n"/>
      <c r="E622" s="9" t="n"/>
    </row>
    <row r="623" ht="15.75" customHeight="1" s="496">
      <c r="A623" s="9" t="n"/>
      <c r="B623" s="9" t="n"/>
      <c r="C623" s="9" t="n"/>
      <c r="D623" s="9" t="n"/>
      <c r="E623" s="9" t="n"/>
    </row>
    <row r="624" ht="15.75" customHeight="1" s="496">
      <c r="A624" s="9" t="n"/>
      <c r="B624" s="9" t="n"/>
      <c r="C624" s="9" t="n"/>
      <c r="D624" s="9" t="n"/>
      <c r="E624" s="9" t="n"/>
    </row>
    <row r="625" ht="15.75" customHeight="1" s="496">
      <c r="A625" s="9" t="n"/>
      <c r="B625" s="9" t="n"/>
      <c r="C625" s="9" t="n"/>
      <c r="D625" s="9" t="n"/>
      <c r="E625" s="9" t="n"/>
    </row>
    <row r="626" ht="15.75" customHeight="1" s="496">
      <c r="A626" s="9" t="n"/>
      <c r="B626" s="9" t="n"/>
      <c r="C626" s="9" t="n"/>
      <c r="D626" s="9" t="n"/>
      <c r="E626" s="9" t="n"/>
    </row>
    <row r="627" ht="15.75" customHeight="1" s="496">
      <c r="A627" s="9" t="n"/>
      <c r="B627" s="9" t="n"/>
      <c r="C627" s="9" t="n"/>
      <c r="D627" s="9" t="n"/>
      <c r="E627" s="9" t="n"/>
    </row>
    <row r="628" ht="15.75" customHeight="1" s="496">
      <c r="A628" s="9" t="n"/>
      <c r="B628" s="9" t="n"/>
      <c r="C628" s="9" t="n"/>
      <c r="D628" s="9" t="n"/>
      <c r="E628" s="9" t="n"/>
    </row>
    <row r="629" ht="15.75" customHeight="1" s="496">
      <c r="A629" s="9" t="n"/>
      <c r="B629" s="9" t="n"/>
      <c r="C629" s="9" t="n"/>
      <c r="D629" s="9" t="n"/>
      <c r="E629" s="9" t="n"/>
    </row>
    <row r="630" ht="15.75" customHeight="1" s="496">
      <c r="A630" s="9" t="n"/>
      <c r="B630" s="9" t="n"/>
      <c r="C630" s="9" t="n"/>
      <c r="D630" s="9" t="n"/>
      <c r="E630" s="9" t="n"/>
    </row>
    <row r="631" ht="15.75" customHeight="1" s="496">
      <c r="A631" s="9" t="n"/>
      <c r="B631" s="9" t="n"/>
      <c r="C631" s="9" t="n"/>
      <c r="D631" s="9" t="n"/>
      <c r="E631" s="9" t="n"/>
    </row>
    <row r="632" ht="15.75" customHeight="1" s="496">
      <c r="A632" s="9" t="n"/>
      <c r="B632" s="9" t="n"/>
      <c r="C632" s="9" t="n"/>
      <c r="D632" s="9" t="n"/>
      <c r="E632" s="9" t="n"/>
    </row>
    <row r="633" ht="15.75" customHeight="1" s="496">
      <c r="A633" s="9" t="n"/>
      <c r="B633" s="9" t="n"/>
      <c r="C633" s="9" t="n"/>
      <c r="D633" s="9" t="n"/>
      <c r="E633" s="9" t="n"/>
    </row>
    <row r="634" ht="15.75" customHeight="1" s="496">
      <c r="A634" s="9" t="n"/>
      <c r="B634" s="9" t="n"/>
      <c r="C634" s="9" t="n"/>
      <c r="D634" s="9" t="n"/>
      <c r="E634" s="9" t="n"/>
    </row>
    <row r="635" ht="15.75" customHeight="1" s="496">
      <c r="A635" s="9" t="n"/>
      <c r="B635" s="9" t="n"/>
      <c r="C635" s="9" t="n"/>
      <c r="D635" s="9" t="n"/>
      <c r="E635" s="9" t="n"/>
    </row>
    <row r="636" ht="15.75" customHeight="1" s="496">
      <c r="A636" s="9" t="n"/>
      <c r="B636" s="9" t="n"/>
      <c r="C636" s="9" t="n"/>
      <c r="D636" s="9" t="n"/>
      <c r="E636" s="9" t="n"/>
    </row>
    <row r="637" ht="15.75" customHeight="1" s="496">
      <c r="A637" s="9" t="n"/>
      <c r="B637" s="9" t="n"/>
      <c r="C637" s="9" t="n"/>
      <c r="D637" s="9" t="n"/>
      <c r="E637" s="9" t="n"/>
    </row>
    <row r="638" ht="15.75" customHeight="1" s="496">
      <c r="A638" s="9" t="n"/>
      <c r="B638" s="9" t="n"/>
      <c r="C638" s="9" t="n"/>
      <c r="D638" s="9" t="n"/>
      <c r="E638" s="9" t="n"/>
    </row>
    <row r="639" ht="15.75" customHeight="1" s="496">
      <c r="A639" s="9" t="n"/>
      <c r="B639" s="9" t="n"/>
      <c r="C639" s="9" t="n"/>
      <c r="D639" s="9" t="n"/>
      <c r="E639" s="9" t="n"/>
    </row>
    <row r="640" ht="15.75" customHeight="1" s="496">
      <c r="A640" s="9" t="n"/>
      <c r="B640" s="9" t="n"/>
      <c r="C640" s="9" t="n"/>
      <c r="D640" s="9" t="n"/>
      <c r="E640" s="9" t="n"/>
    </row>
    <row r="641" ht="15.75" customHeight="1" s="496">
      <c r="A641" s="9" t="n"/>
      <c r="B641" s="9" t="n"/>
      <c r="C641" s="9" t="n"/>
      <c r="D641" s="9" t="n"/>
      <c r="E641" s="9" t="n"/>
    </row>
    <row r="642" ht="15.75" customHeight="1" s="496">
      <c r="A642" s="9" t="n"/>
      <c r="B642" s="9" t="n"/>
      <c r="C642" s="9" t="n"/>
      <c r="D642" s="9" t="n"/>
      <c r="E642" s="9" t="n"/>
    </row>
    <row r="643" ht="15.75" customHeight="1" s="496">
      <c r="A643" s="9" t="n"/>
      <c r="B643" s="9" t="n"/>
      <c r="C643" s="9" t="n"/>
      <c r="D643" s="9" t="n"/>
      <c r="E643" s="9" t="n"/>
    </row>
    <row r="644" ht="15.75" customHeight="1" s="496">
      <c r="A644" s="9" t="n"/>
      <c r="B644" s="9" t="n"/>
      <c r="C644" s="9" t="n"/>
      <c r="D644" s="9" t="n"/>
      <c r="E644" s="9" t="n"/>
    </row>
    <row r="645" ht="15.75" customHeight="1" s="496">
      <c r="A645" s="9" t="n"/>
      <c r="B645" s="9" t="n"/>
      <c r="C645" s="9" t="n"/>
      <c r="D645" s="9" t="n"/>
      <c r="E645" s="9" t="n"/>
    </row>
    <row r="646" ht="15.75" customHeight="1" s="496">
      <c r="A646" s="9" t="n"/>
      <c r="B646" s="9" t="n"/>
      <c r="C646" s="9" t="n"/>
      <c r="D646" s="9" t="n"/>
      <c r="E646" s="9" t="n"/>
    </row>
    <row r="647" ht="15.75" customHeight="1" s="496">
      <c r="A647" s="9" t="n"/>
      <c r="B647" s="9" t="n"/>
      <c r="C647" s="9" t="n"/>
      <c r="D647" s="9" t="n"/>
      <c r="E647" s="9" t="n"/>
    </row>
    <row r="648" ht="15.75" customHeight="1" s="496">
      <c r="A648" s="9" t="n"/>
      <c r="B648" s="9" t="n"/>
      <c r="C648" s="9" t="n"/>
      <c r="D648" s="9" t="n"/>
      <c r="E648" s="9" t="n"/>
    </row>
    <row r="649" ht="15.75" customHeight="1" s="496">
      <c r="A649" s="9" t="n"/>
      <c r="B649" s="9" t="n"/>
      <c r="C649" s="9" t="n"/>
      <c r="D649" s="9" t="n"/>
      <c r="E649" s="9" t="n"/>
    </row>
    <row r="650" ht="15.75" customHeight="1" s="496">
      <c r="A650" s="9" t="n"/>
      <c r="B650" s="9" t="n"/>
      <c r="C650" s="9" t="n"/>
      <c r="D650" s="9" t="n"/>
      <c r="E650" s="9" t="n"/>
    </row>
    <row r="651" ht="15.75" customHeight="1" s="496">
      <c r="A651" s="9" t="n"/>
      <c r="B651" s="9" t="n"/>
      <c r="C651" s="9" t="n"/>
      <c r="D651" s="9" t="n"/>
      <c r="E651" s="9" t="n"/>
    </row>
    <row r="652" ht="15.75" customHeight="1" s="496">
      <c r="A652" s="9" t="n"/>
      <c r="B652" s="9" t="n"/>
      <c r="C652" s="9" t="n"/>
      <c r="D652" s="9" t="n"/>
      <c r="E652" s="9" t="n"/>
    </row>
    <row r="653" ht="15.75" customHeight="1" s="496">
      <c r="A653" s="9" t="n"/>
      <c r="B653" s="9" t="n"/>
      <c r="C653" s="9" t="n"/>
      <c r="D653" s="9" t="n"/>
      <c r="E653" s="9" t="n"/>
    </row>
    <row r="654" ht="15.75" customHeight="1" s="496">
      <c r="A654" s="9" t="n"/>
      <c r="B654" s="9" t="n"/>
      <c r="C654" s="9" t="n"/>
      <c r="D654" s="9" t="n"/>
      <c r="E654" s="9" t="n"/>
    </row>
    <row r="655" ht="15.75" customHeight="1" s="496">
      <c r="A655" s="9" t="n"/>
      <c r="B655" s="9" t="n"/>
      <c r="C655" s="9" t="n"/>
      <c r="D655" s="9" t="n"/>
      <c r="E655" s="9" t="n"/>
    </row>
    <row r="656" ht="15.75" customHeight="1" s="496">
      <c r="A656" s="9" t="n"/>
      <c r="B656" s="9" t="n"/>
      <c r="C656" s="9" t="n"/>
      <c r="D656" s="9" t="n"/>
      <c r="E656" s="9" t="n"/>
    </row>
    <row r="657" ht="15.75" customHeight="1" s="496">
      <c r="A657" s="9" t="n"/>
      <c r="B657" s="9" t="n"/>
      <c r="C657" s="9" t="n"/>
      <c r="D657" s="9" t="n"/>
      <c r="E657" s="9" t="n"/>
    </row>
    <row r="658" ht="15.75" customHeight="1" s="496">
      <c r="A658" s="9" t="n"/>
      <c r="B658" s="9" t="n"/>
      <c r="C658" s="9" t="n"/>
      <c r="D658" s="9" t="n"/>
      <c r="E658" s="9" t="n"/>
    </row>
    <row r="659" ht="15.75" customHeight="1" s="496">
      <c r="A659" s="9" t="n"/>
      <c r="B659" s="9" t="n"/>
      <c r="C659" s="9" t="n"/>
      <c r="D659" s="9" t="n"/>
      <c r="E659" s="9" t="n"/>
    </row>
    <row r="660" ht="15.75" customHeight="1" s="496">
      <c r="A660" s="9" t="n"/>
      <c r="B660" s="9" t="n"/>
      <c r="C660" s="9" t="n"/>
      <c r="D660" s="9" t="n"/>
      <c r="E660" s="9" t="n"/>
    </row>
    <row r="661" ht="15.75" customHeight="1" s="496">
      <c r="A661" s="9" t="n"/>
      <c r="B661" s="9" t="n"/>
      <c r="C661" s="9" t="n"/>
      <c r="D661" s="9" t="n"/>
      <c r="E661" s="9" t="n"/>
    </row>
    <row r="662" ht="15.75" customHeight="1" s="496">
      <c r="A662" s="9" t="n"/>
      <c r="B662" s="9" t="n"/>
      <c r="C662" s="9" t="n"/>
      <c r="D662" s="9" t="n"/>
      <c r="E662" s="9" t="n"/>
    </row>
    <row r="663" ht="15.75" customHeight="1" s="496">
      <c r="A663" s="9" t="n"/>
      <c r="B663" s="9" t="n"/>
      <c r="C663" s="9" t="n"/>
      <c r="D663" s="9" t="n"/>
      <c r="E663" s="9" t="n"/>
    </row>
    <row r="664" ht="15.75" customHeight="1" s="496">
      <c r="A664" s="9" t="n"/>
      <c r="B664" s="9" t="n"/>
      <c r="C664" s="9" t="n"/>
      <c r="D664" s="9" t="n"/>
      <c r="E664" s="9" t="n"/>
    </row>
    <row r="665" ht="15.75" customHeight="1" s="496">
      <c r="A665" s="9" t="n"/>
      <c r="B665" s="9" t="n"/>
      <c r="C665" s="9" t="n"/>
      <c r="D665" s="9" t="n"/>
      <c r="E665" s="9" t="n"/>
    </row>
    <row r="666" ht="15.75" customHeight="1" s="496">
      <c r="A666" s="9" t="n"/>
      <c r="B666" s="9" t="n"/>
      <c r="C666" s="9" t="n"/>
      <c r="D666" s="9" t="n"/>
      <c r="E666" s="9" t="n"/>
    </row>
    <row r="667" ht="15.75" customHeight="1" s="496">
      <c r="A667" s="9" t="n"/>
      <c r="B667" s="9" t="n"/>
      <c r="C667" s="9" t="n"/>
      <c r="D667" s="9" t="n"/>
      <c r="E667" s="9" t="n"/>
    </row>
    <row r="668" ht="15.75" customHeight="1" s="496">
      <c r="A668" s="9" t="n"/>
      <c r="B668" s="9" t="n"/>
      <c r="C668" s="9" t="n"/>
      <c r="D668" s="9" t="n"/>
      <c r="E668" s="9" t="n"/>
    </row>
    <row r="669" ht="15.75" customHeight="1" s="496">
      <c r="A669" s="9" t="n"/>
      <c r="B669" s="9" t="n"/>
      <c r="C669" s="9" t="n"/>
      <c r="D669" s="9" t="n"/>
      <c r="E669" s="9" t="n"/>
    </row>
    <row r="670" ht="15.75" customHeight="1" s="496">
      <c r="A670" s="9" t="n"/>
      <c r="B670" s="9" t="n"/>
      <c r="C670" s="9" t="n"/>
      <c r="D670" s="9" t="n"/>
      <c r="E670" s="9" t="n"/>
    </row>
    <row r="671" ht="15.75" customHeight="1" s="496">
      <c r="A671" s="9" t="n"/>
      <c r="B671" s="9" t="n"/>
      <c r="C671" s="9" t="n"/>
      <c r="D671" s="9" t="n"/>
      <c r="E671" s="9" t="n"/>
    </row>
    <row r="672" ht="15.75" customHeight="1" s="496">
      <c r="A672" s="9" t="n"/>
      <c r="B672" s="9" t="n"/>
      <c r="C672" s="9" t="n"/>
      <c r="D672" s="9" t="n"/>
      <c r="E672" s="9" t="n"/>
    </row>
    <row r="673" ht="15.75" customHeight="1" s="496">
      <c r="A673" s="9" t="n"/>
      <c r="B673" s="9" t="n"/>
      <c r="C673" s="9" t="n"/>
      <c r="D673" s="9" t="n"/>
      <c r="E673" s="9" t="n"/>
    </row>
    <row r="674" ht="15.75" customHeight="1" s="496">
      <c r="A674" s="9" t="n"/>
      <c r="B674" s="9" t="n"/>
      <c r="C674" s="9" t="n"/>
      <c r="D674" s="9" t="n"/>
      <c r="E674" s="9" t="n"/>
    </row>
    <row r="675" ht="15.75" customHeight="1" s="496">
      <c r="A675" s="9" t="n"/>
      <c r="B675" s="9" t="n"/>
      <c r="C675" s="9" t="n"/>
      <c r="D675" s="9" t="n"/>
      <c r="E675" s="9" t="n"/>
    </row>
    <row r="676" ht="15.75" customHeight="1" s="496">
      <c r="A676" s="9" t="n"/>
      <c r="B676" s="9" t="n"/>
      <c r="C676" s="9" t="n"/>
      <c r="D676" s="9" t="n"/>
      <c r="E676" s="9" t="n"/>
    </row>
    <row r="677" ht="15.75" customHeight="1" s="496">
      <c r="A677" s="9" t="n"/>
      <c r="B677" s="9" t="n"/>
      <c r="C677" s="9" t="n"/>
      <c r="D677" s="9" t="n"/>
      <c r="E677" s="9" t="n"/>
    </row>
    <row r="678" ht="15.75" customHeight="1" s="496">
      <c r="A678" s="9" t="n"/>
      <c r="B678" s="9" t="n"/>
      <c r="C678" s="9" t="n"/>
      <c r="D678" s="9" t="n"/>
      <c r="E678" s="9" t="n"/>
    </row>
    <row r="679" ht="15.75" customHeight="1" s="496">
      <c r="A679" s="9" t="n"/>
      <c r="B679" s="9" t="n"/>
      <c r="C679" s="9" t="n"/>
      <c r="D679" s="9" t="n"/>
      <c r="E679" s="9" t="n"/>
    </row>
    <row r="680" ht="15.75" customHeight="1" s="496">
      <c r="A680" s="9" t="n"/>
      <c r="B680" s="9" t="n"/>
      <c r="C680" s="9" t="n"/>
      <c r="D680" s="9" t="n"/>
      <c r="E680" s="9" t="n"/>
    </row>
    <row r="681" ht="15.75" customHeight="1" s="496">
      <c r="A681" s="9" t="n"/>
      <c r="B681" s="9" t="n"/>
      <c r="C681" s="9" t="n"/>
      <c r="D681" s="9" t="n"/>
      <c r="E681" s="9" t="n"/>
    </row>
    <row r="682" ht="15.75" customHeight="1" s="496">
      <c r="A682" s="9" t="n"/>
      <c r="B682" s="9" t="n"/>
      <c r="C682" s="9" t="n"/>
      <c r="D682" s="9" t="n"/>
      <c r="E682" s="9" t="n"/>
    </row>
    <row r="683" ht="15.75" customHeight="1" s="496">
      <c r="A683" s="9" t="n"/>
      <c r="B683" s="9" t="n"/>
      <c r="C683" s="9" t="n"/>
      <c r="D683" s="9" t="n"/>
      <c r="E683" s="9" t="n"/>
    </row>
    <row r="684" ht="15.75" customHeight="1" s="496">
      <c r="A684" s="9" t="n"/>
      <c r="B684" s="9" t="n"/>
      <c r="C684" s="9" t="n"/>
      <c r="D684" s="9" t="n"/>
      <c r="E684" s="9" t="n"/>
    </row>
    <row r="685" ht="15.75" customHeight="1" s="496">
      <c r="A685" s="9" t="n"/>
      <c r="B685" s="9" t="n"/>
      <c r="C685" s="9" t="n"/>
      <c r="D685" s="9" t="n"/>
      <c r="E685" s="9" t="n"/>
    </row>
    <row r="686" ht="15.75" customHeight="1" s="496">
      <c r="A686" s="9" t="n"/>
      <c r="B686" s="9" t="n"/>
      <c r="C686" s="9" t="n"/>
      <c r="D686" s="9" t="n"/>
      <c r="E686" s="9" t="n"/>
    </row>
    <row r="687" ht="15.75" customHeight="1" s="496">
      <c r="A687" s="9" t="n"/>
      <c r="B687" s="9" t="n"/>
      <c r="C687" s="9" t="n"/>
      <c r="D687" s="9" t="n"/>
      <c r="E687" s="9" t="n"/>
    </row>
    <row r="688" ht="15.75" customHeight="1" s="496">
      <c r="A688" s="9" t="n"/>
      <c r="B688" s="9" t="n"/>
      <c r="C688" s="9" t="n"/>
      <c r="D688" s="9" t="n"/>
      <c r="E688" s="9" t="n"/>
    </row>
    <row r="689" ht="15.75" customHeight="1" s="496">
      <c r="A689" s="9" t="n"/>
      <c r="B689" s="9" t="n"/>
      <c r="C689" s="9" t="n"/>
      <c r="D689" s="9" t="n"/>
      <c r="E689" s="9" t="n"/>
    </row>
    <row r="690" ht="15.75" customHeight="1" s="496">
      <c r="A690" s="9" t="n"/>
      <c r="B690" s="9" t="n"/>
      <c r="C690" s="9" t="n"/>
      <c r="D690" s="9" t="n"/>
      <c r="E690" s="9" t="n"/>
    </row>
    <row r="691" ht="15.75" customHeight="1" s="496">
      <c r="A691" s="9" t="n"/>
      <c r="B691" s="9" t="n"/>
      <c r="C691" s="9" t="n"/>
      <c r="D691" s="9" t="n"/>
      <c r="E691" s="9" t="n"/>
    </row>
    <row r="692" ht="15.75" customHeight="1" s="496">
      <c r="A692" s="9" t="n"/>
      <c r="B692" s="9" t="n"/>
      <c r="C692" s="9" t="n"/>
      <c r="D692" s="9" t="n"/>
      <c r="E692" s="9" t="n"/>
    </row>
    <row r="693" ht="15.75" customHeight="1" s="496">
      <c r="A693" s="9" t="n"/>
      <c r="B693" s="9" t="n"/>
      <c r="C693" s="9" t="n"/>
      <c r="D693" s="9" t="n"/>
      <c r="E693" s="9" t="n"/>
    </row>
    <row r="694" ht="15.75" customHeight="1" s="496">
      <c r="A694" s="9" t="n"/>
      <c r="B694" s="9" t="n"/>
      <c r="C694" s="9" t="n"/>
      <c r="D694" s="9" t="n"/>
      <c r="E694" s="9" t="n"/>
    </row>
    <row r="695" ht="15.75" customHeight="1" s="496">
      <c r="A695" s="9" t="n"/>
      <c r="B695" s="9" t="n"/>
      <c r="C695" s="9" t="n"/>
      <c r="D695" s="9" t="n"/>
      <c r="E695" s="9" t="n"/>
    </row>
    <row r="696" ht="15.75" customHeight="1" s="496">
      <c r="A696" s="9" t="n"/>
      <c r="B696" s="9" t="n"/>
      <c r="C696" s="9" t="n"/>
      <c r="D696" s="9" t="n"/>
      <c r="E696" s="9" t="n"/>
    </row>
    <row r="697" ht="15.75" customHeight="1" s="496">
      <c r="A697" s="9" t="n"/>
      <c r="B697" s="9" t="n"/>
      <c r="C697" s="9" t="n"/>
      <c r="D697" s="9" t="n"/>
      <c r="E697" s="9" t="n"/>
    </row>
    <row r="698" ht="15.75" customHeight="1" s="496">
      <c r="A698" s="9" t="n"/>
      <c r="B698" s="9" t="n"/>
      <c r="C698" s="9" t="n"/>
      <c r="D698" s="9" t="n"/>
      <c r="E698" s="9" t="n"/>
    </row>
    <row r="699" ht="15.75" customHeight="1" s="496">
      <c r="A699" s="9" t="n"/>
      <c r="B699" s="9" t="n"/>
      <c r="C699" s="9" t="n"/>
      <c r="D699" s="9" t="n"/>
      <c r="E699" s="9" t="n"/>
    </row>
    <row r="700" ht="15.75" customHeight="1" s="496">
      <c r="A700" s="9" t="n"/>
      <c r="B700" s="9" t="n"/>
      <c r="C700" s="9" t="n"/>
      <c r="D700" s="9" t="n"/>
      <c r="E700" s="9" t="n"/>
    </row>
    <row r="701" ht="15.75" customHeight="1" s="496">
      <c r="A701" s="9" t="n"/>
      <c r="B701" s="9" t="n"/>
      <c r="C701" s="9" t="n"/>
      <c r="D701" s="9" t="n"/>
      <c r="E701" s="9" t="n"/>
    </row>
    <row r="702" ht="15.75" customHeight="1" s="496">
      <c r="A702" s="9" t="n"/>
      <c r="B702" s="9" t="n"/>
      <c r="C702" s="9" t="n"/>
      <c r="D702" s="9" t="n"/>
      <c r="E702" s="9" t="n"/>
    </row>
    <row r="703" ht="15.75" customHeight="1" s="496">
      <c r="A703" s="9" t="n"/>
      <c r="B703" s="9" t="n"/>
      <c r="C703" s="9" t="n"/>
      <c r="D703" s="9" t="n"/>
      <c r="E703" s="9" t="n"/>
    </row>
    <row r="704" ht="15.75" customHeight="1" s="496">
      <c r="A704" s="9" t="n"/>
      <c r="B704" s="9" t="n"/>
      <c r="C704" s="9" t="n"/>
      <c r="D704" s="9" t="n"/>
      <c r="E704" s="9" t="n"/>
    </row>
    <row r="705" ht="15.75" customHeight="1" s="496">
      <c r="A705" s="9" t="n"/>
      <c r="B705" s="9" t="n"/>
      <c r="C705" s="9" t="n"/>
      <c r="D705" s="9" t="n"/>
      <c r="E705" s="9" t="n"/>
    </row>
    <row r="706" ht="15.75" customHeight="1" s="496">
      <c r="A706" s="9" t="n"/>
      <c r="B706" s="9" t="n"/>
      <c r="C706" s="9" t="n"/>
      <c r="D706" s="9" t="n"/>
      <c r="E706" s="9" t="n"/>
    </row>
    <row r="707" ht="15.75" customHeight="1" s="496">
      <c r="A707" s="9" t="n"/>
      <c r="B707" s="9" t="n"/>
      <c r="C707" s="9" t="n"/>
      <c r="D707" s="9" t="n"/>
      <c r="E707" s="9" t="n"/>
    </row>
    <row r="708" ht="15.75" customHeight="1" s="496">
      <c r="A708" s="9" t="n"/>
      <c r="B708" s="9" t="n"/>
      <c r="C708" s="9" t="n"/>
      <c r="D708" s="9" t="n"/>
      <c r="E708" s="9" t="n"/>
    </row>
    <row r="709" ht="15.75" customHeight="1" s="496">
      <c r="A709" s="9" t="n"/>
      <c r="B709" s="9" t="n"/>
      <c r="C709" s="9" t="n"/>
      <c r="D709" s="9" t="n"/>
      <c r="E709" s="9" t="n"/>
    </row>
    <row r="710" ht="15.75" customHeight="1" s="496">
      <c r="A710" s="9" t="n"/>
      <c r="B710" s="9" t="n"/>
      <c r="C710" s="9" t="n"/>
      <c r="D710" s="9" t="n"/>
      <c r="E710" s="9" t="n"/>
    </row>
    <row r="711" ht="15.75" customHeight="1" s="496">
      <c r="A711" s="9" t="n"/>
      <c r="B711" s="9" t="n"/>
      <c r="C711" s="9" t="n"/>
      <c r="D711" s="9" t="n"/>
      <c r="E711" s="9" t="n"/>
    </row>
    <row r="712" ht="15.75" customHeight="1" s="496">
      <c r="A712" s="9" t="n"/>
      <c r="B712" s="9" t="n"/>
      <c r="C712" s="9" t="n"/>
      <c r="D712" s="9" t="n"/>
      <c r="E712" s="9" t="n"/>
    </row>
    <row r="713" ht="15.75" customHeight="1" s="496">
      <c r="A713" s="9" t="n"/>
      <c r="B713" s="9" t="n"/>
      <c r="C713" s="9" t="n"/>
      <c r="D713" s="9" t="n"/>
      <c r="E713" s="9" t="n"/>
    </row>
    <row r="714" ht="15.75" customHeight="1" s="496">
      <c r="A714" s="9" t="n"/>
      <c r="B714" s="9" t="n"/>
      <c r="C714" s="9" t="n"/>
      <c r="D714" s="9" t="n"/>
      <c r="E714" s="9" t="n"/>
    </row>
    <row r="715" ht="15.75" customHeight="1" s="496">
      <c r="A715" s="9" t="n"/>
      <c r="B715" s="9" t="n"/>
      <c r="C715" s="9" t="n"/>
      <c r="D715" s="9" t="n"/>
      <c r="E715" s="9" t="n"/>
    </row>
    <row r="716" ht="15.75" customHeight="1" s="496">
      <c r="A716" s="9" t="n"/>
      <c r="B716" s="9" t="n"/>
      <c r="C716" s="9" t="n"/>
      <c r="D716" s="9" t="n"/>
      <c r="E716" s="9" t="n"/>
    </row>
    <row r="717" ht="15.75" customHeight="1" s="496">
      <c r="A717" s="9" t="n"/>
      <c r="B717" s="9" t="n"/>
      <c r="C717" s="9" t="n"/>
      <c r="D717" s="9" t="n"/>
      <c r="E717" s="9" t="n"/>
    </row>
    <row r="718" ht="15.75" customHeight="1" s="496">
      <c r="A718" s="9" t="n"/>
      <c r="B718" s="9" t="n"/>
      <c r="C718" s="9" t="n"/>
      <c r="D718" s="9" t="n"/>
      <c r="E718" s="9" t="n"/>
    </row>
    <row r="719" ht="15.75" customHeight="1" s="496">
      <c r="A719" s="9" t="n"/>
      <c r="B719" s="9" t="n"/>
      <c r="C719" s="9" t="n"/>
      <c r="D719" s="9" t="n"/>
      <c r="E719" s="9" t="n"/>
    </row>
    <row r="720" ht="15.75" customHeight="1" s="496">
      <c r="A720" s="9" t="n"/>
      <c r="B720" s="9" t="n"/>
      <c r="C720" s="9" t="n"/>
      <c r="D720" s="9" t="n"/>
      <c r="E720" s="9" t="n"/>
    </row>
    <row r="721" ht="15.75" customHeight="1" s="496">
      <c r="A721" s="9" t="n"/>
      <c r="B721" s="9" t="n"/>
      <c r="C721" s="9" t="n"/>
      <c r="D721" s="9" t="n"/>
      <c r="E721" s="9" t="n"/>
    </row>
    <row r="722" ht="15.75" customHeight="1" s="496">
      <c r="A722" s="9" t="n"/>
      <c r="B722" s="9" t="n"/>
      <c r="C722" s="9" t="n"/>
      <c r="D722" s="9" t="n"/>
      <c r="E722" s="9" t="n"/>
    </row>
    <row r="723" ht="15.75" customHeight="1" s="496">
      <c r="A723" s="9" t="n"/>
      <c r="B723" s="9" t="n"/>
      <c r="C723" s="9" t="n"/>
      <c r="D723" s="9" t="n"/>
      <c r="E723" s="9" t="n"/>
    </row>
    <row r="724" ht="15.75" customHeight="1" s="496">
      <c r="A724" s="9" t="n"/>
      <c r="B724" s="9" t="n"/>
      <c r="C724" s="9" t="n"/>
      <c r="D724" s="9" t="n"/>
      <c r="E724" s="9" t="n"/>
    </row>
    <row r="725" ht="15.75" customHeight="1" s="496">
      <c r="A725" s="9" t="n"/>
      <c r="B725" s="9" t="n"/>
      <c r="C725" s="9" t="n"/>
      <c r="D725" s="9" t="n"/>
      <c r="E725" s="9" t="n"/>
    </row>
    <row r="726" ht="15.75" customHeight="1" s="496">
      <c r="A726" s="9" t="n"/>
      <c r="B726" s="9" t="n"/>
      <c r="C726" s="9" t="n"/>
      <c r="D726" s="9" t="n"/>
      <c r="E726" s="9" t="n"/>
    </row>
    <row r="727" ht="15.75" customHeight="1" s="496">
      <c r="A727" s="9" t="n"/>
      <c r="B727" s="9" t="n"/>
      <c r="C727" s="9" t="n"/>
      <c r="D727" s="9" t="n"/>
      <c r="E727" s="9" t="n"/>
    </row>
    <row r="728" ht="15.75" customHeight="1" s="496">
      <c r="A728" s="9" t="n"/>
      <c r="B728" s="9" t="n"/>
      <c r="C728" s="9" t="n"/>
      <c r="D728" s="9" t="n"/>
      <c r="E728" s="9" t="n"/>
    </row>
    <row r="729" ht="15.75" customHeight="1" s="496">
      <c r="A729" s="9" t="n"/>
      <c r="B729" s="9" t="n"/>
      <c r="C729" s="9" t="n"/>
      <c r="D729" s="9" t="n"/>
      <c r="E729" s="9" t="n"/>
    </row>
    <row r="730" ht="15.75" customHeight="1" s="496">
      <c r="A730" s="9" t="n"/>
      <c r="B730" s="9" t="n"/>
      <c r="C730" s="9" t="n"/>
      <c r="D730" s="9" t="n"/>
      <c r="E730" s="9" t="n"/>
    </row>
    <row r="731" ht="15.75" customHeight="1" s="496">
      <c r="A731" s="9" t="n"/>
      <c r="B731" s="9" t="n"/>
      <c r="C731" s="9" t="n"/>
      <c r="D731" s="9" t="n"/>
      <c r="E731" s="9" t="n"/>
    </row>
    <row r="732" ht="15.75" customHeight="1" s="496">
      <c r="A732" s="9" t="n"/>
      <c r="B732" s="9" t="n"/>
      <c r="C732" s="9" t="n"/>
      <c r="D732" s="9" t="n"/>
      <c r="E732" s="9" t="n"/>
    </row>
    <row r="733" ht="15.75" customHeight="1" s="496">
      <c r="A733" s="9" t="n"/>
      <c r="B733" s="9" t="n"/>
      <c r="C733" s="9" t="n"/>
      <c r="D733" s="9" t="n"/>
      <c r="E733" s="9" t="n"/>
    </row>
    <row r="734" ht="15.75" customHeight="1" s="496">
      <c r="A734" s="9" t="n"/>
      <c r="B734" s="9" t="n"/>
      <c r="C734" s="9" t="n"/>
      <c r="D734" s="9" t="n"/>
      <c r="E734" s="9" t="n"/>
    </row>
    <row r="735" ht="15.75" customHeight="1" s="496">
      <c r="A735" s="9" t="n"/>
      <c r="B735" s="9" t="n"/>
      <c r="C735" s="9" t="n"/>
      <c r="D735" s="9" t="n"/>
      <c r="E735" s="9" t="n"/>
    </row>
    <row r="736" ht="15.75" customHeight="1" s="496">
      <c r="A736" s="9" t="n"/>
      <c r="B736" s="9" t="n"/>
      <c r="C736" s="9" t="n"/>
      <c r="D736" s="9" t="n"/>
      <c r="E736" s="9" t="n"/>
    </row>
    <row r="737" ht="15.75" customHeight="1" s="496">
      <c r="A737" s="9" t="n"/>
      <c r="B737" s="9" t="n"/>
      <c r="C737" s="9" t="n"/>
      <c r="D737" s="9" t="n"/>
      <c r="E737" s="9" t="n"/>
    </row>
    <row r="738" ht="15.75" customHeight="1" s="496">
      <c r="A738" s="9" t="n"/>
      <c r="B738" s="9" t="n"/>
      <c r="C738" s="9" t="n"/>
      <c r="D738" s="9" t="n"/>
      <c r="E738" s="9" t="n"/>
    </row>
    <row r="739" ht="15.75" customHeight="1" s="496">
      <c r="A739" s="9" t="n"/>
      <c r="B739" s="9" t="n"/>
      <c r="C739" s="9" t="n"/>
      <c r="D739" s="9" t="n"/>
      <c r="E739" s="9" t="n"/>
    </row>
    <row r="740" ht="15.75" customHeight="1" s="496">
      <c r="A740" s="9" t="n"/>
      <c r="B740" s="9" t="n"/>
      <c r="C740" s="9" t="n"/>
      <c r="D740" s="9" t="n"/>
      <c r="E740" s="9" t="n"/>
    </row>
    <row r="741" ht="15.75" customHeight="1" s="496">
      <c r="A741" s="9" t="n"/>
      <c r="B741" s="9" t="n"/>
      <c r="C741" s="9" t="n"/>
      <c r="D741" s="9" t="n"/>
      <c r="E741" s="9" t="n"/>
    </row>
    <row r="742" ht="15.75" customHeight="1" s="496">
      <c r="A742" s="9" t="n"/>
      <c r="B742" s="9" t="n"/>
      <c r="C742" s="9" t="n"/>
      <c r="D742" s="9" t="n"/>
      <c r="E742" s="9" t="n"/>
    </row>
    <row r="743" ht="15.75" customHeight="1" s="496">
      <c r="A743" s="9" t="n"/>
      <c r="B743" s="9" t="n"/>
      <c r="C743" s="9" t="n"/>
      <c r="D743" s="9" t="n"/>
      <c r="E743" s="9" t="n"/>
    </row>
    <row r="744" ht="15.75" customHeight="1" s="496">
      <c r="A744" s="9" t="n"/>
      <c r="B744" s="9" t="n"/>
      <c r="C744" s="9" t="n"/>
      <c r="D744" s="9" t="n"/>
      <c r="E744" s="9" t="n"/>
    </row>
    <row r="745" ht="15.75" customHeight="1" s="496">
      <c r="A745" s="9" t="n"/>
      <c r="B745" s="9" t="n"/>
      <c r="C745" s="9" t="n"/>
      <c r="D745" s="9" t="n"/>
      <c r="E745" s="9" t="n"/>
    </row>
    <row r="746" ht="15.75" customHeight="1" s="496">
      <c r="A746" s="9" t="n"/>
      <c r="B746" s="9" t="n"/>
      <c r="C746" s="9" t="n"/>
      <c r="D746" s="9" t="n"/>
      <c r="E746" s="9" t="n"/>
    </row>
    <row r="747" ht="15.75" customHeight="1" s="496">
      <c r="A747" s="9" t="n"/>
      <c r="B747" s="9" t="n"/>
      <c r="C747" s="9" t="n"/>
      <c r="D747" s="9" t="n"/>
      <c r="E747" s="9" t="n"/>
    </row>
    <row r="748" ht="15.75" customHeight="1" s="496">
      <c r="A748" s="9" t="n"/>
      <c r="B748" s="9" t="n"/>
      <c r="C748" s="9" t="n"/>
      <c r="D748" s="9" t="n"/>
      <c r="E748" s="9" t="n"/>
    </row>
    <row r="749" ht="15.75" customHeight="1" s="496">
      <c r="A749" s="9" t="n"/>
      <c r="B749" s="9" t="n"/>
      <c r="C749" s="9" t="n"/>
      <c r="D749" s="9" t="n"/>
      <c r="E749" s="9" t="n"/>
    </row>
    <row r="750" ht="15.75" customHeight="1" s="496">
      <c r="A750" s="9" t="n"/>
      <c r="B750" s="9" t="n"/>
      <c r="C750" s="9" t="n"/>
      <c r="D750" s="9" t="n"/>
      <c r="E750" s="9" t="n"/>
    </row>
    <row r="751" ht="15.75" customHeight="1" s="496">
      <c r="A751" s="9" t="n"/>
      <c r="B751" s="9" t="n"/>
      <c r="C751" s="9" t="n"/>
      <c r="D751" s="9" t="n"/>
      <c r="E751" s="9" t="n"/>
    </row>
    <row r="752" ht="15.75" customHeight="1" s="496">
      <c r="A752" s="9" t="n"/>
      <c r="B752" s="9" t="n"/>
      <c r="C752" s="9" t="n"/>
      <c r="D752" s="9" t="n"/>
      <c r="E752" s="9" t="n"/>
    </row>
    <row r="753" ht="15.75" customHeight="1" s="496">
      <c r="A753" s="9" t="n"/>
      <c r="B753" s="9" t="n"/>
      <c r="C753" s="9" t="n"/>
      <c r="D753" s="9" t="n"/>
      <c r="E753" s="9" t="n"/>
    </row>
    <row r="754" ht="15.75" customHeight="1" s="496">
      <c r="A754" s="9" t="n"/>
      <c r="B754" s="9" t="n"/>
      <c r="C754" s="9" t="n"/>
      <c r="D754" s="9" t="n"/>
      <c r="E754" s="9" t="n"/>
    </row>
    <row r="755" ht="15.75" customHeight="1" s="496">
      <c r="A755" s="9" t="n"/>
      <c r="B755" s="9" t="n"/>
      <c r="C755" s="9" t="n"/>
      <c r="D755" s="9" t="n"/>
      <c r="E755" s="9" t="n"/>
    </row>
    <row r="756" ht="15.75" customHeight="1" s="496">
      <c r="A756" s="9" t="n"/>
      <c r="B756" s="9" t="n"/>
      <c r="C756" s="9" t="n"/>
      <c r="D756" s="9" t="n"/>
      <c r="E756" s="9" t="n"/>
    </row>
    <row r="757" ht="15.75" customHeight="1" s="496">
      <c r="A757" s="9" t="n"/>
      <c r="B757" s="9" t="n"/>
      <c r="C757" s="9" t="n"/>
      <c r="D757" s="9" t="n"/>
      <c r="E757" s="9" t="n"/>
    </row>
    <row r="758" ht="15.75" customHeight="1" s="496">
      <c r="A758" s="9" t="n"/>
      <c r="B758" s="9" t="n"/>
      <c r="C758" s="9" t="n"/>
      <c r="D758" s="9" t="n"/>
      <c r="E758" s="9" t="n"/>
    </row>
    <row r="759" ht="15.75" customHeight="1" s="496">
      <c r="A759" s="9" t="n"/>
      <c r="B759" s="9" t="n"/>
      <c r="C759" s="9" t="n"/>
      <c r="D759" s="9" t="n"/>
      <c r="E759" s="9" t="n"/>
    </row>
    <row r="760" ht="15.75" customHeight="1" s="496">
      <c r="A760" s="9" t="n"/>
      <c r="B760" s="9" t="n"/>
      <c r="C760" s="9" t="n"/>
      <c r="D760" s="9" t="n"/>
      <c r="E760" s="9" t="n"/>
    </row>
    <row r="761" ht="15.75" customHeight="1" s="496">
      <c r="A761" s="9" t="n"/>
      <c r="B761" s="9" t="n"/>
      <c r="C761" s="9" t="n"/>
      <c r="D761" s="9" t="n"/>
      <c r="E761" s="9" t="n"/>
    </row>
    <row r="762" ht="15.75" customHeight="1" s="496">
      <c r="A762" s="9" t="n"/>
      <c r="B762" s="9" t="n"/>
      <c r="C762" s="9" t="n"/>
      <c r="D762" s="9" t="n"/>
      <c r="E762" s="9" t="n"/>
    </row>
    <row r="763" ht="15.75" customHeight="1" s="496">
      <c r="A763" s="9" t="n"/>
      <c r="B763" s="9" t="n"/>
      <c r="C763" s="9" t="n"/>
      <c r="D763" s="9" t="n"/>
      <c r="E763" s="9" t="n"/>
    </row>
    <row r="764" ht="15.75" customHeight="1" s="496">
      <c r="A764" s="9" t="n"/>
      <c r="B764" s="9" t="n"/>
      <c r="C764" s="9" t="n"/>
      <c r="D764" s="9" t="n"/>
      <c r="E764" s="9" t="n"/>
    </row>
    <row r="765" ht="15.75" customHeight="1" s="496">
      <c r="A765" s="9" t="n"/>
      <c r="B765" s="9" t="n"/>
      <c r="C765" s="9" t="n"/>
      <c r="D765" s="9" t="n"/>
      <c r="E765" s="9" t="n"/>
    </row>
    <row r="766" ht="15.75" customHeight="1" s="496">
      <c r="A766" s="9" t="n"/>
      <c r="B766" s="9" t="n"/>
      <c r="C766" s="9" t="n"/>
      <c r="D766" s="9" t="n"/>
      <c r="E766" s="9" t="n"/>
    </row>
    <row r="767" ht="15.75" customHeight="1" s="496">
      <c r="A767" s="9" t="n"/>
      <c r="B767" s="9" t="n"/>
      <c r="C767" s="9" t="n"/>
      <c r="D767" s="9" t="n"/>
      <c r="E767" s="9" t="n"/>
    </row>
    <row r="768" ht="15.75" customHeight="1" s="496">
      <c r="A768" s="9" t="n"/>
      <c r="B768" s="9" t="n"/>
      <c r="C768" s="9" t="n"/>
      <c r="D768" s="9" t="n"/>
      <c r="E768" s="9" t="n"/>
    </row>
    <row r="769" ht="15.75" customHeight="1" s="496">
      <c r="A769" s="9" t="n"/>
      <c r="B769" s="9" t="n"/>
      <c r="C769" s="9" t="n"/>
      <c r="D769" s="9" t="n"/>
      <c r="E769" s="9" t="n"/>
    </row>
    <row r="770" ht="15.75" customHeight="1" s="496">
      <c r="A770" s="9" t="n"/>
      <c r="B770" s="9" t="n"/>
      <c r="C770" s="9" t="n"/>
      <c r="D770" s="9" t="n"/>
      <c r="E770" s="9" t="n"/>
    </row>
    <row r="771" ht="15.75" customHeight="1" s="496">
      <c r="A771" s="9" t="n"/>
      <c r="B771" s="9" t="n"/>
      <c r="C771" s="9" t="n"/>
      <c r="D771" s="9" t="n"/>
      <c r="E771" s="9" t="n"/>
    </row>
    <row r="772" ht="15.75" customHeight="1" s="496">
      <c r="A772" s="9" t="n"/>
      <c r="B772" s="9" t="n"/>
      <c r="C772" s="9" t="n"/>
      <c r="D772" s="9" t="n"/>
      <c r="E772" s="9" t="n"/>
    </row>
    <row r="773" ht="15.75" customHeight="1" s="496">
      <c r="A773" s="9" t="n"/>
      <c r="B773" s="9" t="n"/>
      <c r="C773" s="9" t="n"/>
      <c r="D773" s="9" t="n"/>
      <c r="E773" s="9" t="n"/>
    </row>
    <row r="774" ht="15.75" customHeight="1" s="496">
      <c r="A774" s="9" t="n"/>
      <c r="B774" s="9" t="n"/>
      <c r="C774" s="9" t="n"/>
      <c r="D774" s="9" t="n"/>
      <c r="E774" s="9" t="n"/>
    </row>
    <row r="775" ht="15.75" customHeight="1" s="496">
      <c r="A775" s="9" t="n"/>
      <c r="B775" s="9" t="n"/>
      <c r="C775" s="9" t="n"/>
      <c r="D775" s="9" t="n"/>
      <c r="E775" s="9" t="n"/>
    </row>
    <row r="776" ht="15.75" customHeight="1" s="496">
      <c r="A776" s="9" t="n"/>
      <c r="B776" s="9" t="n"/>
      <c r="C776" s="9" t="n"/>
      <c r="D776" s="9" t="n"/>
      <c r="E776" s="9" t="n"/>
    </row>
    <row r="777" ht="15.75" customHeight="1" s="496">
      <c r="A777" s="9" t="n"/>
      <c r="B777" s="9" t="n"/>
      <c r="C777" s="9" t="n"/>
      <c r="D777" s="9" t="n"/>
      <c r="E777" s="9" t="n"/>
    </row>
    <row r="778" ht="15.75" customHeight="1" s="496">
      <c r="A778" s="9" t="n"/>
      <c r="B778" s="9" t="n"/>
      <c r="C778" s="9" t="n"/>
      <c r="D778" s="9" t="n"/>
      <c r="E778" s="9" t="n"/>
    </row>
    <row r="779" ht="15.75" customHeight="1" s="496">
      <c r="A779" s="9" t="n"/>
      <c r="B779" s="9" t="n"/>
      <c r="C779" s="9" t="n"/>
      <c r="D779" s="9" t="n"/>
      <c r="E779" s="9" t="n"/>
    </row>
    <row r="780" ht="15.75" customHeight="1" s="496">
      <c r="A780" s="9" t="n"/>
      <c r="B780" s="9" t="n"/>
      <c r="C780" s="9" t="n"/>
      <c r="D780" s="9" t="n"/>
      <c r="E780" s="9" t="n"/>
    </row>
    <row r="781" ht="15.75" customHeight="1" s="496">
      <c r="A781" s="9" t="n"/>
      <c r="B781" s="9" t="n"/>
      <c r="C781" s="9" t="n"/>
      <c r="D781" s="9" t="n"/>
      <c r="E781" s="9" t="n"/>
    </row>
    <row r="782" ht="15.75" customHeight="1" s="496">
      <c r="A782" s="9" t="n"/>
      <c r="B782" s="9" t="n"/>
      <c r="C782" s="9" t="n"/>
      <c r="D782" s="9" t="n"/>
      <c r="E782" s="9" t="n"/>
    </row>
    <row r="783" ht="15.75" customHeight="1" s="496">
      <c r="A783" s="9" t="n"/>
      <c r="B783" s="9" t="n"/>
      <c r="C783" s="9" t="n"/>
      <c r="D783" s="9" t="n"/>
      <c r="E783" s="9" t="n"/>
    </row>
    <row r="784" ht="15.75" customHeight="1" s="496">
      <c r="A784" s="9" t="n"/>
      <c r="B784" s="9" t="n"/>
      <c r="C784" s="9" t="n"/>
      <c r="D784" s="9" t="n"/>
      <c r="E784" s="9" t="n"/>
    </row>
    <row r="785" ht="15.75" customHeight="1" s="496">
      <c r="A785" s="9" t="n"/>
      <c r="B785" s="9" t="n"/>
      <c r="C785" s="9" t="n"/>
      <c r="D785" s="9" t="n"/>
      <c r="E785" s="9" t="n"/>
    </row>
    <row r="786" ht="15.75" customHeight="1" s="496">
      <c r="A786" s="9" t="n"/>
      <c r="B786" s="9" t="n"/>
      <c r="C786" s="9" t="n"/>
      <c r="D786" s="9" t="n"/>
      <c r="E786" s="9" t="n"/>
    </row>
    <row r="787" ht="15.75" customHeight="1" s="496">
      <c r="A787" s="9" t="n"/>
      <c r="B787" s="9" t="n"/>
      <c r="C787" s="9" t="n"/>
      <c r="D787" s="9" t="n"/>
      <c r="E787" s="9" t="n"/>
    </row>
    <row r="788" ht="15.75" customHeight="1" s="496">
      <c r="A788" s="9" t="n"/>
      <c r="B788" s="9" t="n"/>
      <c r="C788" s="9" t="n"/>
      <c r="D788" s="9" t="n"/>
      <c r="E788" s="9" t="n"/>
    </row>
    <row r="789" ht="15.75" customHeight="1" s="496">
      <c r="A789" s="9" t="n"/>
      <c r="B789" s="9" t="n"/>
      <c r="C789" s="9" t="n"/>
      <c r="D789" s="9" t="n"/>
      <c r="E789" s="9" t="n"/>
    </row>
    <row r="790" ht="15.75" customHeight="1" s="496">
      <c r="A790" s="9" t="n"/>
      <c r="B790" s="9" t="n"/>
      <c r="C790" s="9" t="n"/>
      <c r="D790" s="9" t="n"/>
      <c r="E790" s="9" t="n"/>
    </row>
    <row r="791" ht="15.75" customHeight="1" s="496">
      <c r="A791" s="9" t="n"/>
      <c r="B791" s="9" t="n"/>
      <c r="C791" s="9" t="n"/>
      <c r="D791" s="9" t="n"/>
      <c r="E791" s="9" t="n"/>
    </row>
    <row r="792" ht="15.75" customHeight="1" s="496">
      <c r="A792" s="9" t="n"/>
      <c r="B792" s="9" t="n"/>
      <c r="C792" s="9" t="n"/>
      <c r="D792" s="9" t="n"/>
      <c r="E792" s="9" t="n"/>
    </row>
    <row r="793" ht="15.75" customHeight="1" s="496">
      <c r="A793" s="9" t="n"/>
      <c r="B793" s="9" t="n"/>
      <c r="C793" s="9" t="n"/>
      <c r="D793" s="9" t="n"/>
      <c r="E793" s="9" t="n"/>
    </row>
    <row r="794" ht="15.75" customHeight="1" s="496">
      <c r="A794" s="9" t="n"/>
      <c r="B794" s="9" t="n"/>
      <c r="C794" s="9" t="n"/>
      <c r="D794" s="9" t="n"/>
      <c r="E794" s="9" t="n"/>
    </row>
    <row r="795" ht="15.75" customHeight="1" s="496">
      <c r="A795" s="9" t="n"/>
      <c r="B795" s="9" t="n"/>
      <c r="C795" s="9" t="n"/>
      <c r="D795" s="9" t="n"/>
      <c r="E795" s="9" t="n"/>
    </row>
    <row r="796" ht="15.75" customHeight="1" s="496">
      <c r="A796" s="9" t="n"/>
      <c r="B796" s="9" t="n"/>
      <c r="C796" s="9" t="n"/>
      <c r="D796" s="9" t="n"/>
      <c r="E796" s="9" t="n"/>
    </row>
    <row r="797" ht="15.75" customHeight="1" s="496">
      <c r="A797" s="9" t="n"/>
      <c r="B797" s="9" t="n"/>
      <c r="C797" s="9" t="n"/>
      <c r="D797" s="9" t="n"/>
      <c r="E797" s="9" t="n"/>
    </row>
    <row r="798" ht="15.75" customHeight="1" s="496">
      <c r="A798" s="9" t="n"/>
      <c r="B798" s="9" t="n"/>
      <c r="C798" s="9" t="n"/>
      <c r="D798" s="9" t="n"/>
      <c r="E798" s="9" t="n"/>
    </row>
    <row r="799" ht="15.75" customHeight="1" s="496">
      <c r="A799" s="9" t="n"/>
      <c r="B799" s="9" t="n"/>
      <c r="C799" s="9" t="n"/>
      <c r="D799" s="9" t="n"/>
      <c r="E799" s="9" t="n"/>
    </row>
    <row r="800" ht="15.75" customHeight="1" s="496">
      <c r="A800" s="9" t="n"/>
      <c r="B800" s="9" t="n"/>
      <c r="C800" s="9" t="n"/>
      <c r="D800" s="9" t="n"/>
      <c r="E800" s="9" t="n"/>
    </row>
    <row r="801" ht="15.75" customHeight="1" s="496">
      <c r="A801" s="9" t="n"/>
      <c r="B801" s="9" t="n"/>
      <c r="C801" s="9" t="n"/>
      <c r="D801" s="9" t="n"/>
      <c r="E801" s="9" t="n"/>
    </row>
    <row r="802" ht="15.75" customHeight="1" s="496">
      <c r="A802" s="9" t="n"/>
      <c r="B802" s="9" t="n"/>
      <c r="C802" s="9" t="n"/>
      <c r="D802" s="9" t="n"/>
      <c r="E802" s="9" t="n"/>
    </row>
    <row r="803" ht="15.75" customHeight="1" s="496">
      <c r="A803" s="9" t="n"/>
      <c r="B803" s="9" t="n"/>
      <c r="C803" s="9" t="n"/>
      <c r="D803" s="9" t="n"/>
      <c r="E803" s="9" t="n"/>
    </row>
    <row r="804" ht="15.75" customHeight="1" s="496">
      <c r="A804" s="9" t="n"/>
      <c r="B804" s="9" t="n"/>
      <c r="C804" s="9" t="n"/>
      <c r="D804" s="9" t="n"/>
      <c r="E804" s="9" t="n"/>
    </row>
    <row r="805" ht="15.75" customHeight="1" s="496">
      <c r="A805" s="9" t="n"/>
      <c r="B805" s="9" t="n"/>
      <c r="C805" s="9" t="n"/>
      <c r="D805" s="9" t="n"/>
      <c r="E805" s="9" t="n"/>
    </row>
    <row r="806" ht="15.75" customHeight="1" s="496">
      <c r="A806" s="9" t="n"/>
      <c r="B806" s="9" t="n"/>
      <c r="C806" s="9" t="n"/>
      <c r="D806" s="9" t="n"/>
      <c r="E806" s="9" t="n"/>
    </row>
    <row r="807" ht="15.75" customHeight="1" s="496">
      <c r="A807" s="9" t="n"/>
      <c r="B807" s="9" t="n"/>
      <c r="C807" s="9" t="n"/>
      <c r="D807" s="9" t="n"/>
      <c r="E807" s="9" t="n"/>
    </row>
    <row r="808" ht="15.75" customHeight="1" s="496">
      <c r="A808" s="9" t="n"/>
      <c r="B808" s="9" t="n"/>
      <c r="C808" s="9" t="n"/>
      <c r="D808" s="9" t="n"/>
      <c r="E808" s="9" t="n"/>
    </row>
    <row r="809" ht="15.75" customHeight="1" s="496">
      <c r="A809" s="9" t="n"/>
      <c r="B809" s="9" t="n"/>
      <c r="C809" s="9" t="n"/>
      <c r="D809" s="9" t="n"/>
      <c r="E809" s="9" t="n"/>
    </row>
    <row r="810" ht="15.75" customHeight="1" s="496">
      <c r="A810" s="9" t="n"/>
      <c r="B810" s="9" t="n"/>
      <c r="C810" s="9" t="n"/>
      <c r="D810" s="9" t="n"/>
      <c r="E810" s="9" t="n"/>
    </row>
    <row r="811" ht="15.75" customHeight="1" s="496">
      <c r="A811" s="9" t="n"/>
      <c r="B811" s="9" t="n"/>
      <c r="C811" s="9" t="n"/>
      <c r="D811" s="9" t="n"/>
      <c r="E811" s="9" t="n"/>
    </row>
    <row r="812" ht="15.75" customHeight="1" s="496">
      <c r="A812" s="9" t="n"/>
      <c r="B812" s="9" t="n"/>
      <c r="C812" s="9" t="n"/>
      <c r="D812" s="9" t="n"/>
      <c r="E812" s="9" t="n"/>
    </row>
    <row r="813" ht="15.75" customHeight="1" s="496">
      <c r="A813" s="9" t="n"/>
      <c r="B813" s="9" t="n"/>
      <c r="C813" s="9" t="n"/>
      <c r="D813" s="9" t="n"/>
      <c r="E813" s="9" t="n"/>
    </row>
    <row r="814" ht="15.75" customHeight="1" s="496">
      <c r="A814" s="9" t="n"/>
      <c r="B814" s="9" t="n"/>
      <c r="C814" s="9" t="n"/>
      <c r="D814" s="9" t="n"/>
      <c r="E814" s="9" t="n"/>
    </row>
    <row r="815" ht="15.75" customHeight="1" s="496">
      <c r="A815" s="9" t="n"/>
      <c r="B815" s="9" t="n"/>
      <c r="C815" s="9" t="n"/>
      <c r="D815" s="9" t="n"/>
      <c r="E815" s="9" t="n"/>
    </row>
    <row r="816" ht="15.75" customHeight="1" s="496">
      <c r="A816" s="9" t="n"/>
      <c r="B816" s="9" t="n"/>
      <c r="C816" s="9" t="n"/>
      <c r="D816" s="9" t="n"/>
      <c r="E816" s="9" t="n"/>
    </row>
    <row r="817" ht="15.75" customHeight="1" s="496">
      <c r="A817" s="9" t="n"/>
      <c r="B817" s="9" t="n"/>
      <c r="C817" s="9" t="n"/>
      <c r="D817" s="9" t="n"/>
      <c r="E817" s="9" t="n"/>
    </row>
    <row r="818" ht="15.75" customHeight="1" s="496">
      <c r="A818" s="9" t="n"/>
      <c r="B818" s="9" t="n"/>
      <c r="C818" s="9" t="n"/>
      <c r="D818" s="9" t="n"/>
      <c r="E818" s="9" t="n"/>
    </row>
    <row r="819" ht="15.75" customHeight="1" s="496">
      <c r="A819" s="9" t="n"/>
      <c r="B819" s="9" t="n"/>
      <c r="C819" s="9" t="n"/>
      <c r="D819" s="9" t="n"/>
      <c r="E819" s="9" t="n"/>
    </row>
    <row r="820" ht="15.75" customHeight="1" s="496">
      <c r="A820" s="9" t="n"/>
      <c r="B820" s="9" t="n"/>
      <c r="C820" s="9" t="n"/>
      <c r="D820" s="9" t="n"/>
      <c r="E820" s="9" t="n"/>
    </row>
    <row r="821" ht="15.75" customHeight="1" s="496">
      <c r="A821" s="9" t="n"/>
      <c r="B821" s="9" t="n"/>
      <c r="C821" s="9" t="n"/>
      <c r="D821" s="9" t="n"/>
      <c r="E821" s="9" t="n"/>
    </row>
    <row r="822" ht="15.75" customHeight="1" s="496">
      <c r="A822" s="9" t="n"/>
      <c r="B822" s="9" t="n"/>
      <c r="C822" s="9" t="n"/>
      <c r="D822" s="9" t="n"/>
      <c r="E822" s="9" t="n"/>
    </row>
    <row r="823" ht="15.75" customHeight="1" s="496">
      <c r="A823" s="9" t="n"/>
      <c r="B823" s="9" t="n"/>
      <c r="C823" s="9" t="n"/>
      <c r="D823" s="9" t="n"/>
      <c r="E823" s="9" t="n"/>
    </row>
    <row r="824" ht="15.75" customHeight="1" s="496">
      <c r="A824" s="9" t="n"/>
      <c r="B824" s="9" t="n"/>
      <c r="C824" s="9" t="n"/>
      <c r="D824" s="9" t="n"/>
      <c r="E824" s="9" t="n"/>
    </row>
    <row r="825" ht="15.75" customHeight="1" s="496">
      <c r="A825" s="9" t="n"/>
      <c r="B825" s="9" t="n"/>
      <c r="C825" s="9" t="n"/>
      <c r="D825" s="9" t="n"/>
      <c r="E825" s="9" t="n"/>
    </row>
    <row r="826" ht="15.75" customHeight="1" s="496">
      <c r="A826" s="9" t="n"/>
      <c r="B826" s="9" t="n"/>
      <c r="C826" s="9" t="n"/>
      <c r="D826" s="9" t="n"/>
      <c r="E826" s="9" t="n"/>
    </row>
    <row r="827" ht="15.75" customHeight="1" s="496">
      <c r="A827" s="9" t="n"/>
      <c r="B827" s="9" t="n"/>
      <c r="C827" s="9" t="n"/>
      <c r="D827" s="9" t="n"/>
      <c r="E827" s="9" t="n"/>
    </row>
    <row r="828" ht="15.75" customHeight="1" s="496">
      <c r="A828" s="9" t="n"/>
      <c r="B828" s="9" t="n"/>
      <c r="C828" s="9" t="n"/>
      <c r="D828" s="9" t="n"/>
      <c r="E828" s="9" t="n"/>
    </row>
    <row r="829" ht="15.75" customHeight="1" s="496">
      <c r="A829" s="9" t="n"/>
      <c r="B829" s="9" t="n"/>
      <c r="C829" s="9" t="n"/>
      <c r="D829" s="9" t="n"/>
      <c r="E829" s="9" t="n"/>
    </row>
    <row r="830" ht="15.75" customHeight="1" s="496">
      <c r="A830" s="9" t="n"/>
      <c r="B830" s="9" t="n"/>
      <c r="C830" s="9" t="n"/>
      <c r="D830" s="9" t="n"/>
      <c r="E830" s="9" t="n"/>
    </row>
    <row r="831" ht="15.75" customHeight="1" s="496">
      <c r="A831" s="9" t="n"/>
      <c r="B831" s="9" t="n"/>
      <c r="C831" s="9" t="n"/>
      <c r="D831" s="9" t="n"/>
      <c r="E831" s="9" t="n"/>
    </row>
    <row r="832" ht="15.75" customHeight="1" s="496">
      <c r="A832" s="9" t="n"/>
      <c r="B832" s="9" t="n"/>
      <c r="C832" s="9" t="n"/>
      <c r="D832" s="9" t="n"/>
      <c r="E832" s="9" t="n"/>
    </row>
    <row r="833" ht="15.75" customHeight="1" s="496">
      <c r="A833" s="9" t="n"/>
      <c r="B833" s="9" t="n"/>
      <c r="C833" s="9" t="n"/>
      <c r="D833" s="9" t="n"/>
      <c r="E833" s="9" t="n"/>
    </row>
    <row r="834" ht="15.75" customHeight="1" s="496">
      <c r="A834" s="9" t="n"/>
      <c r="B834" s="9" t="n"/>
      <c r="C834" s="9" t="n"/>
      <c r="D834" s="9" t="n"/>
      <c r="E834" s="9" t="n"/>
    </row>
    <row r="835" ht="15.75" customHeight="1" s="496">
      <c r="A835" s="9" t="n"/>
      <c r="B835" s="9" t="n"/>
      <c r="C835" s="9" t="n"/>
      <c r="D835" s="9" t="n"/>
      <c r="E835" s="9" t="n"/>
    </row>
    <row r="836" ht="15.75" customHeight="1" s="496">
      <c r="A836" s="9" t="n"/>
      <c r="B836" s="9" t="n"/>
      <c r="C836" s="9" t="n"/>
      <c r="D836" s="9" t="n"/>
      <c r="E836" s="9" t="n"/>
    </row>
    <row r="837" ht="15.75" customHeight="1" s="496">
      <c r="A837" s="9" t="n"/>
      <c r="B837" s="9" t="n"/>
      <c r="C837" s="9" t="n"/>
      <c r="D837" s="9" t="n"/>
      <c r="E837" s="9" t="n"/>
    </row>
    <row r="838" ht="15.75" customHeight="1" s="496">
      <c r="A838" s="9" t="n"/>
      <c r="B838" s="9" t="n"/>
      <c r="C838" s="9" t="n"/>
      <c r="D838" s="9" t="n"/>
      <c r="E838" s="9" t="n"/>
    </row>
    <row r="839" ht="15.75" customHeight="1" s="496">
      <c r="A839" s="9" t="n"/>
      <c r="B839" s="9" t="n"/>
      <c r="C839" s="9" t="n"/>
      <c r="D839" s="9" t="n"/>
      <c r="E839" s="9" t="n"/>
    </row>
    <row r="840" ht="15.75" customHeight="1" s="496">
      <c r="A840" s="9" t="n"/>
      <c r="B840" s="9" t="n"/>
      <c r="C840" s="9" t="n"/>
      <c r="D840" s="9" t="n"/>
      <c r="E840" s="9" t="n"/>
    </row>
    <row r="841" ht="15.75" customHeight="1" s="496">
      <c r="A841" s="9" t="n"/>
      <c r="B841" s="9" t="n"/>
      <c r="C841" s="9" t="n"/>
      <c r="D841" s="9" t="n"/>
      <c r="E841" s="9" t="n"/>
    </row>
    <row r="842" ht="15.75" customHeight="1" s="496">
      <c r="A842" s="9" t="n"/>
      <c r="B842" s="9" t="n"/>
      <c r="C842" s="9" t="n"/>
      <c r="D842" s="9" t="n"/>
      <c r="E842" s="9" t="n"/>
    </row>
    <row r="843" ht="15.75" customHeight="1" s="496">
      <c r="A843" s="9" t="n"/>
      <c r="B843" s="9" t="n"/>
      <c r="C843" s="9" t="n"/>
      <c r="D843" s="9" t="n"/>
      <c r="E843" s="9" t="n"/>
    </row>
    <row r="844" ht="15.75" customHeight="1" s="496">
      <c r="A844" s="9" t="n"/>
      <c r="B844" s="9" t="n"/>
      <c r="C844" s="9" t="n"/>
      <c r="D844" s="9" t="n"/>
      <c r="E844" s="9" t="n"/>
    </row>
    <row r="845" ht="15.75" customHeight="1" s="496">
      <c r="A845" s="9" t="n"/>
      <c r="B845" s="9" t="n"/>
      <c r="C845" s="9" t="n"/>
      <c r="D845" s="9" t="n"/>
      <c r="E845" s="9" t="n"/>
    </row>
    <row r="846" ht="15.75" customHeight="1" s="496">
      <c r="A846" s="9" t="n"/>
      <c r="B846" s="9" t="n"/>
      <c r="C846" s="9" t="n"/>
      <c r="D846" s="9" t="n"/>
      <c r="E846" s="9" t="n"/>
    </row>
    <row r="847" ht="15.75" customHeight="1" s="496">
      <c r="A847" s="9" t="n"/>
      <c r="B847" s="9" t="n"/>
      <c r="C847" s="9" t="n"/>
      <c r="D847" s="9" t="n"/>
      <c r="E847" s="9" t="n"/>
    </row>
    <row r="848" ht="15.75" customHeight="1" s="496">
      <c r="A848" s="9" t="n"/>
      <c r="B848" s="9" t="n"/>
      <c r="C848" s="9" t="n"/>
      <c r="D848" s="9" t="n"/>
      <c r="E848" s="9" t="n"/>
    </row>
    <row r="849" ht="15.75" customHeight="1" s="496">
      <c r="A849" s="9" t="n"/>
      <c r="B849" s="9" t="n"/>
      <c r="C849" s="9" t="n"/>
      <c r="D849" s="9" t="n"/>
      <c r="E849" s="9" t="n"/>
    </row>
    <row r="850" ht="15.75" customHeight="1" s="496">
      <c r="A850" s="9" t="n"/>
      <c r="B850" s="9" t="n"/>
      <c r="C850" s="9" t="n"/>
      <c r="D850" s="9" t="n"/>
      <c r="E850" s="9" t="n"/>
    </row>
    <row r="851" ht="15.75" customHeight="1" s="496">
      <c r="A851" s="9" t="n"/>
      <c r="B851" s="9" t="n"/>
      <c r="C851" s="9" t="n"/>
      <c r="D851" s="9" t="n"/>
      <c r="E851" s="9" t="n"/>
    </row>
    <row r="852" ht="15.75" customHeight="1" s="496">
      <c r="A852" s="9" t="n"/>
      <c r="B852" s="9" t="n"/>
      <c r="C852" s="9" t="n"/>
      <c r="D852" s="9" t="n"/>
      <c r="E852" s="9" t="n"/>
    </row>
    <row r="853" ht="15.75" customHeight="1" s="496">
      <c r="A853" s="9" t="n"/>
      <c r="B853" s="9" t="n"/>
      <c r="C853" s="9" t="n"/>
      <c r="D853" s="9" t="n"/>
      <c r="E853" s="9" t="n"/>
    </row>
    <row r="854" ht="15.75" customHeight="1" s="496">
      <c r="A854" s="9" t="n"/>
      <c r="B854" s="9" t="n"/>
      <c r="C854" s="9" t="n"/>
      <c r="D854" s="9" t="n"/>
      <c r="E854" s="9" t="n"/>
    </row>
    <row r="855" ht="15.75" customHeight="1" s="496">
      <c r="A855" s="9" t="n"/>
      <c r="B855" s="9" t="n"/>
      <c r="C855" s="9" t="n"/>
      <c r="D855" s="9" t="n"/>
      <c r="E855" s="9" t="n"/>
    </row>
    <row r="856" ht="15.75" customHeight="1" s="496">
      <c r="A856" s="9" t="n"/>
      <c r="B856" s="9" t="n"/>
      <c r="C856" s="9" t="n"/>
      <c r="D856" s="9" t="n"/>
      <c r="E856" s="9" t="n"/>
    </row>
    <row r="857" ht="15.75" customHeight="1" s="496">
      <c r="A857" s="9" t="n"/>
      <c r="B857" s="9" t="n"/>
      <c r="C857" s="9" t="n"/>
      <c r="D857" s="9" t="n"/>
      <c r="E857" s="9" t="n"/>
    </row>
    <row r="858" ht="15.75" customHeight="1" s="496">
      <c r="A858" s="9" t="n"/>
      <c r="B858" s="9" t="n"/>
      <c r="C858" s="9" t="n"/>
      <c r="D858" s="9" t="n"/>
      <c r="E858" s="9" t="n"/>
    </row>
    <row r="859" ht="15.75" customHeight="1" s="496">
      <c r="A859" s="9" t="n"/>
      <c r="B859" s="9" t="n"/>
      <c r="C859" s="9" t="n"/>
      <c r="D859" s="9" t="n"/>
      <c r="E859" s="9" t="n"/>
    </row>
    <row r="860" ht="15.75" customHeight="1" s="496">
      <c r="A860" s="9" t="n"/>
      <c r="B860" s="9" t="n"/>
      <c r="C860" s="9" t="n"/>
      <c r="D860" s="9" t="n"/>
      <c r="E860" s="9" t="n"/>
    </row>
    <row r="861" ht="15.75" customHeight="1" s="496">
      <c r="A861" s="9" t="n"/>
      <c r="B861" s="9" t="n"/>
      <c r="C861" s="9" t="n"/>
      <c r="D861" s="9" t="n"/>
      <c r="E861" s="9" t="n"/>
    </row>
    <row r="862" ht="15.75" customHeight="1" s="496">
      <c r="A862" s="9" t="n"/>
      <c r="B862" s="9" t="n"/>
      <c r="C862" s="9" t="n"/>
      <c r="D862" s="9" t="n"/>
      <c r="E862" s="9" t="n"/>
    </row>
    <row r="863" ht="15.75" customHeight="1" s="496">
      <c r="A863" s="9" t="n"/>
      <c r="B863" s="9" t="n"/>
      <c r="C863" s="9" t="n"/>
      <c r="D863" s="9" t="n"/>
      <c r="E863" s="9" t="n"/>
    </row>
    <row r="864" ht="15.75" customHeight="1" s="496">
      <c r="A864" s="9" t="n"/>
      <c r="B864" s="9" t="n"/>
      <c r="C864" s="9" t="n"/>
      <c r="D864" s="9" t="n"/>
      <c r="E864" s="9" t="n"/>
    </row>
    <row r="865" ht="15.75" customHeight="1" s="496">
      <c r="A865" s="9" t="n"/>
      <c r="B865" s="9" t="n"/>
      <c r="C865" s="9" t="n"/>
      <c r="D865" s="9" t="n"/>
      <c r="E865" s="9" t="n"/>
    </row>
    <row r="866" ht="15.75" customHeight="1" s="496">
      <c r="A866" s="9" t="n"/>
      <c r="B866" s="9" t="n"/>
      <c r="C866" s="9" t="n"/>
      <c r="D866" s="9" t="n"/>
      <c r="E866" s="9" t="n"/>
    </row>
    <row r="867" ht="15.75" customHeight="1" s="496">
      <c r="A867" s="9" t="n"/>
      <c r="B867" s="9" t="n"/>
      <c r="C867" s="9" t="n"/>
      <c r="D867" s="9" t="n"/>
      <c r="E867" s="9" t="n"/>
    </row>
    <row r="868" ht="15.75" customHeight="1" s="496">
      <c r="A868" s="9" t="n"/>
      <c r="B868" s="9" t="n"/>
      <c r="C868" s="9" t="n"/>
      <c r="D868" s="9" t="n"/>
      <c r="E868" s="9" t="n"/>
    </row>
    <row r="869" ht="15.75" customHeight="1" s="496">
      <c r="A869" s="9" t="n"/>
      <c r="B869" s="9" t="n"/>
      <c r="C869" s="9" t="n"/>
      <c r="D869" s="9" t="n"/>
      <c r="E869" s="9" t="n"/>
    </row>
    <row r="870" ht="15.75" customHeight="1" s="496">
      <c r="A870" s="9" t="n"/>
      <c r="B870" s="9" t="n"/>
      <c r="C870" s="9" t="n"/>
      <c r="D870" s="9" t="n"/>
      <c r="E870" s="9" t="n"/>
    </row>
    <row r="871" ht="15.75" customHeight="1" s="496">
      <c r="A871" s="9" t="n"/>
      <c r="B871" s="9" t="n"/>
      <c r="C871" s="9" t="n"/>
      <c r="D871" s="9" t="n"/>
      <c r="E871" s="9" t="n"/>
    </row>
    <row r="872" ht="15.75" customHeight="1" s="496">
      <c r="A872" s="9" t="n"/>
      <c r="B872" s="9" t="n"/>
      <c r="C872" s="9" t="n"/>
      <c r="D872" s="9" t="n"/>
      <c r="E872" s="9" t="n"/>
    </row>
    <row r="873" ht="15.75" customHeight="1" s="496">
      <c r="A873" s="9" t="n"/>
      <c r="B873" s="9" t="n"/>
      <c r="C873" s="9" t="n"/>
      <c r="D873" s="9" t="n"/>
      <c r="E873" s="9" t="n"/>
    </row>
    <row r="874" ht="15.75" customHeight="1" s="496">
      <c r="A874" s="9" t="n"/>
      <c r="B874" s="9" t="n"/>
      <c r="C874" s="9" t="n"/>
      <c r="D874" s="9" t="n"/>
      <c r="E874" s="9" t="n"/>
    </row>
    <row r="875" ht="15.75" customHeight="1" s="496">
      <c r="A875" s="9" t="n"/>
      <c r="B875" s="9" t="n"/>
      <c r="C875" s="9" t="n"/>
      <c r="D875" s="9" t="n"/>
      <c r="E875" s="9" t="n"/>
    </row>
    <row r="876" ht="15.75" customHeight="1" s="496">
      <c r="A876" s="9" t="n"/>
      <c r="B876" s="9" t="n"/>
      <c r="C876" s="9" t="n"/>
      <c r="D876" s="9" t="n"/>
      <c r="E876" s="9" t="n"/>
    </row>
    <row r="877" ht="15.75" customHeight="1" s="496">
      <c r="A877" s="9" t="n"/>
      <c r="B877" s="9" t="n"/>
      <c r="C877" s="9" t="n"/>
      <c r="D877" s="9" t="n"/>
      <c r="E877" s="9" t="n"/>
    </row>
    <row r="878" ht="15.75" customHeight="1" s="496">
      <c r="A878" s="9" t="n"/>
      <c r="B878" s="9" t="n"/>
      <c r="C878" s="9" t="n"/>
      <c r="D878" s="9" t="n"/>
      <c r="E878" s="9" t="n"/>
    </row>
    <row r="879" ht="15.75" customHeight="1" s="496">
      <c r="A879" s="9" t="n"/>
      <c r="B879" s="9" t="n"/>
      <c r="C879" s="9" t="n"/>
      <c r="D879" s="9" t="n"/>
      <c r="E879" s="9" t="n"/>
    </row>
    <row r="880" ht="15.75" customHeight="1" s="496">
      <c r="A880" s="9" t="n"/>
      <c r="B880" s="9" t="n"/>
      <c r="C880" s="9" t="n"/>
      <c r="D880" s="9" t="n"/>
      <c r="E880" s="9" t="n"/>
    </row>
    <row r="881" ht="15.75" customHeight="1" s="496">
      <c r="A881" s="9" t="n"/>
      <c r="B881" s="9" t="n"/>
      <c r="C881" s="9" t="n"/>
      <c r="D881" s="9" t="n"/>
      <c r="E881" s="9" t="n"/>
    </row>
    <row r="882" ht="15.75" customHeight="1" s="496">
      <c r="A882" s="9" t="n"/>
      <c r="B882" s="9" t="n"/>
      <c r="C882" s="9" t="n"/>
      <c r="D882" s="9" t="n"/>
      <c r="E882" s="9" t="n"/>
    </row>
    <row r="883" ht="15.75" customHeight="1" s="496">
      <c r="A883" s="9" t="n"/>
      <c r="B883" s="9" t="n"/>
      <c r="C883" s="9" t="n"/>
      <c r="D883" s="9" t="n"/>
      <c r="E883" s="9" t="n"/>
    </row>
    <row r="884" ht="15.75" customHeight="1" s="496">
      <c r="A884" s="9" t="n"/>
      <c r="B884" s="9" t="n"/>
      <c r="C884" s="9" t="n"/>
      <c r="D884" s="9" t="n"/>
      <c r="E884" s="9" t="n"/>
    </row>
    <row r="885" ht="15.75" customHeight="1" s="496">
      <c r="A885" s="9" t="n"/>
      <c r="B885" s="9" t="n"/>
      <c r="C885" s="9" t="n"/>
      <c r="D885" s="9" t="n"/>
      <c r="E885" s="9" t="n"/>
    </row>
    <row r="886" ht="15.75" customHeight="1" s="496">
      <c r="A886" s="9" t="n"/>
      <c r="B886" s="9" t="n"/>
      <c r="C886" s="9" t="n"/>
      <c r="D886" s="9" t="n"/>
      <c r="E886" s="9" t="n"/>
    </row>
    <row r="887" ht="15.75" customHeight="1" s="496">
      <c r="A887" s="9" t="n"/>
      <c r="B887" s="9" t="n"/>
      <c r="C887" s="9" t="n"/>
      <c r="D887" s="9" t="n"/>
      <c r="E887" s="9" t="n"/>
    </row>
    <row r="888" ht="15.75" customHeight="1" s="496">
      <c r="A888" s="9" t="n"/>
      <c r="B888" s="9" t="n"/>
      <c r="C888" s="9" t="n"/>
      <c r="D888" s="9" t="n"/>
      <c r="E888" s="9" t="n"/>
    </row>
    <row r="889" ht="15.75" customHeight="1" s="496">
      <c r="A889" s="9" t="n"/>
      <c r="B889" s="9" t="n"/>
      <c r="C889" s="9" t="n"/>
      <c r="D889" s="9" t="n"/>
      <c r="E889" s="9" t="n"/>
    </row>
    <row r="890" ht="15.75" customHeight="1" s="496">
      <c r="A890" s="9" t="n"/>
      <c r="B890" s="9" t="n"/>
      <c r="C890" s="9" t="n"/>
      <c r="D890" s="9" t="n"/>
      <c r="E890" s="9" t="n"/>
    </row>
    <row r="891" ht="15.75" customHeight="1" s="496">
      <c r="A891" s="9" t="n"/>
      <c r="B891" s="9" t="n"/>
      <c r="C891" s="9" t="n"/>
      <c r="D891" s="9" t="n"/>
      <c r="E891" s="9" t="n"/>
    </row>
    <row r="892" ht="15.75" customHeight="1" s="496">
      <c r="A892" s="9" t="n"/>
      <c r="B892" s="9" t="n"/>
      <c r="C892" s="9" t="n"/>
      <c r="D892" s="9" t="n"/>
      <c r="E892" s="9" t="n"/>
    </row>
    <row r="893" ht="15.75" customHeight="1" s="496">
      <c r="A893" s="9" t="n"/>
      <c r="B893" s="9" t="n"/>
      <c r="C893" s="9" t="n"/>
      <c r="D893" s="9" t="n"/>
      <c r="E893" s="9" t="n"/>
    </row>
    <row r="894" ht="15.75" customHeight="1" s="496">
      <c r="A894" s="9" t="n"/>
      <c r="B894" s="9" t="n"/>
      <c r="C894" s="9" t="n"/>
      <c r="D894" s="9" t="n"/>
      <c r="E894" s="9" t="n"/>
    </row>
    <row r="895" ht="15.75" customHeight="1" s="496">
      <c r="A895" s="9" t="n"/>
      <c r="B895" s="9" t="n"/>
      <c r="C895" s="9" t="n"/>
      <c r="D895" s="9" t="n"/>
      <c r="E895" s="9" t="n"/>
    </row>
    <row r="896" ht="15.75" customHeight="1" s="496">
      <c r="A896" s="9" t="n"/>
      <c r="B896" s="9" t="n"/>
      <c r="C896" s="9" t="n"/>
      <c r="D896" s="9" t="n"/>
      <c r="E896" s="9" t="n"/>
    </row>
    <row r="897" ht="15.75" customHeight="1" s="496">
      <c r="A897" s="9" t="n"/>
      <c r="B897" s="9" t="n"/>
      <c r="C897" s="9" t="n"/>
      <c r="D897" s="9" t="n"/>
      <c r="E897" s="9" t="n"/>
    </row>
    <row r="898" ht="15.75" customHeight="1" s="496">
      <c r="A898" s="9" t="n"/>
      <c r="B898" s="9" t="n"/>
      <c r="C898" s="9" t="n"/>
      <c r="D898" s="9" t="n"/>
      <c r="E898" s="9" t="n"/>
    </row>
    <row r="899" ht="15.75" customHeight="1" s="496">
      <c r="A899" s="9" t="n"/>
      <c r="B899" s="9" t="n"/>
      <c r="C899" s="9" t="n"/>
      <c r="D899" s="9" t="n"/>
      <c r="E899" s="9" t="n"/>
    </row>
    <row r="900" ht="15.75" customHeight="1" s="496">
      <c r="A900" s="9" t="n"/>
      <c r="B900" s="9" t="n"/>
      <c r="C900" s="9" t="n"/>
      <c r="D900" s="9" t="n"/>
      <c r="E900" s="9" t="n"/>
    </row>
    <row r="901" ht="15.75" customHeight="1" s="496">
      <c r="A901" s="9" t="n"/>
      <c r="B901" s="9" t="n"/>
      <c r="C901" s="9" t="n"/>
      <c r="D901" s="9" t="n"/>
      <c r="E901" s="9" t="n"/>
    </row>
    <row r="902" ht="15.75" customHeight="1" s="496">
      <c r="A902" s="9" t="n"/>
      <c r="B902" s="9" t="n"/>
      <c r="C902" s="9" t="n"/>
      <c r="D902" s="9" t="n"/>
      <c r="E902" s="9" t="n"/>
    </row>
    <row r="903" ht="15.75" customHeight="1" s="496">
      <c r="A903" s="9" t="n"/>
      <c r="B903" s="9" t="n"/>
      <c r="C903" s="9" t="n"/>
      <c r="D903" s="9" t="n"/>
      <c r="E903" s="9" t="n"/>
    </row>
    <row r="904" ht="15.75" customHeight="1" s="496">
      <c r="A904" s="9" t="n"/>
      <c r="B904" s="9" t="n"/>
      <c r="C904" s="9" t="n"/>
      <c r="D904" s="9" t="n"/>
      <c r="E904" s="9" t="n"/>
    </row>
    <row r="905" ht="15.75" customHeight="1" s="496">
      <c r="A905" s="9" t="n"/>
      <c r="B905" s="9" t="n"/>
      <c r="C905" s="9" t="n"/>
      <c r="D905" s="9" t="n"/>
      <c r="E905" s="9" t="n"/>
    </row>
    <row r="906" ht="15.75" customHeight="1" s="496">
      <c r="A906" s="9" t="n"/>
      <c r="B906" s="9" t="n"/>
      <c r="C906" s="9" t="n"/>
      <c r="D906" s="9" t="n"/>
      <c r="E906" s="9" t="n"/>
    </row>
    <row r="907" ht="15.75" customHeight="1" s="496">
      <c r="A907" s="9" t="n"/>
      <c r="B907" s="9" t="n"/>
      <c r="C907" s="9" t="n"/>
      <c r="D907" s="9" t="n"/>
      <c r="E907" s="9" t="n"/>
    </row>
    <row r="908" ht="15.75" customHeight="1" s="496">
      <c r="A908" s="9" t="n"/>
      <c r="B908" s="9" t="n"/>
      <c r="C908" s="9" t="n"/>
      <c r="D908" s="9" t="n"/>
      <c r="E908" s="9" t="n"/>
    </row>
    <row r="909" ht="15.75" customHeight="1" s="496">
      <c r="A909" s="9" t="n"/>
      <c r="B909" s="9" t="n"/>
      <c r="C909" s="9" t="n"/>
      <c r="D909" s="9" t="n"/>
      <c r="E909" s="9" t="n"/>
    </row>
    <row r="910" ht="15.75" customHeight="1" s="496">
      <c r="A910" s="9" t="n"/>
      <c r="B910" s="9" t="n"/>
      <c r="C910" s="9" t="n"/>
      <c r="D910" s="9" t="n"/>
      <c r="E910" s="9" t="n"/>
    </row>
    <row r="911" ht="15.75" customHeight="1" s="496">
      <c r="A911" s="9" t="n"/>
      <c r="B911" s="9" t="n"/>
      <c r="C911" s="9" t="n"/>
      <c r="D911" s="9" t="n"/>
      <c r="E911" s="9" t="n"/>
    </row>
    <row r="912" ht="15.75" customHeight="1" s="496">
      <c r="A912" s="9" t="n"/>
      <c r="B912" s="9" t="n"/>
      <c r="C912" s="9" t="n"/>
      <c r="D912" s="9" t="n"/>
      <c r="E912" s="9" t="n"/>
    </row>
    <row r="913" ht="15.75" customHeight="1" s="496">
      <c r="A913" s="9" t="n"/>
      <c r="B913" s="9" t="n"/>
      <c r="C913" s="9" t="n"/>
      <c r="D913" s="9" t="n"/>
      <c r="E913" s="9" t="n"/>
    </row>
    <row r="914" ht="15.75" customHeight="1" s="496">
      <c r="A914" s="9" t="n"/>
      <c r="B914" s="9" t="n"/>
      <c r="C914" s="9" t="n"/>
      <c r="D914" s="9" t="n"/>
      <c r="E914" s="9" t="n"/>
    </row>
    <row r="915" ht="15.75" customHeight="1" s="496">
      <c r="A915" s="9" t="n"/>
      <c r="B915" s="9" t="n"/>
      <c r="C915" s="9" t="n"/>
      <c r="D915" s="9" t="n"/>
      <c r="E915" s="9" t="n"/>
    </row>
    <row r="916" ht="15.75" customHeight="1" s="496">
      <c r="A916" s="9" t="n"/>
      <c r="B916" s="9" t="n"/>
      <c r="C916" s="9" t="n"/>
      <c r="D916" s="9" t="n"/>
      <c r="E916" s="9" t="n"/>
    </row>
    <row r="917" ht="15.75" customHeight="1" s="496">
      <c r="A917" s="9" t="n"/>
      <c r="B917" s="9" t="n"/>
      <c r="C917" s="9" t="n"/>
      <c r="D917" s="9" t="n"/>
      <c r="E917" s="9" t="n"/>
    </row>
    <row r="918" ht="15.75" customHeight="1" s="496">
      <c r="A918" s="9" t="n"/>
      <c r="B918" s="9" t="n"/>
      <c r="C918" s="9" t="n"/>
      <c r="D918" s="9" t="n"/>
      <c r="E918" s="9" t="n"/>
    </row>
    <row r="919" ht="15.75" customHeight="1" s="496">
      <c r="A919" s="9" t="n"/>
      <c r="B919" s="9" t="n"/>
      <c r="C919" s="9" t="n"/>
      <c r="D919" s="9" t="n"/>
      <c r="E919" s="9" t="n"/>
    </row>
    <row r="920" ht="15.75" customHeight="1" s="496">
      <c r="A920" s="9" t="n"/>
      <c r="B920" s="9" t="n"/>
      <c r="C920" s="9" t="n"/>
      <c r="D920" s="9" t="n"/>
      <c r="E920" s="9" t="n"/>
    </row>
    <row r="921" ht="15.75" customHeight="1" s="496">
      <c r="A921" s="9" t="n"/>
      <c r="B921" s="9" t="n"/>
      <c r="C921" s="9" t="n"/>
      <c r="D921" s="9" t="n"/>
      <c r="E921" s="9" t="n"/>
    </row>
    <row r="922" ht="15.75" customHeight="1" s="496">
      <c r="A922" s="9" t="n"/>
      <c r="B922" s="9" t="n"/>
      <c r="C922" s="9" t="n"/>
      <c r="D922" s="9" t="n"/>
      <c r="E922" s="9" t="n"/>
    </row>
    <row r="923" ht="15.75" customHeight="1" s="496">
      <c r="A923" s="9" t="n"/>
      <c r="B923" s="9" t="n"/>
      <c r="C923" s="9" t="n"/>
      <c r="D923" s="9" t="n"/>
      <c r="E923" s="9" t="n"/>
    </row>
    <row r="924" ht="15.75" customHeight="1" s="496">
      <c r="A924" s="9" t="n"/>
      <c r="B924" s="9" t="n"/>
      <c r="C924" s="9" t="n"/>
      <c r="D924" s="9" t="n"/>
      <c r="E924" s="9" t="n"/>
    </row>
    <row r="925" ht="15.75" customHeight="1" s="496">
      <c r="A925" s="9" t="n"/>
      <c r="B925" s="9" t="n"/>
      <c r="C925" s="9" t="n"/>
      <c r="D925" s="9" t="n"/>
      <c r="E925" s="9" t="n"/>
    </row>
    <row r="926" ht="15.75" customHeight="1" s="496">
      <c r="A926" s="9" t="n"/>
      <c r="B926" s="9" t="n"/>
      <c r="C926" s="9" t="n"/>
      <c r="D926" s="9" t="n"/>
      <c r="E926" s="9" t="n"/>
    </row>
    <row r="927" ht="15.75" customHeight="1" s="496">
      <c r="A927" s="9" t="n"/>
      <c r="B927" s="9" t="n"/>
      <c r="C927" s="9" t="n"/>
      <c r="D927" s="9" t="n"/>
      <c r="E927" s="9" t="n"/>
    </row>
    <row r="928" ht="15.75" customHeight="1" s="496">
      <c r="A928" s="9" t="n"/>
      <c r="B928" s="9" t="n"/>
      <c r="C928" s="9" t="n"/>
      <c r="D928" s="9" t="n"/>
      <c r="E928" s="9" t="n"/>
    </row>
    <row r="929" ht="15.75" customHeight="1" s="496">
      <c r="A929" s="9" t="n"/>
      <c r="B929" s="9" t="n"/>
      <c r="C929" s="9" t="n"/>
      <c r="D929" s="9" t="n"/>
      <c r="E929" s="9" t="n"/>
    </row>
    <row r="930" ht="15.75" customHeight="1" s="496">
      <c r="A930" s="9" t="n"/>
      <c r="B930" s="9" t="n"/>
      <c r="C930" s="9" t="n"/>
      <c r="D930" s="9" t="n"/>
      <c r="E930" s="9" t="n"/>
    </row>
    <row r="931" ht="15.75" customHeight="1" s="496">
      <c r="A931" s="9" t="n"/>
      <c r="B931" s="9" t="n"/>
      <c r="C931" s="9" t="n"/>
      <c r="D931" s="9" t="n"/>
      <c r="E931" s="9" t="n"/>
    </row>
    <row r="932" ht="15.75" customHeight="1" s="496">
      <c r="A932" s="9" t="n"/>
      <c r="B932" s="9" t="n"/>
      <c r="C932" s="9" t="n"/>
      <c r="D932" s="9" t="n"/>
      <c r="E932" s="9" t="n"/>
    </row>
    <row r="933" ht="15.75" customHeight="1" s="496">
      <c r="A933" s="9" t="n"/>
      <c r="B933" s="9" t="n"/>
      <c r="C933" s="9" t="n"/>
      <c r="D933" s="9" t="n"/>
      <c r="E933" s="9" t="n"/>
    </row>
    <row r="934" ht="15.75" customHeight="1" s="496">
      <c r="A934" s="9" t="n"/>
      <c r="B934" s="9" t="n"/>
      <c r="C934" s="9" t="n"/>
      <c r="D934" s="9" t="n"/>
      <c r="E934" s="9" t="n"/>
    </row>
    <row r="935" ht="15.75" customHeight="1" s="496">
      <c r="A935" s="9" t="n"/>
      <c r="B935" s="9" t="n"/>
      <c r="C935" s="9" t="n"/>
      <c r="D935" s="9" t="n"/>
      <c r="E935" s="9" t="n"/>
    </row>
    <row r="936" ht="15.75" customHeight="1" s="496">
      <c r="A936" s="9" t="n"/>
      <c r="B936" s="9" t="n"/>
      <c r="C936" s="9" t="n"/>
      <c r="D936" s="9" t="n"/>
      <c r="E936" s="9" t="n"/>
    </row>
    <row r="937" ht="15.75" customHeight="1" s="496">
      <c r="A937" s="9" t="n"/>
      <c r="B937" s="9" t="n"/>
      <c r="C937" s="9" t="n"/>
      <c r="D937" s="9" t="n"/>
      <c r="E937" s="9" t="n"/>
    </row>
    <row r="938" ht="15.75" customHeight="1" s="496">
      <c r="A938" s="9" t="n"/>
      <c r="B938" s="9" t="n"/>
      <c r="C938" s="9" t="n"/>
      <c r="D938" s="9" t="n"/>
      <c r="E938" s="9" t="n"/>
    </row>
    <row r="939" ht="15.75" customHeight="1" s="496">
      <c r="A939" s="9" t="n"/>
      <c r="B939" s="9" t="n"/>
      <c r="C939" s="9" t="n"/>
      <c r="D939" s="9" t="n"/>
      <c r="E939" s="9" t="n"/>
    </row>
    <row r="940" ht="15.75" customHeight="1" s="496">
      <c r="A940" s="9" t="n"/>
      <c r="B940" s="9" t="n"/>
      <c r="C940" s="9" t="n"/>
      <c r="D940" s="9" t="n"/>
      <c r="E940" s="9" t="n"/>
    </row>
    <row r="941" ht="15.75" customHeight="1" s="496">
      <c r="A941" s="9" t="n"/>
      <c r="B941" s="9" t="n"/>
      <c r="C941" s="9" t="n"/>
      <c r="D941" s="9" t="n"/>
      <c r="E941" s="9" t="n"/>
    </row>
    <row r="942" ht="15.75" customHeight="1" s="496">
      <c r="A942" s="9" t="n"/>
      <c r="B942" s="9" t="n"/>
      <c r="C942" s="9" t="n"/>
      <c r="D942" s="9" t="n"/>
      <c r="E942" s="9" t="n"/>
    </row>
    <row r="943" ht="15.75" customHeight="1" s="496">
      <c r="A943" s="9" t="n"/>
      <c r="B943" s="9" t="n"/>
      <c r="C943" s="9" t="n"/>
      <c r="D943" s="9" t="n"/>
      <c r="E943" s="9" t="n"/>
    </row>
    <row r="944" ht="15.75" customHeight="1" s="496">
      <c r="A944" s="9" t="n"/>
      <c r="B944" s="9" t="n"/>
      <c r="C944" s="9" t="n"/>
      <c r="D944" s="9" t="n"/>
      <c r="E944" s="9" t="n"/>
    </row>
    <row r="945" ht="15.75" customHeight="1" s="496">
      <c r="A945" s="9" t="n"/>
      <c r="B945" s="9" t="n"/>
      <c r="C945" s="9" t="n"/>
      <c r="D945" s="9" t="n"/>
      <c r="E945" s="9" t="n"/>
    </row>
    <row r="946" ht="15.75" customHeight="1" s="496">
      <c r="A946" s="9" t="n"/>
      <c r="B946" s="9" t="n"/>
      <c r="C946" s="9" t="n"/>
      <c r="D946" s="9" t="n"/>
      <c r="E946" s="9" t="n"/>
    </row>
    <row r="947" ht="15.75" customHeight="1" s="496">
      <c r="A947" s="9" t="n"/>
      <c r="B947" s="9" t="n"/>
      <c r="C947" s="9" t="n"/>
      <c r="D947" s="9" t="n"/>
      <c r="E947" s="9" t="n"/>
    </row>
    <row r="948" ht="15.75" customHeight="1" s="496">
      <c r="A948" s="9" t="n"/>
      <c r="B948" s="9" t="n"/>
      <c r="C948" s="9" t="n"/>
      <c r="D948" s="9" t="n"/>
      <c r="E948" s="9" t="n"/>
    </row>
    <row r="949" ht="15.75" customHeight="1" s="496">
      <c r="A949" s="9" t="n"/>
      <c r="B949" s="9" t="n"/>
      <c r="C949" s="9" t="n"/>
      <c r="D949" s="9" t="n"/>
      <c r="E949" s="9" t="n"/>
    </row>
    <row r="950" ht="15.75" customHeight="1" s="496">
      <c r="A950" s="9" t="n"/>
      <c r="B950" s="9" t="n"/>
      <c r="C950" s="9" t="n"/>
      <c r="D950" s="9" t="n"/>
      <c r="E950" s="9" t="n"/>
    </row>
    <row r="951" ht="15.75" customHeight="1" s="496">
      <c r="A951" s="9" t="n"/>
      <c r="B951" s="9" t="n"/>
      <c r="C951" s="9" t="n"/>
      <c r="D951" s="9" t="n"/>
      <c r="E951" s="9" t="n"/>
    </row>
    <row r="952" ht="15.75" customHeight="1" s="496">
      <c r="A952" s="9" t="n"/>
      <c r="B952" s="9" t="n"/>
      <c r="C952" s="9" t="n"/>
      <c r="D952" s="9" t="n"/>
      <c r="E952" s="9" t="n"/>
    </row>
    <row r="953" ht="15.75" customHeight="1" s="496">
      <c r="A953" s="9" t="n"/>
      <c r="B953" s="9" t="n"/>
      <c r="C953" s="9" t="n"/>
      <c r="D953" s="9" t="n"/>
      <c r="E953" s="9" t="n"/>
    </row>
    <row r="954" ht="15.75" customHeight="1" s="496">
      <c r="A954" s="9" t="n"/>
      <c r="B954" s="9" t="n"/>
      <c r="C954" s="9" t="n"/>
      <c r="D954" s="9" t="n"/>
      <c r="E954" s="9" t="n"/>
    </row>
    <row r="955" ht="15.75" customHeight="1" s="496">
      <c r="A955" s="9" t="n"/>
      <c r="B955" s="9" t="n"/>
      <c r="C955" s="9" t="n"/>
      <c r="D955" s="9" t="n"/>
      <c r="E955" s="9" t="n"/>
    </row>
    <row r="956" ht="15.75" customHeight="1" s="496">
      <c r="A956" s="9" t="n"/>
      <c r="B956" s="9" t="n"/>
      <c r="C956" s="9" t="n"/>
      <c r="D956" s="9" t="n"/>
      <c r="E956" s="9" t="n"/>
    </row>
    <row r="957" ht="15.75" customHeight="1" s="496">
      <c r="A957" s="9" t="n"/>
      <c r="B957" s="9" t="n"/>
      <c r="C957" s="9" t="n"/>
      <c r="D957" s="9" t="n"/>
      <c r="E957" s="9" t="n"/>
    </row>
    <row r="958" ht="15.75" customHeight="1" s="496">
      <c r="A958" s="9" t="n"/>
      <c r="B958" s="9" t="n"/>
      <c r="C958" s="9" t="n"/>
      <c r="D958" s="9" t="n"/>
      <c r="E958" s="9" t="n"/>
    </row>
    <row r="959" ht="15.75" customHeight="1" s="496">
      <c r="A959" s="9" t="n"/>
      <c r="B959" s="9" t="n"/>
      <c r="C959" s="9" t="n"/>
      <c r="D959" s="9" t="n"/>
      <c r="E959" s="9" t="n"/>
    </row>
    <row r="960" ht="15.75" customHeight="1" s="496">
      <c r="A960" s="9" t="n"/>
      <c r="B960" s="9" t="n"/>
      <c r="C960" s="9" t="n"/>
      <c r="D960" s="9" t="n"/>
      <c r="E960" s="9" t="n"/>
    </row>
    <row r="961" ht="15.75" customHeight="1" s="496">
      <c r="A961" s="9" t="n"/>
      <c r="B961" s="9" t="n"/>
      <c r="C961" s="9" t="n"/>
      <c r="D961" s="9" t="n"/>
      <c r="E961" s="9" t="n"/>
    </row>
    <row r="962" ht="15.75" customHeight="1" s="496">
      <c r="A962" s="9" t="n"/>
      <c r="B962" s="9" t="n"/>
      <c r="C962" s="9" t="n"/>
      <c r="D962" s="9" t="n"/>
      <c r="E962" s="9" t="n"/>
    </row>
    <row r="963" ht="15.75" customHeight="1" s="496">
      <c r="A963" s="9" t="n"/>
      <c r="B963" s="9" t="n"/>
      <c r="C963" s="9" t="n"/>
      <c r="D963" s="9" t="n"/>
      <c r="E963" s="9" t="n"/>
    </row>
    <row r="964" ht="15.75" customHeight="1" s="496">
      <c r="A964" s="9" t="n"/>
      <c r="B964" s="9" t="n"/>
      <c r="C964" s="9" t="n"/>
      <c r="D964" s="9" t="n"/>
      <c r="E964" s="9" t="n"/>
    </row>
    <row r="965" ht="15.75" customHeight="1" s="496">
      <c r="A965" s="9" t="n"/>
      <c r="B965" s="9" t="n"/>
      <c r="C965" s="9" t="n"/>
      <c r="D965" s="9" t="n"/>
      <c r="E965" s="9" t="n"/>
    </row>
    <row r="966" ht="15.75" customHeight="1" s="496">
      <c r="A966" s="9" t="n"/>
      <c r="B966" s="9" t="n"/>
      <c r="C966" s="9" t="n"/>
      <c r="D966" s="9" t="n"/>
      <c r="E966" s="9" t="n"/>
    </row>
    <row r="967" ht="15.75" customHeight="1" s="496">
      <c r="A967" s="9" t="n"/>
      <c r="B967" s="9" t="n"/>
      <c r="C967" s="9" t="n"/>
      <c r="D967" s="9" t="n"/>
      <c r="E967" s="9" t="n"/>
    </row>
    <row r="968" ht="15.75" customHeight="1" s="496">
      <c r="A968" s="9" t="n"/>
      <c r="B968" s="9" t="n"/>
      <c r="C968" s="9" t="n"/>
      <c r="D968" s="9" t="n"/>
      <c r="E968" s="9" t="n"/>
    </row>
    <row r="969" ht="15.75" customHeight="1" s="496">
      <c r="A969" s="9" t="n"/>
      <c r="B969" s="9" t="n"/>
      <c r="C969" s="9" t="n"/>
      <c r="D969" s="9" t="n"/>
      <c r="E969" s="9" t="n"/>
    </row>
    <row r="970" ht="15.75" customHeight="1" s="496">
      <c r="A970" s="9" t="n"/>
      <c r="B970" s="9" t="n"/>
      <c r="C970" s="9" t="n"/>
      <c r="D970" s="9" t="n"/>
      <c r="E970" s="9" t="n"/>
    </row>
    <row r="971" ht="15.75" customHeight="1" s="496">
      <c r="A971" s="9" t="n"/>
      <c r="B971" s="9" t="n"/>
      <c r="C971" s="9" t="n"/>
      <c r="D971" s="9" t="n"/>
      <c r="E971" s="9" t="n"/>
    </row>
    <row r="972" ht="15.75" customHeight="1" s="496">
      <c r="A972" s="9" t="n"/>
      <c r="B972" s="9" t="n"/>
      <c r="C972" s="9" t="n"/>
      <c r="D972" s="9" t="n"/>
      <c r="E972" s="9" t="n"/>
    </row>
    <row r="973" ht="15.75" customHeight="1" s="496">
      <c r="A973" s="9" t="n"/>
      <c r="B973" s="9" t="n"/>
      <c r="C973" s="9" t="n"/>
      <c r="D973" s="9" t="n"/>
      <c r="E973" s="9" t="n"/>
    </row>
    <row r="974" ht="15.75" customHeight="1" s="496">
      <c r="A974" s="9" t="n"/>
      <c r="B974" s="9" t="n"/>
      <c r="C974" s="9" t="n"/>
      <c r="D974" s="9" t="n"/>
      <c r="E974" s="9" t="n"/>
    </row>
    <row r="975" ht="15.75" customHeight="1" s="496">
      <c r="A975" s="9" t="n"/>
      <c r="B975" s="9" t="n"/>
      <c r="C975" s="9" t="n"/>
      <c r="D975" s="9" t="n"/>
      <c r="E975" s="9" t="n"/>
    </row>
    <row r="976" ht="15.75" customHeight="1" s="496">
      <c r="A976" s="9" t="n"/>
      <c r="B976" s="9" t="n"/>
      <c r="C976" s="9" t="n"/>
      <c r="D976" s="9" t="n"/>
      <c r="E976" s="9" t="n"/>
    </row>
    <row r="977" ht="15.75" customHeight="1" s="496">
      <c r="A977" s="9" t="n"/>
      <c r="B977" s="9" t="n"/>
      <c r="C977" s="9" t="n"/>
      <c r="D977" s="9" t="n"/>
      <c r="E977" s="9" t="n"/>
    </row>
    <row r="978" ht="15.75" customHeight="1" s="496">
      <c r="A978" s="9" t="n"/>
      <c r="B978" s="9" t="n"/>
      <c r="C978" s="9" t="n"/>
      <c r="D978" s="9" t="n"/>
      <c r="E978" s="9" t="n"/>
    </row>
    <row r="979" ht="15.75" customHeight="1" s="496">
      <c r="A979" s="9" t="n"/>
      <c r="B979" s="9" t="n"/>
      <c r="C979" s="9" t="n"/>
      <c r="D979" s="9" t="n"/>
      <c r="E979" s="9" t="n"/>
    </row>
    <row r="980" ht="15.75" customHeight="1" s="496">
      <c r="A980" s="9" t="n"/>
      <c r="B980" s="9" t="n"/>
      <c r="C980" s="9" t="n"/>
      <c r="D980" s="9" t="n"/>
      <c r="E980" s="9" t="n"/>
    </row>
    <row r="981" ht="15.75" customHeight="1" s="496">
      <c r="A981" s="9" t="n"/>
      <c r="B981" s="9" t="n"/>
      <c r="C981" s="9" t="n"/>
      <c r="D981" s="9" t="n"/>
      <c r="E981" s="9" t="n"/>
    </row>
    <row r="982" ht="15.75" customHeight="1" s="496">
      <c r="A982" s="9" t="n"/>
      <c r="B982" s="9" t="n"/>
      <c r="C982" s="9" t="n"/>
      <c r="D982" s="9" t="n"/>
      <c r="E982" s="9" t="n"/>
    </row>
    <row r="983" ht="15.75" customHeight="1" s="496">
      <c r="A983" s="9" t="n"/>
      <c r="B983" s="9" t="n"/>
      <c r="C983" s="9" t="n"/>
      <c r="D983" s="9" t="n"/>
      <c r="E983" s="9" t="n"/>
    </row>
    <row r="984" ht="15.75" customHeight="1" s="496">
      <c r="A984" s="9" t="n"/>
      <c r="B984" s="9" t="n"/>
      <c r="C984" s="9" t="n"/>
      <c r="D984" s="9" t="n"/>
      <c r="E984" s="9" t="n"/>
    </row>
    <row r="985" ht="15.75" customHeight="1" s="496">
      <c r="A985" s="9" t="n"/>
      <c r="B985" s="9" t="n"/>
      <c r="C985" s="9" t="n"/>
      <c r="D985" s="9" t="n"/>
      <c r="E985" s="9" t="n"/>
    </row>
    <row r="986" ht="15.75" customHeight="1" s="496">
      <c r="A986" s="9" t="n"/>
      <c r="B986" s="9" t="n"/>
      <c r="C986" s="9" t="n"/>
      <c r="D986" s="9" t="n"/>
      <c r="E986" s="9" t="n"/>
    </row>
    <row r="987" ht="15.75" customHeight="1" s="496">
      <c r="A987" s="9" t="n"/>
      <c r="B987" s="9" t="n"/>
      <c r="C987" s="9" t="n"/>
      <c r="D987" s="9" t="n"/>
      <c r="E987" s="9" t="n"/>
    </row>
    <row r="988" ht="15.75" customHeight="1" s="496">
      <c r="A988" s="9" t="n"/>
      <c r="B988" s="9" t="n"/>
      <c r="C988" s="9" t="n"/>
      <c r="D988" s="9" t="n"/>
      <c r="E988" s="9" t="n"/>
    </row>
    <row r="989" ht="15.75" customHeight="1" s="496">
      <c r="A989" s="9" t="n"/>
      <c r="B989" s="9" t="n"/>
      <c r="C989" s="9" t="n"/>
      <c r="D989" s="9" t="n"/>
      <c r="E989" s="9" t="n"/>
    </row>
    <row r="990" ht="15.75" customHeight="1" s="496">
      <c r="A990" s="9" t="n"/>
      <c r="B990" s="9" t="n"/>
      <c r="C990" s="9" t="n"/>
      <c r="D990" s="9" t="n"/>
      <c r="E990" s="9" t="n"/>
    </row>
    <row r="991" ht="15.75" customHeight="1" s="496">
      <c r="A991" s="9" t="n"/>
      <c r="B991" s="9" t="n"/>
      <c r="C991" s="9" t="n"/>
      <c r="D991" s="9" t="n"/>
      <c r="E991" s="9" t="n"/>
    </row>
    <row r="992" ht="15.75" customHeight="1" s="496">
      <c r="A992" s="9" t="n"/>
      <c r="B992" s="9" t="n"/>
      <c r="C992" s="9" t="n"/>
      <c r="D992" s="9" t="n"/>
      <c r="E992" s="9" t="n"/>
    </row>
    <row r="993" ht="15.75" customHeight="1" s="496">
      <c r="A993" s="9" t="n"/>
      <c r="B993" s="9" t="n"/>
      <c r="C993" s="9" t="n"/>
      <c r="D993" s="9" t="n"/>
      <c r="E993" s="9" t="n"/>
    </row>
    <row r="994" ht="15.75" customHeight="1" s="496">
      <c r="A994" s="9" t="n"/>
      <c r="B994" s="9" t="n"/>
      <c r="C994" s="9" t="n"/>
      <c r="D994" s="9" t="n"/>
      <c r="E994" s="9" t="n"/>
    </row>
    <row r="995" ht="15.75" customHeight="1" s="496">
      <c r="A995" s="9" t="n"/>
      <c r="B995" s="9" t="n"/>
      <c r="C995" s="9" t="n"/>
      <c r="D995" s="9" t="n"/>
      <c r="E995" s="9" t="n"/>
    </row>
    <row r="996" ht="15.75" customHeight="1" s="496">
      <c r="A996" s="9" t="n"/>
      <c r="B996" s="9" t="n"/>
      <c r="C996" s="9" t="n"/>
      <c r="D996" s="9" t="n"/>
      <c r="E996" s="9" t="n"/>
    </row>
    <row r="997" ht="15.75" customHeight="1" s="496">
      <c r="A997" s="9" t="n"/>
      <c r="B997" s="9" t="n"/>
      <c r="C997" s="9" t="n"/>
      <c r="D997" s="9" t="n"/>
      <c r="E997" s="9" t="n"/>
    </row>
    <row r="998" ht="15.75" customHeight="1" s="496">
      <c r="A998" s="9" t="n"/>
      <c r="B998" s="9" t="n"/>
      <c r="C998" s="9" t="n"/>
      <c r="D998" s="9" t="n"/>
      <c r="E998" s="9" t="n"/>
    </row>
    <row r="999" ht="15.75" customHeight="1" s="496">
      <c r="A999" s="9" t="n"/>
      <c r="B999" s="9" t="n"/>
      <c r="C999" s="9" t="n"/>
      <c r="D999" s="9" t="n"/>
      <c r="E999" s="9" t="n"/>
    </row>
    <row r="1000" ht="15.75" customHeight="1" s="496">
      <c r="A1000" s="9" t="n"/>
      <c r="B1000" s="9" t="n"/>
      <c r="C1000" s="9" t="n"/>
      <c r="D1000" s="9" t="n"/>
      <c r="E1000" s="9" t="n"/>
    </row>
  </sheetData>
  <mergeCells count="4">
    <mergeCell ref="B2:G2"/>
    <mergeCell ref="B15:G15"/>
    <mergeCell ref="B17:G17"/>
    <mergeCell ref="B19:G19"/>
  </mergeCells>
  <pageMargins left="0.75" right="0.75" top="1" bottom="1" header="0" footer="0"/>
  <pageSetup orientation="landscape"/>
  <drawing r:id="rIdDiagramas20261019"/>
</worksheet>
</file>

<file path=xl/worksheets/sheet19.xml><?xml version="1.0" encoding="utf-8"?>
<worksheet xmlns="http://schemas.openxmlformats.org/spreadsheetml/2006/main">
  <sheetPr>
    <outlinePr summaryBelow="0" summaryRight="0"/>
    <pageSetUpPr fitToPage="1"/>
  </sheetPr>
  <dimension ref="A1:Q1000"/>
  <sheetViews>
    <sheetView showGridLines="0" workbookViewId="0">
      <selection activeCell="A1" sqref="A1"/>
    </sheetView>
  </sheetViews>
  <sheetFormatPr baseColWidth="8" defaultColWidth="12.63" defaultRowHeight="15" customHeight="1"/>
  <cols>
    <col width="5.5" customWidth="1" style="496" min="1" max="1"/>
    <col width="11.88" customWidth="1" style="496" min="2" max="2"/>
    <col width="58" customWidth="1" style="496" min="3" max="3"/>
    <col width="42.5" customWidth="1" style="496" min="4" max="4"/>
    <col width="55.75" customWidth="1" style="496" min="5" max="5"/>
    <col min="6" max="6" width="32" style="20071" hidden="0" customWidth="1"/>
    <col min="7" max="7" width="75" style="20071" hidden="0" customWidth="1"/>
  </cols>
  <sheetData>
    <row r="1" ht="15.75" customHeight="1" s="496">
      <c r="A1" s="260" t="n"/>
      <c r="B1" s="261" t="n"/>
      <c r="C1" s="260" t="n"/>
      <c r="D1" s="261" t="n"/>
      <c r="E1" s="260" t="n"/>
      <c r="F1" s="260" t="n"/>
      <c r="G1" s="260" t="n"/>
      <c r="H1" s="260" t="n"/>
      <c r="I1" s="260" t="n"/>
      <c r="J1" s="260" t="n"/>
      <c r="K1" s="260" t="n"/>
      <c r="L1" s="260" t="n"/>
      <c r="M1" s="260" t="n"/>
      <c r="N1" s="260" t="n"/>
      <c r="O1" s="260" t="n"/>
      <c r="P1" s="260" t="n"/>
      <c r="Q1" s="260" t="n"/>
    </row>
    <row r="2" ht="32" customHeight="1" s="496">
      <c r="A2" s="260" t="n"/>
      <c r="B2" s="26389" t="str">
        <v>Estruturas funcionais — MF-A/MF-B/MF-C sob proteção direta</v>
      </c>
      <c r="C2" s="25462"/>
      <c r="D2" s="25462"/>
      <c r="E2" s="25461"/>
      <c r="F2" s="260" t="n"/>
      <c r="G2" s="260" t="n"/>
      <c r="H2" s="260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</row>
    <row r="3" ht="38" customHeight="1" s="6981" customFormat="1">
      <c r="A3" s="260" t="n"/>
      <c r="B3" s="13052" t="str">
        <v>ID grupo</v>
      </c>
      <c r="C3" s="13052" t="inlineStr">
        <is>
          <t xml:space="preserve">Entendimento</t>
        </is>
      </c>
      <c r="D3" s="13052" t="str">
        <v>Funções associadas</v>
      </c>
      <c r="E3" s="13052" t="str">
        <v>Classes funcionais</v>
      </c>
      <c r="F3" s="13052" t="str">
        <v>IDs do catálogo</v>
      </c>
      <c r="G3" s="13052" t="str">
        <v>Requisitos e condições</v>
      </c>
      <c r="H3" s="260" t="n"/>
      <c r="I3" s="260" t="n"/>
      <c r="J3" s="260" t="n"/>
      <c r="K3" s="260" t="n"/>
      <c r="L3" s="260" t="n"/>
      <c r="M3" s="260" t="n"/>
      <c r="N3" s="260" t="n"/>
      <c r="O3" s="260" t="n"/>
      <c r="P3" s="260" t="n"/>
      <c r="Q3" s="260" t="n"/>
    </row>
    <row r="4" ht="66" customHeight="1" s="20666" customFormat="1">
      <c r="A4" s="260" t="n"/>
      <c r="B4" s="26846" t="str">
        <v>MF-A — amortecimento na interface da peça. Peça descoberta após preparo no distribuidor; mesma função global e mesmas 23 metas.</v>
      </c>
      <c r="C4" s="26849"/>
      <c r="D4" s="26849"/>
      <c r="E4" s="26850"/>
      <c r="F4" s="26693"/>
      <c r="G4" s="26693"/>
      <c r="H4" s="260" t="n"/>
      <c r="I4" s="260" t="n"/>
      <c r="J4" s="260" t="n"/>
      <c r="K4" s="260" t="n"/>
      <c r="L4" s="260" t="n"/>
      <c r="M4" s="260" t="n"/>
      <c r="N4" s="260" t="n"/>
      <c r="O4" s="260" t="n"/>
      <c r="P4" s="260" t="n"/>
      <c r="Q4" s="260" t="n"/>
    </row>
    <row r="5" ht="72" customHeight="1" s="7576" customFormat="1">
      <c r="A5" s="260" t="n"/>
      <c r="B5" s="25608" t="str">
        <v>A.1</v>
      </c>
      <c r="C5" s="25609" t="str">
        <v>Suportar e portar. Receber e conduzir esforços pelo conjunto portador; portar e apoiar a carga com interfaces compatíveis.</v>
      </c>
      <c r="D5" s="26468" t="str">
        <f>'Função Global'!$C$48&amp;"; "&amp;'Função Global'!$C$41&amp;"; "&amp;'Função Global'!$C$43&amp;"; "&amp;'Função Global'!$C$46&amp;"; "&amp;'Função Global'!$C$47</f>
        <v>Suportar carga; Portar louça; Prover pega; Compatibilizar carga; Estabilizar conjunto</v>
      </c>
      <c r="E5" s="25608" t="str">
        <v>Estrutural; Ergonômica; Interativa</v>
      </c>
      <c r="F5" s="26842" t="str">
        <f>'Função Global'!$B$48&amp;", "&amp;'Função Global'!$B$41&amp;", "&amp;'Função Global'!$B$43&amp;", "&amp;'Função Global'!$B$46&amp;", "&amp;'Função Global'!$B$47</f>
        <v>F11, F03, F05, F08, F09</v>
      </c>
      <c r="G5" s="26842" t="str">
        <v>RP3/RP5/RP8/RP9/RP11/RP13/RP14: caminho resistente, pega, movimentação, estabilidade e envelope carregado.</v>
      </c>
      <c r="H5" s="260" t="n"/>
      <c r="I5" s="260" t="n"/>
      <c r="J5" s="260" t="n"/>
      <c r="K5" s="260" t="n"/>
      <c r="L5" s="260" t="n"/>
      <c r="M5" s="260" t="n"/>
      <c r="N5" s="260" t="n"/>
      <c r="O5" s="260" t="n"/>
      <c r="P5" s="260" t="n"/>
      <c r="Q5" s="260" t="n"/>
    </row>
    <row r="6" ht="72" customHeight="1" s="7576" customFormat="1">
      <c r="A6" s="260" t="n"/>
      <c r="B6" s="25608" t="str">
        <v>A.2</v>
      </c>
      <c r="C6" s="25609" t="str">
        <v>Amortecer na interface. Atenuar choque e vibração junto aos apoios da louça, após o caminho portador. Verificar interação entre ajuste e resposta amortecedora.</v>
      </c>
      <c r="D6" s="26468" t="str">
        <f>'Função Global'!$C$39</f>
        <v>Amortecer impacto</v>
      </c>
      <c r="E6" s="25608" t="str">
        <v>Transformação</v>
      </c>
      <c r="F6" s="26842" t="str">
        <f>'Função Global'!$B$39</f>
        <v>F01</v>
      </c>
      <c r="G6" s="26842" t="str">
        <v>RP1/RP12/RP18: atenuação junto à peça, repetibilidade e vida; confirmar em toda a faixa de ajuste.</v>
      </c>
      <c r="H6" s="260" t="n"/>
      <c r="I6" s="260" t="n"/>
      <c r="J6" s="260" t="n"/>
      <c r="K6" s="260" t="n"/>
      <c r="L6" s="260" t="n"/>
      <c r="M6" s="260" t="n"/>
      <c r="N6" s="260" t="n"/>
      <c r="O6" s="260" t="n"/>
      <c r="P6" s="260" t="n"/>
      <c r="Q6" s="260" t="n"/>
    </row>
    <row r="7" ht="72" customHeight="1" s="20666" customFormat="1">
      <c r="A7" s="260" t="n"/>
      <c r="B7" s="25608" t="str">
        <v>A.3</v>
      </c>
      <c r="C7" s="25609" t="str">
        <v>Acomodar e imobilizar. Adaptar contatos à peça e restringir seu movimento na interface protegida.</v>
      </c>
      <c r="D7" s="26468" t="str">
        <f>'Função Global'!$C$45&amp;"; "&amp;'Função Global'!$C$40</f>
        <v>Acomodar variação; Imobilizar louça</v>
      </c>
      <c r="E7" s="25608" t="str">
        <v>Técnica; Estrutural</v>
      </c>
      <c r="F7" s="26842" t="str">
        <f>'Função Global'!$B$45&amp;", "&amp;'Função Global'!$B$40</f>
        <v>F07, F02</v>
      </c>
      <c r="G7" s="26842" t="str">
        <v>RP2/RP7: mesma configuração, faixa dimensional, deslocamento residual e pressão de contato.</v>
      </c>
      <c r="H7" s="260" t="n"/>
      <c r="I7" s="260" t="n"/>
      <c r="J7" s="260" t="n"/>
      <c r="K7" s="260" t="n"/>
      <c r="L7" s="260" t="n"/>
      <c r="M7" s="260" t="n"/>
      <c r="N7" s="260" t="n"/>
      <c r="O7" s="260" t="n"/>
      <c r="P7" s="260" t="n"/>
      <c r="Q7" s="260" t="n"/>
    </row>
    <row r="8" ht="72" customHeight="1" s="7576" customFormat="1">
      <c r="A8" s="260" t="n"/>
      <c r="B8" s="25608" t="str">
        <v>A.4</v>
      </c>
      <c r="C8" s="25609" t="str">
        <v>Expor condição e conter. Disponibilizar observação da área crítica mantendo a barreira fechada; conter fragmentos também na abertura e retirada.</v>
      </c>
      <c r="D8" s="26468" t="str">
        <f>'Função Global'!$C$42&amp;"; "&amp;'Função Global'!$C$44&amp;"; "&amp;'Função Global'!$C$51&amp;"; "&amp;'Função Global'!$C$54</f>
        <v>Expor condição; Reter fragmentos; Comunicar uso; Exibir identidade</v>
      </c>
      <c r="E8" s="25608" t="str">
        <v>Técnica; Interativa; Semântica</v>
      </c>
      <c r="F8" s="26842" t="str">
        <f>'Função Global'!$B$42&amp;", "&amp;'Função Global'!$B$44&amp;", "&amp;'Função Global'!$B$51&amp;", "&amp;'Função Global'!$B$54</f>
        <v>F04, F06, F16, F21</v>
      </c>
      <c r="G8" s="26842" t="str">
        <v>RP4/RP6/RP10/RP16/RP21: inspeção fechada, contenção na retirada, orientação e identidade.</v>
      </c>
      <c r="H8" s="260" t="n"/>
      <c r="I8" s="260" t="n"/>
      <c r="J8" s="260" t="n"/>
      <c r="K8" s="260" t="n"/>
      <c r="L8" s="260" t="n"/>
      <c r="M8" s="260" t="n"/>
      <c r="N8" s="260" t="n"/>
      <c r="O8" s="260" t="n"/>
      <c r="P8" s="260" t="n"/>
      <c r="Q8" s="260" t="n"/>
    </row>
    <row r="9" ht="72" customHeight="1" s="7576" customFormat="1">
      <c r="A9" s="260" t="n"/>
      <c r="B9" s="25608" t="str">
        <v>A.5</v>
      </c>
      <c r="C9" s="25609" t="str">
        <v>Suportar retorno e manutenção. O produto disponibiliza acesso, uniões liberáveis, recolhimento vazio e separação material. O operador executa limpeza, inspeção e reposição.</v>
      </c>
      <c r="D9" s="26468" t="str">
        <f>'Função Global'!$C$49&amp;"; "&amp;'Função Global'!$C$50&amp;"; "&amp;'Função Global'!$C$52&amp;"; "&amp;'Função Global'!$C$55&amp;"; "&amp;'Função Global'!$C$53</f>
        <v>Recolher partes; Prover acesso; Liberar partes; Unir partes; Separar materiais</v>
      </c>
      <c r="E9" s="25608" t="str">
        <v>Interativa; Sintática; Adicional</v>
      </c>
      <c r="F9" s="26842" t="str">
        <f>'Função Global'!$B$49&amp;", "&amp;'Função Global'!$B$50&amp;", "&amp;'Função Global'!$B$52&amp;", "&amp;'Função Global'!$B$55&amp;", "&amp;'Função Global'!$B$53</f>
        <v>F14, F15, F17, F22, F19</v>
      </c>
      <c r="G9" s="26842" t="str">
        <v>RP14/RP15/RP17/RP18/RP19/RP20/RP22: retorno vazio, acesso, liberação/união, vida, separação e troca independente.</v>
      </c>
      <c r="H9" s="260" t="n"/>
      <c r="I9" s="260" t="n"/>
      <c r="J9" s="260" t="n"/>
      <c r="K9" s="260" t="n"/>
      <c r="L9" s="260" t="n"/>
      <c r="M9" s="260" t="n"/>
      <c r="N9" s="260" t="n"/>
      <c r="O9" s="260" t="n"/>
      <c r="P9" s="260" t="n"/>
      <c r="Q9" s="260" t="n"/>
    </row>
    <row r="10" ht="72" customHeight="1" s="7576" customFormat="1">
      <c r="A10" s="260" t="n"/>
      <c r="B10" s="25608" t="str">
        <v>A.EMS</v>
      </c>
      <c r="C10" s="25609" t="str">
        <v>Material: peça descoberta e eventuais fragmentos. Energia: transporte/manuseio, transmitida e dissipada. Sinal: comandos e informação visual de condição, orientação e identidade.</v>
      </c>
      <c r="D10" s="26468" t="str">
        <v>Mesmo conjunto de fluxos; organização de F01/F11/F02 diferente.</v>
      </c>
      <c r="E10" s="25608" t="str">
        <v>Material; Energia; Sinal</v>
      </c>
      <c r="F10" s="26842" t="str">
        <v>FG</v>
      </c>
      <c r="G10" s="26842" t="str">
        <v>As setas funcionais não são a sequência de tarefas do operador.</v>
      </c>
      <c r="H10" s="260" t="n"/>
      <c r="I10" s="260" t="n"/>
      <c r="J10" s="260" t="n"/>
      <c r="K10" s="260" t="n"/>
      <c r="L10" s="260" t="n"/>
      <c r="M10" s="260" t="n"/>
      <c r="N10" s="260" t="n"/>
      <c r="O10" s="260" t="n"/>
      <c r="P10" s="260" t="n"/>
      <c r="Q10" s="260" t="n"/>
    </row>
    <row r="11" ht="72" customHeight="1" s="7576" customFormat="1">
      <c r="A11" s="260" t="n"/>
      <c r="B11" s="25608" t="str">
        <v>R-A</v>
      </c>
      <c r="C11" s="25609" t="str">
        <v>Uniformidade, umidade, vida, volume, modularidade e reciclabilidade qualificam as funções e restringem princípios e interfaces.</v>
      </c>
      <c r="D11" s="26468" t="str">
        <v>Atributos e restrições preservados</v>
      </c>
      <c r="E11" s="25608" t="str">
        <v>Restrição transversal</v>
      </c>
      <c r="F11" s="26842" t="str">
        <v>—</v>
      </c>
      <c r="G11" s="26842" t="str">
        <v>Todas as 23 metas continuam aplicáveis; F01a/F01b não ampliam o catálogo de 17 funções.</v>
      </c>
      <c r="H11" s="260" t="n"/>
      <c r="I11" s="260" t="n"/>
      <c r="J11" s="260" t="n"/>
      <c r="K11" s="260" t="n"/>
      <c r="L11" s="260" t="n"/>
      <c r="M11" s="260" t="n"/>
      <c r="N11" s="260" t="n"/>
      <c r="O11" s="260" t="n"/>
      <c r="P11" s="260" t="n"/>
      <c r="Q11" s="260" t="n"/>
    </row>
    <row r="12" ht="72" customHeight="1" s="20666" customFormat="1">
      <c r="A12" s="260" t="n"/>
      <c r="B12" s="25608" t="str">
        <v>R$-A</v>
      </c>
      <c r="C12" s="25609" t="str">
        <v>O custo completo inclui preparo, transferência e destinação da embalagem retirada, retorno, manutenção, consumíveis e avaria residual.</v>
      </c>
      <c r="D12" s="26468" t="str">
        <v>Restrição econômica transversal</v>
      </c>
      <c r="E12" s="25608" t="str">
        <v>Restrição, sem ID funcional</v>
      </c>
      <c r="F12" s="26842" t="str">
        <v>—</v>
      </c>
      <c r="G12" s="26842" t="str">
        <v>RP23: comparar fronteiras equivalentes; não converter dado ausente em zero.</v>
      </c>
      <c r="H12" s="260" t="n"/>
      <c r="I12" s="260" t="n"/>
      <c r="J12" s="260" t="n"/>
      <c r="K12" s="260" t="n"/>
      <c r="L12" s="260" t="n"/>
      <c r="M12" s="260" t="n"/>
      <c r="N12" s="260" t="n"/>
      <c r="O12" s="260" t="n"/>
      <c r="P12" s="260" t="n"/>
      <c r="Q12" s="260" t="n"/>
    </row>
    <row r="13" ht="90" customHeight="1" s="7576" customFormat="1">
      <c r="A13" s="9" t="n"/>
      <c r="B13" s="25608"/>
      <c r="C13" s="25608"/>
      <c r="D13" s="25608"/>
      <c r="E13" s="25611"/>
      <c r="F13" s="26842"/>
      <c r="G13" s="26842"/>
      <c r="H13" s="260" t="n"/>
      <c r="I13" s="260" t="n"/>
      <c r="J13" s="260" t="n"/>
      <c r="K13" s="260" t="n"/>
      <c r="L13" s="260" t="n"/>
      <c r="M13" s="260" t="n"/>
      <c r="N13" s="260" t="n"/>
      <c r="O13" s="260" t="n"/>
      <c r="P13" s="260" t="n"/>
      <c r="Q13" s="260" t="n"/>
    </row>
    <row r="14" ht="58" customHeight="1" s="7576" customFormat="1">
      <c r="A14" s="9" t="n"/>
      <c r="B14" s="26851" t="str">
        <v>MF-B — amortecimento antes do conjunto portador. Peça descoberta após preparo no distribuidor; mesma função global e mesmas 23 metas.</v>
      </c>
      <c r="C14" s="26852"/>
      <c r="D14" s="26852"/>
      <c r="E14" s="26853"/>
      <c r="F14" s="26854"/>
      <c r="G14" s="26854"/>
      <c r="H14" s="260" t="n"/>
      <c r="I14" s="260" t="n"/>
      <c r="J14" s="260" t="n"/>
      <c r="K14" s="260" t="n"/>
      <c r="L14" s="260" t="n"/>
      <c r="M14" s="260" t="n"/>
      <c r="N14" s="260" t="n"/>
      <c r="O14" s="260" t="n"/>
      <c r="P14" s="260" t="n"/>
      <c r="Q14" s="260" t="n"/>
    </row>
    <row r="15" ht="72" customHeight="1" s="7576" customFormat="1">
      <c r="A15" s="9" t="n"/>
      <c r="B15" s="25608" t="str">
        <v>B.1</v>
      </c>
      <c r="C15" s="25609" t="str">
        <v>Amortecer o conjunto. Atenuar choque e vibração antes do conjunto portador; a massa e a carga sustentada condicionam a resposta a verificar.</v>
      </c>
      <c r="D15" s="26468" t="str">
        <f>'Função Global'!$C$39</f>
        <v>Amortecer impacto</v>
      </c>
      <c r="E15" s="25608" t="str">
        <v>Transformação</v>
      </c>
      <c r="F15" s="26842" t="str">
        <f>'Função Global'!$B$39</f>
        <v>F01</v>
      </c>
      <c r="G15" s="26842" t="str">
        <v>RP1/RP12/RP18: atenuação antes do conjunto portador, repetibilidade e vida; confirmar em toda a faixa de ajuste.</v>
      </c>
      <c r="H15" s="260" t="n"/>
      <c r="I15" s="260" t="n"/>
      <c r="J15" s="260" t="n"/>
      <c r="K15" s="260" t="n"/>
      <c r="L15" s="260" t="n"/>
      <c r="M15" s="260" t="n"/>
      <c r="N15" s="260" t="n"/>
      <c r="O15" s="260" t="n"/>
      <c r="P15" s="260" t="n"/>
      <c r="Q15" s="260" t="n"/>
    </row>
    <row r="16" ht="72" customHeight="1" s="7576" customFormat="1">
      <c r="A16" s="9" t="n"/>
      <c r="B16" s="25608" t="str">
        <v>B.2</v>
      </c>
      <c r="C16" s="25609" t="str">
        <v>Suportar e portar. Suportar e portar a carga após o estágio de amortecimento, preservando pega, estabilidade e interfaces de transporte.</v>
      </c>
      <c r="D16" s="26468" t="str">
        <f>'Função Global'!$C$48&amp;"; "&amp;'Função Global'!$C$41&amp;"; "&amp;'Função Global'!$C$43&amp;"; "&amp;'Função Global'!$C$46&amp;"; "&amp;'Função Global'!$C$47</f>
        <v>Suportar carga; Portar louça; Prover pega; Compatibilizar carga; Estabilizar conjunto</v>
      </c>
      <c r="E16" s="25608" t="str">
        <v>Estrutural; Ergonômica; Interativa</v>
      </c>
      <c r="F16" s="26842" t="str">
        <f>'Função Global'!$B$48&amp;", "&amp;'Função Global'!$B$41&amp;", "&amp;'Função Global'!$B$43&amp;", "&amp;'Função Global'!$B$46&amp;", "&amp;'Função Global'!$B$47</f>
        <v>F11, F03, F05, F08, F09</v>
      </c>
      <c r="G16" s="26842" t="str">
        <v>RP3/RP5/RP8/RP9/RP11/RP13/RP14: caminho resistente, pega, movimentação, estabilidade e envelope carregado.</v>
      </c>
      <c r="H16" s="260" t="n"/>
      <c r="I16" s="260" t="n"/>
      <c r="J16" s="260" t="n"/>
      <c r="K16" s="260" t="n"/>
      <c r="L16" s="260" t="n"/>
      <c r="M16" s="260" t="n"/>
      <c r="N16" s="260" t="n"/>
      <c r="O16" s="260" t="n"/>
      <c r="P16" s="260" t="n"/>
      <c r="Q16" s="260" t="n"/>
    </row>
    <row r="17" ht="72" customHeight="1" s="7576" customFormat="1">
      <c r="A17" s="9" t="n"/>
      <c r="B17" s="25608" t="str">
        <v>B.3</v>
      </c>
      <c r="C17" s="25609" t="str">
        <v>Acomodar e imobilizar. Acomodar e imobilizar a peça no conjunto protegido. O contato ajustável não é o estágio de amortecimento proposto.</v>
      </c>
      <c r="D17" s="26468" t="str">
        <f>'Função Global'!$C$45&amp;"; "&amp;'Função Global'!$C$40</f>
        <v>Acomodar variação; Imobilizar louça</v>
      </c>
      <c r="E17" s="25608" t="str">
        <v>Técnica; Estrutural</v>
      </c>
      <c r="F17" s="26842" t="str">
        <f>'Função Global'!$B$45&amp;", "&amp;'Função Global'!$B$40</f>
        <v>F07, F02</v>
      </c>
      <c r="G17" s="26842" t="str">
        <v>RP2/RP7: mesma configuração, faixa dimensional, deslocamento residual e pressão de contato.</v>
      </c>
      <c r="H17" s="260" t="n"/>
      <c r="I17" s="260" t="n"/>
      <c r="J17" s="260" t="n"/>
      <c r="K17" s="260" t="n"/>
      <c r="L17" s="260" t="n"/>
      <c r="M17" s="260" t="n"/>
      <c r="N17" s="260" t="n"/>
      <c r="O17" s="260" t="n"/>
      <c r="P17" s="260" t="n"/>
      <c r="Q17" s="260" t="n"/>
    </row>
    <row r="18" ht="72" customHeight="1" s="7576" customFormat="1">
      <c r="A18" s="9" t="n"/>
      <c r="B18" s="25608" t="str">
        <v>B.4</v>
      </c>
      <c r="C18" s="25609" t="str">
        <v>Expor condição e conter. Disponibilizar observação da área crítica mantendo a barreira fechada; conter fragmentos também na abertura e retirada.</v>
      </c>
      <c r="D18" s="26468" t="str">
        <f>'Função Global'!$C$42&amp;"; "&amp;'Função Global'!$C$44&amp;"; "&amp;'Função Global'!$C$51&amp;"; "&amp;'Função Global'!$C$54</f>
        <v>Expor condição; Reter fragmentos; Comunicar uso; Exibir identidade</v>
      </c>
      <c r="E18" s="25608" t="str">
        <v>Técnica; Interativa; Semântica</v>
      </c>
      <c r="F18" s="26842" t="str">
        <f>'Função Global'!$B$42&amp;", "&amp;'Função Global'!$B$44&amp;", "&amp;'Função Global'!$B$51&amp;", "&amp;'Função Global'!$B$54</f>
        <v>F04, F06, F16, F21</v>
      </c>
      <c r="G18" s="26842" t="str">
        <v>RP4/RP6/RP10/RP16/RP21: inspeção fechada, contenção na retirada, orientação e identidade.</v>
      </c>
      <c r="H18" s="260" t="n"/>
      <c r="I18" s="260" t="n"/>
      <c r="J18" s="260" t="n"/>
      <c r="K18" s="260" t="n"/>
      <c r="L18" s="260" t="n"/>
      <c r="M18" s="260" t="n"/>
      <c r="N18" s="260" t="n"/>
      <c r="O18" s="260" t="n"/>
      <c r="P18" s="260" t="n"/>
      <c r="Q18" s="260" t="n"/>
    </row>
    <row r="19" ht="72" customHeight="1" s="7576" customFormat="1">
      <c r="A19" s="9" t="n"/>
      <c r="B19" s="25608" t="str">
        <v>B.5</v>
      </c>
      <c r="C19" s="25609" t="str">
        <v>Suportar retorno e manutenção. O produto disponibiliza acesso, uniões liberáveis, recolhimento vazio e separação material. O operador executa limpeza, inspeção e reposição.</v>
      </c>
      <c r="D19" s="26468" t="str">
        <f>'Função Global'!$C$49&amp;"; "&amp;'Função Global'!$C$50&amp;"; "&amp;'Função Global'!$C$52&amp;"; "&amp;'Função Global'!$C$55&amp;"; "&amp;'Função Global'!$C$53</f>
        <v>Recolher partes; Prover acesso; Liberar partes; Unir partes; Separar materiais</v>
      </c>
      <c r="E19" s="25608" t="str">
        <v>Interativa; Sintática; Adicional</v>
      </c>
      <c r="F19" s="26842" t="str">
        <f>'Função Global'!$B$49&amp;", "&amp;'Função Global'!$B$50&amp;", "&amp;'Função Global'!$B$52&amp;", "&amp;'Função Global'!$B$55&amp;", "&amp;'Função Global'!$B$53</f>
        <v>F14, F15, F17, F22, F19</v>
      </c>
      <c r="G19" s="26842" t="str">
        <v>RP14/RP15/RP17/RP18/RP19/RP20/RP22: retorno vazio, acesso, liberação/união, vida, separação e troca independente.</v>
      </c>
      <c r="H19" s="260" t="n"/>
      <c r="I19" s="260" t="n"/>
      <c r="J19" s="260" t="n"/>
      <c r="K19" s="260" t="n"/>
      <c r="L19" s="260" t="n"/>
      <c r="M19" s="260" t="n"/>
      <c r="N19" s="260" t="n"/>
      <c r="O19" s="260" t="n"/>
      <c r="P19" s="260" t="n"/>
      <c r="Q19" s="260" t="n"/>
    </row>
    <row r="20" ht="72" customHeight="1" s="7576" customFormat="1">
      <c r="A20" s="9" t="n"/>
      <c r="B20" s="25608" t="str">
        <v>B.EMS</v>
      </c>
      <c r="C20" s="25609" t="str">
        <v>Material: peça descoberta e eventuais fragmentos. Energia: transporte/manuseio, transmitida e dissipada. Sinal: comandos e informação visual de condição, orientação e identidade.</v>
      </c>
      <c r="D20" s="26468" t="str">
        <v>Mesmo conjunto de fluxos; organização de F01/F11/F02 diferente.</v>
      </c>
      <c r="E20" s="25608" t="str">
        <v>Material; Energia; Sinal</v>
      </c>
      <c r="F20" s="26842" t="str">
        <v>FG</v>
      </c>
      <c r="G20" s="26842" t="str">
        <v>As setas funcionais não são a sequência de tarefas do operador.</v>
      </c>
      <c r="H20" s="260" t="n"/>
      <c r="I20" s="260" t="n"/>
      <c r="J20" s="260" t="n"/>
      <c r="K20" s="260" t="n"/>
      <c r="L20" s="260" t="n"/>
      <c r="M20" s="260" t="n"/>
      <c r="N20" s="260" t="n"/>
      <c r="O20" s="260" t="n"/>
      <c r="P20" s="260" t="n"/>
      <c r="Q20" s="260" t="n"/>
    </row>
    <row r="21" ht="72" customHeight="1" s="7576" customFormat="1">
      <c r="A21" s="9" t="n"/>
      <c r="B21" s="25608" t="str">
        <v>R-B</v>
      </c>
      <c r="C21" s="25609" t="str">
        <v>Uniformidade, umidade, vida, volume, modularidade e reciclabilidade qualificam as funções e restringem princípios e interfaces.</v>
      </c>
      <c r="D21" s="26468" t="str">
        <v>Atributos e restrições preservados</v>
      </c>
      <c r="E21" s="25608" t="str">
        <v>Restrição transversal</v>
      </c>
      <c r="F21" s="26842" t="str">
        <v>—</v>
      </c>
      <c r="G21" s="26842" t="str">
        <v>Todas as 23 metas continuam aplicáveis; F01a/F01b não ampliam o catálogo de 17 funções.</v>
      </c>
      <c r="H21" s="260" t="n"/>
      <c r="I21" s="260" t="n"/>
      <c r="J21" s="260" t="n"/>
      <c r="K21" s="260" t="n"/>
      <c r="L21" s="260" t="n"/>
      <c r="M21" s="260" t="n"/>
      <c r="N21" s="260" t="n"/>
      <c r="O21" s="260" t="n"/>
      <c r="P21" s="260" t="n"/>
      <c r="Q21" s="260" t="n"/>
    </row>
    <row r="22" ht="72" customHeight="1" s="7576" customFormat="1">
      <c r="A22" s="9" t="n"/>
      <c r="B22" s="25608" t="str">
        <v>R$-B</v>
      </c>
      <c r="C22" s="25609" t="str">
        <v>O custo completo inclui preparo, transferência e destinação da embalagem retirada, retorno, manutenção, consumíveis e avaria residual.</v>
      </c>
      <c r="D22" s="26468" t="str">
        <v>Restrição econômica transversal</v>
      </c>
      <c r="E22" s="25608" t="str">
        <v>Restrição, sem ID funcional</v>
      </c>
      <c r="F22" s="26842" t="str">
        <v>—</v>
      </c>
      <c r="G22" s="26842" t="str">
        <v>RP23: comparar fronteiras equivalentes; não converter dado ausente em zero.</v>
      </c>
      <c r="H22" s="260" t="n"/>
      <c r="I22" s="260" t="n"/>
      <c r="J22" s="260" t="n"/>
      <c r="K22" s="260" t="n"/>
      <c r="L22" s="260" t="n"/>
      <c r="M22" s="260" t="n"/>
      <c r="N22" s="260" t="n"/>
      <c r="O22" s="260" t="n"/>
      <c r="P22" s="260" t="n"/>
      <c r="Q22" s="260" t="n"/>
    </row>
    <row r="23" ht="90" customHeight="1" s="7576" customFormat="1">
      <c r="A23" s="9" t="n"/>
      <c r="B23" s="25608"/>
      <c r="C23" s="26409"/>
      <c r="D23" s="25608"/>
      <c r="E23" s="25608"/>
      <c r="F23" s="26842"/>
      <c r="G23" s="26842"/>
      <c r="H23" s="260" t="n"/>
      <c r="I23" s="260" t="n"/>
      <c r="J23" s="260" t="n"/>
      <c r="K23" s="260" t="n"/>
      <c r="L23" s="260" t="n"/>
      <c r="M23" s="260" t="n"/>
      <c r="N23" s="260" t="n"/>
      <c r="O23" s="260" t="n"/>
      <c r="P23" s="260" t="n"/>
      <c r="Q23" s="260" t="n"/>
    </row>
    <row r="24" ht="64" customHeight="1" s="20666" customFormat="1">
      <c r="A24" s="9" t="n"/>
      <c r="B24" s="26846" t="str">
        <v>MF-C — amortecimento em dois estágios. Peça descoberta após preparo no distribuidor; mesma função global e mesmas 23 metas.</v>
      </c>
      <c r="C24" s="26849"/>
      <c r="D24" s="26849"/>
      <c r="E24" s="26850"/>
      <c r="F24" s="26693"/>
      <c r="G24" s="26693"/>
      <c r="H24" s="260" t="n"/>
      <c r="I24" s="260" t="n"/>
      <c r="J24" s="260" t="n"/>
      <c r="K24" s="260" t="n"/>
      <c r="L24" s="260" t="n"/>
      <c r="M24" s="260" t="n"/>
      <c r="N24" s="260" t="n"/>
      <c r="O24" s="260" t="n"/>
      <c r="P24" s="260" t="n"/>
      <c r="Q24" s="260" t="n"/>
    </row>
    <row r="25" ht="72" customHeight="1" s="7576" customFormat="1">
      <c r="A25" s="9" t="n"/>
      <c r="B25" s="25608" t="str">
        <v>C.1</v>
      </c>
      <c r="C25" s="25609" t="str">
        <v>Amortecer no exterior. Primeiro estágio de F01: atenuar a solicitação externa antes do conjunto portador.</v>
      </c>
      <c r="D25" s="26468" t="str">
        <f>'Função Global'!$C$39</f>
        <v>Amortecer impacto</v>
      </c>
      <c r="E25" s="25608" t="str">
        <v>Transformação</v>
      </c>
      <c r="F25" s="26842" t="str">
        <f>'Função Global'!$B$39</f>
        <v>F01</v>
      </c>
      <c r="G25" s="26842" t="str">
        <v>F01a: desdobramento de F01; RP1/RP12/RP18.</v>
      </c>
      <c r="H25" s="260" t="n"/>
      <c r="I25" s="260" t="n"/>
      <c r="J25" s="260" t="n"/>
      <c r="K25" s="260" t="n"/>
      <c r="L25" s="260" t="n"/>
      <c r="M25" s="260" t="n"/>
      <c r="N25" s="260" t="n"/>
      <c r="O25" s="260" t="n"/>
      <c r="P25" s="260" t="n"/>
      <c r="Q25" s="260" t="n"/>
    </row>
    <row r="26" ht="72" customHeight="1" s="7576" customFormat="1">
      <c r="A26" s="9" t="n"/>
      <c r="B26" s="25608" t="str">
        <v>C.2</v>
      </c>
      <c r="C26" s="25609" t="str">
        <v>Suportar e portar. Conduzir esforços e portar a carga entre os dois estágios de amortecimento.</v>
      </c>
      <c r="D26" s="26468" t="str">
        <f>'Função Global'!$C$48&amp;"; "&amp;'Função Global'!$C$41&amp;"; "&amp;'Função Global'!$C$43&amp;"; "&amp;'Função Global'!$C$46&amp;"; "&amp;'Função Global'!$C$47</f>
        <v>Suportar carga; Portar louça; Prover pega; Compatibilizar carga; Estabilizar conjunto</v>
      </c>
      <c r="E26" s="25608" t="str">
        <v>Estrutural; Ergonômica; Interativa</v>
      </c>
      <c r="F26" s="26842" t="str">
        <f>'Função Global'!$B$48&amp;", "&amp;'Função Global'!$B$41&amp;", "&amp;'Função Global'!$B$43&amp;", "&amp;'Função Global'!$B$46&amp;", "&amp;'Função Global'!$B$47</f>
        <v>F11, F03, F05, F08, F09</v>
      </c>
      <c r="G26" s="26842" t="str">
        <v>RP3/RP5/RP8/RP9/RP11/RP13/RP14: caminho resistente, pega, movimentação, estabilidade e envelope carregado.</v>
      </c>
      <c r="H26" s="260" t="n"/>
      <c r="I26" s="260" t="n"/>
      <c r="J26" s="260" t="n"/>
      <c r="K26" s="260" t="n"/>
      <c r="L26" s="260" t="n"/>
      <c r="M26" s="260" t="n"/>
      <c r="N26" s="260" t="n"/>
      <c r="O26" s="260" t="n"/>
      <c r="P26" s="260" t="n"/>
      <c r="Q26" s="260" t="n"/>
    </row>
    <row r="27" ht="72" customHeight="1" s="7576" customFormat="1">
      <c r="A27" s="9" t="n"/>
      <c r="B27" s="25608" t="str">
        <v>C.3</v>
      </c>
      <c r="C27" s="25609" t="str">
        <v>Amortecer na interface. Segundo estágio de F01: atenuar solicitações residuais junto à peça. Compatibilizar a resposta dos dois estágios.</v>
      </c>
      <c r="D27" s="26468" t="str">
        <f>'Função Global'!$C$39</f>
        <v>Amortecer impacto</v>
      </c>
      <c r="E27" s="25608" t="str">
        <v>Transformação</v>
      </c>
      <c r="F27" s="26842" t="str">
        <f>'Função Global'!$B$39</f>
        <v>F01</v>
      </c>
      <c r="G27" s="26842" t="str">
        <v>F01b: desdobramento de F01; compatibilizar estágios; RP1/RP2/RP12.</v>
      </c>
      <c r="H27" s="260" t="n"/>
      <c r="I27" s="260" t="n"/>
      <c r="J27" s="260" t="n"/>
      <c r="K27" s="260" t="n"/>
      <c r="L27" s="260" t="n"/>
      <c r="M27" s="260" t="n"/>
      <c r="N27" s="260" t="n"/>
      <c r="O27" s="260" t="n"/>
      <c r="P27" s="260" t="n"/>
      <c r="Q27" s="260" t="n"/>
    </row>
    <row r="28" ht="72" customHeight="1" s="7576" customFormat="1">
      <c r="A28" s="9" t="n"/>
      <c r="B28" s="25608" t="str">
        <v>C.4</v>
      </c>
      <c r="C28" s="25609" t="str">
        <v>Acomodar e imobilizar. Acomodar e imobilizar a louça na interface protegida, verificando movimento residual e contato em toda a faixa.</v>
      </c>
      <c r="D28" s="26468" t="str">
        <f>'Função Global'!$C$45&amp;"; "&amp;'Função Global'!$C$40</f>
        <v>Acomodar variação; Imobilizar louça</v>
      </c>
      <c r="E28" s="25608" t="str">
        <v>Técnica; Estrutural</v>
      </c>
      <c r="F28" s="26842" t="str">
        <f>'Função Global'!$B$45&amp;", "&amp;'Função Global'!$B$40</f>
        <v>F07, F02</v>
      </c>
      <c r="G28" s="26842" t="str">
        <v>RP2/RP7: mesma configuração, faixa dimensional, deslocamento residual e pressão de contato.</v>
      </c>
      <c r="H28" s="260" t="n"/>
      <c r="I28" s="260" t="n"/>
      <c r="J28" s="260" t="n"/>
      <c r="K28" s="260" t="n"/>
      <c r="L28" s="260" t="n"/>
      <c r="M28" s="260" t="n"/>
      <c r="N28" s="260" t="n"/>
      <c r="O28" s="260" t="n"/>
      <c r="P28" s="260" t="n"/>
      <c r="Q28" s="260" t="n"/>
    </row>
    <row r="29" ht="72" customHeight="1" s="7576" customFormat="1">
      <c r="A29" s="9" t="n"/>
      <c r="B29" s="25608" t="str">
        <v>C.5</v>
      </c>
      <c r="C29" s="25609" t="str">
        <v>Expor condição e conter. Disponibilizar observação da área crítica mantendo a barreira fechada; conter fragmentos também na abertura e retirada.</v>
      </c>
      <c r="D29" s="26468" t="str">
        <f>'Função Global'!$C$42&amp;"; "&amp;'Função Global'!$C$44&amp;"; "&amp;'Função Global'!$C$51&amp;"; "&amp;'Função Global'!$C$54</f>
        <v>Expor condição; Reter fragmentos; Comunicar uso; Exibir identidade</v>
      </c>
      <c r="E29" s="25608" t="str">
        <v>Técnica; Interativa; Semântica</v>
      </c>
      <c r="F29" s="26842" t="str">
        <f>'Função Global'!$B$42&amp;", "&amp;'Função Global'!$B$44&amp;", "&amp;'Função Global'!$B$51&amp;", "&amp;'Função Global'!$B$54</f>
        <v>F04, F06, F16, F21</v>
      </c>
      <c r="G29" s="26842" t="str">
        <v>RP4/RP6/RP10/RP16/RP21: inspeção fechada, contenção na retirada, orientação e identidade.</v>
      </c>
      <c r="H29" s="260" t="n"/>
      <c r="I29" s="260" t="n"/>
      <c r="J29" s="260" t="n"/>
      <c r="K29" s="260" t="n"/>
      <c r="L29" s="260" t="n"/>
      <c r="M29" s="260" t="n"/>
      <c r="N29" s="260" t="n"/>
      <c r="O29" s="260" t="n"/>
      <c r="P29" s="260" t="n"/>
      <c r="Q29" s="260" t="n"/>
    </row>
    <row r="30" ht="72" customHeight="1" s="7576" customFormat="1">
      <c r="A30" s="260" t="n"/>
      <c r="B30" s="25608" t="str">
        <v>C.6</v>
      </c>
      <c r="C30" s="25609" t="str">
        <v>Suportar retorno e manutenção. Disponibilizar acesso, união/liberação, retorno vazio e separação material, considerando os dois níveis de amortecimento.</v>
      </c>
      <c r="D30" s="26468" t="str">
        <f>'Função Global'!$C$49&amp;"; "&amp;'Função Global'!$C$50&amp;"; "&amp;'Função Global'!$C$52&amp;"; "&amp;'Função Global'!$C$55&amp;"; "&amp;'Função Global'!$C$53</f>
        <v>Recolher partes; Prover acesso; Liberar partes; Unir partes; Separar materiais</v>
      </c>
      <c r="E30" s="25608" t="str">
        <v>Interativa; Sintática; Adicional</v>
      </c>
      <c r="F30" s="26842" t="str">
        <f>'Função Global'!$B$49&amp;", "&amp;'Função Global'!$B$50&amp;", "&amp;'Função Global'!$B$52&amp;", "&amp;'Função Global'!$B$55&amp;", "&amp;'Função Global'!$B$53</f>
        <v>F14, F15, F17, F22, F19</v>
      </c>
      <c r="G30" s="26842" t="str">
        <v>RP14/RP15/RP17/RP18/RP19/RP20/RP22: retorno vazio, acesso, liberação/união, vida, separação e troca independente.</v>
      </c>
      <c r="H30" s="260" t="n"/>
      <c r="I30" s="260" t="n"/>
      <c r="J30" s="260" t="n"/>
      <c r="K30" s="260" t="n"/>
      <c r="L30" s="260" t="n"/>
      <c r="M30" s="260" t="n"/>
      <c r="N30" s="260" t="n"/>
      <c r="O30" s="260" t="n"/>
      <c r="P30" s="260" t="n"/>
      <c r="Q30" s="260" t="n"/>
    </row>
    <row r="31" ht="72" customHeight="1" s="7576" customFormat="1">
      <c r="A31" s="260" t="n"/>
      <c r="B31" s="25608" t="str">
        <v>R-C</v>
      </c>
      <c r="C31" s="25609" t="str">
        <v>Uniformidade, umidade, vida, volume, modularidade e reciclabilidade qualificam as funções e restringem princípios e interfaces.</v>
      </c>
      <c r="D31" s="26468" t="str">
        <v>Atributos e restrições preservados</v>
      </c>
      <c r="E31" s="25608" t="str">
        <v>Restrição transversal</v>
      </c>
      <c r="F31" s="26842" t="str">
        <v>—</v>
      </c>
      <c r="G31" s="26842" t="str">
        <v>Todas as 23 metas continuam aplicáveis; F01a/F01b não ampliam o catálogo de 17 funções.</v>
      </c>
      <c r="H31" s="260" t="n"/>
      <c r="I31" s="260" t="n"/>
      <c r="J31" s="260" t="n"/>
      <c r="K31" s="260" t="n"/>
      <c r="L31" s="260" t="n"/>
      <c r="M31" s="260" t="n"/>
      <c r="N31" s="260" t="n"/>
      <c r="O31" s="260" t="n"/>
      <c r="P31" s="260" t="n"/>
      <c r="Q31" s="260" t="n"/>
    </row>
    <row r="32" ht="72" customHeight="1" s="7576" customFormat="1">
      <c r="A32" s="260" t="n"/>
      <c r="B32" s="25608" t="str">
        <v>R$-C</v>
      </c>
      <c r="C32" s="25609" t="str">
        <v>O custo completo inclui preparo, transferência e destinação da embalagem retirada, retorno, manutenção, consumíveis e avaria residual.</v>
      </c>
      <c r="D32" s="26468" t="str">
        <v>Restrição econômica transversal</v>
      </c>
      <c r="E32" s="25608" t="str">
        <v>Restrição, sem ID funcional</v>
      </c>
      <c r="F32" s="26842" t="str">
        <v>—</v>
      </c>
      <c r="G32" s="26842" t="str">
        <v>RP23: comparar fronteiras equivalentes; não converter dado ausente em zero.</v>
      </c>
      <c r="H32" s="260" t="n"/>
      <c r="I32" s="260" t="n"/>
      <c r="J32" s="260" t="n"/>
      <c r="K32" s="260" t="n"/>
      <c r="L32" s="260" t="n"/>
      <c r="M32" s="260" t="n"/>
      <c r="N32" s="260" t="n"/>
      <c r="O32" s="260" t="n"/>
      <c r="P32" s="260" t="n"/>
      <c r="Q32" s="260" t="n"/>
    </row>
    <row r="33" ht="15.75" customHeight="1" s="6981" customFormat="1">
      <c r="A33" s="260" t="n"/>
      <c r="B33" s="24950"/>
      <c r="C33" s="24950"/>
      <c r="D33" s="24950"/>
      <c r="E33" s="24950"/>
      <c r="F33" s="25201"/>
      <c r="G33" s="25201"/>
      <c r="H33" s="260" t="n"/>
      <c r="I33" s="260" t="n"/>
      <c r="J33" s="260" t="n"/>
      <c r="K33" s="260" t="n"/>
      <c r="L33" s="260" t="n"/>
      <c r="M33" s="260" t="n"/>
      <c r="N33" s="260" t="n"/>
      <c r="O33" s="260" t="n"/>
      <c r="P33" s="260" t="n"/>
      <c r="Q33" s="260" t="n"/>
    </row>
    <row r="34" ht="15.75" customHeight="1" s="6981" customFormat="1">
      <c r="A34" s="260" t="n"/>
      <c r="B34" s="24950"/>
      <c r="C34" s="24950"/>
      <c r="D34" s="24950"/>
      <c r="E34" s="24950"/>
      <c r="F34" s="25201"/>
      <c r="G34" s="25201"/>
      <c r="H34" s="260" t="n"/>
      <c r="I34" s="260" t="n"/>
      <c r="J34" s="260" t="n"/>
      <c r="K34" s="260" t="n"/>
      <c r="L34" s="260" t="n"/>
      <c r="M34" s="260" t="n"/>
      <c r="N34" s="260" t="n"/>
      <c r="O34" s="260" t="n"/>
      <c r="P34" s="260" t="n"/>
      <c r="Q34" s="260" t="n"/>
    </row>
    <row r="35" ht="42" customHeight="1" s="6981" customFormat="1">
      <c r="A35" s="260" t="n"/>
      <c r="B35" s="26693" t="str">
        <v>MF-A/MF-B/MF-C são organizações funcionais da mesma fronteira de proteção direta. F01a/F01b são dois estágios de F01, sem novos IDs-base. Todos os grupos são capacidades do produto, sem definir componentes, materiais ou módulos exclusivos.</v>
      </c>
      <c r="C35" s="26693"/>
      <c r="D35" s="26693"/>
      <c r="E35" s="26693"/>
      <c r="F35" s="26693"/>
      <c r="G35" s="26693"/>
      <c r="H35" s="260" t="n"/>
      <c r="I35" s="260" t="n"/>
      <c r="J35" s="260" t="n"/>
      <c r="K35" s="260" t="n"/>
      <c r="L35" s="260" t="n"/>
      <c r="M35" s="260" t="n"/>
      <c r="N35" s="260" t="n"/>
      <c r="O35" s="260" t="n"/>
      <c r="P35" s="260" t="n"/>
      <c r="Q35" s="260" t="n"/>
    </row>
    <row r="36" ht="15.75" customHeight="1" s="496">
      <c r="A36" s="260" t="n"/>
      <c r="B36" s="9" t="n"/>
      <c r="C36" s="9" t="n"/>
      <c r="D36" s="9" t="n"/>
      <c r="E36" s="9" t="n"/>
      <c r="F36" s="260" t="n"/>
      <c r="G36" s="260" t="n"/>
      <c r="H36" s="260" t="n"/>
      <c r="I36" s="260" t="n"/>
      <c r="J36" s="260" t="n"/>
      <c r="K36" s="260" t="n"/>
      <c r="L36" s="260" t="n"/>
      <c r="M36" s="260" t="n"/>
      <c r="N36" s="260" t="n"/>
      <c r="O36" s="260" t="n"/>
      <c r="P36" s="260" t="n"/>
      <c r="Q36" s="260" t="n"/>
    </row>
    <row r="37" ht="15.75" customHeight="1" s="496">
      <c r="A37" s="260" t="n"/>
      <c r="B37" s="9" t="n"/>
      <c r="C37" s="9" t="n"/>
      <c r="D37" s="9" t="n"/>
      <c r="E37" s="9" t="n"/>
      <c r="F37" s="260" t="n"/>
      <c r="G37" s="260" t="n"/>
      <c r="H37" s="260" t="n"/>
      <c r="I37" s="260" t="n"/>
      <c r="J37" s="260" t="n"/>
      <c r="K37" s="260" t="n"/>
      <c r="L37" s="260" t="n"/>
      <c r="M37" s="260" t="n"/>
      <c r="N37" s="260" t="n"/>
      <c r="O37" s="260" t="n"/>
      <c r="P37" s="260" t="n"/>
      <c r="Q37" s="260" t="n"/>
    </row>
    <row r="38" ht="15.75" customHeight="1" s="496">
      <c r="A38" s="260" t="n"/>
      <c r="B38" s="9" t="n"/>
      <c r="C38" s="9" t="n"/>
      <c r="D38" s="9" t="n"/>
      <c r="E38" s="9" t="n"/>
      <c r="F38" s="260" t="n"/>
      <c r="G38" s="260" t="n"/>
      <c r="H38" s="260" t="n"/>
      <c r="I38" s="260" t="n"/>
      <c r="J38" s="260" t="n"/>
      <c r="K38" s="260" t="n"/>
      <c r="L38" s="260" t="n"/>
      <c r="M38" s="260" t="n"/>
      <c r="N38" s="260" t="n"/>
      <c r="O38" s="260" t="n"/>
      <c r="P38" s="260" t="n"/>
      <c r="Q38" s="260" t="n"/>
    </row>
    <row r="39" ht="15.75" customHeight="1" s="496">
      <c r="A39" s="260" t="n"/>
      <c r="B39" s="9" t="n"/>
      <c r="C39" s="9" t="n"/>
      <c r="D39" s="9" t="n"/>
      <c r="E39" s="9" t="n"/>
      <c r="F39" s="260" t="n"/>
      <c r="G39" s="260" t="n"/>
      <c r="H39" s="260" t="n"/>
      <c r="I39" s="260" t="n"/>
      <c r="J39" s="260" t="n"/>
      <c r="K39" s="260" t="n"/>
      <c r="L39" s="260" t="n"/>
      <c r="M39" s="260" t="n"/>
      <c r="N39" s="260" t="n"/>
      <c r="O39" s="260" t="n"/>
      <c r="P39" s="260" t="n"/>
      <c r="Q39" s="260" t="n"/>
    </row>
    <row r="40" ht="15.75" customHeight="1" s="496">
      <c r="A40" s="260" t="n"/>
      <c r="B40" s="9" t="n"/>
      <c r="C40" s="9" t="n"/>
      <c r="D40" s="9" t="n"/>
      <c r="E40" s="9" t="n"/>
      <c r="F40" s="260" t="n"/>
      <c r="G40" s="260" t="n"/>
      <c r="H40" s="260" t="n"/>
      <c r="I40" s="260" t="n"/>
      <c r="J40" s="260" t="n"/>
      <c r="K40" s="260" t="n"/>
      <c r="L40" s="260" t="n"/>
      <c r="M40" s="260" t="n"/>
      <c r="N40" s="260" t="n"/>
      <c r="O40" s="260" t="n"/>
      <c r="P40" s="260" t="n"/>
      <c r="Q40" s="260" t="n"/>
    </row>
    <row r="41" ht="15.75" customHeight="1" s="496">
      <c r="A41" s="260" t="n"/>
      <c r="B41" s="191" t="n"/>
      <c r="C41" s="191" t="n"/>
      <c r="D41" s="261" t="n"/>
      <c r="E41" s="260" t="n"/>
      <c r="F41" s="260" t="n"/>
      <c r="G41" s="260" t="n"/>
      <c r="H41" s="260" t="n"/>
      <c r="I41" s="260" t="n"/>
      <c r="J41" s="260" t="n"/>
      <c r="K41" s="260" t="n"/>
      <c r="L41" s="260" t="n"/>
      <c r="M41" s="260" t="n"/>
      <c r="N41" s="260" t="n"/>
      <c r="O41" s="260" t="n"/>
      <c r="P41" s="260" t="n"/>
      <c r="Q41" s="260" t="n"/>
    </row>
    <row r="42" ht="15.75" customHeight="1" s="496">
      <c r="A42" s="260" t="n"/>
      <c r="B42" s="191" t="n"/>
      <c r="C42" s="191" t="n"/>
      <c r="D42" s="261" t="n"/>
      <c r="E42" s="260" t="n"/>
      <c r="F42" s="260" t="n"/>
      <c r="G42" s="260" t="n"/>
      <c r="H42" s="260" t="n"/>
      <c r="I42" s="260" t="n"/>
      <c r="J42" s="260" t="n"/>
      <c r="K42" s="260" t="n"/>
      <c r="L42" s="260" t="n"/>
      <c r="M42" s="260" t="n"/>
      <c r="N42" s="260" t="n"/>
      <c r="O42" s="260" t="n"/>
      <c r="P42" s="260" t="n"/>
      <c r="Q42" s="260" t="n"/>
    </row>
    <row r="43" ht="15.75" customHeight="1" s="496">
      <c r="A43" s="260" t="n"/>
      <c r="B43" s="191" t="n"/>
      <c r="C43" s="191" t="n"/>
      <c r="D43" s="261" t="n"/>
      <c r="E43" s="260" t="n"/>
      <c r="F43" s="260" t="n"/>
      <c r="G43" s="260" t="n"/>
      <c r="H43" s="260" t="n"/>
      <c r="I43" s="260" t="n"/>
      <c r="J43" s="260" t="n"/>
      <c r="K43" s="260" t="n"/>
      <c r="L43" s="260" t="n"/>
      <c r="M43" s="260" t="n"/>
      <c r="N43" s="260" t="n"/>
      <c r="O43" s="260" t="n"/>
      <c r="P43" s="260" t="n"/>
      <c r="Q43" s="260" t="n"/>
    </row>
    <row r="44" ht="15.75" customHeight="1" s="496">
      <c r="A44" s="260" t="n"/>
      <c r="B44" s="191" t="n"/>
      <c r="C44" s="191" t="n"/>
      <c r="D44" s="261" t="n"/>
      <c r="E44" s="260" t="n"/>
      <c r="F44" s="260" t="n"/>
      <c r="G44" s="260" t="n"/>
      <c r="H44" s="260" t="n"/>
      <c r="I44" s="260" t="n"/>
      <c r="J44" s="260" t="n"/>
      <c r="K44" s="260" t="n"/>
      <c r="L44" s="260" t="n"/>
      <c r="M44" s="260" t="n"/>
      <c r="N44" s="260" t="n"/>
      <c r="O44" s="260" t="n"/>
      <c r="P44" s="260" t="n"/>
      <c r="Q44" s="260" t="n"/>
    </row>
    <row r="45" ht="15.75" customHeight="1" s="496">
      <c r="A45" s="260" t="n"/>
      <c r="B45" s="261" t="n"/>
      <c r="C45" s="260" t="n"/>
      <c r="D45" s="261" t="n"/>
      <c r="E45" s="260" t="n"/>
      <c r="F45" s="260" t="n"/>
      <c r="G45" s="260" t="n"/>
      <c r="H45" s="260" t="n"/>
      <c r="I45" s="260" t="n"/>
      <c r="J45" s="260" t="n"/>
      <c r="K45" s="260" t="n"/>
      <c r="L45" s="260" t="n"/>
      <c r="M45" s="260" t="n"/>
      <c r="N45" s="260" t="n"/>
      <c r="O45" s="260" t="n"/>
      <c r="P45" s="260" t="n"/>
      <c r="Q45" s="260" t="n"/>
    </row>
    <row r="46" ht="15.75" customHeight="1" s="496">
      <c r="A46" s="260" t="n"/>
      <c r="B46" s="261" t="n"/>
      <c r="C46" s="260" t="n"/>
      <c r="D46" s="261" t="n"/>
      <c r="E46" s="260" t="n"/>
      <c r="F46" s="260" t="n"/>
      <c r="G46" s="260" t="n"/>
      <c r="H46" s="260" t="n"/>
      <c r="I46" s="260" t="n"/>
      <c r="J46" s="260" t="n"/>
      <c r="K46" s="260" t="n"/>
      <c r="L46" s="260" t="n"/>
      <c r="M46" s="260" t="n"/>
      <c r="N46" s="260" t="n"/>
      <c r="O46" s="260" t="n"/>
      <c r="P46" s="260" t="n"/>
      <c r="Q46" s="260" t="n"/>
    </row>
    <row r="47" ht="15.75" customHeight="1" s="496">
      <c r="A47" s="260" t="n"/>
      <c r="B47" s="261" t="n"/>
      <c r="C47" s="260" t="n"/>
      <c r="D47" s="261" t="n"/>
      <c r="E47" s="260" t="n"/>
      <c r="F47" s="260" t="n"/>
      <c r="G47" s="260" t="n"/>
      <c r="H47" s="260" t="n"/>
      <c r="I47" s="260" t="n"/>
      <c r="J47" s="260" t="n"/>
      <c r="K47" s="260" t="n"/>
      <c r="L47" s="260" t="n"/>
      <c r="M47" s="260" t="n"/>
      <c r="N47" s="260" t="n"/>
      <c r="O47" s="260" t="n"/>
      <c r="P47" s="260" t="n"/>
      <c r="Q47" s="260" t="n"/>
    </row>
    <row r="48" ht="15.75" customHeight="1" s="496">
      <c r="A48" s="260" t="n"/>
      <c r="B48" s="261" t="n"/>
      <c r="C48" s="260" t="n"/>
      <c r="D48" s="261" t="n"/>
      <c r="E48" s="260" t="n"/>
      <c r="F48" s="260" t="n"/>
      <c r="G48" s="260" t="n"/>
      <c r="H48" s="260" t="n"/>
      <c r="I48" s="260" t="n"/>
      <c r="J48" s="260" t="n"/>
      <c r="K48" s="260" t="n"/>
      <c r="L48" s="260" t="n"/>
      <c r="M48" s="260" t="n"/>
      <c r="N48" s="260" t="n"/>
      <c r="O48" s="260" t="n"/>
      <c r="P48" s="260" t="n"/>
      <c r="Q48" s="260" t="n"/>
    </row>
    <row r="49" ht="15.75" customHeight="1" s="496">
      <c r="A49" s="260" t="n"/>
      <c r="B49" s="261" t="n"/>
      <c r="C49" s="260" t="n"/>
      <c r="D49" s="261" t="n"/>
      <c r="E49" s="260" t="n"/>
      <c r="F49" s="260" t="n"/>
      <c r="G49" s="260" t="n"/>
      <c r="H49" s="260" t="n"/>
      <c r="I49" s="260" t="n"/>
      <c r="J49" s="260" t="n"/>
      <c r="K49" s="260" t="n"/>
      <c r="L49" s="260" t="n"/>
      <c r="M49" s="260" t="n"/>
      <c r="N49" s="260" t="n"/>
      <c r="O49" s="260" t="n"/>
      <c r="P49" s="260" t="n"/>
      <c r="Q49" s="260" t="n"/>
    </row>
    <row r="50" ht="15.75" customHeight="1" s="496">
      <c r="A50" s="260" t="n"/>
      <c r="B50" s="261" t="n"/>
      <c r="C50" s="260" t="n"/>
      <c r="D50" s="261" t="n"/>
      <c r="E50" s="260" t="n"/>
      <c r="F50" s="260" t="n"/>
      <c r="G50" s="260" t="n"/>
      <c r="H50" s="260" t="n"/>
      <c r="I50" s="260" t="n"/>
      <c r="J50" s="260" t="n"/>
      <c r="K50" s="260" t="n"/>
      <c r="L50" s="260" t="n"/>
      <c r="M50" s="260" t="n"/>
      <c r="N50" s="260" t="n"/>
      <c r="O50" s="260" t="n"/>
      <c r="P50" s="260" t="n"/>
      <c r="Q50" s="260" t="n"/>
    </row>
    <row r="51" ht="15.75" customHeight="1" s="496">
      <c r="A51" s="260" t="n"/>
      <c r="B51" s="261" t="n"/>
      <c r="C51" s="260" t="n"/>
      <c r="D51" s="261" t="n"/>
      <c r="E51" s="260" t="n"/>
      <c r="F51" s="260" t="n"/>
      <c r="G51" s="260" t="n"/>
      <c r="H51" s="260" t="n"/>
      <c r="I51" s="260" t="n"/>
      <c r="J51" s="260" t="n"/>
      <c r="K51" s="260" t="n"/>
      <c r="L51" s="260" t="n"/>
      <c r="M51" s="260" t="n"/>
      <c r="N51" s="260" t="n"/>
      <c r="O51" s="260" t="n"/>
      <c r="P51" s="260" t="n"/>
      <c r="Q51" s="260" t="n"/>
    </row>
    <row r="52" ht="15.75" customHeight="1" s="496">
      <c r="A52" s="260" t="n"/>
      <c r="B52" s="261" t="n"/>
      <c r="C52" s="260" t="n"/>
      <c r="D52" s="261" t="n"/>
      <c r="E52" s="260" t="n"/>
      <c r="F52" s="260" t="n"/>
      <c r="G52" s="260" t="n"/>
      <c r="H52" s="260" t="n"/>
      <c r="I52" s="260" t="n"/>
      <c r="J52" s="260" t="n"/>
      <c r="K52" s="260" t="n"/>
      <c r="L52" s="260" t="n"/>
      <c r="M52" s="260" t="n"/>
      <c r="N52" s="260" t="n"/>
      <c r="O52" s="260" t="n"/>
      <c r="P52" s="260" t="n"/>
      <c r="Q52" s="260" t="n"/>
    </row>
    <row r="53" ht="15.75" customHeight="1" s="496">
      <c r="A53" s="260" t="n"/>
      <c r="B53" s="261" t="n"/>
      <c r="C53" s="260" t="n"/>
      <c r="D53" s="261" t="n"/>
      <c r="E53" s="260" t="n"/>
      <c r="F53" s="260" t="n"/>
      <c r="G53" s="260" t="n"/>
      <c r="H53" s="260" t="n"/>
      <c r="I53" s="260" t="n"/>
      <c r="J53" s="260" t="n"/>
      <c r="K53" s="260" t="n"/>
      <c r="L53" s="260" t="n"/>
      <c r="M53" s="260" t="n"/>
      <c r="N53" s="260" t="n"/>
      <c r="O53" s="260" t="n"/>
      <c r="P53" s="260" t="n"/>
      <c r="Q53" s="260" t="n"/>
    </row>
    <row r="54" ht="15.75" customHeight="1" s="496">
      <c r="A54" s="260" t="n"/>
      <c r="B54" s="261" t="n"/>
      <c r="C54" s="260" t="n"/>
      <c r="D54" s="261" t="n"/>
      <c r="E54" s="260" t="n"/>
      <c r="F54" s="260" t="n"/>
      <c r="G54" s="260" t="n"/>
      <c r="H54" s="260" t="n"/>
      <c r="I54" s="260" t="n"/>
      <c r="J54" s="260" t="n"/>
      <c r="K54" s="260" t="n"/>
      <c r="L54" s="260" t="n"/>
      <c r="M54" s="260" t="n"/>
      <c r="N54" s="260" t="n"/>
      <c r="O54" s="260" t="n"/>
      <c r="P54" s="260" t="n"/>
      <c r="Q54" s="260" t="n"/>
    </row>
    <row r="55" ht="15.75" customHeight="1" s="496">
      <c r="A55" s="260" t="n"/>
      <c r="B55" s="261" t="n"/>
      <c r="C55" s="260" t="n"/>
      <c r="D55" s="261" t="n"/>
      <c r="E55" s="260" t="n"/>
      <c r="F55" s="260" t="n"/>
      <c r="G55" s="260" t="n"/>
      <c r="H55" s="260" t="n"/>
      <c r="I55" s="260" t="n"/>
      <c r="J55" s="260" t="n"/>
      <c r="K55" s="260" t="n"/>
      <c r="L55" s="260" t="n"/>
      <c r="M55" s="260" t="n"/>
      <c r="N55" s="260" t="n"/>
      <c r="O55" s="260" t="n"/>
      <c r="P55" s="260" t="n"/>
      <c r="Q55" s="260" t="n"/>
    </row>
    <row r="56" ht="15.75" customHeight="1" s="496">
      <c r="A56" s="260" t="n"/>
      <c r="B56" s="261" t="n"/>
      <c r="C56" s="260" t="n"/>
      <c r="D56" s="261" t="n"/>
      <c r="E56" s="260" t="n"/>
      <c r="F56" s="260" t="n"/>
      <c r="G56" s="260" t="n"/>
      <c r="H56" s="260" t="n"/>
      <c r="I56" s="260" t="n"/>
      <c r="J56" s="260" t="n"/>
      <c r="K56" s="260" t="n"/>
      <c r="L56" s="260" t="n"/>
      <c r="M56" s="260" t="n"/>
      <c r="N56" s="260" t="n"/>
      <c r="O56" s="260" t="n"/>
      <c r="P56" s="260" t="n"/>
      <c r="Q56" s="260" t="n"/>
    </row>
    <row r="57" ht="15.75" customHeight="1" s="496">
      <c r="A57" s="260" t="n"/>
      <c r="B57" s="261" t="n"/>
      <c r="C57" s="260" t="n"/>
      <c r="D57" s="261" t="n"/>
      <c r="E57" s="260" t="n"/>
      <c r="F57" s="260" t="n"/>
      <c r="G57" s="260" t="n"/>
      <c r="H57" s="260" t="n"/>
      <c r="I57" s="260" t="n"/>
      <c r="J57" s="260" t="n"/>
      <c r="K57" s="260" t="n"/>
      <c r="L57" s="260" t="n"/>
      <c r="M57" s="260" t="n"/>
      <c r="N57" s="260" t="n"/>
      <c r="O57" s="260" t="n"/>
      <c r="P57" s="260" t="n"/>
      <c r="Q57" s="260" t="n"/>
    </row>
    <row r="58" ht="15.75" customHeight="1" s="496">
      <c r="A58" s="260" t="n"/>
      <c r="B58" s="261" t="n"/>
      <c r="C58" s="260" t="n"/>
      <c r="D58" s="261" t="n"/>
      <c r="E58" s="260" t="n"/>
      <c r="F58" s="260" t="n"/>
      <c r="G58" s="260" t="n"/>
      <c r="H58" s="260" t="n"/>
      <c r="I58" s="260" t="n"/>
      <c r="J58" s="260" t="n"/>
      <c r="K58" s="260" t="n"/>
      <c r="L58" s="260" t="n"/>
      <c r="M58" s="260" t="n"/>
      <c r="N58" s="260" t="n"/>
      <c r="O58" s="260" t="n"/>
      <c r="P58" s="260" t="n"/>
      <c r="Q58" s="260" t="n"/>
    </row>
    <row r="59" ht="15.75" customHeight="1" s="496">
      <c r="A59" s="260" t="n"/>
      <c r="B59" s="261" t="n"/>
      <c r="C59" s="260" t="n"/>
      <c r="D59" s="261" t="n"/>
      <c r="E59" s="260" t="n"/>
      <c r="F59" s="260" t="n"/>
      <c r="G59" s="260" t="n"/>
      <c r="H59" s="260" t="n"/>
      <c r="I59" s="260" t="n"/>
      <c r="J59" s="260" t="n"/>
      <c r="K59" s="260" t="n"/>
      <c r="L59" s="260" t="n"/>
      <c r="M59" s="260" t="n"/>
      <c r="N59" s="260" t="n"/>
      <c r="O59" s="260" t="n"/>
      <c r="P59" s="260" t="n"/>
      <c r="Q59" s="260" t="n"/>
    </row>
    <row r="60" ht="15.75" customHeight="1" s="496">
      <c r="A60" s="260" t="n"/>
      <c r="B60" s="261" t="n"/>
      <c r="C60" s="260" t="n"/>
      <c r="D60" s="261" t="n"/>
      <c r="E60" s="260" t="n"/>
      <c r="F60" s="260" t="n"/>
      <c r="G60" s="260" t="n"/>
      <c r="H60" s="260" t="n"/>
      <c r="I60" s="260" t="n"/>
      <c r="J60" s="260" t="n"/>
      <c r="K60" s="260" t="n"/>
      <c r="L60" s="260" t="n"/>
      <c r="M60" s="260" t="n"/>
      <c r="N60" s="260" t="n"/>
      <c r="O60" s="260" t="n"/>
      <c r="P60" s="260" t="n"/>
      <c r="Q60" s="260" t="n"/>
    </row>
    <row r="61" ht="15.75" customHeight="1" s="496">
      <c r="A61" s="260" t="n"/>
      <c r="B61" s="261" t="n"/>
      <c r="C61" s="260" t="n"/>
      <c r="D61" s="261" t="n"/>
      <c r="E61" s="260" t="n"/>
      <c r="F61" s="260" t="n"/>
      <c r="G61" s="260" t="n"/>
      <c r="H61" s="260" t="n"/>
      <c r="I61" s="260" t="n"/>
      <c r="J61" s="260" t="n"/>
      <c r="K61" s="260" t="n"/>
      <c r="L61" s="260" t="n"/>
      <c r="M61" s="260" t="n"/>
      <c r="N61" s="260" t="n"/>
      <c r="O61" s="260" t="n"/>
      <c r="P61" s="260" t="n"/>
      <c r="Q61" s="260" t="n"/>
    </row>
    <row r="62" ht="15.75" customHeight="1" s="496">
      <c r="A62" s="260" t="n"/>
      <c r="B62" s="261" t="n"/>
      <c r="C62" s="260" t="n"/>
      <c r="D62" s="261" t="n"/>
      <c r="E62" s="260" t="n"/>
      <c r="F62" s="260" t="n"/>
      <c r="G62" s="260" t="n"/>
      <c r="H62" s="260" t="n"/>
      <c r="I62" s="260" t="n"/>
      <c r="J62" s="260" t="n"/>
      <c r="K62" s="260" t="n"/>
      <c r="L62" s="260" t="n"/>
      <c r="M62" s="260" t="n"/>
      <c r="N62" s="260" t="n"/>
      <c r="O62" s="260" t="n"/>
      <c r="P62" s="260" t="n"/>
      <c r="Q62" s="260" t="n"/>
    </row>
    <row r="63" ht="15.75" customHeight="1" s="496">
      <c r="A63" s="260" t="n"/>
      <c r="B63" s="261" t="n"/>
      <c r="C63" s="260" t="n"/>
      <c r="D63" s="261" t="n"/>
      <c r="E63" s="260" t="n"/>
      <c r="F63" s="260" t="n"/>
      <c r="G63" s="260" t="n"/>
      <c r="H63" s="260" t="n"/>
      <c r="I63" s="260" t="n"/>
      <c r="J63" s="260" t="n"/>
      <c r="K63" s="260" t="n"/>
      <c r="L63" s="260" t="n"/>
      <c r="M63" s="260" t="n"/>
      <c r="N63" s="260" t="n"/>
      <c r="O63" s="260" t="n"/>
      <c r="P63" s="260" t="n"/>
      <c r="Q63" s="260" t="n"/>
    </row>
    <row r="64" ht="15.75" customHeight="1" s="496">
      <c r="A64" s="260" t="n"/>
      <c r="B64" s="261" t="n"/>
      <c r="C64" s="260" t="n"/>
      <c r="D64" s="261" t="n"/>
      <c r="E64" s="260" t="n"/>
      <c r="F64" s="260" t="n"/>
      <c r="G64" s="260" t="n"/>
      <c r="H64" s="260" t="n"/>
      <c r="I64" s="260" t="n"/>
      <c r="J64" s="260" t="n"/>
      <c r="K64" s="260" t="n"/>
      <c r="L64" s="260" t="n"/>
      <c r="M64" s="260" t="n"/>
      <c r="N64" s="260" t="n"/>
      <c r="O64" s="260" t="n"/>
      <c r="P64" s="260" t="n"/>
      <c r="Q64" s="260" t="n"/>
    </row>
    <row r="65" ht="15.75" customHeight="1" s="496">
      <c r="A65" s="260" t="n"/>
      <c r="B65" s="261" t="n"/>
      <c r="C65" s="260" t="n"/>
      <c r="D65" s="261" t="n"/>
      <c r="E65" s="260" t="n"/>
      <c r="F65" s="260" t="n"/>
      <c r="G65" s="260" t="n"/>
      <c r="H65" s="260" t="n"/>
      <c r="I65" s="260" t="n"/>
      <c r="J65" s="260" t="n"/>
      <c r="K65" s="260" t="n"/>
      <c r="L65" s="260" t="n"/>
      <c r="M65" s="260" t="n"/>
      <c r="N65" s="260" t="n"/>
      <c r="O65" s="260" t="n"/>
      <c r="P65" s="260" t="n"/>
      <c r="Q65" s="260" t="n"/>
    </row>
    <row r="66" ht="15.75" customHeight="1" s="496">
      <c r="A66" s="260" t="n"/>
      <c r="B66" s="261" t="n"/>
      <c r="C66" s="260" t="n"/>
      <c r="D66" s="261" t="n"/>
      <c r="E66" s="260" t="n"/>
      <c r="F66" s="260" t="n"/>
      <c r="G66" s="260" t="n"/>
      <c r="H66" s="260" t="n"/>
      <c r="I66" s="260" t="n"/>
      <c r="J66" s="260" t="n"/>
      <c r="K66" s="260" t="n"/>
      <c r="L66" s="260" t="n"/>
      <c r="M66" s="260" t="n"/>
      <c r="N66" s="260" t="n"/>
      <c r="O66" s="260" t="n"/>
      <c r="P66" s="260" t="n"/>
      <c r="Q66" s="260" t="n"/>
    </row>
    <row r="67" ht="15.75" customHeight="1" s="496">
      <c r="A67" s="260" t="n"/>
      <c r="B67" s="261" t="n"/>
      <c r="C67" s="260" t="n"/>
      <c r="D67" s="261" t="n"/>
      <c r="E67" s="260" t="n"/>
      <c r="F67" s="260" t="n"/>
      <c r="G67" s="260" t="n"/>
      <c r="H67" s="260" t="n"/>
      <c r="I67" s="260" t="n"/>
      <c r="J67" s="260" t="n"/>
      <c r="K67" s="260" t="n"/>
      <c r="L67" s="260" t="n"/>
      <c r="M67" s="260" t="n"/>
      <c r="N67" s="260" t="n"/>
      <c r="O67" s="260" t="n"/>
      <c r="P67" s="260" t="n"/>
      <c r="Q67" s="260" t="n"/>
    </row>
    <row r="68" ht="15.75" customHeight="1" s="496">
      <c r="A68" s="260" t="n"/>
      <c r="B68" s="261" t="n"/>
      <c r="C68" s="260" t="n"/>
      <c r="D68" s="261" t="n"/>
      <c r="E68" s="260" t="n"/>
      <c r="F68" s="260" t="n"/>
      <c r="G68" s="260" t="n"/>
      <c r="H68" s="260" t="n"/>
      <c r="I68" s="260" t="n"/>
      <c r="J68" s="260" t="n"/>
      <c r="K68" s="260" t="n"/>
      <c r="L68" s="260" t="n"/>
      <c r="M68" s="260" t="n"/>
      <c r="N68" s="260" t="n"/>
      <c r="O68" s="260" t="n"/>
      <c r="P68" s="260" t="n"/>
      <c r="Q68" s="260" t="n"/>
    </row>
    <row r="69" ht="15.75" customHeight="1" s="496">
      <c r="A69" s="260" t="n"/>
      <c r="B69" s="261" t="n"/>
      <c r="C69" s="260" t="n"/>
      <c r="D69" s="261" t="n"/>
      <c r="E69" s="260" t="n"/>
      <c r="F69" s="260" t="n"/>
      <c r="G69" s="260" t="n"/>
      <c r="H69" s="260" t="n"/>
      <c r="I69" s="260" t="n"/>
      <c r="J69" s="260" t="n"/>
      <c r="K69" s="260" t="n"/>
      <c r="L69" s="260" t="n"/>
      <c r="M69" s="260" t="n"/>
      <c r="N69" s="260" t="n"/>
      <c r="O69" s="260" t="n"/>
      <c r="P69" s="260" t="n"/>
      <c r="Q69" s="260" t="n"/>
    </row>
    <row r="70" ht="15.75" customHeight="1" s="496">
      <c r="A70" s="260" t="n"/>
      <c r="B70" s="261" t="n"/>
      <c r="C70" s="260" t="n"/>
      <c r="D70" s="261" t="n"/>
      <c r="E70" s="260" t="n"/>
      <c r="F70" s="260" t="n"/>
      <c r="G70" s="260" t="n"/>
      <c r="H70" s="260" t="n"/>
      <c r="I70" s="260" t="n"/>
      <c r="J70" s="260" t="n"/>
      <c r="K70" s="260" t="n"/>
      <c r="L70" s="260" t="n"/>
      <c r="M70" s="260" t="n"/>
      <c r="N70" s="260" t="n"/>
      <c r="O70" s="260" t="n"/>
      <c r="P70" s="260" t="n"/>
      <c r="Q70" s="260" t="n"/>
    </row>
    <row r="71" ht="15.75" customHeight="1" s="496">
      <c r="A71" s="260" t="n"/>
      <c r="B71" s="261" t="n"/>
      <c r="C71" s="260" t="n"/>
      <c r="D71" s="261" t="n"/>
      <c r="E71" s="260" t="n"/>
      <c r="F71" s="260" t="n"/>
      <c r="G71" s="260" t="n"/>
      <c r="H71" s="260" t="n"/>
      <c r="I71" s="260" t="n"/>
      <c r="J71" s="260" t="n"/>
      <c r="K71" s="260" t="n"/>
      <c r="L71" s="260" t="n"/>
      <c r="M71" s="260" t="n"/>
      <c r="N71" s="260" t="n"/>
      <c r="O71" s="260" t="n"/>
      <c r="P71" s="260" t="n"/>
      <c r="Q71" s="260" t="n"/>
    </row>
    <row r="72" ht="15.75" customHeight="1" s="496">
      <c r="A72" s="260" t="n"/>
      <c r="B72" s="261" t="n"/>
      <c r="C72" s="260" t="n"/>
      <c r="D72" s="261" t="n"/>
      <c r="E72" s="260" t="n"/>
      <c r="F72" s="260" t="n"/>
      <c r="G72" s="260" t="n"/>
      <c r="H72" s="260" t="n"/>
      <c r="I72" s="260" t="n"/>
      <c r="J72" s="260" t="n"/>
      <c r="K72" s="260" t="n"/>
      <c r="L72" s="260" t="n"/>
      <c r="M72" s="260" t="n"/>
      <c r="N72" s="260" t="n"/>
      <c r="O72" s="260" t="n"/>
      <c r="P72" s="260" t="n"/>
      <c r="Q72" s="260" t="n"/>
    </row>
    <row r="73" ht="15.75" customHeight="1" s="496">
      <c r="A73" s="260" t="n"/>
      <c r="B73" s="261" t="n"/>
      <c r="C73" s="260" t="n"/>
      <c r="D73" s="261" t="n"/>
      <c r="E73" s="260" t="n"/>
      <c r="F73" s="260" t="n"/>
      <c r="G73" s="260" t="n"/>
      <c r="H73" s="260" t="n"/>
      <c r="I73" s="260" t="n"/>
      <c r="J73" s="260" t="n"/>
      <c r="K73" s="260" t="n"/>
      <c r="L73" s="260" t="n"/>
      <c r="M73" s="260" t="n"/>
      <c r="N73" s="260" t="n"/>
      <c r="O73" s="260" t="n"/>
      <c r="P73" s="260" t="n"/>
      <c r="Q73" s="260" t="n"/>
    </row>
    <row r="74" ht="15.75" customHeight="1" s="496">
      <c r="A74" s="260" t="n"/>
      <c r="B74" s="261" t="n"/>
      <c r="C74" s="260" t="n"/>
      <c r="D74" s="261" t="n"/>
      <c r="E74" s="260" t="n"/>
      <c r="F74" s="260" t="n"/>
      <c r="G74" s="260" t="n"/>
      <c r="H74" s="260" t="n"/>
      <c r="I74" s="260" t="n"/>
      <c r="J74" s="260" t="n"/>
      <c r="K74" s="260" t="n"/>
      <c r="L74" s="260" t="n"/>
      <c r="M74" s="260" t="n"/>
      <c r="N74" s="260" t="n"/>
      <c r="O74" s="260" t="n"/>
      <c r="P74" s="260" t="n"/>
      <c r="Q74" s="260" t="n"/>
    </row>
    <row r="75" ht="15.75" customHeight="1" s="496">
      <c r="A75" s="260" t="n"/>
      <c r="B75" s="261" t="n"/>
      <c r="C75" s="260" t="n"/>
      <c r="D75" s="261" t="n"/>
      <c r="E75" s="260" t="n"/>
      <c r="F75" s="260" t="n"/>
      <c r="G75" s="260" t="n"/>
      <c r="H75" s="260" t="n"/>
      <c r="I75" s="260" t="n"/>
      <c r="J75" s="260" t="n"/>
      <c r="K75" s="260" t="n"/>
      <c r="L75" s="260" t="n"/>
      <c r="M75" s="260" t="n"/>
      <c r="N75" s="260" t="n"/>
      <c r="O75" s="260" t="n"/>
      <c r="P75" s="260" t="n"/>
      <c r="Q75" s="260" t="n"/>
    </row>
    <row r="76" ht="15.75" customHeight="1" s="496">
      <c r="A76" s="260" t="n"/>
      <c r="B76" s="261" t="n"/>
      <c r="C76" s="260" t="n"/>
      <c r="D76" s="261" t="n"/>
      <c r="E76" s="260" t="n"/>
      <c r="F76" s="260" t="n"/>
      <c r="G76" s="260" t="n"/>
      <c r="H76" s="260" t="n"/>
      <c r="I76" s="260" t="n"/>
      <c r="J76" s="260" t="n"/>
      <c r="K76" s="260" t="n"/>
      <c r="L76" s="260" t="n"/>
      <c r="M76" s="260" t="n"/>
      <c r="N76" s="260" t="n"/>
      <c r="O76" s="260" t="n"/>
      <c r="P76" s="260" t="n"/>
      <c r="Q76" s="260" t="n"/>
    </row>
    <row r="77" ht="15.75" customHeight="1" s="496">
      <c r="A77" s="260" t="n"/>
      <c r="B77" s="261" t="n"/>
      <c r="C77" s="260" t="n"/>
      <c r="D77" s="261" t="n"/>
      <c r="E77" s="260" t="n"/>
      <c r="F77" s="260" t="n"/>
      <c r="G77" s="260" t="n"/>
      <c r="H77" s="260" t="n"/>
      <c r="I77" s="260" t="n"/>
      <c r="J77" s="260" t="n"/>
      <c r="K77" s="260" t="n"/>
      <c r="L77" s="260" t="n"/>
      <c r="M77" s="260" t="n"/>
      <c r="N77" s="260" t="n"/>
      <c r="O77" s="260" t="n"/>
      <c r="P77" s="260" t="n"/>
      <c r="Q77" s="260" t="n"/>
    </row>
    <row r="78" ht="15.75" customHeight="1" s="496">
      <c r="A78" s="260" t="n"/>
      <c r="B78" s="261" t="n"/>
      <c r="C78" s="260" t="n"/>
      <c r="D78" s="261" t="n"/>
      <c r="E78" s="260" t="n"/>
      <c r="F78" s="260" t="n"/>
      <c r="G78" s="260" t="n"/>
      <c r="H78" s="260" t="n"/>
      <c r="I78" s="260" t="n"/>
      <c r="J78" s="260" t="n"/>
      <c r="K78" s="260" t="n"/>
      <c r="L78" s="260" t="n"/>
      <c r="M78" s="260" t="n"/>
      <c r="N78" s="260" t="n"/>
      <c r="O78" s="260" t="n"/>
      <c r="P78" s="260" t="n"/>
      <c r="Q78" s="260" t="n"/>
    </row>
    <row r="79" ht="15.75" customHeight="1" s="496">
      <c r="A79" s="260" t="n"/>
      <c r="B79" s="261" t="n"/>
      <c r="C79" s="260" t="n"/>
      <c r="D79" s="261" t="n"/>
      <c r="E79" s="260" t="n"/>
      <c r="F79" s="260" t="n"/>
      <c r="G79" s="260" t="n"/>
      <c r="H79" s="260" t="n"/>
      <c r="I79" s="260" t="n"/>
      <c r="J79" s="260" t="n"/>
      <c r="K79" s="260" t="n"/>
      <c r="L79" s="260" t="n"/>
      <c r="M79" s="260" t="n"/>
      <c r="N79" s="260" t="n"/>
      <c r="O79" s="260" t="n"/>
      <c r="P79" s="260" t="n"/>
      <c r="Q79" s="260" t="n"/>
    </row>
    <row r="80" ht="15.75" customHeight="1" s="496">
      <c r="A80" s="260" t="n"/>
      <c r="B80" s="261" t="n"/>
      <c r="C80" s="260" t="n"/>
      <c r="D80" s="261" t="n"/>
      <c r="E80" s="260" t="n"/>
      <c r="F80" s="260" t="n"/>
      <c r="G80" s="260" t="n"/>
      <c r="H80" s="260" t="n"/>
      <c r="I80" s="260" t="n"/>
      <c r="J80" s="260" t="n"/>
      <c r="K80" s="260" t="n"/>
      <c r="L80" s="260" t="n"/>
      <c r="M80" s="260" t="n"/>
      <c r="N80" s="260" t="n"/>
      <c r="O80" s="260" t="n"/>
      <c r="P80" s="260" t="n"/>
      <c r="Q80" s="260" t="n"/>
    </row>
    <row r="81" ht="15.75" customHeight="1" s="496">
      <c r="A81" s="260" t="n"/>
      <c r="B81" s="261" t="n"/>
      <c r="C81" s="260" t="n"/>
      <c r="D81" s="261" t="n"/>
      <c r="E81" s="260" t="n"/>
      <c r="F81" s="260" t="n"/>
      <c r="G81" s="260" t="n"/>
      <c r="H81" s="260" t="n"/>
      <c r="I81" s="260" t="n"/>
      <c r="J81" s="260" t="n"/>
      <c r="K81" s="260" t="n"/>
      <c r="L81" s="260" t="n"/>
      <c r="M81" s="260" t="n"/>
      <c r="N81" s="260" t="n"/>
      <c r="O81" s="260" t="n"/>
      <c r="P81" s="260" t="n"/>
      <c r="Q81" s="260" t="n"/>
    </row>
    <row r="82" ht="15.75" customHeight="1" s="496">
      <c r="A82" s="260" t="n"/>
      <c r="B82" s="261" t="n"/>
      <c r="C82" s="260" t="n"/>
      <c r="D82" s="261" t="n"/>
      <c r="E82" s="260" t="n"/>
      <c r="F82" s="260" t="n"/>
      <c r="G82" s="260" t="n"/>
      <c r="H82" s="260" t="n"/>
      <c r="I82" s="260" t="n"/>
      <c r="J82" s="260" t="n"/>
      <c r="K82" s="260" t="n"/>
      <c r="L82" s="260" t="n"/>
      <c r="M82" s="260" t="n"/>
      <c r="N82" s="260" t="n"/>
      <c r="O82" s="260" t="n"/>
      <c r="P82" s="260" t="n"/>
      <c r="Q82" s="260" t="n"/>
    </row>
    <row r="83" ht="15.75" customHeight="1" s="496">
      <c r="A83" s="260" t="n"/>
      <c r="B83" s="261" t="n"/>
      <c r="C83" s="260" t="n"/>
      <c r="D83" s="261" t="n"/>
      <c r="E83" s="260" t="n"/>
      <c r="F83" s="260" t="n"/>
      <c r="G83" s="260" t="n"/>
      <c r="H83" s="260" t="n"/>
      <c r="I83" s="260" t="n"/>
      <c r="J83" s="260" t="n"/>
      <c r="K83" s="260" t="n"/>
      <c r="L83" s="260" t="n"/>
      <c r="M83" s="260" t="n"/>
      <c r="N83" s="260" t="n"/>
      <c r="O83" s="260" t="n"/>
      <c r="P83" s="260" t="n"/>
      <c r="Q83" s="260" t="n"/>
    </row>
    <row r="84" ht="15.75" customHeight="1" s="496">
      <c r="A84" s="260" t="n"/>
      <c r="B84" s="261" t="n"/>
      <c r="C84" s="260" t="n"/>
      <c r="D84" s="261" t="n"/>
      <c r="E84" s="260" t="n"/>
      <c r="F84" s="260" t="n"/>
      <c r="G84" s="260" t="n"/>
      <c r="H84" s="260" t="n"/>
      <c r="I84" s="260" t="n"/>
      <c r="J84" s="260" t="n"/>
      <c r="K84" s="260" t="n"/>
      <c r="L84" s="260" t="n"/>
      <c r="M84" s="260" t="n"/>
      <c r="N84" s="260" t="n"/>
      <c r="O84" s="260" t="n"/>
      <c r="P84" s="260" t="n"/>
      <c r="Q84" s="260" t="n"/>
    </row>
    <row r="85" ht="15.75" customHeight="1" s="496">
      <c r="A85" s="260" t="n"/>
      <c r="B85" s="261" t="n"/>
      <c r="C85" s="260" t="n"/>
      <c r="D85" s="261" t="n"/>
      <c r="E85" s="260" t="n"/>
      <c r="F85" s="260" t="n"/>
      <c r="G85" s="260" t="n"/>
      <c r="H85" s="260" t="n"/>
      <c r="I85" s="260" t="n"/>
      <c r="J85" s="260" t="n"/>
      <c r="K85" s="260" t="n"/>
      <c r="L85" s="260" t="n"/>
      <c r="M85" s="260" t="n"/>
      <c r="N85" s="260" t="n"/>
      <c r="O85" s="260" t="n"/>
      <c r="P85" s="260" t="n"/>
      <c r="Q85" s="260" t="n"/>
    </row>
    <row r="86" ht="15.75" customHeight="1" s="496">
      <c r="A86" s="260" t="n"/>
      <c r="B86" s="261" t="n"/>
      <c r="C86" s="260" t="n"/>
      <c r="D86" s="261" t="n"/>
      <c r="E86" s="260" t="n"/>
      <c r="F86" s="260" t="n"/>
      <c r="G86" s="260" t="n"/>
      <c r="H86" s="260" t="n"/>
      <c r="I86" s="260" t="n"/>
      <c r="J86" s="260" t="n"/>
      <c r="K86" s="260" t="n"/>
      <c r="L86" s="260" t="n"/>
      <c r="M86" s="260" t="n"/>
      <c r="N86" s="260" t="n"/>
      <c r="O86" s="260" t="n"/>
      <c r="P86" s="260" t="n"/>
      <c r="Q86" s="260" t="n"/>
    </row>
    <row r="87" ht="15.75" customHeight="1" s="496">
      <c r="A87" s="260" t="n"/>
      <c r="B87" s="261" t="n"/>
      <c r="C87" s="260" t="n"/>
      <c r="D87" s="261" t="n"/>
      <c r="E87" s="260" t="n"/>
      <c r="F87" s="260" t="n"/>
      <c r="G87" s="260" t="n"/>
      <c r="H87" s="260" t="n"/>
      <c r="I87" s="260" t="n"/>
      <c r="J87" s="260" t="n"/>
      <c r="K87" s="260" t="n"/>
      <c r="L87" s="260" t="n"/>
      <c r="M87" s="260" t="n"/>
      <c r="N87" s="260" t="n"/>
      <c r="O87" s="260" t="n"/>
      <c r="P87" s="260" t="n"/>
      <c r="Q87" s="260" t="n"/>
    </row>
    <row r="88" ht="15.75" customHeight="1" s="496">
      <c r="A88" s="260" t="n"/>
      <c r="B88" s="261" t="n"/>
      <c r="C88" s="260" t="n"/>
      <c r="D88" s="261" t="n"/>
      <c r="E88" s="260" t="n"/>
      <c r="F88" s="260" t="n"/>
      <c r="G88" s="260" t="n"/>
      <c r="H88" s="260" t="n"/>
      <c r="I88" s="260" t="n"/>
      <c r="J88" s="260" t="n"/>
      <c r="K88" s="260" t="n"/>
      <c r="L88" s="260" t="n"/>
      <c r="M88" s="260" t="n"/>
      <c r="N88" s="260" t="n"/>
      <c r="O88" s="260" t="n"/>
      <c r="P88" s="260" t="n"/>
      <c r="Q88" s="260" t="n"/>
    </row>
    <row r="89" ht="15.75" customHeight="1" s="496">
      <c r="A89" s="260" t="n"/>
      <c r="B89" s="261" t="n"/>
      <c r="C89" s="260" t="n"/>
      <c r="D89" s="261" t="n"/>
      <c r="E89" s="260" t="n"/>
      <c r="F89" s="260" t="n"/>
      <c r="G89" s="260" t="n"/>
      <c r="H89" s="260" t="n"/>
      <c r="I89" s="260" t="n"/>
      <c r="J89" s="260" t="n"/>
      <c r="K89" s="260" t="n"/>
      <c r="L89" s="260" t="n"/>
      <c r="M89" s="260" t="n"/>
      <c r="N89" s="260" t="n"/>
      <c r="O89" s="260" t="n"/>
      <c r="P89" s="260" t="n"/>
      <c r="Q89" s="260" t="n"/>
    </row>
    <row r="90" ht="15.75" customHeight="1" s="496">
      <c r="A90" s="260" t="n"/>
      <c r="B90" s="261" t="n"/>
      <c r="C90" s="260" t="n"/>
      <c r="D90" s="261" t="n"/>
      <c r="E90" s="260" t="n"/>
      <c r="F90" s="260" t="n"/>
      <c r="G90" s="260" t="n"/>
      <c r="H90" s="260" t="n"/>
      <c r="I90" s="260" t="n"/>
      <c r="J90" s="260" t="n"/>
      <c r="K90" s="260" t="n"/>
      <c r="L90" s="260" t="n"/>
      <c r="M90" s="260" t="n"/>
      <c r="N90" s="260" t="n"/>
      <c r="O90" s="260" t="n"/>
      <c r="P90" s="260" t="n"/>
      <c r="Q90" s="260" t="n"/>
    </row>
    <row r="91" ht="15.75" customHeight="1" s="496">
      <c r="A91" s="260" t="n"/>
      <c r="B91" s="261" t="n"/>
      <c r="C91" s="260" t="n"/>
      <c r="D91" s="261" t="n"/>
      <c r="E91" s="260" t="n"/>
      <c r="F91" s="260" t="n"/>
      <c r="G91" s="260" t="n"/>
      <c r="H91" s="260" t="n"/>
      <c r="I91" s="260" t="n"/>
      <c r="J91" s="260" t="n"/>
      <c r="K91" s="260" t="n"/>
      <c r="L91" s="260" t="n"/>
      <c r="M91" s="260" t="n"/>
      <c r="N91" s="260" t="n"/>
      <c r="O91" s="260" t="n"/>
      <c r="P91" s="260" t="n"/>
      <c r="Q91" s="260" t="n"/>
    </row>
    <row r="92" ht="15.75" customHeight="1" s="496">
      <c r="A92" s="260" t="n"/>
      <c r="B92" s="261" t="n"/>
      <c r="C92" s="260" t="n"/>
      <c r="D92" s="261" t="n"/>
      <c r="E92" s="260" t="n"/>
      <c r="F92" s="260" t="n"/>
      <c r="G92" s="260" t="n"/>
      <c r="H92" s="260" t="n"/>
      <c r="I92" s="260" t="n"/>
      <c r="J92" s="260" t="n"/>
      <c r="K92" s="260" t="n"/>
      <c r="L92" s="260" t="n"/>
      <c r="M92" s="260" t="n"/>
      <c r="N92" s="260" t="n"/>
      <c r="O92" s="260" t="n"/>
      <c r="P92" s="260" t="n"/>
      <c r="Q92" s="260" t="n"/>
    </row>
    <row r="93" ht="15.75" customHeight="1" s="496">
      <c r="A93" s="260" t="n"/>
      <c r="B93" s="261" t="n"/>
      <c r="C93" s="260" t="n"/>
      <c r="D93" s="261" t="n"/>
      <c r="E93" s="260" t="n"/>
      <c r="F93" s="260" t="n"/>
      <c r="G93" s="260" t="n"/>
      <c r="H93" s="260" t="n"/>
      <c r="I93" s="260" t="n"/>
      <c r="J93" s="260" t="n"/>
      <c r="K93" s="260" t="n"/>
      <c r="L93" s="260" t="n"/>
      <c r="M93" s="260" t="n"/>
      <c r="N93" s="260" t="n"/>
      <c r="O93" s="260" t="n"/>
      <c r="P93" s="260" t="n"/>
      <c r="Q93" s="260" t="n"/>
    </row>
    <row r="94" ht="15.75" customHeight="1" s="496">
      <c r="A94" s="260" t="n"/>
      <c r="B94" s="261" t="n"/>
      <c r="C94" s="260" t="n"/>
      <c r="D94" s="261" t="n"/>
      <c r="E94" s="260" t="n"/>
      <c r="F94" s="260" t="n"/>
      <c r="G94" s="260" t="n"/>
      <c r="H94" s="260" t="n"/>
      <c r="I94" s="260" t="n"/>
      <c r="J94" s="260" t="n"/>
      <c r="K94" s="260" t="n"/>
      <c r="L94" s="260" t="n"/>
      <c r="M94" s="260" t="n"/>
      <c r="N94" s="260" t="n"/>
      <c r="O94" s="260" t="n"/>
      <c r="P94" s="260" t="n"/>
      <c r="Q94" s="260" t="n"/>
    </row>
    <row r="95" ht="15.75" customHeight="1" s="496">
      <c r="A95" s="260" t="n"/>
      <c r="B95" s="261" t="n"/>
      <c r="C95" s="260" t="n"/>
      <c r="D95" s="261" t="n"/>
      <c r="E95" s="260" t="n"/>
      <c r="F95" s="260" t="n"/>
      <c r="G95" s="260" t="n"/>
      <c r="H95" s="260" t="n"/>
      <c r="I95" s="260" t="n"/>
      <c r="J95" s="260" t="n"/>
      <c r="K95" s="260" t="n"/>
      <c r="L95" s="260" t="n"/>
      <c r="M95" s="260" t="n"/>
      <c r="N95" s="260" t="n"/>
      <c r="O95" s="260" t="n"/>
      <c r="P95" s="260" t="n"/>
      <c r="Q95" s="260" t="n"/>
    </row>
    <row r="96" ht="15.75" customHeight="1" s="496">
      <c r="A96" s="260" t="n"/>
      <c r="B96" s="261" t="n"/>
      <c r="C96" s="260" t="n"/>
      <c r="D96" s="261" t="n"/>
      <c r="E96" s="260" t="n"/>
      <c r="F96" s="260" t="n"/>
      <c r="G96" s="260" t="n"/>
      <c r="H96" s="260" t="n"/>
      <c r="I96" s="260" t="n"/>
      <c r="J96" s="260" t="n"/>
      <c r="K96" s="260" t="n"/>
      <c r="L96" s="260" t="n"/>
      <c r="M96" s="260" t="n"/>
      <c r="N96" s="260" t="n"/>
      <c r="O96" s="260" t="n"/>
      <c r="P96" s="260" t="n"/>
      <c r="Q96" s="260" t="n"/>
    </row>
    <row r="97" ht="15.75" customHeight="1" s="496">
      <c r="A97" s="260" t="n"/>
      <c r="B97" s="261" t="n"/>
      <c r="C97" s="260" t="n"/>
      <c r="D97" s="261" t="n"/>
      <c r="E97" s="260" t="n"/>
      <c r="F97" s="260" t="n"/>
      <c r="G97" s="260" t="n"/>
      <c r="H97" s="260" t="n"/>
      <c r="I97" s="260" t="n"/>
      <c r="J97" s="260" t="n"/>
      <c r="K97" s="260" t="n"/>
      <c r="L97" s="260" t="n"/>
      <c r="M97" s="260" t="n"/>
      <c r="N97" s="260" t="n"/>
      <c r="O97" s="260" t="n"/>
      <c r="P97" s="260" t="n"/>
      <c r="Q97" s="260" t="n"/>
    </row>
    <row r="98" ht="15.75" customHeight="1" s="496">
      <c r="A98" s="260" t="n"/>
      <c r="B98" s="261" t="n"/>
      <c r="C98" s="260" t="n"/>
      <c r="D98" s="261" t="n"/>
      <c r="E98" s="260" t="n"/>
      <c r="F98" s="260" t="n"/>
      <c r="G98" s="260" t="n"/>
      <c r="H98" s="260" t="n"/>
      <c r="I98" s="260" t="n"/>
      <c r="J98" s="260" t="n"/>
      <c r="K98" s="260" t="n"/>
      <c r="L98" s="260" t="n"/>
      <c r="M98" s="260" t="n"/>
      <c r="N98" s="260" t="n"/>
      <c r="O98" s="260" t="n"/>
      <c r="P98" s="260" t="n"/>
      <c r="Q98" s="260" t="n"/>
    </row>
    <row r="99" ht="15.75" customHeight="1" s="496">
      <c r="A99" s="260" t="n"/>
      <c r="B99" s="261" t="n"/>
      <c r="C99" s="260" t="n"/>
      <c r="D99" s="261" t="n"/>
      <c r="E99" s="260" t="n"/>
      <c r="F99" s="260" t="n"/>
      <c r="G99" s="260" t="n"/>
      <c r="H99" s="260" t="n"/>
      <c r="I99" s="260" t="n"/>
      <c r="J99" s="260" t="n"/>
      <c r="K99" s="260" t="n"/>
      <c r="L99" s="260" t="n"/>
      <c r="M99" s="260" t="n"/>
      <c r="N99" s="260" t="n"/>
      <c r="O99" s="260" t="n"/>
      <c r="P99" s="260" t="n"/>
      <c r="Q99" s="260" t="n"/>
    </row>
    <row r="100" ht="15.75" customHeight="1" s="496">
      <c r="A100" s="260" t="n"/>
      <c r="B100" s="261" t="n"/>
      <c r="C100" s="260" t="n"/>
      <c r="D100" s="261" t="n"/>
      <c r="E100" s="260" t="n"/>
      <c r="F100" s="260" t="n"/>
      <c r="G100" s="260" t="n"/>
      <c r="H100" s="260" t="n"/>
      <c r="I100" s="260" t="n"/>
      <c r="J100" s="260" t="n"/>
      <c r="K100" s="260" t="n"/>
      <c r="L100" s="260" t="n"/>
      <c r="M100" s="260" t="n"/>
      <c r="N100" s="260" t="n"/>
      <c r="O100" s="260" t="n"/>
      <c r="P100" s="260" t="n"/>
      <c r="Q100" s="260" t="n"/>
    </row>
    <row r="101" ht="15.75" customHeight="1" s="496">
      <c r="A101" s="260" t="n"/>
      <c r="B101" s="261" t="n"/>
      <c r="C101" s="260" t="n"/>
      <c r="D101" s="261" t="n"/>
      <c r="E101" s="260" t="n"/>
      <c r="F101" s="260" t="n"/>
      <c r="G101" s="260" t="n"/>
      <c r="H101" s="260" t="n"/>
      <c r="I101" s="260" t="n"/>
      <c r="J101" s="260" t="n"/>
      <c r="K101" s="260" t="n"/>
      <c r="L101" s="260" t="n"/>
      <c r="M101" s="260" t="n"/>
      <c r="N101" s="260" t="n"/>
      <c r="O101" s="260" t="n"/>
      <c r="P101" s="260" t="n"/>
      <c r="Q101" s="260" t="n"/>
    </row>
    <row r="102" ht="15.75" customHeight="1" s="496">
      <c r="A102" s="260" t="n"/>
      <c r="B102" s="261" t="n"/>
      <c r="C102" s="260" t="n"/>
      <c r="D102" s="261" t="n"/>
      <c r="E102" s="260" t="n"/>
      <c r="F102" s="260" t="n"/>
      <c r="G102" s="260" t="n"/>
      <c r="H102" s="260" t="n"/>
      <c r="I102" s="260" t="n"/>
      <c r="J102" s="260" t="n"/>
      <c r="K102" s="260" t="n"/>
      <c r="L102" s="260" t="n"/>
      <c r="M102" s="260" t="n"/>
      <c r="N102" s="260" t="n"/>
      <c r="O102" s="260" t="n"/>
      <c r="P102" s="260" t="n"/>
      <c r="Q102" s="260" t="n"/>
    </row>
    <row r="103" ht="15.75" customHeight="1" s="496">
      <c r="A103" s="260" t="n"/>
      <c r="B103" s="261" t="n"/>
      <c r="C103" s="260" t="n"/>
      <c r="D103" s="261" t="n"/>
      <c r="E103" s="260" t="n"/>
      <c r="F103" s="260" t="n"/>
      <c r="G103" s="260" t="n"/>
      <c r="H103" s="260" t="n"/>
      <c r="I103" s="260" t="n"/>
      <c r="J103" s="260" t="n"/>
      <c r="K103" s="260" t="n"/>
      <c r="L103" s="260" t="n"/>
      <c r="M103" s="260" t="n"/>
      <c r="N103" s="260" t="n"/>
      <c r="O103" s="260" t="n"/>
      <c r="P103" s="260" t="n"/>
      <c r="Q103" s="260" t="n"/>
    </row>
    <row r="104" ht="15.75" customHeight="1" s="496">
      <c r="A104" s="260" t="n"/>
      <c r="B104" s="261" t="n"/>
      <c r="C104" s="260" t="n"/>
      <c r="D104" s="261" t="n"/>
      <c r="E104" s="260" t="n"/>
      <c r="F104" s="260" t="n"/>
      <c r="G104" s="260" t="n"/>
      <c r="H104" s="260" t="n"/>
      <c r="I104" s="260" t="n"/>
      <c r="J104" s="260" t="n"/>
      <c r="K104" s="260" t="n"/>
      <c r="L104" s="260" t="n"/>
      <c r="M104" s="260" t="n"/>
      <c r="N104" s="260" t="n"/>
      <c r="O104" s="260" t="n"/>
      <c r="P104" s="260" t="n"/>
      <c r="Q104" s="260" t="n"/>
    </row>
    <row r="105" ht="15.75" customHeight="1" s="496">
      <c r="A105" s="260" t="n"/>
      <c r="B105" s="261" t="n"/>
      <c r="C105" s="260" t="n"/>
      <c r="D105" s="261" t="n"/>
      <c r="E105" s="260" t="n"/>
      <c r="F105" s="260" t="n"/>
      <c r="G105" s="260" t="n"/>
      <c r="H105" s="260" t="n"/>
      <c r="I105" s="260" t="n"/>
      <c r="J105" s="260" t="n"/>
      <c r="K105" s="260" t="n"/>
      <c r="L105" s="260" t="n"/>
      <c r="M105" s="260" t="n"/>
      <c r="N105" s="260" t="n"/>
      <c r="O105" s="260" t="n"/>
      <c r="P105" s="260" t="n"/>
      <c r="Q105" s="260" t="n"/>
    </row>
    <row r="106" ht="15.75" customHeight="1" s="496">
      <c r="A106" s="260" t="n"/>
      <c r="B106" s="261" t="n"/>
      <c r="C106" s="260" t="n"/>
      <c r="D106" s="261" t="n"/>
      <c r="E106" s="260" t="n"/>
      <c r="F106" s="260" t="n"/>
      <c r="G106" s="260" t="n"/>
      <c r="H106" s="260" t="n"/>
      <c r="I106" s="260" t="n"/>
      <c r="J106" s="260" t="n"/>
      <c r="K106" s="260" t="n"/>
      <c r="L106" s="260" t="n"/>
      <c r="M106" s="260" t="n"/>
      <c r="N106" s="260" t="n"/>
      <c r="O106" s="260" t="n"/>
      <c r="P106" s="260" t="n"/>
      <c r="Q106" s="260" t="n"/>
    </row>
    <row r="107" ht="15.75" customHeight="1" s="496">
      <c r="A107" s="260" t="n"/>
      <c r="B107" s="261" t="n"/>
      <c r="C107" s="260" t="n"/>
      <c r="D107" s="261" t="n"/>
      <c r="E107" s="260" t="n"/>
      <c r="F107" s="260" t="n"/>
      <c r="G107" s="260" t="n"/>
      <c r="H107" s="260" t="n"/>
      <c r="I107" s="260" t="n"/>
      <c r="J107" s="260" t="n"/>
      <c r="K107" s="260" t="n"/>
      <c r="L107" s="260" t="n"/>
      <c r="M107" s="260" t="n"/>
      <c r="N107" s="260" t="n"/>
      <c r="O107" s="260" t="n"/>
      <c r="P107" s="260" t="n"/>
      <c r="Q107" s="260" t="n"/>
    </row>
    <row r="108" ht="15.75" customHeight="1" s="496">
      <c r="A108" s="260" t="n"/>
      <c r="B108" s="261" t="n"/>
      <c r="C108" s="260" t="n"/>
      <c r="D108" s="261" t="n"/>
      <c r="E108" s="260" t="n"/>
      <c r="F108" s="260" t="n"/>
      <c r="G108" s="260" t="n"/>
      <c r="H108" s="260" t="n"/>
      <c r="I108" s="260" t="n"/>
      <c r="J108" s="260" t="n"/>
      <c r="K108" s="260" t="n"/>
      <c r="L108" s="260" t="n"/>
      <c r="M108" s="260" t="n"/>
      <c r="N108" s="260" t="n"/>
      <c r="O108" s="260" t="n"/>
      <c r="P108" s="260" t="n"/>
      <c r="Q108" s="260" t="n"/>
    </row>
    <row r="109" ht="15.75" customHeight="1" s="496">
      <c r="A109" s="260" t="n"/>
      <c r="B109" s="261" t="n"/>
      <c r="C109" s="260" t="n"/>
      <c r="D109" s="261" t="n"/>
      <c r="E109" s="260" t="n"/>
      <c r="F109" s="260" t="n"/>
      <c r="G109" s="260" t="n"/>
      <c r="H109" s="260" t="n"/>
      <c r="I109" s="260" t="n"/>
      <c r="J109" s="260" t="n"/>
      <c r="K109" s="260" t="n"/>
      <c r="L109" s="260" t="n"/>
      <c r="M109" s="260" t="n"/>
      <c r="N109" s="260" t="n"/>
      <c r="O109" s="260" t="n"/>
      <c r="P109" s="260" t="n"/>
      <c r="Q109" s="260" t="n"/>
    </row>
    <row r="110" ht="15.75" customHeight="1" s="496">
      <c r="A110" s="260" t="n"/>
      <c r="B110" s="261" t="n"/>
      <c r="C110" s="260" t="n"/>
      <c r="D110" s="261" t="n"/>
      <c r="E110" s="260" t="n"/>
      <c r="F110" s="260" t="n"/>
      <c r="G110" s="260" t="n"/>
      <c r="H110" s="260" t="n"/>
      <c r="I110" s="260" t="n"/>
      <c r="J110" s="260" t="n"/>
      <c r="K110" s="260" t="n"/>
      <c r="L110" s="260" t="n"/>
      <c r="M110" s="260" t="n"/>
      <c r="N110" s="260" t="n"/>
      <c r="O110" s="260" t="n"/>
      <c r="P110" s="260" t="n"/>
      <c r="Q110" s="260" t="n"/>
    </row>
    <row r="111" ht="15.75" customHeight="1" s="496">
      <c r="A111" s="260" t="n"/>
      <c r="B111" s="261" t="n"/>
      <c r="C111" s="260" t="n"/>
      <c r="D111" s="261" t="n"/>
      <c r="E111" s="260" t="n"/>
      <c r="F111" s="260" t="n"/>
      <c r="G111" s="260" t="n"/>
      <c r="H111" s="260" t="n"/>
      <c r="I111" s="260" t="n"/>
      <c r="J111" s="260" t="n"/>
      <c r="K111" s="260" t="n"/>
      <c r="L111" s="260" t="n"/>
      <c r="M111" s="260" t="n"/>
      <c r="N111" s="260" t="n"/>
      <c r="O111" s="260" t="n"/>
      <c r="P111" s="260" t="n"/>
      <c r="Q111" s="260" t="n"/>
    </row>
    <row r="112" ht="15.75" customHeight="1" s="496">
      <c r="A112" s="260" t="n"/>
      <c r="B112" s="261" t="n"/>
      <c r="C112" s="260" t="n"/>
      <c r="D112" s="261" t="n"/>
      <c r="E112" s="260" t="n"/>
      <c r="F112" s="260" t="n"/>
      <c r="G112" s="260" t="n"/>
      <c r="H112" s="260" t="n"/>
      <c r="I112" s="260" t="n"/>
      <c r="J112" s="260" t="n"/>
      <c r="K112" s="260" t="n"/>
      <c r="L112" s="260" t="n"/>
      <c r="M112" s="260" t="n"/>
      <c r="N112" s="260" t="n"/>
      <c r="O112" s="260" t="n"/>
      <c r="P112" s="260" t="n"/>
      <c r="Q112" s="260" t="n"/>
    </row>
    <row r="113" ht="15.75" customHeight="1" s="496">
      <c r="A113" s="260" t="n"/>
      <c r="B113" s="261" t="n"/>
      <c r="C113" s="260" t="n"/>
      <c r="D113" s="261" t="n"/>
      <c r="E113" s="260" t="n"/>
      <c r="F113" s="260" t="n"/>
      <c r="G113" s="260" t="n"/>
      <c r="H113" s="260" t="n"/>
      <c r="I113" s="260" t="n"/>
      <c r="J113" s="260" t="n"/>
      <c r="K113" s="260" t="n"/>
      <c r="L113" s="260" t="n"/>
      <c r="M113" s="260" t="n"/>
      <c r="N113" s="260" t="n"/>
      <c r="O113" s="260" t="n"/>
      <c r="P113" s="260" t="n"/>
      <c r="Q113" s="260" t="n"/>
    </row>
    <row r="114" ht="15.75" customHeight="1" s="496">
      <c r="A114" s="260" t="n"/>
      <c r="B114" s="261" t="n"/>
      <c r="C114" s="260" t="n"/>
      <c r="D114" s="261" t="n"/>
      <c r="E114" s="260" t="n"/>
      <c r="F114" s="260" t="n"/>
      <c r="G114" s="260" t="n"/>
      <c r="H114" s="260" t="n"/>
      <c r="I114" s="260" t="n"/>
      <c r="J114" s="260" t="n"/>
      <c r="K114" s="260" t="n"/>
      <c r="L114" s="260" t="n"/>
      <c r="M114" s="260" t="n"/>
      <c r="N114" s="260" t="n"/>
      <c r="O114" s="260" t="n"/>
      <c r="P114" s="260" t="n"/>
      <c r="Q114" s="260" t="n"/>
    </row>
    <row r="115" ht="15.75" customHeight="1" s="496">
      <c r="A115" s="260" t="n"/>
      <c r="B115" s="261" t="n"/>
      <c r="C115" s="260" t="n"/>
      <c r="D115" s="261" t="n"/>
      <c r="E115" s="260" t="n"/>
      <c r="F115" s="260" t="n"/>
      <c r="G115" s="260" t="n"/>
      <c r="H115" s="260" t="n"/>
      <c r="I115" s="260" t="n"/>
      <c r="J115" s="260" t="n"/>
      <c r="K115" s="260" t="n"/>
      <c r="L115" s="260" t="n"/>
      <c r="M115" s="260" t="n"/>
      <c r="N115" s="260" t="n"/>
      <c r="O115" s="260" t="n"/>
      <c r="P115" s="260" t="n"/>
      <c r="Q115" s="260" t="n"/>
    </row>
    <row r="116" ht="15.75" customHeight="1" s="496">
      <c r="A116" s="260" t="n"/>
      <c r="B116" s="261" t="n"/>
      <c r="C116" s="260" t="n"/>
      <c r="D116" s="261" t="n"/>
      <c r="E116" s="260" t="n"/>
      <c r="F116" s="260" t="n"/>
      <c r="G116" s="260" t="n"/>
      <c r="H116" s="260" t="n"/>
      <c r="I116" s="260" t="n"/>
      <c r="J116" s="260" t="n"/>
      <c r="K116" s="260" t="n"/>
      <c r="L116" s="260" t="n"/>
      <c r="M116" s="260" t="n"/>
      <c r="N116" s="260" t="n"/>
      <c r="O116" s="260" t="n"/>
      <c r="P116" s="260" t="n"/>
      <c r="Q116" s="260" t="n"/>
    </row>
    <row r="117" ht="15.75" customHeight="1" s="496">
      <c r="A117" s="260" t="n"/>
      <c r="B117" s="261" t="n"/>
      <c r="C117" s="260" t="n"/>
      <c r="D117" s="261" t="n"/>
      <c r="E117" s="260" t="n"/>
      <c r="F117" s="260" t="n"/>
      <c r="G117" s="260" t="n"/>
      <c r="H117" s="260" t="n"/>
      <c r="I117" s="260" t="n"/>
      <c r="J117" s="260" t="n"/>
      <c r="K117" s="260" t="n"/>
      <c r="L117" s="260" t="n"/>
      <c r="M117" s="260" t="n"/>
      <c r="N117" s="260" t="n"/>
      <c r="O117" s="260" t="n"/>
      <c r="P117" s="260" t="n"/>
      <c r="Q117" s="260" t="n"/>
    </row>
    <row r="118" ht="15.75" customHeight="1" s="496">
      <c r="A118" s="260" t="n"/>
      <c r="B118" s="261" t="n"/>
      <c r="C118" s="260" t="n"/>
      <c r="D118" s="261" t="n"/>
      <c r="E118" s="260" t="n"/>
      <c r="F118" s="260" t="n"/>
      <c r="G118" s="260" t="n"/>
      <c r="H118" s="260" t="n"/>
      <c r="I118" s="260" t="n"/>
      <c r="J118" s="260" t="n"/>
      <c r="K118" s="260" t="n"/>
      <c r="L118" s="260" t="n"/>
      <c r="M118" s="260" t="n"/>
      <c r="N118" s="260" t="n"/>
      <c r="O118" s="260" t="n"/>
      <c r="P118" s="260" t="n"/>
      <c r="Q118" s="260" t="n"/>
    </row>
    <row r="119" ht="15.75" customHeight="1" s="496">
      <c r="A119" s="260" t="n"/>
      <c r="B119" s="261" t="n"/>
      <c r="C119" s="260" t="n"/>
      <c r="D119" s="261" t="n"/>
      <c r="E119" s="260" t="n"/>
      <c r="F119" s="260" t="n"/>
      <c r="G119" s="260" t="n"/>
      <c r="H119" s="260" t="n"/>
      <c r="I119" s="260" t="n"/>
      <c r="J119" s="260" t="n"/>
      <c r="K119" s="260" t="n"/>
      <c r="L119" s="260" t="n"/>
      <c r="M119" s="260" t="n"/>
      <c r="N119" s="260" t="n"/>
      <c r="O119" s="260" t="n"/>
      <c r="P119" s="260" t="n"/>
      <c r="Q119" s="260" t="n"/>
    </row>
    <row r="120" ht="15.75" customHeight="1" s="496">
      <c r="A120" s="260" t="n"/>
      <c r="B120" s="261" t="n"/>
      <c r="C120" s="260" t="n"/>
      <c r="D120" s="261" t="n"/>
      <c r="E120" s="260" t="n"/>
      <c r="F120" s="260" t="n"/>
      <c r="G120" s="260" t="n"/>
      <c r="H120" s="260" t="n"/>
      <c r="I120" s="260" t="n"/>
      <c r="J120" s="260" t="n"/>
      <c r="K120" s="260" t="n"/>
      <c r="L120" s="260" t="n"/>
      <c r="M120" s="260" t="n"/>
      <c r="N120" s="260" t="n"/>
      <c r="O120" s="260" t="n"/>
      <c r="P120" s="260" t="n"/>
      <c r="Q120" s="260" t="n"/>
    </row>
    <row r="121" ht="15.75" customHeight="1" s="496">
      <c r="A121" s="260" t="n"/>
      <c r="B121" s="261" t="n"/>
      <c r="C121" s="260" t="n"/>
      <c r="D121" s="261" t="n"/>
      <c r="E121" s="260" t="n"/>
      <c r="F121" s="260" t="n"/>
      <c r="G121" s="260" t="n"/>
      <c r="H121" s="260" t="n"/>
      <c r="I121" s="260" t="n"/>
      <c r="J121" s="260" t="n"/>
      <c r="K121" s="260" t="n"/>
      <c r="L121" s="260" t="n"/>
      <c r="M121" s="260" t="n"/>
      <c r="N121" s="260" t="n"/>
      <c r="O121" s="260" t="n"/>
      <c r="P121" s="260" t="n"/>
      <c r="Q121" s="260" t="n"/>
    </row>
    <row r="122" ht="15.75" customHeight="1" s="496">
      <c r="A122" s="260" t="n"/>
      <c r="B122" s="261" t="n"/>
      <c r="C122" s="260" t="n"/>
      <c r="D122" s="261" t="n"/>
      <c r="E122" s="260" t="n"/>
      <c r="F122" s="260" t="n"/>
      <c r="G122" s="260" t="n"/>
      <c r="H122" s="260" t="n"/>
      <c r="I122" s="260" t="n"/>
      <c r="J122" s="260" t="n"/>
      <c r="K122" s="260" t="n"/>
      <c r="L122" s="260" t="n"/>
      <c r="M122" s="260" t="n"/>
      <c r="N122" s="260" t="n"/>
      <c r="O122" s="260" t="n"/>
      <c r="P122" s="260" t="n"/>
      <c r="Q122" s="260" t="n"/>
    </row>
    <row r="123" ht="15.75" customHeight="1" s="496">
      <c r="A123" s="260" t="n"/>
      <c r="B123" s="261" t="n"/>
      <c r="C123" s="260" t="n"/>
      <c r="D123" s="261" t="n"/>
      <c r="E123" s="260" t="n"/>
      <c r="F123" s="260" t="n"/>
      <c r="G123" s="260" t="n"/>
      <c r="H123" s="260" t="n"/>
      <c r="I123" s="260" t="n"/>
      <c r="J123" s="260" t="n"/>
      <c r="K123" s="260" t="n"/>
      <c r="L123" s="260" t="n"/>
      <c r="M123" s="260" t="n"/>
      <c r="N123" s="260" t="n"/>
      <c r="O123" s="260" t="n"/>
      <c r="P123" s="260" t="n"/>
      <c r="Q123" s="260" t="n"/>
    </row>
    <row r="124" ht="15.75" customHeight="1" s="496">
      <c r="A124" s="260" t="n"/>
      <c r="B124" s="261" t="n"/>
      <c r="C124" s="260" t="n"/>
      <c r="D124" s="261" t="n"/>
      <c r="E124" s="260" t="n"/>
      <c r="F124" s="260" t="n"/>
      <c r="G124" s="260" t="n"/>
      <c r="H124" s="260" t="n"/>
      <c r="I124" s="260" t="n"/>
      <c r="J124" s="260" t="n"/>
      <c r="K124" s="260" t="n"/>
      <c r="L124" s="260" t="n"/>
      <c r="M124" s="260" t="n"/>
      <c r="N124" s="260" t="n"/>
      <c r="O124" s="260" t="n"/>
      <c r="P124" s="260" t="n"/>
      <c r="Q124" s="260" t="n"/>
    </row>
    <row r="125" ht="15.75" customHeight="1" s="496">
      <c r="A125" s="260" t="n"/>
      <c r="B125" s="261" t="n"/>
      <c r="C125" s="260" t="n"/>
      <c r="D125" s="261" t="n"/>
      <c r="E125" s="260" t="n"/>
      <c r="F125" s="260" t="n"/>
      <c r="G125" s="260" t="n"/>
      <c r="H125" s="260" t="n"/>
      <c r="I125" s="260" t="n"/>
      <c r="J125" s="260" t="n"/>
      <c r="K125" s="260" t="n"/>
      <c r="L125" s="260" t="n"/>
      <c r="M125" s="260" t="n"/>
      <c r="N125" s="260" t="n"/>
      <c r="O125" s="260" t="n"/>
      <c r="P125" s="260" t="n"/>
      <c r="Q125" s="260" t="n"/>
    </row>
    <row r="126" ht="15.75" customHeight="1" s="496">
      <c r="A126" s="260" t="n"/>
      <c r="B126" s="261" t="n"/>
      <c r="C126" s="260" t="n"/>
      <c r="D126" s="261" t="n"/>
      <c r="E126" s="260" t="n"/>
      <c r="F126" s="260" t="n"/>
      <c r="G126" s="260" t="n"/>
      <c r="H126" s="260" t="n"/>
      <c r="I126" s="260" t="n"/>
      <c r="J126" s="260" t="n"/>
      <c r="K126" s="260" t="n"/>
      <c r="L126" s="260" t="n"/>
      <c r="M126" s="260" t="n"/>
      <c r="N126" s="260" t="n"/>
      <c r="O126" s="260" t="n"/>
      <c r="P126" s="260" t="n"/>
      <c r="Q126" s="260" t="n"/>
    </row>
    <row r="127" ht="15.75" customHeight="1" s="496">
      <c r="A127" s="260" t="n"/>
      <c r="B127" s="261" t="n"/>
      <c r="C127" s="260" t="n"/>
      <c r="D127" s="261" t="n"/>
      <c r="E127" s="260" t="n"/>
      <c r="F127" s="260" t="n"/>
      <c r="G127" s="260" t="n"/>
      <c r="H127" s="260" t="n"/>
      <c r="I127" s="260" t="n"/>
      <c r="J127" s="260" t="n"/>
      <c r="K127" s="260" t="n"/>
      <c r="L127" s="260" t="n"/>
      <c r="M127" s="260" t="n"/>
      <c r="N127" s="260" t="n"/>
      <c r="O127" s="260" t="n"/>
      <c r="P127" s="260" t="n"/>
      <c r="Q127" s="260" t="n"/>
    </row>
    <row r="128" ht="15.75" customHeight="1" s="496">
      <c r="A128" s="260" t="n"/>
      <c r="B128" s="261" t="n"/>
      <c r="C128" s="260" t="n"/>
      <c r="D128" s="261" t="n"/>
      <c r="E128" s="260" t="n"/>
      <c r="F128" s="260" t="n"/>
      <c r="G128" s="260" t="n"/>
      <c r="H128" s="260" t="n"/>
      <c r="I128" s="260" t="n"/>
      <c r="J128" s="260" t="n"/>
      <c r="K128" s="260" t="n"/>
      <c r="L128" s="260" t="n"/>
      <c r="M128" s="260" t="n"/>
      <c r="N128" s="260" t="n"/>
      <c r="O128" s="260" t="n"/>
      <c r="P128" s="260" t="n"/>
      <c r="Q128" s="260" t="n"/>
    </row>
    <row r="129" ht="15.75" customHeight="1" s="496">
      <c r="A129" s="260" t="n"/>
      <c r="B129" s="261" t="n"/>
      <c r="C129" s="260" t="n"/>
      <c r="D129" s="261" t="n"/>
      <c r="E129" s="260" t="n"/>
      <c r="F129" s="260" t="n"/>
      <c r="G129" s="260" t="n"/>
      <c r="H129" s="260" t="n"/>
      <c r="I129" s="260" t="n"/>
      <c r="J129" s="260" t="n"/>
      <c r="K129" s="260" t="n"/>
      <c r="L129" s="260" t="n"/>
      <c r="M129" s="260" t="n"/>
      <c r="N129" s="260" t="n"/>
      <c r="O129" s="260" t="n"/>
      <c r="P129" s="260" t="n"/>
      <c r="Q129" s="260" t="n"/>
    </row>
    <row r="130" ht="15.75" customHeight="1" s="496">
      <c r="A130" s="260" t="n"/>
      <c r="B130" s="261" t="n"/>
      <c r="C130" s="260" t="n"/>
      <c r="D130" s="261" t="n"/>
      <c r="E130" s="260" t="n"/>
      <c r="F130" s="260" t="n"/>
      <c r="G130" s="260" t="n"/>
      <c r="H130" s="260" t="n"/>
      <c r="I130" s="260" t="n"/>
      <c r="J130" s="260" t="n"/>
      <c r="K130" s="260" t="n"/>
      <c r="L130" s="260" t="n"/>
      <c r="M130" s="260" t="n"/>
      <c r="N130" s="260" t="n"/>
      <c r="O130" s="260" t="n"/>
      <c r="P130" s="260" t="n"/>
      <c r="Q130" s="260" t="n"/>
    </row>
    <row r="131" ht="15.75" customHeight="1" s="496">
      <c r="A131" s="260" t="n"/>
      <c r="B131" s="261" t="n"/>
      <c r="C131" s="260" t="n"/>
      <c r="D131" s="261" t="n"/>
      <c r="E131" s="260" t="n"/>
      <c r="F131" s="260" t="n"/>
      <c r="G131" s="260" t="n"/>
      <c r="H131" s="260" t="n"/>
      <c r="I131" s="260" t="n"/>
      <c r="J131" s="260" t="n"/>
      <c r="K131" s="260" t="n"/>
      <c r="L131" s="260" t="n"/>
      <c r="M131" s="260" t="n"/>
      <c r="N131" s="260" t="n"/>
      <c r="O131" s="260" t="n"/>
      <c r="P131" s="260" t="n"/>
      <c r="Q131" s="260" t="n"/>
    </row>
    <row r="132" ht="15.75" customHeight="1" s="496">
      <c r="A132" s="260" t="n"/>
      <c r="B132" s="261" t="n"/>
      <c r="C132" s="260" t="n"/>
      <c r="D132" s="261" t="n"/>
      <c r="E132" s="260" t="n"/>
      <c r="F132" s="260" t="n"/>
      <c r="G132" s="260" t="n"/>
      <c r="H132" s="260" t="n"/>
      <c r="I132" s="260" t="n"/>
      <c r="J132" s="260" t="n"/>
      <c r="K132" s="260" t="n"/>
      <c r="L132" s="260" t="n"/>
      <c r="M132" s="260" t="n"/>
      <c r="N132" s="260" t="n"/>
      <c r="O132" s="260" t="n"/>
      <c r="P132" s="260" t="n"/>
      <c r="Q132" s="260" t="n"/>
    </row>
    <row r="133" ht="15.75" customHeight="1" s="496">
      <c r="A133" s="260" t="n"/>
      <c r="B133" s="261" t="n"/>
      <c r="C133" s="260" t="n"/>
      <c r="D133" s="261" t="n"/>
      <c r="E133" s="260" t="n"/>
      <c r="F133" s="260" t="n"/>
      <c r="G133" s="260" t="n"/>
      <c r="H133" s="260" t="n"/>
      <c r="I133" s="260" t="n"/>
      <c r="J133" s="260" t="n"/>
      <c r="K133" s="260" t="n"/>
      <c r="L133" s="260" t="n"/>
      <c r="M133" s="260" t="n"/>
      <c r="N133" s="260" t="n"/>
      <c r="O133" s="260" t="n"/>
      <c r="P133" s="260" t="n"/>
      <c r="Q133" s="260" t="n"/>
    </row>
    <row r="134" ht="15.75" customHeight="1" s="496">
      <c r="A134" s="260" t="n"/>
      <c r="B134" s="261" t="n"/>
      <c r="C134" s="260" t="n"/>
      <c r="D134" s="261" t="n"/>
      <c r="E134" s="260" t="n"/>
      <c r="F134" s="260" t="n"/>
      <c r="G134" s="260" t="n"/>
      <c r="H134" s="260" t="n"/>
      <c r="I134" s="260" t="n"/>
      <c r="J134" s="260" t="n"/>
      <c r="K134" s="260" t="n"/>
      <c r="L134" s="260" t="n"/>
      <c r="M134" s="260" t="n"/>
      <c r="N134" s="260" t="n"/>
      <c r="O134" s="260" t="n"/>
      <c r="P134" s="260" t="n"/>
      <c r="Q134" s="260" t="n"/>
    </row>
    <row r="135" ht="15.75" customHeight="1" s="496">
      <c r="A135" s="260" t="n"/>
      <c r="B135" s="261" t="n"/>
      <c r="C135" s="260" t="n"/>
      <c r="D135" s="261" t="n"/>
      <c r="E135" s="260" t="n"/>
      <c r="F135" s="260" t="n"/>
      <c r="G135" s="260" t="n"/>
      <c r="H135" s="260" t="n"/>
      <c r="I135" s="260" t="n"/>
      <c r="J135" s="260" t="n"/>
      <c r="K135" s="260" t="n"/>
      <c r="L135" s="260" t="n"/>
      <c r="M135" s="260" t="n"/>
      <c r="N135" s="260" t="n"/>
      <c r="O135" s="260" t="n"/>
      <c r="P135" s="260" t="n"/>
      <c r="Q135" s="260" t="n"/>
    </row>
    <row r="136" ht="15.75" customHeight="1" s="496">
      <c r="A136" s="260" t="n"/>
      <c r="B136" s="261" t="n"/>
      <c r="C136" s="260" t="n"/>
      <c r="D136" s="261" t="n"/>
      <c r="E136" s="260" t="n"/>
      <c r="F136" s="260" t="n"/>
      <c r="G136" s="260" t="n"/>
      <c r="H136" s="260" t="n"/>
      <c r="I136" s="260" t="n"/>
      <c r="J136" s="260" t="n"/>
      <c r="K136" s="260" t="n"/>
      <c r="L136" s="260" t="n"/>
      <c r="M136" s="260" t="n"/>
      <c r="N136" s="260" t="n"/>
      <c r="O136" s="260" t="n"/>
      <c r="P136" s="260" t="n"/>
      <c r="Q136" s="260" t="n"/>
    </row>
    <row r="137" ht="15.75" customHeight="1" s="496">
      <c r="A137" s="260" t="n"/>
      <c r="B137" s="261" t="n"/>
      <c r="C137" s="260" t="n"/>
      <c r="D137" s="261" t="n"/>
      <c r="E137" s="260" t="n"/>
      <c r="F137" s="260" t="n"/>
      <c r="G137" s="260" t="n"/>
      <c r="H137" s="260" t="n"/>
      <c r="I137" s="260" t="n"/>
      <c r="J137" s="260" t="n"/>
      <c r="K137" s="260" t="n"/>
      <c r="L137" s="260" t="n"/>
      <c r="M137" s="260" t="n"/>
      <c r="N137" s="260" t="n"/>
      <c r="O137" s="260" t="n"/>
      <c r="P137" s="260" t="n"/>
      <c r="Q137" s="260" t="n"/>
    </row>
    <row r="138" ht="15.75" customHeight="1" s="496">
      <c r="A138" s="260" t="n"/>
      <c r="B138" s="261" t="n"/>
      <c r="C138" s="260" t="n"/>
      <c r="D138" s="261" t="n"/>
      <c r="E138" s="260" t="n"/>
      <c r="F138" s="260" t="n"/>
      <c r="G138" s="260" t="n"/>
      <c r="H138" s="260" t="n"/>
      <c r="I138" s="260" t="n"/>
      <c r="J138" s="260" t="n"/>
      <c r="K138" s="260" t="n"/>
      <c r="L138" s="260" t="n"/>
      <c r="M138" s="260" t="n"/>
      <c r="N138" s="260" t="n"/>
      <c r="O138" s="260" t="n"/>
      <c r="P138" s="260" t="n"/>
      <c r="Q138" s="260" t="n"/>
    </row>
    <row r="139" ht="15.75" customHeight="1" s="496">
      <c r="A139" s="260" t="n"/>
      <c r="B139" s="261" t="n"/>
      <c r="C139" s="260" t="n"/>
      <c r="D139" s="261" t="n"/>
      <c r="E139" s="260" t="n"/>
      <c r="F139" s="260" t="n"/>
      <c r="G139" s="260" t="n"/>
      <c r="H139" s="260" t="n"/>
      <c r="I139" s="260" t="n"/>
      <c r="J139" s="260" t="n"/>
      <c r="K139" s="260" t="n"/>
      <c r="L139" s="260" t="n"/>
      <c r="M139" s="260" t="n"/>
      <c r="N139" s="260" t="n"/>
      <c r="O139" s="260" t="n"/>
      <c r="P139" s="260" t="n"/>
      <c r="Q139" s="260" t="n"/>
    </row>
    <row r="140" ht="15.75" customHeight="1" s="496">
      <c r="A140" s="260" t="n"/>
      <c r="B140" s="261" t="n"/>
      <c r="C140" s="260" t="n"/>
      <c r="D140" s="261" t="n"/>
      <c r="E140" s="260" t="n"/>
      <c r="F140" s="260" t="n"/>
      <c r="G140" s="260" t="n"/>
      <c r="H140" s="260" t="n"/>
      <c r="I140" s="260" t="n"/>
      <c r="J140" s="260" t="n"/>
      <c r="K140" s="260" t="n"/>
      <c r="L140" s="260" t="n"/>
      <c r="M140" s="260" t="n"/>
      <c r="N140" s="260" t="n"/>
      <c r="O140" s="260" t="n"/>
      <c r="P140" s="260" t="n"/>
      <c r="Q140" s="260" t="n"/>
    </row>
    <row r="141" ht="15.75" customHeight="1" s="496">
      <c r="A141" s="260" t="n"/>
      <c r="B141" s="261" t="n"/>
      <c r="C141" s="260" t="n"/>
      <c r="D141" s="261" t="n"/>
      <c r="E141" s="260" t="n"/>
      <c r="F141" s="260" t="n"/>
      <c r="G141" s="260" t="n"/>
      <c r="H141" s="260" t="n"/>
      <c r="I141" s="260" t="n"/>
      <c r="J141" s="260" t="n"/>
      <c r="K141" s="260" t="n"/>
      <c r="L141" s="260" t="n"/>
      <c r="M141" s="260" t="n"/>
      <c r="N141" s="260" t="n"/>
      <c r="O141" s="260" t="n"/>
      <c r="P141" s="260" t="n"/>
      <c r="Q141" s="260" t="n"/>
    </row>
    <row r="142" ht="15.75" customHeight="1" s="496">
      <c r="A142" s="260" t="n"/>
      <c r="B142" s="261" t="n"/>
      <c r="C142" s="260" t="n"/>
      <c r="D142" s="261" t="n"/>
      <c r="E142" s="260" t="n"/>
      <c r="F142" s="260" t="n"/>
      <c r="G142" s="260" t="n"/>
      <c r="H142" s="260" t="n"/>
      <c r="I142" s="260" t="n"/>
      <c r="J142" s="260" t="n"/>
      <c r="K142" s="260" t="n"/>
      <c r="L142" s="260" t="n"/>
      <c r="M142" s="260" t="n"/>
      <c r="N142" s="260" t="n"/>
      <c r="O142" s="260" t="n"/>
      <c r="P142" s="260" t="n"/>
      <c r="Q142" s="260" t="n"/>
    </row>
    <row r="143" ht="15.75" customHeight="1" s="496">
      <c r="A143" s="260" t="n"/>
      <c r="B143" s="261" t="n"/>
      <c r="C143" s="260" t="n"/>
      <c r="D143" s="261" t="n"/>
      <c r="E143" s="260" t="n"/>
      <c r="F143" s="260" t="n"/>
      <c r="G143" s="260" t="n"/>
      <c r="H143" s="260" t="n"/>
      <c r="I143" s="260" t="n"/>
      <c r="J143" s="260" t="n"/>
      <c r="K143" s="260" t="n"/>
      <c r="L143" s="260" t="n"/>
      <c r="M143" s="260" t="n"/>
      <c r="N143" s="260" t="n"/>
      <c r="O143" s="260" t="n"/>
      <c r="P143" s="260" t="n"/>
      <c r="Q143" s="260" t="n"/>
    </row>
    <row r="144" ht="15.75" customHeight="1" s="496">
      <c r="A144" s="260" t="n"/>
      <c r="B144" s="261" t="n"/>
      <c r="C144" s="260" t="n"/>
      <c r="D144" s="261" t="n"/>
      <c r="E144" s="260" t="n"/>
      <c r="F144" s="260" t="n"/>
      <c r="G144" s="260" t="n"/>
      <c r="H144" s="260" t="n"/>
      <c r="I144" s="260" t="n"/>
      <c r="J144" s="260" t="n"/>
      <c r="K144" s="260" t="n"/>
      <c r="L144" s="260" t="n"/>
      <c r="M144" s="260" t="n"/>
      <c r="N144" s="260" t="n"/>
      <c r="O144" s="260" t="n"/>
      <c r="P144" s="260" t="n"/>
      <c r="Q144" s="260" t="n"/>
    </row>
    <row r="145" ht="15.75" customHeight="1" s="496">
      <c r="A145" s="260" t="n"/>
      <c r="B145" s="261" t="n"/>
      <c r="C145" s="260" t="n"/>
      <c r="D145" s="261" t="n"/>
      <c r="E145" s="260" t="n"/>
      <c r="F145" s="260" t="n"/>
      <c r="G145" s="260" t="n"/>
      <c r="H145" s="260" t="n"/>
      <c r="I145" s="260" t="n"/>
      <c r="J145" s="260" t="n"/>
      <c r="K145" s="260" t="n"/>
      <c r="L145" s="260" t="n"/>
      <c r="M145" s="260" t="n"/>
      <c r="N145" s="260" t="n"/>
      <c r="O145" s="260" t="n"/>
      <c r="P145" s="260" t="n"/>
      <c r="Q145" s="260" t="n"/>
    </row>
    <row r="146" ht="15.75" customHeight="1" s="496">
      <c r="A146" s="260" t="n"/>
      <c r="B146" s="261" t="n"/>
      <c r="C146" s="260" t="n"/>
      <c r="D146" s="261" t="n"/>
      <c r="E146" s="260" t="n"/>
      <c r="F146" s="260" t="n"/>
      <c r="G146" s="260" t="n"/>
      <c r="H146" s="260" t="n"/>
      <c r="I146" s="260" t="n"/>
      <c r="J146" s="260" t="n"/>
      <c r="K146" s="260" t="n"/>
      <c r="L146" s="260" t="n"/>
      <c r="M146" s="260" t="n"/>
      <c r="N146" s="260" t="n"/>
      <c r="O146" s="260" t="n"/>
      <c r="P146" s="260" t="n"/>
      <c r="Q146" s="260" t="n"/>
    </row>
    <row r="147" ht="15.75" customHeight="1" s="496">
      <c r="A147" s="260" t="n"/>
      <c r="B147" s="261" t="n"/>
      <c r="C147" s="260" t="n"/>
      <c r="D147" s="261" t="n"/>
      <c r="E147" s="260" t="n"/>
      <c r="F147" s="260" t="n"/>
      <c r="G147" s="260" t="n"/>
      <c r="H147" s="260" t="n"/>
      <c r="I147" s="260" t="n"/>
      <c r="J147" s="260" t="n"/>
      <c r="K147" s="260" t="n"/>
      <c r="L147" s="260" t="n"/>
      <c r="M147" s="260" t="n"/>
      <c r="N147" s="260" t="n"/>
      <c r="O147" s="260" t="n"/>
      <c r="P147" s="260" t="n"/>
      <c r="Q147" s="260" t="n"/>
    </row>
    <row r="148" ht="15.75" customHeight="1" s="496">
      <c r="A148" s="260" t="n"/>
      <c r="B148" s="261" t="n"/>
      <c r="C148" s="260" t="n"/>
      <c r="D148" s="261" t="n"/>
      <c r="E148" s="260" t="n"/>
      <c r="F148" s="260" t="n"/>
      <c r="G148" s="260" t="n"/>
      <c r="H148" s="260" t="n"/>
      <c r="I148" s="260" t="n"/>
      <c r="J148" s="260" t="n"/>
      <c r="K148" s="260" t="n"/>
      <c r="L148" s="260" t="n"/>
      <c r="M148" s="260" t="n"/>
      <c r="N148" s="260" t="n"/>
      <c r="O148" s="260" t="n"/>
      <c r="P148" s="260" t="n"/>
      <c r="Q148" s="260" t="n"/>
    </row>
    <row r="149" ht="15.75" customHeight="1" s="496">
      <c r="A149" s="260" t="n"/>
      <c r="B149" s="261" t="n"/>
      <c r="C149" s="260" t="n"/>
      <c r="D149" s="261" t="n"/>
      <c r="E149" s="260" t="n"/>
      <c r="F149" s="260" t="n"/>
      <c r="G149" s="260" t="n"/>
      <c r="H149" s="260" t="n"/>
      <c r="I149" s="260" t="n"/>
      <c r="J149" s="260" t="n"/>
      <c r="K149" s="260" t="n"/>
      <c r="L149" s="260" t="n"/>
      <c r="M149" s="260" t="n"/>
      <c r="N149" s="260" t="n"/>
      <c r="O149" s="260" t="n"/>
      <c r="P149" s="260" t="n"/>
      <c r="Q149" s="260" t="n"/>
    </row>
    <row r="150" ht="15.75" customHeight="1" s="496">
      <c r="A150" s="260" t="n"/>
      <c r="B150" s="261" t="n"/>
      <c r="C150" s="260" t="n"/>
      <c r="D150" s="261" t="n"/>
      <c r="E150" s="260" t="n"/>
      <c r="F150" s="260" t="n"/>
      <c r="G150" s="260" t="n"/>
      <c r="H150" s="260" t="n"/>
      <c r="I150" s="260" t="n"/>
      <c r="J150" s="260" t="n"/>
      <c r="K150" s="260" t="n"/>
      <c r="L150" s="260" t="n"/>
      <c r="M150" s="260" t="n"/>
      <c r="N150" s="260" t="n"/>
      <c r="O150" s="260" t="n"/>
      <c r="P150" s="260" t="n"/>
      <c r="Q150" s="260" t="n"/>
    </row>
    <row r="151" ht="15.75" customHeight="1" s="496">
      <c r="A151" s="260" t="n"/>
      <c r="B151" s="261" t="n"/>
      <c r="C151" s="260" t="n"/>
      <c r="D151" s="261" t="n"/>
      <c r="E151" s="260" t="n"/>
      <c r="F151" s="260" t="n"/>
      <c r="G151" s="260" t="n"/>
      <c r="H151" s="260" t="n"/>
      <c r="I151" s="260" t="n"/>
      <c r="J151" s="260" t="n"/>
      <c r="K151" s="260" t="n"/>
      <c r="L151" s="260" t="n"/>
      <c r="M151" s="260" t="n"/>
      <c r="N151" s="260" t="n"/>
      <c r="O151" s="260" t="n"/>
      <c r="P151" s="260" t="n"/>
      <c r="Q151" s="260" t="n"/>
    </row>
    <row r="152" ht="15.75" customHeight="1" s="496">
      <c r="A152" s="260" t="n"/>
      <c r="B152" s="261" t="n"/>
      <c r="C152" s="260" t="n"/>
      <c r="D152" s="261" t="n"/>
      <c r="E152" s="260" t="n"/>
      <c r="F152" s="260" t="n"/>
      <c r="G152" s="260" t="n"/>
      <c r="H152" s="260" t="n"/>
      <c r="I152" s="260" t="n"/>
      <c r="J152" s="260" t="n"/>
      <c r="K152" s="260" t="n"/>
      <c r="L152" s="260" t="n"/>
      <c r="M152" s="260" t="n"/>
      <c r="N152" s="260" t="n"/>
      <c r="O152" s="260" t="n"/>
      <c r="P152" s="260" t="n"/>
      <c r="Q152" s="260" t="n"/>
    </row>
    <row r="153" ht="15.75" customHeight="1" s="496">
      <c r="A153" s="260" t="n"/>
      <c r="B153" s="261" t="n"/>
      <c r="C153" s="260" t="n"/>
      <c r="D153" s="261" t="n"/>
      <c r="E153" s="260" t="n"/>
      <c r="F153" s="260" t="n"/>
      <c r="G153" s="260" t="n"/>
      <c r="H153" s="260" t="n"/>
      <c r="I153" s="260" t="n"/>
      <c r="J153" s="260" t="n"/>
      <c r="K153" s="260" t="n"/>
      <c r="L153" s="260" t="n"/>
      <c r="M153" s="260" t="n"/>
      <c r="N153" s="260" t="n"/>
      <c r="O153" s="260" t="n"/>
      <c r="P153" s="260" t="n"/>
      <c r="Q153" s="260" t="n"/>
    </row>
    <row r="154" ht="15.75" customHeight="1" s="496">
      <c r="A154" s="260" t="n"/>
      <c r="B154" s="261" t="n"/>
      <c r="C154" s="260" t="n"/>
      <c r="D154" s="261" t="n"/>
      <c r="E154" s="260" t="n"/>
      <c r="F154" s="260" t="n"/>
      <c r="G154" s="260" t="n"/>
      <c r="H154" s="260" t="n"/>
      <c r="I154" s="260" t="n"/>
      <c r="J154" s="260" t="n"/>
      <c r="K154" s="260" t="n"/>
      <c r="L154" s="260" t="n"/>
      <c r="M154" s="260" t="n"/>
      <c r="N154" s="260" t="n"/>
      <c r="O154" s="260" t="n"/>
      <c r="P154" s="260" t="n"/>
      <c r="Q154" s="260" t="n"/>
    </row>
    <row r="155" ht="15.75" customHeight="1" s="496">
      <c r="A155" s="260" t="n"/>
      <c r="B155" s="261" t="n"/>
      <c r="C155" s="260" t="n"/>
      <c r="D155" s="261" t="n"/>
      <c r="E155" s="260" t="n"/>
      <c r="F155" s="260" t="n"/>
      <c r="G155" s="260" t="n"/>
      <c r="H155" s="260" t="n"/>
      <c r="I155" s="260" t="n"/>
      <c r="J155" s="260" t="n"/>
      <c r="K155" s="260" t="n"/>
      <c r="L155" s="260" t="n"/>
      <c r="M155" s="260" t="n"/>
      <c r="N155" s="260" t="n"/>
      <c r="O155" s="260" t="n"/>
      <c r="P155" s="260" t="n"/>
      <c r="Q155" s="260" t="n"/>
    </row>
    <row r="156" ht="15.75" customHeight="1" s="496">
      <c r="A156" s="260" t="n"/>
      <c r="B156" s="261" t="n"/>
      <c r="C156" s="260" t="n"/>
      <c r="D156" s="261" t="n"/>
      <c r="E156" s="260" t="n"/>
      <c r="F156" s="260" t="n"/>
      <c r="G156" s="260" t="n"/>
      <c r="H156" s="260" t="n"/>
      <c r="I156" s="260" t="n"/>
      <c r="J156" s="260" t="n"/>
      <c r="K156" s="260" t="n"/>
      <c r="L156" s="260" t="n"/>
      <c r="M156" s="260" t="n"/>
      <c r="N156" s="260" t="n"/>
      <c r="O156" s="260" t="n"/>
      <c r="P156" s="260" t="n"/>
      <c r="Q156" s="260" t="n"/>
    </row>
    <row r="157" ht="15.75" customHeight="1" s="496">
      <c r="A157" s="260" t="n"/>
      <c r="B157" s="261" t="n"/>
      <c r="C157" s="260" t="n"/>
      <c r="D157" s="261" t="n"/>
      <c r="E157" s="260" t="n"/>
      <c r="F157" s="260" t="n"/>
      <c r="G157" s="260" t="n"/>
      <c r="H157" s="260" t="n"/>
      <c r="I157" s="260" t="n"/>
      <c r="J157" s="260" t="n"/>
      <c r="K157" s="260" t="n"/>
      <c r="L157" s="260" t="n"/>
      <c r="M157" s="260" t="n"/>
      <c r="N157" s="260" t="n"/>
      <c r="O157" s="260" t="n"/>
      <c r="P157" s="260" t="n"/>
      <c r="Q157" s="260" t="n"/>
    </row>
    <row r="158" ht="15.75" customHeight="1" s="496">
      <c r="A158" s="260" t="n"/>
      <c r="B158" s="261" t="n"/>
      <c r="C158" s="260" t="n"/>
      <c r="D158" s="261" t="n"/>
      <c r="E158" s="260" t="n"/>
      <c r="F158" s="260" t="n"/>
      <c r="G158" s="260" t="n"/>
      <c r="H158" s="260" t="n"/>
      <c r="I158" s="260" t="n"/>
      <c r="J158" s="260" t="n"/>
      <c r="K158" s="260" t="n"/>
      <c r="L158" s="260" t="n"/>
      <c r="M158" s="260" t="n"/>
      <c r="N158" s="260" t="n"/>
      <c r="O158" s="260" t="n"/>
      <c r="P158" s="260" t="n"/>
      <c r="Q158" s="260" t="n"/>
    </row>
    <row r="159" ht="15.75" customHeight="1" s="496">
      <c r="A159" s="260" t="n"/>
      <c r="B159" s="261" t="n"/>
      <c r="C159" s="260" t="n"/>
      <c r="D159" s="261" t="n"/>
      <c r="E159" s="260" t="n"/>
      <c r="F159" s="260" t="n"/>
      <c r="G159" s="260" t="n"/>
      <c r="H159" s="260" t="n"/>
      <c r="I159" s="260" t="n"/>
      <c r="J159" s="260" t="n"/>
      <c r="K159" s="260" t="n"/>
      <c r="L159" s="260" t="n"/>
      <c r="M159" s="260" t="n"/>
      <c r="N159" s="260" t="n"/>
      <c r="O159" s="260" t="n"/>
      <c r="P159" s="260" t="n"/>
      <c r="Q159" s="260" t="n"/>
    </row>
    <row r="160" ht="15.75" customHeight="1" s="496">
      <c r="A160" s="260" t="n"/>
      <c r="B160" s="261" t="n"/>
      <c r="C160" s="260" t="n"/>
      <c r="D160" s="261" t="n"/>
      <c r="E160" s="260" t="n"/>
      <c r="F160" s="260" t="n"/>
      <c r="G160" s="260" t="n"/>
      <c r="H160" s="260" t="n"/>
      <c r="I160" s="260" t="n"/>
      <c r="J160" s="260" t="n"/>
      <c r="K160" s="260" t="n"/>
      <c r="L160" s="260" t="n"/>
      <c r="M160" s="260" t="n"/>
      <c r="N160" s="260" t="n"/>
      <c r="O160" s="260" t="n"/>
      <c r="P160" s="260" t="n"/>
      <c r="Q160" s="260" t="n"/>
    </row>
    <row r="161" ht="15.75" customHeight="1" s="496">
      <c r="A161" s="260" t="n"/>
      <c r="B161" s="261" t="n"/>
      <c r="C161" s="260" t="n"/>
      <c r="D161" s="261" t="n"/>
      <c r="E161" s="260" t="n"/>
      <c r="F161" s="260" t="n"/>
      <c r="G161" s="260" t="n"/>
      <c r="H161" s="260" t="n"/>
      <c r="I161" s="260" t="n"/>
      <c r="J161" s="260" t="n"/>
      <c r="K161" s="260" t="n"/>
      <c r="L161" s="260" t="n"/>
      <c r="M161" s="260" t="n"/>
      <c r="N161" s="260" t="n"/>
      <c r="O161" s="260" t="n"/>
      <c r="P161" s="260" t="n"/>
      <c r="Q161" s="260" t="n"/>
    </row>
    <row r="162" ht="15.75" customHeight="1" s="496">
      <c r="A162" s="260" t="n"/>
      <c r="B162" s="261" t="n"/>
      <c r="C162" s="260" t="n"/>
      <c r="D162" s="261" t="n"/>
      <c r="E162" s="260" t="n"/>
      <c r="F162" s="260" t="n"/>
      <c r="G162" s="260" t="n"/>
      <c r="H162" s="260" t="n"/>
      <c r="I162" s="260" t="n"/>
      <c r="J162" s="260" t="n"/>
      <c r="K162" s="260" t="n"/>
      <c r="L162" s="260" t="n"/>
      <c r="M162" s="260" t="n"/>
      <c r="N162" s="260" t="n"/>
      <c r="O162" s="260" t="n"/>
      <c r="P162" s="260" t="n"/>
      <c r="Q162" s="260" t="n"/>
    </row>
    <row r="163" ht="15.75" customHeight="1" s="496">
      <c r="A163" s="260" t="n"/>
      <c r="B163" s="261" t="n"/>
      <c r="C163" s="260" t="n"/>
      <c r="D163" s="261" t="n"/>
      <c r="E163" s="260" t="n"/>
      <c r="F163" s="260" t="n"/>
      <c r="G163" s="260" t="n"/>
      <c r="H163" s="260" t="n"/>
      <c r="I163" s="260" t="n"/>
      <c r="J163" s="260" t="n"/>
      <c r="K163" s="260" t="n"/>
      <c r="L163" s="260" t="n"/>
      <c r="M163" s="260" t="n"/>
      <c r="N163" s="260" t="n"/>
      <c r="O163" s="260" t="n"/>
      <c r="P163" s="260" t="n"/>
      <c r="Q163" s="260" t="n"/>
    </row>
    <row r="164" ht="15.75" customHeight="1" s="496">
      <c r="A164" s="260" t="n"/>
      <c r="B164" s="261" t="n"/>
      <c r="C164" s="260" t="n"/>
      <c r="D164" s="261" t="n"/>
      <c r="E164" s="260" t="n"/>
      <c r="F164" s="260" t="n"/>
      <c r="G164" s="260" t="n"/>
      <c r="H164" s="260" t="n"/>
      <c r="I164" s="260" t="n"/>
      <c r="J164" s="260" t="n"/>
      <c r="K164" s="260" t="n"/>
      <c r="L164" s="260" t="n"/>
      <c r="M164" s="260" t="n"/>
      <c r="N164" s="260" t="n"/>
      <c r="O164" s="260" t="n"/>
      <c r="P164" s="260" t="n"/>
      <c r="Q164" s="260" t="n"/>
    </row>
    <row r="165" ht="15.75" customHeight="1" s="496">
      <c r="A165" s="260" t="n"/>
      <c r="B165" s="261" t="n"/>
      <c r="C165" s="260" t="n"/>
      <c r="D165" s="261" t="n"/>
      <c r="E165" s="260" t="n"/>
      <c r="F165" s="260" t="n"/>
      <c r="G165" s="260" t="n"/>
      <c r="H165" s="260" t="n"/>
      <c r="I165" s="260" t="n"/>
      <c r="J165" s="260" t="n"/>
      <c r="K165" s="260" t="n"/>
      <c r="L165" s="260" t="n"/>
      <c r="M165" s="260" t="n"/>
      <c r="N165" s="260" t="n"/>
      <c r="O165" s="260" t="n"/>
      <c r="P165" s="260" t="n"/>
      <c r="Q165" s="260" t="n"/>
    </row>
    <row r="166" ht="15.75" customHeight="1" s="496">
      <c r="A166" s="260" t="n"/>
      <c r="B166" s="261" t="n"/>
      <c r="C166" s="260" t="n"/>
      <c r="D166" s="261" t="n"/>
      <c r="E166" s="260" t="n"/>
      <c r="F166" s="260" t="n"/>
      <c r="G166" s="260" t="n"/>
      <c r="H166" s="260" t="n"/>
      <c r="I166" s="260" t="n"/>
      <c r="J166" s="260" t="n"/>
      <c r="K166" s="260" t="n"/>
      <c r="L166" s="260" t="n"/>
      <c r="M166" s="260" t="n"/>
      <c r="N166" s="260" t="n"/>
      <c r="O166" s="260" t="n"/>
      <c r="P166" s="260" t="n"/>
      <c r="Q166" s="260" t="n"/>
    </row>
    <row r="167" ht="15.75" customHeight="1" s="496">
      <c r="A167" s="260" t="n"/>
      <c r="B167" s="261" t="n"/>
      <c r="C167" s="260" t="n"/>
      <c r="D167" s="261" t="n"/>
      <c r="E167" s="260" t="n"/>
      <c r="F167" s="260" t="n"/>
      <c r="G167" s="260" t="n"/>
      <c r="H167" s="260" t="n"/>
      <c r="I167" s="260" t="n"/>
      <c r="J167" s="260" t="n"/>
      <c r="K167" s="260" t="n"/>
      <c r="L167" s="260" t="n"/>
      <c r="M167" s="260" t="n"/>
      <c r="N167" s="260" t="n"/>
      <c r="O167" s="260" t="n"/>
      <c r="P167" s="260" t="n"/>
      <c r="Q167" s="260" t="n"/>
    </row>
    <row r="168" ht="15.75" customHeight="1" s="496">
      <c r="A168" s="260" t="n"/>
      <c r="B168" s="261" t="n"/>
      <c r="C168" s="260" t="n"/>
      <c r="D168" s="261" t="n"/>
      <c r="E168" s="260" t="n"/>
      <c r="F168" s="260" t="n"/>
      <c r="G168" s="260" t="n"/>
      <c r="H168" s="260" t="n"/>
      <c r="I168" s="260" t="n"/>
      <c r="J168" s="260" t="n"/>
      <c r="K168" s="260" t="n"/>
      <c r="L168" s="260" t="n"/>
      <c r="M168" s="260" t="n"/>
      <c r="N168" s="260" t="n"/>
      <c r="O168" s="260" t="n"/>
      <c r="P168" s="260" t="n"/>
      <c r="Q168" s="260" t="n"/>
    </row>
    <row r="169" ht="15.75" customHeight="1" s="496">
      <c r="A169" s="260" t="n"/>
      <c r="B169" s="261" t="n"/>
      <c r="C169" s="260" t="n"/>
      <c r="D169" s="261" t="n"/>
      <c r="E169" s="260" t="n"/>
      <c r="F169" s="260" t="n"/>
      <c r="G169" s="260" t="n"/>
      <c r="H169" s="260" t="n"/>
      <c r="I169" s="260" t="n"/>
      <c r="J169" s="260" t="n"/>
      <c r="K169" s="260" t="n"/>
      <c r="L169" s="260" t="n"/>
      <c r="M169" s="260" t="n"/>
      <c r="N169" s="260" t="n"/>
      <c r="O169" s="260" t="n"/>
      <c r="P169" s="260" t="n"/>
      <c r="Q169" s="260" t="n"/>
    </row>
    <row r="170" ht="15.75" customHeight="1" s="496">
      <c r="A170" s="260" t="n"/>
      <c r="B170" s="261" t="n"/>
      <c r="C170" s="260" t="n"/>
      <c r="D170" s="261" t="n"/>
      <c r="E170" s="260" t="n"/>
      <c r="F170" s="260" t="n"/>
      <c r="G170" s="260" t="n"/>
      <c r="H170" s="260" t="n"/>
      <c r="I170" s="260" t="n"/>
      <c r="J170" s="260" t="n"/>
      <c r="K170" s="260" t="n"/>
      <c r="L170" s="260" t="n"/>
      <c r="M170" s="260" t="n"/>
      <c r="N170" s="260" t="n"/>
      <c r="O170" s="260" t="n"/>
      <c r="P170" s="260" t="n"/>
      <c r="Q170" s="260" t="n"/>
    </row>
    <row r="171" ht="15.75" customHeight="1" s="496">
      <c r="A171" s="260" t="n"/>
      <c r="B171" s="261" t="n"/>
      <c r="C171" s="260" t="n"/>
      <c r="D171" s="261" t="n"/>
      <c r="E171" s="260" t="n"/>
      <c r="F171" s="260" t="n"/>
      <c r="G171" s="260" t="n"/>
      <c r="H171" s="260" t="n"/>
      <c r="I171" s="260" t="n"/>
      <c r="J171" s="260" t="n"/>
      <c r="K171" s="260" t="n"/>
      <c r="L171" s="260" t="n"/>
      <c r="M171" s="260" t="n"/>
      <c r="N171" s="260" t="n"/>
      <c r="O171" s="260" t="n"/>
      <c r="P171" s="260" t="n"/>
      <c r="Q171" s="260" t="n"/>
    </row>
    <row r="172" ht="15.75" customHeight="1" s="496">
      <c r="A172" s="260" t="n"/>
      <c r="B172" s="261" t="n"/>
      <c r="C172" s="260" t="n"/>
      <c r="D172" s="261" t="n"/>
      <c r="E172" s="260" t="n"/>
      <c r="F172" s="260" t="n"/>
      <c r="G172" s="260" t="n"/>
      <c r="H172" s="260" t="n"/>
      <c r="I172" s="260" t="n"/>
      <c r="J172" s="260" t="n"/>
      <c r="K172" s="260" t="n"/>
      <c r="L172" s="260" t="n"/>
      <c r="M172" s="260" t="n"/>
      <c r="N172" s="260" t="n"/>
      <c r="O172" s="260" t="n"/>
      <c r="P172" s="260" t="n"/>
      <c r="Q172" s="260" t="n"/>
    </row>
    <row r="173" ht="15.75" customHeight="1" s="496">
      <c r="A173" s="260" t="n"/>
      <c r="B173" s="261" t="n"/>
      <c r="C173" s="260" t="n"/>
      <c r="D173" s="261" t="n"/>
      <c r="E173" s="260" t="n"/>
      <c r="F173" s="260" t="n"/>
      <c r="G173" s="260" t="n"/>
      <c r="H173" s="260" t="n"/>
      <c r="I173" s="260" t="n"/>
      <c r="J173" s="260" t="n"/>
      <c r="K173" s="260" t="n"/>
      <c r="L173" s="260" t="n"/>
      <c r="M173" s="260" t="n"/>
      <c r="N173" s="260" t="n"/>
      <c r="O173" s="260" t="n"/>
      <c r="P173" s="260" t="n"/>
      <c r="Q173" s="260" t="n"/>
    </row>
    <row r="174" ht="15.75" customHeight="1" s="496">
      <c r="A174" s="260" t="n"/>
      <c r="B174" s="261" t="n"/>
      <c r="C174" s="260" t="n"/>
      <c r="D174" s="261" t="n"/>
      <c r="E174" s="260" t="n"/>
      <c r="F174" s="260" t="n"/>
      <c r="G174" s="260" t="n"/>
      <c r="H174" s="260" t="n"/>
      <c r="I174" s="260" t="n"/>
      <c r="J174" s="260" t="n"/>
      <c r="K174" s="260" t="n"/>
      <c r="L174" s="260" t="n"/>
      <c r="M174" s="260" t="n"/>
      <c r="N174" s="260" t="n"/>
      <c r="O174" s="260" t="n"/>
      <c r="P174" s="260" t="n"/>
      <c r="Q174" s="260" t="n"/>
    </row>
    <row r="175" ht="15.75" customHeight="1" s="496">
      <c r="A175" s="260" t="n"/>
      <c r="B175" s="261" t="n"/>
      <c r="C175" s="260" t="n"/>
      <c r="D175" s="261" t="n"/>
      <c r="E175" s="260" t="n"/>
      <c r="F175" s="260" t="n"/>
      <c r="G175" s="260" t="n"/>
      <c r="H175" s="260" t="n"/>
      <c r="I175" s="260" t="n"/>
      <c r="J175" s="260" t="n"/>
      <c r="K175" s="260" t="n"/>
      <c r="L175" s="260" t="n"/>
      <c r="M175" s="260" t="n"/>
      <c r="N175" s="260" t="n"/>
      <c r="O175" s="260" t="n"/>
      <c r="P175" s="260" t="n"/>
      <c r="Q175" s="260" t="n"/>
    </row>
    <row r="176" ht="15.75" customHeight="1" s="496">
      <c r="A176" s="260" t="n"/>
      <c r="B176" s="261" t="n"/>
      <c r="C176" s="260" t="n"/>
      <c r="D176" s="261" t="n"/>
      <c r="E176" s="260" t="n"/>
      <c r="F176" s="260" t="n"/>
      <c r="G176" s="260" t="n"/>
      <c r="H176" s="260" t="n"/>
      <c r="I176" s="260" t="n"/>
      <c r="J176" s="260" t="n"/>
      <c r="K176" s="260" t="n"/>
      <c r="L176" s="260" t="n"/>
      <c r="M176" s="260" t="n"/>
      <c r="N176" s="260" t="n"/>
      <c r="O176" s="260" t="n"/>
      <c r="P176" s="260" t="n"/>
      <c r="Q176" s="260" t="n"/>
    </row>
    <row r="177" ht="15.75" customHeight="1" s="496">
      <c r="A177" s="260" t="n"/>
      <c r="B177" s="261" t="n"/>
      <c r="C177" s="260" t="n"/>
      <c r="D177" s="261" t="n"/>
      <c r="E177" s="260" t="n"/>
      <c r="F177" s="260" t="n"/>
      <c r="G177" s="260" t="n"/>
      <c r="H177" s="260" t="n"/>
      <c r="I177" s="260" t="n"/>
      <c r="J177" s="260" t="n"/>
      <c r="K177" s="260" t="n"/>
      <c r="L177" s="260" t="n"/>
      <c r="M177" s="260" t="n"/>
      <c r="N177" s="260" t="n"/>
      <c r="O177" s="260" t="n"/>
      <c r="P177" s="260" t="n"/>
      <c r="Q177" s="260" t="n"/>
    </row>
    <row r="178" ht="15.75" customHeight="1" s="496">
      <c r="A178" s="260" t="n"/>
      <c r="B178" s="261" t="n"/>
      <c r="C178" s="260" t="n"/>
      <c r="D178" s="261" t="n"/>
      <c r="E178" s="260" t="n"/>
      <c r="F178" s="260" t="n"/>
      <c r="G178" s="260" t="n"/>
      <c r="H178" s="260" t="n"/>
      <c r="I178" s="260" t="n"/>
      <c r="J178" s="260" t="n"/>
      <c r="K178" s="260" t="n"/>
      <c r="L178" s="260" t="n"/>
      <c r="M178" s="260" t="n"/>
      <c r="N178" s="260" t="n"/>
      <c r="O178" s="260" t="n"/>
      <c r="P178" s="260" t="n"/>
      <c r="Q178" s="260" t="n"/>
    </row>
    <row r="179" ht="15.75" customHeight="1" s="496">
      <c r="A179" s="260" t="n"/>
      <c r="B179" s="261" t="n"/>
      <c r="C179" s="260" t="n"/>
      <c r="D179" s="261" t="n"/>
      <c r="E179" s="260" t="n"/>
      <c r="F179" s="260" t="n"/>
      <c r="G179" s="260" t="n"/>
      <c r="H179" s="260" t="n"/>
      <c r="I179" s="260" t="n"/>
      <c r="J179" s="260" t="n"/>
      <c r="K179" s="260" t="n"/>
      <c r="L179" s="260" t="n"/>
      <c r="M179" s="260" t="n"/>
      <c r="N179" s="260" t="n"/>
      <c r="O179" s="260" t="n"/>
      <c r="P179" s="260" t="n"/>
      <c r="Q179" s="260" t="n"/>
    </row>
    <row r="180" ht="15.75" customHeight="1" s="496">
      <c r="A180" s="260" t="n"/>
      <c r="B180" s="261" t="n"/>
      <c r="C180" s="260" t="n"/>
      <c r="D180" s="261" t="n"/>
      <c r="E180" s="260" t="n"/>
      <c r="F180" s="260" t="n"/>
      <c r="G180" s="260" t="n"/>
      <c r="H180" s="260" t="n"/>
      <c r="I180" s="260" t="n"/>
      <c r="J180" s="260" t="n"/>
      <c r="K180" s="260" t="n"/>
      <c r="L180" s="260" t="n"/>
      <c r="M180" s="260" t="n"/>
      <c r="N180" s="260" t="n"/>
      <c r="O180" s="260" t="n"/>
      <c r="P180" s="260" t="n"/>
      <c r="Q180" s="260" t="n"/>
    </row>
    <row r="181" ht="15.75" customHeight="1" s="496">
      <c r="A181" s="260" t="n"/>
      <c r="B181" s="261" t="n"/>
      <c r="C181" s="260" t="n"/>
      <c r="D181" s="261" t="n"/>
      <c r="E181" s="260" t="n"/>
      <c r="F181" s="260" t="n"/>
      <c r="G181" s="260" t="n"/>
      <c r="H181" s="260" t="n"/>
      <c r="I181" s="260" t="n"/>
      <c r="J181" s="260" t="n"/>
      <c r="K181" s="260" t="n"/>
      <c r="L181" s="260" t="n"/>
      <c r="M181" s="260" t="n"/>
      <c r="N181" s="260" t="n"/>
      <c r="O181" s="260" t="n"/>
      <c r="P181" s="260" t="n"/>
      <c r="Q181" s="260" t="n"/>
    </row>
    <row r="182" ht="15.75" customHeight="1" s="496">
      <c r="A182" s="260" t="n"/>
      <c r="B182" s="261" t="n"/>
      <c r="C182" s="260" t="n"/>
      <c r="D182" s="261" t="n"/>
      <c r="E182" s="260" t="n"/>
      <c r="F182" s="260" t="n"/>
      <c r="G182" s="260" t="n"/>
      <c r="H182" s="260" t="n"/>
      <c r="I182" s="260" t="n"/>
      <c r="J182" s="260" t="n"/>
      <c r="K182" s="260" t="n"/>
      <c r="L182" s="260" t="n"/>
      <c r="M182" s="260" t="n"/>
      <c r="N182" s="260" t="n"/>
      <c r="O182" s="260" t="n"/>
      <c r="P182" s="260" t="n"/>
      <c r="Q182" s="260" t="n"/>
    </row>
    <row r="183" ht="15.75" customHeight="1" s="496">
      <c r="A183" s="260" t="n"/>
      <c r="B183" s="261" t="n"/>
      <c r="C183" s="260" t="n"/>
      <c r="D183" s="261" t="n"/>
      <c r="E183" s="260" t="n"/>
      <c r="F183" s="260" t="n"/>
      <c r="G183" s="260" t="n"/>
      <c r="H183" s="260" t="n"/>
      <c r="I183" s="260" t="n"/>
      <c r="J183" s="260" t="n"/>
      <c r="K183" s="260" t="n"/>
      <c r="L183" s="260" t="n"/>
      <c r="M183" s="260" t="n"/>
      <c r="N183" s="260" t="n"/>
      <c r="O183" s="260" t="n"/>
      <c r="P183" s="260" t="n"/>
      <c r="Q183" s="260" t="n"/>
    </row>
    <row r="184" ht="15.75" customHeight="1" s="496">
      <c r="A184" s="260" t="n"/>
      <c r="B184" s="261" t="n"/>
      <c r="C184" s="260" t="n"/>
      <c r="D184" s="261" t="n"/>
      <c r="E184" s="260" t="n"/>
      <c r="F184" s="260" t="n"/>
      <c r="G184" s="260" t="n"/>
      <c r="H184" s="260" t="n"/>
      <c r="I184" s="260" t="n"/>
      <c r="J184" s="260" t="n"/>
      <c r="K184" s="260" t="n"/>
      <c r="L184" s="260" t="n"/>
      <c r="M184" s="260" t="n"/>
      <c r="N184" s="260" t="n"/>
      <c r="O184" s="260" t="n"/>
      <c r="P184" s="260" t="n"/>
      <c r="Q184" s="260" t="n"/>
    </row>
    <row r="185" ht="15.75" customHeight="1" s="496">
      <c r="A185" s="260" t="n"/>
      <c r="B185" s="261" t="n"/>
      <c r="C185" s="260" t="n"/>
      <c r="D185" s="261" t="n"/>
      <c r="E185" s="260" t="n"/>
      <c r="F185" s="260" t="n"/>
      <c r="G185" s="260" t="n"/>
      <c r="H185" s="260" t="n"/>
      <c r="I185" s="260" t="n"/>
      <c r="J185" s="260" t="n"/>
      <c r="K185" s="260" t="n"/>
      <c r="L185" s="260" t="n"/>
      <c r="M185" s="260" t="n"/>
      <c r="N185" s="260" t="n"/>
      <c r="O185" s="260" t="n"/>
      <c r="P185" s="260" t="n"/>
      <c r="Q185" s="260" t="n"/>
    </row>
    <row r="186" ht="15.75" customHeight="1" s="496">
      <c r="A186" s="260" t="n"/>
      <c r="B186" s="261" t="n"/>
      <c r="C186" s="260" t="n"/>
      <c r="D186" s="261" t="n"/>
      <c r="E186" s="260" t="n"/>
      <c r="F186" s="260" t="n"/>
      <c r="G186" s="260" t="n"/>
      <c r="H186" s="260" t="n"/>
      <c r="I186" s="260" t="n"/>
      <c r="J186" s="260" t="n"/>
      <c r="K186" s="260" t="n"/>
      <c r="L186" s="260" t="n"/>
      <c r="M186" s="260" t="n"/>
      <c r="N186" s="260" t="n"/>
      <c r="O186" s="260" t="n"/>
      <c r="P186" s="260" t="n"/>
      <c r="Q186" s="260" t="n"/>
    </row>
    <row r="187" ht="15.75" customHeight="1" s="496">
      <c r="A187" s="260" t="n"/>
      <c r="B187" s="261" t="n"/>
      <c r="C187" s="260" t="n"/>
      <c r="D187" s="261" t="n"/>
      <c r="E187" s="260" t="n"/>
      <c r="F187" s="260" t="n"/>
      <c r="G187" s="260" t="n"/>
      <c r="H187" s="260" t="n"/>
      <c r="I187" s="260" t="n"/>
      <c r="J187" s="260" t="n"/>
      <c r="K187" s="260" t="n"/>
      <c r="L187" s="260" t="n"/>
      <c r="M187" s="260" t="n"/>
      <c r="N187" s="260" t="n"/>
      <c r="O187" s="260" t="n"/>
      <c r="P187" s="260" t="n"/>
      <c r="Q187" s="260" t="n"/>
    </row>
    <row r="188" ht="15.75" customHeight="1" s="496">
      <c r="A188" s="260" t="n"/>
      <c r="B188" s="261" t="n"/>
      <c r="C188" s="260" t="n"/>
      <c r="D188" s="261" t="n"/>
      <c r="E188" s="260" t="n"/>
      <c r="F188" s="260" t="n"/>
      <c r="G188" s="260" t="n"/>
      <c r="H188" s="260" t="n"/>
      <c r="I188" s="260" t="n"/>
      <c r="J188" s="260" t="n"/>
      <c r="K188" s="260" t="n"/>
      <c r="L188" s="260" t="n"/>
      <c r="M188" s="260" t="n"/>
      <c r="N188" s="260" t="n"/>
      <c r="O188" s="260" t="n"/>
      <c r="P188" s="260" t="n"/>
      <c r="Q188" s="260" t="n"/>
    </row>
    <row r="189" ht="15.75" customHeight="1" s="496">
      <c r="A189" s="260" t="n"/>
      <c r="B189" s="261" t="n"/>
      <c r="C189" s="260" t="n"/>
      <c r="D189" s="261" t="n"/>
      <c r="E189" s="260" t="n"/>
      <c r="F189" s="260" t="n"/>
      <c r="G189" s="260" t="n"/>
      <c r="H189" s="260" t="n"/>
      <c r="I189" s="260" t="n"/>
      <c r="J189" s="260" t="n"/>
      <c r="K189" s="260" t="n"/>
      <c r="L189" s="260" t="n"/>
      <c r="M189" s="260" t="n"/>
      <c r="N189" s="260" t="n"/>
      <c r="O189" s="260" t="n"/>
      <c r="P189" s="260" t="n"/>
      <c r="Q189" s="260" t="n"/>
    </row>
    <row r="190" ht="15.75" customHeight="1" s="496">
      <c r="A190" s="260" t="n"/>
      <c r="B190" s="261" t="n"/>
      <c r="C190" s="260" t="n"/>
      <c r="D190" s="261" t="n"/>
      <c r="E190" s="260" t="n"/>
      <c r="F190" s="260" t="n"/>
      <c r="G190" s="260" t="n"/>
      <c r="H190" s="260" t="n"/>
      <c r="I190" s="260" t="n"/>
      <c r="J190" s="260" t="n"/>
      <c r="K190" s="260" t="n"/>
      <c r="L190" s="260" t="n"/>
      <c r="M190" s="260" t="n"/>
      <c r="N190" s="260" t="n"/>
      <c r="O190" s="260" t="n"/>
      <c r="P190" s="260" t="n"/>
      <c r="Q190" s="260" t="n"/>
    </row>
    <row r="191" ht="15.75" customHeight="1" s="496">
      <c r="A191" s="260" t="n"/>
      <c r="B191" s="261" t="n"/>
      <c r="C191" s="260" t="n"/>
      <c r="D191" s="261" t="n"/>
      <c r="E191" s="260" t="n"/>
      <c r="F191" s="260" t="n"/>
      <c r="G191" s="260" t="n"/>
      <c r="H191" s="260" t="n"/>
      <c r="I191" s="260" t="n"/>
      <c r="J191" s="260" t="n"/>
      <c r="K191" s="260" t="n"/>
      <c r="L191" s="260" t="n"/>
      <c r="M191" s="260" t="n"/>
      <c r="N191" s="260" t="n"/>
      <c r="O191" s="260" t="n"/>
      <c r="P191" s="260" t="n"/>
      <c r="Q191" s="260" t="n"/>
    </row>
    <row r="192" ht="15.75" customHeight="1" s="496">
      <c r="A192" s="260" t="n"/>
      <c r="B192" s="261" t="n"/>
      <c r="C192" s="260" t="n"/>
      <c r="D192" s="261" t="n"/>
      <c r="E192" s="260" t="n"/>
      <c r="F192" s="260" t="n"/>
      <c r="G192" s="260" t="n"/>
      <c r="H192" s="260" t="n"/>
      <c r="I192" s="260" t="n"/>
      <c r="J192" s="260" t="n"/>
      <c r="K192" s="260" t="n"/>
      <c r="L192" s="260" t="n"/>
      <c r="M192" s="260" t="n"/>
      <c r="N192" s="260" t="n"/>
      <c r="O192" s="260" t="n"/>
      <c r="P192" s="260" t="n"/>
      <c r="Q192" s="260" t="n"/>
    </row>
    <row r="193" ht="15.75" customHeight="1" s="496">
      <c r="A193" s="260" t="n"/>
      <c r="B193" s="261" t="n"/>
      <c r="C193" s="260" t="n"/>
      <c r="D193" s="261" t="n"/>
      <c r="E193" s="260" t="n"/>
      <c r="F193" s="260" t="n"/>
      <c r="G193" s="260" t="n"/>
      <c r="H193" s="260" t="n"/>
      <c r="I193" s="260" t="n"/>
      <c r="J193" s="260" t="n"/>
      <c r="K193" s="260" t="n"/>
      <c r="L193" s="260" t="n"/>
      <c r="M193" s="260" t="n"/>
      <c r="N193" s="260" t="n"/>
      <c r="O193" s="260" t="n"/>
      <c r="P193" s="260" t="n"/>
      <c r="Q193" s="260" t="n"/>
    </row>
    <row r="194" ht="15.75" customHeight="1" s="496">
      <c r="A194" s="260" t="n"/>
      <c r="B194" s="261" t="n"/>
      <c r="C194" s="260" t="n"/>
      <c r="D194" s="261" t="n"/>
      <c r="E194" s="260" t="n"/>
      <c r="F194" s="260" t="n"/>
      <c r="G194" s="260" t="n"/>
      <c r="H194" s="260" t="n"/>
      <c r="I194" s="260" t="n"/>
      <c r="J194" s="260" t="n"/>
      <c r="K194" s="260" t="n"/>
      <c r="L194" s="260" t="n"/>
      <c r="M194" s="260" t="n"/>
      <c r="N194" s="260" t="n"/>
      <c r="O194" s="260" t="n"/>
      <c r="P194" s="260" t="n"/>
      <c r="Q194" s="260" t="n"/>
    </row>
    <row r="195" ht="15.75" customHeight="1" s="496">
      <c r="A195" s="260" t="n"/>
      <c r="B195" s="261" t="n"/>
      <c r="C195" s="260" t="n"/>
      <c r="D195" s="261" t="n"/>
      <c r="E195" s="260" t="n"/>
      <c r="F195" s="260" t="n"/>
      <c r="G195" s="260" t="n"/>
      <c r="H195" s="260" t="n"/>
      <c r="I195" s="260" t="n"/>
      <c r="J195" s="260" t="n"/>
      <c r="K195" s="260" t="n"/>
      <c r="L195" s="260" t="n"/>
      <c r="M195" s="260" t="n"/>
      <c r="N195" s="260" t="n"/>
      <c r="O195" s="260" t="n"/>
      <c r="P195" s="260" t="n"/>
      <c r="Q195" s="260" t="n"/>
    </row>
    <row r="196" ht="15.75" customHeight="1" s="496">
      <c r="A196" s="260" t="n"/>
      <c r="B196" s="261" t="n"/>
      <c r="C196" s="260" t="n"/>
      <c r="D196" s="261" t="n"/>
      <c r="E196" s="260" t="n"/>
      <c r="F196" s="260" t="n"/>
      <c r="G196" s="260" t="n"/>
      <c r="H196" s="260" t="n"/>
      <c r="I196" s="260" t="n"/>
      <c r="J196" s="260" t="n"/>
      <c r="K196" s="260" t="n"/>
      <c r="L196" s="260" t="n"/>
      <c r="M196" s="260" t="n"/>
      <c r="N196" s="260" t="n"/>
      <c r="O196" s="260" t="n"/>
      <c r="P196" s="260" t="n"/>
      <c r="Q196" s="260" t="n"/>
    </row>
    <row r="197" ht="15.75" customHeight="1" s="496">
      <c r="A197" s="260" t="n"/>
      <c r="B197" s="261" t="n"/>
      <c r="C197" s="260" t="n"/>
      <c r="D197" s="261" t="n"/>
      <c r="E197" s="260" t="n"/>
      <c r="F197" s="260" t="n"/>
      <c r="G197" s="260" t="n"/>
      <c r="H197" s="260" t="n"/>
      <c r="I197" s="260" t="n"/>
      <c r="J197" s="260" t="n"/>
      <c r="K197" s="260" t="n"/>
      <c r="L197" s="260" t="n"/>
      <c r="M197" s="260" t="n"/>
      <c r="N197" s="260" t="n"/>
      <c r="O197" s="260" t="n"/>
      <c r="P197" s="260" t="n"/>
      <c r="Q197" s="260" t="n"/>
    </row>
    <row r="198" ht="15.75" customHeight="1" s="496">
      <c r="A198" s="260" t="n"/>
      <c r="B198" s="261" t="n"/>
      <c r="C198" s="260" t="n"/>
      <c r="D198" s="261" t="n"/>
      <c r="E198" s="260" t="n"/>
      <c r="F198" s="260" t="n"/>
      <c r="G198" s="260" t="n"/>
      <c r="H198" s="260" t="n"/>
      <c r="I198" s="260" t="n"/>
      <c r="J198" s="260" t="n"/>
      <c r="K198" s="260" t="n"/>
      <c r="L198" s="260" t="n"/>
      <c r="M198" s="260" t="n"/>
      <c r="N198" s="260" t="n"/>
      <c r="O198" s="260" t="n"/>
      <c r="P198" s="260" t="n"/>
      <c r="Q198" s="260" t="n"/>
    </row>
    <row r="199" ht="15.75" customHeight="1" s="496">
      <c r="A199" s="260" t="n"/>
      <c r="B199" s="261" t="n"/>
      <c r="C199" s="260" t="n"/>
      <c r="D199" s="261" t="n"/>
      <c r="E199" s="260" t="n"/>
      <c r="F199" s="260" t="n"/>
      <c r="G199" s="260" t="n"/>
      <c r="H199" s="260" t="n"/>
      <c r="I199" s="260" t="n"/>
      <c r="J199" s="260" t="n"/>
      <c r="K199" s="260" t="n"/>
      <c r="L199" s="260" t="n"/>
      <c r="M199" s="260" t="n"/>
      <c r="N199" s="260" t="n"/>
      <c r="O199" s="260" t="n"/>
      <c r="P199" s="260" t="n"/>
      <c r="Q199" s="260" t="n"/>
    </row>
    <row r="200" ht="15.75" customHeight="1" s="496">
      <c r="A200" s="260" t="n"/>
      <c r="B200" s="261" t="n"/>
      <c r="C200" s="260" t="n"/>
      <c r="D200" s="261" t="n"/>
      <c r="E200" s="260" t="n"/>
      <c r="F200" s="260" t="n"/>
      <c r="G200" s="260" t="n"/>
      <c r="H200" s="260" t="n"/>
      <c r="I200" s="260" t="n"/>
      <c r="J200" s="260" t="n"/>
      <c r="K200" s="260" t="n"/>
      <c r="L200" s="260" t="n"/>
      <c r="M200" s="260" t="n"/>
      <c r="N200" s="260" t="n"/>
      <c r="O200" s="260" t="n"/>
      <c r="P200" s="260" t="n"/>
      <c r="Q200" s="260" t="n"/>
    </row>
    <row r="201" ht="15.75" customHeight="1" s="496">
      <c r="A201" s="260" t="n"/>
      <c r="B201" s="261" t="n"/>
      <c r="C201" s="260" t="n"/>
      <c r="D201" s="261" t="n"/>
      <c r="E201" s="260" t="n"/>
      <c r="F201" s="260" t="n"/>
      <c r="G201" s="260" t="n"/>
      <c r="H201" s="260" t="n"/>
      <c r="I201" s="260" t="n"/>
      <c r="J201" s="260" t="n"/>
      <c r="K201" s="260" t="n"/>
      <c r="L201" s="260" t="n"/>
      <c r="M201" s="260" t="n"/>
      <c r="N201" s="260" t="n"/>
      <c r="O201" s="260" t="n"/>
      <c r="P201" s="260" t="n"/>
      <c r="Q201" s="260" t="n"/>
    </row>
    <row r="202" ht="15.75" customHeight="1" s="496">
      <c r="A202" s="260" t="n"/>
      <c r="B202" s="261" t="n"/>
      <c r="C202" s="260" t="n"/>
      <c r="D202" s="261" t="n"/>
      <c r="E202" s="260" t="n"/>
      <c r="F202" s="260" t="n"/>
      <c r="G202" s="260" t="n"/>
      <c r="H202" s="260" t="n"/>
      <c r="I202" s="260" t="n"/>
      <c r="J202" s="260" t="n"/>
      <c r="K202" s="260" t="n"/>
      <c r="L202" s="260" t="n"/>
      <c r="M202" s="260" t="n"/>
      <c r="N202" s="260" t="n"/>
      <c r="O202" s="260" t="n"/>
      <c r="P202" s="260" t="n"/>
      <c r="Q202" s="260" t="n"/>
    </row>
    <row r="203" ht="15.75" customHeight="1" s="496">
      <c r="A203" s="260" t="n"/>
      <c r="B203" s="261" t="n"/>
      <c r="C203" s="260" t="n"/>
      <c r="D203" s="261" t="n"/>
      <c r="E203" s="260" t="n"/>
      <c r="F203" s="260" t="n"/>
      <c r="G203" s="260" t="n"/>
      <c r="H203" s="260" t="n"/>
      <c r="I203" s="260" t="n"/>
      <c r="J203" s="260" t="n"/>
      <c r="K203" s="260" t="n"/>
      <c r="L203" s="260" t="n"/>
      <c r="M203" s="260" t="n"/>
      <c r="N203" s="260" t="n"/>
      <c r="O203" s="260" t="n"/>
      <c r="P203" s="260" t="n"/>
      <c r="Q203" s="260" t="n"/>
    </row>
    <row r="204" ht="15.75" customHeight="1" s="496">
      <c r="A204" s="260" t="n"/>
      <c r="B204" s="261" t="n"/>
      <c r="C204" s="260" t="n"/>
      <c r="D204" s="261" t="n"/>
      <c r="E204" s="260" t="n"/>
      <c r="F204" s="260" t="n"/>
      <c r="G204" s="260" t="n"/>
      <c r="H204" s="260" t="n"/>
      <c r="I204" s="260" t="n"/>
      <c r="J204" s="260" t="n"/>
      <c r="K204" s="260" t="n"/>
      <c r="L204" s="260" t="n"/>
      <c r="M204" s="260" t="n"/>
      <c r="N204" s="260" t="n"/>
      <c r="O204" s="260" t="n"/>
      <c r="P204" s="260" t="n"/>
      <c r="Q204" s="260" t="n"/>
    </row>
    <row r="205" ht="15.75" customHeight="1" s="496">
      <c r="A205" s="260" t="n"/>
      <c r="B205" s="261" t="n"/>
      <c r="C205" s="260" t="n"/>
      <c r="D205" s="261" t="n"/>
      <c r="E205" s="260" t="n"/>
      <c r="F205" s="260" t="n"/>
      <c r="G205" s="260" t="n"/>
      <c r="H205" s="260" t="n"/>
      <c r="I205" s="260" t="n"/>
      <c r="J205" s="260" t="n"/>
      <c r="K205" s="260" t="n"/>
      <c r="L205" s="260" t="n"/>
      <c r="M205" s="260" t="n"/>
      <c r="N205" s="260" t="n"/>
      <c r="O205" s="260" t="n"/>
      <c r="P205" s="260" t="n"/>
      <c r="Q205" s="260" t="n"/>
    </row>
    <row r="206" ht="15.75" customHeight="1" s="496">
      <c r="A206" s="260" t="n"/>
      <c r="B206" s="261" t="n"/>
      <c r="C206" s="260" t="n"/>
      <c r="D206" s="261" t="n"/>
      <c r="E206" s="260" t="n"/>
      <c r="F206" s="260" t="n"/>
      <c r="G206" s="260" t="n"/>
      <c r="H206" s="260" t="n"/>
      <c r="I206" s="260" t="n"/>
      <c r="J206" s="260" t="n"/>
      <c r="K206" s="260" t="n"/>
      <c r="L206" s="260" t="n"/>
      <c r="M206" s="260" t="n"/>
      <c r="N206" s="260" t="n"/>
      <c r="O206" s="260" t="n"/>
      <c r="P206" s="260" t="n"/>
      <c r="Q206" s="260" t="n"/>
    </row>
    <row r="207" ht="15.75" customHeight="1" s="496">
      <c r="A207" s="260" t="n"/>
      <c r="B207" s="261" t="n"/>
      <c r="C207" s="260" t="n"/>
      <c r="D207" s="261" t="n"/>
      <c r="E207" s="260" t="n"/>
      <c r="F207" s="260" t="n"/>
      <c r="G207" s="260" t="n"/>
      <c r="H207" s="260" t="n"/>
      <c r="I207" s="260" t="n"/>
      <c r="J207" s="260" t="n"/>
      <c r="K207" s="260" t="n"/>
      <c r="L207" s="260" t="n"/>
      <c r="M207" s="260" t="n"/>
      <c r="N207" s="260" t="n"/>
      <c r="O207" s="260" t="n"/>
      <c r="P207" s="260" t="n"/>
      <c r="Q207" s="260" t="n"/>
    </row>
    <row r="208" ht="15.75" customHeight="1" s="496">
      <c r="A208" s="260" t="n"/>
      <c r="B208" s="261" t="n"/>
      <c r="C208" s="260" t="n"/>
      <c r="D208" s="261" t="n"/>
      <c r="E208" s="260" t="n"/>
      <c r="F208" s="260" t="n"/>
      <c r="G208" s="260" t="n"/>
      <c r="H208" s="260" t="n"/>
      <c r="I208" s="260" t="n"/>
      <c r="J208" s="260" t="n"/>
      <c r="K208" s="260" t="n"/>
      <c r="L208" s="260" t="n"/>
      <c r="M208" s="260" t="n"/>
      <c r="N208" s="260" t="n"/>
      <c r="O208" s="260" t="n"/>
      <c r="P208" s="260" t="n"/>
      <c r="Q208" s="260" t="n"/>
    </row>
    <row r="209" ht="15.75" customHeight="1" s="496">
      <c r="A209" s="260" t="n"/>
      <c r="B209" s="261" t="n"/>
      <c r="C209" s="260" t="n"/>
      <c r="D209" s="261" t="n"/>
      <c r="E209" s="260" t="n"/>
      <c r="F209" s="260" t="n"/>
      <c r="G209" s="260" t="n"/>
      <c r="H209" s="260" t="n"/>
      <c r="I209" s="260" t="n"/>
      <c r="J209" s="260" t="n"/>
      <c r="K209" s="260" t="n"/>
      <c r="L209" s="260" t="n"/>
      <c r="M209" s="260" t="n"/>
      <c r="N209" s="260" t="n"/>
      <c r="O209" s="260" t="n"/>
      <c r="P209" s="260" t="n"/>
      <c r="Q209" s="260" t="n"/>
    </row>
    <row r="210" ht="15.75" customHeight="1" s="496">
      <c r="A210" s="260" t="n"/>
      <c r="B210" s="261" t="n"/>
      <c r="C210" s="260" t="n"/>
      <c r="D210" s="261" t="n"/>
      <c r="E210" s="260" t="n"/>
      <c r="F210" s="260" t="n"/>
      <c r="G210" s="260" t="n"/>
      <c r="H210" s="260" t="n"/>
      <c r="I210" s="260" t="n"/>
      <c r="J210" s="260" t="n"/>
      <c r="K210" s="260" t="n"/>
      <c r="L210" s="260" t="n"/>
      <c r="M210" s="260" t="n"/>
      <c r="N210" s="260" t="n"/>
      <c r="O210" s="260" t="n"/>
      <c r="P210" s="260" t="n"/>
      <c r="Q210" s="260" t="n"/>
    </row>
    <row r="211" ht="15.75" customHeight="1" s="496">
      <c r="A211" s="260" t="n"/>
      <c r="B211" s="261" t="n"/>
      <c r="C211" s="260" t="n"/>
      <c r="D211" s="261" t="n"/>
      <c r="E211" s="260" t="n"/>
      <c r="F211" s="260" t="n"/>
      <c r="G211" s="260" t="n"/>
      <c r="H211" s="260" t="n"/>
      <c r="I211" s="260" t="n"/>
      <c r="J211" s="260" t="n"/>
      <c r="K211" s="260" t="n"/>
      <c r="L211" s="260" t="n"/>
      <c r="M211" s="260" t="n"/>
      <c r="N211" s="260" t="n"/>
      <c r="O211" s="260" t="n"/>
      <c r="P211" s="260" t="n"/>
      <c r="Q211" s="260" t="n"/>
    </row>
    <row r="212" ht="15.75" customHeight="1" s="496">
      <c r="A212" s="260" t="n"/>
      <c r="B212" s="261" t="n"/>
      <c r="C212" s="260" t="n"/>
      <c r="D212" s="261" t="n"/>
      <c r="E212" s="260" t="n"/>
      <c r="F212" s="260" t="n"/>
      <c r="G212" s="260" t="n"/>
      <c r="H212" s="260" t="n"/>
      <c r="I212" s="260" t="n"/>
      <c r="J212" s="260" t="n"/>
      <c r="K212" s="260" t="n"/>
      <c r="L212" s="260" t="n"/>
      <c r="M212" s="260" t="n"/>
      <c r="N212" s="260" t="n"/>
      <c r="O212" s="260" t="n"/>
      <c r="P212" s="260" t="n"/>
      <c r="Q212" s="260" t="n"/>
    </row>
    <row r="213" ht="15.75" customHeight="1" s="496">
      <c r="A213" s="260" t="n"/>
      <c r="B213" s="261" t="n"/>
      <c r="C213" s="260" t="n"/>
      <c r="D213" s="261" t="n"/>
      <c r="E213" s="260" t="n"/>
      <c r="F213" s="260" t="n"/>
      <c r="G213" s="260" t="n"/>
      <c r="H213" s="260" t="n"/>
      <c r="I213" s="260" t="n"/>
      <c r="J213" s="260" t="n"/>
      <c r="K213" s="260" t="n"/>
      <c r="L213" s="260" t="n"/>
      <c r="M213" s="260" t="n"/>
      <c r="N213" s="260" t="n"/>
      <c r="O213" s="260" t="n"/>
      <c r="P213" s="260" t="n"/>
      <c r="Q213" s="260" t="n"/>
    </row>
    <row r="214" ht="15.75" customHeight="1" s="496">
      <c r="A214" s="260" t="n"/>
      <c r="B214" s="261" t="n"/>
      <c r="C214" s="260" t="n"/>
      <c r="D214" s="261" t="n"/>
      <c r="E214" s="260" t="n"/>
      <c r="F214" s="260" t="n"/>
      <c r="G214" s="260" t="n"/>
      <c r="H214" s="260" t="n"/>
      <c r="I214" s="260" t="n"/>
      <c r="J214" s="260" t="n"/>
      <c r="K214" s="260" t="n"/>
      <c r="L214" s="260" t="n"/>
      <c r="M214" s="260" t="n"/>
      <c r="N214" s="260" t="n"/>
      <c r="O214" s="260" t="n"/>
      <c r="P214" s="260" t="n"/>
      <c r="Q214" s="260" t="n"/>
    </row>
    <row r="215" ht="15.75" customHeight="1" s="496">
      <c r="A215" s="260" t="n"/>
      <c r="B215" s="261" t="n"/>
      <c r="C215" s="260" t="n"/>
      <c r="D215" s="261" t="n"/>
      <c r="E215" s="260" t="n"/>
      <c r="F215" s="260" t="n"/>
      <c r="G215" s="260" t="n"/>
      <c r="H215" s="260" t="n"/>
      <c r="I215" s="260" t="n"/>
      <c r="J215" s="260" t="n"/>
      <c r="K215" s="260" t="n"/>
      <c r="L215" s="260" t="n"/>
      <c r="M215" s="260" t="n"/>
      <c r="N215" s="260" t="n"/>
      <c r="O215" s="260" t="n"/>
      <c r="P215" s="260" t="n"/>
      <c r="Q215" s="260" t="n"/>
    </row>
    <row r="216" ht="15.75" customHeight="1" s="496">
      <c r="A216" s="260" t="n"/>
      <c r="B216" s="261" t="n"/>
      <c r="C216" s="260" t="n"/>
      <c r="D216" s="261" t="n"/>
      <c r="E216" s="260" t="n"/>
      <c r="F216" s="260" t="n"/>
      <c r="G216" s="260" t="n"/>
      <c r="H216" s="260" t="n"/>
      <c r="I216" s="260" t="n"/>
      <c r="J216" s="260" t="n"/>
      <c r="K216" s="260" t="n"/>
      <c r="L216" s="260" t="n"/>
      <c r="M216" s="260" t="n"/>
      <c r="N216" s="260" t="n"/>
      <c r="O216" s="260" t="n"/>
      <c r="P216" s="260" t="n"/>
      <c r="Q216" s="260" t="n"/>
    </row>
    <row r="217" ht="15.75" customHeight="1" s="496">
      <c r="A217" s="260" t="n"/>
      <c r="B217" s="261" t="n"/>
      <c r="C217" s="260" t="n"/>
      <c r="D217" s="261" t="n"/>
      <c r="E217" s="260" t="n"/>
      <c r="F217" s="260" t="n"/>
      <c r="G217" s="260" t="n"/>
      <c r="H217" s="260" t="n"/>
      <c r="I217" s="260" t="n"/>
      <c r="J217" s="260" t="n"/>
      <c r="K217" s="260" t="n"/>
      <c r="L217" s="260" t="n"/>
      <c r="M217" s="260" t="n"/>
      <c r="N217" s="260" t="n"/>
      <c r="O217" s="260" t="n"/>
      <c r="P217" s="260" t="n"/>
      <c r="Q217" s="260" t="n"/>
    </row>
    <row r="218" ht="15.75" customHeight="1" s="496">
      <c r="A218" s="260" t="n"/>
      <c r="B218" s="261" t="n"/>
      <c r="C218" s="260" t="n"/>
      <c r="D218" s="261" t="n"/>
      <c r="E218" s="260" t="n"/>
      <c r="F218" s="260" t="n"/>
      <c r="G218" s="260" t="n"/>
      <c r="H218" s="260" t="n"/>
      <c r="I218" s="260" t="n"/>
      <c r="J218" s="260" t="n"/>
      <c r="K218" s="260" t="n"/>
      <c r="L218" s="260" t="n"/>
      <c r="M218" s="260" t="n"/>
      <c r="N218" s="260" t="n"/>
      <c r="O218" s="260" t="n"/>
      <c r="P218" s="260" t="n"/>
      <c r="Q218" s="260" t="n"/>
    </row>
    <row r="219" ht="15.75" customHeight="1" s="496">
      <c r="A219" s="260" t="n"/>
      <c r="B219" s="261" t="n"/>
      <c r="C219" s="260" t="n"/>
      <c r="D219" s="261" t="n"/>
      <c r="E219" s="260" t="n"/>
      <c r="F219" s="260" t="n"/>
      <c r="G219" s="260" t="n"/>
      <c r="H219" s="260" t="n"/>
      <c r="I219" s="260" t="n"/>
      <c r="J219" s="260" t="n"/>
      <c r="K219" s="260" t="n"/>
      <c r="L219" s="260" t="n"/>
      <c r="M219" s="260" t="n"/>
      <c r="N219" s="260" t="n"/>
      <c r="O219" s="260" t="n"/>
      <c r="P219" s="260" t="n"/>
      <c r="Q219" s="260" t="n"/>
    </row>
    <row r="220" ht="15.75" customHeight="1" s="496">
      <c r="A220" s="260" t="n"/>
      <c r="B220" s="261" t="n"/>
      <c r="C220" s="260" t="n"/>
      <c r="D220" s="261" t="n"/>
      <c r="E220" s="260" t="n"/>
      <c r="F220" s="260" t="n"/>
      <c r="G220" s="260" t="n"/>
      <c r="H220" s="260" t="n"/>
      <c r="I220" s="260" t="n"/>
      <c r="J220" s="260" t="n"/>
      <c r="K220" s="260" t="n"/>
      <c r="L220" s="260" t="n"/>
      <c r="M220" s="260" t="n"/>
      <c r="N220" s="260" t="n"/>
      <c r="O220" s="260" t="n"/>
      <c r="P220" s="260" t="n"/>
      <c r="Q220" s="260" t="n"/>
    </row>
    <row r="221" ht="15.75" customHeight="1" s="496">
      <c r="A221" s="9" t="n"/>
      <c r="B221" s="9" t="n"/>
      <c r="C221" s="9" t="n"/>
      <c r="D221" s="9" t="n"/>
      <c r="E221" s="9" t="n"/>
      <c r="F221" s="9" t="n"/>
      <c r="G221" s="9" t="n"/>
    </row>
    <row r="222" ht="15.75" customHeight="1" s="496">
      <c r="A222" s="9" t="n"/>
      <c r="B222" s="9" t="n"/>
      <c r="C222" s="9" t="n"/>
      <c r="D222" s="9" t="n"/>
      <c r="E222" s="9" t="n"/>
      <c r="F222" s="9" t="n"/>
      <c r="G222" s="9" t="n"/>
    </row>
    <row r="223" ht="15.75" customHeight="1" s="496">
      <c r="A223" s="9" t="n"/>
      <c r="B223" s="9" t="n"/>
      <c r="C223" s="9" t="n"/>
      <c r="D223" s="9" t="n"/>
      <c r="E223" s="9" t="n"/>
      <c r="F223" s="9" t="n"/>
      <c r="G223" s="9" t="n"/>
    </row>
    <row r="224" ht="15.75" customHeight="1" s="496">
      <c r="A224" s="9" t="n"/>
      <c r="B224" s="9" t="n"/>
      <c r="C224" s="9" t="n"/>
      <c r="D224" s="9" t="n"/>
      <c r="E224" s="9" t="n"/>
      <c r="F224" s="9" t="n"/>
      <c r="G224" s="9" t="n"/>
    </row>
    <row r="225" ht="15.75" customHeight="1" s="496">
      <c r="A225" s="9" t="n"/>
      <c r="B225" s="9" t="n"/>
      <c r="C225" s="9" t="n"/>
      <c r="D225" s="9" t="n"/>
      <c r="E225" s="9" t="n"/>
      <c r="F225" s="9" t="n"/>
      <c r="G225" s="9" t="n"/>
    </row>
    <row r="226" ht="15.75" customHeight="1" s="496">
      <c r="A226" s="9" t="n"/>
      <c r="B226" s="9" t="n"/>
      <c r="C226" s="9" t="n"/>
      <c r="D226" s="9" t="n"/>
      <c r="E226" s="9" t="n"/>
      <c r="F226" s="9" t="n"/>
      <c r="G226" s="9" t="n"/>
    </row>
    <row r="227" ht="15.75" customHeight="1" s="496">
      <c r="A227" s="9" t="n"/>
      <c r="B227" s="9" t="n"/>
      <c r="C227" s="9" t="n"/>
      <c r="D227" s="9" t="n"/>
      <c r="E227" s="9" t="n"/>
      <c r="F227" s="9" t="n"/>
      <c r="G227" s="9" t="n"/>
    </row>
    <row r="228" ht="15.75" customHeight="1" s="496">
      <c r="A228" s="9" t="n"/>
      <c r="B228" s="9" t="n"/>
      <c r="C228" s="9" t="n"/>
      <c r="D228" s="9" t="n"/>
      <c r="E228" s="9" t="n"/>
      <c r="F228" s="9" t="n"/>
      <c r="G228" s="9" t="n"/>
    </row>
    <row r="229" ht="15.75" customHeight="1" s="496">
      <c r="A229" s="9" t="n"/>
      <c r="B229" s="9" t="n"/>
      <c r="C229" s="9" t="n"/>
      <c r="D229" s="9" t="n"/>
      <c r="E229" s="9" t="n"/>
      <c r="F229" s="9" t="n"/>
      <c r="G229" s="9" t="n"/>
    </row>
    <row r="230" ht="15.75" customHeight="1" s="496">
      <c r="A230" s="9" t="n"/>
      <c r="B230" s="9" t="n"/>
      <c r="C230" s="9" t="n"/>
      <c r="D230" s="9" t="n"/>
      <c r="E230" s="9" t="n"/>
      <c r="F230" s="9" t="n"/>
      <c r="G230" s="9" t="n"/>
    </row>
    <row r="231" ht="15.75" customHeight="1" s="496">
      <c r="A231" s="9" t="n"/>
      <c r="B231" s="9" t="n"/>
      <c r="C231" s="9" t="n"/>
      <c r="D231" s="9" t="n"/>
      <c r="E231" s="9" t="n"/>
      <c r="F231" s="9" t="n"/>
      <c r="G231" s="9" t="n"/>
    </row>
    <row r="232" ht="15.75" customHeight="1" s="496">
      <c r="A232" s="9" t="n"/>
      <c r="B232" s="9" t="n"/>
      <c r="C232" s="9" t="n"/>
      <c r="D232" s="9" t="n"/>
      <c r="E232" s="9" t="n"/>
      <c r="F232" s="9" t="n"/>
      <c r="G232" s="9" t="n"/>
    </row>
    <row r="233" ht="15.75" customHeight="1" s="496">
      <c r="A233" s="9" t="n"/>
      <c r="B233" s="9" t="n"/>
      <c r="C233" s="9" t="n"/>
      <c r="D233" s="9" t="n"/>
      <c r="E233" s="9" t="n"/>
      <c r="F233" s="9" t="n"/>
      <c r="G233" s="9" t="n"/>
    </row>
    <row r="234" ht="15.75" customHeight="1" s="496">
      <c r="A234" s="9" t="n"/>
      <c r="B234" s="9" t="n"/>
      <c r="C234" s="9" t="n"/>
      <c r="D234" s="9" t="n"/>
      <c r="E234" s="9" t="n"/>
      <c r="F234" s="9" t="n"/>
      <c r="G234" s="9" t="n"/>
    </row>
    <row r="235" ht="15.75" customHeight="1" s="496">
      <c r="A235" s="9" t="n"/>
      <c r="B235" s="9" t="n"/>
      <c r="C235" s="9" t="n"/>
      <c r="D235" s="9" t="n"/>
      <c r="E235" s="9" t="n"/>
      <c r="F235" s="9" t="n"/>
      <c r="G235" s="9" t="n"/>
    </row>
    <row r="236" ht="15.75" customHeight="1" s="496">
      <c r="A236" s="9" t="n"/>
      <c r="B236" s="9" t="n"/>
      <c r="C236" s="9" t="n"/>
      <c r="D236" s="9" t="n"/>
      <c r="E236" s="9" t="n"/>
      <c r="F236" s="9" t="n"/>
      <c r="G236" s="9" t="n"/>
    </row>
    <row r="237" ht="15.75" customHeight="1" s="496">
      <c r="A237" s="9" t="n"/>
      <c r="B237" s="9" t="n"/>
      <c r="C237" s="9" t="n"/>
      <c r="D237" s="9" t="n"/>
      <c r="E237" s="9" t="n"/>
      <c r="F237" s="9" t="n"/>
      <c r="G237" s="9" t="n"/>
    </row>
    <row r="238" ht="15.75" customHeight="1" s="496">
      <c r="A238" s="9" t="n"/>
      <c r="B238" s="9" t="n"/>
      <c r="C238" s="9" t="n"/>
      <c r="D238" s="9" t="n"/>
      <c r="E238" s="9" t="n"/>
      <c r="F238" s="9" t="n"/>
      <c r="G238" s="9" t="n"/>
    </row>
    <row r="239" ht="15.75" customHeight="1" s="496">
      <c r="A239" s="9" t="n"/>
      <c r="B239" s="9" t="n"/>
      <c r="C239" s="9" t="n"/>
      <c r="D239" s="9" t="n"/>
      <c r="E239" s="9" t="n"/>
      <c r="F239" s="9" t="n"/>
      <c r="G239" s="9" t="n"/>
    </row>
    <row r="240" ht="15.75" customHeight="1" s="496">
      <c r="A240" s="9" t="n"/>
      <c r="B240" s="9" t="n"/>
      <c r="C240" s="9" t="n"/>
      <c r="D240" s="9" t="n"/>
      <c r="E240" s="9" t="n"/>
      <c r="F240" s="9" t="n"/>
      <c r="G240" s="9" t="n"/>
    </row>
    <row r="241" ht="15.75" customHeight="1" s="496">
      <c r="A241" s="9" t="n"/>
      <c r="B241" s="9" t="n"/>
      <c r="C241" s="9" t="n"/>
      <c r="D241" s="9" t="n"/>
      <c r="E241" s="9" t="n"/>
      <c r="F241" s="9" t="n"/>
      <c r="G241" s="9" t="n"/>
    </row>
    <row r="242" ht="15.75" customHeight="1" s="496">
      <c r="A242" s="9" t="n"/>
      <c r="B242" s="9" t="n"/>
      <c r="C242" s="9" t="n"/>
      <c r="D242" s="9" t="n"/>
      <c r="E242" s="9" t="n"/>
      <c r="F242" s="9" t="n"/>
      <c r="G242" s="9" t="n"/>
    </row>
    <row r="243" ht="15.75" customHeight="1" s="496">
      <c r="A243" s="9" t="n"/>
      <c r="B243" s="9" t="n"/>
      <c r="C243" s="9" t="n"/>
      <c r="D243" s="9" t="n"/>
      <c r="E243" s="9" t="n"/>
      <c r="F243" s="9" t="n"/>
      <c r="G243" s="9" t="n"/>
    </row>
    <row r="244" ht="15.75" customHeight="1" s="496">
      <c r="A244" s="9" t="n"/>
      <c r="B244" s="9" t="n"/>
      <c r="C244" s="9" t="n"/>
      <c r="D244" s="9" t="n"/>
      <c r="E244" s="9" t="n"/>
      <c r="F244" s="9" t="n"/>
      <c r="G244" s="9" t="n"/>
    </row>
    <row r="245" ht="15.75" customHeight="1" s="496">
      <c r="A245" s="9" t="n"/>
      <c r="B245" s="9" t="n"/>
      <c r="C245" s="9" t="n"/>
      <c r="D245" s="9" t="n"/>
      <c r="E245" s="9" t="n"/>
      <c r="F245" s="9" t="n"/>
      <c r="G245" s="9" t="n"/>
    </row>
    <row r="246" ht="15.75" customHeight="1" s="496">
      <c r="A246" s="9" t="n"/>
      <c r="B246" s="9" t="n"/>
      <c r="C246" s="9" t="n"/>
      <c r="D246" s="9" t="n"/>
      <c r="E246" s="9" t="n"/>
      <c r="F246" s="9" t="n"/>
      <c r="G246" s="9" t="n"/>
    </row>
    <row r="247" ht="15.75" customHeight="1" s="496">
      <c r="A247" s="9" t="n"/>
      <c r="B247" s="9" t="n"/>
      <c r="C247" s="9" t="n"/>
      <c r="D247" s="9" t="n"/>
      <c r="E247" s="9" t="n"/>
      <c r="F247" s="9" t="n"/>
      <c r="G247" s="9" t="n"/>
    </row>
    <row r="248" ht="15.75" customHeight="1" s="496">
      <c r="A248" s="9" t="n"/>
      <c r="B248" s="9" t="n"/>
      <c r="C248" s="9" t="n"/>
      <c r="D248" s="9" t="n"/>
      <c r="E248" s="9" t="n"/>
      <c r="F248" s="9" t="n"/>
      <c r="G248" s="9" t="n"/>
    </row>
    <row r="249" ht="15.75" customHeight="1" s="496">
      <c r="A249" s="9" t="n"/>
      <c r="B249" s="9" t="n"/>
      <c r="C249" s="9" t="n"/>
      <c r="D249" s="9" t="n"/>
      <c r="E249" s="9" t="n"/>
      <c r="F249" s="9" t="n"/>
      <c r="G249" s="9" t="n"/>
    </row>
    <row r="250" ht="15.75" customHeight="1" s="496">
      <c r="A250" s="9" t="n"/>
      <c r="B250" s="9" t="n"/>
      <c r="C250" s="9" t="n"/>
      <c r="D250" s="9" t="n"/>
      <c r="E250" s="9" t="n"/>
      <c r="F250" s="9" t="n"/>
      <c r="G250" s="9" t="n"/>
    </row>
    <row r="251" ht="15.75" customHeight="1" s="496">
      <c r="A251" s="9" t="n"/>
      <c r="B251" s="9" t="n"/>
      <c r="C251" s="9" t="n"/>
      <c r="D251" s="9" t="n"/>
      <c r="E251" s="9" t="n"/>
      <c r="F251" s="9" t="n"/>
      <c r="G251" s="9" t="n"/>
    </row>
    <row r="252" ht="15.75" customHeight="1" s="496">
      <c r="A252" s="9" t="n"/>
      <c r="B252" s="9" t="n"/>
      <c r="C252" s="9" t="n"/>
      <c r="D252" s="9" t="n"/>
      <c r="E252" s="9" t="n"/>
      <c r="F252" s="9" t="n"/>
      <c r="G252" s="9" t="n"/>
    </row>
    <row r="253" ht="15.75" customHeight="1" s="496">
      <c r="A253" s="9" t="n"/>
      <c r="B253" s="9" t="n"/>
      <c r="C253" s="9" t="n"/>
      <c r="D253" s="9" t="n"/>
      <c r="E253" s="9" t="n"/>
      <c r="F253" s="9" t="n"/>
      <c r="G253" s="9" t="n"/>
    </row>
    <row r="254" ht="15.75" customHeight="1" s="496">
      <c r="A254" s="9" t="n"/>
      <c r="B254" s="9" t="n"/>
      <c r="C254" s="9" t="n"/>
      <c r="D254" s="9" t="n"/>
      <c r="E254" s="9" t="n"/>
      <c r="F254" s="9" t="n"/>
      <c r="G254" s="9" t="n"/>
    </row>
    <row r="255" ht="15.75" customHeight="1" s="496">
      <c r="A255" s="9" t="n"/>
      <c r="B255" s="9" t="n"/>
      <c r="C255" s="9" t="n"/>
      <c r="D255" s="9" t="n"/>
      <c r="E255" s="9" t="n"/>
      <c r="F255" s="9" t="n"/>
      <c r="G255" s="9" t="n"/>
    </row>
    <row r="256" ht="15.75" customHeight="1" s="496">
      <c r="A256" s="9" t="n"/>
      <c r="B256" s="9" t="n"/>
      <c r="C256" s="9" t="n"/>
      <c r="D256" s="9" t="n"/>
      <c r="E256" s="9" t="n"/>
      <c r="F256" s="9" t="n"/>
      <c r="G256" s="9" t="n"/>
    </row>
    <row r="257" ht="15.75" customHeight="1" s="496">
      <c r="A257" s="9" t="n"/>
      <c r="B257" s="9" t="n"/>
      <c r="C257" s="9" t="n"/>
      <c r="D257" s="9" t="n"/>
      <c r="E257" s="9" t="n"/>
      <c r="F257" s="9" t="n"/>
      <c r="G257" s="9" t="n"/>
    </row>
    <row r="258" ht="15.75" customHeight="1" s="496">
      <c r="A258" s="9" t="n"/>
      <c r="B258" s="9" t="n"/>
      <c r="C258" s="9" t="n"/>
      <c r="D258" s="9" t="n"/>
      <c r="E258" s="9" t="n"/>
      <c r="F258" s="9" t="n"/>
      <c r="G258" s="9" t="n"/>
    </row>
    <row r="259" ht="15.75" customHeight="1" s="496">
      <c r="A259" s="9" t="n"/>
      <c r="B259" s="9" t="n"/>
      <c r="C259" s="9" t="n"/>
      <c r="D259" s="9" t="n"/>
      <c r="E259" s="9" t="n"/>
      <c r="F259" s="9" t="n"/>
      <c r="G259" s="9" t="n"/>
    </row>
    <row r="260" ht="15.75" customHeight="1" s="496">
      <c r="A260" s="9" t="n"/>
      <c r="B260" s="9" t="n"/>
      <c r="C260" s="9" t="n"/>
      <c r="D260" s="9" t="n"/>
      <c r="E260" s="9" t="n"/>
      <c r="F260" s="9" t="n"/>
      <c r="G260" s="9" t="n"/>
    </row>
    <row r="261" ht="15.75" customHeight="1" s="496">
      <c r="A261" s="9" t="n"/>
      <c r="B261" s="9" t="n"/>
      <c r="C261" s="9" t="n"/>
      <c r="D261" s="9" t="n"/>
      <c r="E261" s="9" t="n"/>
      <c r="F261" s="9" t="n"/>
      <c r="G261" s="9" t="n"/>
    </row>
    <row r="262" ht="15.75" customHeight="1" s="496">
      <c r="A262" s="9" t="n"/>
      <c r="B262" s="9" t="n"/>
      <c r="C262" s="9" t="n"/>
      <c r="D262" s="9" t="n"/>
      <c r="E262" s="9" t="n"/>
      <c r="F262" s="9" t="n"/>
      <c r="G262" s="9" t="n"/>
    </row>
    <row r="263" ht="15.75" customHeight="1" s="496">
      <c r="A263" s="9" t="n"/>
      <c r="B263" s="9" t="n"/>
      <c r="C263" s="9" t="n"/>
      <c r="D263" s="9" t="n"/>
      <c r="E263" s="9" t="n"/>
      <c r="F263" s="9" t="n"/>
      <c r="G263" s="9" t="n"/>
    </row>
    <row r="264" ht="15.75" customHeight="1" s="496">
      <c r="A264" s="9" t="n"/>
      <c r="B264" s="9" t="n"/>
      <c r="C264" s="9" t="n"/>
      <c r="D264" s="9" t="n"/>
      <c r="E264" s="9" t="n"/>
      <c r="F264" s="9" t="n"/>
      <c r="G264" s="9" t="n"/>
    </row>
    <row r="265" ht="15.75" customHeight="1" s="496">
      <c r="A265" s="9" t="n"/>
      <c r="B265" s="9" t="n"/>
      <c r="C265" s="9" t="n"/>
      <c r="D265" s="9" t="n"/>
      <c r="E265" s="9" t="n"/>
      <c r="F265" s="9" t="n"/>
      <c r="G265" s="9" t="n"/>
    </row>
    <row r="266" ht="15.75" customHeight="1" s="496">
      <c r="A266" s="9" t="n"/>
      <c r="B266" s="9" t="n"/>
      <c r="C266" s="9" t="n"/>
      <c r="D266" s="9" t="n"/>
      <c r="E266" s="9" t="n"/>
      <c r="F266" s="9" t="n"/>
      <c r="G266" s="9" t="n"/>
    </row>
    <row r="267" ht="15.75" customHeight="1" s="496">
      <c r="A267" s="9" t="n"/>
      <c r="B267" s="9" t="n"/>
      <c r="C267" s="9" t="n"/>
      <c r="D267" s="9" t="n"/>
      <c r="E267" s="9" t="n"/>
      <c r="F267" s="9" t="n"/>
      <c r="G267" s="9" t="n"/>
    </row>
    <row r="268" ht="15.75" customHeight="1" s="496">
      <c r="A268" s="9" t="n"/>
      <c r="B268" s="9" t="n"/>
      <c r="C268" s="9" t="n"/>
      <c r="D268" s="9" t="n"/>
      <c r="E268" s="9" t="n"/>
      <c r="F268" s="9" t="n"/>
      <c r="G268" s="9" t="n"/>
    </row>
    <row r="269" ht="15.75" customHeight="1" s="496">
      <c r="A269" s="9" t="n"/>
      <c r="B269" s="9" t="n"/>
      <c r="C269" s="9" t="n"/>
      <c r="D269" s="9" t="n"/>
      <c r="E269" s="9" t="n"/>
      <c r="F269" s="9" t="n"/>
      <c r="G269" s="9" t="n"/>
    </row>
    <row r="270" ht="15.75" customHeight="1" s="496">
      <c r="A270" s="9" t="n"/>
      <c r="B270" s="9" t="n"/>
      <c r="C270" s="9" t="n"/>
      <c r="D270" s="9" t="n"/>
      <c r="E270" s="9" t="n"/>
      <c r="F270" s="9" t="n"/>
      <c r="G270" s="9" t="n"/>
    </row>
    <row r="271" ht="15.75" customHeight="1" s="496">
      <c r="A271" s="9" t="n"/>
      <c r="B271" s="9" t="n"/>
      <c r="C271" s="9" t="n"/>
      <c r="D271" s="9" t="n"/>
      <c r="E271" s="9" t="n"/>
      <c r="F271" s="9" t="n"/>
      <c r="G271" s="9" t="n"/>
    </row>
    <row r="272" ht="15.75" customHeight="1" s="496">
      <c r="A272" s="9" t="n"/>
      <c r="B272" s="9" t="n"/>
      <c r="C272" s="9" t="n"/>
      <c r="D272" s="9" t="n"/>
      <c r="E272" s="9" t="n"/>
      <c r="F272" s="9" t="n"/>
      <c r="G272" s="9" t="n"/>
    </row>
    <row r="273" ht="15.75" customHeight="1" s="496">
      <c r="A273" s="9" t="n"/>
      <c r="B273" s="9" t="n"/>
      <c r="C273" s="9" t="n"/>
      <c r="D273" s="9" t="n"/>
      <c r="E273" s="9" t="n"/>
      <c r="F273" s="9" t="n"/>
      <c r="G273" s="9" t="n"/>
    </row>
    <row r="274" ht="15.75" customHeight="1" s="496">
      <c r="A274" s="9" t="n"/>
      <c r="B274" s="9" t="n"/>
      <c r="C274" s="9" t="n"/>
      <c r="D274" s="9" t="n"/>
      <c r="E274" s="9" t="n"/>
      <c r="F274" s="9" t="n"/>
      <c r="G274" s="9" t="n"/>
    </row>
    <row r="275" ht="15.75" customHeight="1" s="496">
      <c r="A275" s="9" t="n"/>
      <c r="B275" s="9" t="n"/>
      <c r="C275" s="9" t="n"/>
      <c r="D275" s="9" t="n"/>
      <c r="E275" s="9" t="n"/>
      <c r="F275" s="9" t="n"/>
      <c r="G275" s="9" t="n"/>
    </row>
    <row r="276" ht="15.75" customHeight="1" s="496">
      <c r="A276" s="9" t="n"/>
      <c r="B276" s="9" t="n"/>
      <c r="C276" s="9" t="n"/>
      <c r="D276" s="9" t="n"/>
      <c r="E276" s="9" t="n"/>
      <c r="F276" s="9" t="n"/>
      <c r="G276" s="9" t="n"/>
    </row>
    <row r="277" ht="15.75" customHeight="1" s="496">
      <c r="A277" s="9" t="n"/>
      <c r="B277" s="9" t="n"/>
      <c r="C277" s="9" t="n"/>
      <c r="D277" s="9" t="n"/>
      <c r="E277" s="9" t="n"/>
      <c r="F277" s="9" t="n"/>
      <c r="G277" s="9" t="n"/>
    </row>
    <row r="278" ht="15.75" customHeight="1" s="496">
      <c r="A278" s="9" t="n"/>
      <c r="B278" s="9" t="n"/>
      <c r="C278" s="9" t="n"/>
      <c r="D278" s="9" t="n"/>
      <c r="E278" s="9" t="n"/>
      <c r="F278" s="9" t="n"/>
      <c r="G278" s="9" t="n"/>
    </row>
    <row r="279" ht="15.75" customHeight="1" s="496">
      <c r="A279" s="9" t="n"/>
      <c r="B279" s="9" t="n"/>
      <c r="C279" s="9" t="n"/>
      <c r="D279" s="9" t="n"/>
      <c r="E279" s="9" t="n"/>
      <c r="F279" s="9" t="n"/>
      <c r="G279" s="9" t="n"/>
    </row>
    <row r="280" ht="15.75" customHeight="1" s="496">
      <c r="A280" s="9" t="n"/>
      <c r="B280" s="9" t="n"/>
      <c r="C280" s="9" t="n"/>
      <c r="D280" s="9" t="n"/>
      <c r="E280" s="9" t="n"/>
      <c r="F280" s="9" t="n"/>
      <c r="G280" s="9" t="n"/>
    </row>
    <row r="281" ht="15.75" customHeight="1" s="496">
      <c r="A281" s="9" t="n"/>
      <c r="B281" s="9" t="n"/>
      <c r="C281" s="9" t="n"/>
      <c r="D281" s="9" t="n"/>
      <c r="E281" s="9" t="n"/>
      <c r="F281" s="9" t="n"/>
      <c r="G281" s="9" t="n"/>
    </row>
    <row r="282" ht="15.75" customHeight="1" s="496">
      <c r="A282" s="9" t="n"/>
      <c r="B282" s="9" t="n"/>
      <c r="C282" s="9" t="n"/>
      <c r="D282" s="9" t="n"/>
      <c r="E282" s="9" t="n"/>
      <c r="F282" s="9" t="n"/>
      <c r="G282" s="9" t="n"/>
    </row>
    <row r="283" ht="15.75" customHeight="1" s="496">
      <c r="A283" s="9" t="n"/>
      <c r="B283" s="9" t="n"/>
      <c r="C283" s="9" t="n"/>
      <c r="D283" s="9" t="n"/>
      <c r="E283" s="9" t="n"/>
      <c r="F283" s="9" t="n"/>
      <c r="G283" s="9" t="n"/>
    </row>
    <row r="284" ht="15.75" customHeight="1" s="496">
      <c r="A284" s="9" t="n"/>
      <c r="B284" s="9" t="n"/>
      <c r="C284" s="9" t="n"/>
      <c r="D284" s="9" t="n"/>
      <c r="E284" s="9" t="n"/>
      <c r="F284" s="9" t="n"/>
      <c r="G284" s="9" t="n"/>
    </row>
    <row r="285" ht="15.75" customHeight="1" s="496">
      <c r="A285" s="9" t="n"/>
      <c r="B285" s="9" t="n"/>
      <c r="C285" s="9" t="n"/>
      <c r="D285" s="9" t="n"/>
      <c r="E285" s="9" t="n"/>
      <c r="F285" s="9" t="n"/>
      <c r="G285" s="9" t="n"/>
    </row>
    <row r="286" ht="15.75" customHeight="1" s="496">
      <c r="A286" s="9" t="n"/>
      <c r="B286" s="9" t="n"/>
      <c r="C286" s="9" t="n"/>
      <c r="D286" s="9" t="n"/>
      <c r="E286" s="9" t="n"/>
      <c r="F286" s="9" t="n"/>
      <c r="G286" s="9" t="n"/>
    </row>
    <row r="287" ht="15.75" customHeight="1" s="496">
      <c r="A287" s="9" t="n"/>
      <c r="B287" s="9" t="n"/>
      <c r="C287" s="9" t="n"/>
      <c r="D287" s="9" t="n"/>
      <c r="E287" s="9" t="n"/>
      <c r="F287" s="9" t="n"/>
      <c r="G287" s="9" t="n"/>
    </row>
    <row r="288" ht="15.75" customHeight="1" s="496">
      <c r="A288" s="9" t="n"/>
      <c r="B288" s="9" t="n"/>
      <c r="C288" s="9" t="n"/>
      <c r="D288" s="9" t="n"/>
      <c r="E288" s="9" t="n"/>
      <c r="F288" s="9" t="n"/>
      <c r="G288" s="9" t="n"/>
    </row>
    <row r="289" ht="15.75" customHeight="1" s="496">
      <c r="A289" s="9" t="n"/>
      <c r="B289" s="9" t="n"/>
      <c r="C289" s="9" t="n"/>
      <c r="D289" s="9" t="n"/>
      <c r="E289" s="9" t="n"/>
      <c r="F289" s="9" t="n"/>
      <c r="G289" s="9" t="n"/>
    </row>
    <row r="290" ht="15.75" customHeight="1" s="496">
      <c r="A290" s="9" t="n"/>
      <c r="B290" s="9" t="n"/>
      <c r="C290" s="9" t="n"/>
      <c r="D290" s="9" t="n"/>
      <c r="E290" s="9" t="n"/>
      <c r="F290" s="9" t="n"/>
      <c r="G290" s="9" t="n"/>
    </row>
    <row r="291" ht="15.75" customHeight="1" s="496">
      <c r="A291" s="9" t="n"/>
      <c r="B291" s="9" t="n"/>
      <c r="C291" s="9" t="n"/>
      <c r="D291" s="9" t="n"/>
      <c r="E291" s="9" t="n"/>
      <c r="F291" s="9" t="n"/>
      <c r="G291" s="9" t="n"/>
    </row>
    <row r="292" ht="15.75" customHeight="1" s="496">
      <c r="A292" s="9" t="n"/>
      <c r="B292" s="9" t="n"/>
      <c r="C292" s="9" t="n"/>
      <c r="D292" s="9" t="n"/>
      <c r="E292" s="9" t="n"/>
      <c r="F292" s="9" t="n"/>
      <c r="G292" s="9" t="n"/>
    </row>
    <row r="293" ht="15.75" customHeight="1" s="496">
      <c r="A293" s="9" t="n"/>
      <c r="B293" s="9" t="n"/>
      <c r="C293" s="9" t="n"/>
      <c r="D293" s="9" t="n"/>
      <c r="E293" s="9" t="n"/>
      <c r="F293" s="9" t="n"/>
      <c r="G293" s="9" t="n"/>
    </row>
    <row r="294" ht="15.75" customHeight="1" s="496">
      <c r="A294" s="9" t="n"/>
      <c r="B294" s="9" t="n"/>
      <c r="C294" s="9" t="n"/>
      <c r="D294" s="9" t="n"/>
      <c r="E294" s="9" t="n"/>
      <c r="F294" s="9" t="n"/>
      <c r="G294" s="9" t="n"/>
    </row>
    <row r="295" ht="15.75" customHeight="1" s="496">
      <c r="A295" s="9" t="n"/>
      <c r="B295" s="9" t="n"/>
      <c r="C295" s="9" t="n"/>
      <c r="D295" s="9" t="n"/>
      <c r="E295" s="9" t="n"/>
      <c r="F295" s="9" t="n"/>
      <c r="G295" s="9" t="n"/>
    </row>
    <row r="296" ht="15.75" customHeight="1" s="496">
      <c r="A296" s="9" t="n"/>
      <c r="B296" s="9" t="n"/>
      <c r="C296" s="9" t="n"/>
      <c r="D296" s="9" t="n"/>
      <c r="E296" s="9" t="n"/>
      <c r="F296" s="9" t="n"/>
      <c r="G296" s="9" t="n"/>
    </row>
    <row r="297" ht="15.75" customHeight="1" s="496">
      <c r="A297" s="9" t="n"/>
      <c r="B297" s="9" t="n"/>
      <c r="C297" s="9" t="n"/>
      <c r="D297" s="9" t="n"/>
      <c r="E297" s="9" t="n"/>
      <c r="F297" s="9" t="n"/>
      <c r="G297" s="9" t="n"/>
    </row>
    <row r="298" ht="15.75" customHeight="1" s="496">
      <c r="A298" s="9" t="n"/>
      <c r="B298" s="9" t="n"/>
      <c r="C298" s="9" t="n"/>
      <c r="D298" s="9" t="n"/>
      <c r="E298" s="9" t="n"/>
      <c r="F298" s="9" t="n"/>
      <c r="G298" s="9" t="n"/>
    </row>
    <row r="299" ht="15.75" customHeight="1" s="496">
      <c r="A299" s="9" t="n"/>
      <c r="B299" s="9" t="n"/>
      <c r="C299" s="9" t="n"/>
      <c r="D299" s="9" t="n"/>
      <c r="E299" s="9" t="n"/>
      <c r="F299" s="9" t="n"/>
      <c r="G299" s="9" t="n"/>
    </row>
    <row r="300" ht="15.75" customHeight="1" s="496">
      <c r="A300" s="9" t="n"/>
      <c r="B300" s="9" t="n"/>
      <c r="C300" s="9" t="n"/>
      <c r="D300" s="9" t="n"/>
      <c r="E300" s="9" t="n"/>
      <c r="F300" s="9" t="n"/>
      <c r="G300" s="9" t="n"/>
    </row>
    <row r="301" ht="15.75" customHeight="1" s="496">
      <c r="A301" s="9" t="n"/>
      <c r="B301" s="9" t="n"/>
      <c r="C301" s="9" t="n"/>
      <c r="D301" s="9" t="n"/>
      <c r="E301" s="9" t="n"/>
      <c r="F301" s="9" t="n"/>
      <c r="G301" s="9" t="n"/>
    </row>
    <row r="302" ht="15.75" customHeight="1" s="496">
      <c r="A302" s="9" t="n"/>
      <c r="B302" s="9" t="n"/>
      <c r="C302" s="9" t="n"/>
      <c r="D302" s="9" t="n"/>
      <c r="E302" s="9" t="n"/>
      <c r="F302" s="9" t="n"/>
      <c r="G302" s="9" t="n"/>
    </row>
    <row r="303" ht="15.75" customHeight="1" s="496">
      <c r="A303" s="9" t="n"/>
      <c r="B303" s="9" t="n"/>
      <c r="C303" s="9" t="n"/>
      <c r="D303" s="9" t="n"/>
      <c r="E303" s="9" t="n"/>
      <c r="F303" s="9" t="n"/>
      <c r="G303" s="9" t="n"/>
    </row>
    <row r="304" ht="15.75" customHeight="1" s="496">
      <c r="A304" s="9" t="n"/>
      <c r="B304" s="9" t="n"/>
      <c r="C304" s="9" t="n"/>
      <c r="D304" s="9" t="n"/>
      <c r="E304" s="9" t="n"/>
      <c r="F304" s="9" t="n"/>
      <c r="G304" s="9" t="n"/>
    </row>
    <row r="305" ht="15.75" customHeight="1" s="496">
      <c r="A305" s="9" t="n"/>
      <c r="B305" s="9" t="n"/>
      <c r="C305" s="9" t="n"/>
      <c r="D305" s="9" t="n"/>
      <c r="E305" s="9" t="n"/>
      <c r="F305" s="9" t="n"/>
      <c r="G305" s="9" t="n"/>
    </row>
    <row r="306" ht="15.75" customHeight="1" s="496">
      <c r="A306" s="9" t="n"/>
      <c r="B306" s="9" t="n"/>
      <c r="C306" s="9" t="n"/>
      <c r="D306" s="9" t="n"/>
      <c r="E306" s="9" t="n"/>
      <c r="F306" s="9" t="n"/>
      <c r="G306" s="9" t="n"/>
    </row>
    <row r="307" ht="15.75" customHeight="1" s="496">
      <c r="A307" s="9" t="n"/>
      <c r="B307" s="9" t="n"/>
      <c r="C307" s="9" t="n"/>
      <c r="D307" s="9" t="n"/>
      <c r="E307" s="9" t="n"/>
      <c r="F307" s="9" t="n"/>
      <c r="G307" s="9" t="n"/>
    </row>
    <row r="308" ht="15.75" customHeight="1" s="496">
      <c r="A308" s="9" t="n"/>
      <c r="B308" s="9" t="n"/>
      <c r="C308" s="9" t="n"/>
      <c r="D308" s="9" t="n"/>
      <c r="E308" s="9" t="n"/>
      <c r="F308" s="9" t="n"/>
      <c r="G308" s="9" t="n"/>
    </row>
    <row r="309" ht="15.75" customHeight="1" s="496">
      <c r="A309" s="9" t="n"/>
      <c r="B309" s="9" t="n"/>
      <c r="C309" s="9" t="n"/>
      <c r="D309" s="9" t="n"/>
      <c r="E309" s="9" t="n"/>
      <c r="F309" s="9" t="n"/>
      <c r="G309" s="9" t="n"/>
    </row>
    <row r="310" ht="15.75" customHeight="1" s="496">
      <c r="A310" s="9" t="n"/>
      <c r="B310" s="9" t="n"/>
      <c r="C310" s="9" t="n"/>
      <c r="D310" s="9" t="n"/>
      <c r="E310" s="9" t="n"/>
      <c r="F310" s="9" t="n"/>
      <c r="G310" s="9" t="n"/>
    </row>
    <row r="311" ht="15.75" customHeight="1" s="496">
      <c r="A311" s="9" t="n"/>
      <c r="B311" s="9" t="n"/>
      <c r="C311" s="9" t="n"/>
      <c r="D311" s="9" t="n"/>
      <c r="E311" s="9" t="n"/>
      <c r="F311" s="9" t="n"/>
      <c r="G311" s="9" t="n"/>
    </row>
    <row r="312" ht="15.75" customHeight="1" s="496">
      <c r="A312" s="9" t="n"/>
      <c r="B312" s="9" t="n"/>
      <c r="C312" s="9" t="n"/>
      <c r="D312" s="9" t="n"/>
      <c r="E312" s="9" t="n"/>
      <c r="F312" s="9" t="n"/>
      <c r="G312" s="9" t="n"/>
    </row>
    <row r="313" ht="15.75" customHeight="1" s="496">
      <c r="A313" s="9" t="n"/>
      <c r="B313" s="9" t="n"/>
      <c r="C313" s="9" t="n"/>
      <c r="D313" s="9" t="n"/>
      <c r="E313" s="9" t="n"/>
      <c r="F313" s="9" t="n"/>
      <c r="G313" s="9" t="n"/>
    </row>
    <row r="314" ht="15.75" customHeight="1" s="496">
      <c r="A314" s="9" t="n"/>
      <c r="B314" s="9" t="n"/>
      <c r="C314" s="9" t="n"/>
      <c r="D314" s="9" t="n"/>
      <c r="E314" s="9" t="n"/>
      <c r="F314" s="9" t="n"/>
      <c r="G314" s="9" t="n"/>
    </row>
    <row r="315" ht="15.75" customHeight="1" s="496">
      <c r="A315" s="9" t="n"/>
      <c r="B315" s="9" t="n"/>
      <c r="C315" s="9" t="n"/>
      <c r="D315" s="9" t="n"/>
      <c r="E315" s="9" t="n"/>
      <c r="F315" s="9" t="n"/>
      <c r="G315" s="9" t="n"/>
    </row>
    <row r="316" ht="15.75" customHeight="1" s="496">
      <c r="A316" s="9" t="n"/>
      <c r="B316" s="9" t="n"/>
      <c r="C316" s="9" t="n"/>
      <c r="D316" s="9" t="n"/>
      <c r="E316" s="9" t="n"/>
      <c r="F316" s="9" t="n"/>
      <c r="G316" s="9" t="n"/>
    </row>
    <row r="317" ht="15.75" customHeight="1" s="496">
      <c r="A317" s="9" t="n"/>
      <c r="B317" s="9" t="n"/>
      <c r="C317" s="9" t="n"/>
      <c r="D317" s="9" t="n"/>
      <c r="E317" s="9" t="n"/>
      <c r="F317" s="9" t="n"/>
      <c r="G317" s="9" t="n"/>
    </row>
    <row r="318" ht="15.75" customHeight="1" s="496">
      <c r="A318" s="9" t="n"/>
      <c r="B318" s="9" t="n"/>
      <c r="C318" s="9" t="n"/>
      <c r="D318" s="9" t="n"/>
      <c r="E318" s="9" t="n"/>
      <c r="F318" s="9" t="n"/>
      <c r="G318" s="9" t="n"/>
    </row>
    <row r="319" ht="15.75" customHeight="1" s="496">
      <c r="A319" s="9" t="n"/>
      <c r="B319" s="9" t="n"/>
      <c r="C319" s="9" t="n"/>
      <c r="D319" s="9" t="n"/>
      <c r="E319" s="9" t="n"/>
      <c r="F319" s="9" t="n"/>
      <c r="G319" s="9" t="n"/>
    </row>
    <row r="320" ht="15.75" customHeight="1" s="496">
      <c r="A320" s="9" t="n"/>
      <c r="B320" s="9" t="n"/>
      <c r="C320" s="9" t="n"/>
      <c r="D320" s="9" t="n"/>
      <c r="E320" s="9" t="n"/>
      <c r="F320" s="9" t="n"/>
      <c r="G320" s="9" t="n"/>
    </row>
    <row r="321" ht="15.75" customHeight="1" s="496">
      <c r="A321" s="9" t="n"/>
      <c r="B321" s="9" t="n"/>
      <c r="C321" s="9" t="n"/>
      <c r="D321" s="9" t="n"/>
      <c r="E321" s="9" t="n"/>
      <c r="F321" s="9" t="n"/>
      <c r="G321" s="9" t="n"/>
    </row>
    <row r="322" ht="15.75" customHeight="1" s="496">
      <c r="A322" s="9" t="n"/>
      <c r="B322" s="9" t="n"/>
      <c r="C322" s="9" t="n"/>
      <c r="D322" s="9" t="n"/>
      <c r="E322" s="9" t="n"/>
      <c r="F322" s="9" t="n"/>
      <c r="G322" s="9" t="n"/>
    </row>
    <row r="323" ht="15.75" customHeight="1" s="496">
      <c r="A323" s="9" t="n"/>
      <c r="B323" s="9" t="n"/>
      <c r="C323" s="9" t="n"/>
      <c r="D323" s="9" t="n"/>
      <c r="E323" s="9" t="n"/>
      <c r="F323" s="9" t="n"/>
      <c r="G323" s="9" t="n"/>
    </row>
    <row r="324" ht="15.75" customHeight="1" s="496">
      <c r="A324" s="9" t="n"/>
      <c r="B324" s="9" t="n"/>
      <c r="C324" s="9" t="n"/>
      <c r="D324" s="9" t="n"/>
      <c r="E324" s="9" t="n"/>
      <c r="F324" s="9" t="n"/>
      <c r="G324" s="9" t="n"/>
    </row>
    <row r="325" ht="15.75" customHeight="1" s="496">
      <c r="A325" s="9" t="n"/>
      <c r="B325" s="9" t="n"/>
      <c r="C325" s="9" t="n"/>
      <c r="D325" s="9" t="n"/>
      <c r="E325" s="9" t="n"/>
      <c r="F325" s="9" t="n"/>
      <c r="G325" s="9" t="n"/>
    </row>
    <row r="326" ht="15.75" customHeight="1" s="496">
      <c r="A326" s="9" t="n"/>
      <c r="B326" s="9" t="n"/>
      <c r="C326" s="9" t="n"/>
      <c r="D326" s="9" t="n"/>
      <c r="E326" s="9" t="n"/>
      <c r="F326" s="9" t="n"/>
      <c r="G326" s="9" t="n"/>
    </row>
    <row r="327" ht="15.75" customHeight="1" s="496">
      <c r="A327" s="9" t="n"/>
      <c r="B327" s="9" t="n"/>
      <c r="C327" s="9" t="n"/>
      <c r="D327" s="9" t="n"/>
      <c r="E327" s="9" t="n"/>
      <c r="F327" s="9" t="n"/>
      <c r="G327" s="9" t="n"/>
    </row>
    <row r="328" ht="15.75" customHeight="1" s="496">
      <c r="A328" s="9" t="n"/>
      <c r="B328" s="9" t="n"/>
      <c r="C328" s="9" t="n"/>
      <c r="D328" s="9" t="n"/>
      <c r="E328" s="9" t="n"/>
      <c r="F328" s="9" t="n"/>
      <c r="G328" s="9" t="n"/>
    </row>
    <row r="329" ht="15.75" customHeight="1" s="496">
      <c r="A329" s="9" t="n"/>
      <c r="B329" s="9" t="n"/>
      <c r="C329" s="9" t="n"/>
      <c r="D329" s="9" t="n"/>
      <c r="E329" s="9" t="n"/>
      <c r="F329" s="9" t="n"/>
      <c r="G329" s="9" t="n"/>
    </row>
    <row r="330" ht="15.75" customHeight="1" s="496">
      <c r="A330" s="9" t="n"/>
      <c r="B330" s="9" t="n"/>
      <c r="C330" s="9" t="n"/>
      <c r="D330" s="9" t="n"/>
      <c r="E330" s="9" t="n"/>
      <c r="F330" s="9" t="n"/>
      <c r="G330" s="9" t="n"/>
    </row>
    <row r="331" ht="15.75" customHeight="1" s="496">
      <c r="A331" s="9" t="n"/>
      <c r="B331" s="9" t="n"/>
      <c r="C331" s="9" t="n"/>
      <c r="D331" s="9" t="n"/>
      <c r="E331" s="9" t="n"/>
      <c r="F331" s="9" t="n"/>
      <c r="G331" s="9" t="n"/>
    </row>
    <row r="332" ht="15.75" customHeight="1" s="496">
      <c r="A332" s="9" t="n"/>
      <c r="B332" s="9" t="n"/>
      <c r="C332" s="9" t="n"/>
      <c r="D332" s="9" t="n"/>
      <c r="E332" s="9" t="n"/>
      <c r="F332" s="9" t="n"/>
      <c r="G332" s="9" t="n"/>
    </row>
    <row r="333" ht="15.75" customHeight="1" s="496">
      <c r="A333" s="9" t="n"/>
      <c r="B333" s="9" t="n"/>
      <c r="C333" s="9" t="n"/>
      <c r="D333" s="9" t="n"/>
      <c r="E333" s="9" t="n"/>
      <c r="F333" s="9" t="n"/>
      <c r="G333" s="9" t="n"/>
    </row>
    <row r="334" ht="15.75" customHeight="1" s="496">
      <c r="A334" s="9" t="n"/>
      <c r="B334" s="9" t="n"/>
      <c r="C334" s="9" t="n"/>
      <c r="D334" s="9" t="n"/>
      <c r="E334" s="9" t="n"/>
      <c r="F334" s="9" t="n"/>
      <c r="G334" s="9" t="n"/>
    </row>
    <row r="335" ht="15.75" customHeight="1" s="496">
      <c r="A335" s="9" t="n"/>
      <c r="B335" s="9" t="n"/>
      <c r="C335" s="9" t="n"/>
      <c r="D335" s="9" t="n"/>
      <c r="E335" s="9" t="n"/>
      <c r="F335" s="9" t="n"/>
      <c r="G335" s="9" t="n"/>
    </row>
    <row r="336" ht="15.75" customHeight="1" s="496">
      <c r="A336" s="9" t="n"/>
      <c r="B336" s="9" t="n"/>
      <c r="C336" s="9" t="n"/>
      <c r="D336" s="9" t="n"/>
      <c r="E336" s="9" t="n"/>
      <c r="F336" s="9" t="n"/>
      <c r="G336" s="9" t="n"/>
    </row>
    <row r="337" ht="15.75" customHeight="1" s="496">
      <c r="A337" s="9" t="n"/>
      <c r="B337" s="9" t="n"/>
      <c r="C337" s="9" t="n"/>
      <c r="D337" s="9" t="n"/>
      <c r="E337" s="9" t="n"/>
      <c r="F337" s="9" t="n"/>
      <c r="G337" s="9" t="n"/>
    </row>
    <row r="338" ht="15.75" customHeight="1" s="496">
      <c r="A338" s="9" t="n"/>
      <c r="B338" s="9" t="n"/>
      <c r="C338" s="9" t="n"/>
      <c r="D338" s="9" t="n"/>
      <c r="E338" s="9" t="n"/>
      <c r="F338" s="9" t="n"/>
      <c r="G338" s="9" t="n"/>
    </row>
    <row r="339" ht="15.75" customHeight="1" s="496">
      <c r="A339" s="9" t="n"/>
      <c r="B339" s="9" t="n"/>
      <c r="C339" s="9" t="n"/>
      <c r="D339" s="9" t="n"/>
      <c r="E339" s="9" t="n"/>
      <c r="F339" s="9" t="n"/>
      <c r="G339" s="9" t="n"/>
    </row>
    <row r="340" ht="15.75" customHeight="1" s="496">
      <c r="A340" s="9" t="n"/>
      <c r="B340" s="9" t="n"/>
      <c r="C340" s="9" t="n"/>
      <c r="D340" s="9" t="n"/>
      <c r="E340" s="9" t="n"/>
      <c r="F340" s="9" t="n"/>
      <c r="G340" s="9" t="n"/>
    </row>
    <row r="341" ht="15.75" customHeight="1" s="496">
      <c r="A341" s="9" t="n"/>
      <c r="B341" s="9" t="n"/>
      <c r="C341" s="9" t="n"/>
      <c r="D341" s="9" t="n"/>
      <c r="E341" s="9" t="n"/>
      <c r="F341" s="9" t="n"/>
      <c r="G341" s="9" t="n"/>
    </row>
    <row r="342" ht="15.75" customHeight="1" s="496">
      <c r="A342" s="9" t="n"/>
      <c r="B342" s="9" t="n"/>
      <c r="C342" s="9" t="n"/>
      <c r="D342" s="9" t="n"/>
      <c r="E342" s="9" t="n"/>
      <c r="F342" s="9" t="n"/>
      <c r="G342" s="9" t="n"/>
    </row>
    <row r="343" ht="15.75" customHeight="1" s="496">
      <c r="A343" s="9" t="n"/>
      <c r="B343" s="9" t="n"/>
      <c r="C343" s="9" t="n"/>
      <c r="D343" s="9" t="n"/>
      <c r="E343" s="9" t="n"/>
      <c r="F343" s="9" t="n"/>
      <c r="G343" s="9" t="n"/>
    </row>
    <row r="344" ht="15.75" customHeight="1" s="496">
      <c r="A344" s="9" t="n"/>
      <c r="B344" s="9" t="n"/>
      <c r="C344" s="9" t="n"/>
      <c r="D344" s="9" t="n"/>
      <c r="E344" s="9" t="n"/>
      <c r="F344" s="9" t="n"/>
      <c r="G344" s="9" t="n"/>
    </row>
    <row r="345" ht="15.75" customHeight="1" s="496">
      <c r="A345" s="9" t="n"/>
      <c r="B345" s="9" t="n"/>
      <c r="C345" s="9" t="n"/>
      <c r="D345" s="9" t="n"/>
      <c r="E345" s="9" t="n"/>
      <c r="F345" s="9" t="n"/>
      <c r="G345" s="9" t="n"/>
    </row>
    <row r="346" ht="15.75" customHeight="1" s="496">
      <c r="A346" s="9" t="n"/>
      <c r="B346" s="9" t="n"/>
      <c r="C346" s="9" t="n"/>
      <c r="D346" s="9" t="n"/>
      <c r="E346" s="9" t="n"/>
      <c r="F346" s="9" t="n"/>
      <c r="G346" s="9" t="n"/>
    </row>
    <row r="347" ht="15.75" customHeight="1" s="496">
      <c r="A347" s="9" t="n"/>
      <c r="B347" s="9" t="n"/>
      <c r="C347" s="9" t="n"/>
      <c r="D347" s="9" t="n"/>
      <c r="E347" s="9" t="n"/>
      <c r="F347" s="9" t="n"/>
      <c r="G347" s="9" t="n"/>
    </row>
    <row r="348" ht="15.75" customHeight="1" s="496">
      <c r="A348" s="9" t="n"/>
      <c r="B348" s="9" t="n"/>
      <c r="C348" s="9" t="n"/>
      <c r="D348" s="9" t="n"/>
      <c r="E348" s="9" t="n"/>
      <c r="F348" s="9" t="n"/>
      <c r="G348" s="9" t="n"/>
    </row>
    <row r="349" ht="15.75" customHeight="1" s="496">
      <c r="A349" s="9" t="n"/>
      <c r="B349" s="9" t="n"/>
      <c r="C349" s="9" t="n"/>
      <c r="D349" s="9" t="n"/>
      <c r="E349" s="9" t="n"/>
      <c r="F349" s="9" t="n"/>
      <c r="G349" s="9" t="n"/>
    </row>
    <row r="350" ht="15.75" customHeight="1" s="496">
      <c r="A350" s="9" t="n"/>
      <c r="B350" s="9" t="n"/>
      <c r="C350" s="9" t="n"/>
      <c r="D350" s="9" t="n"/>
      <c r="E350" s="9" t="n"/>
      <c r="F350" s="9" t="n"/>
      <c r="G350" s="9" t="n"/>
    </row>
    <row r="351" ht="15.75" customHeight="1" s="496">
      <c r="A351" s="9" t="n"/>
      <c r="B351" s="9" t="n"/>
      <c r="C351" s="9" t="n"/>
      <c r="D351" s="9" t="n"/>
      <c r="E351" s="9" t="n"/>
      <c r="F351" s="9" t="n"/>
      <c r="G351" s="9" t="n"/>
    </row>
    <row r="352" ht="15.75" customHeight="1" s="496">
      <c r="A352" s="9" t="n"/>
      <c r="B352" s="9" t="n"/>
      <c r="C352" s="9" t="n"/>
      <c r="D352" s="9" t="n"/>
      <c r="E352" s="9" t="n"/>
      <c r="F352" s="9" t="n"/>
      <c r="G352" s="9" t="n"/>
    </row>
    <row r="353" ht="15.75" customHeight="1" s="496">
      <c r="A353" s="9" t="n"/>
      <c r="B353" s="9" t="n"/>
      <c r="C353" s="9" t="n"/>
      <c r="D353" s="9" t="n"/>
      <c r="E353" s="9" t="n"/>
      <c r="F353" s="9" t="n"/>
      <c r="G353" s="9" t="n"/>
    </row>
    <row r="354" ht="15.75" customHeight="1" s="496">
      <c r="A354" s="9" t="n"/>
      <c r="B354" s="9" t="n"/>
      <c r="C354" s="9" t="n"/>
      <c r="D354" s="9" t="n"/>
      <c r="E354" s="9" t="n"/>
      <c r="F354" s="9" t="n"/>
      <c r="G354" s="9" t="n"/>
    </row>
    <row r="355" ht="15.75" customHeight="1" s="496">
      <c r="A355" s="9" t="n"/>
      <c r="B355" s="9" t="n"/>
      <c r="C355" s="9" t="n"/>
      <c r="D355" s="9" t="n"/>
      <c r="E355" s="9" t="n"/>
      <c r="F355" s="9" t="n"/>
      <c r="G355" s="9" t="n"/>
    </row>
    <row r="356" ht="15.75" customHeight="1" s="496">
      <c r="A356" s="9" t="n"/>
      <c r="B356" s="9" t="n"/>
      <c r="C356" s="9" t="n"/>
      <c r="D356" s="9" t="n"/>
      <c r="E356" s="9" t="n"/>
      <c r="F356" s="9" t="n"/>
      <c r="G356" s="9" t="n"/>
    </row>
    <row r="357" ht="15.75" customHeight="1" s="496">
      <c r="A357" s="9" t="n"/>
      <c r="B357" s="9" t="n"/>
      <c r="C357" s="9" t="n"/>
      <c r="D357" s="9" t="n"/>
      <c r="E357" s="9" t="n"/>
      <c r="F357" s="9" t="n"/>
      <c r="G357" s="9" t="n"/>
    </row>
    <row r="358" ht="15.75" customHeight="1" s="496">
      <c r="A358" s="9" t="n"/>
      <c r="B358" s="9" t="n"/>
      <c r="C358" s="9" t="n"/>
      <c r="D358" s="9" t="n"/>
      <c r="E358" s="9" t="n"/>
      <c r="F358" s="9" t="n"/>
      <c r="G358" s="9" t="n"/>
    </row>
    <row r="359" ht="15.75" customHeight="1" s="496">
      <c r="A359" s="9" t="n"/>
      <c r="B359" s="9" t="n"/>
      <c r="C359" s="9" t="n"/>
      <c r="D359" s="9" t="n"/>
      <c r="E359" s="9" t="n"/>
      <c r="F359" s="9" t="n"/>
      <c r="G359" s="9" t="n"/>
    </row>
    <row r="360" ht="15.75" customHeight="1" s="496">
      <c r="A360" s="9" t="n"/>
      <c r="B360" s="9" t="n"/>
      <c r="C360" s="9" t="n"/>
      <c r="D360" s="9" t="n"/>
      <c r="E360" s="9" t="n"/>
      <c r="F360" s="9" t="n"/>
      <c r="G360" s="9" t="n"/>
    </row>
    <row r="361" ht="15.75" customHeight="1" s="496">
      <c r="A361" s="9" t="n"/>
      <c r="B361" s="9" t="n"/>
      <c r="C361" s="9" t="n"/>
      <c r="D361" s="9" t="n"/>
      <c r="E361" s="9" t="n"/>
      <c r="F361" s="9" t="n"/>
      <c r="G361" s="9" t="n"/>
    </row>
    <row r="362" ht="15.75" customHeight="1" s="496">
      <c r="A362" s="9" t="n"/>
      <c r="B362" s="9" t="n"/>
      <c r="C362" s="9" t="n"/>
      <c r="D362" s="9" t="n"/>
      <c r="E362" s="9" t="n"/>
      <c r="F362" s="9" t="n"/>
      <c r="G362" s="9" t="n"/>
    </row>
    <row r="363" ht="15.75" customHeight="1" s="496">
      <c r="A363" s="9" t="n"/>
      <c r="B363" s="9" t="n"/>
      <c r="C363" s="9" t="n"/>
      <c r="D363" s="9" t="n"/>
      <c r="E363" s="9" t="n"/>
      <c r="F363" s="9" t="n"/>
      <c r="G363" s="9" t="n"/>
    </row>
    <row r="364" ht="15.75" customHeight="1" s="496">
      <c r="A364" s="9" t="n"/>
      <c r="B364" s="9" t="n"/>
      <c r="C364" s="9" t="n"/>
      <c r="D364" s="9" t="n"/>
      <c r="E364" s="9" t="n"/>
      <c r="F364" s="9" t="n"/>
      <c r="G364" s="9" t="n"/>
    </row>
    <row r="365" ht="15.75" customHeight="1" s="496">
      <c r="A365" s="9" t="n"/>
      <c r="B365" s="9" t="n"/>
      <c r="C365" s="9" t="n"/>
      <c r="D365" s="9" t="n"/>
      <c r="E365" s="9" t="n"/>
      <c r="F365" s="9" t="n"/>
      <c r="G365" s="9" t="n"/>
    </row>
    <row r="366" ht="15.75" customHeight="1" s="496">
      <c r="A366" s="9" t="n"/>
      <c r="B366" s="9" t="n"/>
      <c r="C366" s="9" t="n"/>
      <c r="D366" s="9" t="n"/>
      <c r="E366" s="9" t="n"/>
      <c r="F366" s="9" t="n"/>
      <c r="G366" s="9" t="n"/>
    </row>
    <row r="367" ht="15.75" customHeight="1" s="496">
      <c r="A367" s="9" t="n"/>
      <c r="B367" s="9" t="n"/>
      <c r="C367" s="9" t="n"/>
      <c r="D367" s="9" t="n"/>
      <c r="E367" s="9" t="n"/>
      <c r="F367" s="9" t="n"/>
      <c r="G367" s="9" t="n"/>
    </row>
    <row r="368" ht="15.75" customHeight="1" s="496">
      <c r="A368" s="9" t="n"/>
      <c r="B368" s="9" t="n"/>
      <c r="C368" s="9" t="n"/>
      <c r="D368" s="9" t="n"/>
      <c r="E368" s="9" t="n"/>
      <c r="F368" s="9" t="n"/>
      <c r="G368" s="9" t="n"/>
    </row>
    <row r="369" ht="15.75" customHeight="1" s="496">
      <c r="A369" s="9" t="n"/>
      <c r="B369" s="9" t="n"/>
      <c r="C369" s="9" t="n"/>
      <c r="D369" s="9" t="n"/>
      <c r="E369" s="9" t="n"/>
      <c r="F369" s="9" t="n"/>
      <c r="G369" s="9" t="n"/>
    </row>
    <row r="370" ht="15.75" customHeight="1" s="496">
      <c r="A370" s="9" t="n"/>
      <c r="B370" s="9" t="n"/>
      <c r="C370" s="9" t="n"/>
      <c r="D370" s="9" t="n"/>
      <c r="E370" s="9" t="n"/>
      <c r="F370" s="9" t="n"/>
      <c r="G370" s="9" t="n"/>
    </row>
    <row r="371" ht="15.75" customHeight="1" s="496">
      <c r="A371" s="9" t="n"/>
      <c r="B371" s="9" t="n"/>
      <c r="C371" s="9" t="n"/>
      <c r="D371" s="9" t="n"/>
      <c r="E371" s="9" t="n"/>
      <c r="F371" s="9" t="n"/>
      <c r="G371" s="9" t="n"/>
    </row>
    <row r="372" ht="15.75" customHeight="1" s="496">
      <c r="A372" s="9" t="n"/>
      <c r="B372" s="9" t="n"/>
      <c r="C372" s="9" t="n"/>
      <c r="D372" s="9" t="n"/>
      <c r="E372" s="9" t="n"/>
      <c r="F372" s="9" t="n"/>
      <c r="G372" s="9" t="n"/>
    </row>
    <row r="373" ht="15.75" customHeight="1" s="496">
      <c r="A373" s="9" t="n"/>
      <c r="B373" s="9" t="n"/>
      <c r="C373" s="9" t="n"/>
      <c r="D373" s="9" t="n"/>
      <c r="E373" s="9" t="n"/>
      <c r="F373" s="9" t="n"/>
      <c r="G373" s="9" t="n"/>
    </row>
    <row r="374" ht="15.75" customHeight="1" s="496">
      <c r="A374" s="9" t="n"/>
      <c r="B374" s="9" t="n"/>
      <c r="C374" s="9" t="n"/>
      <c r="D374" s="9" t="n"/>
      <c r="E374" s="9" t="n"/>
      <c r="F374" s="9" t="n"/>
      <c r="G374" s="9" t="n"/>
    </row>
    <row r="375" ht="15.75" customHeight="1" s="496">
      <c r="A375" s="9" t="n"/>
      <c r="B375" s="9" t="n"/>
      <c r="C375" s="9" t="n"/>
      <c r="D375" s="9" t="n"/>
      <c r="E375" s="9" t="n"/>
      <c r="F375" s="9" t="n"/>
      <c r="G375" s="9" t="n"/>
    </row>
    <row r="376" ht="15.75" customHeight="1" s="496">
      <c r="A376" s="9" t="n"/>
      <c r="B376" s="9" t="n"/>
      <c r="C376" s="9" t="n"/>
      <c r="D376" s="9" t="n"/>
      <c r="E376" s="9" t="n"/>
      <c r="F376" s="9" t="n"/>
      <c r="G376" s="9" t="n"/>
    </row>
    <row r="377" ht="15.75" customHeight="1" s="496">
      <c r="A377" s="9" t="n"/>
      <c r="B377" s="9" t="n"/>
      <c r="C377" s="9" t="n"/>
      <c r="D377" s="9" t="n"/>
      <c r="E377" s="9" t="n"/>
      <c r="F377" s="9" t="n"/>
      <c r="G377" s="9" t="n"/>
    </row>
    <row r="378" ht="15.75" customHeight="1" s="496">
      <c r="A378" s="9" t="n"/>
      <c r="B378" s="9" t="n"/>
      <c r="C378" s="9" t="n"/>
      <c r="D378" s="9" t="n"/>
      <c r="E378" s="9" t="n"/>
      <c r="F378" s="9" t="n"/>
      <c r="G378" s="9" t="n"/>
    </row>
    <row r="379" ht="15.75" customHeight="1" s="496">
      <c r="A379" s="9" t="n"/>
      <c r="B379" s="9" t="n"/>
      <c r="C379" s="9" t="n"/>
      <c r="D379" s="9" t="n"/>
      <c r="E379" s="9" t="n"/>
      <c r="F379" s="9" t="n"/>
      <c r="G379" s="9" t="n"/>
    </row>
    <row r="380" ht="15.75" customHeight="1" s="496">
      <c r="A380" s="9" t="n"/>
      <c r="B380" s="9" t="n"/>
      <c r="C380" s="9" t="n"/>
      <c r="D380" s="9" t="n"/>
      <c r="E380" s="9" t="n"/>
      <c r="F380" s="9" t="n"/>
      <c r="G380" s="9" t="n"/>
    </row>
    <row r="381" ht="15.75" customHeight="1" s="496">
      <c r="A381" s="9" t="n"/>
      <c r="B381" s="9" t="n"/>
      <c r="C381" s="9" t="n"/>
      <c r="D381" s="9" t="n"/>
      <c r="E381" s="9" t="n"/>
      <c r="F381" s="9" t="n"/>
      <c r="G381" s="9" t="n"/>
    </row>
    <row r="382" ht="15.75" customHeight="1" s="496">
      <c r="A382" s="9" t="n"/>
      <c r="B382" s="9" t="n"/>
      <c r="C382" s="9" t="n"/>
      <c r="D382" s="9" t="n"/>
      <c r="E382" s="9" t="n"/>
      <c r="F382" s="9" t="n"/>
      <c r="G382" s="9" t="n"/>
    </row>
    <row r="383" ht="15.75" customHeight="1" s="496">
      <c r="A383" s="9" t="n"/>
      <c r="B383" s="9" t="n"/>
      <c r="C383" s="9" t="n"/>
      <c r="D383" s="9" t="n"/>
      <c r="E383" s="9" t="n"/>
      <c r="F383" s="9" t="n"/>
      <c r="G383" s="9" t="n"/>
    </row>
    <row r="384" ht="15.75" customHeight="1" s="496">
      <c r="A384" s="9" t="n"/>
      <c r="B384" s="9" t="n"/>
      <c r="C384" s="9" t="n"/>
      <c r="D384" s="9" t="n"/>
      <c r="E384" s="9" t="n"/>
      <c r="F384" s="9" t="n"/>
      <c r="G384" s="9" t="n"/>
    </row>
    <row r="385" ht="15.75" customHeight="1" s="496">
      <c r="A385" s="9" t="n"/>
      <c r="B385" s="9" t="n"/>
      <c r="C385" s="9" t="n"/>
      <c r="D385" s="9" t="n"/>
      <c r="E385" s="9" t="n"/>
      <c r="F385" s="9" t="n"/>
      <c r="G385" s="9" t="n"/>
    </row>
    <row r="386" ht="15.75" customHeight="1" s="496">
      <c r="A386" s="9" t="n"/>
      <c r="B386" s="9" t="n"/>
      <c r="C386" s="9" t="n"/>
      <c r="D386" s="9" t="n"/>
      <c r="E386" s="9" t="n"/>
      <c r="F386" s="9" t="n"/>
      <c r="G386" s="9" t="n"/>
    </row>
    <row r="387" ht="15.75" customHeight="1" s="496">
      <c r="A387" s="9" t="n"/>
      <c r="B387" s="9" t="n"/>
      <c r="C387" s="9" t="n"/>
      <c r="D387" s="9" t="n"/>
      <c r="E387" s="9" t="n"/>
      <c r="F387" s="9" t="n"/>
      <c r="G387" s="9" t="n"/>
    </row>
    <row r="388" ht="15.75" customHeight="1" s="496">
      <c r="A388" s="9" t="n"/>
      <c r="B388" s="9" t="n"/>
      <c r="C388" s="9" t="n"/>
      <c r="D388" s="9" t="n"/>
      <c r="E388" s="9" t="n"/>
      <c r="F388" s="9" t="n"/>
      <c r="G388" s="9" t="n"/>
    </row>
    <row r="389" ht="15.75" customHeight="1" s="496">
      <c r="A389" s="9" t="n"/>
      <c r="B389" s="9" t="n"/>
      <c r="C389" s="9" t="n"/>
      <c r="D389" s="9" t="n"/>
      <c r="E389" s="9" t="n"/>
      <c r="F389" s="9" t="n"/>
      <c r="G389" s="9" t="n"/>
    </row>
    <row r="390" ht="15.75" customHeight="1" s="496">
      <c r="A390" s="9" t="n"/>
      <c r="B390" s="9" t="n"/>
      <c r="C390" s="9" t="n"/>
      <c r="D390" s="9" t="n"/>
      <c r="E390" s="9" t="n"/>
      <c r="F390" s="9" t="n"/>
      <c r="G390" s="9" t="n"/>
    </row>
    <row r="391" ht="15.75" customHeight="1" s="496">
      <c r="A391" s="9" t="n"/>
      <c r="B391" s="9" t="n"/>
      <c r="C391" s="9" t="n"/>
      <c r="D391" s="9" t="n"/>
      <c r="E391" s="9" t="n"/>
      <c r="F391" s="9" t="n"/>
      <c r="G391" s="9" t="n"/>
    </row>
    <row r="392" ht="15.75" customHeight="1" s="496">
      <c r="A392" s="9" t="n"/>
      <c r="B392" s="9" t="n"/>
      <c r="C392" s="9" t="n"/>
      <c r="D392" s="9" t="n"/>
      <c r="E392" s="9" t="n"/>
      <c r="F392" s="9" t="n"/>
      <c r="G392" s="9" t="n"/>
    </row>
    <row r="393" ht="15.75" customHeight="1" s="496">
      <c r="A393" s="9" t="n"/>
      <c r="B393" s="9" t="n"/>
      <c r="C393" s="9" t="n"/>
      <c r="D393" s="9" t="n"/>
      <c r="E393" s="9" t="n"/>
      <c r="F393" s="9" t="n"/>
      <c r="G393" s="9" t="n"/>
    </row>
    <row r="394" ht="15.75" customHeight="1" s="496">
      <c r="A394" s="9" t="n"/>
      <c r="B394" s="9" t="n"/>
      <c r="C394" s="9" t="n"/>
      <c r="D394" s="9" t="n"/>
      <c r="E394" s="9" t="n"/>
      <c r="F394" s="9" t="n"/>
      <c r="G394" s="9" t="n"/>
    </row>
    <row r="395" ht="15.75" customHeight="1" s="496">
      <c r="A395" s="9" t="n"/>
      <c r="B395" s="9" t="n"/>
      <c r="C395" s="9" t="n"/>
      <c r="D395" s="9" t="n"/>
      <c r="E395" s="9" t="n"/>
      <c r="F395" s="9" t="n"/>
      <c r="G395" s="9" t="n"/>
    </row>
    <row r="396" ht="15.75" customHeight="1" s="496">
      <c r="A396" s="9" t="n"/>
      <c r="B396" s="9" t="n"/>
      <c r="C396" s="9" t="n"/>
      <c r="D396" s="9" t="n"/>
      <c r="E396" s="9" t="n"/>
      <c r="F396" s="9" t="n"/>
      <c r="G396" s="9" t="n"/>
    </row>
    <row r="397" ht="15.75" customHeight="1" s="496">
      <c r="A397" s="9" t="n"/>
      <c r="B397" s="9" t="n"/>
      <c r="C397" s="9" t="n"/>
      <c r="D397" s="9" t="n"/>
      <c r="E397" s="9" t="n"/>
      <c r="F397" s="9" t="n"/>
      <c r="G397" s="9" t="n"/>
    </row>
    <row r="398" ht="15.75" customHeight="1" s="496">
      <c r="A398" s="9" t="n"/>
      <c r="B398" s="9" t="n"/>
      <c r="C398" s="9" t="n"/>
      <c r="D398" s="9" t="n"/>
      <c r="E398" s="9" t="n"/>
      <c r="F398" s="9" t="n"/>
      <c r="G398" s="9" t="n"/>
    </row>
    <row r="399" ht="15.75" customHeight="1" s="496">
      <c r="A399" s="9" t="n"/>
      <c r="B399" s="9" t="n"/>
      <c r="C399" s="9" t="n"/>
      <c r="D399" s="9" t="n"/>
      <c r="E399" s="9" t="n"/>
      <c r="F399" s="9" t="n"/>
      <c r="G399" s="9" t="n"/>
    </row>
    <row r="400" ht="15.75" customHeight="1" s="496">
      <c r="A400" s="9" t="n"/>
      <c r="B400" s="9" t="n"/>
      <c r="C400" s="9" t="n"/>
      <c r="D400" s="9" t="n"/>
      <c r="E400" s="9" t="n"/>
      <c r="F400" s="9" t="n"/>
      <c r="G400" s="9" t="n"/>
    </row>
    <row r="401" ht="15.75" customHeight="1" s="496">
      <c r="A401" s="9" t="n"/>
      <c r="B401" s="9" t="n"/>
      <c r="C401" s="9" t="n"/>
      <c r="D401" s="9" t="n"/>
      <c r="E401" s="9" t="n"/>
      <c r="F401" s="9" t="n"/>
      <c r="G401" s="9" t="n"/>
    </row>
    <row r="402" ht="15.75" customHeight="1" s="496">
      <c r="A402" s="9" t="n"/>
      <c r="B402" s="9" t="n"/>
      <c r="C402" s="9" t="n"/>
      <c r="D402" s="9" t="n"/>
      <c r="E402" s="9" t="n"/>
      <c r="F402" s="9" t="n"/>
      <c r="G402" s="9" t="n"/>
    </row>
    <row r="403" ht="15.75" customHeight="1" s="496">
      <c r="A403" s="9" t="n"/>
      <c r="B403" s="9" t="n"/>
      <c r="C403" s="9" t="n"/>
      <c r="D403" s="9" t="n"/>
      <c r="E403" s="9" t="n"/>
      <c r="F403" s="9" t="n"/>
      <c r="G403" s="9" t="n"/>
    </row>
    <row r="404" ht="15.75" customHeight="1" s="496">
      <c r="A404" s="9" t="n"/>
      <c r="B404" s="9" t="n"/>
      <c r="C404" s="9" t="n"/>
      <c r="D404" s="9" t="n"/>
      <c r="E404" s="9" t="n"/>
      <c r="F404" s="9" t="n"/>
      <c r="G404" s="9" t="n"/>
    </row>
    <row r="405" ht="15.75" customHeight="1" s="496">
      <c r="A405" s="9" t="n"/>
      <c r="B405" s="9" t="n"/>
      <c r="C405" s="9" t="n"/>
      <c r="D405" s="9" t="n"/>
      <c r="E405" s="9" t="n"/>
      <c r="F405" s="9" t="n"/>
      <c r="G405" s="9" t="n"/>
    </row>
    <row r="406" ht="15.75" customHeight="1" s="496">
      <c r="A406" s="9" t="n"/>
      <c r="B406" s="9" t="n"/>
      <c r="C406" s="9" t="n"/>
      <c r="D406" s="9" t="n"/>
      <c r="E406" s="9" t="n"/>
      <c r="F406" s="9" t="n"/>
      <c r="G406" s="9" t="n"/>
    </row>
    <row r="407" ht="15.75" customHeight="1" s="496">
      <c r="A407" s="9" t="n"/>
      <c r="B407" s="9" t="n"/>
      <c r="C407" s="9" t="n"/>
      <c r="D407" s="9" t="n"/>
      <c r="E407" s="9" t="n"/>
      <c r="F407" s="9" t="n"/>
      <c r="G407" s="9" t="n"/>
    </row>
    <row r="408" ht="15.75" customHeight="1" s="496">
      <c r="A408" s="9" t="n"/>
      <c r="B408" s="9" t="n"/>
      <c r="C408" s="9" t="n"/>
      <c r="D408" s="9" t="n"/>
      <c r="E408" s="9" t="n"/>
      <c r="F408" s="9" t="n"/>
      <c r="G408" s="9" t="n"/>
    </row>
    <row r="409" ht="15.75" customHeight="1" s="496">
      <c r="A409" s="9" t="n"/>
      <c r="B409" s="9" t="n"/>
      <c r="C409" s="9" t="n"/>
      <c r="D409" s="9" t="n"/>
      <c r="E409" s="9" t="n"/>
      <c r="F409" s="9" t="n"/>
      <c r="G409" s="9" t="n"/>
    </row>
    <row r="410" ht="15.75" customHeight="1" s="496">
      <c r="A410" s="9" t="n"/>
      <c r="B410" s="9" t="n"/>
      <c r="C410" s="9" t="n"/>
      <c r="D410" s="9" t="n"/>
      <c r="E410" s="9" t="n"/>
      <c r="F410" s="9" t="n"/>
      <c r="G410" s="9" t="n"/>
    </row>
    <row r="411" ht="15.75" customHeight="1" s="496">
      <c r="A411" s="9" t="n"/>
      <c r="B411" s="9" t="n"/>
      <c r="C411" s="9" t="n"/>
      <c r="D411" s="9" t="n"/>
      <c r="E411" s="9" t="n"/>
      <c r="F411" s="9" t="n"/>
      <c r="G411" s="9" t="n"/>
    </row>
    <row r="412" ht="15.75" customHeight="1" s="496">
      <c r="A412" s="9" t="n"/>
      <c r="B412" s="9" t="n"/>
      <c r="C412" s="9" t="n"/>
      <c r="D412" s="9" t="n"/>
      <c r="E412" s="9" t="n"/>
      <c r="F412" s="9" t="n"/>
      <c r="G412" s="9" t="n"/>
    </row>
    <row r="413" ht="15.75" customHeight="1" s="496">
      <c r="A413" s="9" t="n"/>
      <c r="B413" s="9" t="n"/>
      <c r="C413" s="9" t="n"/>
      <c r="D413" s="9" t="n"/>
      <c r="E413" s="9" t="n"/>
      <c r="F413" s="9" t="n"/>
      <c r="G413" s="9" t="n"/>
    </row>
    <row r="414" ht="15.75" customHeight="1" s="496">
      <c r="A414" s="9" t="n"/>
      <c r="B414" s="9" t="n"/>
      <c r="C414" s="9" t="n"/>
      <c r="D414" s="9" t="n"/>
      <c r="E414" s="9" t="n"/>
      <c r="F414" s="9" t="n"/>
      <c r="G414" s="9" t="n"/>
    </row>
    <row r="415" ht="15.75" customHeight="1" s="496">
      <c r="A415" s="9" t="n"/>
      <c r="B415" s="9" t="n"/>
      <c r="C415" s="9" t="n"/>
      <c r="D415" s="9" t="n"/>
      <c r="E415" s="9" t="n"/>
      <c r="F415" s="9" t="n"/>
      <c r="G415" s="9" t="n"/>
    </row>
    <row r="416" ht="15.75" customHeight="1" s="496">
      <c r="A416" s="9" t="n"/>
      <c r="B416" s="9" t="n"/>
      <c r="C416" s="9" t="n"/>
      <c r="D416" s="9" t="n"/>
      <c r="E416" s="9" t="n"/>
      <c r="F416" s="9" t="n"/>
      <c r="G416" s="9" t="n"/>
    </row>
    <row r="417" ht="15.75" customHeight="1" s="496">
      <c r="A417" s="9" t="n"/>
      <c r="B417" s="9" t="n"/>
      <c r="C417" s="9" t="n"/>
      <c r="D417" s="9" t="n"/>
      <c r="E417" s="9" t="n"/>
      <c r="F417" s="9" t="n"/>
      <c r="G417" s="9" t="n"/>
    </row>
    <row r="418" ht="15.75" customHeight="1" s="496">
      <c r="A418" s="9" t="n"/>
      <c r="B418" s="9" t="n"/>
      <c r="C418" s="9" t="n"/>
      <c r="D418" s="9" t="n"/>
      <c r="E418" s="9" t="n"/>
      <c r="F418" s="9" t="n"/>
      <c r="G418" s="9" t="n"/>
    </row>
    <row r="419" ht="15.75" customHeight="1" s="496">
      <c r="A419" s="9" t="n"/>
      <c r="B419" s="9" t="n"/>
      <c r="C419" s="9" t="n"/>
      <c r="D419" s="9" t="n"/>
      <c r="E419" s="9" t="n"/>
      <c r="F419" s="9" t="n"/>
      <c r="G419" s="9" t="n"/>
    </row>
    <row r="420" ht="15.75" customHeight="1" s="496">
      <c r="A420" s="9" t="n"/>
      <c r="B420" s="9" t="n"/>
      <c r="C420" s="9" t="n"/>
      <c r="D420" s="9" t="n"/>
      <c r="E420" s="9" t="n"/>
      <c r="F420" s="9" t="n"/>
      <c r="G420" s="9" t="n"/>
    </row>
    <row r="421" ht="15.75" customHeight="1" s="496">
      <c r="A421" s="9" t="n"/>
      <c r="B421" s="9" t="n"/>
      <c r="C421" s="9" t="n"/>
      <c r="D421" s="9" t="n"/>
      <c r="E421" s="9" t="n"/>
      <c r="F421" s="9" t="n"/>
      <c r="G421" s="9" t="n"/>
    </row>
    <row r="422" ht="15.75" customHeight="1" s="496">
      <c r="A422" s="9" t="n"/>
      <c r="B422" s="9" t="n"/>
      <c r="C422" s="9" t="n"/>
      <c r="D422" s="9" t="n"/>
      <c r="E422" s="9" t="n"/>
      <c r="F422" s="9" t="n"/>
      <c r="G422" s="9" t="n"/>
    </row>
    <row r="423" ht="15.75" customHeight="1" s="496">
      <c r="A423" s="9" t="n"/>
      <c r="B423" s="9" t="n"/>
      <c r="C423" s="9" t="n"/>
      <c r="D423" s="9" t="n"/>
      <c r="E423" s="9" t="n"/>
      <c r="F423" s="9" t="n"/>
      <c r="G423" s="9" t="n"/>
    </row>
    <row r="424" ht="15.75" customHeight="1" s="496">
      <c r="A424" s="9" t="n"/>
      <c r="B424" s="9" t="n"/>
      <c r="C424" s="9" t="n"/>
      <c r="D424" s="9" t="n"/>
      <c r="E424" s="9" t="n"/>
      <c r="F424" s="9" t="n"/>
      <c r="G424" s="9" t="n"/>
    </row>
    <row r="425" ht="15.75" customHeight="1" s="496">
      <c r="A425" s="9" t="n"/>
      <c r="B425" s="9" t="n"/>
      <c r="C425" s="9" t="n"/>
      <c r="D425" s="9" t="n"/>
      <c r="E425" s="9" t="n"/>
      <c r="F425" s="9" t="n"/>
      <c r="G425" s="9" t="n"/>
    </row>
    <row r="426" ht="15.75" customHeight="1" s="496">
      <c r="A426" s="9" t="n"/>
      <c r="B426" s="9" t="n"/>
      <c r="C426" s="9" t="n"/>
      <c r="D426" s="9" t="n"/>
      <c r="E426" s="9" t="n"/>
      <c r="F426" s="9" t="n"/>
      <c r="G426" s="9" t="n"/>
    </row>
    <row r="427" ht="15.75" customHeight="1" s="496">
      <c r="A427" s="9" t="n"/>
      <c r="B427" s="9" t="n"/>
      <c r="C427" s="9" t="n"/>
      <c r="D427" s="9" t="n"/>
      <c r="E427" s="9" t="n"/>
      <c r="F427" s="9" t="n"/>
      <c r="G427" s="9" t="n"/>
    </row>
    <row r="428" ht="15.75" customHeight="1" s="496">
      <c r="A428" s="9" t="n"/>
      <c r="B428" s="9" t="n"/>
      <c r="C428" s="9" t="n"/>
      <c r="D428" s="9" t="n"/>
      <c r="E428" s="9" t="n"/>
      <c r="F428" s="9" t="n"/>
      <c r="G428" s="9" t="n"/>
    </row>
    <row r="429" ht="15.75" customHeight="1" s="496">
      <c r="A429" s="9" t="n"/>
      <c r="B429" s="9" t="n"/>
      <c r="C429" s="9" t="n"/>
      <c r="D429" s="9" t="n"/>
      <c r="E429" s="9" t="n"/>
      <c r="F429" s="9" t="n"/>
      <c r="G429" s="9" t="n"/>
    </row>
    <row r="430" ht="15.75" customHeight="1" s="496">
      <c r="A430" s="9" t="n"/>
      <c r="B430" s="9" t="n"/>
      <c r="C430" s="9" t="n"/>
      <c r="D430" s="9" t="n"/>
      <c r="E430" s="9" t="n"/>
      <c r="F430" s="9" t="n"/>
      <c r="G430" s="9" t="n"/>
    </row>
    <row r="431" ht="15.75" customHeight="1" s="496">
      <c r="A431" s="9" t="n"/>
      <c r="B431" s="9" t="n"/>
      <c r="C431" s="9" t="n"/>
      <c r="D431" s="9" t="n"/>
      <c r="E431" s="9" t="n"/>
      <c r="F431" s="9" t="n"/>
      <c r="G431" s="9" t="n"/>
    </row>
    <row r="432" ht="15.75" customHeight="1" s="496">
      <c r="A432" s="9" t="n"/>
      <c r="B432" s="9" t="n"/>
      <c r="C432" s="9" t="n"/>
      <c r="D432" s="9" t="n"/>
      <c r="E432" s="9" t="n"/>
      <c r="F432" s="9" t="n"/>
      <c r="G432" s="9" t="n"/>
    </row>
    <row r="433" ht="15.75" customHeight="1" s="496">
      <c r="A433" s="9" t="n"/>
      <c r="B433" s="9" t="n"/>
      <c r="C433" s="9" t="n"/>
      <c r="D433" s="9" t="n"/>
      <c r="E433" s="9" t="n"/>
      <c r="F433" s="9" t="n"/>
      <c r="G433" s="9" t="n"/>
    </row>
    <row r="434" ht="15.75" customHeight="1" s="496">
      <c r="A434" s="9" t="n"/>
      <c r="B434" s="9" t="n"/>
      <c r="C434" s="9" t="n"/>
      <c r="D434" s="9" t="n"/>
      <c r="E434" s="9" t="n"/>
      <c r="F434" s="9" t="n"/>
      <c r="G434" s="9" t="n"/>
    </row>
    <row r="435" ht="15.75" customHeight="1" s="496">
      <c r="A435" s="9" t="n"/>
      <c r="B435" s="9" t="n"/>
      <c r="C435" s="9" t="n"/>
      <c r="D435" s="9" t="n"/>
      <c r="E435" s="9" t="n"/>
      <c r="F435" s="9" t="n"/>
      <c r="G435" s="9" t="n"/>
    </row>
    <row r="436" ht="15.75" customHeight="1" s="496">
      <c r="A436" s="9" t="n"/>
      <c r="B436" s="9" t="n"/>
      <c r="C436" s="9" t="n"/>
      <c r="D436" s="9" t="n"/>
      <c r="E436" s="9" t="n"/>
      <c r="F436" s="9" t="n"/>
      <c r="G436" s="9" t="n"/>
    </row>
    <row r="437" ht="15.75" customHeight="1" s="496">
      <c r="A437" s="9" t="n"/>
      <c r="B437" s="9" t="n"/>
      <c r="C437" s="9" t="n"/>
      <c r="D437" s="9" t="n"/>
      <c r="E437" s="9" t="n"/>
      <c r="F437" s="9" t="n"/>
      <c r="G437" s="9" t="n"/>
    </row>
    <row r="438" ht="15.75" customHeight="1" s="496">
      <c r="A438" s="9" t="n"/>
      <c r="B438" s="9" t="n"/>
      <c r="C438" s="9" t="n"/>
      <c r="D438" s="9" t="n"/>
      <c r="E438" s="9" t="n"/>
      <c r="F438" s="9" t="n"/>
      <c r="G438" s="9" t="n"/>
    </row>
    <row r="439" ht="15.75" customHeight="1" s="496">
      <c r="A439" s="9" t="n"/>
      <c r="B439" s="9" t="n"/>
      <c r="C439" s="9" t="n"/>
      <c r="D439" s="9" t="n"/>
      <c r="E439" s="9" t="n"/>
      <c r="F439" s="9" t="n"/>
      <c r="G439" s="9" t="n"/>
    </row>
    <row r="440" ht="15.75" customHeight="1" s="496">
      <c r="A440" s="9" t="n"/>
      <c r="B440" s="9" t="n"/>
      <c r="C440" s="9" t="n"/>
      <c r="D440" s="9" t="n"/>
      <c r="E440" s="9" t="n"/>
      <c r="F440" s="9" t="n"/>
      <c r="G440" s="9" t="n"/>
    </row>
    <row r="441" ht="15.75" customHeight="1" s="496">
      <c r="A441" s="9" t="n"/>
      <c r="B441" s="9" t="n"/>
      <c r="C441" s="9" t="n"/>
      <c r="D441" s="9" t="n"/>
      <c r="E441" s="9" t="n"/>
      <c r="F441" s="9" t="n"/>
      <c r="G441" s="9" t="n"/>
    </row>
    <row r="442" ht="15.75" customHeight="1" s="496">
      <c r="A442" s="9" t="n"/>
      <c r="B442" s="9" t="n"/>
      <c r="C442" s="9" t="n"/>
      <c r="D442" s="9" t="n"/>
      <c r="E442" s="9" t="n"/>
      <c r="F442" s="9" t="n"/>
      <c r="G442" s="9" t="n"/>
    </row>
    <row r="443" ht="15.75" customHeight="1" s="496">
      <c r="A443" s="9" t="n"/>
      <c r="B443" s="9" t="n"/>
      <c r="C443" s="9" t="n"/>
      <c r="D443" s="9" t="n"/>
      <c r="E443" s="9" t="n"/>
      <c r="F443" s="9" t="n"/>
      <c r="G443" s="9" t="n"/>
    </row>
    <row r="444" ht="15.75" customHeight="1" s="496">
      <c r="A444" s="9" t="n"/>
      <c r="B444" s="9" t="n"/>
      <c r="C444" s="9" t="n"/>
      <c r="D444" s="9" t="n"/>
      <c r="E444" s="9" t="n"/>
      <c r="F444" s="9" t="n"/>
      <c r="G444" s="9" t="n"/>
    </row>
    <row r="445" ht="15.75" customHeight="1" s="496">
      <c r="A445" s="9" t="n"/>
      <c r="B445" s="9" t="n"/>
      <c r="C445" s="9" t="n"/>
      <c r="D445" s="9" t="n"/>
      <c r="E445" s="9" t="n"/>
      <c r="F445" s="9" t="n"/>
      <c r="G445" s="9" t="n"/>
    </row>
    <row r="446" ht="15.75" customHeight="1" s="496">
      <c r="A446" s="9" t="n"/>
      <c r="B446" s="9" t="n"/>
      <c r="C446" s="9" t="n"/>
      <c r="D446" s="9" t="n"/>
      <c r="E446" s="9" t="n"/>
      <c r="F446" s="9" t="n"/>
      <c r="G446" s="9" t="n"/>
    </row>
    <row r="447" ht="15.75" customHeight="1" s="496">
      <c r="A447" s="9" t="n"/>
      <c r="B447" s="9" t="n"/>
      <c r="C447" s="9" t="n"/>
      <c r="D447" s="9" t="n"/>
      <c r="E447" s="9" t="n"/>
      <c r="F447" s="9" t="n"/>
      <c r="G447" s="9" t="n"/>
    </row>
    <row r="448" ht="15.75" customHeight="1" s="496">
      <c r="A448" s="9" t="n"/>
      <c r="B448" s="9" t="n"/>
      <c r="C448" s="9" t="n"/>
      <c r="D448" s="9" t="n"/>
      <c r="E448" s="9" t="n"/>
      <c r="F448" s="9" t="n"/>
      <c r="G448" s="9" t="n"/>
    </row>
    <row r="449" ht="15.75" customHeight="1" s="496">
      <c r="A449" s="9" t="n"/>
      <c r="B449" s="9" t="n"/>
      <c r="C449" s="9" t="n"/>
      <c r="D449" s="9" t="n"/>
      <c r="E449" s="9" t="n"/>
      <c r="F449" s="9" t="n"/>
      <c r="G449" s="9" t="n"/>
    </row>
    <row r="450" ht="15.75" customHeight="1" s="496">
      <c r="A450" s="9" t="n"/>
      <c r="B450" s="9" t="n"/>
      <c r="C450" s="9" t="n"/>
      <c r="D450" s="9" t="n"/>
      <c r="E450" s="9" t="n"/>
      <c r="F450" s="9" t="n"/>
      <c r="G450" s="9" t="n"/>
    </row>
    <row r="451" ht="15.75" customHeight="1" s="496">
      <c r="A451" s="9" t="n"/>
      <c r="B451" s="9" t="n"/>
      <c r="C451" s="9" t="n"/>
      <c r="D451" s="9" t="n"/>
      <c r="E451" s="9" t="n"/>
      <c r="F451" s="9" t="n"/>
      <c r="G451" s="9" t="n"/>
    </row>
    <row r="452" ht="15.75" customHeight="1" s="496">
      <c r="A452" s="9" t="n"/>
      <c r="B452" s="9" t="n"/>
      <c r="C452" s="9" t="n"/>
      <c r="D452" s="9" t="n"/>
      <c r="E452" s="9" t="n"/>
      <c r="F452" s="9" t="n"/>
      <c r="G452" s="9" t="n"/>
    </row>
    <row r="453" ht="15.75" customHeight="1" s="496">
      <c r="A453" s="9" t="n"/>
      <c r="B453" s="9" t="n"/>
      <c r="C453" s="9" t="n"/>
      <c r="D453" s="9" t="n"/>
      <c r="E453" s="9" t="n"/>
      <c r="F453" s="9" t="n"/>
      <c r="G453" s="9" t="n"/>
    </row>
    <row r="454" ht="15.75" customHeight="1" s="496">
      <c r="A454" s="9" t="n"/>
      <c r="B454" s="9" t="n"/>
      <c r="C454" s="9" t="n"/>
      <c r="D454" s="9" t="n"/>
      <c r="E454" s="9" t="n"/>
      <c r="F454" s="9" t="n"/>
      <c r="G454" s="9" t="n"/>
    </row>
    <row r="455" ht="15.75" customHeight="1" s="496">
      <c r="A455" s="9" t="n"/>
      <c r="B455" s="9" t="n"/>
      <c r="C455" s="9" t="n"/>
      <c r="D455" s="9" t="n"/>
      <c r="E455" s="9" t="n"/>
      <c r="F455" s="9" t="n"/>
      <c r="G455" s="9" t="n"/>
    </row>
    <row r="456" ht="15.75" customHeight="1" s="496">
      <c r="A456" s="9" t="n"/>
      <c r="B456" s="9" t="n"/>
      <c r="C456" s="9" t="n"/>
      <c r="D456" s="9" t="n"/>
      <c r="E456" s="9" t="n"/>
      <c r="F456" s="9" t="n"/>
      <c r="G456" s="9" t="n"/>
    </row>
    <row r="457" ht="15.75" customHeight="1" s="496">
      <c r="A457" s="9" t="n"/>
      <c r="B457" s="9" t="n"/>
      <c r="C457" s="9" t="n"/>
      <c r="D457" s="9" t="n"/>
      <c r="E457" s="9" t="n"/>
      <c r="F457" s="9" t="n"/>
      <c r="G457" s="9" t="n"/>
    </row>
    <row r="458" ht="15.75" customHeight="1" s="496">
      <c r="A458" s="9" t="n"/>
      <c r="B458" s="9" t="n"/>
      <c r="C458" s="9" t="n"/>
      <c r="D458" s="9" t="n"/>
      <c r="E458" s="9" t="n"/>
      <c r="F458" s="9" t="n"/>
      <c r="G458" s="9" t="n"/>
    </row>
    <row r="459" ht="15.75" customHeight="1" s="496">
      <c r="A459" s="9" t="n"/>
      <c r="B459" s="9" t="n"/>
      <c r="C459" s="9" t="n"/>
      <c r="D459" s="9" t="n"/>
      <c r="E459" s="9" t="n"/>
      <c r="F459" s="9" t="n"/>
      <c r="G459" s="9" t="n"/>
    </row>
    <row r="460" ht="15.75" customHeight="1" s="496">
      <c r="A460" s="9" t="n"/>
      <c r="B460" s="9" t="n"/>
      <c r="C460" s="9" t="n"/>
      <c r="D460" s="9" t="n"/>
      <c r="E460" s="9" t="n"/>
      <c r="F460" s="9" t="n"/>
      <c r="G460" s="9" t="n"/>
    </row>
    <row r="461" ht="15.75" customHeight="1" s="496">
      <c r="A461" s="9" t="n"/>
      <c r="B461" s="9" t="n"/>
      <c r="C461" s="9" t="n"/>
      <c r="D461" s="9" t="n"/>
      <c r="E461" s="9" t="n"/>
      <c r="F461" s="9" t="n"/>
      <c r="G461" s="9" t="n"/>
    </row>
    <row r="462" ht="15.75" customHeight="1" s="496">
      <c r="A462" s="9" t="n"/>
      <c r="B462" s="9" t="n"/>
      <c r="C462" s="9" t="n"/>
      <c r="D462" s="9" t="n"/>
      <c r="E462" s="9" t="n"/>
      <c r="F462" s="9" t="n"/>
      <c r="G462" s="9" t="n"/>
    </row>
    <row r="463" ht="15.75" customHeight="1" s="496">
      <c r="A463" s="9" t="n"/>
      <c r="B463" s="9" t="n"/>
      <c r="C463" s="9" t="n"/>
      <c r="D463" s="9" t="n"/>
      <c r="E463" s="9" t="n"/>
      <c r="F463" s="9" t="n"/>
      <c r="G463" s="9" t="n"/>
    </row>
    <row r="464" ht="15.75" customHeight="1" s="496">
      <c r="A464" s="9" t="n"/>
      <c r="B464" s="9" t="n"/>
      <c r="C464" s="9" t="n"/>
      <c r="D464" s="9" t="n"/>
      <c r="E464" s="9" t="n"/>
      <c r="F464" s="9" t="n"/>
      <c r="G464" s="9" t="n"/>
    </row>
    <row r="465" ht="15.75" customHeight="1" s="496">
      <c r="A465" s="9" t="n"/>
      <c r="B465" s="9" t="n"/>
      <c r="C465" s="9" t="n"/>
      <c r="D465" s="9" t="n"/>
      <c r="E465" s="9" t="n"/>
      <c r="F465" s="9" t="n"/>
      <c r="G465" s="9" t="n"/>
    </row>
    <row r="466" ht="15.75" customHeight="1" s="496">
      <c r="A466" s="9" t="n"/>
      <c r="B466" s="9" t="n"/>
      <c r="C466" s="9" t="n"/>
      <c r="D466" s="9" t="n"/>
      <c r="E466" s="9" t="n"/>
      <c r="F466" s="9" t="n"/>
      <c r="G466" s="9" t="n"/>
    </row>
    <row r="467" ht="15.75" customHeight="1" s="496">
      <c r="A467" s="9" t="n"/>
      <c r="B467" s="9" t="n"/>
      <c r="C467" s="9" t="n"/>
      <c r="D467" s="9" t="n"/>
      <c r="E467" s="9" t="n"/>
      <c r="F467" s="9" t="n"/>
      <c r="G467" s="9" t="n"/>
    </row>
    <row r="468" ht="15.75" customHeight="1" s="496">
      <c r="A468" s="9" t="n"/>
      <c r="B468" s="9" t="n"/>
      <c r="C468" s="9" t="n"/>
      <c r="D468" s="9" t="n"/>
      <c r="E468" s="9" t="n"/>
      <c r="F468" s="9" t="n"/>
      <c r="G468" s="9" t="n"/>
    </row>
    <row r="469" ht="15.75" customHeight="1" s="496">
      <c r="A469" s="9" t="n"/>
      <c r="B469" s="9" t="n"/>
      <c r="C469" s="9" t="n"/>
      <c r="D469" s="9" t="n"/>
      <c r="E469" s="9" t="n"/>
      <c r="F469" s="9" t="n"/>
      <c r="G469" s="9" t="n"/>
    </row>
    <row r="470" ht="15.75" customHeight="1" s="496">
      <c r="A470" s="9" t="n"/>
      <c r="B470" s="9" t="n"/>
      <c r="C470" s="9" t="n"/>
      <c r="D470" s="9" t="n"/>
      <c r="E470" s="9" t="n"/>
      <c r="F470" s="9" t="n"/>
      <c r="G470" s="9" t="n"/>
    </row>
    <row r="471" ht="15.75" customHeight="1" s="496">
      <c r="A471" s="9" t="n"/>
      <c r="B471" s="9" t="n"/>
      <c r="C471" s="9" t="n"/>
      <c r="D471" s="9" t="n"/>
      <c r="E471" s="9" t="n"/>
      <c r="F471" s="9" t="n"/>
      <c r="G471" s="9" t="n"/>
    </row>
    <row r="472" ht="15.75" customHeight="1" s="496">
      <c r="A472" s="9" t="n"/>
      <c r="B472" s="9" t="n"/>
      <c r="C472" s="9" t="n"/>
      <c r="D472" s="9" t="n"/>
      <c r="E472" s="9" t="n"/>
      <c r="F472" s="9" t="n"/>
      <c r="G472" s="9" t="n"/>
    </row>
    <row r="473" ht="15.75" customHeight="1" s="496">
      <c r="A473" s="9" t="n"/>
      <c r="B473" s="9" t="n"/>
      <c r="C473" s="9" t="n"/>
      <c r="D473" s="9" t="n"/>
      <c r="E473" s="9" t="n"/>
      <c r="F473" s="9" t="n"/>
      <c r="G473" s="9" t="n"/>
    </row>
    <row r="474" ht="15.75" customHeight="1" s="496">
      <c r="A474" s="9" t="n"/>
      <c r="B474" s="9" t="n"/>
      <c r="C474" s="9" t="n"/>
      <c r="D474" s="9" t="n"/>
      <c r="E474" s="9" t="n"/>
      <c r="F474" s="9" t="n"/>
      <c r="G474" s="9" t="n"/>
    </row>
    <row r="475" ht="15.75" customHeight="1" s="496">
      <c r="A475" s="9" t="n"/>
      <c r="B475" s="9" t="n"/>
      <c r="C475" s="9" t="n"/>
      <c r="D475" s="9" t="n"/>
      <c r="E475" s="9" t="n"/>
      <c r="F475" s="9" t="n"/>
      <c r="G475" s="9" t="n"/>
    </row>
    <row r="476" ht="15.75" customHeight="1" s="496">
      <c r="A476" s="9" t="n"/>
      <c r="B476" s="9" t="n"/>
      <c r="C476" s="9" t="n"/>
      <c r="D476" s="9" t="n"/>
      <c r="E476" s="9" t="n"/>
      <c r="F476" s="9" t="n"/>
      <c r="G476" s="9" t="n"/>
    </row>
    <row r="477" ht="15.75" customHeight="1" s="496">
      <c r="A477" s="9" t="n"/>
      <c r="B477" s="9" t="n"/>
      <c r="C477" s="9" t="n"/>
      <c r="D477" s="9" t="n"/>
      <c r="E477" s="9" t="n"/>
      <c r="F477" s="9" t="n"/>
      <c r="G477" s="9" t="n"/>
    </row>
    <row r="478" ht="15.75" customHeight="1" s="496">
      <c r="A478" s="9" t="n"/>
      <c r="B478" s="9" t="n"/>
      <c r="C478" s="9" t="n"/>
      <c r="D478" s="9" t="n"/>
      <c r="E478" s="9" t="n"/>
      <c r="F478" s="9" t="n"/>
      <c r="G478" s="9" t="n"/>
    </row>
    <row r="479" ht="15.75" customHeight="1" s="496">
      <c r="A479" s="9" t="n"/>
      <c r="B479" s="9" t="n"/>
      <c r="C479" s="9" t="n"/>
      <c r="D479" s="9" t="n"/>
      <c r="E479" s="9" t="n"/>
      <c r="F479" s="9" t="n"/>
      <c r="G479" s="9" t="n"/>
    </row>
    <row r="480" ht="15.75" customHeight="1" s="496">
      <c r="A480" s="9" t="n"/>
      <c r="B480" s="9" t="n"/>
      <c r="C480" s="9" t="n"/>
      <c r="D480" s="9" t="n"/>
      <c r="E480" s="9" t="n"/>
      <c r="F480" s="9" t="n"/>
      <c r="G480" s="9" t="n"/>
    </row>
    <row r="481" ht="15.75" customHeight="1" s="496">
      <c r="A481" s="9" t="n"/>
      <c r="B481" s="9" t="n"/>
      <c r="C481" s="9" t="n"/>
      <c r="D481" s="9" t="n"/>
      <c r="E481" s="9" t="n"/>
      <c r="F481" s="9" t="n"/>
      <c r="G481" s="9" t="n"/>
    </row>
    <row r="482" ht="15.75" customHeight="1" s="496">
      <c r="A482" s="9" t="n"/>
      <c r="B482" s="9" t="n"/>
      <c r="C482" s="9" t="n"/>
      <c r="D482" s="9" t="n"/>
      <c r="E482" s="9" t="n"/>
      <c r="F482" s="9" t="n"/>
      <c r="G482" s="9" t="n"/>
    </row>
    <row r="483" ht="15.75" customHeight="1" s="496">
      <c r="A483" s="9" t="n"/>
      <c r="B483" s="9" t="n"/>
      <c r="C483" s="9" t="n"/>
      <c r="D483" s="9" t="n"/>
      <c r="E483" s="9" t="n"/>
      <c r="F483" s="9" t="n"/>
      <c r="G483" s="9" t="n"/>
    </row>
    <row r="484" ht="15.75" customHeight="1" s="496">
      <c r="A484" s="9" t="n"/>
      <c r="B484" s="9" t="n"/>
      <c r="C484" s="9" t="n"/>
      <c r="D484" s="9" t="n"/>
      <c r="E484" s="9" t="n"/>
      <c r="F484" s="9" t="n"/>
      <c r="G484" s="9" t="n"/>
    </row>
    <row r="485" ht="15.75" customHeight="1" s="496">
      <c r="A485" s="9" t="n"/>
      <c r="B485" s="9" t="n"/>
      <c r="C485" s="9" t="n"/>
      <c r="D485" s="9" t="n"/>
      <c r="E485" s="9" t="n"/>
      <c r="F485" s="9" t="n"/>
      <c r="G485" s="9" t="n"/>
    </row>
    <row r="486" ht="15.75" customHeight="1" s="496">
      <c r="A486" s="9" t="n"/>
      <c r="B486" s="9" t="n"/>
      <c r="C486" s="9" t="n"/>
      <c r="D486" s="9" t="n"/>
      <c r="E486" s="9" t="n"/>
      <c r="F486" s="9" t="n"/>
      <c r="G486" s="9" t="n"/>
    </row>
    <row r="487" ht="15.75" customHeight="1" s="496">
      <c r="A487" s="9" t="n"/>
      <c r="B487" s="9" t="n"/>
      <c r="C487" s="9" t="n"/>
      <c r="D487" s="9" t="n"/>
      <c r="E487" s="9" t="n"/>
      <c r="F487" s="9" t="n"/>
      <c r="G487" s="9" t="n"/>
    </row>
    <row r="488" ht="15.75" customHeight="1" s="496">
      <c r="A488" s="9" t="n"/>
      <c r="B488" s="9" t="n"/>
      <c r="C488" s="9" t="n"/>
      <c r="D488" s="9" t="n"/>
      <c r="E488" s="9" t="n"/>
      <c r="F488" s="9" t="n"/>
      <c r="G488" s="9" t="n"/>
    </row>
    <row r="489" ht="15.75" customHeight="1" s="496">
      <c r="A489" s="9" t="n"/>
      <c r="B489" s="9" t="n"/>
      <c r="C489" s="9" t="n"/>
      <c r="D489" s="9" t="n"/>
      <c r="E489" s="9" t="n"/>
      <c r="F489" s="9" t="n"/>
      <c r="G489" s="9" t="n"/>
    </row>
    <row r="490" ht="15.75" customHeight="1" s="496">
      <c r="A490" s="9" t="n"/>
      <c r="B490" s="9" t="n"/>
      <c r="C490" s="9" t="n"/>
      <c r="D490" s="9" t="n"/>
      <c r="E490" s="9" t="n"/>
      <c r="F490" s="9" t="n"/>
      <c r="G490" s="9" t="n"/>
    </row>
    <row r="491" ht="15.75" customHeight="1" s="496">
      <c r="A491" s="9" t="n"/>
      <c r="B491" s="9" t="n"/>
      <c r="C491" s="9" t="n"/>
      <c r="D491" s="9" t="n"/>
      <c r="E491" s="9" t="n"/>
      <c r="F491" s="9" t="n"/>
      <c r="G491" s="9" t="n"/>
    </row>
    <row r="492" ht="15.75" customHeight="1" s="496">
      <c r="A492" s="9" t="n"/>
      <c r="B492" s="9" t="n"/>
      <c r="C492" s="9" t="n"/>
      <c r="D492" s="9" t="n"/>
      <c r="E492" s="9" t="n"/>
      <c r="F492" s="9" t="n"/>
      <c r="G492" s="9" t="n"/>
    </row>
    <row r="493" ht="15.75" customHeight="1" s="496">
      <c r="A493" s="9" t="n"/>
      <c r="B493" s="9" t="n"/>
      <c r="C493" s="9" t="n"/>
      <c r="D493" s="9" t="n"/>
      <c r="E493" s="9" t="n"/>
      <c r="F493" s="9" t="n"/>
      <c r="G493" s="9" t="n"/>
    </row>
    <row r="494" ht="15.75" customHeight="1" s="496">
      <c r="A494" s="9" t="n"/>
      <c r="B494" s="9" t="n"/>
      <c r="C494" s="9" t="n"/>
      <c r="D494" s="9" t="n"/>
      <c r="E494" s="9" t="n"/>
      <c r="F494" s="9" t="n"/>
      <c r="G494" s="9" t="n"/>
    </row>
    <row r="495" ht="15.75" customHeight="1" s="496">
      <c r="A495" s="9" t="n"/>
      <c r="B495" s="9" t="n"/>
      <c r="C495" s="9" t="n"/>
      <c r="D495" s="9" t="n"/>
      <c r="E495" s="9" t="n"/>
      <c r="F495" s="9" t="n"/>
      <c r="G495" s="9" t="n"/>
    </row>
    <row r="496" ht="15.75" customHeight="1" s="496">
      <c r="A496" s="9" t="n"/>
      <c r="B496" s="9" t="n"/>
      <c r="C496" s="9" t="n"/>
      <c r="D496" s="9" t="n"/>
      <c r="E496" s="9" t="n"/>
      <c r="F496" s="9" t="n"/>
      <c r="G496" s="9" t="n"/>
    </row>
    <row r="497" ht="15.75" customHeight="1" s="496">
      <c r="A497" s="9" t="n"/>
      <c r="B497" s="9" t="n"/>
      <c r="C497" s="9" t="n"/>
      <c r="D497" s="9" t="n"/>
      <c r="E497" s="9" t="n"/>
      <c r="F497" s="9" t="n"/>
      <c r="G497" s="9" t="n"/>
    </row>
    <row r="498" ht="15.75" customHeight="1" s="496">
      <c r="A498" s="9" t="n"/>
      <c r="B498" s="9" t="n"/>
      <c r="C498" s="9" t="n"/>
      <c r="D498" s="9" t="n"/>
      <c r="E498" s="9" t="n"/>
      <c r="F498" s="9" t="n"/>
      <c r="G498" s="9" t="n"/>
    </row>
    <row r="499" ht="15.75" customHeight="1" s="496">
      <c r="A499" s="9" t="n"/>
      <c r="B499" s="9" t="n"/>
      <c r="C499" s="9" t="n"/>
      <c r="D499" s="9" t="n"/>
      <c r="E499" s="9" t="n"/>
      <c r="F499" s="9" t="n"/>
      <c r="G499" s="9" t="n"/>
    </row>
    <row r="500" ht="15.75" customHeight="1" s="496">
      <c r="A500" s="9" t="n"/>
      <c r="B500" s="9" t="n"/>
      <c r="C500" s="9" t="n"/>
      <c r="D500" s="9" t="n"/>
      <c r="E500" s="9" t="n"/>
      <c r="F500" s="9" t="n"/>
      <c r="G500" s="9" t="n"/>
    </row>
    <row r="501" ht="15.75" customHeight="1" s="496">
      <c r="A501" s="9" t="n"/>
      <c r="B501" s="9" t="n"/>
      <c r="C501" s="9" t="n"/>
      <c r="D501" s="9" t="n"/>
      <c r="E501" s="9" t="n"/>
      <c r="F501" s="9" t="n"/>
      <c r="G501" s="9" t="n"/>
    </row>
    <row r="502" ht="15.75" customHeight="1" s="496">
      <c r="A502" s="9" t="n"/>
      <c r="B502" s="9" t="n"/>
      <c r="C502" s="9" t="n"/>
      <c r="D502" s="9" t="n"/>
      <c r="E502" s="9" t="n"/>
      <c r="F502" s="9" t="n"/>
      <c r="G502" s="9" t="n"/>
    </row>
    <row r="503" ht="15.75" customHeight="1" s="496">
      <c r="A503" s="9" t="n"/>
      <c r="B503" s="9" t="n"/>
      <c r="C503" s="9" t="n"/>
      <c r="D503" s="9" t="n"/>
      <c r="E503" s="9" t="n"/>
      <c r="F503" s="9" t="n"/>
      <c r="G503" s="9" t="n"/>
    </row>
    <row r="504" ht="15.75" customHeight="1" s="496">
      <c r="A504" s="9" t="n"/>
      <c r="B504" s="9" t="n"/>
      <c r="C504" s="9" t="n"/>
      <c r="D504" s="9" t="n"/>
      <c r="E504" s="9" t="n"/>
      <c r="F504" s="9" t="n"/>
      <c r="G504" s="9" t="n"/>
    </row>
    <row r="505" ht="15.75" customHeight="1" s="496">
      <c r="A505" s="9" t="n"/>
      <c r="B505" s="9" t="n"/>
      <c r="C505" s="9" t="n"/>
      <c r="D505" s="9" t="n"/>
      <c r="E505" s="9" t="n"/>
      <c r="F505" s="9" t="n"/>
      <c r="G505" s="9" t="n"/>
    </row>
    <row r="506" ht="15.75" customHeight="1" s="496">
      <c r="A506" s="9" t="n"/>
      <c r="B506" s="9" t="n"/>
      <c r="C506" s="9" t="n"/>
      <c r="D506" s="9" t="n"/>
      <c r="E506" s="9" t="n"/>
      <c r="F506" s="9" t="n"/>
      <c r="G506" s="9" t="n"/>
    </row>
    <row r="507" ht="15.75" customHeight="1" s="496">
      <c r="A507" s="9" t="n"/>
      <c r="B507" s="9" t="n"/>
      <c r="C507" s="9" t="n"/>
      <c r="D507" s="9" t="n"/>
      <c r="E507" s="9" t="n"/>
      <c r="F507" s="9" t="n"/>
      <c r="G507" s="9" t="n"/>
    </row>
    <row r="508" ht="15.75" customHeight="1" s="496">
      <c r="A508" s="9" t="n"/>
      <c r="B508" s="9" t="n"/>
      <c r="C508" s="9" t="n"/>
      <c r="D508" s="9" t="n"/>
      <c r="E508" s="9" t="n"/>
      <c r="F508" s="9" t="n"/>
      <c r="G508" s="9" t="n"/>
    </row>
    <row r="509" ht="15.75" customHeight="1" s="496">
      <c r="A509" s="9" t="n"/>
      <c r="B509" s="9" t="n"/>
      <c r="C509" s="9" t="n"/>
      <c r="D509" s="9" t="n"/>
      <c r="E509" s="9" t="n"/>
      <c r="F509" s="9" t="n"/>
      <c r="G509" s="9" t="n"/>
    </row>
    <row r="510" ht="15.75" customHeight="1" s="496">
      <c r="A510" s="9" t="n"/>
      <c r="B510" s="9" t="n"/>
      <c r="C510" s="9" t="n"/>
      <c r="D510" s="9" t="n"/>
      <c r="E510" s="9" t="n"/>
      <c r="F510" s="9" t="n"/>
      <c r="G510" s="9" t="n"/>
    </row>
    <row r="511" ht="15.75" customHeight="1" s="496">
      <c r="A511" s="9" t="n"/>
      <c r="B511" s="9" t="n"/>
      <c r="C511" s="9" t="n"/>
      <c r="D511" s="9" t="n"/>
      <c r="E511" s="9" t="n"/>
      <c r="F511" s="9" t="n"/>
      <c r="G511" s="9" t="n"/>
    </row>
    <row r="512" ht="15.75" customHeight="1" s="496">
      <c r="A512" s="9" t="n"/>
      <c r="B512" s="9" t="n"/>
      <c r="C512" s="9" t="n"/>
      <c r="D512" s="9" t="n"/>
      <c r="E512" s="9" t="n"/>
      <c r="F512" s="9" t="n"/>
      <c r="G512" s="9" t="n"/>
    </row>
    <row r="513" ht="15.75" customHeight="1" s="496">
      <c r="A513" s="9" t="n"/>
      <c r="B513" s="9" t="n"/>
      <c r="C513" s="9" t="n"/>
      <c r="D513" s="9" t="n"/>
      <c r="E513" s="9" t="n"/>
      <c r="F513" s="9" t="n"/>
      <c r="G513" s="9" t="n"/>
    </row>
    <row r="514" ht="15.75" customHeight="1" s="496">
      <c r="A514" s="9" t="n"/>
      <c r="B514" s="9" t="n"/>
      <c r="C514" s="9" t="n"/>
      <c r="D514" s="9" t="n"/>
      <c r="E514" s="9" t="n"/>
      <c r="F514" s="9" t="n"/>
      <c r="G514" s="9" t="n"/>
    </row>
    <row r="515" ht="15.75" customHeight="1" s="496">
      <c r="A515" s="9" t="n"/>
      <c r="B515" s="9" t="n"/>
      <c r="C515" s="9" t="n"/>
      <c r="D515" s="9" t="n"/>
      <c r="E515" s="9" t="n"/>
      <c r="F515" s="9" t="n"/>
      <c r="G515" s="9" t="n"/>
    </row>
    <row r="516" ht="15.75" customHeight="1" s="496">
      <c r="A516" s="9" t="n"/>
      <c r="B516" s="9" t="n"/>
      <c r="C516" s="9" t="n"/>
      <c r="D516" s="9" t="n"/>
      <c r="E516" s="9" t="n"/>
      <c r="F516" s="9" t="n"/>
      <c r="G516" s="9" t="n"/>
    </row>
    <row r="517" ht="15.75" customHeight="1" s="496">
      <c r="A517" s="9" t="n"/>
      <c r="B517" s="9" t="n"/>
      <c r="C517" s="9" t="n"/>
      <c r="D517" s="9" t="n"/>
      <c r="E517" s="9" t="n"/>
      <c r="F517" s="9" t="n"/>
      <c r="G517" s="9" t="n"/>
    </row>
    <row r="518" ht="15.75" customHeight="1" s="496">
      <c r="A518" s="9" t="n"/>
      <c r="B518" s="9" t="n"/>
      <c r="C518" s="9" t="n"/>
      <c r="D518" s="9" t="n"/>
      <c r="E518" s="9" t="n"/>
      <c r="F518" s="9" t="n"/>
      <c r="G518" s="9" t="n"/>
    </row>
    <row r="519" ht="15.75" customHeight="1" s="496">
      <c r="A519" s="9" t="n"/>
      <c r="B519" s="9" t="n"/>
      <c r="C519" s="9" t="n"/>
      <c r="D519" s="9" t="n"/>
      <c r="E519" s="9" t="n"/>
      <c r="F519" s="9" t="n"/>
      <c r="G519" s="9" t="n"/>
    </row>
    <row r="520" ht="15.75" customHeight="1" s="496">
      <c r="A520" s="9" t="n"/>
      <c r="B520" s="9" t="n"/>
      <c r="C520" s="9" t="n"/>
      <c r="D520" s="9" t="n"/>
      <c r="E520" s="9" t="n"/>
      <c r="F520" s="9" t="n"/>
      <c r="G520" s="9" t="n"/>
    </row>
    <row r="521" ht="15.75" customHeight="1" s="496">
      <c r="A521" s="9" t="n"/>
      <c r="B521" s="9" t="n"/>
      <c r="C521" s="9" t="n"/>
      <c r="D521" s="9" t="n"/>
      <c r="E521" s="9" t="n"/>
      <c r="F521" s="9" t="n"/>
      <c r="G521" s="9" t="n"/>
    </row>
    <row r="522" ht="15.75" customHeight="1" s="496">
      <c r="A522" s="9" t="n"/>
      <c r="B522" s="9" t="n"/>
      <c r="C522" s="9" t="n"/>
      <c r="D522" s="9" t="n"/>
      <c r="E522" s="9" t="n"/>
      <c r="F522" s="9" t="n"/>
      <c r="G522" s="9" t="n"/>
    </row>
    <row r="523" ht="15.75" customHeight="1" s="496">
      <c r="A523" s="9" t="n"/>
      <c r="B523" s="9" t="n"/>
      <c r="C523" s="9" t="n"/>
      <c r="D523" s="9" t="n"/>
      <c r="E523" s="9" t="n"/>
      <c r="F523" s="9" t="n"/>
      <c r="G523" s="9" t="n"/>
    </row>
    <row r="524" ht="15.75" customHeight="1" s="496">
      <c r="A524" s="9" t="n"/>
      <c r="B524" s="9" t="n"/>
      <c r="C524" s="9" t="n"/>
      <c r="D524" s="9" t="n"/>
      <c r="E524" s="9" t="n"/>
      <c r="F524" s="9" t="n"/>
      <c r="G524" s="9" t="n"/>
    </row>
    <row r="525" ht="15.75" customHeight="1" s="496">
      <c r="A525" s="9" t="n"/>
      <c r="B525" s="9" t="n"/>
      <c r="C525" s="9" t="n"/>
      <c r="D525" s="9" t="n"/>
      <c r="E525" s="9" t="n"/>
      <c r="F525" s="9" t="n"/>
      <c r="G525" s="9" t="n"/>
    </row>
    <row r="526" ht="15.75" customHeight="1" s="496">
      <c r="A526" s="9" t="n"/>
      <c r="B526" s="9" t="n"/>
      <c r="C526" s="9" t="n"/>
      <c r="D526" s="9" t="n"/>
      <c r="E526" s="9" t="n"/>
      <c r="F526" s="9" t="n"/>
      <c r="G526" s="9" t="n"/>
    </row>
    <row r="527" ht="15.75" customHeight="1" s="496">
      <c r="A527" s="9" t="n"/>
      <c r="B527" s="9" t="n"/>
      <c r="C527" s="9" t="n"/>
      <c r="D527" s="9" t="n"/>
      <c r="E527" s="9" t="n"/>
      <c r="F527" s="9" t="n"/>
      <c r="G527" s="9" t="n"/>
    </row>
    <row r="528" ht="15.75" customHeight="1" s="496">
      <c r="A528" s="9" t="n"/>
      <c r="B528" s="9" t="n"/>
      <c r="C528" s="9" t="n"/>
      <c r="D528" s="9" t="n"/>
      <c r="E528" s="9" t="n"/>
      <c r="F528" s="9" t="n"/>
      <c r="G528" s="9" t="n"/>
    </row>
    <row r="529" ht="15.75" customHeight="1" s="496">
      <c r="A529" s="9" t="n"/>
      <c r="B529" s="9" t="n"/>
      <c r="C529" s="9" t="n"/>
      <c r="D529" s="9" t="n"/>
      <c r="E529" s="9" t="n"/>
      <c r="F529" s="9" t="n"/>
      <c r="G529" s="9" t="n"/>
    </row>
    <row r="530" ht="15.75" customHeight="1" s="496">
      <c r="A530" s="9" t="n"/>
      <c r="B530" s="9" t="n"/>
      <c r="C530" s="9" t="n"/>
      <c r="D530" s="9" t="n"/>
      <c r="E530" s="9" t="n"/>
      <c r="F530" s="9" t="n"/>
      <c r="G530" s="9" t="n"/>
    </row>
    <row r="531" ht="15.75" customHeight="1" s="496">
      <c r="A531" s="9" t="n"/>
      <c r="B531" s="9" t="n"/>
      <c r="C531" s="9" t="n"/>
      <c r="D531" s="9" t="n"/>
      <c r="E531" s="9" t="n"/>
      <c r="F531" s="9" t="n"/>
      <c r="G531" s="9" t="n"/>
    </row>
    <row r="532" ht="15.75" customHeight="1" s="496">
      <c r="A532" s="9" t="n"/>
      <c r="B532" s="9" t="n"/>
      <c r="C532" s="9" t="n"/>
      <c r="D532" s="9" t="n"/>
      <c r="E532" s="9" t="n"/>
      <c r="F532" s="9" t="n"/>
      <c r="G532" s="9" t="n"/>
    </row>
    <row r="533" ht="15.75" customHeight="1" s="496">
      <c r="A533" s="9" t="n"/>
      <c r="B533" s="9" t="n"/>
      <c r="C533" s="9" t="n"/>
      <c r="D533" s="9" t="n"/>
      <c r="E533" s="9" t="n"/>
      <c r="F533" s="9" t="n"/>
      <c r="G533" s="9" t="n"/>
    </row>
    <row r="534" ht="15.75" customHeight="1" s="496">
      <c r="A534" s="9" t="n"/>
      <c r="B534" s="9" t="n"/>
      <c r="C534" s="9" t="n"/>
      <c r="D534" s="9" t="n"/>
      <c r="E534" s="9" t="n"/>
      <c r="F534" s="9" t="n"/>
      <c r="G534" s="9" t="n"/>
    </row>
    <row r="535" ht="15.75" customHeight="1" s="496">
      <c r="A535" s="9" t="n"/>
      <c r="B535" s="9" t="n"/>
      <c r="C535" s="9" t="n"/>
      <c r="D535" s="9" t="n"/>
      <c r="E535" s="9" t="n"/>
      <c r="F535" s="9" t="n"/>
      <c r="G535" s="9" t="n"/>
    </row>
    <row r="536" ht="15.75" customHeight="1" s="496">
      <c r="A536" s="9" t="n"/>
      <c r="B536" s="9" t="n"/>
      <c r="C536" s="9" t="n"/>
      <c r="D536" s="9" t="n"/>
      <c r="E536" s="9" t="n"/>
      <c r="F536" s="9" t="n"/>
      <c r="G536" s="9" t="n"/>
    </row>
    <row r="537" ht="15.75" customHeight="1" s="496">
      <c r="A537" s="9" t="n"/>
      <c r="B537" s="9" t="n"/>
      <c r="C537" s="9" t="n"/>
      <c r="D537" s="9" t="n"/>
      <c r="E537" s="9" t="n"/>
      <c r="F537" s="9" t="n"/>
      <c r="G537" s="9" t="n"/>
    </row>
    <row r="538" ht="15.75" customHeight="1" s="496">
      <c r="A538" s="9" t="n"/>
      <c r="B538" s="9" t="n"/>
      <c r="C538" s="9" t="n"/>
      <c r="D538" s="9" t="n"/>
      <c r="E538" s="9" t="n"/>
      <c r="F538" s="9" t="n"/>
      <c r="G538" s="9" t="n"/>
    </row>
    <row r="539" ht="15.75" customHeight="1" s="496">
      <c r="A539" s="9" t="n"/>
      <c r="B539" s="9" t="n"/>
      <c r="C539" s="9" t="n"/>
      <c r="D539" s="9" t="n"/>
      <c r="E539" s="9" t="n"/>
      <c r="F539" s="9" t="n"/>
      <c r="G539" s="9" t="n"/>
    </row>
    <row r="540" ht="15.75" customHeight="1" s="496">
      <c r="A540" s="9" t="n"/>
      <c r="B540" s="9" t="n"/>
      <c r="C540" s="9" t="n"/>
      <c r="D540" s="9" t="n"/>
      <c r="E540" s="9" t="n"/>
      <c r="F540" s="9" t="n"/>
      <c r="G540" s="9" t="n"/>
    </row>
    <row r="541" ht="15.75" customHeight="1" s="496">
      <c r="A541" s="9" t="n"/>
      <c r="B541" s="9" t="n"/>
      <c r="C541" s="9" t="n"/>
      <c r="D541" s="9" t="n"/>
      <c r="E541" s="9" t="n"/>
      <c r="F541" s="9" t="n"/>
      <c r="G541" s="9" t="n"/>
    </row>
    <row r="542" ht="15.75" customHeight="1" s="496">
      <c r="A542" s="9" t="n"/>
      <c r="B542" s="9" t="n"/>
      <c r="C542" s="9" t="n"/>
      <c r="D542" s="9" t="n"/>
      <c r="E542" s="9" t="n"/>
      <c r="F542" s="9" t="n"/>
      <c r="G542" s="9" t="n"/>
    </row>
    <row r="543" ht="15.75" customHeight="1" s="496">
      <c r="A543" s="9" t="n"/>
      <c r="B543" s="9" t="n"/>
      <c r="C543" s="9" t="n"/>
      <c r="D543" s="9" t="n"/>
      <c r="E543" s="9" t="n"/>
      <c r="F543" s="9" t="n"/>
      <c r="G543" s="9" t="n"/>
    </row>
    <row r="544" ht="15.75" customHeight="1" s="496">
      <c r="A544" s="9" t="n"/>
      <c r="B544" s="9" t="n"/>
      <c r="C544" s="9" t="n"/>
      <c r="D544" s="9" t="n"/>
      <c r="E544" s="9" t="n"/>
      <c r="F544" s="9" t="n"/>
      <c r="G544" s="9" t="n"/>
    </row>
    <row r="545" ht="15.75" customHeight="1" s="496">
      <c r="A545" s="9" t="n"/>
      <c r="B545" s="9" t="n"/>
      <c r="C545" s="9" t="n"/>
      <c r="D545" s="9" t="n"/>
      <c r="E545" s="9" t="n"/>
      <c r="F545" s="9" t="n"/>
      <c r="G545" s="9" t="n"/>
    </row>
    <row r="546" ht="15.75" customHeight="1" s="496">
      <c r="A546" s="9" t="n"/>
      <c r="B546" s="9" t="n"/>
      <c r="C546" s="9" t="n"/>
      <c r="D546" s="9" t="n"/>
      <c r="E546" s="9" t="n"/>
      <c r="F546" s="9" t="n"/>
      <c r="G546" s="9" t="n"/>
    </row>
    <row r="547" ht="15.75" customHeight="1" s="496">
      <c r="A547" s="9" t="n"/>
      <c r="B547" s="9" t="n"/>
      <c r="C547" s="9" t="n"/>
      <c r="D547" s="9" t="n"/>
      <c r="E547" s="9" t="n"/>
      <c r="F547" s="9" t="n"/>
      <c r="G547" s="9" t="n"/>
    </row>
    <row r="548" ht="15.75" customHeight="1" s="496">
      <c r="A548" s="9" t="n"/>
      <c r="B548" s="9" t="n"/>
      <c r="C548" s="9" t="n"/>
      <c r="D548" s="9" t="n"/>
      <c r="E548" s="9" t="n"/>
      <c r="F548" s="9" t="n"/>
      <c r="G548" s="9" t="n"/>
    </row>
    <row r="549" ht="15.75" customHeight="1" s="496">
      <c r="A549" s="9" t="n"/>
      <c r="B549" s="9" t="n"/>
      <c r="C549" s="9" t="n"/>
      <c r="D549" s="9" t="n"/>
      <c r="E549" s="9" t="n"/>
      <c r="F549" s="9" t="n"/>
      <c r="G549" s="9" t="n"/>
    </row>
    <row r="550" ht="15.75" customHeight="1" s="496">
      <c r="A550" s="9" t="n"/>
      <c r="B550" s="9" t="n"/>
      <c r="C550" s="9" t="n"/>
      <c r="D550" s="9" t="n"/>
      <c r="E550" s="9" t="n"/>
      <c r="F550" s="9" t="n"/>
      <c r="G550" s="9" t="n"/>
    </row>
    <row r="551" ht="15.75" customHeight="1" s="496">
      <c r="A551" s="9" t="n"/>
      <c r="B551" s="9" t="n"/>
      <c r="C551" s="9" t="n"/>
      <c r="D551" s="9" t="n"/>
      <c r="E551" s="9" t="n"/>
      <c r="F551" s="9" t="n"/>
      <c r="G551" s="9" t="n"/>
    </row>
    <row r="552" ht="15.75" customHeight="1" s="496">
      <c r="A552" s="9" t="n"/>
      <c r="B552" s="9" t="n"/>
      <c r="C552" s="9" t="n"/>
      <c r="D552" s="9" t="n"/>
      <c r="E552" s="9" t="n"/>
      <c r="F552" s="9" t="n"/>
      <c r="G552" s="9" t="n"/>
    </row>
    <row r="553" ht="15.75" customHeight="1" s="496">
      <c r="A553" s="9" t="n"/>
      <c r="B553" s="9" t="n"/>
      <c r="C553" s="9" t="n"/>
      <c r="D553" s="9" t="n"/>
      <c r="E553" s="9" t="n"/>
      <c r="F553" s="9" t="n"/>
      <c r="G553" s="9" t="n"/>
    </row>
    <row r="554" ht="15.75" customHeight="1" s="496">
      <c r="A554" s="9" t="n"/>
      <c r="B554" s="9" t="n"/>
      <c r="C554" s="9" t="n"/>
      <c r="D554" s="9" t="n"/>
      <c r="E554" s="9" t="n"/>
      <c r="F554" s="9" t="n"/>
      <c r="G554" s="9" t="n"/>
    </row>
    <row r="555" ht="15.75" customHeight="1" s="496">
      <c r="A555" s="9" t="n"/>
      <c r="B555" s="9" t="n"/>
      <c r="C555" s="9" t="n"/>
      <c r="D555" s="9" t="n"/>
      <c r="E555" s="9" t="n"/>
      <c r="F555" s="9" t="n"/>
      <c r="G555" s="9" t="n"/>
    </row>
    <row r="556" ht="15.75" customHeight="1" s="496">
      <c r="A556" s="9" t="n"/>
      <c r="B556" s="9" t="n"/>
      <c r="C556" s="9" t="n"/>
      <c r="D556" s="9" t="n"/>
      <c r="E556" s="9" t="n"/>
      <c r="F556" s="9" t="n"/>
      <c r="G556" s="9" t="n"/>
    </row>
    <row r="557" ht="15.75" customHeight="1" s="496">
      <c r="A557" s="9" t="n"/>
      <c r="B557" s="9" t="n"/>
      <c r="C557" s="9" t="n"/>
      <c r="D557" s="9" t="n"/>
      <c r="E557" s="9" t="n"/>
      <c r="F557" s="9" t="n"/>
      <c r="G557" s="9" t="n"/>
    </row>
    <row r="558" ht="15.75" customHeight="1" s="496">
      <c r="A558" s="9" t="n"/>
      <c r="B558" s="9" t="n"/>
      <c r="C558" s="9" t="n"/>
      <c r="D558" s="9" t="n"/>
      <c r="E558" s="9" t="n"/>
      <c r="F558" s="9" t="n"/>
      <c r="G558" s="9" t="n"/>
    </row>
    <row r="559" ht="15.75" customHeight="1" s="496">
      <c r="A559" s="9" t="n"/>
      <c r="B559" s="9" t="n"/>
      <c r="C559" s="9" t="n"/>
      <c r="D559" s="9" t="n"/>
      <c r="E559" s="9" t="n"/>
      <c r="F559" s="9" t="n"/>
      <c r="G559" s="9" t="n"/>
    </row>
    <row r="560" ht="15.75" customHeight="1" s="496">
      <c r="A560" s="9" t="n"/>
      <c r="B560" s="9" t="n"/>
      <c r="C560" s="9" t="n"/>
      <c r="D560" s="9" t="n"/>
      <c r="E560" s="9" t="n"/>
      <c r="F560" s="9" t="n"/>
      <c r="G560" s="9" t="n"/>
    </row>
    <row r="561" ht="15.75" customHeight="1" s="496">
      <c r="A561" s="9" t="n"/>
      <c r="B561" s="9" t="n"/>
      <c r="C561" s="9" t="n"/>
      <c r="D561" s="9" t="n"/>
      <c r="E561" s="9" t="n"/>
      <c r="F561" s="9" t="n"/>
      <c r="G561" s="9" t="n"/>
    </row>
    <row r="562" ht="15.75" customHeight="1" s="496">
      <c r="A562" s="9" t="n"/>
      <c r="B562" s="9" t="n"/>
      <c r="C562" s="9" t="n"/>
      <c r="D562" s="9" t="n"/>
      <c r="E562" s="9" t="n"/>
      <c r="F562" s="9" t="n"/>
      <c r="G562" s="9" t="n"/>
    </row>
    <row r="563" ht="15.75" customHeight="1" s="496">
      <c r="A563" s="9" t="n"/>
      <c r="B563" s="9" t="n"/>
      <c r="C563" s="9" t="n"/>
      <c r="D563" s="9" t="n"/>
      <c r="E563" s="9" t="n"/>
      <c r="F563" s="9" t="n"/>
      <c r="G563" s="9" t="n"/>
    </row>
    <row r="564" ht="15.75" customHeight="1" s="496">
      <c r="A564" s="9" t="n"/>
      <c r="B564" s="9" t="n"/>
      <c r="C564" s="9" t="n"/>
      <c r="D564" s="9" t="n"/>
      <c r="E564" s="9" t="n"/>
      <c r="F564" s="9" t="n"/>
      <c r="G564" s="9" t="n"/>
    </row>
    <row r="565" ht="15.75" customHeight="1" s="496">
      <c r="A565" s="9" t="n"/>
      <c r="B565" s="9" t="n"/>
      <c r="C565" s="9" t="n"/>
      <c r="D565" s="9" t="n"/>
      <c r="E565" s="9" t="n"/>
      <c r="F565" s="9" t="n"/>
      <c r="G565" s="9" t="n"/>
    </row>
    <row r="566" ht="15.75" customHeight="1" s="496">
      <c r="A566" s="9" t="n"/>
      <c r="B566" s="9" t="n"/>
      <c r="C566" s="9" t="n"/>
      <c r="D566" s="9" t="n"/>
      <c r="E566" s="9" t="n"/>
      <c r="F566" s="9" t="n"/>
      <c r="G566" s="9" t="n"/>
    </row>
    <row r="567" ht="15.75" customHeight="1" s="496">
      <c r="A567" s="9" t="n"/>
      <c r="B567" s="9" t="n"/>
      <c r="C567" s="9" t="n"/>
      <c r="D567" s="9" t="n"/>
      <c r="E567" s="9" t="n"/>
      <c r="F567" s="9" t="n"/>
      <c r="G567" s="9" t="n"/>
    </row>
    <row r="568" ht="15.75" customHeight="1" s="496">
      <c r="A568" s="9" t="n"/>
      <c r="B568" s="9" t="n"/>
      <c r="C568" s="9" t="n"/>
      <c r="D568" s="9" t="n"/>
      <c r="E568" s="9" t="n"/>
      <c r="F568" s="9" t="n"/>
      <c r="G568" s="9" t="n"/>
    </row>
    <row r="569" ht="15.75" customHeight="1" s="496">
      <c r="A569" s="9" t="n"/>
      <c r="B569" s="9" t="n"/>
      <c r="C569" s="9" t="n"/>
      <c r="D569" s="9" t="n"/>
      <c r="E569" s="9" t="n"/>
      <c r="F569" s="9" t="n"/>
      <c r="G569" s="9" t="n"/>
    </row>
    <row r="570" ht="15.75" customHeight="1" s="496">
      <c r="A570" s="9" t="n"/>
      <c r="B570" s="9" t="n"/>
      <c r="C570" s="9" t="n"/>
      <c r="D570" s="9" t="n"/>
      <c r="E570" s="9" t="n"/>
      <c r="F570" s="9" t="n"/>
      <c r="G570" s="9" t="n"/>
    </row>
    <row r="571" ht="15.75" customHeight="1" s="496">
      <c r="A571" s="9" t="n"/>
      <c r="B571" s="9" t="n"/>
      <c r="C571" s="9" t="n"/>
      <c r="D571" s="9" t="n"/>
      <c r="E571" s="9" t="n"/>
      <c r="F571" s="9" t="n"/>
      <c r="G571" s="9" t="n"/>
    </row>
    <row r="572" ht="15.75" customHeight="1" s="496">
      <c r="A572" s="9" t="n"/>
      <c r="B572" s="9" t="n"/>
      <c r="C572" s="9" t="n"/>
      <c r="D572" s="9" t="n"/>
      <c r="E572" s="9" t="n"/>
      <c r="F572" s="9" t="n"/>
      <c r="G572" s="9" t="n"/>
    </row>
    <row r="573" ht="15.75" customHeight="1" s="496">
      <c r="A573" s="9" t="n"/>
      <c r="B573" s="9" t="n"/>
      <c r="C573" s="9" t="n"/>
      <c r="D573" s="9" t="n"/>
      <c r="E573" s="9" t="n"/>
      <c r="F573" s="9" t="n"/>
      <c r="G573" s="9" t="n"/>
    </row>
    <row r="574" ht="15.75" customHeight="1" s="496">
      <c r="A574" s="9" t="n"/>
      <c r="B574" s="9" t="n"/>
      <c r="C574" s="9" t="n"/>
      <c r="D574" s="9" t="n"/>
      <c r="E574" s="9" t="n"/>
      <c r="F574" s="9" t="n"/>
      <c r="G574" s="9" t="n"/>
    </row>
    <row r="575" ht="15.75" customHeight="1" s="496">
      <c r="A575" s="9" t="n"/>
      <c r="B575" s="9" t="n"/>
      <c r="C575" s="9" t="n"/>
      <c r="D575" s="9" t="n"/>
      <c r="E575" s="9" t="n"/>
      <c r="F575" s="9" t="n"/>
      <c r="G575" s="9" t="n"/>
    </row>
    <row r="576" ht="15.75" customHeight="1" s="496">
      <c r="A576" s="9" t="n"/>
      <c r="B576" s="9" t="n"/>
      <c r="C576" s="9" t="n"/>
      <c r="D576" s="9" t="n"/>
      <c r="E576" s="9" t="n"/>
      <c r="F576" s="9" t="n"/>
      <c r="G576" s="9" t="n"/>
    </row>
    <row r="577" ht="15.75" customHeight="1" s="496">
      <c r="A577" s="9" t="n"/>
      <c r="B577" s="9" t="n"/>
      <c r="C577" s="9" t="n"/>
      <c r="D577" s="9" t="n"/>
      <c r="E577" s="9" t="n"/>
      <c r="F577" s="9" t="n"/>
      <c r="G577" s="9" t="n"/>
    </row>
    <row r="578" ht="15.75" customHeight="1" s="496">
      <c r="A578" s="9" t="n"/>
      <c r="B578" s="9" t="n"/>
      <c r="C578" s="9" t="n"/>
      <c r="D578" s="9" t="n"/>
      <c r="E578" s="9" t="n"/>
      <c r="F578" s="9" t="n"/>
      <c r="G578" s="9" t="n"/>
    </row>
    <row r="579" ht="15.75" customHeight="1" s="496">
      <c r="A579" s="9" t="n"/>
      <c r="B579" s="9" t="n"/>
      <c r="C579" s="9" t="n"/>
      <c r="D579" s="9" t="n"/>
      <c r="E579" s="9" t="n"/>
      <c r="F579" s="9" t="n"/>
      <c r="G579" s="9" t="n"/>
    </row>
    <row r="580" ht="15.75" customHeight="1" s="496">
      <c r="A580" s="9" t="n"/>
      <c r="B580" s="9" t="n"/>
      <c r="C580" s="9" t="n"/>
      <c r="D580" s="9" t="n"/>
      <c r="E580" s="9" t="n"/>
      <c r="F580" s="9" t="n"/>
      <c r="G580" s="9" t="n"/>
    </row>
    <row r="581" ht="15.75" customHeight="1" s="496">
      <c r="A581" s="9" t="n"/>
      <c r="B581" s="9" t="n"/>
      <c r="C581" s="9" t="n"/>
      <c r="D581" s="9" t="n"/>
      <c r="E581" s="9" t="n"/>
      <c r="F581" s="9" t="n"/>
      <c r="G581" s="9" t="n"/>
    </row>
    <row r="582" ht="15.75" customHeight="1" s="496">
      <c r="A582" s="9" t="n"/>
      <c r="B582" s="9" t="n"/>
      <c r="C582" s="9" t="n"/>
      <c r="D582" s="9" t="n"/>
      <c r="E582" s="9" t="n"/>
      <c r="F582" s="9" t="n"/>
      <c r="G582" s="9" t="n"/>
    </row>
    <row r="583" ht="15.75" customHeight="1" s="496">
      <c r="A583" s="9" t="n"/>
      <c r="B583" s="9" t="n"/>
      <c r="C583" s="9" t="n"/>
      <c r="D583" s="9" t="n"/>
      <c r="E583" s="9" t="n"/>
      <c r="F583" s="9" t="n"/>
      <c r="G583" s="9" t="n"/>
    </row>
    <row r="584" ht="15.75" customHeight="1" s="496">
      <c r="A584" s="9" t="n"/>
      <c r="B584" s="9" t="n"/>
      <c r="C584" s="9" t="n"/>
      <c r="D584" s="9" t="n"/>
      <c r="E584" s="9" t="n"/>
      <c r="F584" s="9" t="n"/>
      <c r="G584" s="9" t="n"/>
    </row>
    <row r="585" ht="15.75" customHeight="1" s="496">
      <c r="A585" s="9" t="n"/>
      <c r="B585" s="9" t="n"/>
      <c r="C585" s="9" t="n"/>
      <c r="D585" s="9" t="n"/>
      <c r="E585" s="9" t="n"/>
      <c r="F585" s="9" t="n"/>
      <c r="G585" s="9" t="n"/>
    </row>
    <row r="586" ht="15.75" customHeight="1" s="496">
      <c r="A586" s="9" t="n"/>
      <c r="B586" s="9" t="n"/>
      <c r="C586" s="9" t="n"/>
      <c r="D586" s="9" t="n"/>
      <c r="E586" s="9" t="n"/>
      <c r="F586" s="9" t="n"/>
      <c r="G586" s="9" t="n"/>
    </row>
    <row r="587" ht="15.75" customHeight="1" s="496">
      <c r="A587" s="9" t="n"/>
      <c r="B587" s="9" t="n"/>
      <c r="C587" s="9" t="n"/>
      <c r="D587" s="9" t="n"/>
      <c r="E587" s="9" t="n"/>
      <c r="F587" s="9" t="n"/>
      <c r="G587" s="9" t="n"/>
    </row>
    <row r="588" ht="15.75" customHeight="1" s="496">
      <c r="A588" s="9" t="n"/>
      <c r="B588" s="9" t="n"/>
      <c r="C588" s="9" t="n"/>
      <c r="D588" s="9" t="n"/>
      <c r="E588" s="9" t="n"/>
      <c r="F588" s="9" t="n"/>
      <c r="G588" s="9" t="n"/>
    </row>
    <row r="589" ht="15.75" customHeight="1" s="496">
      <c r="A589" s="9" t="n"/>
      <c r="B589" s="9" t="n"/>
      <c r="C589" s="9" t="n"/>
      <c r="D589" s="9" t="n"/>
      <c r="E589" s="9" t="n"/>
      <c r="F589" s="9" t="n"/>
      <c r="G589" s="9" t="n"/>
    </row>
    <row r="590" ht="15.75" customHeight="1" s="496">
      <c r="A590" s="9" t="n"/>
      <c r="B590" s="9" t="n"/>
      <c r="C590" s="9" t="n"/>
      <c r="D590" s="9" t="n"/>
      <c r="E590" s="9" t="n"/>
      <c r="F590" s="9" t="n"/>
      <c r="G590" s="9" t="n"/>
    </row>
    <row r="591" ht="15.75" customHeight="1" s="496">
      <c r="A591" s="9" t="n"/>
      <c r="B591" s="9" t="n"/>
      <c r="C591" s="9" t="n"/>
      <c r="D591" s="9" t="n"/>
      <c r="E591" s="9" t="n"/>
      <c r="F591" s="9" t="n"/>
      <c r="G591" s="9" t="n"/>
    </row>
    <row r="592" ht="15.75" customHeight="1" s="496">
      <c r="A592" s="9" t="n"/>
      <c r="B592" s="9" t="n"/>
      <c r="C592" s="9" t="n"/>
      <c r="D592" s="9" t="n"/>
      <c r="E592" s="9" t="n"/>
      <c r="F592" s="9" t="n"/>
      <c r="G592" s="9" t="n"/>
    </row>
    <row r="593" ht="15.75" customHeight="1" s="496">
      <c r="A593" s="9" t="n"/>
      <c r="B593" s="9" t="n"/>
      <c r="C593" s="9" t="n"/>
      <c r="D593" s="9" t="n"/>
      <c r="E593" s="9" t="n"/>
      <c r="F593" s="9" t="n"/>
      <c r="G593" s="9" t="n"/>
    </row>
    <row r="594" ht="15.75" customHeight="1" s="496">
      <c r="A594" s="9" t="n"/>
      <c r="B594" s="9" t="n"/>
      <c r="C594" s="9" t="n"/>
      <c r="D594" s="9" t="n"/>
      <c r="E594" s="9" t="n"/>
      <c r="F594" s="9" t="n"/>
      <c r="G594" s="9" t="n"/>
    </row>
    <row r="595" ht="15.75" customHeight="1" s="496">
      <c r="A595" s="9" t="n"/>
      <c r="B595" s="9" t="n"/>
      <c r="C595" s="9" t="n"/>
      <c r="D595" s="9" t="n"/>
      <c r="E595" s="9" t="n"/>
      <c r="F595" s="9" t="n"/>
      <c r="G595" s="9" t="n"/>
    </row>
    <row r="596" ht="15.75" customHeight="1" s="496">
      <c r="A596" s="9" t="n"/>
      <c r="B596" s="9" t="n"/>
      <c r="C596" s="9" t="n"/>
      <c r="D596" s="9" t="n"/>
      <c r="E596" s="9" t="n"/>
      <c r="F596" s="9" t="n"/>
      <c r="G596" s="9" t="n"/>
    </row>
    <row r="597" ht="15.75" customHeight="1" s="496">
      <c r="A597" s="9" t="n"/>
      <c r="B597" s="9" t="n"/>
      <c r="C597" s="9" t="n"/>
      <c r="D597" s="9" t="n"/>
      <c r="E597" s="9" t="n"/>
      <c r="F597" s="9" t="n"/>
      <c r="G597" s="9" t="n"/>
    </row>
    <row r="598" ht="15.75" customHeight="1" s="496">
      <c r="A598" s="9" t="n"/>
      <c r="B598" s="9" t="n"/>
      <c r="C598" s="9" t="n"/>
      <c r="D598" s="9" t="n"/>
      <c r="E598" s="9" t="n"/>
      <c r="F598" s="9" t="n"/>
      <c r="G598" s="9" t="n"/>
    </row>
    <row r="599" ht="15.75" customHeight="1" s="496">
      <c r="A599" s="9" t="n"/>
      <c r="B599" s="9" t="n"/>
      <c r="C599" s="9" t="n"/>
      <c r="D599" s="9" t="n"/>
      <c r="E599" s="9" t="n"/>
      <c r="F599" s="9" t="n"/>
      <c r="G599" s="9" t="n"/>
    </row>
    <row r="600" ht="15.75" customHeight="1" s="496">
      <c r="A600" s="9" t="n"/>
      <c r="B600" s="9" t="n"/>
      <c r="C600" s="9" t="n"/>
      <c r="D600" s="9" t="n"/>
      <c r="E600" s="9" t="n"/>
      <c r="F600" s="9" t="n"/>
      <c r="G600" s="9" t="n"/>
    </row>
    <row r="601" ht="15.75" customHeight="1" s="496">
      <c r="A601" s="9" t="n"/>
      <c r="B601" s="9" t="n"/>
      <c r="C601" s="9" t="n"/>
      <c r="D601" s="9" t="n"/>
      <c r="E601" s="9" t="n"/>
      <c r="F601" s="9" t="n"/>
      <c r="G601" s="9" t="n"/>
    </row>
    <row r="602" ht="15.75" customHeight="1" s="496">
      <c r="A602" s="9" t="n"/>
      <c r="B602" s="9" t="n"/>
      <c r="C602" s="9" t="n"/>
      <c r="D602" s="9" t="n"/>
      <c r="E602" s="9" t="n"/>
      <c r="F602" s="9" t="n"/>
      <c r="G602" s="9" t="n"/>
    </row>
    <row r="603" ht="15.75" customHeight="1" s="496">
      <c r="A603" s="9" t="n"/>
      <c r="B603" s="9" t="n"/>
      <c r="C603" s="9" t="n"/>
      <c r="D603" s="9" t="n"/>
      <c r="E603" s="9" t="n"/>
      <c r="F603" s="9" t="n"/>
      <c r="G603" s="9" t="n"/>
    </row>
    <row r="604" ht="15.75" customHeight="1" s="496">
      <c r="A604" s="9" t="n"/>
      <c r="B604" s="9" t="n"/>
      <c r="C604" s="9" t="n"/>
      <c r="D604" s="9" t="n"/>
      <c r="E604" s="9" t="n"/>
      <c r="F604" s="9" t="n"/>
      <c r="G604" s="9" t="n"/>
    </row>
    <row r="605" ht="15.75" customHeight="1" s="496">
      <c r="A605" s="9" t="n"/>
      <c r="B605" s="9" t="n"/>
      <c r="C605" s="9" t="n"/>
      <c r="D605" s="9" t="n"/>
      <c r="E605" s="9" t="n"/>
      <c r="F605" s="9" t="n"/>
      <c r="G605" s="9" t="n"/>
    </row>
    <row r="606" ht="15.75" customHeight="1" s="496">
      <c r="A606" s="9" t="n"/>
      <c r="B606" s="9" t="n"/>
      <c r="C606" s="9" t="n"/>
      <c r="D606" s="9" t="n"/>
      <c r="E606" s="9" t="n"/>
      <c r="F606" s="9" t="n"/>
      <c r="G606" s="9" t="n"/>
    </row>
    <row r="607" ht="15.75" customHeight="1" s="496">
      <c r="A607" s="9" t="n"/>
      <c r="B607" s="9" t="n"/>
      <c r="C607" s="9" t="n"/>
      <c r="D607" s="9" t="n"/>
      <c r="E607" s="9" t="n"/>
      <c r="F607" s="9" t="n"/>
      <c r="G607" s="9" t="n"/>
    </row>
    <row r="608" ht="15.75" customHeight="1" s="496">
      <c r="A608" s="9" t="n"/>
      <c r="B608" s="9" t="n"/>
      <c r="C608" s="9" t="n"/>
      <c r="D608" s="9" t="n"/>
      <c r="E608" s="9" t="n"/>
      <c r="F608" s="9" t="n"/>
      <c r="G608" s="9" t="n"/>
    </row>
    <row r="609" ht="15.75" customHeight="1" s="496">
      <c r="A609" s="9" t="n"/>
      <c r="B609" s="9" t="n"/>
      <c r="C609" s="9" t="n"/>
      <c r="D609" s="9" t="n"/>
      <c r="E609" s="9" t="n"/>
      <c r="F609" s="9" t="n"/>
      <c r="G609" s="9" t="n"/>
    </row>
    <row r="610" ht="15.75" customHeight="1" s="496">
      <c r="A610" s="9" t="n"/>
      <c r="B610" s="9" t="n"/>
      <c r="C610" s="9" t="n"/>
      <c r="D610" s="9" t="n"/>
      <c r="E610" s="9" t="n"/>
      <c r="F610" s="9" t="n"/>
      <c r="G610" s="9" t="n"/>
    </row>
    <row r="611" ht="15.75" customHeight="1" s="496">
      <c r="A611" s="9" t="n"/>
      <c r="B611" s="9" t="n"/>
      <c r="C611" s="9" t="n"/>
      <c r="D611" s="9" t="n"/>
      <c r="E611" s="9" t="n"/>
      <c r="F611" s="9" t="n"/>
      <c r="G611" s="9" t="n"/>
    </row>
    <row r="612" ht="15.75" customHeight="1" s="496">
      <c r="A612" s="9" t="n"/>
      <c r="B612" s="9" t="n"/>
      <c r="C612" s="9" t="n"/>
      <c r="D612" s="9" t="n"/>
      <c r="E612" s="9" t="n"/>
      <c r="F612" s="9" t="n"/>
      <c r="G612" s="9" t="n"/>
    </row>
    <row r="613" ht="15.75" customHeight="1" s="496">
      <c r="A613" s="9" t="n"/>
      <c r="B613" s="9" t="n"/>
      <c r="C613" s="9" t="n"/>
      <c r="D613" s="9" t="n"/>
      <c r="E613" s="9" t="n"/>
      <c r="F613" s="9" t="n"/>
      <c r="G613" s="9" t="n"/>
    </row>
    <row r="614" ht="15.75" customHeight="1" s="496">
      <c r="A614" s="9" t="n"/>
      <c r="B614" s="9" t="n"/>
      <c r="C614" s="9" t="n"/>
      <c r="D614" s="9" t="n"/>
      <c r="E614" s="9" t="n"/>
      <c r="F614" s="9" t="n"/>
      <c r="G614" s="9" t="n"/>
    </row>
    <row r="615" ht="15.75" customHeight="1" s="496">
      <c r="A615" s="9" t="n"/>
      <c r="B615" s="9" t="n"/>
      <c r="C615" s="9" t="n"/>
      <c r="D615" s="9" t="n"/>
      <c r="E615" s="9" t="n"/>
      <c r="F615" s="9" t="n"/>
      <c r="G615" s="9" t="n"/>
    </row>
    <row r="616" ht="15.75" customHeight="1" s="496">
      <c r="A616" s="9" t="n"/>
      <c r="B616" s="9" t="n"/>
      <c r="C616" s="9" t="n"/>
      <c r="D616" s="9" t="n"/>
      <c r="E616" s="9" t="n"/>
      <c r="F616" s="9" t="n"/>
      <c r="G616" s="9" t="n"/>
    </row>
    <row r="617" ht="15.75" customHeight="1" s="496">
      <c r="A617" s="9" t="n"/>
      <c r="B617" s="9" t="n"/>
      <c r="C617" s="9" t="n"/>
      <c r="D617" s="9" t="n"/>
      <c r="E617" s="9" t="n"/>
      <c r="F617" s="9" t="n"/>
      <c r="G617" s="9" t="n"/>
    </row>
    <row r="618" ht="15.75" customHeight="1" s="496">
      <c r="A618" s="9" t="n"/>
      <c r="B618" s="9" t="n"/>
      <c r="C618" s="9" t="n"/>
      <c r="D618" s="9" t="n"/>
      <c r="E618" s="9" t="n"/>
      <c r="F618" s="9" t="n"/>
      <c r="G618" s="9" t="n"/>
    </row>
    <row r="619" ht="15.75" customHeight="1" s="496">
      <c r="A619" s="9" t="n"/>
      <c r="B619" s="9" t="n"/>
      <c r="C619" s="9" t="n"/>
      <c r="D619" s="9" t="n"/>
      <c r="E619" s="9" t="n"/>
      <c r="F619" s="9" t="n"/>
      <c r="G619" s="9" t="n"/>
    </row>
    <row r="620" ht="15.75" customHeight="1" s="496">
      <c r="A620" s="9" t="n"/>
      <c r="B620" s="9" t="n"/>
      <c r="C620" s="9" t="n"/>
      <c r="D620" s="9" t="n"/>
      <c r="E620" s="9" t="n"/>
      <c r="F620" s="9" t="n"/>
      <c r="G620" s="9" t="n"/>
    </row>
    <row r="621" ht="15.75" customHeight="1" s="496">
      <c r="A621" s="9" t="n"/>
      <c r="B621" s="9" t="n"/>
      <c r="C621" s="9" t="n"/>
      <c r="D621" s="9" t="n"/>
      <c r="E621" s="9" t="n"/>
      <c r="F621" s="9" t="n"/>
      <c r="G621" s="9" t="n"/>
    </row>
    <row r="622" ht="15.75" customHeight="1" s="496">
      <c r="A622" s="9" t="n"/>
      <c r="B622" s="9" t="n"/>
      <c r="C622" s="9" t="n"/>
      <c r="D622" s="9" t="n"/>
      <c r="E622" s="9" t="n"/>
      <c r="F622" s="9" t="n"/>
      <c r="G622" s="9" t="n"/>
    </row>
    <row r="623" ht="15.75" customHeight="1" s="496">
      <c r="A623" s="9" t="n"/>
      <c r="B623" s="9" t="n"/>
      <c r="C623" s="9" t="n"/>
      <c r="D623" s="9" t="n"/>
      <c r="E623" s="9" t="n"/>
      <c r="F623" s="9" t="n"/>
      <c r="G623" s="9" t="n"/>
    </row>
    <row r="624" ht="15.75" customHeight="1" s="496">
      <c r="A624" s="9" t="n"/>
      <c r="B624" s="9" t="n"/>
      <c r="C624" s="9" t="n"/>
      <c r="D624" s="9" t="n"/>
      <c r="E624" s="9" t="n"/>
      <c r="F624" s="9" t="n"/>
      <c r="G624" s="9" t="n"/>
    </row>
    <row r="625" ht="15.75" customHeight="1" s="496">
      <c r="A625" s="9" t="n"/>
      <c r="B625" s="9" t="n"/>
      <c r="C625" s="9" t="n"/>
      <c r="D625" s="9" t="n"/>
      <c r="E625" s="9" t="n"/>
      <c r="F625" s="9" t="n"/>
      <c r="G625" s="9" t="n"/>
    </row>
    <row r="626" ht="15.75" customHeight="1" s="496">
      <c r="A626" s="9" t="n"/>
      <c r="B626" s="9" t="n"/>
      <c r="C626" s="9" t="n"/>
      <c r="D626" s="9" t="n"/>
      <c r="E626" s="9" t="n"/>
      <c r="F626" s="9" t="n"/>
      <c r="G626" s="9" t="n"/>
    </row>
    <row r="627" ht="15.75" customHeight="1" s="496">
      <c r="A627" s="9" t="n"/>
      <c r="B627" s="9" t="n"/>
      <c r="C627" s="9" t="n"/>
      <c r="D627" s="9" t="n"/>
      <c r="E627" s="9" t="n"/>
      <c r="F627" s="9" t="n"/>
      <c r="G627" s="9" t="n"/>
    </row>
    <row r="628" ht="15.75" customHeight="1" s="496">
      <c r="A628" s="9" t="n"/>
      <c r="B628" s="9" t="n"/>
      <c r="C628" s="9" t="n"/>
      <c r="D628" s="9" t="n"/>
      <c r="E628" s="9" t="n"/>
      <c r="F628" s="9" t="n"/>
      <c r="G628" s="9" t="n"/>
    </row>
    <row r="629" ht="15.75" customHeight="1" s="496">
      <c r="A629" s="9" t="n"/>
      <c r="B629" s="9" t="n"/>
      <c r="C629" s="9" t="n"/>
      <c r="D629" s="9" t="n"/>
      <c r="E629" s="9" t="n"/>
      <c r="F629" s="9" t="n"/>
      <c r="G629" s="9" t="n"/>
    </row>
    <row r="630" ht="15.75" customHeight="1" s="496">
      <c r="A630" s="9" t="n"/>
      <c r="B630" s="9" t="n"/>
      <c r="C630" s="9" t="n"/>
      <c r="D630" s="9" t="n"/>
      <c r="E630" s="9" t="n"/>
      <c r="F630" s="9" t="n"/>
      <c r="G630" s="9" t="n"/>
    </row>
    <row r="631" ht="15.75" customHeight="1" s="496">
      <c r="A631" s="9" t="n"/>
      <c r="B631" s="9" t="n"/>
      <c r="C631" s="9" t="n"/>
      <c r="D631" s="9" t="n"/>
      <c r="E631" s="9" t="n"/>
      <c r="F631" s="9" t="n"/>
      <c r="G631" s="9" t="n"/>
    </row>
    <row r="632" ht="15.75" customHeight="1" s="496">
      <c r="A632" s="9" t="n"/>
      <c r="B632" s="9" t="n"/>
      <c r="C632" s="9" t="n"/>
      <c r="D632" s="9" t="n"/>
      <c r="E632" s="9" t="n"/>
      <c r="F632" s="9" t="n"/>
      <c r="G632" s="9" t="n"/>
    </row>
    <row r="633" ht="15.75" customHeight="1" s="496">
      <c r="A633" s="9" t="n"/>
      <c r="B633" s="9" t="n"/>
      <c r="C633" s="9" t="n"/>
      <c r="D633" s="9" t="n"/>
      <c r="E633" s="9" t="n"/>
      <c r="F633" s="9" t="n"/>
      <c r="G633" s="9" t="n"/>
    </row>
    <row r="634" ht="15.75" customHeight="1" s="496">
      <c r="A634" s="9" t="n"/>
      <c r="B634" s="9" t="n"/>
      <c r="C634" s="9" t="n"/>
      <c r="D634" s="9" t="n"/>
      <c r="E634" s="9" t="n"/>
      <c r="F634" s="9" t="n"/>
      <c r="G634" s="9" t="n"/>
    </row>
    <row r="635" ht="15.75" customHeight="1" s="496">
      <c r="A635" s="9" t="n"/>
      <c r="B635" s="9" t="n"/>
      <c r="C635" s="9" t="n"/>
      <c r="D635" s="9" t="n"/>
      <c r="E635" s="9" t="n"/>
      <c r="F635" s="9" t="n"/>
      <c r="G635" s="9" t="n"/>
    </row>
    <row r="636" ht="15.75" customHeight="1" s="496">
      <c r="A636" s="9" t="n"/>
      <c r="B636" s="9" t="n"/>
      <c r="C636" s="9" t="n"/>
      <c r="D636" s="9" t="n"/>
      <c r="E636" s="9" t="n"/>
      <c r="F636" s="9" t="n"/>
      <c r="G636" s="9" t="n"/>
    </row>
    <row r="637" ht="15.75" customHeight="1" s="496">
      <c r="A637" s="9" t="n"/>
      <c r="B637" s="9" t="n"/>
      <c r="C637" s="9" t="n"/>
      <c r="D637" s="9" t="n"/>
      <c r="E637" s="9" t="n"/>
      <c r="F637" s="9" t="n"/>
      <c r="G637" s="9" t="n"/>
    </row>
    <row r="638" ht="15.75" customHeight="1" s="496">
      <c r="A638" s="9" t="n"/>
      <c r="B638" s="9" t="n"/>
      <c r="C638" s="9" t="n"/>
      <c r="D638" s="9" t="n"/>
      <c r="E638" s="9" t="n"/>
      <c r="F638" s="9" t="n"/>
      <c r="G638" s="9" t="n"/>
    </row>
    <row r="639" ht="15.75" customHeight="1" s="496">
      <c r="A639" s="9" t="n"/>
      <c r="B639" s="9" t="n"/>
      <c r="C639" s="9" t="n"/>
      <c r="D639" s="9" t="n"/>
      <c r="E639" s="9" t="n"/>
      <c r="F639" s="9" t="n"/>
      <c r="G639" s="9" t="n"/>
    </row>
    <row r="640" ht="15.75" customHeight="1" s="496">
      <c r="A640" s="9" t="n"/>
      <c r="B640" s="9" t="n"/>
      <c r="C640" s="9" t="n"/>
      <c r="D640" s="9" t="n"/>
      <c r="E640" s="9" t="n"/>
      <c r="F640" s="9" t="n"/>
      <c r="G640" s="9" t="n"/>
    </row>
    <row r="641" ht="15.75" customHeight="1" s="496">
      <c r="A641" s="9" t="n"/>
      <c r="B641" s="9" t="n"/>
      <c r="C641" s="9" t="n"/>
      <c r="D641" s="9" t="n"/>
      <c r="E641" s="9" t="n"/>
      <c r="F641" s="9" t="n"/>
      <c r="G641" s="9" t="n"/>
    </row>
    <row r="642" ht="15.75" customHeight="1" s="496">
      <c r="A642" s="9" t="n"/>
      <c r="B642" s="9" t="n"/>
      <c r="C642" s="9" t="n"/>
      <c r="D642" s="9" t="n"/>
      <c r="E642" s="9" t="n"/>
      <c r="F642" s="9" t="n"/>
      <c r="G642" s="9" t="n"/>
    </row>
    <row r="643" ht="15.75" customHeight="1" s="496">
      <c r="A643" s="9" t="n"/>
      <c r="B643" s="9" t="n"/>
      <c r="C643" s="9" t="n"/>
      <c r="D643" s="9" t="n"/>
      <c r="E643" s="9" t="n"/>
      <c r="F643" s="9" t="n"/>
      <c r="G643" s="9" t="n"/>
    </row>
    <row r="644" ht="15.75" customHeight="1" s="496">
      <c r="A644" s="9" t="n"/>
      <c r="B644" s="9" t="n"/>
      <c r="C644" s="9" t="n"/>
      <c r="D644" s="9" t="n"/>
      <c r="E644" s="9" t="n"/>
      <c r="F644" s="9" t="n"/>
      <c r="G644" s="9" t="n"/>
    </row>
    <row r="645" ht="15.75" customHeight="1" s="496">
      <c r="A645" s="9" t="n"/>
      <c r="B645" s="9" t="n"/>
      <c r="C645" s="9" t="n"/>
      <c r="D645" s="9" t="n"/>
      <c r="E645" s="9" t="n"/>
      <c r="F645" s="9" t="n"/>
      <c r="G645" s="9" t="n"/>
    </row>
    <row r="646" ht="15.75" customHeight="1" s="496">
      <c r="A646" s="9" t="n"/>
      <c r="B646" s="9" t="n"/>
      <c r="C646" s="9" t="n"/>
      <c r="D646" s="9" t="n"/>
      <c r="E646" s="9" t="n"/>
      <c r="F646" s="9" t="n"/>
      <c r="G646" s="9" t="n"/>
    </row>
    <row r="647" ht="15.75" customHeight="1" s="496">
      <c r="A647" s="9" t="n"/>
      <c r="B647" s="9" t="n"/>
      <c r="C647" s="9" t="n"/>
      <c r="D647" s="9" t="n"/>
      <c r="E647" s="9" t="n"/>
      <c r="F647" s="9" t="n"/>
      <c r="G647" s="9" t="n"/>
    </row>
    <row r="648" ht="15.75" customHeight="1" s="496">
      <c r="A648" s="9" t="n"/>
      <c r="B648" s="9" t="n"/>
      <c r="C648" s="9" t="n"/>
      <c r="D648" s="9" t="n"/>
      <c r="E648" s="9" t="n"/>
      <c r="F648" s="9" t="n"/>
      <c r="G648" s="9" t="n"/>
    </row>
    <row r="649" ht="15.75" customHeight="1" s="496">
      <c r="A649" s="9" t="n"/>
      <c r="B649" s="9" t="n"/>
      <c r="C649" s="9" t="n"/>
      <c r="D649" s="9" t="n"/>
      <c r="E649" s="9" t="n"/>
      <c r="F649" s="9" t="n"/>
      <c r="G649" s="9" t="n"/>
    </row>
    <row r="650" ht="15.75" customHeight="1" s="496">
      <c r="A650" s="9" t="n"/>
      <c r="B650" s="9" t="n"/>
      <c r="C650" s="9" t="n"/>
      <c r="D650" s="9" t="n"/>
      <c r="E650" s="9" t="n"/>
      <c r="F650" s="9" t="n"/>
      <c r="G650" s="9" t="n"/>
    </row>
    <row r="651" ht="15.75" customHeight="1" s="496">
      <c r="A651" s="9" t="n"/>
      <c r="B651" s="9" t="n"/>
      <c r="C651" s="9" t="n"/>
      <c r="D651" s="9" t="n"/>
      <c r="E651" s="9" t="n"/>
      <c r="F651" s="9" t="n"/>
      <c r="G651" s="9" t="n"/>
    </row>
    <row r="652" ht="15.75" customHeight="1" s="496">
      <c r="A652" s="9" t="n"/>
      <c r="B652" s="9" t="n"/>
      <c r="C652" s="9" t="n"/>
      <c r="D652" s="9" t="n"/>
      <c r="E652" s="9" t="n"/>
      <c r="F652" s="9" t="n"/>
      <c r="G652" s="9" t="n"/>
    </row>
    <row r="653" ht="15.75" customHeight="1" s="496">
      <c r="A653" s="9" t="n"/>
      <c r="B653" s="9" t="n"/>
      <c r="C653" s="9" t="n"/>
      <c r="D653" s="9" t="n"/>
      <c r="E653" s="9" t="n"/>
      <c r="F653" s="9" t="n"/>
      <c r="G653" s="9" t="n"/>
    </row>
    <row r="654" ht="15.75" customHeight="1" s="496">
      <c r="A654" s="9" t="n"/>
      <c r="B654" s="9" t="n"/>
      <c r="C654" s="9" t="n"/>
      <c r="D654" s="9" t="n"/>
      <c r="E654" s="9" t="n"/>
      <c r="F654" s="9" t="n"/>
      <c r="G654" s="9" t="n"/>
    </row>
    <row r="655" ht="15.75" customHeight="1" s="496">
      <c r="A655" s="9" t="n"/>
      <c r="B655" s="9" t="n"/>
      <c r="C655" s="9" t="n"/>
      <c r="D655" s="9" t="n"/>
      <c r="E655" s="9" t="n"/>
      <c r="F655" s="9" t="n"/>
      <c r="G655" s="9" t="n"/>
    </row>
    <row r="656" ht="15.75" customHeight="1" s="496">
      <c r="A656" s="9" t="n"/>
      <c r="B656" s="9" t="n"/>
      <c r="C656" s="9" t="n"/>
      <c r="D656" s="9" t="n"/>
      <c r="E656" s="9" t="n"/>
      <c r="F656" s="9" t="n"/>
      <c r="G656" s="9" t="n"/>
    </row>
    <row r="657" ht="15.75" customHeight="1" s="496">
      <c r="A657" s="9" t="n"/>
      <c r="B657" s="9" t="n"/>
      <c r="C657" s="9" t="n"/>
      <c r="D657" s="9" t="n"/>
      <c r="E657" s="9" t="n"/>
      <c r="F657" s="9" t="n"/>
      <c r="G657" s="9" t="n"/>
    </row>
    <row r="658" ht="15.75" customHeight="1" s="496">
      <c r="A658" s="9" t="n"/>
      <c r="B658" s="9" t="n"/>
      <c r="C658" s="9" t="n"/>
      <c r="D658" s="9" t="n"/>
      <c r="E658" s="9" t="n"/>
      <c r="F658" s="9" t="n"/>
      <c r="G658" s="9" t="n"/>
    </row>
    <row r="659" ht="15.75" customHeight="1" s="496">
      <c r="A659" s="9" t="n"/>
      <c r="B659" s="9" t="n"/>
      <c r="C659" s="9" t="n"/>
      <c r="D659" s="9" t="n"/>
      <c r="E659" s="9" t="n"/>
      <c r="F659" s="9" t="n"/>
      <c r="G659" s="9" t="n"/>
    </row>
    <row r="660" ht="15.75" customHeight="1" s="496">
      <c r="A660" s="9" t="n"/>
      <c r="B660" s="9" t="n"/>
      <c r="C660" s="9" t="n"/>
      <c r="D660" s="9" t="n"/>
      <c r="E660" s="9" t="n"/>
      <c r="F660" s="9" t="n"/>
      <c r="G660" s="9" t="n"/>
    </row>
    <row r="661" ht="15.75" customHeight="1" s="496">
      <c r="A661" s="9" t="n"/>
      <c r="B661" s="9" t="n"/>
      <c r="C661" s="9" t="n"/>
      <c r="D661" s="9" t="n"/>
      <c r="E661" s="9" t="n"/>
      <c r="F661" s="9" t="n"/>
      <c r="G661" s="9" t="n"/>
    </row>
    <row r="662" ht="15.75" customHeight="1" s="496">
      <c r="A662" s="9" t="n"/>
      <c r="B662" s="9" t="n"/>
      <c r="C662" s="9" t="n"/>
      <c r="D662" s="9" t="n"/>
      <c r="E662" s="9" t="n"/>
      <c r="F662" s="9" t="n"/>
      <c r="G662" s="9" t="n"/>
    </row>
    <row r="663" ht="15.75" customHeight="1" s="496">
      <c r="A663" s="9" t="n"/>
      <c r="B663" s="9" t="n"/>
      <c r="C663" s="9" t="n"/>
      <c r="D663" s="9" t="n"/>
      <c r="E663" s="9" t="n"/>
      <c r="F663" s="9" t="n"/>
      <c r="G663" s="9" t="n"/>
    </row>
    <row r="664" ht="15.75" customHeight="1" s="496">
      <c r="A664" s="9" t="n"/>
      <c r="B664" s="9" t="n"/>
      <c r="C664" s="9" t="n"/>
      <c r="D664" s="9" t="n"/>
      <c r="E664" s="9" t="n"/>
      <c r="F664" s="9" t="n"/>
      <c r="G664" s="9" t="n"/>
    </row>
    <row r="665" ht="15.75" customHeight="1" s="496">
      <c r="A665" s="9" t="n"/>
      <c r="B665" s="9" t="n"/>
      <c r="C665" s="9" t="n"/>
      <c r="D665" s="9" t="n"/>
      <c r="E665" s="9" t="n"/>
      <c r="F665" s="9" t="n"/>
      <c r="G665" s="9" t="n"/>
    </row>
    <row r="666" ht="15.75" customHeight="1" s="496">
      <c r="A666" s="9" t="n"/>
      <c r="B666" s="9" t="n"/>
      <c r="C666" s="9" t="n"/>
      <c r="D666" s="9" t="n"/>
      <c r="E666" s="9" t="n"/>
      <c r="F666" s="9" t="n"/>
      <c r="G666" s="9" t="n"/>
    </row>
    <row r="667" ht="15.75" customHeight="1" s="496">
      <c r="A667" s="9" t="n"/>
      <c r="B667" s="9" t="n"/>
      <c r="C667" s="9" t="n"/>
      <c r="D667" s="9" t="n"/>
      <c r="E667" s="9" t="n"/>
      <c r="F667" s="9" t="n"/>
      <c r="G667" s="9" t="n"/>
    </row>
    <row r="668" ht="15.75" customHeight="1" s="496">
      <c r="A668" s="9" t="n"/>
      <c r="B668" s="9" t="n"/>
      <c r="C668" s="9" t="n"/>
      <c r="D668" s="9" t="n"/>
      <c r="E668" s="9" t="n"/>
      <c r="F668" s="9" t="n"/>
      <c r="G668" s="9" t="n"/>
    </row>
    <row r="669" ht="15.75" customHeight="1" s="496">
      <c r="A669" s="9" t="n"/>
      <c r="B669" s="9" t="n"/>
      <c r="C669" s="9" t="n"/>
      <c r="D669" s="9" t="n"/>
      <c r="E669" s="9" t="n"/>
      <c r="F669" s="9" t="n"/>
      <c r="G669" s="9" t="n"/>
    </row>
    <row r="670" ht="15.75" customHeight="1" s="496">
      <c r="A670" s="9" t="n"/>
      <c r="B670" s="9" t="n"/>
      <c r="C670" s="9" t="n"/>
      <c r="D670" s="9" t="n"/>
      <c r="E670" s="9" t="n"/>
      <c r="F670" s="9" t="n"/>
      <c r="G670" s="9" t="n"/>
    </row>
    <row r="671" ht="15.75" customHeight="1" s="496">
      <c r="A671" s="9" t="n"/>
      <c r="B671" s="9" t="n"/>
      <c r="C671" s="9" t="n"/>
      <c r="D671" s="9" t="n"/>
      <c r="E671" s="9" t="n"/>
      <c r="F671" s="9" t="n"/>
      <c r="G671" s="9" t="n"/>
    </row>
    <row r="672" ht="15.75" customHeight="1" s="496">
      <c r="A672" s="9" t="n"/>
      <c r="B672" s="9" t="n"/>
      <c r="C672" s="9" t="n"/>
      <c r="D672" s="9" t="n"/>
      <c r="E672" s="9" t="n"/>
      <c r="F672" s="9" t="n"/>
      <c r="G672" s="9" t="n"/>
    </row>
    <row r="673" ht="15.75" customHeight="1" s="496">
      <c r="A673" s="9" t="n"/>
      <c r="B673" s="9" t="n"/>
      <c r="C673" s="9" t="n"/>
      <c r="D673" s="9" t="n"/>
      <c r="E673" s="9" t="n"/>
      <c r="F673" s="9" t="n"/>
      <c r="G673" s="9" t="n"/>
    </row>
    <row r="674" ht="15.75" customHeight="1" s="496">
      <c r="A674" s="9" t="n"/>
      <c r="B674" s="9" t="n"/>
      <c r="C674" s="9" t="n"/>
      <c r="D674" s="9" t="n"/>
      <c r="E674" s="9" t="n"/>
      <c r="F674" s="9" t="n"/>
      <c r="G674" s="9" t="n"/>
    </row>
    <row r="675" ht="15.75" customHeight="1" s="496">
      <c r="A675" s="9" t="n"/>
      <c r="B675" s="9" t="n"/>
      <c r="C675" s="9" t="n"/>
      <c r="D675" s="9" t="n"/>
      <c r="E675" s="9" t="n"/>
      <c r="F675" s="9" t="n"/>
      <c r="G675" s="9" t="n"/>
    </row>
    <row r="676" ht="15.75" customHeight="1" s="496">
      <c r="A676" s="9" t="n"/>
      <c r="B676" s="9" t="n"/>
      <c r="C676" s="9" t="n"/>
      <c r="D676" s="9" t="n"/>
      <c r="E676" s="9" t="n"/>
      <c r="F676" s="9" t="n"/>
      <c r="G676" s="9" t="n"/>
    </row>
    <row r="677" ht="15.75" customHeight="1" s="496">
      <c r="A677" s="9" t="n"/>
      <c r="B677" s="9" t="n"/>
      <c r="C677" s="9" t="n"/>
      <c r="D677" s="9" t="n"/>
      <c r="E677" s="9" t="n"/>
      <c r="F677" s="9" t="n"/>
      <c r="G677" s="9" t="n"/>
    </row>
    <row r="678" ht="15.75" customHeight="1" s="496">
      <c r="A678" s="9" t="n"/>
      <c r="B678" s="9" t="n"/>
      <c r="C678" s="9" t="n"/>
      <c r="D678" s="9" t="n"/>
      <c r="E678" s="9" t="n"/>
      <c r="F678" s="9" t="n"/>
      <c r="G678" s="9" t="n"/>
    </row>
    <row r="679" ht="15.75" customHeight="1" s="496">
      <c r="A679" s="9" t="n"/>
      <c r="B679" s="9" t="n"/>
      <c r="C679" s="9" t="n"/>
      <c r="D679" s="9" t="n"/>
      <c r="E679" s="9" t="n"/>
      <c r="F679" s="9" t="n"/>
      <c r="G679" s="9" t="n"/>
    </row>
    <row r="680" ht="15.75" customHeight="1" s="496">
      <c r="A680" s="9" t="n"/>
      <c r="B680" s="9" t="n"/>
      <c r="C680" s="9" t="n"/>
      <c r="D680" s="9" t="n"/>
      <c r="E680" s="9" t="n"/>
      <c r="F680" s="9" t="n"/>
      <c r="G680" s="9" t="n"/>
    </row>
    <row r="681" ht="15.75" customHeight="1" s="496">
      <c r="A681" s="9" t="n"/>
      <c r="B681" s="9" t="n"/>
      <c r="C681" s="9" t="n"/>
      <c r="D681" s="9" t="n"/>
      <c r="E681" s="9" t="n"/>
      <c r="F681" s="9" t="n"/>
      <c r="G681" s="9" t="n"/>
    </row>
    <row r="682" ht="15.75" customHeight="1" s="496">
      <c r="A682" s="9" t="n"/>
      <c r="B682" s="9" t="n"/>
      <c r="C682" s="9" t="n"/>
      <c r="D682" s="9" t="n"/>
      <c r="E682" s="9" t="n"/>
      <c r="F682" s="9" t="n"/>
      <c r="G682" s="9" t="n"/>
    </row>
    <row r="683" ht="15.75" customHeight="1" s="496">
      <c r="A683" s="9" t="n"/>
      <c r="B683" s="9" t="n"/>
      <c r="C683" s="9" t="n"/>
      <c r="D683" s="9" t="n"/>
      <c r="E683" s="9" t="n"/>
      <c r="F683" s="9" t="n"/>
      <c r="G683" s="9" t="n"/>
    </row>
    <row r="684" ht="15.75" customHeight="1" s="496">
      <c r="A684" s="9" t="n"/>
      <c r="B684" s="9" t="n"/>
      <c r="C684" s="9" t="n"/>
      <c r="D684" s="9" t="n"/>
      <c r="E684" s="9" t="n"/>
      <c r="F684" s="9" t="n"/>
      <c r="G684" s="9" t="n"/>
    </row>
    <row r="685" ht="15.75" customHeight="1" s="496">
      <c r="A685" s="9" t="n"/>
      <c r="B685" s="9" t="n"/>
      <c r="C685" s="9" t="n"/>
      <c r="D685" s="9" t="n"/>
      <c r="E685" s="9" t="n"/>
      <c r="F685" s="9" t="n"/>
      <c r="G685" s="9" t="n"/>
    </row>
    <row r="686" ht="15.75" customHeight="1" s="496">
      <c r="A686" s="9" t="n"/>
      <c r="B686" s="9" t="n"/>
      <c r="C686" s="9" t="n"/>
      <c r="D686" s="9" t="n"/>
      <c r="E686" s="9" t="n"/>
      <c r="F686" s="9" t="n"/>
      <c r="G686" s="9" t="n"/>
    </row>
    <row r="687" ht="15.75" customHeight="1" s="496">
      <c r="A687" s="9" t="n"/>
      <c r="B687" s="9" t="n"/>
      <c r="C687" s="9" t="n"/>
      <c r="D687" s="9" t="n"/>
      <c r="E687" s="9" t="n"/>
      <c r="F687" s="9" t="n"/>
      <c r="G687" s="9" t="n"/>
    </row>
    <row r="688" ht="15.75" customHeight="1" s="496">
      <c r="A688" s="9" t="n"/>
      <c r="B688" s="9" t="n"/>
      <c r="C688" s="9" t="n"/>
      <c r="D688" s="9" t="n"/>
      <c r="E688" s="9" t="n"/>
      <c r="F688" s="9" t="n"/>
      <c r="G688" s="9" t="n"/>
    </row>
    <row r="689" ht="15.75" customHeight="1" s="496">
      <c r="A689" s="9" t="n"/>
      <c r="B689" s="9" t="n"/>
      <c r="C689" s="9" t="n"/>
      <c r="D689" s="9" t="n"/>
      <c r="E689" s="9" t="n"/>
      <c r="F689" s="9" t="n"/>
      <c r="G689" s="9" t="n"/>
    </row>
    <row r="690" ht="15.75" customHeight="1" s="496">
      <c r="A690" s="9" t="n"/>
      <c r="B690" s="9" t="n"/>
      <c r="C690" s="9" t="n"/>
      <c r="D690" s="9" t="n"/>
      <c r="E690" s="9" t="n"/>
      <c r="F690" s="9" t="n"/>
      <c r="G690" s="9" t="n"/>
    </row>
    <row r="691" ht="15.75" customHeight="1" s="496">
      <c r="A691" s="9" t="n"/>
      <c r="B691" s="9" t="n"/>
      <c r="C691" s="9" t="n"/>
      <c r="D691" s="9" t="n"/>
      <c r="E691" s="9" t="n"/>
      <c r="F691" s="9" t="n"/>
      <c r="G691" s="9" t="n"/>
    </row>
    <row r="692" ht="15.75" customHeight="1" s="496">
      <c r="A692" s="9" t="n"/>
      <c r="B692" s="9" t="n"/>
      <c r="C692" s="9" t="n"/>
      <c r="D692" s="9" t="n"/>
      <c r="E692" s="9" t="n"/>
      <c r="F692" s="9" t="n"/>
      <c r="G692" s="9" t="n"/>
    </row>
    <row r="693" ht="15.75" customHeight="1" s="496">
      <c r="A693" s="9" t="n"/>
      <c r="B693" s="9" t="n"/>
      <c r="C693" s="9" t="n"/>
      <c r="D693" s="9" t="n"/>
      <c r="E693" s="9" t="n"/>
      <c r="F693" s="9" t="n"/>
      <c r="G693" s="9" t="n"/>
    </row>
    <row r="694" ht="15.75" customHeight="1" s="496">
      <c r="A694" s="9" t="n"/>
      <c r="B694" s="9" t="n"/>
      <c r="C694" s="9" t="n"/>
      <c r="D694" s="9" t="n"/>
      <c r="E694" s="9" t="n"/>
      <c r="F694" s="9" t="n"/>
      <c r="G694" s="9" t="n"/>
    </row>
    <row r="695" ht="15.75" customHeight="1" s="496">
      <c r="A695" s="9" t="n"/>
      <c r="B695" s="9" t="n"/>
      <c r="C695" s="9" t="n"/>
      <c r="D695" s="9" t="n"/>
      <c r="E695" s="9" t="n"/>
      <c r="F695" s="9" t="n"/>
      <c r="G695" s="9" t="n"/>
    </row>
    <row r="696" ht="15.75" customHeight="1" s="496">
      <c r="A696" s="9" t="n"/>
      <c r="B696" s="9" t="n"/>
      <c r="C696" s="9" t="n"/>
      <c r="D696" s="9" t="n"/>
      <c r="E696" s="9" t="n"/>
      <c r="F696" s="9" t="n"/>
      <c r="G696" s="9" t="n"/>
    </row>
    <row r="697" ht="15.75" customHeight="1" s="496">
      <c r="A697" s="9" t="n"/>
      <c r="B697" s="9" t="n"/>
      <c r="C697" s="9" t="n"/>
      <c r="D697" s="9" t="n"/>
      <c r="E697" s="9" t="n"/>
      <c r="F697" s="9" t="n"/>
      <c r="G697" s="9" t="n"/>
    </row>
    <row r="698" ht="15.75" customHeight="1" s="496">
      <c r="A698" s="9" t="n"/>
      <c r="B698" s="9" t="n"/>
      <c r="C698" s="9" t="n"/>
      <c r="D698" s="9" t="n"/>
      <c r="E698" s="9" t="n"/>
      <c r="F698" s="9" t="n"/>
      <c r="G698" s="9" t="n"/>
    </row>
    <row r="699" ht="15.75" customHeight="1" s="496">
      <c r="A699" s="9" t="n"/>
      <c r="B699" s="9" t="n"/>
      <c r="C699" s="9" t="n"/>
      <c r="D699" s="9" t="n"/>
      <c r="E699" s="9" t="n"/>
      <c r="F699" s="9" t="n"/>
      <c r="G699" s="9" t="n"/>
    </row>
    <row r="700" ht="15.75" customHeight="1" s="496">
      <c r="A700" s="9" t="n"/>
      <c r="B700" s="9" t="n"/>
      <c r="C700" s="9" t="n"/>
      <c r="D700" s="9" t="n"/>
      <c r="E700" s="9" t="n"/>
      <c r="F700" s="9" t="n"/>
      <c r="G700" s="9" t="n"/>
    </row>
    <row r="701" ht="15.75" customHeight="1" s="496">
      <c r="A701" s="9" t="n"/>
      <c r="B701" s="9" t="n"/>
      <c r="C701" s="9" t="n"/>
      <c r="D701" s="9" t="n"/>
      <c r="E701" s="9" t="n"/>
      <c r="F701" s="9" t="n"/>
      <c r="G701" s="9" t="n"/>
    </row>
    <row r="702" ht="15.75" customHeight="1" s="496">
      <c r="A702" s="9" t="n"/>
      <c r="B702" s="9" t="n"/>
      <c r="C702" s="9" t="n"/>
      <c r="D702" s="9" t="n"/>
      <c r="E702" s="9" t="n"/>
      <c r="F702" s="9" t="n"/>
      <c r="G702" s="9" t="n"/>
    </row>
    <row r="703" ht="15.75" customHeight="1" s="496">
      <c r="A703" s="9" t="n"/>
      <c r="B703" s="9" t="n"/>
      <c r="C703" s="9" t="n"/>
      <c r="D703" s="9" t="n"/>
      <c r="E703" s="9" t="n"/>
      <c r="F703" s="9" t="n"/>
      <c r="G703" s="9" t="n"/>
    </row>
    <row r="704" ht="15.75" customHeight="1" s="496">
      <c r="A704" s="9" t="n"/>
      <c r="B704" s="9" t="n"/>
      <c r="C704" s="9" t="n"/>
      <c r="D704" s="9" t="n"/>
      <c r="E704" s="9" t="n"/>
      <c r="F704" s="9" t="n"/>
      <c r="G704" s="9" t="n"/>
    </row>
    <row r="705" ht="15.75" customHeight="1" s="496">
      <c r="A705" s="9" t="n"/>
      <c r="B705" s="9" t="n"/>
      <c r="C705" s="9" t="n"/>
      <c r="D705" s="9" t="n"/>
      <c r="E705" s="9" t="n"/>
      <c r="F705" s="9" t="n"/>
      <c r="G705" s="9" t="n"/>
    </row>
    <row r="706" ht="15.75" customHeight="1" s="496">
      <c r="A706" s="9" t="n"/>
      <c r="B706" s="9" t="n"/>
      <c r="C706" s="9" t="n"/>
      <c r="D706" s="9" t="n"/>
      <c r="E706" s="9" t="n"/>
      <c r="F706" s="9" t="n"/>
      <c r="G706" s="9" t="n"/>
    </row>
    <row r="707" ht="15.75" customHeight="1" s="496">
      <c r="A707" s="9" t="n"/>
      <c r="B707" s="9" t="n"/>
      <c r="C707" s="9" t="n"/>
      <c r="D707" s="9" t="n"/>
      <c r="E707" s="9" t="n"/>
      <c r="F707" s="9" t="n"/>
      <c r="G707" s="9" t="n"/>
    </row>
    <row r="708" ht="15.75" customHeight="1" s="496">
      <c r="A708" s="9" t="n"/>
      <c r="B708" s="9" t="n"/>
      <c r="C708" s="9" t="n"/>
      <c r="D708" s="9" t="n"/>
      <c r="E708" s="9" t="n"/>
      <c r="F708" s="9" t="n"/>
      <c r="G708" s="9" t="n"/>
    </row>
    <row r="709" ht="15.75" customHeight="1" s="496">
      <c r="A709" s="9" t="n"/>
      <c r="B709" s="9" t="n"/>
      <c r="C709" s="9" t="n"/>
      <c r="D709" s="9" t="n"/>
      <c r="E709" s="9" t="n"/>
      <c r="F709" s="9" t="n"/>
      <c r="G709" s="9" t="n"/>
    </row>
    <row r="710" ht="15.75" customHeight="1" s="496">
      <c r="A710" s="9" t="n"/>
      <c r="B710" s="9" t="n"/>
      <c r="C710" s="9" t="n"/>
      <c r="D710" s="9" t="n"/>
      <c r="E710" s="9" t="n"/>
      <c r="F710" s="9" t="n"/>
      <c r="G710" s="9" t="n"/>
    </row>
    <row r="711" ht="15.75" customHeight="1" s="496">
      <c r="A711" s="9" t="n"/>
      <c r="B711" s="9" t="n"/>
      <c r="C711" s="9" t="n"/>
      <c r="D711" s="9" t="n"/>
      <c r="E711" s="9" t="n"/>
      <c r="F711" s="9" t="n"/>
      <c r="G711" s="9" t="n"/>
    </row>
    <row r="712" ht="15.75" customHeight="1" s="496">
      <c r="A712" s="9" t="n"/>
      <c r="B712" s="9" t="n"/>
      <c r="C712" s="9" t="n"/>
      <c r="D712" s="9" t="n"/>
      <c r="E712" s="9" t="n"/>
      <c r="F712" s="9" t="n"/>
      <c r="G712" s="9" t="n"/>
    </row>
    <row r="713" ht="15.75" customHeight="1" s="496">
      <c r="A713" s="9" t="n"/>
      <c r="B713" s="9" t="n"/>
      <c r="C713" s="9" t="n"/>
      <c r="D713" s="9" t="n"/>
      <c r="E713" s="9" t="n"/>
      <c r="F713" s="9" t="n"/>
      <c r="G713" s="9" t="n"/>
    </row>
    <row r="714" ht="15.75" customHeight="1" s="496">
      <c r="A714" s="9" t="n"/>
      <c r="B714" s="9" t="n"/>
      <c r="C714" s="9" t="n"/>
      <c r="D714" s="9" t="n"/>
      <c r="E714" s="9" t="n"/>
      <c r="F714" s="9" t="n"/>
      <c r="G714" s="9" t="n"/>
    </row>
    <row r="715" ht="15.75" customHeight="1" s="496">
      <c r="A715" s="9" t="n"/>
      <c r="B715" s="9" t="n"/>
      <c r="C715" s="9" t="n"/>
      <c r="D715" s="9" t="n"/>
      <c r="E715" s="9" t="n"/>
      <c r="F715" s="9" t="n"/>
      <c r="G715" s="9" t="n"/>
    </row>
    <row r="716" ht="15.75" customHeight="1" s="496">
      <c r="A716" s="9" t="n"/>
      <c r="B716" s="9" t="n"/>
      <c r="C716" s="9" t="n"/>
      <c r="D716" s="9" t="n"/>
      <c r="E716" s="9" t="n"/>
      <c r="F716" s="9" t="n"/>
      <c r="G716" s="9" t="n"/>
    </row>
    <row r="717" ht="15.75" customHeight="1" s="496">
      <c r="A717" s="9" t="n"/>
      <c r="B717" s="9" t="n"/>
      <c r="C717" s="9" t="n"/>
      <c r="D717" s="9" t="n"/>
      <c r="E717" s="9" t="n"/>
      <c r="F717" s="9" t="n"/>
      <c r="G717" s="9" t="n"/>
    </row>
    <row r="718" ht="15.75" customHeight="1" s="496">
      <c r="A718" s="9" t="n"/>
      <c r="B718" s="9" t="n"/>
      <c r="C718" s="9" t="n"/>
      <c r="D718" s="9" t="n"/>
      <c r="E718" s="9" t="n"/>
      <c r="F718" s="9" t="n"/>
      <c r="G718" s="9" t="n"/>
    </row>
    <row r="719" ht="15.75" customHeight="1" s="496">
      <c r="A719" s="9" t="n"/>
      <c r="B719" s="9" t="n"/>
      <c r="C719" s="9" t="n"/>
      <c r="D719" s="9" t="n"/>
      <c r="E719" s="9" t="n"/>
      <c r="F719" s="9" t="n"/>
      <c r="G719" s="9" t="n"/>
    </row>
    <row r="720" ht="15.75" customHeight="1" s="496">
      <c r="A720" s="9" t="n"/>
      <c r="B720" s="9" t="n"/>
      <c r="C720" s="9" t="n"/>
      <c r="D720" s="9" t="n"/>
      <c r="E720" s="9" t="n"/>
      <c r="F720" s="9" t="n"/>
      <c r="G720" s="9" t="n"/>
    </row>
    <row r="721" ht="15.75" customHeight="1" s="496">
      <c r="A721" s="9" t="n"/>
      <c r="B721" s="9" t="n"/>
      <c r="C721" s="9" t="n"/>
      <c r="D721" s="9" t="n"/>
      <c r="E721" s="9" t="n"/>
      <c r="F721" s="9" t="n"/>
      <c r="G721" s="9" t="n"/>
    </row>
    <row r="722" ht="15.75" customHeight="1" s="496">
      <c r="A722" s="9" t="n"/>
      <c r="B722" s="9" t="n"/>
      <c r="C722" s="9" t="n"/>
      <c r="D722" s="9" t="n"/>
      <c r="E722" s="9" t="n"/>
      <c r="F722" s="9" t="n"/>
      <c r="G722" s="9" t="n"/>
    </row>
    <row r="723" ht="15.75" customHeight="1" s="496">
      <c r="A723" s="9" t="n"/>
      <c r="B723" s="9" t="n"/>
      <c r="C723" s="9" t="n"/>
      <c r="D723" s="9" t="n"/>
      <c r="E723" s="9" t="n"/>
      <c r="F723" s="9" t="n"/>
      <c r="G723" s="9" t="n"/>
    </row>
    <row r="724" ht="15.75" customHeight="1" s="496">
      <c r="A724" s="9" t="n"/>
      <c r="B724" s="9" t="n"/>
      <c r="C724" s="9" t="n"/>
      <c r="D724" s="9" t="n"/>
      <c r="E724" s="9" t="n"/>
      <c r="F724" s="9" t="n"/>
      <c r="G724" s="9" t="n"/>
    </row>
    <row r="725" ht="15.75" customHeight="1" s="496">
      <c r="A725" s="9" t="n"/>
      <c r="B725" s="9" t="n"/>
      <c r="C725" s="9" t="n"/>
      <c r="D725" s="9" t="n"/>
      <c r="E725" s="9" t="n"/>
      <c r="F725" s="9" t="n"/>
      <c r="G725" s="9" t="n"/>
    </row>
    <row r="726" ht="15.75" customHeight="1" s="496">
      <c r="A726" s="9" t="n"/>
      <c r="B726" s="9" t="n"/>
      <c r="C726" s="9" t="n"/>
      <c r="D726" s="9" t="n"/>
      <c r="E726" s="9" t="n"/>
      <c r="F726" s="9" t="n"/>
      <c r="G726" s="9" t="n"/>
    </row>
    <row r="727" ht="15.75" customHeight="1" s="496">
      <c r="A727" s="9" t="n"/>
      <c r="B727" s="9" t="n"/>
      <c r="C727" s="9" t="n"/>
      <c r="D727" s="9" t="n"/>
      <c r="E727" s="9" t="n"/>
      <c r="F727" s="9" t="n"/>
      <c r="G727" s="9" t="n"/>
    </row>
    <row r="728" ht="15.75" customHeight="1" s="496">
      <c r="A728" s="9" t="n"/>
      <c r="B728" s="9" t="n"/>
      <c r="C728" s="9" t="n"/>
      <c r="D728" s="9" t="n"/>
      <c r="E728" s="9" t="n"/>
      <c r="F728" s="9" t="n"/>
      <c r="G728" s="9" t="n"/>
    </row>
    <row r="729" ht="15.75" customHeight="1" s="496">
      <c r="A729" s="9" t="n"/>
      <c r="B729" s="9" t="n"/>
      <c r="C729" s="9" t="n"/>
      <c r="D729" s="9" t="n"/>
      <c r="E729" s="9" t="n"/>
      <c r="F729" s="9" t="n"/>
      <c r="G729" s="9" t="n"/>
    </row>
    <row r="730" ht="15.75" customHeight="1" s="496">
      <c r="A730" s="9" t="n"/>
      <c r="B730" s="9" t="n"/>
      <c r="C730" s="9" t="n"/>
      <c r="D730" s="9" t="n"/>
      <c r="E730" s="9" t="n"/>
      <c r="F730" s="9" t="n"/>
      <c r="G730" s="9" t="n"/>
    </row>
    <row r="731" ht="15.75" customHeight="1" s="496">
      <c r="A731" s="9" t="n"/>
      <c r="B731" s="9" t="n"/>
      <c r="C731" s="9" t="n"/>
      <c r="D731" s="9" t="n"/>
      <c r="E731" s="9" t="n"/>
      <c r="F731" s="9" t="n"/>
      <c r="G731" s="9" t="n"/>
    </row>
    <row r="732" ht="15.75" customHeight="1" s="496">
      <c r="A732" s="9" t="n"/>
      <c r="B732" s="9" t="n"/>
      <c r="C732" s="9" t="n"/>
      <c r="D732" s="9" t="n"/>
      <c r="E732" s="9" t="n"/>
      <c r="F732" s="9" t="n"/>
      <c r="G732" s="9" t="n"/>
    </row>
    <row r="733" ht="15.75" customHeight="1" s="496">
      <c r="A733" s="9" t="n"/>
      <c r="B733" s="9" t="n"/>
      <c r="C733" s="9" t="n"/>
      <c r="D733" s="9" t="n"/>
      <c r="E733" s="9" t="n"/>
      <c r="F733" s="9" t="n"/>
      <c r="G733" s="9" t="n"/>
    </row>
    <row r="734" ht="15.75" customHeight="1" s="496">
      <c r="A734" s="9" t="n"/>
      <c r="B734" s="9" t="n"/>
      <c r="C734" s="9" t="n"/>
      <c r="D734" s="9" t="n"/>
      <c r="E734" s="9" t="n"/>
      <c r="F734" s="9" t="n"/>
      <c r="G734" s="9" t="n"/>
    </row>
    <row r="735" ht="15.75" customHeight="1" s="496">
      <c r="A735" s="9" t="n"/>
      <c r="B735" s="9" t="n"/>
      <c r="C735" s="9" t="n"/>
      <c r="D735" s="9" t="n"/>
      <c r="E735" s="9" t="n"/>
      <c r="F735" s="9" t="n"/>
      <c r="G735" s="9" t="n"/>
    </row>
    <row r="736" ht="15.75" customHeight="1" s="496">
      <c r="A736" s="9" t="n"/>
      <c r="B736" s="9" t="n"/>
      <c r="C736" s="9" t="n"/>
      <c r="D736" s="9" t="n"/>
      <c r="E736" s="9" t="n"/>
      <c r="F736" s="9" t="n"/>
      <c r="G736" s="9" t="n"/>
    </row>
    <row r="737" ht="15.75" customHeight="1" s="496">
      <c r="A737" s="9" t="n"/>
      <c r="B737" s="9" t="n"/>
      <c r="C737" s="9" t="n"/>
      <c r="D737" s="9" t="n"/>
      <c r="E737" s="9" t="n"/>
      <c r="F737" s="9" t="n"/>
      <c r="G737" s="9" t="n"/>
    </row>
    <row r="738" ht="15.75" customHeight="1" s="496">
      <c r="A738" s="9" t="n"/>
      <c r="B738" s="9" t="n"/>
      <c r="C738" s="9" t="n"/>
      <c r="D738" s="9" t="n"/>
      <c r="E738" s="9" t="n"/>
      <c r="F738" s="9" t="n"/>
      <c r="G738" s="9" t="n"/>
    </row>
    <row r="739" ht="15.75" customHeight="1" s="496">
      <c r="A739" s="9" t="n"/>
      <c r="B739" s="9" t="n"/>
      <c r="C739" s="9" t="n"/>
      <c r="D739" s="9" t="n"/>
      <c r="E739" s="9" t="n"/>
      <c r="F739" s="9" t="n"/>
      <c r="G739" s="9" t="n"/>
    </row>
    <row r="740" ht="15.75" customHeight="1" s="496">
      <c r="A740" s="9" t="n"/>
      <c r="B740" s="9" t="n"/>
      <c r="C740" s="9" t="n"/>
      <c r="D740" s="9" t="n"/>
      <c r="E740" s="9" t="n"/>
      <c r="F740" s="9" t="n"/>
      <c r="G740" s="9" t="n"/>
    </row>
    <row r="741" ht="15.75" customHeight="1" s="496">
      <c r="A741" s="9" t="n"/>
      <c r="B741" s="9" t="n"/>
      <c r="C741" s="9" t="n"/>
      <c r="D741" s="9" t="n"/>
      <c r="E741" s="9" t="n"/>
      <c r="F741" s="9" t="n"/>
      <c r="G741" s="9" t="n"/>
    </row>
    <row r="742" ht="15.75" customHeight="1" s="496">
      <c r="A742" s="9" t="n"/>
      <c r="B742" s="9" t="n"/>
      <c r="C742" s="9" t="n"/>
      <c r="D742" s="9" t="n"/>
      <c r="E742" s="9" t="n"/>
      <c r="F742" s="9" t="n"/>
      <c r="G742" s="9" t="n"/>
    </row>
    <row r="743" ht="15.75" customHeight="1" s="496">
      <c r="A743" s="9" t="n"/>
      <c r="B743" s="9" t="n"/>
      <c r="C743" s="9" t="n"/>
      <c r="D743" s="9" t="n"/>
      <c r="E743" s="9" t="n"/>
      <c r="F743" s="9" t="n"/>
      <c r="G743" s="9" t="n"/>
    </row>
    <row r="744" ht="15.75" customHeight="1" s="496">
      <c r="A744" s="9" t="n"/>
      <c r="B744" s="9" t="n"/>
      <c r="C744" s="9" t="n"/>
      <c r="D744" s="9" t="n"/>
      <c r="E744" s="9" t="n"/>
      <c r="F744" s="9" t="n"/>
      <c r="G744" s="9" t="n"/>
    </row>
    <row r="745" ht="15.75" customHeight="1" s="496">
      <c r="A745" s="9" t="n"/>
      <c r="B745" s="9" t="n"/>
      <c r="C745" s="9" t="n"/>
      <c r="D745" s="9" t="n"/>
      <c r="E745" s="9" t="n"/>
      <c r="F745" s="9" t="n"/>
      <c r="G745" s="9" t="n"/>
    </row>
    <row r="746" ht="15.75" customHeight="1" s="496">
      <c r="A746" s="9" t="n"/>
      <c r="B746" s="9" t="n"/>
      <c r="C746" s="9" t="n"/>
      <c r="D746" s="9" t="n"/>
      <c r="E746" s="9" t="n"/>
      <c r="F746" s="9" t="n"/>
      <c r="G746" s="9" t="n"/>
    </row>
    <row r="747" ht="15.75" customHeight="1" s="496">
      <c r="A747" s="9" t="n"/>
      <c r="B747" s="9" t="n"/>
      <c r="C747" s="9" t="n"/>
      <c r="D747" s="9" t="n"/>
      <c r="E747" s="9" t="n"/>
      <c r="F747" s="9" t="n"/>
      <c r="G747" s="9" t="n"/>
    </row>
    <row r="748" ht="15.75" customHeight="1" s="496">
      <c r="A748" s="9" t="n"/>
      <c r="B748" s="9" t="n"/>
      <c r="C748" s="9" t="n"/>
      <c r="D748" s="9" t="n"/>
      <c r="E748" s="9" t="n"/>
      <c r="F748" s="9" t="n"/>
      <c r="G748" s="9" t="n"/>
    </row>
    <row r="749" ht="15.75" customHeight="1" s="496">
      <c r="A749" s="9" t="n"/>
      <c r="B749" s="9" t="n"/>
      <c r="C749" s="9" t="n"/>
      <c r="D749" s="9" t="n"/>
      <c r="E749" s="9" t="n"/>
      <c r="F749" s="9" t="n"/>
      <c r="G749" s="9" t="n"/>
    </row>
    <row r="750" ht="15.75" customHeight="1" s="496">
      <c r="A750" s="9" t="n"/>
      <c r="B750" s="9" t="n"/>
      <c r="C750" s="9" t="n"/>
      <c r="D750" s="9" t="n"/>
      <c r="E750" s="9" t="n"/>
      <c r="F750" s="9" t="n"/>
      <c r="G750" s="9" t="n"/>
    </row>
    <row r="751" ht="15.75" customHeight="1" s="496">
      <c r="A751" s="9" t="n"/>
      <c r="B751" s="9" t="n"/>
      <c r="C751" s="9" t="n"/>
      <c r="D751" s="9" t="n"/>
      <c r="E751" s="9" t="n"/>
      <c r="F751" s="9" t="n"/>
      <c r="G751" s="9" t="n"/>
    </row>
    <row r="752" ht="15.75" customHeight="1" s="496">
      <c r="A752" s="9" t="n"/>
      <c r="B752" s="9" t="n"/>
      <c r="C752" s="9" t="n"/>
      <c r="D752" s="9" t="n"/>
      <c r="E752" s="9" t="n"/>
      <c r="F752" s="9" t="n"/>
      <c r="G752" s="9" t="n"/>
    </row>
    <row r="753" ht="15.75" customHeight="1" s="496">
      <c r="A753" s="9" t="n"/>
      <c r="B753" s="9" t="n"/>
      <c r="C753" s="9" t="n"/>
      <c r="D753" s="9" t="n"/>
      <c r="E753" s="9" t="n"/>
      <c r="F753" s="9" t="n"/>
      <c r="G753" s="9" t="n"/>
    </row>
    <row r="754" ht="15.75" customHeight="1" s="496">
      <c r="A754" s="9" t="n"/>
      <c r="B754" s="9" t="n"/>
      <c r="C754" s="9" t="n"/>
      <c r="D754" s="9" t="n"/>
      <c r="E754" s="9" t="n"/>
      <c r="F754" s="9" t="n"/>
      <c r="G754" s="9" t="n"/>
    </row>
    <row r="755" ht="15.75" customHeight="1" s="496">
      <c r="A755" s="9" t="n"/>
      <c r="B755" s="9" t="n"/>
      <c r="C755" s="9" t="n"/>
      <c r="D755" s="9" t="n"/>
      <c r="E755" s="9" t="n"/>
      <c r="F755" s="9" t="n"/>
      <c r="G755" s="9" t="n"/>
    </row>
    <row r="756" ht="15.75" customHeight="1" s="496">
      <c r="A756" s="9" t="n"/>
      <c r="B756" s="9" t="n"/>
      <c r="C756" s="9" t="n"/>
      <c r="D756" s="9" t="n"/>
      <c r="E756" s="9" t="n"/>
      <c r="F756" s="9" t="n"/>
      <c r="G756" s="9" t="n"/>
    </row>
    <row r="757" ht="15.75" customHeight="1" s="496">
      <c r="A757" s="9" t="n"/>
      <c r="B757" s="9" t="n"/>
      <c r="C757" s="9" t="n"/>
      <c r="D757" s="9" t="n"/>
      <c r="E757" s="9" t="n"/>
      <c r="F757" s="9" t="n"/>
      <c r="G757" s="9" t="n"/>
    </row>
    <row r="758" ht="15.75" customHeight="1" s="496">
      <c r="A758" s="9" t="n"/>
      <c r="B758" s="9" t="n"/>
      <c r="C758" s="9" t="n"/>
      <c r="D758" s="9" t="n"/>
      <c r="E758" s="9" t="n"/>
      <c r="F758" s="9" t="n"/>
      <c r="G758" s="9" t="n"/>
    </row>
    <row r="759" ht="15.75" customHeight="1" s="496">
      <c r="A759" s="9" t="n"/>
      <c r="B759" s="9" t="n"/>
      <c r="C759" s="9" t="n"/>
      <c r="D759" s="9" t="n"/>
      <c r="E759" s="9" t="n"/>
      <c r="F759" s="9" t="n"/>
      <c r="G759" s="9" t="n"/>
    </row>
    <row r="760" ht="15.75" customHeight="1" s="496">
      <c r="A760" s="9" t="n"/>
      <c r="B760" s="9" t="n"/>
      <c r="C760" s="9" t="n"/>
      <c r="D760" s="9" t="n"/>
      <c r="E760" s="9" t="n"/>
      <c r="F760" s="9" t="n"/>
      <c r="G760" s="9" t="n"/>
    </row>
    <row r="761" ht="15.75" customHeight="1" s="496">
      <c r="A761" s="9" t="n"/>
      <c r="B761" s="9" t="n"/>
      <c r="C761" s="9" t="n"/>
      <c r="D761" s="9" t="n"/>
      <c r="E761" s="9" t="n"/>
      <c r="F761" s="9" t="n"/>
      <c r="G761" s="9" t="n"/>
    </row>
    <row r="762" ht="15.75" customHeight="1" s="496">
      <c r="A762" s="9" t="n"/>
      <c r="B762" s="9" t="n"/>
      <c r="C762" s="9" t="n"/>
      <c r="D762" s="9" t="n"/>
      <c r="E762" s="9" t="n"/>
      <c r="F762" s="9" t="n"/>
      <c r="G762" s="9" t="n"/>
    </row>
    <row r="763" ht="15.75" customHeight="1" s="496">
      <c r="A763" s="9" t="n"/>
      <c r="B763" s="9" t="n"/>
      <c r="C763" s="9" t="n"/>
      <c r="D763" s="9" t="n"/>
      <c r="E763" s="9" t="n"/>
      <c r="F763" s="9" t="n"/>
      <c r="G763" s="9" t="n"/>
    </row>
    <row r="764" ht="15.75" customHeight="1" s="496">
      <c r="A764" s="9" t="n"/>
      <c r="B764" s="9" t="n"/>
      <c r="C764" s="9" t="n"/>
      <c r="D764" s="9" t="n"/>
      <c r="E764" s="9" t="n"/>
      <c r="F764" s="9" t="n"/>
      <c r="G764" s="9" t="n"/>
    </row>
    <row r="765" ht="15.75" customHeight="1" s="496">
      <c r="A765" s="9" t="n"/>
      <c r="B765" s="9" t="n"/>
      <c r="C765" s="9" t="n"/>
      <c r="D765" s="9" t="n"/>
      <c r="E765" s="9" t="n"/>
      <c r="F765" s="9" t="n"/>
      <c r="G765" s="9" t="n"/>
    </row>
    <row r="766" ht="15.75" customHeight="1" s="496">
      <c r="A766" s="9" t="n"/>
      <c r="B766" s="9" t="n"/>
      <c r="C766" s="9" t="n"/>
      <c r="D766" s="9" t="n"/>
      <c r="E766" s="9" t="n"/>
      <c r="F766" s="9" t="n"/>
      <c r="G766" s="9" t="n"/>
    </row>
    <row r="767" ht="15.75" customHeight="1" s="496">
      <c r="A767" s="9" t="n"/>
      <c r="B767" s="9" t="n"/>
      <c r="C767" s="9" t="n"/>
      <c r="D767" s="9" t="n"/>
      <c r="E767" s="9" t="n"/>
      <c r="F767" s="9" t="n"/>
      <c r="G767" s="9" t="n"/>
    </row>
    <row r="768" ht="15.75" customHeight="1" s="496">
      <c r="A768" s="9" t="n"/>
      <c r="B768" s="9" t="n"/>
      <c r="C768" s="9" t="n"/>
      <c r="D768" s="9" t="n"/>
      <c r="E768" s="9" t="n"/>
      <c r="F768" s="9" t="n"/>
      <c r="G768" s="9" t="n"/>
    </row>
    <row r="769" ht="15.75" customHeight="1" s="496">
      <c r="A769" s="9" t="n"/>
      <c r="B769" s="9" t="n"/>
      <c r="C769" s="9" t="n"/>
      <c r="D769" s="9" t="n"/>
      <c r="E769" s="9" t="n"/>
      <c r="F769" s="9" t="n"/>
      <c r="G769" s="9" t="n"/>
    </row>
    <row r="770" ht="15.75" customHeight="1" s="496">
      <c r="A770" s="9" t="n"/>
      <c r="B770" s="9" t="n"/>
      <c r="C770" s="9" t="n"/>
      <c r="D770" s="9" t="n"/>
      <c r="E770" s="9" t="n"/>
      <c r="F770" s="9" t="n"/>
      <c r="G770" s="9" t="n"/>
    </row>
    <row r="771" ht="15.75" customHeight="1" s="496">
      <c r="A771" s="9" t="n"/>
      <c r="B771" s="9" t="n"/>
      <c r="C771" s="9" t="n"/>
      <c r="D771" s="9" t="n"/>
      <c r="E771" s="9" t="n"/>
      <c r="F771" s="9" t="n"/>
      <c r="G771" s="9" t="n"/>
    </row>
    <row r="772" ht="15.75" customHeight="1" s="496">
      <c r="A772" s="9" t="n"/>
      <c r="B772" s="9" t="n"/>
      <c r="C772" s="9" t="n"/>
      <c r="D772" s="9" t="n"/>
      <c r="E772" s="9" t="n"/>
      <c r="F772" s="9" t="n"/>
      <c r="G772" s="9" t="n"/>
    </row>
    <row r="773" ht="15.75" customHeight="1" s="496">
      <c r="A773" s="9" t="n"/>
      <c r="B773" s="9" t="n"/>
      <c r="C773" s="9" t="n"/>
      <c r="D773" s="9" t="n"/>
      <c r="E773" s="9" t="n"/>
      <c r="F773" s="9" t="n"/>
      <c r="G773" s="9" t="n"/>
    </row>
    <row r="774" ht="15.75" customHeight="1" s="496">
      <c r="A774" s="9" t="n"/>
      <c r="B774" s="9" t="n"/>
      <c r="C774" s="9" t="n"/>
      <c r="D774" s="9" t="n"/>
      <c r="E774" s="9" t="n"/>
      <c r="F774" s="9" t="n"/>
      <c r="G774" s="9" t="n"/>
    </row>
    <row r="775" ht="15.75" customHeight="1" s="496">
      <c r="A775" s="9" t="n"/>
      <c r="B775" s="9" t="n"/>
      <c r="C775" s="9" t="n"/>
      <c r="D775" s="9" t="n"/>
      <c r="E775" s="9" t="n"/>
      <c r="F775" s="9" t="n"/>
      <c r="G775" s="9" t="n"/>
    </row>
    <row r="776" ht="15.75" customHeight="1" s="496">
      <c r="A776" s="9" t="n"/>
      <c r="B776" s="9" t="n"/>
      <c r="C776" s="9" t="n"/>
      <c r="D776" s="9" t="n"/>
      <c r="E776" s="9" t="n"/>
      <c r="F776" s="9" t="n"/>
      <c r="G776" s="9" t="n"/>
    </row>
    <row r="777" ht="15.75" customHeight="1" s="496">
      <c r="A777" s="9" t="n"/>
      <c r="B777" s="9" t="n"/>
      <c r="C777" s="9" t="n"/>
      <c r="D777" s="9" t="n"/>
      <c r="E777" s="9" t="n"/>
      <c r="F777" s="9" t="n"/>
      <c r="G777" s="9" t="n"/>
    </row>
    <row r="778" ht="15.75" customHeight="1" s="496">
      <c r="A778" s="9" t="n"/>
      <c r="B778" s="9" t="n"/>
      <c r="C778" s="9" t="n"/>
      <c r="D778" s="9" t="n"/>
      <c r="E778" s="9" t="n"/>
      <c r="F778" s="9" t="n"/>
      <c r="G778" s="9" t="n"/>
    </row>
    <row r="779" ht="15.75" customHeight="1" s="496">
      <c r="A779" s="9" t="n"/>
      <c r="B779" s="9" t="n"/>
      <c r="C779" s="9" t="n"/>
      <c r="D779" s="9" t="n"/>
      <c r="E779" s="9" t="n"/>
      <c r="F779" s="9" t="n"/>
      <c r="G779" s="9" t="n"/>
    </row>
    <row r="780" ht="15.75" customHeight="1" s="496">
      <c r="A780" s="9" t="n"/>
      <c r="B780" s="9" t="n"/>
      <c r="C780" s="9" t="n"/>
      <c r="D780" s="9" t="n"/>
      <c r="E780" s="9" t="n"/>
      <c r="F780" s="9" t="n"/>
      <c r="G780" s="9" t="n"/>
    </row>
    <row r="781" ht="15.75" customHeight="1" s="496">
      <c r="A781" s="9" t="n"/>
      <c r="B781" s="9" t="n"/>
      <c r="C781" s="9" t="n"/>
      <c r="D781" s="9" t="n"/>
      <c r="E781" s="9" t="n"/>
      <c r="F781" s="9" t="n"/>
      <c r="G781" s="9" t="n"/>
    </row>
    <row r="782" ht="15.75" customHeight="1" s="496">
      <c r="A782" s="9" t="n"/>
      <c r="B782" s="9" t="n"/>
      <c r="C782" s="9" t="n"/>
      <c r="D782" s="9" t="n"/>
      <c r="E782" s="9" t="n"/>
      <c r="F782" s="9" t="n"/>
      <c r="G782" s="9" t="n"/>
    </row>
    <row r="783" ht="15.75" customHeight="1" s="496">
      <c r="A783" s="9" t="n"/>
      <c r="B783" s="9" t="n"/>
      <c r="C783" s="9" t="n"/>
      <c r="D783" s="9" t="n"/>
      <c r="E783" s="9" t="n"/>
      <c r="F783" s="9" t="n"/>
      <c r="G783" s="9" t="n"/>
    </row>
    <row r="784" ht="15.75" customHeight="1" s="496">
      <c r="A784" s="9" t="n"/>
      <c r="B784" s="9" t="n"/>
      <c r="C784" s="9" t="n"/>
      <c r="D784" s="9" t="n"/>
      <c r="E784" s="9" t="n"/>
      <c r="F784" s="9" t="n"/>
      <c r="G784" s="9" t="n"/>
    </row>
    <row r="785" ht="15.75" customHeight="1" s="496">
      <c r="A785" s="9" t="n"/>
      <c r="B785" s="9" t="n"/>
      <c r="C785" s="9" t="n"/>
      <c r="D785" s="9" t="n"/>
      <c r="E785" s="9" t="n"/>
      <c r="F785" s="9" t="n"/>
      <c r="G785" s="9" t="n"/>
    </row>
    <row r="786" ht="15.75" customHeight="1" s="496">
      <c r="A786" s="9" t="n"/>
      <c r="B786" s="9" t="n"/>
      <c r="C786" s="9" t="n"/>
      <c r="D786" s="9" t="n"/>
      <c r="E786" s="9" t="n"/>
      <c r="F786" s="9" t="n"/>
      <c r="G786" s="9" t="n"/>
    </row>
    <row r="787" ht="15.75" customHeight="1" s="496">
      <c r="A787" s="9" t="n"/>
      <c r="B787" s="9" t="n"/>
      <c r="C787" s="9" t="n"/>
      <c r="D787" s="9" t="n"/>
      <c r="E787" s="9" t="n"/>
      <c r="F787" s="9" t="n"/>
      <c r="G787" s="9" t="n"/>
    </row>
    <row r="788" ht="15.75" customHeight="1" s="496">
      <c r="A788" s="9" t="n"/>
      <c r="B788" s="9" t="n"/>
      <c r="C788" s="9" t="n"/>
      <c r="D788" s="9" t="n"/>
      <c r="E788" s="9" t="n"/>
      <c r="F788" s="9" t="n"/>
      <c r="G788" s="9" t="n"/>
    </row>
    <row r="789" ht="15.75" customHeight="1" s="496">
      <c r="A789" s="9" t="n"/>
      <c r="B789" s="9" t="n"/>
      <c r="C789" s="9" t="n"/>
      <c r="D789" s="9" t="n"/>
      <c r="E789" s="9" t="n"/>
      <c r="F789" s="9" t="n"/>
      <c r="G789" s="9" t="n"/>
    </row>
    <row r="790" ht="15.75" customHeight="1" s="496">
      <c r="A790" s="9" t="n"/>
      <c r="B790" s="9" t="n"/>
      <c r="C790" s="9" t="n"/>
      <c r="D790" s="9" t="n"/>
      <c r="E790" s="9" t="n"/>
      <c r="F790" s="9" t="n"/>
      <c r="G790" s="9" t="n"/>
    </row>
    <row r="791" ht="15.75" customHeight="1" s="496">
      <c r="A791" s="9" t="n"/>
      <c r="B791" s="9" t="n"/>
      <c r="C791" s="9" t="n"/>
      <c r="D791" s="9" t="n"/>
      <c r="E791" s="9" t="n"/>
      <c r="F791" s="9" t="n"/>
      <c r="G791" s="9" t="n"/>
    </row>
    <row r="792" ht="15.75" customHeight="1" s="496">
      <c r="A792" s="9" t="n"/>
      <c r="B792" s="9" t="n"/>
      <c r="C792" s="9" t="n"/>
      <c r="D792" s="9" t="n"/>
      <c r="E792" s="9" t="n"/>
      <c r="F792" s="9" t="n"/>
      <c r="G792" s="9" t="n"/>
    </row>
    <row r="793" ht="15.75" customHeight="1" s="496">
      <c r="A793" s="9" t="n"/>
      <c r="B793" s="9" t="n"/>
      <c r="C793" s="9" t="n"/>
      <c r="D793" s="9" t="n"/>
      <c r="E793" s="9" t="n"/>
      <c r="F793" s="9" t="n"/>
      <c r="G793" s="9" t="n"/>
    </row>
    <row r="794" ht="15.75" customHeight="1" s="496">
      <c r="A794" s="9" t="n"/>
      <c r="B794" s="9" t="n"/>
      <c r="C794" s="9" t="n"/>
      <c r="D794" s="9" t="n"/>
      <c r="E794" s="9" t="n"/>
      <c r="F794" s="9" t="n"/>
      <c r="G794" s="9" t="n"/>
    </row>
    <row r="795" ht="15.75" customHeight="1" s="496">
      <c r="A795" s="9" t="n"/>
      <c r="B795" s="9" t="n"/>
      <c r="C795" s="9" t="n"/>
      <c r="D795" s="9" t="n"/>
      <c r="E795" s="9" t="n"/>
      <c r="F795" s="9" t="n"/>
      <c r="G795" s="9" t="n"/>
    </row>
    <row r="796" ht="15.75" customHeight="1" s="496">
      <c r="A796" s="9" t="n"/>
      <c r="B796" s="9" t="n"/>
      <c r="C796" s="9" t="n"/>
      <c r="D796" s="9" t="n"/>
      <c r="E796" s="9" t="n"/>
      <c r="F796" s="9" t="n"/>
      <c r="G796" s="9" t="n"/>
    </row>
    <row r="797" ht="15.75" customHeight="1" s="496">
      <c r="A797" s="9" t="n"/>
      <c r="B797" s="9" t="n"/>
      <c r="C797" s="9" t="n"/>
      <c r="D797" s="9" t="n"/>
      <c r="E797" s="9" t="n"/>
      <c r="F797" s="9" t="n"/>
      <c r="G797" s="9" t="n"/>
    </row>
    <row r="798" ht="15.75" customHeight="1" s="496">
      <c r="A798" s="9" t="n"/>
      <c r="B798" s="9" t="n"/>
      <c r="C798" s="9" t="n"/>
      <c r="D798" s="9" t="n"/>
      <c r="E798" s="9" t="n"/>
      <c r="F798" s="9" t="n"/>
      <c r="G798" s="9" t="n"/>
    </row>
    <row r="799" ht="15.75" customHeight="1" s="496">
      <c r="A799" s="9" t="n"/>
      <c r="B799" s="9" t="n"/>
      <c r="C799" s="9" t="n"/>
      <c r="D799" s="9" t="n"/>
      <c r="E799" s="9" t="n"/>
      <c r="F799" s="9" t="n"/>
      <c r="G799" s="9" t="n"/>
    </row>
    <row r="800" ht="15.75" customHeight="1" s="496">
      <c r="A800" s="9" t="n"/>
      <c r="B800" s="9" t="n"/>
      <c r="C800" s="9" t="n"/>
      <c r="D800" s="9" t="n"/>
      <c r="E800" s="9" t="n"/>
      <c r="F800" s="9" t="n"/>
      <c r="G800" s="9" t="n"/>
    </row>
    <row r="801" ht="15.75" customHeight="1" s="496">
      <c r="A801" s="9" t="n"/>
      <c r="B801" s="9" t="n"/>
      <c r="C801" s="9" t="n"/>
      <c r="D801" s="9" t="n"/>
      <c r="E801" s="9" t="n"/>
      <c r="F801" s="9" t="n"/>
      <c r="G801" s="9" t="n"/>
    </row>
    <row r="802" ht="15.75" customHeight="1" s="496">
      <c r="A802" s="9" t="n"/>
      <c r="B802" s="9" t="n"/>
      <c r="C802" s="9" t="n"/>
      <c r="D802" s="9" t="n"/>
      <c r="E802" s="9" t="n"/>
      <c r="F802" s="9" t="n"/>
      <c r="G802" s="9" t="n"/>
    </row>
    <row r="803" ht="15.75" customHeight="1" s="496">
      <c r="A803" s="9" t="n"/>
      <c r="B803" s="9" t="n"/>
      <c r="C803" s="9" t="n"/>
      <c r="D803" s="9" t="n"/>
      <c r="E803" s="9" t="n"/>
      <c r="F803" s="9" t="n"/>
      <c r="G803" s="9" t="n"/>
    </row>
    <row r="804" ht="15.75" customHeight="1" s="496">
      <c r="A804" s="9" t="n"/>
      <c r="B804" s="9" t="n"/>
      <c r="C804" s="9" t="n"/>
      <c r="D804" s="9" t="n"/>
      <c r="E804" s="9" t="n"/>
      <c r="F804" s="9" t="n"/>
      <c r="G804" s="9" t="n"/>
    </row>
    <row r="805" ht="15.75" customHeight="1" s="496">
      <c r="A805" s="9" t="n"/>
      <c r="B805" s="9" t="n"/>
      <c r="C805" s="9" t="n"/>
      <c r="D805" s="9" t="n"/>
      <c r="E805" s="9" t="n"/>
      <c r="F805" s="9" t="n"/>
      <c r="G805" s="9" t="n"/>
    </row>
    <row r="806" ht="15.75" customHeight="1" s="496">
      <c r="A806" s="9" t="n"/>
      <c r="B806" s="9" t="n"/>
      <c r="C806" s="9" t="n"/>
      <c r="D806" s="9" t="n"/>
      <c r="E806" s="9" t="n"/>
      <c r="F806" s="9" t="n"/>
      <c r="G806" s="9" t="n"/>
    </row>
    <row r="807" ht="15.75" customHeight="1" s="496">
      <c r="A807" s="9" t="n"/>
      <c r="B807" s="9" t="n"/>
      <c r="C807" s="9" t="n"/>
      <c r="D807" s="9" t="n"/>
      <c r="E807" s="9" t="n"/>
      <c r="F807" s="9" t="n"/>
      <c r="G807" s="9" t="n"/>
    </row>
    <row r="808" ht="15.75" customHeight="1" s="496">
      <c r="A808" s="9" t="n"/>
      <c r="B808" s="9" t="n"/>
      <c r="C808" s="9" t="n"/>
      <c r="D808" s="9" t="n"/>
      <c r="E808" s="9" t="n"/>
      <c r="F808" s="9" t="n"/>
      <c r="G808" s="9" t="n"/>
    </row>
    <row r="809" ht="15.75" customHeight="1" s="496">
      <c r="A809" s="9" t="n"/>
      <c r="B809" s="9" t="n"/>
      <c r="C809" s="9" t="n"/>
      <c r="D809" s="9" t="n"/>
      <c r="E809" s="9" t="n"/>
      <c r="F809" s="9" t="n"/>
      <c r="G809" s="9" t="n"/>
    </row>
    <row r="810" ht="15.75" customHeight="1" s="496">
      <c r="A810" s="9" t="n"/>
      <c r="B810" s="9" t="n"/>
      <c r="C810" s="9" t="n"/>
      <c r="D810" s="9" t="n"/>
      <c r="E810" s="9" t="n"/>
      <c r="F810" s="9" t="n"/>
      <c r="G810" s="9" t="n"/>
    </row>
    <row r="811" ht="15.75" customHeight="1" s="496">
      <c r="A811" s="9" t="n"/>
      <c r="B811" s="9" t="n"/>
      <c r="C811" s="9" t="n"/>
      <c r="D811" s="9" t="n"/>
      <c r="E811" s="9" t="n"/>
      <c r="F811" s="9" t="n"/>
      <c r="G811" s="9" t="n"/>
    </row>
    <row r="812" ht="15.75" customHeight="1" s="496">
      <c r="A812" s="9" t="n"/>
      <c r="B812" s="9" t="n"/>
      <c r="C812" s="9" t="n"/>
      <c r="D812" s="9" t="n"/>
      <c r="E812" s="9" t="n"/>
      <c r="F812" s="9" t="n"/>
      <c r="G812" s="9" t="n"/>
    </row>
    <row r="813" ht="15.75" customHeight="1" s="496">
      <c r="A813" s="9" t="n"/>
      <c r="B813" s="9" t="n"/>
      <c r="C813" s="9" t="n"/>
      <c r="D813" s="9" t="n"/>
      <c r="E813" s="9" t="n"/>
      <c r="F813" s="9" t="n"/>
      <c r="G813" s="9" t="n"/>
    </row>
    <row r="814" ht="15.75" customHeight="1" s="496">
      <c r="A814" s="9" t="n"/>
      <c r="B814" s="9" t="n"/>
      <c r="C814" s="9" t="n"/>
      <c r="D814" s="9" t="n"/>
      <c r="E814" s="9" t="n"/>
      <c r="F814" s="9" t="n"/>
      <c r="G814" s="9" t="n"/>
    </row>
    <row r="815" ht="15.75" customHeight="1" s="496">
      <c r="A815" s="9" t="n"/>
      <c r="B815" s="9" t="n"/>
      <c r="C815" s="9" t="n"/>
      <c r="D815" s="9" t="n"/>
      <c r="E815" s="9" t="n"/>
      <c r="F815" s="9" t="n"/>
      <c r="G815" s="9" t="n"/>
    </row>
    <row r="816" ht="15.75" customHeight="1" s="496">
      <c r="A816" s="9" t="n"/>
      <c r="B816" s="9" t="n"/>
      <c r="C816" s="9" t="n"/>
      <c r="D816" s="9" t="n"/>
      <c r="E816" s="9" t="n"/>
      <c r="F816" s="9" t="n"/>
      <c r="G816" s="9" t="n"/>
    </row>
    <row r="817" ht="15.75" customHeight="1" s="496">
      <c r="A817" s="9" t="n"/>
      <c r="B817" s="9" t="n"/>
      <c r="C817" s="9" t="n"/>
      <c r="D817" s="9" t="n"/>
      <c r="E817" s="9" t="n"/>
      <c r="F817" s="9" t="n"/>
      <c r="G817" s="9" t="n"/>
    </row>
    <row r="818" ht="15.75" customHeight="1" s="496">
      <c r="A818" s="9" t="n"/>
      <c r="B818" s="9" t="n"/>
      <c r="C818" s="9" t="n"/>
      <c r="D818" s="9" t="n"/>
      <c r="E818" s="9" t="n"/>
      <c r="F818" s="9" t="n"/>
      <c r="G818" s="9" t="n"/>
    </row>
    <row r="819" ht="15.75" customHeight="1" s="496">
      <c r="A819" s="9" t="n"/>
      <c r="B819" s="9" t="n"/>
      <c r="C819" s="9" t="n"/>
      <c r="D819" s="9" t="n"/>
      <c r="E819" s="9" t="n"/>
      <c r="F819" s="9" t="n"/>
      <c r="G819" s="9" t="n"/>
    </row>
    <row r="820" ht="15.75" customHeight="1" s="496">
      <c r="A820" s="9" t="n"/>
      <c r="B820" s="9" t="n"/>
      <c r="C820" s="9" t="n"/>
      <c r="D820" s="9" t="n"/>
      <c r="E820" s="9" t="n"/>
      <c r="F820" s="9" t="n"/>
      <c r="G820" s="9" t="n"/>
    </row>
    <row r="821" ht="15.75" customHeight="1" s="496">
      <c r="A821" s="9" t="n"/>
      <c r="B821" s="9" t="n"/>
      <c r="C821" s="9" t="n"/>
      <c r="D821" s="9" t="n"/>
      <c r="E821" s="9" t="n"/>
      <c r="F821" s="9" t="n"/>
      <c r="G821" s="9" t="n"/>
    </row>
    <row r="822" ht="15.75" customHeight="1" s="496">
      <c r="A822" s="9" t="n"/>
      <c r="B822" s="9" t="n"/>
      <c r="C822" s="9" t="n"/>
      <c r="D822" s="9" t="n"/>
      <c r="E822" s="9" t="n"/>
      <c r="F822" s="9" t="n"/>
      <c r="G822" s="9" t="n"/>
    </row>
    <row r="823" ht="15.75" customHeight="1" s="496">
      <c r="A823" s="9" t="n"/>
      <c r="B823" s="9" t="n"/>
      <c r="C823" s="9" t="n"/>
      <c r="D823" s="9" t="n"/>
      <c r="E823" s="9" t="n"/>
      <c r="F823" s="9" t="n"/>
      <c r="G823" s="9" t="n"/>
    </row>
    <row r="824" ht="15.75" customHeight="1" s="496">
      <c r="A824" s="9" t="n"/>
      <c r="B824" s="9" t="n"/>
      <c r="C824" s="9" t="n"/>
      <c r="D824" s="9" t="n"/>
      <c r="E824" s="9" t="n"/>
      <c r="F824" s="9" t="n"/>
      <c r="G824" s="9" t="n"/>
    </row>
    <row r="825" ht="15.75" customHeight="1" s="496">
      <c r="A825" s="9" t="n"/>
      <c r="B825" s="9" t="n"/>
      <c r="C825" s="9" t="n"/>
      <c r="D825" s="9" t="n"/>
      <c r="E825" s="9" t="n"/>
      <c r="F825" s="9" t="n"/>
      <c r="G825" s="9" t="n"/>
    </row>
    <row r="826" ht="15.75" customHeight="1" s="496">
      <c r="A826" s="9" t="n"/>
      <c r="B826" s="9" t="n"/>
      <c r="C826" s="9" t="n"/>
      <c r="D826" s="9" t="n"/>
      <c r="E826" s="9" t="n"/>
      <c r="F826" s="9" t="n"/>
      <c r="G826" s="9" t="n"/>
    </row>
    <row r="827" ht="15.75" customHeight="1" s="496">
      <c r="A827" s="9" t="n"/>
      <c r="B827" s="9" t="n"/>
      <c r="C827" s="9" t="n"/>
      <c r="D827" s="9" t="n"/>
      <c r="E827" s="9" t="n"/>
      <c r="F827" s="9" t="n"/>
      <c r="G827" s="9" t="n"/>
    </row>
    <row r="828" ht="15.75" customHeight="1" s="496">
      <c r="A828" s="9" t="n"/>
      <c r="B828" s="9" t="n"/>
      <c r="C828" s="9" t="n"/>
      <c r="D828" s="9" t="n"/>
      <c r="E828" s="9" t="n"/>
      <c r="F828" s="9" t="n"/>
      <c r="G828" s="9" t="n"/>
    </row>
    <row r="829" ht="15.75" customHeight="1" s="496">
      <c r="A829" s="9" t="n"/>
      <c r="B829" s="9" t="n"/>
      <c r="C829" s="9" t="n"/>
      <c r="D829" s="9" t="n"/>
      <c r="E829" s="9" t="n"/>
      <c r="F829" s="9" t="n"/>
      <c r="G829" s="9" t="n"/>
    </row>
    <row r="830" ht="15.75" customHeight="1" s="496">
      <c r="A830" s="9" t="n"/>
      <c r="B830" s="9" t="n"/>
      <c r="C830" s="9" t="n"/>
      <c r="D830" s="9" t="n"/>
      <c r="E830" s="9" t="n"/>
      <c r="F830" s="9" t="n"/>
      <c r="G830" s="9" t="n"/>
    </row>
    <row r="831" ht="15.75" customHeight="1" s="496">
      <c r="A831" s="9" t="n"/>
      <c r="B831" s="9" t="n"/>
      <c r="C831" s="9" t="n"/>
      <c r="D831" s="9" t="n"/>
      <c r="E831" s="9" t="n"/>
      <c r="F831" s="9" t="n"/>
      <c r="G831" s="9" t="n"/>
    </row>
    <row r="832" ht="15.75" customHeight="1" s="496">
      <c r="A832" s="9" t="n"/>
      <c r="B832" s="9" t="n"/>
      <c r="C832" s="9" t="n"/>
      <c r="D832" s="9" t="n"/>
      <c r="E832" s="9" t="n"/>
      <c r="F832" s="9" t="n"/>
      <c r="G832" s="9" t="n"/>
    </row>
    <row r="833" ht="15.75" customHeight="1" s="496">
      <c r="A833" s="9" t="n"/>
      <c r="B833" s="9" t="n"/>
      <c r="C833" s="9" t="n"/>
      <c r="D833" s="9" t="n"/>
      <c r="E833" s="9" t="n"/>
      <c r="F833" s="9" t="n"/>
      <c r="G833" s="9" t="n"/>
    </row>
    <row r="834" ht="15.75" customHeight="1" s="496">
      <c r="A834" s="9" t="n"/>
      <c r="B834" s="9" t="n"/>
      <c r="C834" s="9" t="n"/>
      <c r="D834" s="9" t="n"/>
      <c r="E834" s="9" t="n"/>
      <c r="F834" s="9" t="n"/>
      <c r="G834" s="9" t="n"/>
    </row>
    <row r="835" ht="15.75" customHeight="1" s="496">
      <c r="A835" s="9" t="n"/>
      <c r="B835" s="9" t="n"/>
      <c r="C835" s="9" t="n"/>
      <c r="D835" s="9" t="n"/>
      <c r="E835" s="9" t="n"/>
      <c r="F835" s="9" t="n"/>
      <c r="G835" s="9" t="n"/>
    </row>
    <row r="836" ht="15.75" customHeight="1" s="496">
      <c r="A836" s="9" t="n"/>
      <c r="B836" s="9" t="n"/>
      <c r="C836" s="9" t="n"/>
      <c r="D836" s="9" t="n"/>
      <c r="E836" s="9" t="n"/>
      <c r="F836" s="9" t="n"/>
      <c r="G836" s="9" t="n"/>
    </row>
    <row r="837" ht="15.75" customHeight="1" s="496">
      <c r="A837" s="9" t="n"/>
      <c r="B837" s="9" t="n"/>
      <c r="C837" s="9" t="n"/>
      <c r="D837" s="9" t="n"/>
      <c r="E837" s="9" t="n"/>
      <c r="F837" s="9" t="n"/>
      <c r="G837" s="9" t="n"/>
    </row>
    <row r="838" ht="15.75" customHeight="1" s="496">
      <c r="A838" s="9" t="n"/>
      <c r="B838" s="9" t="n"/>
      <c r="C838" s="9" t="n"/>
      <c r="D838" s="9" t="n"/>
      <c r="E838" s="9" t="n"/>
      <c r="F838" s="9" t="n"/>
      <c r="G838" s="9" t="n"/>
    </row>
    <row r="839" ht="15.75" customHeight="1" s="496">
      <c r="A839" s="9" t="n"/>
      <c r="B839" s="9" t="n"/>
      <c r="C839" s="9" t="n"/>
      <c r="D839" s="9" t="n"/>
      <c r="E839" s="9" t="n"/>
      <c r="F839" s="9" t="n"/>
      <c r="G839" s="9" t="n"/>
    </row>
    <row r="840" ht="15.75" customHeight="1" s="496">
      <c r="A840" s="9" t="n"/>
      <c r="B840" s="9" t="n"/>
      <c r="C840" s="9" t="n"/>
      <c r="D840" s="9" t="n"/>
      <c r="E840" s="9" t="n"/>
      <c r="F840" s="9" t="n"/>
      <c r="G840" s="9" t="n"/>
    </row>
    <row r="841" ht="15.75" customHeight="1" s="496">
      <c r="A841" s="9" t="n"/>
      <c r="B841" s="9" t="n"/>
      <c r="C841" s="9" t="n"/>
      <c r="D841" s="9" t="n"/>
      <c r="E841" s="9" t="n"/>
      <c r="F841" s="9" t="n"/>
      <c r="G841" s="9" t="n"/>
    </row>
    <row r="842" ht="15.75" customHeight="1" s="496">
      <c r="A842" s="9" t="n"/>
      <c r="B842" s="9" t="n"/>
      <c r="C842" s="9" t="n"/>
      <c r="D842" s="9" t="n"/>
      <c r="E842" s="9" t="n"/>
      <c r="F842" s="9" t="n"/>
      <c r="G842" s="9" t="n"/>
    </row>
    <row r="843" ht="15.75" customHeight="1" s="496">
      <c r="A843" s="9" t="n"/>
      <c r="B843" s="9" t="n"/>
      <c r="C843" s="9" t="n"/>
      <c r="D843" s="9" t="n"/>
      <c r="E843" s="9" t="n"/>
      <c r="F843" s="9" t="n"/>
      <c r="G843" s="9" t="n"/>
    </row>
    <row r="844" ht="15.75" customHeight="1" s="496">
      <c r="A844" s="9" t="n"/>
      <c r="B844" s="9" t="n"/>
      <c r="C844" s="9" t="n"/>
      <c r="D844" s="9" t="n"/>
      <c r="E844" s="9" t="n"/>
      <c r="F844" s="9" t="n"/>
      <c r="G844" s="9" t="n"/>
    </row>
    <row r="845" ht="15.75" customHeight="1" s="496">
      <c r="A845" s="9" t="n"/>
      <c r="B845" s="9" t="n"/>
      <c r="C845" s="9" t="n"/>
      <c r="D845" s="9" t="n"/>
      <c r="E845" s="9" t="n"/>
      <c r="F845" s="9" t="n"/>
      <c r="G845" s="9" t="n"/>
    </row>
    <row r="846" ht="15.75" customHeight="1" s="496">
      <c r="A846" s="9" t="n"/>
      <c r="B846" s="9" t="n"/>
      <c r="C846" s="9" t="n"/>
      <c r="D846" s="9" t="n"/>
      <c r="E846" s="9" t="n"/>
      <c r="F846" s="9" t="n"/>
      <c r="G846" s="9" t="n"/>
    </row>
    <row r="847" ht="15.75" customHeight="1" s="496">
      <c r="A847" s="9" t="n"/>
      <c r="B847" s="9" t="n"/>
      <c r="C847" s="9" t="n"/>
      <c r="D847" s="9" t="n"/>
      <c r="E847" s="9" t="n"/>
      <c r="F847" s="9" t="n"/>
      <c r="G847" s="9" t="n"/>
    </row>
    <row r="848" ht="15.75" customHeight="1" s="496">
      <c r="A848" s="9" t="n"/>
      <c r="B848" s="9" t="n"/>
      <c r="C848" s="9" t="n"/>
      <c r="D848" s="9" t="n"/>
      <c r="E848" s="9" t="n"/>
      <c r="F848" s="9" t="n"/>
      <c r="G848" s="9" t="n"/>
    </row>
    <row r="849" ht="15.75" customHeight="1" s="496">
      <c r="A849" s="9" t="n"/>
      <c r="B849" s="9" t="n"/>
      <c r="C849" s="9" t="n"/>
      <c r="D849" s="9" t="n"/>
      <c r="E849" s="9" t="n"/>
      <c r="F849" s="9" t="n"/>
      <c r="G849" s="9" t="n"/>
    </row>
    <row r="850" ht="15.75" customHeight="1" s="496">
      <c r="A850" s="9" t="n"/>
      <c r="B850" s="9" t="n"/>
      <c r="C850" s="9" t="n"/>
      <c r="D850" s="9" t="n"/>
      <c r="E850" s="9" t="n"/>
      <c r="F850" s="9" t="n"/>
      <c r="G850" s="9" t="n"/>
    </row>
    <row r="851" ht="15.75" customHeight="1" s="496">
      <c r="A851" s="9" t="n"/>
      <c r="B851" s="9" t="n"/>
      <c r="C851" s="9" t="n"/>
      <c r="D851" s="9" t="n"/>
      <c r="E851" s="9" t="n"/>
      <c r="F851" s="9" t="n"/>
      <c r="G851" s="9" t="n"/>
    </row>
    <row r="852" ht="15.75" customHeight="1" s="496">
      <c r="A852" s="9" t="n"/>
      <c r="B852" s="9" t="n"/>
      <c r="C852" s="9" t="n"/>
      <c r="D852" s="9" t="n"/>
      <c r="E852" s="9" t="n"/>
      <c r="F852" s="9" t="n"/>
      <c r="G852" s="9" t="n"/>
    </row>
    <row r="853" ht="15.75" customHeight="1" s="496">
      <c r="A853" s="9" t="n"/>
      <c r="B853" s="9" t="n"/>
      <c r="C853" s="9" t="n"/>
      <c r="D853" s="9" t="n"/>
      <c r="E853" s="9" t="n"/>
      <c r="F853" s="9" t="n"/>
      <c r="G853" s="9" t="n"/>
    </row>
    <row r="854" ht="15.75" customHeight="1" s="496">
      <c r="A854" s="9" t="n"/>
      <c r="B854" s="9" t="n"/>
      <c r="C854" s="9" t="n"/>
      <c r="D854" s="9" t="n"/>
      <c r="E854" s="9" t="n"/>
      <c r="F854" s="9" t="n"/>
      <c r="G854" s="9" t="n"/>
    </row>
    <row r="855" ht="15.75" customHeight="1" s="496">
      <c r="A855" s="9" t="n"/>
      <c r="B855" s="9" t="n"/>
      <c r="C855" s="9" t="n"/>
      <c r="D855" s="9" t="n"/>
      <c r="E855" s="9" t="n"/>
      <c r="F855" s="9" t="n"/>
      <c r="G855" s="9" t="n"/>
    </row>
    <row r="856" ht="15.75" customHeight="1" s="496">
      <c r="A856" s="9" t="n"/>
      <c r="B856" s="9" t="n"/>
      <c r="C856" s="9" t="n"/>
      <c r="D856" s="9" t="n"/>
      <c r="E856" s="9" t="n"/>
      <c r="F856" s="9" t="n"/>
      <c r="G856" s="9" t="n"/>
    </row>
    <row r="857" ht="15.75" customHeight="1" s="496">
      <c r="A857" s="9" t="n"/>
      <c r="B857" s="9" t="n"/>
      <c r="C857" s="9" t="n"/>
      <c r="D857" s="9" t="n"/>
      <c r="E857" s="9" t="n"/>
      <c r="F857" s="9" t="n"/>
      <c r="G857" s="9" t="n"/>
    </row>
    <row r="858" ht="15.75" customHeight="1" s="496">
      <c r="A858" s="9" t="n"/>
      <c r="B858" s="9" t="n"/>
      <c r="C858" s="9" t="n"/>
      <c r="D858" s="9" t="n"/>
      <c r="E858" s="9" t="n"/>
      <c r="F858" s="9" t="n"/>
      <c r="G858" s="9" t="n"/>
    </row>
    <row r="859" ht="15.75" customHeight="1" s="496">
      <c r="A859" s="9" t="n"/>
      <c r="B859" s="9" t="n"/>
      <c r="C859" s="9" t="n"/>
      <c r="D859" s="9" t="n"/>
      <c r="E859" s="9" t="n"/>
      <c r="F859" s="9" t="n"/>
      <c r="G859" s="9" t="n"/>
    </row>
    <row r="860" ht="15.75" customHeight="1" s="496">
      <c r="A860" s="9" t="n"/>
      <c r="B860" s="9" t="n"/>
      <c r="C860" s="9" t="n"/>
      <c r="D860" s="9" t="n"/>
      <c r="E860" s="9" t="n"/>
      <c r="F860" s="9" t="n"/>
      <c r="G860" s="9" t="n"/>
    </row>
    <row r="861" ht="15.75" customHeight="1" s="496">
      <c r="A861" s="9" t="n"/>
      <c r="B861" s="9" t="n"/>
      <c r="C861" s="9" t="n"/>
      <c r="D861" s="9" t="n"/>
      <c r="E861" s="9" t="n"/>
      <c r="F861" s="9" t="n"/>
      <c r="G861" s="9" t="n"/>
    </row>
    <row r="862" ht="15.75" customHeight="1" s="496">
      <c r="A862" s="9" t="n"/>
      <c r="B862" s="9" t="n"/>
      <c r="C862" s="9" t="n"/>
      <c r="D862" s="9" t="n"/>
      <c r="E862" s="9" t="n"/>
      <c r="F862" s="9" t="n"/>
      <c r="G862" s="9" t="n"/>
    </row>
    <row r="863" ht="15.75" customHeight="1" s="496">
      <c r="A863" s="9" t="n"/>
      <c r="B863" s="9" t="n"/>
      <c r="C863" s="9" t="n"/>
      <c r="D863" s="9" t="n"/>
      <c r="E863" s="9" t="n"/>
      <c r="F863" s="9" t="n"/>
      <c r="G863" s="9" t="n"/>
    </row>
    <row r="864" ht="15.75" customHeight="1" s="496">
      <c r="A864" s="9" t="n"/>
      <c r="B864" s="9" t="n"/>
      <c r="C864" s="9" t="n"/>
      <c r="D864" s="9" t="n"/>
      <c r="E864" s="9" t="n"/>
      <c r="F864" s="9" t="n"/>
      <c r="G864" s="9" t="n"/>
    </row>
    <row r="865" ht="15.75" customHeight="1" s="496">
      <c r="A865" s="9" t="n"/>
      <c r="B865" s="9" t="n"/>
      <c r="C865" s="9" t="n"/>
      <c r="D865" s="9" t="n"/>
      <c r="E865" s="9" t="n"/>
      <c r="F865" s="9" t="n"/>
      <c r="G865" s="9" t="n"/>
    </row>
    <row r="866" ht="15.75" customHeight="1" s="496">
      <c r="A866" s="9" t="n"/>
      <c r="B866" s="9" t="n"/>
      <c r="C866" s="9" t="n"/>
      <c r="D866" s="9" t="n"/>
      <c r="E866" s="9" t="n"/>
      <c r="F866" s="9" t="n"/>
      <c r="G866" s="9" t="n"/>
    </row>
    <row r="867" ht="15.75" customHeight="1" s="496">
      <c r="A867" s="9" t="n"/>
      <c r="B867" s="9" t="n"/>
      <c r="C867" s="9" t="n"/>
      <c r="D867" s="9" t="n"/>
      <c r="E867" s="9" t="n"/>
      <c r="F867" s="9" t="n"/>
      <c r="G867" s="9" t="n"/>
    </row>
    <row r="868" ht="15.75" customHeight="1" s="496">
      <c r="A868" s="9" t="n"/>
      <c r="B868" s="9" t="n"/>
      <c r="C868" s="9" t="n"/>
      <c r="D868" s="9" t="n"/>
      <c r="E868" s="9" t="n"/>
      <c r="F868" s="9" t="n"/>
      <c r="G868" s="9" t="n"/>
    </row>
    <row r="869" ht="15.75" customHeight="1" s="496">
      <c r="A869" s="9" t="n"/>
      <c r="B869" s="9" t="n"/>
      <c r="C869" s="9" t="n"/>
      <c r="D869" s="9" t="n"/>
      <c r="E869" s="9" t="n"/>
      <c r="F869" s="9" t="n"/>
      <c r="G869" s="9" t="n"/>
    </row>
    <row r="870" ht="15.75" customHeight="1" s="496">
      <c r="A870" s="9" t="n"/>
      <c r="B870" s="9" t="n"/>
      <c r="C870" s="9" t="n"/>
      <c r="D870" s="9" t="n"/>
      <c r="E870" s="9" t="n"/>
      <c r="F870" s="9" t="n"/>
      <c r="G870" s="9" t="n"/>
    </row>
    <row r="871" ht="15.75" customHeight="1" s="496">
      <c r="A871" s="9" t="n"/>
      <c r="B871" s="9" t="n"/>
      <c r="C871" s="9" t="n"/>
      <c r="D871" s="9" t="n"/>
      <c r="E871" s="9" t="n"/>
      <c r="F871" s="9" t="n"/>
      <c r="G871" s="9" t="n"/>
    </row>
    <row r="872" ht="15.75" customHeight="1" s="496">
      <c r="A872" s="9" t="n"/>
      <c r="B872" s="9" t="n"/>
      <c r="C872" s="9" t="n"/>
      <c r="D872" s="9" t="n"/>
      <c r="E872" s="9" t="n"/>
      <c r="F872" s="9" t="n"/>
      <c r="G872" s="9" t="n"/>
    </row>
    <row r="873" ht="15.75" customHeight="1" s="496">
      <c r="A873" s="9" t="n"/>
      <c r="B873" s="9" t="n"/>
      <c r="C873" s="9" t="n"/>
      <c r="D873" s="9" t="n"/>
      <c r="E873" s="9" t="n"/>
      <c r="F873" s="9" t="n"/>
      <c r="G873" s="9" t="n"/>
    </row>
    <row r="874" ht="15.75" customHeight="1" s="496">
      <c r="A874" s="9" t="n"/>
      <c r="B874" s="9" t="n"/>
      <c r="C874" s="9" t="n"/>
      <c r="D874" s="9" t="n"/>
      <c r="E874" s="9" t="n"/>
      <c r="F874" s="9" t="n"/>
      <c r="G874" s="9" t="n"/>
    </row>
    <row r="875" ht="15.75" customHeight="1" s="496">
      <c r="A875" s="9" t="n"/>
      <c r="B875" s="9" t="n"/>
      <c r="C875" s="9" t="n"/>
      <c r="D875" s="9" t="n"/>
      <c r="E875" s="9" t="n"/>
      <c r="F875" s="9" t="n"/>
      <c r="G875" s="9" t="n"/>
    </row>
    <row r="876" ht="15.75" customHeight="1" s="496">
      <c r="A876" s="9" t="n"/>
      <c r="B876" s="9" t="n"/>
      <c r="C876" s="9" t="n"/>
      <c r="D876" s="9" t="n"/>
      <c r="E876" s="9" t="n"/>
      <c r="F876" s="9" t="n"/>
      <c r="G876" s="9" t="n"/>
    </row>
    <row r="877" ht="15.75" customHeight="1" s="496">
      <c r="A877" s="9" t="n"/>
      <c r="B877" s="9" t="n"/>
      <c r="C877" s="9" t="n"/>
      <c r="D877" s="9" t="n"/>
      <c r="E877" s="9" t="n"/>
      <c r="F877" s="9" t="n"/>
      <c r="G877" s="9" t="n"/>
    </row>
    <row r="878" ht="15.75" customHeight="1" s="496">
      <c r="A878" s="9" t="n"/>
      <c r="B878" s="9" t="n"/>
      <c r="C878" s="9" t="n"/>
      <c r="D878" s="9" t="n"/>
      <c r="E878" s="9" t="n"/>
      <c r="F878" s="9" t="n"/>
      <c r="G878" s="9" t="n"/>
    </row>
    <row r="879" ht="15.75" customHeight="1" s="496">
      <c r="A879" s="9" t="n"/>
      <c r="B879" s="9" t="n"/>
      <c r="C879" s="9" t="n"/>
      <c r="D879" s="9" t="n"/>
      <c r="E879" s="9" t="n"/>
      <c r="F879" s="9" t="n"/>
      <c r="G879" s="9" t="n"/>
    </row>
    <row r="880" ht="15.75" customHeight="1" s="496">
      <c r="A880" s="9" t="n"/>
      <c r="B880" s="9" t="n"/>
      <c r="C880" s="9" t="n"/>
      <c r="D880" s="9" t="n"/>
      <c r="E880" s="9" t="n"/>
      <c r="F880" s="9" t="n"/>
      <c r="G880" s="9" t="n"/>
    </row>
    <row r="881" ht="15.75" customHeight="1" s="496">
      <c r="A881" s="9" t="n"/>
      <c r="B881" s="9" t="n"/>
      <c r="C881" s="9" t="n"/>
      <c r="D881" s="9" t="n"/>
      <c r="E881" s="9" t="n"/>
      <c r="F881" s="9" t="n"/>
      <c r="G881" s="9" t="n"/>
    </row>
    <row r="882" ht="15.75" customHeight="1" s="496">
      <c r="A882" s="9" t="n"/>
      <c r="B882" s="9" t="n"/>
      <c r="C882" s="9" t="n"/>
      <c r="D882" s="9" t="n"/>
      <c r="E882" s="9" t="n"/>
      <c r="F882" s="9" t="n"/>
      <c r="G882" s="9" t="n"/>
    </row>
    <row r="883" ht="15.75" customHeight="1" s="496">
      <c r="A883" s="9" t="n"/>
      <c r="B883" s="9" t="n"/>
      <c r="C883" s="9" t="n"/>
      <c r="D883" s="9" t="n"/>
      <c r="E883" s="9" t="n"/>
      <c r="F883" s="9" t="n"/>
      <c r="G883" s="9" t="n"/>
    </row>
    <row r="884" ht="15.75" customHeight="1" s="496">
      <c r="A884" s="9" t="n"/>
      <c r="B884" s="9" t="n"/>
      <c r="C884" s="9" t="n"/>
      <c r="D884" s="9" t="n"/>
      <c r="E884" s="9" t="n"/>
      <c r="F884" s="9" t="n"/>
      <c r="G884" s="9" t="n"/>
    </row>
    <row r="885" ht="15.75" customHeight="1" s="496">
      <c r="A885" s="9" t="n"/>
      <c r="B885" s="9" t="n"/>
      <c r="C885" s="9" t="n"/>
      <c r="D885" s="9" t="n"/>
      <c r="E885" s="9" t="n"/>
      <c r="F885" s="9" t="n"/>
      <c r="G885" s="9" t="n"/>
    </row>
    <row r="886" ht="15.75" customHeight="1" s="496">
      <c r="A886" s="9" t="n"/>
      <c r="B886" s="9" t="n"/>
      <c r="C886" s="9" t="n"/>
      <c r="D886" s="9" t="n"/>
      <c r="E886" s="9" t="n"/>
      <c r="F886" s="9" t="n"/>
      <c r="G886" s="9" t="n"/>
    </row>
    <row r="887" ht="15.75" customHeight="1" s="496">
      <c r="A887" s="9" t="n"/>
      <c r="B887" s="9" t="n"/>
      <c r="C887" s="9" t="n"/>
      <c r="D887" s="9" t="n"/>
      <c r="E887" s="9" t="n"/>
      <c r="F887" s="9" t="n"/>
      <c r="G887" s="9" t="n"/>
    </row>
    <row r="888" ht="15.75" customHeight="1" s="496">
      <c r="A888" s="9" t="n"/>
      <c r="B888" s="9" t="n"/>
      <c r="C888" s="9" t="n"/>
      <c r="D888" s="9" t="n"/>
      <c r="E888" s="9" t="n"/>
      <c r="F888" s="9" t="n"/>
      <c r="G888" s="9" t="n"/>
    </row>
    <row r="889" ht="15.75" customHeight="1" s="496">
      <c r="A889" s="9" t="n"/>
      <c r="B889" s="9" t="n"/>
      <c r="C889" s="9" t="n"/>
      <c r="D889" s="9" t="n"/>
      <c r="E889" s="9" t="n"/>
      <c r="F889" s="9" t="n"/>
      <c r="G889" s="9" t="n"/>
    </row>
    <row r="890" ht="15.75" customHeight="1" s="496">
      <c r="A890" s="9" t="n"/>
      <c r="B890" s="9" t="n"/>
      <c r="C890" s="9" t="n"/>
      <c r="D890" s="9" t="n"/>
      <c r="E890" s="9" t="n"/>
      <c r="F890" s="9" t="n"/>
      <c r="G890" s="9" t="n"/>
    </row>
    <row r="891" ht="15.75" customHeight="1" s="496">
      <c r="A891" s="9" t="n"/>
      <c r="B891" s="9" t="n"/>
      <c r="C891" s="9" t="n"/>
      <c r="D891" s="9" t="n"/>
      <c r="E891" s="9" t="n"/>
      <c r="F891" s="9" t="n"/>
      <c r="G891" s="9" t="n"/>
    </row>
    <row r="892" ht="15.75" customHeight="1" s="496">
      <c r="A892" s="9" t="n"/>
      <c r="B892" s="9" t="n"/>
      <c r="C892" s="9" t="n"/>
      <c r="D892" s="9" t="n"/>
      <c r="E892" s="9" t="n"/>
      <c r="F892" s="9" t="n"/>
      <c r="G892" s="9" t="n"/>
    </row>
    <row r="893" ht="15.75" customHeight="1" s="496">
      <c r="A893" s="9" t="n"/>
      <c r="B893" s="9" t="n"/>
      <c r="C893" s="9" t="n"/>
      <c r="D893" s="9" t="n"/>
      <c r="E893" s="9" t="n"/>
      <c r="F893" s="9" t="n"/>
      <c r="G893" s="9" t="n"/>
    </row>
    <row r="894" ht="15.75" customHeight="1" s="496">
      <c r="A894" s="9" t="n"/>
      <c r="B894" s="9" t="n"/>
      <c r="C894" s="9" t="n"/>
      <c r="D894" s="9" t="n"/>
      <c r="E894" s="9" t="n"/>
      <c r="F894" s="9" t="n"/>
      <c r="G894" s="9" t="n"/>
    </row>
    <row r="895" ht="15.75" customHeight="1" s="496">
      <c r="A895" s="9" t="n"/>
      <c r="B895" s="9" t="n"/>
      <c r="C895" s="9" t="n"/>
      <c r="D895" s="9" t="n"/>
      <c r="E895" s="9" t="n"/>
      <c r="F895" s="9" t="n"/>
      <c r="G895" s="9" t="n"/>
    </row>
    <row r="896" ht="15.75" customHeight="1" s="496">
      <c r="A896" s="9" t="n"/>
      <c r="B896" s="9" t="n"/>
      <c r="C896" s="9" t="n"/>
      <c r="D896" s="9" t="n"/>
      <c r="E896" s="9" t="n"/>
      <c r="F896" s="9" t="n"/>
      <c r="G896" s="9" t="n"/>
    </row>
    <row r="897" ht="15.75" customHeight="1" s="496">
      <c r="A897" s="9" t="n"/>
      <c r="B897" s="9" t="n"/>
      <c r="C897" s="9" t="n"/>
      <c r="D897" s="9" t="n"/>
      <c r="E897" s="9" t="n"/>
      <c r="F897" s="9" t="n"/>
      <c r="G897" s="9" t="n"/>
    </row>
    <row r="898" ht="15.75" customHeight="1" s="496">
      <c r="A898" s="9" t="n"/>
      <c r="B898" s="9" t="n"/>
      <c r="C898" s="9" t="n"/>
      <c r="D898" s="9" t="n"/>
      <c r="E898" s="9" t="n"/>
      <c r="F898" s="9" t="n"/>
      <c r="G898" s="9" t="n"/>
    </row>
    <row r="899" ht="15.75" customHeight="1" s="496">
      <c r="A899" s="9" t="n"/>
      <c r="B899" s="9" t="n"/>
      <c r="C899" s="9" t="n"/>
      <c r="D899" s="9" t="n"/>
      <c r="E899" s="9" t="n"/>
      <c r="F899" s="9" t="n"/>
      <c r="G899" s="9" t="n"/>
    </row>
    <row r="900" ht="15.75" customHeight="1" s="496">
      <c r="A900" s="9" t="n"/>
      <c r="B900" s="9" t="n"/>
      <c r="C900" s="9" t="n"/>
      <c r="D900" s="9" t="n"/>
      <c r="E900" s="9" t="n"/>
      <c r="F900" s="9" t="n"/>
      <c r="G900" s="9" t="n"/>
    </row>
    <row r="901" ht="15.75" customHeight="1" s="496">
      <c r="A901" s="9" t="n"/>
      <c r="B901" s="9" t="n"/>
      <c r="C901" s="9" t="n"/>
      <c r="D901" s="9" t="n"/>
      <c r="E901" s="9" t="n"/>
      <c r="F901" s="9" t="n"/>
      <c r="G901" s="9" t="n"/>
    </row>
    <row r="902" ht="15.75" customHeight="1" s="496">
      <c r="A902" s="9" t="n"/>
      <c r="B902" s="9" t="n"/>
      <c r="C902" s="9" t="n"/>
      <c r="D902" s="9" t="n"/>
      <c r="E902" s="9" t="n"/>
      <c r="F902" s="9" t="n"/>
      <c r="G902" s="9" t="n"/>
    </row>
    <row r="903" ht="15.75" customHeight="1" s="496">
      <c r="A903" s="9" t="n"/>
      <c r="B903" s="9" t="n"/>
      <c r="C903" s="9" t="n"/>
      <c r="D903" s="9" t="n"/>
      <c r="E903" s="9" t="n"/>
      <c r="F903" s="9" t="n"/>
      <c r="G903" s="9" t="n"/>
    </row>
    <row r="904" ht="15.75" customHeight="1" s="496">
      <c r="A904" s="9" t="n"/>
      <c r="B904" s="9" t="n"/>
      <c r="C904" s="9" t="n"/>
      <c r="D904" s="9" t="n"/>
      <c r="E904" s="9" t="n"/>
      <c r="F904" s="9" t="n"/>
      <c r="G904" s="9" t="n"/>
    </row>
    <row r="905" ht="15.75" customHeight="1" s="496">
      <c r="A905" s="9" t="n"/>
      <c r="B905" s="9" t="n"/>
      <c r="C905" s="9" t="n"/>
      <c r="D905" s="9" t="n"/>
      <c r="E905" s="9" t="n"/>
      <c r="F905" s="9" t="n"/>
      <c r="G905" s="9" t="n"/>
    </row>
    <row r="906" ht="15.75" customHeight="1" s="496">
      <c r="A906" s="9" t="n"/>
      <c r="B906" s="9" t="n"/>
      <c r="C906" s="9" t="n"/>
      <c r="D906" s="9" t="n"/>
      <c r="E906" s="9" t="n"/>
      <c r="F906" s="9" t="n"/>
      <c r="G906" s="9" t="n"/>
    </row>
    <row r="907" ht="15.75" customHeight="1" s="496">
      <c r="A907" s="9" t="n"/>
      <c r="B907" s="9" t="n"/>
      <c r="C907" s="9" t="n"/>
      <c r="D907" s="9" t="n"/>
      <c r="E907" s="9" t="n"/>
      <c r="F907" s="9" t="n"/>
      <c r="G907" s="9" t="n"/>
    </row>
    <row r="908" ht="15.75" customHeight="1" s="496">
      <c r="A908" s="9" t="n"/>
      <c r="B908" s="9" t="n"/>
      <c r="C908" s="9" t="n"/>
      <c r="D908" s="9" t="n"/>
      <c r="E908" s="9" t="n"/>
      <c r="F908" s="9" t="n"/>
      <c r="G908" s="9" t="n"/>
    </row>
    <row r="909" ht="15.75" customHeight="1" s="496">
      <c r="A909" s="9" t="n"/>
      <c r="B909" s="9" t="n"/>
      <c r="C909" s="9" t="n"/>
      <c r="D909" s="9" t="n"/>
      <c r="E909" s="9" t="n"/>
      <c r="F909" s="9" t="n"/>
      <c r="G909" s="9" t="n"/>
    </row>
    <row r="910" ht="15.75" customHeight="1" s="496">
      <c r="A910" s="9" t="n"/>
      <c r="B910" s="9" t="n"/>
      <c r="C910" s="9" t="n"/>
      <c r="D910" s="9" t="n"/>
      <c r="E910" s="9" t="n"/>
      <c r="F910" s="9" t="n"/>
      <c r="G910" s="9" t="n"/>
    </row>
    <row r="911" ht="15.75" customHeight="1" s="496">
      <c r="A911" s="9" t="n"/>
      <c r="B911" s="9" t="n"/>
      <c r="C911" s="9" t="n"/>
      <c r="D911" s="9" t="n"/>
      <c r="E911" s="9" t="n"/>
      <c r="F911" s="9" t="n"/>
      <c r="G911" s="9" t="n"/>
    </row>
    <row r="912" ht="15.75" customHeight="1" s="496">
      <c r="A912" s="9" t="n"/>
      <c r="B912" s="9" t="n"/>
      <c r="C912" s="9" t="n"/>
      <c r="D912" s="9" t="n"/>
      <c r="E912" s="9" t="n"/>
      <c r="F912" s="9" t="n"/>
      <c r="G912" s="9" t="n"/>
    </row>
    <row r="913" ht="15.75" customHeight="1" s="496">
      <c r="A913" s="9" t="n"/>
      <c r="B913" s="9" t="n"/>
      <c r="C913" s="9" t="n"/>
      <c r="D913" s="9" t="n"/>
      <c r="E913" s="9" t="n"/>
      <c r="F913" s="9" t="n"/>
      <c r="G913" s="9" t="n"/>
    </row>
    <row r="914" ht="15.75" customHeight="1" s="496">
      <c r="A914" s="9" t="n"/>
      <c r="B914" s="9" t="n"/>
      <c r="C914" s="9" t="n"/>
      <c r="D914" s="9" t="n"/>
      <c r="E914" s="9" t="n"/>
      <c r="F914" s="9" t="n"/>
      <c r="G914" s="9" t="n"/>
    </row>
    <row r="915" ht="15.75" customHeight="1" s="496">
      <c r="A915" s="9" t="n"/>
      <c r="B915" s="9" t="n"/>
      <c r="C915" s="9" t="n"/>
      <c r="D915" s="9" t="n"/>
      <c r="E915" s="9" t="n"/>
      <c r="F915" s="9" t="n"/>
      <c r="G915" s="9" t="n"/>
    </row>
    <row r="916" ht="15.75" customHeight="1" s="496">
      <c r="A916" s="9" t="n"/>
      <c r="B916" s="9" t="n"/>
      <c r="C916" s="9" t="n"/>
      <c r="D916" s="9" t="n"/>
      <c r="E916" s="9" t="n"/>
      <c r="F916" s="9" t="n"/>
      <c r="G916" s="9" t="n"/>
    </row>
    <row r="917" ht="15.75" customHeight="1" s="496">
      <c r="A917" s="9" t="n"/>
      <c r="B917" s="9" t="n"/>
      <c r="C917" s="9" t="n"/>
      <c r="D917" s="9" t="n"/>
      <c r="E917" s="9" t="n"/>
      <c r="F917" s="9" t="n"/>
      <c r="G917" s="9" t="n"/>
    </row>
    <row r="918" ht="15.75" customHeight="1" s="496">
      <c r="A918" s="9" t="n"/>
      <c r="B918" s="9" t="n"/>
      <c r="C918" s="9" t="n"/>
      <c r="D918" s="9" t="n"/>
      <c r="E918" s="9" t="n"/>
      <c r="F918" s="9" t="n"/>
      <c r="G918" s="9" t="n"/>
    </row>
    <row r="919" ht="15.75" customHeight="1" s="496">
      <c r="A919" s="9" t="n"/>
      <c r="B919" s="9" t="n"/>
      <c r="C919" s="9" t="n"/>
      <c r="D919" s="9" t="n"/>
      <c r="E919" s="9" t="n"/>
      <c r="F919" s="9" t="n"/>
      <c r="G919" s="9" t="n"/>
    </row>
    <row r="920" ht="15.75" customHeight="1" s="496">
      <c r="A920" s="9" t="n"/>
      <c r="B920" s="9" t="n"/>
      <c r="C920" s="9" t="n"/>
      <c r="D920" s="9" t="n"/>
      <c r="E920" s="9" t="n"/>
      <c r="F920" s="9" t="n"/>
      <c r="G920" s="9" t="n"/>
    </row>
    <row r="921" ht="15.75" customHeight="1" s="496">
      <c r="A921" s="9" t="n"/>
      <c r="B921" s="9" t="n"/>
      <c r="C921" s="9" t="n"/>
      <c r="D921" s="9" t="n"/>
      <c r="E921" s="9" t="n"/>
      <c r="F921" s="9" t="n"/>
      <c r="G921" s="9" t="n"/>
    </row>
    <row r="922" ht="15.75" customHeight="1" s="496">
      <c r="A922" s="9" t="n"/>
      <c r="B922" s="9" t="n"/>
      <c r="C922" s="9" t="n"/>
      <c r="D922" s="9" t="n"/>
      <c r="E922" s="9" t="n"/>
      <c r="F922" s="9" t="n"/>
      <c r="G922" s="9" t="n"/>
    </row>
    <row r="923" ht="15.75" customHeight="1" s="496">
      <c r="A923" s="9" t="n"/>
      <c r="B923" s="9" t="n"/>
      <c r="C923" s="9" t="n"/>
      <c r="D923" s="9" t="n"/>
      <c r="E923" s="9" t="n"/>
      <c r="F923" s="9" t="n"/>
      <c r="G923" s="9" t="n"/>
    </row>
    <row r="924" ht="15.75" customHeight="1" s="496">
      <c r="A924" s="9" t="n"/>
      <c r="B924" s="9" t="n"/>
      <c r="C924" s="9" t="n"/>
      <c r="D924" s="9" t="n"/>
      <c r="E924" s="9" t="n"/>
      <c r="F924" s="9" t="n"/>
      <c r="G924" s="9" t="n"/>
    </row>
    <row r="925" ht="15.75" customHeight="1" s="496">
      <c r="A925" s="9" t="n"/>
      <c r="B925" s="9" t="n"/>
      <c r="C925" s="9" t="n"/>
      <c r="D925" s="9" t="n"/>
      <c r="E925" s="9" t="n"/>
      <c r="F925" s="9" t="n"/>
      <c r="G925" s="9" t="n"/>
    </row>
    <row r="926" ht="15.75" customHeight="1" s="496">
      <c r="A926" s="9" t="n"/>
      <c r="B926" s="9" t="n"/>
      <c r="C926" s="9" t="n"/>
      <c r="D926" s="9" t="n"/>
      <c r="E926" s="9" t="n"/>
      <c r="F926" s="9" t="n"/>
      <c r="G926" s="9" t="n"/>
    </row>
    <row r="927" ht="15.75" customHeight="1" s="496">
      <c r="A927" s="9" t="n"/>
      <c r="B927" s="9" t="n"/>
      <c r="C927" s="9" t="n"/>
      <c r="D927" s="9" t="n"/>
      <c r="E927" s="9" t="n"/>
      <c r="F927" s="9" t="n"/>
      <c r="G927" s="9" t="n"/>
    </row>
    <row r="928" ht="15.75" customHeight="1" s="496">
      <c r="A928" s="9" t="n"/>
      <c r="B928" s="9" t="n"/>
      <c r="C928" s="9" t="n"/>
      <c r="D928" s="9" t="n"/>
      <c r="E928" s="9" t="n"/>
      <c r="F928" s="9" t="n"/>
      <c r="G928" s="9" t="n"/>
    </row>
    <row r="929" ht="15.75" customHeight="1" s="496">
      <c r="A929" s="9" t="n"/>
      <c r="B929" s="9" t="n"/>
      <c r="C929" s="9" t="n"/>
      <c r="D929" s="9" t="n"/>
      <c r="E929" s="9" t="n"/>
      <c r="F929" s="9" t="n"/>
      <c r="G929" s="9" t="n"/>
    </row>
    <row r="930" ht="15.75" customHeight="1" s="496">
      <c r="A930" s="9" t="n"/>
      <c r="B930" s="9" t="n"/>
      <c r="C930" s="9" t="n"/>
      <c r="D930" s="9" t="n"/>
      <c r="E930" s="9" t="n"/>
      <c r="F930" s="9" t="n"/>
      <c r="G930" s="9" t="n"/>
    </row>
    <row r="931" ht="15.75" customHeight="1" s="496">
      <c r="A931" s="9" t="n"/>
      <c r="B931" s="9" t="n"/>
      <c r="C931" s="9" t="n"/>
      <c r="D931" s="9" t="n"/>
      <c r="E931" s="9" t="n"/>
      <c r="F931" s="9" t="n"/>
      <c r="G931" s="9" t="n"/>
    </row>
    <row r="932" ht="15.75" customHeight="1" s="496">
      <c r="A932" s="9" t="n"/>
      <c r="B932" s="9" t="n"/>
      <c r="C932" s="9" t="n"/>
      <c r="D932" s="9" t="n"/>
      <c r="E932" s="9" t="n"/>
      <c r="F932" s="9" t="n"/>
      <c r="G932" s="9" t="n"/>
    </row>
    <row r="933" ht="15.75" customHeight="1" s="496">
      <c r="A933" s="9" t="n"/>
      <c r="B933" s="9" t="n"/>
      <c r="C933" s="9" t="n"/>
      <c r="D933" s="9" t="n"/>
      <c r="E933" s="9" t="n"/>
      <c r="F933" s="9" t="n"/>
      <c r="G933" s="9" t="n"/>
    </row>
    <row r="934" ht="15.75" customHeight="1" s="496">
      <c r="A934" s="9" t="n"/>
      <c r="B934" s="9" t="n"/>
      <c r="C934" s="9" t="n"/>
      <c r="D934" s="9" t="n"/>
      <c r="E934" s="9" t="n"/>
      <c r="F934" s="9" t="n"/>
      <c r="G934" s="9" t="n"/>
    </row>
    <row r="935" ht="15.75" customHeight="1" s="496">
      <c r="A935" s="9" t="n"/>
      <c r="B935" s="9" t="n"/>
      <c r="C935" s="9" t="n"/>
      <c r="D935" s="9" t="n"/>
      <c r="E935" s="9" t="n"/>
      <c r="F935" s="9" t="n"/>
      <c r="G935" s="9" t="n"/>
    </row>
    <row r="936" ht="15.75" customHeight="1" s="496">
      <c r="A936" s="9" t="n"/>
      <c r="B936" s="9" t="n"/>
      <c r="C936" s="9" t="n"/>
      <c r="D936" s="9" t="n"/>
      <c r="E936" s="9" t="n"/>
      <c r="F936" s="9" t="n"/>
      <c r="G936" s="9" t="n"/>
    </row>
    <row r="937" ht="15.75" customHeight="1" s="496">
      <c r="A937" s="9" t="n"/>
      <c r="B937" s="9" t="n"/>
      <c r="C937" s="9" t="n"/>
      <c r="D937" s="9" t="n"/>
      <c r="E937" s="9" t="n"/>
      <c r="F937" s="9" t="n"/>
      <c r="G937" s="9" t="n"/>
    </row>
    <row r="938" ht="15.75" customHeight="1" s="496">
      <c r="A938" s="9" t="n"/>
      <c r="B938" s="9" t="n"/>
      <c r="C938" s="9" t="n"/>
      <c r="D938" s="9" t="n"/>
      <c r="E938" s="9" t="n"/>
      <c r="F938" s="9" t="n"/>
      <c r="G938" s="9" t="n"/>
    </row>
    <row r="939" ht="15.75" customHeight="1" s="496">
      <c r="A939" s="9" t="n"/>
      <c r="B939" s="9" t="n"/>
      <c r="C939" s="9" t="n"/>
      <c r="D939" s="9" t="n"/>
      <c r="E939" s="9" t="n"/>
      <c r="F939" s="9" t="n"/>
      <c r="G939" s="9" t="n"/>
    </row>
    <row r="940" ht="15.75" customHeight="1" s="496">
      <c r="A940" s="9" t="n"/>
      <c r="B940" s="9" t="n"/>
      <c r="C940" s="9" t="n"/>
      <c r="D940" s="9" t="n"/>
      <c r="E940" s="9" t="n"/>
      <c r="F940" s="9" t="n"/>
      <c r="G940" s="9" t="n"/>
    </row>
    <row r="941" ht="15.75" customHeight="1" s="496">
      <c r="A941" s="9" t="n"/>
      <c r="B941" s="9" t="n"/>
      <c r="C941" s="9" t="n"/>
      <c r="D941" s="9" t="n"/>
      <c r="E941" s="9" t="n"/>
      <c r="F941" s="9" t="n"/>
      <c r="G941" s="9" t="n"/>
    </row>
    <row r="942" ht="15.75" customHeight="1" s="496">
      <c r="A942" s="9" t="n"/>
      <c r="B942" s="9" t="n"/>
      <c r="C942" s="9" t="n"/>
      <c r="D942" s="9" t="n"/>
      <c r="E942" s="9" t="n"/>
      <c r="F942" s="9" t="n"/>
      <c r="G942" s="9" t="n"/>
    </row>
    <row r="943" ht="15.75" customHeight="1" s="496">
      <c r="A943" s="9" t="n"/>
      <c r="B943" s="9" t="n"/>
      <c r="C943" s="9" t="n"/>
      <c r="D943" s="9" t="n"/>
      <c r="E943" s="9" t="n"/>
      <c r="F943" s="9" t="n"/>
      <c r="G943" s="9" t="n"/>
    </row>
    <row r="944" ht="15.75" customHeight="1" s="496">
      <c r="A944" s="9" t="n"/>
      <c r="B944" s="9" t="n"/>
      <c r="C944" s="9" t="n"/>
      <c r="D944" s="9" t="n"/>
      <c r="E944" s="9" t="n"/>
      <c r="F944" s="9" t="n"/>
      <c r="G944" s="9" t="n"/>
    </row>
    <row r="945" ht="15.75" customHeight="1" s="496">
      <c r="A945" s="9" t="n"/>
      <c r="B945" s="9" t="n"/>
      <c r="C945" s="9" t="n"/>
      <c r="D945" s="9" t="n"/>
      <c r="E945" s="9" t="n"/>
      <c r="F945" s="9" t="n"/>
      <c r="G945" s="9" t="n"/>
    </row>
    <row r="946" ht="15.75" customHeight="1" s="496">
      <c r="A946" s="9" t="n"/>
      <c r="B946" s="9" t="n"/>
      <c r="C946" s="9" t="n"/>
      <c r="D946" s="9" t="n"/>
      <c r="E946" s="9" t="n"/>
      <c r="F946" s="9" t="n"/>
      <c r="G946" s="9" t="n"/>
    </row>
    <row r="947" ht="15.75" customHeight="1" s="496">
      <c r="A947" s="9" t="n"/>
      <c r="B947" s="9" t="n"/>
      <c r="C947" s="9" t="n"/>
      <c r="D947" s="9" t="n"/>
      <c r="E947" s="9" t="n"/>
      <c r="F947" s="9" t="n"/>
      <c r="G947" s="9" t="n"/>
    </row>
    <row r="948" ht="15.75" customHeight="1" s="496">
      <c r="A948" s="9" t="n"/>
      <c r="B948" s="9" t="n"/>
      <c r="C948" s="9" t="n"/>
      <c r="D948" s="9" t="n"/>
      <c r="E948" s="9" t="n"/>
      <c r="F948" s="9" t="n"/>
      <c r="G948" s="9" t="n"/>
    </row>
    <row r="949" ht="15.75" customHeight="1" s="496">
      <c r="A949" s="9" t="n"/>
      <c r="B949" s="9" t="n"/>
      <c r="C949" s="9" t="n"/>
      <c r="D949" s="9" t="n"/>
      <c r="E949" s="9" t="n"/>
      <c r="F949" s="9" t="n"/>
      <c r="G949" s="9" t="n"/>
    </row>
    <row r="950" ht="15.75" customHeight="1" s="496">
      <c r="A950" s="9" t="n"/>
      <c r="B950" s="9" t="n"/>
      <c r="C950" s="9" t="n"/>
      <c r="D950" s="9" t="n"/>
      <c r="E950" s="9" t="n"/>
      <c r="F950" s="9" t="n"/>
      <c r="G950" s="9" t="n"/>
    </row>
    <row r="951" ht="15.75" customHeight="1" s="496">
      <c r="A951" s="9" t="n"/>
      <c r="B951" s="9" t="n"/>
      <c r="C951" s="9" t="n"/>
      <c r="D951" s="9" t="n"/>
      <c r="E951" s="9" t="n"/>
      <c r="F951" s="9" t="n"/>
      <c r="G951" s="9" t="n"/>
    </row>
    <row r="952" ht="15.75" customHeight="1" s="496">
      <c r="A952" s="9" t="n"/>
      <c r="B952" s="9" t="n"/>
      <c r="C952" s="9" t="n"/>
      <c r="D952" s="9" t="n"/>
      <c r="E952" s="9" t="n"/>
      <c r="F952" s="9" t="n"/>
      <c r="G952" s="9" t="n"/>
    </row>
    <row r="953" ht="15.75" customHeight="1" s="496">
      <c r="A953" s="9" t="n"/>
      <c r="B953" s="9" t="n"/>
      <c r="C953" s="9" t="n"/>
      <c r="D953" s="9" t="n"/>
      <c r="E953" s="9" t="n"/>
      <c r="F953" s="9" t="n"/>
      <c r="G953" s="9" t="n"/>
    </row>
    <row r="954" ht="15.75" customHeight="1" s="496">
      <c r="A954" s="9" t="n"/>
      <c r="B954" s="9" t="n"/>
      <c r="C954" s="9" t="n"/>
      <c r="D954" s="9" t="n"/>
      <c r="E954" s="9" t="n"/>
      <c r="F954" s="9" t="n"/>
      <c r="G954" s="9" t="n"/>
    </row>
    <row r="955" ht="15.75" customHeight="1" s="496">
      <c r="A955" s="9" t="n"/>
      <c r="B955" s="9" t="n"/>
      <c r="C955" s="9" t="n"/>
      <c r="D955" s="9" t="n"/>
      <c r="E955" s="9" t="n"/>
      <c r="F955" s="9" t="n"/>
      <c r="G955" s="9" t="n"/>
    </row>
    <row r="956" ht="15.75" customHeight="1" s="496">
      <c r="A956" s="9" t="n"/>
      <c r="B956" s="9" t="n"/>
      <c r="C956" s="9" t="n"/>
      <c r="D956" s="9" t="n"/>
      <c r="E956" s="9" t="n"/>
      <c r="F956" s="9" t="n"/>
      <c r="G956" s="9" t="n"/>
    </row>
    <row r="957" ht="15.75" customHeight="1" s="496">
      <c r="A957" s="9" t="n"/>
      <c r="B957" s="9" t="n"/>
      <c r="C957" s="9" t="n"/>
      <c r="D957" s="9" t="n"/>
      <c r="E957" s="9" t="n"/>
      <c r="F957" s="9" t="n"/>
      <c r="G957" s="9" t="n"/>
    </row>
    <row r="958" ht="15.75" customHeight="1" s="496">
      <c r="A958" s="9" t="n"/>
      <c r="B958" s="9" t="n"/>
      <c r="C958" s="9" t="n"/>
      <c r="D958" s="9" t="n"/>
      <c r="E958" s="9" t="n"/>
      <c r="F958" s="9" t="n"/>
      <c r="G958" s="9" t="n"/>
    </row>
    <row r="959" ht="15.75" customHeight="1" s="496">
      <c r="A959" s="9" t="n"/>
      <c r="B959" s="9" t="n"/>
      <c r="C959" s="9" t="n"/>
      <c r="D959" s="9" t="n"/>
      <c r="E959" s="9" t="n"/>
      <c r="F959" s="9" t="n"/>
      <c r="G959" s="9" t="n"/>
    </row>
    <row r="960" ht="15.75" customHeight="1" s="496">
      <c r="A960" s="9" t="n"/>
      <c r="B960" s="9" t="n"/>
      <c r="C960" s="9" t="n"/>
      <c r="D960" s="9" t="n"/>
      <c r="E960" s="9" t="n"/>
      <c r="F960" s="9" t="n"/>
      <c r="G960" s="9" t="n"/>
    </row>
    <row r="961" ht="15.75" customHeight="1" s="496">
      <c r="A961" s="9" t="n"/>
      <c r="B961" s="9" t="n"/>
      <c r="C961" s="9" t="n"/>
      <c r="D961" s="9" t="n"/>
      <c r="E961" s="9" t="n"/>
      <c r="F961" s="9" t="n"/>
      <c r="G961" s="9" t="n"/>
    </row>
    <row r="962" ht="15.75" customHeight="1" s="496">
      <c r="A962" s="9" t="n"/>
      <c r="B962" s="9" t="n"/>
      <c r="C962" s="9" t="n"/>
      <c r="D962" s="9" t="n"/>
      <c r="E962" s="9" t="n"/>
      <c r="F962" s="9" t="n"/>
      <c r="G962" s="9" t="n"/>
    </row>
    <row r="963" ht="15.75" customHeight="1" s="496">
      <c r="A963" s="9" t="n"/>
      <c r="B963" s="9" t="n"/>
      <c r="C963" s="9" t="n"/>
      <c r="D963" s="9" t="n"/>
      <c r="E963" s="9" t="n"/>
      <c r="F963" s="9" t="n"/>
      <c r="G963" s="9" t="n"/>
    </row>
    <row r="964" ht="15.75" customHeight="1" s="496">
      <c r="A964" s="9" t="n"/>
      <c r="B964" s="9" t="n"/>
      <c r="C964" s="9" t="n"/>
      <c r="D964" s="9" t="n"/>
      <c r="E964" s="9" t="n"/>
      <c r="F964" s="9" t="n"/>
      <c r="G964" s="9" t="n"/>
    </row>
    <row r="965" ht="15.75" customHeight="1" s="496">
      <c r="A965" s="9" t="n"/>
      <c r="B965" s="9" t="n"/>
      <c r="C965" s="9" t="n"/>
      <c r="D965" s="9" t="n"/>
      <c r="E965" s="9" t="n"/>
      <c r="F965" s="9" t="n"/>
      <c r="G965" s="9" t="n"/>
    </row>
    <row r="966" ht="15.75" customHeight="1" s="496">
      <c r="A966" s="9" t="n"/>
      <c r="B966" s="9" t="n"/>
      <c r="C966" s="9" t="n"/>
      <c r="D966" s="9" t="n"/>
      <c r="E966" s="9" t="n"/>
      <c r="F966" s="9" t="n"/>
      <c r="G966" s="9" t="n"/>
    </row>
    <row r="967" ht="15.75" customHeight="1" s="496">
      <c r="A967" s="9" t="n"/>
      <c r="B967" s="9" t="n"/>
      <c r="C967" s="9" t="n"/>
      <c r="D967" s="9" t="n"/>
      <c r="E967" s="9" t="n"/>
      <c r="F967" s="9" t="n"/>
      <c r="G967" s="9" t="n"/>
    </row>
    <row r="968" ht="15.75" customHeight="1" s="496">
      <c r="A968" s="9" t="n"/>
      <c r="B968" s="9" t="n"/>
      <c r="C968" s="9" t="n"/>
      <c r="D968" s="9" t="n"/>
      <c r="E968" s="9" t="n"/>
      <c r="F968" s="9" t="n"/>
      <c r="G968" s="9" t="n"/>
    </row>
    <row r="969" ht="15.75" customHeight="1" s="496">
      <c r="A969" s="9" t="n"/>
      <c r="B969" s="9" t="n"/>
      <c r="C969" s="9" t="n"/>
      <c r="D969" s="9" t="n"/>
      <c r="E969" s="9" t="n"/>
      <c r="F969" s="9" t="n"/>
      <c r="G969" s="9" t="n"/>
    </row>
    <row r="970" ht="15.75" customHeight="1" s="496">
      <c r="A970" s="9" t="n"/>
      <c r="B970" s="9" t="n"/>
      <c r="C970" s="9" t="n"/>
      <c r="D970" s="9" t="n"/>
      <c r="E970" s="9" t="n"/>
      <c r="F970" s="9" t="n"/>
      <c r="G970" s="9" t="n"/>
    </row>
    <row r="971" ht="15.75" customHeight="1" s="496">
      <c r="A971" s="9" t="n"/>
      <c r="B971" s="9" t="n"/>
      <c r="C971" s="9" t="n"/>
      <c r="D971" s="9" t="n"/>
      <c r="E971" s="9" t="n"/>
      <c r="F971" s="9" t="n"/>
      <c r="G971" s="9" t="n"/>
    </row>
    <row r="972" ht="15.75" customHeight="1" s="496">
      <c r="A972" s="9" t="n"/>
      <c r="B972" s="9" t="n"/>
      <c r="C972" s="9" t="n"/>
      <c r="D972" s="9" t="n"/>
      <c r="E972" s="9" t="n"/>
      <c r="F972" s="9" t="n"/>
      <c r="G972" s="9" t="n"/>
    </row>
    <row r="973" ht="15.75" customHeight="1" s="496">
      <c r="A973" s="9" t="n"/>
      <c r="B973" s="9" t="n"/>
      <c r="C973" s="9" t="n"/>
      <c r="D973" s="9" t="n"/>
      <c r="E973" s="9" t="n"/>
      <c r="F973" s="9" t="n"/>
      <c r="G973" s="9" t="n"/>
    </row>
    <row r="974" ht="15.75" customHeight="1" s="496">
      <c r="A974" s="9" t="n"/>
      <c r="B974" s="9" t="n"/>
      <c r="C974" s="9" t="n"/>
      <c r="D974" s="9" t="n"/>
      <c r="E974" s="9" t="n"/>
      <c r="F974" s="9" t="n"/>
      <c r="G974" s="9" t="n"/>
    </row>
    <row r="975" ht="15.75" customHeight="1" s="496">
      <c r="A975" s="9" t="n"/>
      <c r="B975" s="9" t="n"/>
      <c r="C975" s="9" t="n"/>
      <c r="D975" s="9" t="n"/>
      <c r="E975" s="9" t="n"/>
      <c r="F975" s="9" t="n"/>
      <c r="G975" s="9" t="n"/>
    </row>
    <row r="976" ht="15.75" customHeight="1" s="496">
      <c r="A976" s="9" t="n"/>
      <c r="B976" s="9" t="n"/>
      <c r="C976" s="9" t="n"/>
      <c r="D976" s="9" t="n"/>
      <c r="E976" s="9" t="n"/>
      <c r="F976" s="9" t="n"/>
      <c r="G976" s="9" t="n"/>
    </row>
    <row r="977" ht="15.75" customHeight="1" s="496">
      <c r="A977" s="9" t="n"/>
      <c r="B977" s="9" t="n"/>
      <c r="C977" s="9" t="n"/>
      <c r="D977" s="9" t="n"/>
      <c r="E977" s="9" t="n"/>
      <c r="F977" s="9" t="n"/>
      <c r="G977" s="9" t="n"/>
    </row>
    <row r="978" ht="15.75" customHeight="1" s="496">
      <c r="A978" s="9" t="n"/>
      <c r="B978" s="9" t="n"/>
      <c r="C978" s="9" t="n"/>
      <c r="D978" s="9" t="n"/>
      <c r="E978" s="9" t="n"/>
      <c r="F978" s="9" t="n"/>
      <c r="G978" s="9" t="n"/>
    </row>
    <row r="979" ht="15.75" customHeight="1" s="496">
      <c r="A979" s="9" t="n"/>
      <c r="B979" s="9" t="n"/>
      <c r="C979" s="9" t="n"/>
      <c r="D979" s="9" t="n"/>
      <c r="E979" s="9" t="n"/>
      <c r="F979" s="9" t="n"/>
      <c r="G979" s="9" t="n"/>
    </row>
    <row r="980" ht="15.75" customHeight="1" s="496">
      <c r="A980" s="9" t="n"/>
      <c r="B980" s="9" t="n"/>
      <c r="C980" s="9" t="n"/>
      <c r="D980" s="9" t="n"/>
      <c r="E980" s="9" t="n"/>
      <c r="F980" s="9" t="n"/>
      <c r="G980" s="9" t="n"/>
    </row>
    <row r="981" ht="15.75" customHeight="1" s="496">
      <c r="A981" s="9" t="n"/>
      <c r="B981" s="9" t="n"/>
      <c r="C981" s="9" t="n"/>
      <c r="D981" s="9" t="n"/>
      <c r="E981" s="9" t="n"/>
      <c r="F981" s="9" t="n"/>
      <c r="G981" s="9" t="n"/>
    </row>
    <row r="982" ht="15.75" customHeight="1" s="496">
      <c r="A982" s="9" t="n"/>
      <c r="B982" s="9" t="n"/>
      <c r="C982" s="9" t="n"/>
      <c r="D982" s="9" t="n"/>
      <c r="E982" s="9" t="n"/>
      <c r="F982" s="9" t="n"/>
      <c r="G982" s="9" t="n"/>
    </row>
    <row r="983" ht="15.75" customHeight="1" s="496">
      <c r="A983" s="9" t="n"/>
      <c r="B983" s="9" t="n"/>
      <c r="C983" s="9" t="n"/>
      <c r="D983" s="9" t="n"/>
      <c r="E983" s="9" t="n"/>
      <c r="F983" s="9" t="n"/>
      <c r="G983" s="9" t="n"/>
    </row>
    <row r="984" ht="15.75" customHeight="1" s="496">
      <c r="A984" s="9" t="n"/>
      <c r="B984" s="9" t="n"/>
      <c r="C984" s="9" t="n"/>
      <c r="D984" s="9" t="n"/>
      <c r="E984" s="9" t="n"/>
      <c r="F984" s="9" t="n"/>
      <c r="G984" s="9" t="n"/>
    </row>
    <row r="985" ht="15.75" customHeight="1" s="496">
      <c r="A985" s="9" t="n"/>
      <c r="B985" s="9" t="n"/>
      <c r="C985" s="9" t="n"/>
      <c r="D985" s="9" t="n"/>
      <c r="E985" s="9" t="n"/>
      <c r="F985" s="9" t="n"/>
      <c r="G985" s="9" t="n"/>
    </row>
    <row r="986" ht="15.75" customHeight="1" s="496">
      <c r="A986" s="9" t="n"/>
      <c r="B986" s="9" t="n"/>
      <c r="C986" s="9" t="n"/>
      <c r="D986" s="9" t="n"/>
      <c r="E986" s="9" t="n"/>
      <c r="F986" s="9" t="n"/>
      <c r="G986" s="9" t="n"/>
    </row>
    <row r="987" ht="15.75" customHeight="1" s="496">
      <c r="A987" s="9" t="n"/>
      <c r="B987" s="9" t="n"/>
      <c r="C987" s="9" t="n"/>
      <c r="D987" s="9" t="n"/>
      <c r="E987" s="9" t="n"/>
      <c r="F987" s="9" t="n"/>
      <c r="G987" s="9" t="n"/>
    </row>
    <row r="988" ht="15.75" customHeight="1" s="496">
      <c r="A988" s="9" t="n"/>
      <c r="B988" s="9" t="n"/>
      <c r="C988" s="9" t="n"/>
      <c r="D988" s="9" t="n"/>
      <c r="E988" s="9" t="n"/>
      <c r="F988" s="9" t="n"/>
      <c r="G988" s="9" t="n"/>
    </row>
    <row r="989" ht="15.75" customHeight="1" s="496">
      <c r="A989" s="9" t="n"/>
      <c r="B989" s="9" t="n"/>
      <c r="C989" s="9" t="n"/>
      <c r="D989" s="9" t="n"/>
      <c r="E989" s="9" t="n"/>
      <c r="F989" s="9" t="n"/>
      <c r="G989" s="9" t="n"/>
    </row>
    <row r="990" ht="15.75" customHeight="1" s="496">
      <c r="A990" s="9" t="n"/>
      <c r="B990" s="9" t="n"/>
      <c r="C990" s="9" t="n"/>
      <c r="D990" s="9" t="n"/>
      <c r="E990" s="9" t="n"/>
      <c r="F990" s="9" t="n"/>
      <c r="G990" s="9" t="n"/>
    </row>
    <row r="991" ht="15.75" customHeight="1" s="496">
      <c r="A991" s="9" t="n"/>
      <c r="B991" s="9" t="n"/>
      <c r="C991" s="9" t="n"/>
      <c r="D991" s="9" t="n"/>
      <c r="E991" s="9" t="n"/>
      <c r="F991" s="9" t="n"/>
      <c r="G991" s="9" t="n"/>
    </row>
    <row r="992" ht="15.75" customHeight="1" s="496">
      <c r="A992" s="9" t="n"/>
      <c r="B992" s="9" t="n"/>
      <c r="C992" s="9" t="n"/>
      <c r="D992" s="9" t="n"/>
      <c r="E992" s="9" t="n"/>
      <c r="F992" s="9" t="n"/>
      <c r="G992" s="9" t="n"/>
    </row>
    <row r="993" ht="15.75" customHeight="1" s="496">
      <c r="A993" s="9" t="n"/>
      <c r="B993" s="9" t="n"/>
      <c r="C993" s="9" t="n"/>
      <c r="D993" s="9" t="n"/>
      <c r="E993" s="9" t="n"/>
      <c r="F993" s="9" t="n"/>
      <c r="G993" s="9" t="n"/>
    </row>
    <row r="994" ht="15.75" customHeight="1" s="496">
      <c r="A994" s="9" t="n"/>
      <c r="B994" s="9" t="n"/>
      <c r="C994" s="9" t="n"/>
      <c r="D994" s="9" t="n"/>
      <c r="E994" s="9" t="n"/>
      <c r="F994" s="9" t="n"/>
      <c r="G994" s="9" t="n"/>
    </row>
    <row r="995" ht="15.75" customHeight="1" s="496">
      <c r="A995" s="9" t="n"/>
      <c r="B995" s="9" t="n"/>
      <c r="C995" s="9" t="n"/>
      <c r="D995" s="9" t="n"/>
      <c r="E995" s="9" t="n"/>
      <c r="F995" s="9" t="n"/>
      <c r="G995" s="9" t="n"/>
    </row>
    <row r="996" ht="15.75" customHeight="1" s="496">
      <c r="A996" s="9" t="n"/>
      <c r="B996" s="9" t="n"/>
      <c r="C996" s="9" t="n"/>
      <c r="D996" s="9" t="n"/>
      <c r="E996" s="9" t="n"/>
      <c r="F996" s="9" t="n"/>
      <c r="G996" s="9" t="n"/>
    </row>
    <row r="997" ht="15.75" customHeight="1" s="496">
      <c r="A997" s="9" t="n"/>
      <c r="B997" s="9" t="n"/>
      <c r="C997" s="9" t="n"/>
      <c r="D997" s="9" t="n"/>
      <c r="E997" s="9" t="n"/>
      <c r="F997" s="9" t="n"/>
      <c r="G997" s="9" t="n"/>
    </row>
    <row r="998" ht="15.75" customHeight="1" s="496">
      <c r="A998" s="9" t="n"/>
      <c r="B998" s="9" t="n"/>
      <c r="C998" s="9" t="n"/>
      <c r="D998" s="9" t="n"/>
      <c r="E998" s="9" t="n"/>
      <c r="F998" s="9" t="n"/>
      <c r="G998" s="9" t="n"/>
    </row>
    <row r="999" ht="15.75" customHeight="1" s="496">
      <c r="A999" s="9" t="n"/>
      <c r="B999" s="9" t="n"/>
      <c r="C999" s="9" t="n"/>
      <c r="D999" s="9" t="n"/>
      <c r="E999" s="9" t="n"/>
      <c r="F999" s="9" t="n"/>
      <c r="G999" s="9" t="n"/>
    </row>
    <row r="1000" ht="15.75" customHeight="1" s="496">
      <c r="A1000" s="9" t="n"/>
      <c r="B1000" s="9" t="n"/>
      <c r="C1000" s="9" t="n"/>
      <c r="D1000" s="9" t="n"/>
      <c r="E1000" s="9" t="n"/>
      <c r="F1000" s="9" t="n"/>
      <c r="G1000" s="9" t="n"/>
    </row>
  </sheetData>
  <mergeCells count="5">
    <mergeCell ref="B2:E2"/>
    <mergeCell ref="B14:G14"/>
    <mergeCell ref="B35:G35"/>
    <mergeCell ref="B4:G4"/>
    <mergeCell ref="B24:G24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" customHeight="1"/>
  <cols>
    <col width="3" customWidth="1" style="496" min="1" max="1"/>
    <col min="2" max="2" width="17" style="1091" hidden="0" customWidth="1"/>
    <col min="3" max="3" width="45" style="1091" hidden="0" customWidth="1"/>
    <col min="4" max="4" width="58" style="1091" hidden="0" customWidth="1"/>
    <col min="5" max="5" width="57" style="1091" hidden="0" customWidth="1"/>
    <col min="6" max="6" width="60" style="1091" hidden="0" customWidth="1"/>
    <col width="14.88" customWidth="1" style="496" min="7" max="7"/>
  </cols>
  <sheetData>
    <row r="1" ht="15.75" customHeight="1" s="1091" customFormat="1">
      <c r="A1" s="339" t="n"/>
      <c r="B1" s="934"/>
      <c r="C1" s="934"/>
      <c r="D1" s="934"/>
      <c r="E1" s="934"/>
      <c r="F1" s="934"/>
      <c r="G1" s="339" t="n"/>
      <c r="H1" s="339" t="n"/>
      <c r="I1" s="339" t="n"/>
      <c r="J1" s="339" t="n"/>
      <c r="K1" s="339" t="n"/>
      <c r="L1" s="339" t="n"/>
      <c r="M1" s="339" t="n"/>
      <c r="N1" s="339" t="n"/>
      <c r="O1" s="339" t="n"/>
      <c r="P1" s="339" t="n"/>
      <c r="Q1" s="339" t="n"/>
      <c r="R1" s="339" t="n"/>
      <c r="S1" s="339" t="n"/>
      <c r="T1" s="339" t="n"/>
      <c r="U1" s="339" t="n"/>
      <c r="V1" s="339" t="n"/>
      <c r="W1" s="339" t="n"/>
      <c r="X1" s="339" t="n"/>
      <c r="Y1" s="339" t="n"/>
    </row>
    <row r="2" ht="36" customHeight="1" s="1091" customFormat="1">
      <c r="A2" s="339" t="n"/>
      <c r="B2" s="1273" t="str">
        <v>V0 — situação atual e limites da evidência</v>
      </c>
      <c r="C2" s="1232"/>
      <c r="D2" s="1232"/>
      <c r="E2" s="1232"/>
      <c r="F2" s="1233"/>
      <c r="G2" s="339" t="n"/>
      <c r="H2" s="339" t="n"/>
      <c r="I2" s="339" t="n"/>
      <c r="J2" s="339" t="n"/>
      <c r="K2" s="339" t="n"/>
      <c r="L2" s="339" t="n"/>
      <c r="M2" s="339" t="n"/>
      <c r="N2" s="339" t="n"/>
      <c r="O2" s="339" t="n"/>
      <c r="P2" s="339" t="n"/>
      <c r="Q2" s="339" t="n"/>
      <c r="R2" s="339" t="n"/>
      <c r="S2" s="339" t="n"/>
      <c r="T2" s="339" t="n"/>
      <c r="U2" s="339" t="n"/>
      <c r="V2" s="339" t="n"/>
      <c r="W2" s="339" t="n"/>
      <c r="X2" s="339" t="n"/>
      <c r="Y2" s="339" t="n"/>
    </row>
    <row r="3" ht="38" customHeight="1" s="1091" customFormat="1">
      <c r="A3" s="339" t="n"/>
      <c r="B3" s="1241" t="str">
        <v>Fluxo</v>
      </c>
      <c r="C3" s="1241" t="str">
        <v>Entrada de referência</v>
      </c>
      <c r="D3" s="1241" t="str">
        <v>Comportamento a investigar</v>
      </c>
      <c r="E3" s="1241" t="str">
        <v>Saída observada ou pretendida</v>
      </c>
      <c r="F3" s="1241" t="str">
        <v>Origem e limitação</v>
      </c>
      <c r="G3" s="339" t="n"/>
      <c r="H3" s="339" t="n"/>
      <c r="I3" s="339" t="n"/>
      <c r="J3" s="339" t="n"/>
      <c r="K3" s="339" t="n"/>
      <c r="L3" s="339" t="n"/>
      <c r="M3" s="339" t="n"/>
      <c r="N3" s="339" t="n"/>
      <c r="O3" s="339" t="n"/>
      <c r="P3" s="339" t="n"/>
      <c r="Q3" s="339" t="n"/>
      <c r="R3" s="339" t="n"/>
      <c r="S3" s="339" t="n"/>
      <c r="T3" s="339" t="n"/>
      <c r="U3" s="339" t="n"/>
      <c r="V3" s="339" t="n"/>
      <c r="W3" s="339" t="n"/>
      <c r="X3" s="339" t="n"/>
      <c r="Y3" s="339" t="n"/>
    </row>
    <row r="4" ht="76" customHeight="1" s="1091" customFormat="1">
      <c r="A4" s="339" t="n"/>
      <c r="B4" s="1274" t="str">
        <v>Material</v>
      </c>
      <c r="C4" s="1275" t="str">
        <v>Louça acondicionada na embalagem original do fabricante</v>
      </c>
      <c r="D4" s="1275" t="str">
        <v>A embalagem envolve e posiciona a peça; o comportamento dos fragmentos na abertura ainda precisa ser observado</v>
      </c>
      <c r="E4" s="1275" t="str">
        <v>Relatos de peças recebidas trincadas; resíduos de embalagem após abertura</v>
      </c>
      <c r="F4" s="1275" t="str">
        <v>Campo qualitativo. Sem taxa medida de avaria ou ensaio de retenção</v>
      </c>
      <c r="G4" s="339" t="n"/>
      <c r="H4" s="339" t="n"/>
      <c r="I4" s="339" t="n"/>
      <c r="J4" s="339" t="n"/>
      <c r="K4" s="339" t="n"/>
      <c r="L4" s="339" t="n"/>
      <c r="M4" s="339" t="n"/>
      <c r="N4" s="339" t="n"/>
      <c r="O4" s="339" t="n"/>
      <c r="P4" s="339" t="n"/>
      <c r="Q4" s="339" t="n"/>
      <c r="R4" s="339" t="n"/>
      <c r="S4" s="339" t="n"/>
      <c r="T4" s="339" t="n"/>
      <c r="U4" s="339" t="n"/>
      <c r="V4" s="339" t="n"/>
      <c r="W4" s="339" t="n"/>
      <c r="X4" s="339" t="n"/>
      <c r="Y4" s="339" t="n"/>
    </row>
    <row r="5" ht="76" customHeight="1" s="1091" customFormat="1">
      <c r="A5" s="339" t="n"/>
      <c r="B5" s="1274" t="str">
        <v>Energia</v>
      </c>
      <c r="C5" s="1275" t="str">
        <v>Choques, vibração, compressão e esforço de movimentação</v>
      </c>
      <c r="D5" s="1275" t="str">
        <v>Atenuação e deformação dependem da geometria, da umidade e do estado da embalagem</v>
      </c>
      <c r="E5" s="1275" t="str">
        <v>60–90 g e perda por umidade são referências/estimativas, não valores medidos no nosso fluxo</v>
      </c>
      <c r="F5" s="1275" t="str">
        <v>334 N decorrem de 34 kg × 9,81. Força de rolamento é outra grandeza e depende do meio auxiliar</v>
      </c>
      <c r="G5" s="339" t="n"/>
      <c r="H5" s="339" t="n"/>
      <c r="I5" s="339" t="n"/>
      <c r="J5" s="339" t="n"/>
      <c r="K5" s="339" t="n"/>
      <c r="L5" s="339" t="n"/>
      <c r="M5" s="339" t="n"/>
      <c r="N5" s="339" t="n"/>
      <c r="O5" s="339" t="n"/>
      <c r="P5" s="339" t="n"/>
      <c r="Q5" s="339" t="n"/>
      <c r="R5" s="339" t="n"/>
      <c r="S5" s="339" t="n"/>
      <c r="T5" s="339" t="n"/>
      <c r="U5" s="339" t="n"/>
      <c r="V5" s="339" t="n"/>
      <c r="W5" s="339" t="n"/>
      <c r="X5" s="339" t="n"/>
      <c r="Y5" s="339" t="n"/>
    </row>
    <row r="6" ht="76" customHeight="1" s="1091" customFormat="1">
      <c r="A6" s="339" t="n"/>
      <c r="B6" s="1274" t="str">
        <v>Sinal</v>
      </c>
      <c r="C6" s="1275" t="str">
        <v>Modelo, orientação e advertência impressos; condição interna não verificada</v>
      </c>
      <c r="D6" s="1275" t="str">
        <v>Papelão opaco limita a observação da cerâmica; ausência de registro de choque não significa integridade</v>
      </c>
      <c r="E6" s="1275" t="str">
        <v>A conferência da peça requer abertura ou uma interface específica de inspeção</v>
      </c>
      <c r="F6" s="1275" t="str">
        <v>Observação qualitativa e descrição da embalagem. Não demonstrada detecção de trinca fechada</v>
      </c>
      <c r="G6" s="339" t="n"/>
      <c r="H6" s="339" t="n"/>
      <c r="I6" s="339" t="n"/>
      <c r="J6" s="339" t="n"/>
      <c r="K6" s="339" t="n"/>
      <c r="L6" s="339" t="n"/>
      <c r="M6" s="339" t="n"/>
      <c r="N6" s="339" t="n"/>
      <c r="O6" s="339" t="n"/>
      <c r="P6" s="339" t="n"/>
      <c r="Q6" s="339" t="n"/>
      <c r="R6" s="339" t="n"/>
      <c r="S6" s="339" t="n"/>
      <c r="T6" s="339" t="n"/>
      <c r="U6" s="339" t="n"/>
      <c r="V6" s="339" t="n"/>
      <c r="W6" s="339" t="n"/>
      <c r="X6" s="339" t="n"/>
      <c r="Y6" s="339" t="n"/>
    </row>
    <row r="7" ht="15.75" customHeight="1" s="1091" customFormat="1">
      <c r="A7" s="339" t="n"/>
      <c r="B7" s="934"/>
      <c r="C7" s="934"/>
      <c r="D7" s="934"/>
      <c r="E7" s="934"/>
      <c r="F7" s="934"/>
      <c r="G7" s="339" t="n"/>
      <c r="H7" s="339" t="n"/>
      <c r="I7" s="339" t="n"/>
      <c r="J7" s="339" t="n"/>
      <c r="K7" s="339" t="n"/>
      <c r="L7" s="339" t="n"/>
      <c r="M7" s="339" t="n"/>
      <c r="N7" s="339" t="n"/>
      <c r="O7" s="339" t="n"/>
      <c r="P7" s="339" t="n"/>
      <c r="Q7" s="339" t="n"/>
      <c r="R7" s="339" t="n"/>
      <c r="S7" s="339" t="n"/>
      <c r="T7" s="339" t="n"/>
      <c r="U7" s="339" t="n"/>
      <c r="V7" s="339" t="n"/>
      <c r="W7" s="339" t="n"/>
      <c r="X7" s="339" t="n"/>
      <c r="Y7" s="339" t="n"/>
    </row>
    <row r="8" ht="15.75" customHeight="1" s="1091" customFormat="1">
      <c r="A8" s="339" t="n"/>
      <c r="B8" s="1149"/>
      <c r="C8" s="1116"/>
      <c r="D8" s="1116"/>
      <c r="E8" s="1116"/>
      <c r="F8" s="1115"/>
      <c r="G8" s="339" t="n"/>
      <c r="H8" s="339" t="n"/>
      <c r="I8" s="339" t="n"/>
      <c r="J8" s="339" t="n"/>
      <c r="K8" s="339" t="n"/>
      <c r="L8" s="339" t="n"/>
      <c r="M8" s="339" t="n"/>
      <c r="N8" s="339" t="n"/>
      <c r="O8" s="339" t="n"/>
      <c r="P8" s="339" t="n"/>
      <c r="Q8" s="339" t="n"/>
      <c r="R8" s="339" t="n"/>
      <c r="S8" s="339" t="n"/>
      <c r="T8" s="339" t="n"/>
      <c r="U8" s="339" t="n"/>
      <c r="V8" s="339" t="n"/>
      <c r="W8" s="339" t="n"/>
      <c r="X8" s="339" t="n"/>
      <c r="Y8" s="339" t="n"/>
    </row>
    <row r="9" ht="70" customHeight="1" s="1091" customFormat="1">
      <c r="A9" s="339" t="n"/>
      <c r="B9" s="1284" t="str">
        <v>Diagnóstico: o campo sustenta o problema e o recorte, mas não comprova aceleração, taxa de avaria, perda de rigidez ou causalidade por etapa. A modelagem V0 organiza o plano de medição; não confirma desempenho de nenhuma alternativa.</v>
      </c>
      <c r="C9" s="1285"/>
      <c r="D9" s="1285"/>
      <c r="E9" s="1285"/>
      <c r="F9" s="1286"/>
      <c r="G9" s="339" t="n"/>
      <c r="H9" s="339" t="n"/>
      <c r="I9" s="339" t="n"/>
      <c r="J9" s="339" t="n"/>
      <c r="K9" s="339" t="n"/>
      <c r="L9" s="339" t="n"/>
      <c r="M9" s="339" t="n"/>
      <c r="N9" s="339" t="n"/>
      <c r="O9" s="339" t="n"/>
      <c r="P9" s="339" t="n"/>
      <c r="Q9" s="339" t="n"/>
      <c r="R9" s="339" t="n"/>
      <c r="S9" s="339" t="n"/>
      <c r="T9" s="339" t="n"/>
      <c r="U9" s="339" t="n"/>
      <c r="V9" s="339" t="n"/>
      <c r="W9" s="339" t="n"/>
      <c r="X9" s="339" t="n"/>
      <c r="Y9" s="339" t="n"/>
    </row>
    <row r="10" ht="15.75" customHeight="1" s="1091" customFormat="1">
      <c r="A10" s="339" t="n"/>
      <c r="B10" s="1176"/>
      <c r="C10" s="1177"/>
      <c r="D10" s="1177"/>
      <c r="E10" s="1177"/>
      <c r="F10" s="1178"/>
      <c r="G10" s="339" t="n"/>
      <c r="H10" s="339" t="n"/>
      <c r="I10" s="339" t="n"/>
      <c r="J10" s="339" t="n"/>
      <c r="K10" s="339" t="n"/>
      <c r="L10" s="339" t="n"/>
      <c r="M10" s="339" t="n"/>
      <c r="N10" s="339" t="n"/>
      <c r="O10" s="339" t="n"/>
      <c r="P10" s="339" t="n"/>
      <c r="Q10" s="339" t="n"/>
      <c r="R10" s="339" t="n"/>
      <c r="S10" s="339" t="n"/>
      <c r="T10" s="339" t="n"/>
      <c r="U10" s="339" t="n"/>
      <c r="V10" s="339" t="n"/>
      <c r="W10" s="339" t="n"/>
      <c r="X10" s="339" t="n"/>
      <c r="Y10" s="339" t="n"/>
    </row>
    <row r="11" ht="15.75" customHeight="1" s="1091" customFormat="1">
      <c r="A11" s="339" t="n"/>
      <c r="B11" s="934"/>
      <c r="C11" s="934"/>
      <c r="D11" s="934"/>
      <c r="E11" s="934"/>
      <c r="F11" s="934"/>
      <c r="G11" s="339" t="n"/>
      <c r="H11" s="339" t="n"/>
      <c r="I11" s="339" t="n"/>
      <c r="J11" s="339" t="n"/>
      <c r="K11" s="339" t="n"/>
      <c r="L11" s="339" t="n"/>
      <c r="M11" s="339" t="n"/>
      <c r="N11" s="339" t="n"/>
      <c r="O11" s="339" t="n"/>
      <c r="P11" s="339" t="n"/>
      <c r="Q11" s="339" t="n"/>
      <c r="R11" s="339" t="n"/>
      <c r="S11" s="339" t="n"/>
      <c r="T11" s="339" t="n"/>
      <c r="U11" s="339" t="n"/>
      <c r="V11" s="339" t="n"/>
      <c r="W11" s="339" t="n"/>
      <c r="X11" s="339" t="n"/>
      <c r="Y11" s="339" t="n"/>
    </row>
    <row r="12" ht="15.75" customHeight="1" s="1091" customFormat="1">
      <c r="A12" s="339" t="n"/>
      <c r="B12" s="934"/>
      <c r="C12" s="934"/>
      <c r="D12" s="934"/>
      <c r="E12" s="934"/>
      <c r="F12" s="934"/>
      <c r="G12" s="339" t="n"/>
      <c r="H12" s="339" t="n"/>
      <c r="I12" s="339" t="n"/>
      <c r="J12" s="339" t="n"/>
      <c r="K12" s="339" t="n"/>
      <c r="L12" s="339" t="n"/>
      <c r="M12" s="339" t="n"/>
      <c r="N12" s="339" t="n"/>
      <c r="O12" s="339" t="n"/>
      <c r="P12" s="339" t="n"/>
      <c r="Q12" s="339" t="n"/>
      <c r="R12" s="339" t="n"/>
      <c r="S12" s="339" t="n"/>
      <c r="T12" s="339" t="n"/>
      <c r="U12" s="339" t="n"/>
      <c r="V12" s="339" t="n"/>
      <c r="W12" s="339" t="n"/>
      <c r="X12" s="339" t="n"/>
      <c r="Y12" s="339" t="n"/>
    </row>
    <row r="13" ht="15.75" customHeight="1" s="1091" customFormat="1">
      <c r="A13" s="339" t="n"/>
      <c r="B13" s="934"/>
      <c r="C13" s="934"/>
      <c r="D13" s="934"/>
      <c r="E13" s="934"/>
      <c r="F13" s="934"/>
      <c r="G13" s="339" t="n"/>
      <c r="H13" s="339" t="n"/>
      <c r="I13" s="339" t="n"/>
      <c r="J13" s="339" t="n"/>
      <c r="K13" s="339" t="n"/>
      <c r="L13" s="339" t="n"/>
      <c r="M13" s="339" t="n"/>
      <c r="N13" s="339" t="n"/>
      <c r="O13" s="339" t="n"/>
      <c r="P13" s="339" t="n"/>
      <c r="Q13" s="339" t="n"/>
      <c r="R13" s="339" t="n"/>
      <c r="S13" s="339" t="n"/>
      <c r="T13" s="339" t="n"/>
      <c r="U13" s="339" t="n"/>
      <c r="V13" s="339" t="n"/>
      <c r="W13" s="339" t="n"/>
      <c r="X13" s="339" t="n"/>
      <c r="Y13" s="339" t="n"/>
    </row>
    <row r="14" ht="15.75" customHeight="1" s="1091" customFormat="1">
      <c r="A14" s="339" t="n"/>
      <c r="B14" s="934"/>
      <c r="C14" s="934"/>
      <c r="D14" s="934"/>
      <c r="E14" s="934"/>
      <c r="F14" s="934"/>
      <c r="G14" s="339" t="n"/>
      <c r="H14" s="339" t="n"/>
      <c r="I14" s="339" t="n"/>
      <c r="J14" s="339" t="n"/>
      <c r="K14" s="339" t="n"/>
      <c r="L14" s="339" t="n"/>
      <c r="M14" s="339" t="n"/>
      <c r="N14" s="339" t="n"/>
      <c r="O14" s="339" t="n"/>
      <c r="P14" s="339" t="n"/>
      <c r="Q14" s="339" t="n"/>
      <c r="R14" s="339" t="n"/>
      <c r="S14" s="339" t="n"/>
      <c r="T14" s="339" t="n"/>
      <c r="U14" s="339" t="n"/>
      <c r="V14" s="339" t="n"/>
      <c r="W14" s="339" t="n"/>
      <c r="X14" s="339" t="n"/>
      <c r="Y14" s="339" t="n"/>
    </row>
    <row r="15" ht="15.75" customHeight="1" s="1091" customFormat="1">
      <c r="A15" s="339" t="n"/>
      <c r="B15" s="934"/>
      <c r="C15" s="934"/>
      <c r="D15" s="934"/>
      <c r="E15" s="934"/>
      <c r="F15" s="934"/>
      <c r="G15" s="339" t="n"/>
      <c r="H15" s="339" t="n"/>
      <c r="I15" s="339" t="n"/>
      <c r="J15" s="339" t="n"/>
      <c r="K15" s="339" t="n"/>
      <c r="L15" s="339" t="n"/>
      <c r="M15" s="339" t="n"/>
      <c r="N15" s="339" t="n"/>
      <c r="O15" s="339" t="n"/>
      <c r="P15" s="339" t="n"/>
      <c r="Q15" s="339" t="n"/>
      <c r="R15" s="339" t="n"/>
      <c r="S15" s="339" t="n"/>
      <c r="T15" s="339" t="n"/>
      <c r="U15" s="339" t="n"/>
      <c r="V15" s="339" t="n"/>
      <c r="W15" s="339" t="n"/>
      <c r="X15" s="339" t="n"/>
      <c r="Y15" s="339" t="n"/>
    </row>
    <row r="16" ht="15.75" customHeight="1" s="1091" customFormat="1">
      <c r="A16" s="339" t="n"/>
      <c r="B16" s="934"/>
      <c r="C16" s="934"/>
      <c r="D16" s="934"/>
      <c r="E16" s="934"/>
      <c r="F16" s="934"/>
      <c r="G16" s="339" t="n"/>
      <c r="H16" s="339" t="n"/>
      <c r="I16" s="339" t="n"/>
      <c r="J16" s="339" t="n"/>
      <c r="K16" s="339" t="n"/>
      <c r="L16" s="339" t="n"/>
      <c r="M16" s="339" t="n"/>
      <c r="N16" s="339" t="n"/>
      <c r="O16" s="339" t="n"/>
      <c r="P16" s="339" t="n"/>
      <c r="Q16" s="339" t="n"/>
      <c r="R16" s="339" t="n"/>
      <c r="S16" s="339" t="n"/>
      <c r="T16" s="339" t="n"/>
      <c r="U16" s="339" t="n"/>
      <c r="V16" s="339" t="n"/>
      <c r="W16" s="339" t="n"/>
      <c r="X16" s="339" t="n"/>
      <c r="Y16" s="339" t="n"/>
    </row>
    <row r="17" ht="15.75" customHeight="1" s="1091" customFormat="1">
      <c r="A17" s="339" t="n"/>
      <c r="B17" s="934"/>
      <c r="C17" s="934"/>
      <c r="D17" s="934"/>
      <c r="E17" s="934"/>
      <c r="F17" s="934"/>
      <c r="G17" s="339" t="n"/>
      <c r="H17" s="339" t="n"/>
      <c r="I17" s="339" t="n"/>
      <c r="J17" s="339" t="n"/>
      <c r="K17" s="339" t="n"/>
      <c r="L17" s="339" t="n"/>
      <c r="M17" s="339" t="n"/>
      <c r="N17" s="339" t="n"/>
      <c r="O17" s="339" t="n"/>
      <c r="P17" s="339" t="n"/>
      <c r="Q17" s="339" t="n"/>
      <c r="R17" s="339" t="n"/>
      <c r="S17" s="339" t="n"/>
      <c r="T17" s="339" t="n"/>
      <c r="U17" s="339" t="n"/>
      <c r="V17" s="339" t="n"/>
      <c r="W17" s="339" t="n"/>
      <c r="X17" s="339" t="n"/>
      <c r="Y17" s="339" t="n"/>
    </row>
    <row r="18" ht="15.75" customHeight="1" s="1091" customFormat="1">
      <c r="A18" s="339" t="n"/>
      <c r="B18" s="934"/>
      <c r="C18" s="934"/>
      <c r="D18" s="934"/>
      <c r="E18" s="934"/>
      <c r="F18" s="934"/>
      <c r="G18" s="339" t="n"/>
      <c r="H18" s="339" t="n"/>
      <c r="I18" s="339" t="n"/>
      <c r="J18" s="339" t="n"/>
      <c r="K18" s="339" t="n"/>
      <c r="L18" s="339" t="n"/>
      <c r="M18" s="339" t="n"/>
      <c r="N18" s="339" t="n"/>
      <c r="O18" s="339" t="n"/>
      <c r="P18" s="339" t="n"/>
      <c r="Q18" s="339" t="n"/>
      <c r="R18" s="339" t="n"/>
      <c r="S18" s="339" t="n"/>
      <c r="T18" s="339" t="n"/>
      <c r="U18" s="339" t="n"/>
      <c r="V18" s="339" t="n"/>
      <c r="W18" s="339" t="n"/>
      <c r="X18" s="339" t="n"/>
      <c r="Y18" s="339" t="n"/>
    </row>
    <row r="19" ht="15.75" customHeight="1" s="1091" customFormat="1">
      <c r="A19" s="339" t="n"/>
      <c r="B19" s="934"/>
      <c r="C19" s="934"/>
      <c r="D19" s="934"/>
      <c r="E19" s="934"/>
      <c r="F19" s="934"/>
      <c r="G19" s="339" t="n"/>
      <c r="H19" s="339" t="n"/>
      <c r="I19" s="339" t="n"/>
      <c r="J19" s="339" t="n"/>
      <c r="K19" s="339" t="n"/>
      <c r="L19" s="339" t="n"/>
      <c r="M19" s="339" t="n"/>
      <c r="N19" s="339" t="n"/>
      <c r="O19" s="339" t="n"/>
      <c r="P19" s="339" t="n"/>
      <c r="Q19" s="339" t="n"/>
      <c r="R19" s="339" t="n"/>
      <c r="S19" s="339" t="n"/>
      <c r="T19" s="339" t="n"/>
      <c r="U19" s="339" t="n"/>
      <c r="V19" s="339" t="n"/>
      <c r="W19" s="339" t="n"/>
      <c r="X19" s="339" t="n"/>
      <c r="Y19" s="339" t="n"/>
    </row>
    <row r="20" ht="15.75" customHeight="1" s="1091" customFormat="1">
      <c r="A20" s="339" t="n"/>
      <c r="B20" s="934"/>
      <c r="C20" s="934"/>
      <c r="D20" s="934"/>
      <c r="E20" s="934"/>
      <c r="F20" s="934"/>
      <c r="G20" s="339" t="n"/>
      <c r="H20" s="339" t="n"/>
      <c r="I20" s="339" t="n"/>
      <c r="J20" s="339" t="n"/>
      <c r="K20" s="339" t="n"/>
      <c r="L20" s="339" t="n"/>
      <c r="M20" s="339" t="n"/>
      <c r="N20" s="339" t="n"/>
      <c r="O20" s="339" t="n"/>
      <c r="P20" s="339" t="n"/>
      <c r="Q20" s="339" t="n"/>
      <c r="R20" s="339" t="n"/>
      <c r="S20" s="339" t="n"/>
      <c r="T20" s="339" t="n"/>
      <c r="U20" s="339" t="n"/>
      <c r="V20" s="339" t="n"/>
      <c r="W20" s="339" t="n"/>
      <c r="X20" s="339" t="n"/>
      <c r="Y20" s="339" t="n"/>
    </row>
    <row r="21" ht="15.75" customHeight="1" s="1091" customFormat="1">
      <c r="A21" s="339" t="n"/>
      <c r="B21" s="934"/>
      <c r="C21" s="934"/>
      <c r="D21" s="934"/>
      <c r="E21" s="934"/>
      <c r="F21" s="934"/>
      <c r="G21" s="339" t="n"/>
      <c r="H21" s="339" t="n"/>
      <c r="I21" s="339" t="n"/>
      <c r="J21" s="339" t="n"/>
      <c r="K21" s="339" t="n"/>
      <c r="L21" s="339" t="n"/>
      <c r="M21" s="339" t="n"/>
      <c r="N21" s="339" t="n"/>
      <c r="O21" s="339" t="n"/>
      <c r="P21" s="339" t="n"/>
      <c r="Q21" s="339" t="n"/>
      <c r="R21" s="339" t="n"/>
      <c r="S21" s="339" t="n"/>
      <c r="T21" s="339" t="n"/>
      <c r="U21" s="339" t="n"/>
      <c r="V21" s="339" t="n"/>
      <c r="W21" s="339" t="n"/>
      <c r="X21" s="339" t="n"/>
      <c r="Y21" s="339" t="n"/>
    </row>
    <row r="22" ht="15.75" customHeight="1" s="1091" customFormat="1">
      <c r="A22" s="339" t="n"/>
      <c r="B22" s="934"/>
      <c r="C22" s="934"/>
      <c r="D22" s="934"/>
      <c r="E22" s="934"/>
      <c r="F22" s="934"/>
      <c r="G22" s="339" t="n"/>
      <c r="H22" s="339" t="n"/>
      <c r="I22" s="339" t="n"/>
      <c r="J22" s="339" t="n"/>
      <c r="K22" s="339" t="n"/>
      <c r="L22" s="339" t="n"/>
      <c r="M22" s="339" t="n"/>
      <c r="N22" s="339" t="n"/>
      <c r="O22" s="339" t="n"/>
      <c r="P22" s="339" t="n"/>
      <c r="Q22" s="339" t="n"/>
      <c r="R22" s="339" t="n"/>
      <c r="S22" s="339" t="n"/>
      <c r="T22" s="339" t="n"/>
      <c r="U22" s="339" t="n"/>
      <c r="V22" s="339" t="n"/>
      <c r="W22" s="339" t="n"/>
      <c r="X22" s="339" t="n"/>
      <c r="Y22" s="339" t="n"/>
    </row>
    <row r="23" ht="15.75" customHeight="1" s="1091" customFormat="1">
      <c r="A23" s="339" t="n"/>
      <c r="B23" s="934"/>
      <c r="C23" s="934"/>
      <c r="D23" s="934"/>
      <c r="E23" s="934"/>
      <c r="F23" s="934"/>
      <c r="G23" s="339" t="n"/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339" t="n"/>
      <c r="U23" s="339" t="n"/>
      <c r="V23" s="339" t="n"/>
      <c r="W23" s="339" t="n"/>
      <c r="X23" s="339" t="n"/>
      <c r="Y23" s="339" t="n"/>
    </row>
    <row r="24" ht="15.75" customHeight="1" s="1091" customFormat="1">
      <c r="A24" s="339" t="n"/>
      <c r="B24" s="934"/>
      <c r="C24" s="934"/>
      <c r="D24" s="934"/>
      <c r="E24" s="934"/>
      <c r="F24" s="934"/>
      <c r="G24" s="339" t="n"/>
      <c r="H24" s="339" t="n"/>
      <c r="I24" s="339" t="n"/>
      <c r="J24" s="339" t="n"/>
      <c r="K24" s="339" t="n"/>
      <c r="L24" s="339" t="n"/>
      <c r="M24" s="339" t="n"/>
      <c r="N24" s="339" t="n"/>
      <c r="O24" s="339" t="n"/>
      <c r="P24" s="339" t="n"/>
      <c r="Q24" s="339" t="n"/>
      <c r="R24" s="339" t="n"/>
      <c r="S24" s="339" t="n"/>
      <c r="T24" s="339" t="n"/>
      <c r="U24" s="339" t="n"/>
      <c r="V24" s="339" t="n"/>
      <c r="W24" s="339" t="n"/>
      <c r="X24" s="339" t="n"/>
      <c r="Y24" s="339" t="n"/>
    </row>
    <row r="25" ht="15.75" customHeight="1" s="1091" customFormat="1">
      <c r="A25" s="339" t="n"/>
      <c r="B25" s="934"/>
      <c r="C25" s="934"/>
      <c r="D25" s="934"/>
      <c r="E25" s="934"/>
      <c r="F25" s="934"/>
      <c r="G25" s="339" t="n"/>
      <c r="H25" s="339" t="n"/>
      <c r="I25" s="339" t="n"/>
      <c r="J25" s="339" t="n"/>
      <c r="K25" s="339" t="n"/>
      <c r="L25" s="339" t="n"/>
      <c r="M25" s="339" t="n"/>
      <c r="N25" s="339" t="n"/>
      <c r="O25" s="339" t="n"/>
      <c r="P25" s="339" t="n"/>
      <c r="Q25" s="339" t="n"/>
      <c r="R25" s="339" t="n"/>
      <c r="S25" s="339" t="n"/>
      <c r="T25" s="339" t="n"/>
      <c r="U25" s="339" t="n"/>
      <c r="V25" s="339" t="n"/>
      <c r="W25" s="339" t="n"/>
      <c r="X25" s="339" t="n"/>
      <c r="Y25" s="339" t="n"/>
    </row>
    <row r="26" ht="15.75" customHeight="1" s="1091" customFormat="1">
      <c r="A26" s="339" t="n"/>
      <c r="B26" s="934"/>
      <c r="C26" s="934"/>
      <c r="D26" s="934"/>
      <c r="E26" s="934"/>
      <c r="F26" s="934"/>
      <c r="G26" s="339" t="n"/>
      <c r="H26" s="339" t="n"/>
      <c r="I26" s="339" t="n"/>
      <c r="J26" s="339" t="n"/>
      <c r="K26" s="339" t="n"/>
      <c r="L26" s="339" t="n"/>
      <c r="M26" s="339" t="n"/>
      <c r="N26" s="339" t="n"/>
      <c r="O26" s="339" t="n"/>
      <c r="P26" s="339" t="n"/>
      <c r="Q26" s="339" t="n"/>
      <c r="R26" s="339" t="n"/>
      <c r="S26" s="339" t="n"/>
      <c r="T26" s="339" t="n"/>
      <c r="U26" s="339" t="n"/>
      <c r="V26" s="339" t="n"/>
      <c r="W26" s="339" t="n"/>
      <c r="X26" s="339" t="n"/>
      <c r="Y26" s="339" t="n"/>
    </row>
    <row r="27" ht="15.75" customHeight="1" s="1091" customFormat="1">
      <c r="A27" s="339" t="n"/>
      <c r="B27" s="934"/>
      <c r="C27" s="934"/>
      <c r="D27" s="934"/>
      <c r="E27" s="934"/>
      <c r="F27" s="934"/>
      <c r="G27" s="339" t="n"/>
      <c r="H27" s="339" t="n"/>
      <c r="I27" s="339" t="n"/>
      <c r="J27" s="339" t="n"/>
      <c r="K27" s="339" t="n"/>
      <c r="L27" s="339" t="n"/>
      <c r="M27" s="339" t="n"/>
      <c r="N27" s="339" t="n"/>
      <c r="O27" s="339" t="n"/>
      <c r="P27" s="339" t="n"/>
      <c r="Q27" s="339" t="n"/>
      <c r="R27" s="339" t="n"/>
      <c r="S27" s="339" t="n"/>
      <c r="T27" s="339" t="n"/>
      <c r="U27" s="339" t="n"/>
      <c r="V27" s="339" t="n"/>
      <c r="W27" s="339" t="n"/>
      <c r="X27" s="339" t="n"/>
      <c r="Y27" s="339" t="n"/>
    </row>
    <row r="28" ht="15.75" customHeight="1" s="1091" customFormat="1">
      <c r="A28" s="339" t="n"/>
      <c r="B28" s="934"/>
      <c r="C28" s="934"/>
      <c r="D28" s="934"/>
      <c r="E28" s="934"/>
      <c r="F28" s="934"/>
      <c r="G28" s="339" t="n"/>
      <c r="H28" s="339" t="n"/>
      <c r="I28" s="339" t="n"/>
      <c r="J28" s="339" t="n"/>
      <c r="K28" s="339" t="n"/>
      <c r="L28" s="339" t="n"/>
      <c r="M28" s="339" t="n"/>
      <c r="N28" s="339" t="n"/>
      <c r="O28" s="339" t="n"/>
      <c r="P28" s="339" t="n"/>
      <c r="Q28" s="339" t="n"/>
      <c r="R28" s="339" t="n"/>
      <c r="S28" s="339" t="n"/>
      <c r="T28" s="339" t="n"/>
      <c r="U28" s="339" t="n"/>
      <c r="V28" s="339" t="n"/>
      <c r="W28" s="339" t="n"/>
      <c r="X28" s="339" t="n"/>
      <c r="Y28" s="339" t="n"/>
    </row>
    <row r="29" ht="15.75" customHeight="1" s="1091" customFormat="1">
      <c r="A29" s="339" t="n"/>
      <c r="B29" s="934"/>
      <c r="C29" s="934"/>
      <c r="D29" s="934"/>
      <c r="E29" s="934"/>
      <c r="F29" s="934"/>
      <c r="G29" s="339" t="n"/>
      <c r="H29" s="339" t="n"/>
      <c r="I29" s="339" t="n"/>
      <c r="J29" s="339" t="n"/>
      <c r="K29" s="339" t="n"/>
      <c r="L29" s="339" t="n"/>
      <c r="M29" s="339" t="n"/>
      <c r="N29" s="339" t="n"/>
      <c r="O29" s="339" t="n"/>
      <c r="P29" s="339" t="n"/>
      <c r="Q29" s="339" t="n"/>
      <c r="R29" s="339" t="n"/>
      <c r="S29" s="339" t="n"/>
      <c r="T29" s="339" t="n"/>
      <c r="U29" s="339" t="n"/>
      <c r="V29" s="339" t="n"/>
      <c r="W29" s="339" t="n"/>
      <c r="X29" s="339" t="n"/>
      <c r="Y29" s="339" t="n"/>
    </row>
    <row r="30" ht="15.75" customHeight="1" s="1091" customFormat="1">
      <c r="A30" s="339" t="n"/>
      <c r="B30" s="934"/>
      <c r="C30" s="934"/>
      <c r="D30" s="934"/>
      <c r="E30" s="934"/>
      <c r="F30" s="934"/>
      <c r="G30" s="339" t="n"/>
      <c r="H30" s="339" t="n"/>
      <c r="I30" s="339" t="n"/>
      <c r="J30" s="339" t="n"/>
      <c r="K30" s="339" t="n"/>
      <c r="L30" s="339" t="n"/>
      <c r="M30" s="339" t="n"/>
      <c r="N30" s="339" t="n"/>
      <c r="O30" s="339" t="n"/>
      <c r="P30" s="339" t="n"/>
      <c r="Q30" s="339" t="n"/>
      <c r="R30" s="339" t="n"/>
      <c r="S30" s="339" t="n"/>
      <c r="T30" s="339" t="n"/>
      <c r="U30" s="339" t="n"/>
      <c r="V30" s="339" t="n"/>
      <c r="W30" s="339" t="n"/>
      <c r="X30" s="339" t="n"/>
      <c r="Y30" s="339" t="n"/>
    </row>
    <row r="31" ht="15.75" customHeight="1" s="1091" customFormat="1">
      <c r="A31" s="339" t="n"/>
      <c r="B31" s="934"/>
      <c r="C31" s="934"/>
      <c r="D31" s="934"/>
      <c r="E31" s="934"/>
      <c r="F31" s="934"/>
      <c r="G31" s="339" t="n"/>
      <c r="H31" s="339" t="n"/>
      <c r="I31" s="339" t="n"/>
      <c r="J31" s="339" t="n"/>
      <c r="K31" s="339" t="n"/>
      <c r="L31" s="339" t="n"/>
      <c r="M31" s="339" t="n"/>
      <c r="N31" s="339" t="n"/>
      <c r="O31" s="339" t="n"/>
      <c r="P31" s="339" t="n"/>
      <c r="Q31" s="339" t="n"/>
      <c r="R31" s="339" t="n"/>
      <c r="S31" s="339" t="n"/>
      <c r="T31" s="339" t="n"/>
      <c r="U31" s="339" t="n"/>
      <c r="V31" s="339" t="n"/>
      <c r="W31" s="339" t="n"/>
      <c r="X31" s="339" t="n"/>
      <c r="Y31" s="339" t="n"/>
    </row>
    <row r="32" ht="15.75" customHeight="1" s="1091" customFormat="1">
      <c r="A32" s="339" t="n"/>
      <c r="B32" s="934"/>
      <c r="C32" s="934"/>
      <c r="D32" s="934"/>
      <c r="E32" s="934"/>
      <c r="F32" s="934"/>
      <c r="G32" s="339" t="n"/>
      <c r="H32" s="339" t="n"/>
      <c r="I32" s="339" t="n"/>
      <c r="J32" s="339" t="n"/>
      <c r="K32" s="339" t="n"/>
      <c r="L32" s="339" t="n"/>
      <c r="M32" s="339" t="n"/>
      <c r="N32" s="339" t="n"/>
      <c r="O32" s="339" t="n"/>
      <c r="P32" s="339" t="n"/>
      <c r="Q32" s="339" t="n"/>
      <c r="R32" s="339" t="n"/>
      <c r="S32" s="339" t="n"/>
      <c r="T32" s="339" t="n"/>
      <c r="U32" s="339" t="n"/>
      <c r="V32" s="339" t="n"/>
      <c r="W32" s="339" t="n"/>
      <c r="X32" s="339" t="n"/>
      <c r="Y32" s="339" t="n"/>
    </row>
    <row r="33" ht="15.75" customHeight="1" s="1091" customFormat="1">
      <c r="A33" s="339" t="n"/>
      <c r="B33" s="934"/>
      <c r="C33" s="934"/>
      <c r="D33" s="934"/>
      <c r="E33" s="934"/>
      <c r="F33" s="934"/>
      <c r="G33" s="339" t="n"/>
      <c r="H33" s="339" t="n"/>
      <c r="I33" s="339" t="n"/>
      <c r="J33" s="339" t="n"/>
      <c r="K33" s="339" t="n"/>
      <c r="L33" s="339" t="n"/>
      <c r="M33" s="339" t="n"/>
      <c r="N33" s="339" t="n"/>
      <c r="O33" s="339" t="n"/>
      <c r="P33" s="339" t="n"/>
      <c r="Q33" s="339" t="n"/>
      <c r="R33" s="339" t="n"/>
      <c r="S33" s="339" t="n"/>
      <c r="T33" s="339" t="n"/>
      <c r="U33" s="339" t="n"/>
      <c r="V33" s="339" t="n"/>
      <c r="W33" s="339" t="n"/>
      <c r="X33" s="339" t="n"/>
      <c r="Y33" s="339" t="n"/>
    </row>
    <row r="34" ht="15.75" customHeight="1" s="1091" customFormat="1">
      <c r="A34" s="339" t="n"/>
      <c r="B34" s="934"/>
      <c r="C34" s="934"/>
      <c r="D34" s="934"/>
      <c r="E34" s="934"/>
      <c r="F34" s="934"/>
      <c r="G34" s="339" t="n"/>
      <c r="H34" s="339" t="n"/>
      <c r="I34" s="339" t="n"/>
      <c r="J34" s="339" t="n"/>
      <c r="K34" s="339" t="n"/>
      <c r="L34" s="339" t="n"/>
      <c r="M34" s="339" t="n"/>
      <c r="N34" s="339" t="n"/>
      <c r="O34" s="339" t="n"/>
      <c r="P34" s="339" t="n"/>
      <c r="Q34" s="339" t="n"/>
      <c r="R34" s="339" t="n"/>
      <c r="S34" s="339" t="n"/>
      <c r="T34" s="339" t="n"/>
      <c r="U34" s="339" t="n"/>
      <c r="V34" s="339" t="n"/>
      <c r="W34" s="339" t="n"/>
      <c r="X34" s="339" t="n"/>
      <c r="Y34" s="339" t="n"/>
    </row>
    <row r="35" ht="15.75" customHeight="1" s="1091" customFormat="1">
      <c r="A35" s="339" t="n"/>
      <c r="B35" s="934"/>
      <c r="C35" s="934"/>
      <c r="D35" s="934"/>
      <c r="E35" s="934"/>
      <c r="F35" s="934"/>
      <c r="G35" s="339" t="n"/>
      <c r="H35" s="339" t="n"/>
      <c r="I35" s="339" t="n"/>
      <c r="J35" s="339" t="n"/>
      <c r="K35" s="339" t="n"/>
      <c r="L35" s="339" t="n"/>
      <c r="M35" s="339" t="n"/>
      <c r="N35" s="339" t="n"/>
      <c r="O35" s="339" t="n"/>
      <c r="P35" s="339" t="n"/>
      <c r="Q35" s="339" t="n"/>
      <c r="R35" s="339" t="n"/>
      <c r="S35" s="339" t="n"/>
      <c r="T35" s="339" t="n"/>
      <c r="U35" s="339" t="n"/>
      <c r="V35" s="339" t="n"/>
      <c r="W35" s="339" t="n"/>
      <c r="X35" s="339" t="n"/>
      <c r="Y35" s="339" t="n"/>
    </row>
    <row r="36" ht="15.75" customHeight="1" s="1091" customFormat="1">
      <c r="A36" s="339" t="n"/>
      <c r="B36" s="934"/>
      <c r="C36" s="934"/>
      <c r="D36" s="934"/>
      <c r="E36" s="934"/>
      <c r="F36" s="934"/>
      <c r="G36" s="339" t="n"/>
      <c r="H36" s="339" t="n"/>
      <c r="I36" s="339" t="n"/>
      <c r="J36" s="339" t="n"/>
      <c r="K36" s="339" t="n"/>
      <c r="L36" s="339" t="n"/>
      <c r="M36" s="339" t="n"/>
      <c r="N36" s="339" t="n"/>
      <c r="O36" s="339" t="n"/>
      <c r="P36" s="339" t="n"/>
      <c r="Q36" s="339" t="n"/>
      <c r="R36" s="339" t="n"/>
      <c r="S36" s="339" t="n"/>
      <c r="T36" s="339" t="n"/>
      <c r="U36" s="339" t="n"/>
      <c r="V36" s="339" t="n"/>
      <c r="W36" s="339" t="n"/>
      <c r="X36" s="339" t="n"/>
      <c r="Y36" s="339" t="n"/>
    </row>
    <row r="37" ht="15.75" customHeight="1" s="1091" customFormat="1">
      <c r="A37" s="339" t="n"/>
      <c r="B37" s="934"/>
      <c r="C37" s="934"/>
      <c r="D37" s="934"/>
      <c r="E37" s="934"/>
      <c r="F37" s="934"/>
      <c r="G37" s="339" t="n"/>
      <c r="H37" s="339" t="n"/>
      <c r="I37" s="339" t="n"/>
      <c r="J37" s="339" t="n"/>
      <c r="K37" s="339" t="n"/>
      <c r="L37" s="339" t="n"/>
      <c r="M37" s="339" t="n"/>
      <c r="N37" s="339" t="n"/>
      <c r="O37" s="339" t="n"/>
      <c r="P37" s="339" t="n"/>
      <c r="Q37" s="339" t="n"/>
      <c r="R37" s="339" t="n"/>
      <c r="S37" s="339" t="n"/>
      <c r="T37" s="339" t="n"/>
      <c r="U37" s="339" t="n"/>
      <c r="V37" s="339" t="n"/>
      <c r="W37" s="339" t="n"/>
      <c r="X37" s="339" t="n"/>
      <c r="Y37" s="339" t="n"/>
    </row>
    <row r="38" ht="15.75" customHeight="1" s="1091" customFormat="1">
      <c r="A38" s="339" t="n"/>
      <c r="B38" s="934"/>
      <c r="C38" s="934"/>
      <c r="D38" s="934"/>
      <c r="E38" s="934"/>
      <c r="F38" s="934"/>
      <c r="G38" s="339" t="n"/>
      <c r="H38" s="339" t="n"/>
      <c r="I38" s="339" t="n"/>
      <c r="J38" s="339" t="n"/>
      <c r="K38" s="339" t="n"/>
      <c r="L38" s="339" t="n"/>
      <c r="M38" s="339" t="n"/>
      <c r="N38" s="339" t="n"/>
      <c r="O38" s="339" t="n"/>
      <c r="P38" s="339" t="n"/>
      <c r="Q38" s="339" t="n"/>
      <c r="R38" s="339" t="n"/>
      <c r="S38" s="339" t="n"/>
      <c r="T38" s="339" t="n"/>
      <c r="U38" s="339" t="n"/>
      <c r="V38" s="339" t="n"/>
      <c r="W38" s="339" t="n"/>
      <c r="X38" s="339" t="n"/>
      <c r="Y38" s="339" t="n"/>
    </row>
    <row r="39" ht="15.75" customHeight="1" s="1091" customFormat="1">
      <c r="A39" s="339" t="n"/>
      <c r="B39" s="934"/>
      <c r="C39" s="934"/>
      <c r="D39" s="934"/>
      <c r="E39" s="934"/>
      <c r="F39" s="934"/>
      <c r="G39" s="339" t="n"/>
      <c r="H39" s="339" t="n"/>
      <c r="I39" s="339" t="n"/>
      <c r="J39" s="339" t="n"/>
      <c r="K39" s="339" t="n"/>
      <c r="L39" s="339" t="n"/>
      <c r="M39" s="339" t="n"/>
      <c r="N39" s="339" t="n"/>
      <c r="O39" s="339" t="n"/>
      <c r="P39" s="339" t="n"/>
      <c r="Q39" s="339" t="n"/>
      <c r="R39" s="339" t="n"/>
      <c r="S39" s="339" t="n"/>
      <c r="T39" s="339" t="n"/>
      <c r="U39" s="339" t="n"/>
      <c r="V39" s="339" t="n"/>
      <c r="W39" s="339" t="n"/>
      <c r="X39" s="339" t="n"/>
      <c r="Y39" s="339" t="n"/>
    </row>
    <row r="40" ht="15.75" customHeight="1" s="1091" customFormat="1">
      <c r="A40" s="339" t="n"/>
      <c r="B40" s="934"/>
      <c r="C40" s="934"/>
      <c r="D40" s="934"/>
      <c r="E40" s="934"/>
      <c r="F40" s="934"/>
      <c r="G40" s="339" t="n"/>
      <c r="H40" s="339" t="n"/>
      <c r="I40" s="339" t="n"/>
      <c r="J40" s="339" t="n"/>
      <c r="K40" s="339" t="n"/>
      <c r="L40" s="339" t="n"/>
      <c r="M40" s="339" t="n"/>
      <c r="N40" s="339" t="n"/>
      <c r="O40" s="339" t="n"/>
      <c r="P40" s="339" t="n"/>
      <c r="Q40" s="339" t="n"/>
      <c r="R40" s="339" t="n"/>
      <c r="S40" s="339" t="n"/>
      <c r="T40" s="339" t="n"/>
      <c r="U40" s="339" t="n"/>
      <c r="V40" s="339" t="n"/>
      <c r="W40" s="339" t="n"/>
      <c r="X40" s="339" t="n"/>
      <c r="Y40" s="339" t="n"/>
    </row>
    <row r="41" ht="15.75" customHeight="1" s="1091" customFormat="1">
      <c r="A41" s="339" t="n"/>
      <c r="B41" s="934"/>
      <c r="C41" s="934"/>
      <c r="D41" s="934"/>
      <c r="E41" s="934"/>
      <c r="F41" s="934"/>
      <c r="G41" s="339" t="n"/>
      <c r="H41" s="339" t="n"/>
      <c r="I41" s="339" t="n"/>
      <c r="J41" s="339" t="n"/>
      <c r="K41" s="339" t="n"/>
      <c r="L41" s="339" t="n"/>
      <c r="M41" s="339" t="n"/>
      <c r="N41" s="339" t="n"/>
      <c r="O41" s="339" t="n"/>
      <c r="P41" s="339" t="n"/>
      <c r="Q41" s="339" t="n"/>
      <c r="R41" s="339" t="n"/>
      <c r="S41" s="339" t="n"/>
      <c r="T41" s="339" t="n"/>
      <c r="U41" s="339" t="n"/>
      <c r="V41" s="339" t="n"/>
      <c r="W41" s="339" t="n"/>
      <c r="X41" s="339" t="n"/>
      <c r="Y41" s="339" t="n"/>
    </row>
    <row r="42" ht="15.75" customHeight="1" s="1091" customFormat="1">
      <c r="A42" s="339" t="n"/>
      <c r="B42" s="934"/>
      <c r="C42" s="934"/>
      <c r="D42" s="934"/>
      <c r="E42" s="934"/>
      <c r="F42" s="934"/>
      <c r="G42" s="339" t="n"/>
      <c r="H42" s="339" t="n"/>
      <c r="I42" s="339" t="n"/>
      <c r="J42" s="339" t="n"/>
      <c r="K42" s="339" t="n"/>
      <c r="L42" s="339" t="n"/>
      <c r="M42" s="339" t="n"/>
      <c r="N42" s="339" t="n"/>
      <c r="O42" s="339" t="n"/>
      <c r="P42" s="339" t="n"/>
      <c r="Q42" s="339" t="n"/>
      <c r="R42" s="339" t="n"/>
      <c r="S42" s="339" t="n"/>
      <c r="T42" s="339" t="n"/>
      <c r="U42" s="339" t="n"/>
      <c r="V42" s="339" t="n"/>
      <c r="W42" s="339" t="n"/>
      <c r="X42" s="339" t="n"/>
      <c r="Y42" s="339" t="n"/>
    </row>
    <row r="43" ht="15.75" customHeight="1" s="1091" customFormat="1">
      <c r="A43" s="339" t="n"/>
      <c r="B43" s="934"/>
      <c r="C43" s="934"/>
      <c r="D43" s="934"/>
      <c r="E43" s="934"/>
      <c r="F43" s="934"/>
      <c r="G43" s="339" t="n"/>
      <c r="H43" s="339" t="n"/>
      <c r="I43" s="339" t="n"/>
      <c r="J43" s="339" t="n"/>
      <c r="K43" s="339" t="n"/>
      <c r="L43" s="339" t="n"/>
      <c r="M43" s="339" t="n"/>
      <c r="N43" s="339" t="n"/>
      <c r="O43" s="339" t="n"/>
      <c r="P43" s="339" t="n"/>
      <c r="Q43" s="339" t="n"/>
      <c r="R43" s="339" t="n"/>
      <c r="S43" s="339" t="n"/>
      <c r="T43" s="339" t="n"/>
      <c r="U43" s="339" t="n"/>
      <c r="V43" s="339" t="n"/>
      <c r="W43" s="339" t="n"/>
      <c r="X43" s="339" t="n"/>
      <c r="Y43" s="339" t="n"/>
    </row>
    <row r="44" ht="15.75" customHeight="1" s="1091" customFormat="1">
      <c r="A44" s="339" t="n"/>
      <c r="B44" s="934"/>
      <c r="C44" s="934"/>
      <c r="D44" s="934"/>
      <c r="E44" s="934"/>
      <c r="F44" s="934"/>
      <c r="G44" s="339" t="n"/>
      <c r="H44" s="339" t="n"/>
      <c r="I44" s="339" t="n"/>
      <c r="J44" s="339" t="n"/>
      <c r="K44" s="339" t="n"/>
      <c r="L44" s="339" t="n"/>
      <c r="M44" s="339" t="n"/>
      <c r="N44" s="339" t="n"/>
      <c r="O44" s="339" t="n"/>
      <c r="P44" s="339" t="n"/>
      <c r="Q44" s="339" t="n"/>
      <c r="R44" s="339" t="n"/>
      <c r="S44" s="339" t="n"/>
      <c r="T44" s="339" t="n"/>
      <c r="U44" s="339" t="n"/>
      <c r="V44" s="339" t="n"/>
      <c r="W44" s="339" t="n"/>
      <c r="X44" s="339" t="n"/>
      <c r="Y44" s="339" t="n"/>
    </row>
    <row r="45" ht="15.75" customHeight="1" s="1091" customFormat="1">
      <c r="A45" s="339" t="n"/>
      <c r="B45" s="934"/>
      <c r="C45" s="934"/>
      <c r="D45" s="934"/>
      <c r="E45" s="934"/>
      <c r="F45" s="934"/>
      <c r="G45" s="339" t="n"/>
      <c r="H45" s="339" t="n"/>
      <c r="I45" s="339" t="n"/>
      <c r="J45" s="339" t="n"/>
      <c r="K45" s="339" t="n"/>
      <c r="L45" s="339" t="n"/>
      <c r="M45" s="339" t="n"/>
      <c r="N45" s="339" t="n"/>
      <c r="O45" s="339" t="n"/>
      <c r="P45" s="339" t="n"/>
      <c r="Q45" s="339" t="n"/>
      <c r="R45" s="339" t="n"/>
      <c r="S45" s="339" t="n"/>
      <c r="T45" s="339" t="n"/>
      <c r="U45" s="339" t="n"/>
      <c r="V45" s="339" t="n"/>
      <c r="W45" s="339" t="n"/>
      <c r="X45" s="339" t="n"/>
      <c r="Y45" s="339" t="n"/>
    </row>
    <row r="46" ht="15.75" customHeight="1" s="1091" customFormat="1">
      <c r="A46" s="339" t="n"/>
      <c r="B46" s="934"/>
      <c r="C46" s="934"/>
      <c r="D46" s="934"/>
      <c r="E46" s="934"/>
      <c r="F46" s="934"/>
      <c r="G46" s="339" t="n"/>
      <c r="H46" s="339" t="n"/>
      <c r="I46" s="339" t="n"/>
      <c r="J46" s="339" t="n"/>
      <c r="K46" s="339" t="n"/>
      <c r="L46" s="339" t="n"/>
      <c r="M46" s="339" t="n"/>
      <c r="N46" s="339" t="n"/>
      <c r="O46" s="339" t="n"/>
      <c r="P46" s="339" t="n"/>
      <c r="Q46" s="339" t="n"/>
      <c r="R46" s="339" t="n"/>
      <c r="S46" s="339" t="n"/>
      <c r="T46" s="339" t="n"/>
      <c r="U46" s="339" t="n"/>
      <c r="V46" s="339" t="n"/>
      <c r="W46" s="339" t="n"/>
      <c r="X46" s="339" t="n"/>
      <c r="Y46" s="339" t="n"/>
    </row>
    <row r="47" ht="15.75" customHeight="1" s="1091" customFormat="1">
      <c r="A47" s="339" t="n"/>
      <c r="B47" s="934"/>
      <c r="C47" s="934"/>
      <c r="D47" s="934"/>
      <c r="E47" s="934"/>
      <c r="F47" s="934"/>
      <c r="G47" s="339" t="n"/>
      <c r="H47" s="339" t="n"/>
      <c r="I47" s="339" t="n"/>
      <c r="J47" s="339" t="n"/>
      <c r="K47" s="339" t="n"/>
      <c r="L47" s="339" t="n"/>
      <c r="M47" s="339" t="n"/>
      <c r="N47" s="339" t="n"/>
      <c r="O47" s="339" t="n"/>
      <c r="P47" s="339" t="n"/>
      <c r="Q47" s="339" t="n"/>
      <c r="R47" s="339" t="n"/>
      <c r="S47" s="339" t="n"/>
      <c r="T47" s="339" t="n"/>
      <c r="U47" s="339" t="n"/>
      <c r="V47" s="339" t="n"/>
      <c r="W47" s="339" t="n"/>
      <c r="X47" s="339" t="n"/>
      <c r="Y47" s="339" t="n"/>
    </row>
    <row r="48" ht="15.75" customHeight="1" s="1091" customFormat="1">
      <c r="A48" s="339" t="n"/>
      <c r="B48" s="934"/>
      <c r="C48" s="934"/>
      <c r="D48" s="934"/>
      <c r="E48" s="934"/>
      <c r="F48" s="934"/>
      <c r="G48" s="339" t="n"/>
      <c r="H48" s="339" t="n"/>
      <c r="I48" s="339" t="n"/>
      <c r="J48" s="339" t="n"/>
      <c r="K48" s="339" t="n"/>
      <c r="L48" s="339" t="n"/>
      <c r="M48" s="339" t="n"/>
      <c r="N48" s="339" t="n"/>
      <c r="O48" s="339" t="n"/>
      <c r="P48" s="339" t="n"/>
      <c r="Q48" s="339" t="n"/>
      <c r="R48" s="339" t="n"/>
      <c r="S48" s="339" t="n"/>
      <c r="T48" s="339" t="n"/>
      <c r="U48" s="339" t="n"/>
      <c r="V48" s="339" t="n"/>
      <c r="W48" s="339" t="n"/>
      <c r="X48" s="339" t="n"/>
      <c r="Y48" s="339" t="n"/>
    </row>
    <row r="49" ht="15.75" customHeight="1" s="1091" customFormat="1">
      <c r="A49" s="339" t="n"/>
      <c r="B49" s="934"/>
      <c r="C49" s="934"/>
      <c r="D49" s="934"/>
      <c r="E49" s="934"/>
      <c r="F49" s="934"/>
      <c r="G49" s="339" t="n"/>
      <c r="H49" s="339" t="n"/>
      <c r="I49" s="339" t="n"/>
      <c r="J49" s="339" t="n"/>
      <c r="K49" s="339" t="n"/>
      <c r="L49" s="339" t="n"/>
      <c r="M49" s="339" t="n"/>
      <c r="N49" s="339" t="n"/>
      <c r="O49" s="339" t="n"/>
      <c r="P49" s="339" t="n"/>
      <c r="Q49" s="339" t="n"/>
      <c r="R49" s="339" t="n"/>
      <c r="S49" s="339" t="n"/>
      <c r="T49" s="339" t="n"/>
      <c r="U49" s="339" t="n"/>
      <c r="V49" s="339" t="n"/>
      <c r="W49" s="339" t="n"/>
      <c r="X49" s="339" t="n"/>
      <c r="Y49" s="339" t="n"/>
    </row>
    <row r="50" ht="15.75" customHeight="1" s="1091" customFormat="1">
      <c r="A50" s="339" t="n"/>
      <c r="B50" s="934"/>
      <c r="C50" s="934"/>
      <c r="D50" s="934"/>
      <c r="E50" s="934"/>
      <c r="F50" s="934"/>
      <c r="G50" s="339" t="n"/>
      <c r="H50" s="339" t="n"/>
      <c r="I50" s="339" t="n"/>
      <c r="J50" s="339" t="n"/>
      <c r="K50" s="339" t="n"/>
      <c r="L50" s="339" t="n"/>
      <c r="M50" s="339" t="n"/>
      <c r="N50" s="339" t="n"/>
      <c r="O50" s="339" t="n"/>
      <c r="P50" s="339" t="n"/>
      <c r="Q50" s="339" t="n"/>
      <c r="R50" s="339" t="n"/>
      <c r="S50" s="339" t="n"/>
      <c r="T50" s="339" t="n"/>
      <c r="U50" s="339" t="n"/>
      <c r="V50" s="339" t="n"/>
      <c r="W50" s="339" t="n"/>
      <c r="X50" s="339" t="n"/>
      <c r="Y50" s="339" t="n"/>
    </row>
    <row r="51" ht="15.75" customHeight="1" s="1091" customFormat="1">
      <c r="A51" s="339" t="n"/>
      <c r="B51" s="934"/>
      <c r="C51" s="934"/>
      <c r="D51" s="934"/>
      <c r="E51" s="934"/>
      <c r="F51" s="934"/>
      <c r="G51" s="339" t="n"/>
      <c r="H51" s="339" t="n"/>
      <c r="I51" s="339" t="n"/>
      <c r="J51" s="339" t="n"/>
      <c r="K51" s="339" t="n"/>
      <c r="L51" s="339" t="n"/>
      <c r="M51" s="339" t="n"/>
      <c r="N51" s="339" t="n"/>
      <c r="O51" s="339" t="n"/>
      <c r="P51" s="339" t="n"/>
      <c r="Q51" s="339" t="n"/>
      <c r="R51" s="339" t="n"/>
      <c r="S51" s="339" t="n"/>
      <c r="T51" s="339" t="n"/>
      <c r="U51" s="339" t="n"/>
      <c r="V51" s="339" t="n"/>
      <c r="W51" s="339" t="n"/>
      <c r="X51" s="339" t="n"/>
      <c r="Y51" s="339" t="n"/>
    </row>
    <row r="52" ht="15.75" customHeight="1" s="1091" customFormat="1">
      <c r="A52" s="339" t="n"/>
      <c r="B52" s="934"/>
      <c r="C52" s="934"/>
      <c r="D52" s="934"/>
      <c r="E52" s="934"/>
      <c r="F52" s="934"/>
      <c r="G52" s="339" t="n"/>
      <c r="H52" s="339" t="n"/>
      <c r="I52" s="339" t="n"/>
      <c r="J52" s="339" t="n"/>
      <c r="K52" s="339" t="n"/>
      <c r="L52" s="339" t="n"/>
      <c r="M52" s="339" t="n"/>
      <c r="N52" s="339" t="n"/>
      <c r="O52" s="339" t="n"/>
      <c r="P52" s="339" t="n"/>
      <c r="Q52" s="339" t="n"/>
      <c r="R52" s="339" t="n"/>
      <c r="S52" s="339" t="n"/>
      <c r="T52" s="339" t="n"/>
      <c r="U52" s="339" t="n"/>
      <c r="V52" s="339" t="n"/>
      <c r="W52" s="339" t="n"/>
      <c r="X52" s="339" t="n"/>
      <c r="Y52" s="339" t="n"/>
    </row>
    <row r="53" ht="15.75" customHeight="1" s="1091" customFormat="1">
      <c r="A53" s="339" t="n"/>
      <c r="B53" s="934"/>
      <c r="C53" s="934"/>
      <c r="D53" s="934"/>
      <c r="E53" s="934"/>
      <c r="F53" s="934"/>
      <c r="G53" s="339" t="n"/>
      <c r="H53" s="339" t="n"/>
      <c r="I53" s="339" t="n"/>
      <c r="J53" s="339" t="n"/>
      <c r="K53" s="339" t="n"/>
      <c r="L53" s="339" t="n"/>
      <c r="M53" s="339" t="n"/>
      <c r="N53" s="339" t="n"/>
      <c r="O53" s="339" t="n"/>
      <c r="P53" s="339" t="n"/>
      <c r="Q53" s="339" t="n"/>
      <c r="R53" s="339" t="n"/>
      <c r="S53" s="339" t="n"/>
      <c r="T53" s="339" t="n"/>
      <c r="U53" s="339" t="n"/>
      <c r="V53" s="339" t="n"/>
      <c r="W53" s="339" t="n"/>
      <c r="X53" s="339" t="n"/>
      <c r="Y53" s="339" t="n"/>
    </row>
    <row r="54" ht="15.75" customHeight="1" s="1091" customFormat="1">
      <c r="A54" s="339" t="n"/>
      <c r="B54" s="934"/>
      <c r="C54" s="934"/>
      <c r="D54" s="934"/>
      <c r="E54" s="934"/>
      <c r="F54" s="934"/>
      <c r="G54" s="339" t="n"/>
      <c r="H54" s="339" t="n"/>
      <c r="I54" s="339" t="n"/>
      <c r="J54" s="339" t="n"/>
      <c r="K54" s="339" t="n"/>
      <c r="L54" s="339" t="n"/>
      <c r="M54" s="339" t="n"/>
      <c r="N54" s="339" t="n"/>
      <c r="O54" s="339" t="n"/>
      <c r="P54" s="339" t="n"/>
      <c r="Q54" s="339" t="n"/>
      <c r="R54" s="339" t="n"/>
      <c r="S54" s="339" t="n"/>
      <c r="T54" s="339" t="n"/>
      <c r="U54" s="339" t="n"/>
      <c r="V54" s="339" t="n"/>
      <c r="W54" s="339" t="n"/>
      <c r="X54" s="339" t="n"/>
      <c r="Y54" s="339" t="n"/>
    </row>
    <row r="55" ht="15.75" customHeight="1" s="1091" customFormat="1">
      <c r="A55" s="339" t="n"/>
      <c r="B55" s="934"/>
      <c r="C55" s="934"/>
      <c r="D55" s="934"/>
      <c r="E55" s="934"/>
      <c r="F55" s="934"/>
      <c r="G55" s="339" t="n"/>
      <c r="H55" s="339" t="n"/>
      <c r="I55" s="339" t="n"/>
      <c r="J55" s="339" t="n"/>
      <c r="K55" s="339" t="n"/>
      <c r="L55" s="339" t="n"/>
      <c r="M55" s="339" t="n"/>
      <c r="N55" s="339" t="n"/>
      <c r="O55" s="339" t="n"/>
      <c r="P55" s="339" t="n"/>
      <c r="Q55" s="339" t="n"/>
      <c r="R55" s="339" t="n"/>
      <c r="S55" s="339" t="n"/>
      <c r="T55" s="339" t="n"/>
      <c r="U55" s="339" t="n"/>
      <c r="V55" s="339" t="n"/>
      <c r="W55" s="339" t="n"/>
      <c r="X55" s="339" t="n"/>
      <c r="Y55" s="339" t="n"/>
    </row>
    <row r="56" ht="15.75" customHeight="1" s="1091" customFormat="1">
      <c r="A56" s="339" t="n"/>
      <c r="B56" s="934"/>
      <c r="C56" s="934"/>
      <c r="D56" s="934"/>
      <c r="E56" s="934"/>
      <c r="F56" s="934"/>
      <c r="G56" s="339" t="n"/>
      <c r="H56" s="339" t="n"/>
      <c r="I56" s="339" t="n"/>
      <c r="J56" s="339" t="n"/>
      <c r="K56" s="339" t="n"/>
      <c r="L56" s="339" t="n"/>
      <c r="M56" s="339" t="n"/>
      <c r="N56" s="339" t="n"/>
      <c r="O56" s="339" t="n"/>
      <c r="P56" s="339" t="n"/>
      <c r="Q56" s="339" t="n"/>
      <c r="R56" s="339" t="n"/>
      <c r="S56" s="339" t="n"/>
      <c r="T56" s="339" t="n"/>
      <c r="U56" s="339" t="n"/>
      <c r="V56" s="339" t="n"/>
      <c r="W56" s="339" t="n"/>
      <c r="X56" s="339" t="n"/>
      <c r="Y56" s="339" t="n"/>
    </row>
    <row r="57" ht="15.75" customHeight="1" s="1091" customFormat="1">
      <c r="A57" s="339" t="n"/>
      <c r="B57" s="934"/>
      <c r="C57" s="934"/>
      <c r="D57" s="934"/>
      <c r="E57" s="934"/>
      <c r="F57" s="934"/>
      <c r="G57" s="339" t="n"/>
      <c r="H57" s="339" t="n"/>
      <c r="I57" s="339" t="n"/>
      <c r="J57" s="339" t="n"/>
      <c r="K57" s="339" t="n"/>
      <c r="L57" s="339" t="n"/>
      <c r="M57" s="339" t="n"/>
      <c r="N57" s="339" t="n"/>
      <c r="O57" s="339" t="n"/>
      <c r="P57" s="339" t="n"/>
      <c r="Q57" s="339" t="n"/>
      <c r="R57" s="339" t="n"/>
      <c r="S57" s="339" t="n"/>
      <c r="T57" s="339" t="n"/>
      <c r="U57" s="339" t="n"/>
      <c r="V57" s="339" t="n"/>
      <c r="W57" s="339" t="n"/>
      <c r="X57" s="339" t="n"/>
      <c r="Y57" s="339" t="n"/>
    </row>
    <row r="58" ht="15.75" customHeight="1" s="1091" customFormat="1">
      <c r="A58" s="339" t="n"/>
      <c r="B58" s="934"/>
      <c r="C58" s="934"/>
      <c r="D58" s="934"/>
      <c r="E58" s="934"/>
      <c r="F58" s="934"/>
      <c r="G58" s="339" t="n"/>
      <c r="H58" s="339" t="n"/>
      <c r="I58" s="339" t="n"/>
      <c r="J58" s="339" t="n"/>
      <c r="K58" s="339" t="n"/>
      <c r="L58" s="339" t="n"/>
      <c r="M58" s="339" t="n"/>
      <c r="N58" s="339" t="n"/>
      <c r="O58" s="339" t="n"/>
      <c r="P58" s="339" t="n"/>
      <c r="Q58" s="339" t="n"/>
      <c r="R58" s="339" t="n"/>
      <c r="S58" s="339" t="n"/>
      <c r="T58" s="339" t="n"/>
      <c r="U58" s="339" t="n"/>
      <c r="V58" s="339" t="n"/>
      <c r="W58" s="339" t="n"/>
      <c r="X58" s="339" t="n"/>
      <c r="Y58" s="339" t="n"/>
    </row>
    <row r="59" ht="15.75" customHeight="1" s="1091" customFormat="1">
      <c r="A59" s="339" t="n"/>
      <c r="B59" s="934"/>
      <c r="C59" s="934"/>
      <c r="D59" s="934"/>
      <c r="E59" s="934"/>
      <c r="F59" s="934"/>
      <c r="G59" s="339" t="n"/>
      <c r="H59" s="339" t="n"/>
      <c r="I59" s="339" t="n"/>
      <c r="J59" s="339" t="n"/>
      <c r="K59" s="339" t="n"/>
      <c r="L59" s="339" t="n"/>
      <c r="M59" s="339" t="n"/>
      <c r="N59" s="339" t="n"/>
      <c r="O59" s="339" t="n"/>
      <c r="P59" s="339" t="n"/>
      <c r="Q59" s="339" t="n"/>
      <c r="R59" s="339" t="n"/>
      <c r="S59" s="339" t="n"/>
      <c r="T59" s="339" t="n"/>
      <c r="U59" s="339" t="n"/>
      <c r="V59" s="339" t="n"/>
      <c r="W59" s="339" t="n"/>
      <c r="X59" s="339" t="n"/>
      <c r="Y59" s="339" t="n"/>
    </row>
    <row r="60" ht="15.75" customHeight="1" s="1091" customFormat="1">
      <c r="A60" s="339" t="n"/>
      <c r="B60" s="934"/>
      <c r="C60" s="934"/>
      <c r="D60" s="934"/>
      <c r="E60" s="934"/>
      <c r="F60" s="934"/>
      <c r="G60" s="339" t="n"/>
      <c r="H60" s="339" t="n"/>
      <c r="I60" s="339" t="n"/>
      <c r="J60" s="339" t="n"/>
      <c r="K60" s="339" t="n"/>
      <c r="L60" s="339" t="n"/>
      <c r="M60" s="339" t="n"/>
      <c r="N60" s="339" t="n"/>
      <c r="O60" s="339" t="n"/>
      <c r="P60" s="339" t="n"/>
      <c r="Q60" s="339" t="n"/>
      <c r="R60" s="339" t="n"/>
      <c r="S60" s="339" t="n"/>
      <c r="T60" s="339" t="n"/>
      <c r="U60" s="339" t="n"/>
      <c r="V60" s="339" t="n"/>
      <c r="W60" s="339" t="n"/>
      <c r="X60" s="339" t="n"/>
      <c r="Y60" s="339" t="n"/>
    </row>
    <row r="61" ht="15.75" customHeight="1" s="1091" customFormat="1">
      <c r="A61" s="339" t="n"/>
      <c r="B61" s="934"/>
      <c r="C61" s="934"/>
      <c r="D61" s="934"/>
      <c r="E61" s="934"/>
      <c r="F61" s="934"/>
      <c r="G61" s="339" t="n"/>
      <c r="H61" s="339" t="n"/>
      <c r="I61" s="339" t="n"/>
      <c r="J61" s="339" t="n"/>
      <c r="K61" s="339" t="n"/>
      <c r="L61" s="339" t="n"/>
      <c r="M61" s="339" t="n"/>
      <c r="N61" s="339" t="n"/>
      <c r="O61" s="339" t="n"/>
      <c r="P61" s="339" t="n"/>
      <c r="Q61" s="339" t="n"/>
      <c r="R61" s="339" t="n"/>
      <c r="S61" s="339" t="n"/>
      <c r="T61" s="339" t="n"/>
      <c r="U61" s="339" t="n"/>
      <c r="V61" s="339" t="n"/>
      <c r="W61" s="339" t="n"/>
      <c r="X61" s="339" t="n"/>
      <c r="Y61" s="339" t="n"/>
    </row>
    <row r="62" ht="15.75" customHeight="1" s="1091" customFormat="1">
      <c r="A62" s="339" t="n"/>
      <c r="B62" s="934"/>
      <c r="C62" s="934"/>
      <c r="D62" s="934"/>
      <c r="E62" s="934"/>
      <c r="F62" s="934"/>
      <c r="G62" s="339" t="n"/>
      <c r="H62" s="339" t="n"/>
      <c r="I62" s="339" t="n"/>
      <c r="J62" s="339" t="n"/>
      <c r="K62" s="339" t="n"/>
      <c r="L62" s="339" t="n"/>
      <c r="M62" s="339" t="n"/>
      <c r="N62" s="339" t="n"/>
      <c r="O62" s="339" t="n"/>
      <c r="P62" s="339" t="n"/>
      <c r="Q62" s="339" t="n"/>
      <c r="R62" s="339" t="n"/>
      <c r="S62" s="339" t="n"/>
      <c r="T62" s="339" t="n"/>
      <c r="U62" s="339" t="n"/>
      <c r="V62" s="339" t="n"/>
      <c r="W62" s="339" t="n"/>
      <c r="X62" s="339" t="n"/>
      <c r="Y62" s="339" t="n"/>
    </row>
    <row r="63" ht="15.75" customHeight="1" s="1091" customFormat="1">
      <c r="A63" s="339" t="n"/>
      <c r="B63" s="934"/>
      <c r="C63" s="934"/>
      <c r="D63" s="934"/>
      <c r="E63" s="934"/>
      <c r="F63" s="934"/>
      <c r="G63" s="339" t="n"/>
      <c r="H63" s="339" t="n"/>
      <c r="I63" s="339" t="n"/>
      <c r="J63" s="339" t="n"/>
      <c r="K63" s="339" t="n"/>
      <c r="L63" s="339" t="n"/>
      <c r="M63" s="339" t="n"/>
      <c r="N63" s="339" t="n"/>
      <c r="O63" s="339" t="n"/>
      <c r="P63" s="339" t="n"/>
      <c r="Q63" s="339" t="n"/>
      <c r="R63" s="339" t="n"/>
      <c r="S63" s="339" t="n"/>
      <c r="T63" s="339" t="n"/>
      <c r="U63" s="339" t="n"/>
      <c r="V63" s="339" t="n"/>
      <c r="W63" s="339" t="n"/>
      <c r="X63" s="339" t="n"/>
      <c r="Y63" s="339" t="n"/>
    </row>
    <row r="64" ht="15.75" customHeight="1" s="1091" customFormat="1">
      <c r="A64" s="339" t="n"/>
      <c r="B64" s="934"/>
      <c r="C64" s="934"/>
      <c r="D64" s="934"/>
      <c r="E64" s="934"/>
      <c r="F64" s="934"/>
      <c r="G64" s="339" t="n"/>
      <c r="H64" s="339" t="n"/>
      <c r="I64" s="339" t="n"/>
      <c r="J64" s="339" t="n"/>
      <c r="K64" s="339" t="n"/>
      <c r="L64" s="339" t="n"/>
      <c r="M64" s="339" t="n"/>
      <c r="N64" s="339" t="n"/>
      <c r="O64" s="339" t="n"/>
      <c r="P64" s="339" t="n"/>
      <c r="Q64" s="339" t="n"/>
      <c r="R64" s="339" t="n"/>
      <c r="S64" s="339" t="n"/>
      <c r="T64" s="339" t="n"/>
      <c r="U64" s="339" t="n"/>
      <c r="V64" s="339" t="n"/>
      <c r="W64" s="339" t="n"/>
      <c r="X64" s="339" t="n"/>
      <c r="Y64" s="339" t="n"/>
    </row>
    <row r="65" ht="15.75" customHeight="1" s="1091" customFormat="1">
      <c r="A65" s="339" t="n"/>
      <c r="B65" s="934"/>
      <c r="C65" s="934"/>
      <c r="D65" s="934"/>
      <c r="E65" s="934"/>
      <c r="F65" s="934"/>
      <c r="G65" s="339" t="n"/>
      <c r="H65" s="339" t="n"/>
      <c r="I65" s="339" t="n"/>
      <c r="J65" s="339" t="n"/>
      <c r="K65" s="339" t="n"/>
      <c r="L65" s="339" t="n"/>
      <c r="M65" s="339" t="n"/>
      <c r="N65" s="339" t="n"/>
      <c r="O65" s="339" t="n"/>
      <c r="P65" s="339" t="n"/>
      <c r="Q65" s="339" t="n"/>
      <c r="R65" s="339" t="n"/>
      <c r="S65" s="339" t="n"/>
      <c r="T65" s="339" t="n"/>
      <c r="U65" s="339" t="n"/>
      <c r="V65" s="339" t="n"/>
      <c r="W65" s="339" t="n"/>
      <c r="X65" s="339" t="n"/>
      <c r="Y65" s="339" t="n"/>
    </row>
    <row r="66" ht="15.75" customHeight="1" s="1091" customFormat="1">
      <c r="A66" s="339" t="n"/>
      <c r="B66" s="934"/>
      <c r="C66" s="934"/>
      <c r="D66" s="934"/>
      <c r="E66" s="934"/>
      <c r="F66" s="934"/>
      <c r="G66" s="339" t="n"/>
      <c r="H66" s="339" t="n"/>
      <c r="I66" s="339" t="n"/>
      <c r="J66" s="339" t="n"/>
      <c r="K66" s="339" t="n"/>
      <c r="L66" s="339" t="n"/>
      <c r="M66" s="339" t="n"/>
      <c r="N66" s="339" t="n"/>
      <c r="O66" s="339" t="n"/>
      <c r="P66" s="339" t="n"/>
      <c r="Q66" s="339" t="n"/>
      <c r="R66" s="339" t="n"/>
      <c r="S66" s="339" t="n"/>
      <c r="T66" s="339" t="n"/>
      <c r="U66" s="339" t="n"/>
      <c r="V66" s="339" t="n"/>
      <c r="W66" s="339" t="n"/>
      <c r="X66" s="339" t="n"/>
      <c r="Y66" s="339" t="n"/>
    </row>
    <row r="67" ht="15.75" customHeight="1" s="1091" customFormat="1">
      <c r="A67" s="339" t="n"/>
      <c r="B67" s="934"/>
      <c r="C67" s="934"/>
      <c r="D67" s="934"/>
      <c r="E67" s="934"/>
      <c r="F67" s="934"/>
      <c r="G67" s="339" t="n"/>
      <c r="H67" s="339" t="n"/>
      <c r="I67" s="339" t="n"/>
      <c r="J67" s="339" t="n"/>
      <c r="K67" s="339" t="n"/>
      <c r="L67" s="339" t="n"/>
      <c r="M67" s="339" t="n"/>
      <c r="N67" s="339" t="n"/>
      <c r="O67" s="339" t="n"/>
      <c r="P67" s="339" t="n"/>
      <c r="Q67" s="339" t="n"/>
      <c r="R67" s="339" t="n"/>
      <c r="S67" s="339" t="n"/>
      <c r="T67" s="339" t="n"/>
      <c r="U67" s="339" t="n"/>
      <c r="V67" s="339" t="n"/>
      <c r="W67" s="339" t="n"/>
      <c r="X67" s="339" t="n"/>
      <c r="Y67" s="339" t="n"/>
    </row>
    <row r="68" ht="15.75" customHeight="1" s="1091" customFormat="1">
      <c r="A68" s="339" t="n"/>
      <c r="B68" s="934"/>
      <c r="C68" s="934"/>
      <c r="D68" s="934"/>
      <c r="E68" s="934"/>
      <c r="F68" s="934"/>
      <c r="G68" s="339" t="n"/>
      <c r="H68" s="339" t="n"/>
      <c r="I68" s="339" t="n"/>
      <c r="J68" s="339" t="n"/>
      <c r="K68" s="339" t="n"/>
      <c r="L68" s="339" t="n"/>
      <c r="M68" s="339" t="n"/>
      <c r="N68" s="339" t="n"/>
      <c r="O68" s="339" t="n"/>
      <c r="P68" s="339" t="n"/>
      <c r="Q68" s="339" t="n"/>
      <c r="R68" s="339" t="n"/>
      <c r="S68" s="339" t="n"/>
      <c r="T68" s="339" t="n"/>
      <c r="U68" s="339" t="n"/>
      <c r="V68" s="339" t="n"/>
      <c r="W68" s="339" t="n"/>
      <c r="X68" s="339" t="n"/>
      <c r="Y68" s="339" t="n"/>
    </row>
    <row r="69" ht="15.75" customHeight="1" s="1091" customFormat="1">
      <c r="A69" s="339" t="n"/>
      <c r="B69" s="934"/>
      <c r="C69" s="934"/>
      <c r="D69" s="934"/>
      <c r="E69" s="934"/>
      <c r="F69" s="934"/>
      <c r="G69" s="339" t="n"/>
      <c r="H69" s="339" t="n"/>
      <c r="I69" s="339" t="n"/>
      <c r="J69" s="339" t="n"/>
      <c r="K69" s="339" t="n"/>
      <c r="L69" s="339" t="n"/>
      <c r="M69" s="339" t="n"/>
      <c r="N69" s="339" t="n"/>
      <c r="O69" s="339" t="n"/>
      <c r="P69" s="339" t="n"/>
      <c r="Q69" s="339" t="n"/>
      <c r="R69" s="339" t="n"/>
      <c r="S69" s="339" t="n"/>
      <c r="T69" s="339" t="n"/>
      <c r="U69" s="339" t="n"/>
      <c r="V69" s="339" t="n"/>
      <c r="W69" s="339" t="n"/>
      <c r="X69" s="339" t="n"/>
      <c r="Y69" s="339" t="n"/>
    </row>
    <row r="70" ht="15.75" customHeight="1" s="1091" customFormat="1">
      <c r="A70" s="339" t="n"/>
      <c r="B70" s="934"/>
      <c r="C70" s="934"/>
      <c r="D70" s="934"/>
      <c r="E70" s="934"/>
      <c r="F70" s="934"/>
      <c r="G70" s="339" t="n"/>
      <c r="H70" s="339" t="n"/>
      <c r="I70" s="339" t="n"/>
      <c r="J70" s="339" t="n"/>
      <c r="K70" s="339" t="n"/>
      <c r="L70" s="339" t="n"/>
      <c r="M70" s="339" t="n"/>
      <c r="N70" s="339" t="n"/>
      <c r="O70" s="339" t="n"/>
      <c r="P70" s="339" t="n"/>
      <c r="Q70" s="339" t="n"/>
      <c r="R70" s="339" t="n"/>
      <c r="S70" s="339" t="n"/>
      <c r="T70" s="339" t="n"/>
      <c r="U70" s="339" t="n"/>
      <c r="V70" s="339" t="n"/>
      <c r="W70" s="339" t="n"/>
      <c r="X70" s="339" t="n"/>
      <c r="Y70" s="339" t="n"/>
    </row>
    <row r="71" ht="15.75" customHeight="1" s="1091" customFormat="1">
      <c r="A71" s="339" t="n"/>
      <c r="B71" s="934"/>
      <c r="C71" s="934"/>
      <c r="D71" s="934"/>
      <c r="E71" s="934"/>
      <c r="F71" s="934"/>
      <c r="G71" s="339" t="n"/>
      <c r="H71" s="339" t="n"/>
      <c r="I71" s="339" t="n"/>
      <c r="J71" s="339" t="n"/>
      <c r="K71" s="339" t="n"/>
      <c r="L71" s="339" t="n"/>
      <c r="M71" s="339" t="n"/>
      <c r="N71" s="339" t="n"/>
      <c r="O71" s="339" t="n"/>
      <c r="P71" s="339" t="n"/>
      <c r="Q71" s="339" t="n"/>
      <c r="R71" s="339" t="n"/>
      <c r="S71" s="339" t="n"/>
      <c r="T71" s="339" t="n"/>
      <c r="U71" s="339" t="n"/>
      <c r="V71" s="339" t="n"/>
      <c r="W71" s="339" t="n"/>
      <c r="X71" s="339" t="n"/>
      <c r="Y71" s="339" t="n"/>
    </row>
    <row r="72" ht="15.75" customHeight="1" s="1091" customFormat="1">
      <c r="A72" s="339" t="n"/>
      <c r="B72" s="934"/>
      <c r="C72" s="934"/>
      <c r="D72" s="934"/>
      <c r="E72" s="934"/>
      <c r="F72" s="934"/>
      <c r="G72" s="339" t="n"/>
      <c r="H72" s="339" t="n"/>
      <c r="I72" s="339" t="n"/>
      <c r="J72" s="339" t="n"/>
      <c r="K72" s="339" t="n"/>
      <c r="L72" s="339" t="n"/>
      <c r="M72" s="339" t="n"/>
      <c r="N72" s="339" t="n"/>
      <c r="O72" s="339" t="n"/>
      <c r="P72" s="339" t="n"/>
      <c r="Q72" s="339" t="n"/>
      <c r="R72" s="339" t="n"/>
      <c r="S72" s="339" t="n"/>
      <c r="T72" s="339" t="n"/>
      <c r="U72" s="339" t="n"/>
      <c r="V72" s="339" t="n"/>
      <c r="W72" s="339" t="n"/>
      <c r="X72" s="339" t="n"/>
      <c r="Y72" s="339" t="n"/>
    </row>
    <row r="73" ht="15.75" customHeight="1" s="1091" customFormat="1">
      <c r="A73" s="339" t="n"/>
      <c r="B73" s="934"/>
      <c r="C73" s="934"/>
      <c r="D73" s="934"/>
      <c r="E73" s="934"/>
      <c r="F73" s="934"/>
      <c r="G73" s="339" t="n"/>
      <c r="H73" s="339" t="n"/>
      <c r="I73" s="339" t="n"/>
      <c r="J73" s="339" t="n"/>
      <c r="K73" s="339" t="n"/>
      <c r="L73" s="339" t="n"/>
      <c r="M73" s="339" t="n"/>
      <c r="N73" s="339" t="n"/>
      <c r="O73" s="339" t="n"/>
      <c r="P73" s="339" t="n"/>
      <c r="Q73" s="339" t="n"/>
      <c r="R73" s="339" t="n"/>
      <c r="S73" s="339" t="n"/>
      <c r="T73" s="339" t="n"/>
      <c r="U73" s="339" t="n"/>
      <c r="V73" s="339" t="n"/>
      <c r="W73" s="339" t="n"/>
      <c r="X73" s="339" t="n"/>
      <c r="Y73" s="339" t="n"/>
    </row>
    <row r="74" ht="15.75" customHeight="1" s="1091" customFormat="1">
      <c r="A74" s="339" t="n"/>
      <c r="B74" s="934"/>
      <c r="C74" s="934"/>
      <c r="D74" s="934"/>
      <c r="E74" s="934"/>
      <c r="F74" s="934"/>
      <c r="G74" s="339" t="n"/>
      <c r="H74" s="339" t="n"/>
      <c r="I74" s="339" t="n"/>
      <c r="J74" s="339" t="n"/>
      <c r="K74" s="339" t="n"/>
      <c r="L74" s="339" t="n"/>
      <c r="M74" s="339" t="n"/>
      <c r="N74" s="339" t="n"/>
      <c r="O74" s="339" t="n"/>
      <c r="P74" s="339" t="n"/>
      <c r="Q74" s="339" t="n"/>
      <c r="R74" s="339" t="n"/>
      <c r="S74" s="339" t="n"/>
      <c r="T74" s="339" t="n"/>
      <c r="U74" s="339" t="n"/>
      <c r="V74" s="339" t="n"/>
      <c r="W74" s="339" t="n"/>
      <c r="X74" s="339" t="n"/>
      <c r="Y74" s="339" t="n"/>
    </row>
    <row r="75" ht="15.75" customHeight="1" s="1091" customFormat="1">
      <c r="A75" s="339" t="n"/>
      <c r="B75" s="934"/>
      <c r="C75" s="934"/>
      <c r="D75" s="934"/>
      <c r="E75" s="934"/>
      <c r="F75" s="934"/>
      <c r="G75" s="339" t="n"/>
      <c r="H75" s="339" t="n"/>
      <c r="I75" s="339" t="n"/>
      <c r="J75" s="339" t="n"/>
      <c r="K75" s="339" t="n"/>
      <c r="L75" s="339" t="n"/>
      <c r="M75" s="339" t="n"/>
      <c r="N75" s="339" t="n"/>
      <c r="O75" s="339" t="n"/>
      <c r="P75" s="339" t="n"/>
      <c r="Q75" s="339" t="n"/>
      <c r="R75" s="339" t="n"/>
      <c r="S75" s="339" t="n"/>
      <c r="T75" s="339" t="n"/>
      <c r="U75" s="339" t="n"/>
      <c r="V75" s="339" t="n"/>
      <c r="W75" s="339" t="n"/>
      <c r="X75" s="339" t="n"/>
      <c r="Y75" s="339" t="n"/>
    </row>
    <row r="76" ht="15.75" customHeight="1" s="1091" customFormat="1">
      <c r="A76" s="339" t="n"/>
      <c r="B76" s="934"/>
      <c r="C76" s="934"/>
      <c r="D76" s="934"/>
      <c r="E76" s="934"/>
      <c r="F76" s="934"/>
      <c r="G76" s="339" t="n"/>
      <c r="H76" s="339" t="n"/>
      <c r="I76" s="339" t="n"/>
      <c r="J76" s="339" t="n"/>
      <c r="K76" s="339" t="n"/>
      <c r="L76" s="339" t="n"/>
      <c r="M76" s="339" t="n"/>
      <c r="N76" s="339" t="n"/>
      <c r="O76" s="339" t="n"/>
      <c r="P76" s="339" t="n"/>
      <c r="Q76" s="339" t="n"/>
      <c r="R76" s="339" t="n"/>
      <c r="S76" s="339" t="n"/>
      <c r="T76" s="339" t="n"/>
      <c r="U76" s="339" t="n"/>
      <c r="V76" s="339" t="n"/>
      <c r="W76" s="339" t="n"/>
      <c r="X76" s="339" t="n"/>
      <c r="Y76" s="339" t="n"/>
    </row>
    <row r="77" ht="15.75" customHeight="1" s="1091" customFormat="1">
      <c r="A77" s="339" t="n"/>
      <c r="B77" s="934"/>
      <c r="C77" s="934"/>
      <c r="D77" s="934"/>
      <c r="E77" s="934"/>
      <c r="F77" s="934"/>
      <c r="G77" s="339" t="n"/>
      <c r="H77" s="339" t="n"/>
      <c r="I77" s="339" t="n"/>
      <c r="J77" s="339" t="n"/>
      <c r="K77" s="339" t="n"/>
      <c r="L77" s="339" t="n"/>
      <c r="M77" s="339" t="n"/>
      <c r="N77" s="339" t="n"/>
      <c r="O77" s="339" t="n"/>
      <c r="P77" s="339" t="n"/>
      <c r="Q77" s="339" t="n"/>
      <c r="R77" s="339" t="n"/>
      <c r="S77" s="339" t="n"/>
      <c r="T77" s="339" t="n"/>
      <c r="U77" s="339" t="n"/>
      <c r="V77" s="339" t="n"/>
      <c r="W77" s="339" t="n"/>
      <c r="X77" s="339" t="n"/>
      <c r="Y77" s="339" t="n"/>
    </row>
    <row r="78" ht="15.75" customHeight="1" s="1091" customFormat="1">
      <c r="A78" s="339" t="n"/>
      <c r="B78" s="934"/>
      <c r="C78" s="934"/>
      <c r="D78" s="934"/>
      <c r="E78" s="934"/>
      <c r="F78" s="934"/>
      <c r="G78" s="339" t="n"/>
      <c r="H78" s="339" t="n"/>
      <c r="I78" s="339" t="n"/>
      <c r="J78" s="339" t="n"/>
      <c r="K78" s="339" t="n"/>
      <c r="L78" s="339" t="n"/>
      <c r="M78" s="339" t="n"/>
      <c r="N78" s="339" t="n"/>
      <c r="O78" s="339" t="n"/>
      <c r="P78" s="339" t="n"/>
      <c r="Q78" s="339" t="n"/>
      <c r="R78" s="339" t="n"/>
      <c r="S78" s="339" t="n"/>
      <c r="T78" s="339" t="n"/>
      <c r="U78" s="339" t="n"/>
      <c r="V78" s="339" t="n"/>
      <c r="W78" s="339" t="n"/>
      <c r="X78" s="339" t="n"/>
      <c r="Y78" s="339" t="n"/>
    </row>
    <row r="79" ht="15.75" customHeight="1" s="1091" customFormat="1">
      <c r="A79" s="339" t="n"/>
      <c r="B79" s="934"/>
      <c r="C79" s="934"/>
      <c r="D79" s="934"/>
      <c r="E79" s="934"/>
      <c r="F79" s="934"/>
      <c r="G79" s="339" t="n"/>
      <c r="H79" s="339" t="n"/>
      <c r="I79" s="339" t="n"/>
      <c r="J79" s="339" t="n"/>
      <c r="K79" s="339" t="n"/>
      <c r="L79" s="339" t="n"/>
      <c r="M79" s="339" t="n"/>
      <c r="N79" s="339" t="n"/>
      <c r="O79" s="339" t="n"/>
      <c r="P79" s="339" t="n"/>
      <c r="Q79" s="339" t="n"/>
      <c r="R79" s="339" t="n"/>
      <c r="S79" s="339" t="n"/>
      <c r="T79" s="339" t="n"/>
      <c r="U79" s="339" t="n"/>
      <c r="V79" s="339" t="n"/>
      <c r="W79" s="339" t="n"/>
      <c r="X79" s="339" t="n"/>
      <c r="Y79" s="339" t="n"/>
    </row>
    <row r="80" ht="15.75" customHeight="1" s="1091" customFormat="1">
      <c r="A80" s="339" t="n"/>
      <c r="B80" s="934"/>
      <c r="C80" s="934"/>
      <c r="D80" s="934"/>
      <c r="E80" s="934"/>
      <c r="F80" s="934"/>
      <c r="G80" s="339" t="n"/>
      <c r="H80" s="339" t="n"/>
      <c r="I80" s="339" t="n"/>
      <c r="J80" s="339" t="n"/>
      <c r="K80" s="339" t="n"/>
      <c r="L80" s="339" t="n"/>
      <c r="M80" s="339" t="n"/>
      <c r="N80" s="339" t="n"/>
      <c r="O80" s="339" t="n"/>
      <c r="P80" s="339" t="n"/>
      <c r="Q80" s="339" t="n"/>
      <c r="R80" s="339" t="n"/>
      <c r="S80" s="339" t="n"/>
      <c r="T80" s="339" t="n"/>
      <c r="U80" s="339" t="n"/>
      <c r="V80" s="339" t="n"/>
      <c r="W80" s="339" t="n"/>
      <c r="X80" s="339" t="n"/>
      <c r="Y80" s="339" t="n"/>
    </row>
    <row r="81" ht="15.75" customHeight="1" s="1091" customFormat="1">
      <c r="A81" s="339" t="n"/>
      <c r="B81" s="934"/>
      <c r="C81" s="934"/>
      <c r="D81" s="934"/>
      <c r="E81" s="934"/>
      <c r="F81" s="934"/>
      <c r="G81" s="339" t="n"/>
      <c r="H81" s="339" t="n"/>
      <c r="I81" s="339" t="n"/>
      <c r="J81" s="339" t="n"/>
      <c r="K81" s="339" t="n"/>
      <c r="L81" s="339" t="n"/>
      <c r="M81" s="339" t="n"/>
      <c r="N81" s="339" t="n"/>
      <c r="O81" s="339" t="n"/>
      <c r="P81" s="339" t="n"/>
      <c r="Q81" s="339" t="n"/>
      <c r="R81" s="339" t="n"/>
      <c r="S81" s="339" t="n"/>
      <c r="T81" s="339" t="n"/>
      <c r="U81" s="339" t="n"/>
      <c r="V81" s="339" t="n"/>
      <c r="W81" s="339" t="n"/>
      <c r="X81" s="339" t="n"/>
      <c r="Y81" s="339" t="n"/>
    </row>
    <row r="82" ht="15.75" customHeight="1" s="1091" customFormat="1">
      <c r="A82" s="339" t="n"/>
      <c r="B82" s="934"/>
      <c r="C82" s="934"/>
      <c r="D82" s="934"/>
      <c r="E82" s="934"/>
      <c r="F82" s="934"/>
      <c r="G82" s="339" t="n"/>
      <c r="H82" s="339" t="n"/>
      <c r="I82" s="339" t="n"/>
      <c r="J82" s="339" t="n"/>
      <c r="K82" s="339" t="n"/>
      <c r="L82" s="339" t="n"/>
      <c r="M82" s="339" t="n"/>
      <c r="N82" s="339" t="n"/>
      <c r="O82" s="339" t="n"/>
      <c r="P82" s="339" t="n"/>
      <c r="Q82" s="339" t="n"/>
      <c r="R82" s="339" t="n"/>
      <c r="S82" s="339" t="n"/>
      <c r="T82" s="339" t="n"/>
      <c r="U82" s="339" t="n"/>
      <c r="V82" s="339" t="n"/>
      <c r="W82" s="339" t="n"/>
      <c r="X82" s="339" t="n"/>
      <c r="Y82" s="339" t="n"/>
    </row>
    <row r="83" ht="15.75" customHeight="1" s="1091" customFormat="1">
      <c r="A83" s="339" t="n"/>
      <c r="B83" s="934"/>
      <c r="C83" s="934"/>
      <c r="D83" s="934"/>
      <c r="E83" s="934"/>
      <c r="F83" s="934"/>
      <c r="G83" s="339" t="n"/>
      <c r="H83" s="339" t="n"/>
      <c r="I83" s="339" t="n"/>
      <c r="J83" s="339" t="n"/>
      <c r="K83" s="339" t="n"/>
      <c r="L83" s="339" t="n"/>
      <c r="M83" s="339" t="n"/>
      <c r="N83" s="339" t="n"/>
      <c r="O83" s="339" t="n"/>
      <c r="P83" s="339" t="n"/>
      <c r="Q83" s="339" t="n"/>
      <c r="R83" s="339" t="n"/>
      <c r="S83" s="339" t="n"/>
      <c r="T83" s="339" t="n"/>
      <c r="U83" s="339" t="n"/>
      <c r="V83" s="339" t="n"/>
      <c r="W83" s="339" t="n"/>
      <c r="X83" s="339" t="n"/>
      <c r="Y83" s="339" t="n"/>
    </row>
    <row r="84" ht="15.75" customHeight="1" s="1091" customFormat="1">
      <c r="A84" s="339" t="n"/>
      <c r="B84" s="934"/>
      <c r="C84" s="934"/>
      <c r="D84" s="934"/>
      <c r="E84" s="934"/>
      <c r="F84" s="934"/>
      <c r="G84" s="339" t="n"/>
      <c r="H84" s="339" t="n"/>
      <c r="I84" s="339" t="n"/>
      <c r="J84" s="339" t="n"/>
      <c r="K84" s="339" t="n"/>
      <c r="L84" s="339" t="n"/>
      <c r="M84" s="339" t="n"/>
      <c r="N84" s="339" t="n"/>
      <c r="O84" s="339" t="n"/>
      <c r="P84" s="339" t="n"/>
      <c r="Q84" s="339" t="n"/>
      <c r="R84" s="339" t="n"/>
      <c r="S84" s="339" t="n"/>
      <c r="T84" s="339" t="n"/>
      <c r="U84" s="339" t="n"/>
      <c r="V84" s="339" t="n"/>
      <c r="W84" s="339" t="n"/>
      <c r="X84" s="339" t="n"/>
      <c r="Y84" s="339" t="n"/>
    </row>
    <row r="85" ht="15.75" customHeight="1" s="1091" customFormat="1">
      <c r="A85" s="339" t="n"/>
      <c r="B85" s="934"/>
      <c r="C85" s="934"/>
      <c r="D85" s="934"/>
      <c r="E85" s="934"/>
      <c r="F85" s="934"/>
      <c r="G85" s="339" t="n"/>
      <c r="H85" s="339" t="n"/>
      <c r="I85" s="339" t="n"/>
      <c r="J85" s="339" t="n"/>
      <c r="K85" s="339" t="n"/>
      <c r="L85" s="339" t="n"/>
      <c r="M85" s="339" t="n"/>
      <c r="N85" s="339" t="n"/>
      <c r="O85" s="339" t="n"/>
      <c r="P85" s="339" t="n"/>
      <c r="Q85" s="339" t="n"/>
      <c r="R85" s="339" t="n"/>
      <c r="S85" s="339" t="n"/>
      <c r="T85" s="339" t="n"/>
      <c r="U85" s="339" t="n"/>
      <c r="V85" s="339" t="n"/>
      <c r="W85" s="339" t="n"/>
      <c r="X85" s="339" t="n"/>
      <c r="Y85" s="339" t="n"/>
    </row>
    <row r="86" ht="15.75" customHeight="1" s="1091" customFormat="1">
      <c r="A86" s="339" t="n"/>
      <c r="B86" s="934"/>
      <c r="C86" s="934"/>
      <c r="D86" s="934"/>
      <c r="E86" s="934"/>
      <c r="F86" s="934"/>
      <c r="G86" s="339" t="n"/>
      <c r="H86" s="339" t="n"/>
      <c r="I86" s="339" t="n"/>
      <c r="J86" s="339" t="n"/>
      <c r="K86" s="339" t="n"/>
      <c r="L86" s="339" t="n"/>
      <c r="M86" s="339" t="n"/>
      <c r="N86" s="339" t="n"/>
      <c r="O86" s="339" t="n"/>
      <c r="P86" s="339" t="n"/>
      <c r="Q86" s="339" t="n"/>
      <c r="R86" s="339" t="n"/>
      <c r="S86" s="339" t="n"/>
      <c r="T86" s="339" t="n"/>
      <c r="U86" s="339" t="n"/>
      <c r="V86" s="339" t="n"/>
      <c r="W86" s="339" t="n"/>
      <c r="X86" s="339" t="n"/>
      <c r="Y86" s="339" t="n"/>
    </row>
    <row r="87" ht="15.75" customHeight="1" s="1091" customFormat="1">
      <c r="A87" s="339" t="n"/>
      <c r="B87" s="934"/>
      <c r="C87" s="934"/>
      <c r="D87" s="934"/>
      <c r="E87" s="934"/>
      <c r="F87" s="934"/>
      <c r="G87" s="339" t="n"/>
      <c r="H87" s="339" t="n"/>
      <c r="I87" s="339" t="n"/>
      <c r="J87" s="339" t="n"/>
      <c r="K87" s="339" t="n"/>
      <c r="L87" s="339" t="n"/>
      <c r="M87" s="339" t="n"/>
      <c r="N87" s="339" t="n"/>
      <c r="O87" s="339" t="n"/>
      <c r="P87" s="339" t="n"/>
      <c r="Q87" s="339" t="n"/>
      <c r="R87" s="339" t="n"/>
      <c r="S87" s="339" t="n"/>
      <c r="T87" s="339" t="n"/>
      <c r="U87" s="339" t="n"/>
      <c r="V87" s="339" t="n"/>
      <c r="W87" s="339" t="n"/>
      <c r="X87" s="339" t="n"/>
      <c r="Y87" s="339" t="n"/>
    </row>
    <row r="88" ht="15.75" customHeight="1" s="1091" customFormat="1">
      <c r="A88" s="339" t="n"/>
      <c r="B88" s="934"/>
      <c r="C88" s="934"/>
      <c r="D88" s="934"/>
      <c r="E88" s="934"/>
      <c r="F88" s="934"/>
      <c r="G88" s="339" t="n"/>
      <c r="H88" s="339" t="n"/>
      <c r="I88" s="339" t="n"/>
      <c r="J88" s="339" t="n"/>
      <c r="K88" s="339" t="n"/>
      <c r="L88" s="339" t="n"/>
      <c r="M88" s="339" t="n"/>
      <c r="N88" s="339" t="n"/>
      <c r="O88" s="339" t="n"/>
      <c r="P88" s="339" t="n"/>
      <c r="Q88" s="339" t="n"/>
      <c r="R88" s="339" t="n"/>
      <c r="S88" s="339" t="n"/>
      <c r="T88" s="339" t="n"/>
      <c r="U88" s="339" t="n"/>
      <c r="V88" s="339" t="n"/>
      <c r="W88" s="339" t="n"/>
      <c r="X88" s="339" t="n"/>
      <c r="Y88" s="339" t="n"/>
    </row>
    <row r="89" ht="15.75" customHeight="1" s="1091" customFormat="1">
      <c r="A89" s="339" t="n"/>
      <c r="B89" s="934"/>
      <c r="C89" s="934"/>
      <c r="D89" s="934"/>
      <c r="E89" s="934"/>
      <c r="F89" s="934"/>
      <c r="G89" s="339" t="n"/>
      <c r="H89" s="339" t="n"/>
      <c r="I89" s="339" t="n"/>
      <c r="J89" s="339" t="n"/>
      <c r="K89" s="339" t="n"/>
      <c r="L89" s="339" t="n"/>
      <c r="M89" s="339" t="n"/>
      <c r="N89" s="339" t="n"/>
      <c r="O89" s="339" t="n"/>
      <c r="P89" s="339" t="n"/>
      <c r="Q89" s="339" t="n"/>
      <c r="R89" s="339" t="n"/>
      <c r="S89" s="339" t="n"/>
      <c r="T89" s="339" t="n"/>
      <c r="U89" s="339" t="n"/>
      <c r="V89" s="339" t="n"/>
      <c r="W89" s="339" t="n"/>
      <c r="X89" s="339" t="n"/>
      <c r="Y89" s="339" t="n"/>
    </row>
    <row r="90" ht="15.75" customHeight="1" s="1091" customFormat="1">
      <c r="A90" s="339" t="n"/>
      <c r="B90" s="934"/>
      <c r="C90" s="934"/>
      <c r="D90" s="934"/>
      <c r="E90" s="934"/>
      <c r="F90" s="934"/>
      <c r="G90" s="339" t="n"/>
      <c r="H90" s="339" t="n"/>
      <c r="I90" s="339" t="n"/>
      <c r="J90" s="339" t="n"/>
      <c r="K90" s="339" t="n"/>
      <c r="L90" s="339" t="n"/>
      <c r="M90" s="339" t="n"/>
      <c r="N90" s="339" t="n"/>
      <c r="O90" s="339" t="n"/>
      <c r="P90" s="339" t="n"/>
      <c r="Q90" s="339" t="n"/>
      <c r="R90" s="339" t="n"/>
      <c r="S90" s="339" t="n"/>
      <c r="T90" s="339" t="n"/>
      <c r="U90" s="339" t="n"/>
      <c r="V90" s="339" t="n"/>
      <c r="W90" s="339" t="n"/>
      <c r="X90" s="339" t="n"/>
      <c r="Y90" s="339" t="n"/>
    </row>
    <row r="91" ht="15.75" customHeight="1" s="1091" customFormat="1">
      <c r="A91" s="339" t="n"/>
      <c r="B91" s="934"/>
      <c r="C91" s="934"/>
      <c r="D91" s="934"/>
      <c r="E91" s="934"/>
      <c r="F91" s="934"/>
      <c r="G91" s="339" t="n"/>
      <c r="H91" s="339" t="n"/>
      <c r="I91" s="339" t="n"/>
      <c r="J91" s="339" t="n"/>
      <c r="K91" s="339" t="n"/>
      <c r="L91" s="339" t="n"/>
      <c r="M91" s="339" t="n"/>
      <c r="N91" s="339" t="n"/>
      <c r="O91" s="339" t="n"/>
      <c r="P91" s="339" t="n"/>
      <c r="Q91" s="339" t="n"/>
      <c r="R91" s="339" t="n"/>
      <c r="S91" s="339" t="n"/>
      <c r="T91" s="339" t="n"/>
      <c r="U91" s="339" t="n"/>
      <c r="V91" s="339" t="n"/>
      <c r="W91" s="339" t="n"/>
      <c r="X91" s="339" t="n"/>
      <c r="Y91" s="339" t="n"/>
    </row>
    <row r="92" ht="15.75" customHeight="1" s="1091" customFormat="1">
      <c r="A92" s="339" t="n"/>
      <c r="B92" s="934"/>
      <c r="C92" s="934"/>
      <c r="D92" s="934"/>
      <c r="E92" s="934"/>
      <c r="F92" s="934"/>
      <c r="G92" s="339" t="n"/>
      <c r="H92" s="339" t="n"/>
      <c r="I92" s="339" t="n"/>
      <c r="J92" s="339" t="n"/>
      <c r="K92" s="339" t="n"/>
      <c r="L92" s="339" t="n"/>
      <c r="M92" s="339" t="n"/>
      <c r="N92" s="339" t="n"/>
      <c r="O92" s="339" t="n"/>
      <c r="P92" s="339" t="n"/>
      <c r="Q92" s="339" t="n"/>
      <c r="R92" s="339" t="n"/>
      <c r="S92" s="339" t="n"/>
      <c r="T92" s="339" t="n"/>
      <c r="U92" s="339" t="n"/>
      <c r="V92" s="339" t="n"/>
      <c r="W92" s="339" t="n"/>
      <c r="X92" s="339" t="n"/>
      <c r="Y92" s="339" t="n"/>
    </row>
    <row r="93" ht="15.75" customHeight="1" s="1091" customFormat="1">
      <c r="A93" s="339" t="n"/>
      <c r="B93" s="934"/>
      <c r="C93" s="934"/>
      <c r="D93" s="934"/>
      <c r="E93" s="934"/>
      <c r="F93" s="934"/>
      <c r="G93" s="339" t="n"/>
      <c r="H93" s="339" t="n"/>
      <c r="I93" s="339" t="n"/>
      <c r="J93" s="339" t="n"/>
      <c r="K93" s="339" t="n"/>
      <c r="L93" s="339" t="n"/>
      <c r="M93" s="339" t="n"/>
      <c r="N93" s="339" t="n"/>
      <c r="O93" s="339" t="n"/>
      <c r="P93" s="339" t="n"/>
      <c r="Q93" s="339" t="n"/>
      <c r="R93" s="339" t="n"/>
      <c r="S93" s="339" t="n"/>
      <c r="T93" s="339" t="n"/>
      <c r="U93" s="339" t="n"/>
      <c r="V93" s="339" t="n"/>
      <c r="W93" s="339" t="n"/>
      <c r="X93" s="339" t="n"/>
      <c r="Y93" s="339" t="n"/>
    </row>
    <row r="94" ht="15.75" customHeight="1" s="1091" customFormat="1">
      <c r="A94" s="339" t="n"/>
      <c r="B94" s="934"/>
      <c r="C94" s="934"/>
      <c r="D94" s="934"/>
      <c r="E94" s="934"/>
      <c r="F94" s="934"/>
      <c r="G94" s="339" t="n"/>
      <c r="H94" s="339" t="n"/>
      <c r="I94" s="339" t="n"/>
      <c r="J94" s="339" t="n"/>
      <c r="K94" s="339" t="n"/>
      <c r="L94" s="339" t="n"/>
      <c r="M94" s="339" t="n"/>
      <c r="N94" s="339" t="n"/>
      <c r="O94" s="339" t="n"/>
      <c r="P94" s="339" t="n"/>
      <c r="Q94" s="339" t="n"/>
      <c r="R94" s="339" t="n"/>
      <c r="S94" s="339" t="n"/>
      <c r="T94" s="339" t="n"/>
      <c r="U94" s="339" t="n"/>
      <c r="V94" s="339" t="n"/>
      <c r="W94" s="339" t="n"/>
      <c r="X94" s="339" t="n"/>
      <c r="Y94" s="339" t="n"/>
    </row>
    <row r="95" ht="15.75" customHeight="1" s="1091" customFormat="1">
      <c r="A95" s="339" t="n"/>
      <c r="B95" s="934"/>
      <c r="C95" s="934"/>
      <c r="D95" s="934"/>
      <c r="E95" s="934"/>
      <c r="F95" s="934"/>
      <c r="G95" s="339" t="n"/>
      <c r="H95" s="339" t="n"/>
      <c r="I95" s="339" t="n"/>
      <c r="J95" s="339" t="n"/>
      <c r="K95" s="339" t="n"/>
      <c r="L95" s="339" t="n"/>
      <c r="M95" s="339" t="n"/>
      <c r="N95" s="339" t="n"/>
      <c r="O95" s="339" t="n"/>
      <c r="P95" s="339" t="n"/>
      <c r="Q95" s="339" t="n"/>
      <c r="R95" s="339" t="n"/>
      <c r="S95" s="339" t="n"/>
      <c r="T95" s="339" t="n"/>
      <c r="U95" s="339" t="n"/>
      <c r="V95" s="339" t="n"/>
      <c r="W95" s="339" t="n"/>
      <c r="X95" s="339" t="n"/>
      <c r="Y95" s="339" t="n"/>
    </row>
    <row r="96" ht="15.75" customHeight="1" s="1091" customFormat="1">
      <c r="A96" s="339" t="n"/>
      <c r="B96" s="934"/>
      <c r="C96" s="934"/>
      <c r="D96" s="934"/>
      <c r="E96" s="934"/>
      <c r="F96" s="934"/>
      <c r="G96" s="339" t="n"/>
      <c r="H96" s="339" t="n"/>
      <c r="I96" s="339" t="n"/>
      <c r="J96" s="339" t="n"/>
      <c r="K96" s="339" t="n"/>
      <c r="L96" s="339" t="n"/>
      <c r="M96" s="339" t="n"/>
      <c r="N96" s="339" t="n"/>
      <c r="O96" s="339" t="n"/>
      <c r="P96" s="339" t="n"/>
      <c r="Q96" s="339" t="n"/>
      <c r="R96" s="339" t="n"/>
      <c r="S96" s="339" t="n"/>
      <c r="T96" s="339" t="n"/>
      <c r="U96" s="339" t="n"/>
      <c r="V96" s="339" t="n"/>
      <c r="W96" s="339" t="n"/>
      <c r="X96" s="339" t="n"/>
      <c r="Y96" s="339" t="n"/>
    </row>
    <row r="97" ht="15.75" customHeight="1" s="1091" customFormat="1">
      <c r="A97" s="339" t="n"/>
      <c r="B97" s="934"/>
      <c r="C97" s="934"/>
      <c r="D97" s="934"/>
      <c r="E97" s="934"/>
      <c r="F97" s="934"/>
      <c r="G97" s="339" t="n"/>
      <c r="H97" s="339" t="n"/>
      <c r="I97" s="339" t="n"/>
      <c r="J97" s="339" t="n"/>
      <c r="K97" s="339" t="n"/>
      <c r="L97" s="339" t="n"/>
      <c r="M97" s="339" t="n"/>
      <c r="N97" s="339" t="n"/>
      <c r="O97" s="339" t="n"/>
      <c r="P97" s="339" t="n"/>
      <c r="Q97" s="339" t="n"/>
      <c r="R97" s="339" t="n"/>
      <c r="S97" s="339" t="n"/>
      <c r="T97" s="339" t="n"/>
      <c r="U97" s="339" t="n"/>
      <c r="V97" s="339" t="n"/>
      <c r="W97" s="339" t="n"/>
      <c r="X97" s="339" t="n"/>
      <c r="Y97" s="339" t="n"/>
    </row>
    <row r="98" ht="15.75" customHeight="1" s="1091" customFormat="1">
      <c r="A98" s="339" t="n"/>
      <c r="B98" s="934"/>
      <c r="C98" s="934"/>
      <c r="D98" s="934"/>
      <c r="E98" s="934"/>
      <c r="F98" s="934"/>
      <c r="G98" s="339" t="n"/>
      <c r="H98" s="339" t="n"/>
      <c r="I98" s="339" t="n"/>
      <c r="J98" s="339" t="n"/>
      <c r="K98" s="339" t="n"/>
      <c r="L98" s="339" t="n"/>
      <c r="M98" s="339" t="n"/>
      <c r="N98" s="339" t="n"/>
      <c r="O98" s="339" t="n"/>
      <c r="P98" s="339" t="n"/>
      <c r="Q98" s="339" t="n"/>
      <c r="R98" s="339" t="n"/>
      <c r="S98" s="339" t="n"/>
      <c r="T98" s="339" t="n"/>
      <c r="U98" s="339" t="n"/>
      <c r="V98" s="339" t="n"/>
      <c r="W98" s="339" t="n"/>
      <c r="X98" s="339" t="n"/>
      <c r="Y98" s="339" t="n"/>
    </row>
    <row r="99" ht="15.75" customHeight="1" s="1091" customFormat="1">
      <c r="A99" s="339" t="n"/>
      <c r="B99" s="934"/>
      <c r="C99" s="934"/>
      <c r="D99" s="934"/>
      <c r="E99" s="934"/>
      <c r="F99" s="934"/>
      <c r="G99" s="339" t="n"/>
      <c r="H99" s="339" t="n"/>
      <c r="I99" s="339" t="n"/>
      <c r="J99" s="339" t="n"/>
      <c r="K99" s="339" t="n"/>
      <c r="L99" s="339" t="n"/>
      <c r="M99" s="339" t="n"/>
      <c r="N99" s="339" t="n"/>
      <c r="O99" s="339" t="n"/>
      <c r="P99" s="339" t="n"/>
      <c r="Q99" s="339" t="n"/>
      <c r="R99" s="339" t="n"/>
      <c r="S99" s="339" t="n"/>
      <c r="T99" s="339" t="n"/>
      <c r="U99" s="339" t="n"/>
      <c r="V99" s="339" t="n"/>
      <c r="W99" s="339" t="n"/>
      <c r="X99" s="339" t="n"/>
      <c r="Y99" s="339" t="n"/>
    </row>
    <row r="100" ht="15.75" customHeight="1" s="1091" customFormat="1">
      <c r="A100" s="339" t="n"/>
      <c r="B100" s="934"/>
      <c r="C100" s="934"/>
      <c r="D100" s="934"/>
      <c r="E100" s="934"/>
      <c r="F100" s="934"/>
      <c r="G100" s="339" t="n"/>
      <c r="H100" s="339" t="n"/>
      <c r="I100" s="339" t="n"/>
      <c r="J100" s="339" t="n"/>
      <c r="K100" s="339" t="n"/>
      <c r="L100" s="339" t="n"/>
      <c r="M100" s="339" t="n"/>
      <c r="N100" s="339" t="n"/>
      <c r="O100" s="339" t="n"/>
      <c r="P100" s="339" t="n"/>
      <c r="Q100" s="339" t="n"/>
      <c r="R100" s="339" t="n"/>
      <c r="S100" s="339" t="n"/>
      <c r="T100" s="339" t="n"/>
      <c r="U100" s="339" t="n"/>
      <c r="V100" s="339" t="n"/>
      <c r="W100" s="339" t="n"/>
      <c r="X100" s="339" t="n"/>
      <c r="Y100" s="339" t="n"/>
    </row>
    <row r="101" ht="15.75" customHeight="1" s="1091" customFormat="1">
      <c r="A101" s="339" t="n"/>
      <c r="B101" s="934"/>
      <c r="C101" s="934"/>
      <c r="D101" s="934"/>
      <c r="E101" s="934"/>
      <c r="F101" s="934"/>
      <c r="G101" s="339" t="n"/>
      <c r="H101" s="339" t="n"/>
      <c r="I101" s="339" t="n"/>
      <c r="J101" s="339" t="n"/>
      <c r="K101" s="339" t="n"/>
      <c r="L101" s="339" t="n"/>
      <c r="M101" s="339" t="n"/>
      <c r="N101" s="339" t="n"/>
      <c r="O101" s="339" t="n"/>
      <c r="P101" s="339" t="n"/>
      <c r="Q101" s="339" t="n"/>
      <c r="R101" s="339" t="n"/>
      <c r="S101" s="339" t="n"/>
      <c r="T101" s="339" t="n"/>
      <c r="U101" s="339" t="n"/>
      <c r="V101" s="339" t="n"/>
      <c r="W101" s="339" t="n"/>
      <c r="X101" s="339" t="n"/>
      <c r="Y101" s="339" t="n"/>
    </row>
    <row r="102" ht="15.75" customHeight="1" s="1091" customFormat="1">
      <c r="A102" s="339" t="n"/>
      <c r="B102" s="934"/>
      <c r="C102" s="934"/>
      <c r="D102" s="934"/>
      <c r="E102" s="934"/>
      <c r="F102" s="934"/>
      <c r="G102" s="339" t="n"/>
      <c r="H102" s="339" t="n"/>
      <c r="I102" s="339" t="n"/>
      <c r="J102" s="339" t="n"/>
      <c r="K102" s="339" t="n"/>
      <c r="L102" s="339" t="n"/>
      <c r="M102" s="339" t="n"/>
      <c r="N102" s="339" t="n"/>
      <c r="O102" s="339" t="n"/>
      <c r="P102" s="339" t="n"/>
      <c r="Q102" s="339" t="n"/>
      <c r="R102" s="339" t="n"/>
      <c r="S102" s="339" t="n"/>
      <c r="T102" s="339" t="n"/>
      <c r="U102" s="339" t="n"/>
      <c r="V102" s="339" t="n"/>
      <c r="W102" s="339" t="n"/>
      <c r="X102" s="339" t="n"/>
      <c r="Y102" s="339" t="n"/>
    </row>
    <row r="103" ht="15.75" customHeight="1" s="1091" customFormat="1">
      <c r="A103" s="339" t="n"/>
      <c r="B103" s="934"/>
      <c r="C103" s="934"/>
      <c r="D103" s="934"/>
      <c r="E103" s="934"/>
      <c r="F103" s="934"/>
      <c r="G103" s="339" t="n"/>
      <c r="H103" s="339" t="n"/>
      <c r="I103" s="339" t="n"/>
      <c r="J103" s="339" t="n"/>
      <c r="K103" s="339" t="n"/>
      <c r="L103" s="339" t="n"/>
      <c r="M103" s="339" t="n"/>
      <c r="N103" s="339" t="n"/>
      <c r="O103" s="339" t="n"/>
      <c r="P103" s="339" t="n"/>
      <c r="Q103" s="339" t="n"/>
      <c r="R103" s="339" t="n"/>
      <c r="S103" s="339" t="n"/>
      <c r="T103" s="339" t="n"/>
      <c r="U103" s="339" t="n"/>
      <c r="V103" s="339" t="n"/>
      <c r="W103" s="339" t="n"/>
      <c r="X103" s="339" t="n"/>
      <c r="Y103" s="339" t="n"/>
    </row>
    <row r="104" ht="15.75" customHeight="1" s="1091" customFormat="1">
      <c r="A104" s="339" t="n"/>
      <c r="B104" s="934"/>
      <c r="C104" s="934"/>
      <c r="D104" s="934"/>
      <c r="E104" s="934"/>
      <c r="F104" s="934"/>
      <c r="G104" s="339" t="n"/>
      <c r="H104" s="339" t="n"/>
      <c r="I104" s="339" t="n"/>
      <c r="J104" s="339" t="n"/>
      <c r="K104" s="339" t="n"/>
      <c r="L104" s="339" t="n"/>
      <c r="M104" s="339" t="n"/>
      <c r="N104" s="339" t="n"/>
      <c r="O104" s="339" t="n"/>
      <c r="P104" s="339" t="n"/>
      <c r="Q104" s="339" t="n"/>
      <c r="R104" s="339" t="n"/>
      <c r="S104" s="339" t="n"/>
      <c r="T104" s="339" t="n"/>
      <c r="U104" s="339" t="n"/>
      <c r="V104" s="339" t="n"/>
      <c r="W104" s="339" t="n"/>
      <c r="X104" s="339" t="n"/>
      <c r="Y104" s="339" t="n"/>
    </row>
    <row r="105" ht="15.75" customHeight="1" s="1091" customFormat="1">
      <c r="A105" s="339" t="n"/>
      <c r="B105" s="934"/>
      <c r="C105" s="934"/>
      <c r="D105" s="934"/>
      <c r="E105" s="934"/>
      <c r="F105" s="934"/>
      <c r="G105" s="339" t="n"/>
      <c r="H105" s="339" t="n"/>
      <c r="I105" s="339" t="n"/>
      <c r="J105" s="339" t="n"/>
      <c r="K105" s="339" t="n"/>
      <c r="L105" s="339" t="n"/>
      <c r="M105" s="339" t="n"/>
      <c r="N105" s="339" t="n"/>
      <c r="O105" s="339" t="n"/>
      <c r="P105" s="339" t="n"/>
      <c r="Q105" s="339" t="n"/>
      <c r="R105" s="339" t="n"/>
      <c r="S105" s="339" t="n"/>
      <c r="T105" s="339" t="n"/>
      <c r="U105" s="339" t="n"/>
      <c r="V105" s="339" t="n"/>
      <c r="W105" s="339" t="n"/>
      <c r="X105" s="339" t="n"/>
      <c r="Y105" s="339" t="n"/>
    </row>
    <row r="106" ht="15.75" customHeight="1" s="1091" customFormat="1">
      <c r="A106" s="339" t="n"/>
      <c r="B106" s="934"/>
      <c r="C106" s="934"/>
      <c r="D106" s="934"/>
      <c r="E106" s="934"/>
      <c r="F106" s="934"/>
      <c r="G106" s="339" t="n"/>
      <c r="H106" s="339" t="n"/>
      <c r="I106" s="339" t="n"/>
      <c r="J106" s="339" t="n"/>
      <c r="K106" s="339" t="n"/>
      <c r="L106" s="339" t="n"/>
      <c r="M106" s="339" t="n"/>
      <c r="N106" s="339" t="n"/>
      <c r="O106" s="339" t="n"/>
      <c r="P106" s="339" t="n"/>
      <c r="Q106" s="339" t="n"/>
      <c r="R106" s="339" t="n"/>
      <c r="S106" s="339" t="n"/>
      <c r="T106" s="339" t="n"/>
      <c r="U106" s="339" t="n"/>
      <c r="V106" s="339" t="n"/>
      <c r="W106" s="339" t="n"/>
      <c r="X106" s="339" t="n"/>
      <c r="Y106" s="339" t="n"/>
    </row>
    <row r="107" ht="15.75" customHeight="1" s="1091" customFormat="1">
      <c r="A107" s="339" t="n"/>
      <c r="B107" s="934"/>
      <c r="C107" s="934"/>
      <c r="D107" s="934"/>
      <c r="E107" s="934"/>
      <c r="F107" s="934"/>
      <c r="G107" s="339" t="n"/>
      <c r="H107" s="339" t="n"/>
      <c r="I107" s="339" t="n"/>
      <c r="J107" s="339" t="n"/>
      <c r="K107" s="339" t="n"/>
      <c r="L107" s="339" t="n"/>
      <c r="M107" s="339" t="n"/>
      <c r="N107" s="339" t="n"/>
      <c r="O107" s="339" t="n"/>
      <c r="P107" s="339" t="n"/>
      <c r="Q107" s="339" t="n"/>
      <c r="R107" s="339" t="n"/>
      <c r="S107" s="339" t="n"/>
      <c r="T107" s="339" t="n"/>
      <c r="U107" s="339" t="n"/>
      <c r="V107" s="339" t="n"/>
      <c r="W107" s="339" t="n"/>
      <c r="X107" s="339" t="n"/>
      <c r="Y107" s="339" t="n"/>
    </row>
    <row r="108" ht="15.75" customHeight="1" s="1091" customFormat="1">
      <c r="A108" s="339" t="n"/>
      <c r="B108" s="934"/>
      <c r="C108" s="934"/>
      <c r="D108" s="934"/>
      <c r="E108" s="934"/>
      <c r="F108" s="934"/>
      <c r="G108" s="339" t="n"/>
      <c r="H108" s="339" t="n"/>
      <c r="I108" s="339" t="n"/>
      <c r="J108" s="339" t="n"/>
      <c r="K108" s="339" t="n"/>
      <c r="L108" s="339" t="n"/>
      <c r="M108" s="339" t="n"/>
      <c r="N108" s="339" t="n"/>
      <c r="O108" s="339" t="n"/>
      <c r="P108" s="339" t="n"/>
      <c r="Q108" s="339" t="n"/>
      <c r="R108" s="339" t="n"/>
      <c r="S108" s="339" t="n"/>
      <c r="T108" s="339" t="n"/>
      <c r="U108" s="339" t="n"/>
      <c r="V108" s="339" t="n"/>
      <c r="W108" s="339" t="n"/>
      <c r="X108" s="339" t="n"/>
      <c r="Y108" s="339" t="n"/>
    </row>
    <row r="109" ht="15.75" customHeight="1" s="1091" customFormat="1">
      <c r="A109" s="339" t="n"/>
      <c r="B109" s="934"/>
      <c r="C109" s="934"/>
      <c r="D109" s="934"/>
      <c r="E109" s="934"/>
      <c r="F109" s="934"/>
      <c r="G109" s="339" t="n"/>
      <c r="H109" s="339" t="n"/>
      <c r="I109" s="339" t="n"/>
      <c r="J109" s="339" t="n"/>
      <c r="K109" s="339" t="n"/>
      <c r="L109" s="339" t="n"/>
      <c r="M109" s="339" t="n"/>
      <c r="N109" s="339" t="n"/>
      <c r="O109" s="339" t="n"/>
      <c r="P109" s="339" t="n"/>
      <c r="Q109" s="339" t="n"/>
      <c r="R109" s="339" t="n"/>
      <c r="S109" s="339" t="n"/>
      <c r="T109" s="339" t="n"/>
      <c r="U109" s="339" t="n"/>
      <c r="V109" s="339" t="n"/>
      <c r="W109" s="339" t="n"/>
      <c r="X109" s="339" t="n"/>
      <c r="Y109" s="339" t="n"/>
    </row>
    <row r="110" ht="15.75" customHeight="1" s="1091" customFormat="1">
      <c r="A110" s="339" t="n"/>
      <c r="B110" s="934"/>
      <c r="C110" s="934"/>
      <c r="D110" s="934"/>
      <c r="E110" s="934"/>
      <c r="F110" s="934"/>
      <c r="G110" s="339" t="n"/>
      <c r="H110" s="339" t="n"/>
      <c r="I110" s="339" t="n"/>
      <c r="J110" s="339" t="n"/>
      <c r="K110" s="339" t="n"/>
      <c r="L110" s="339" t="n"/>
      <c r="M110" s="339" t="n"/>
      <c r="N110" s="339" t="n"/>
      <c r="O110" s="339" t="n"/>
      <c r="P110" s="339" t="n"/>
      <c r="Q110" s="339" t="n"/>
      <c r="R110" s="339" t="n"/>
      <c r="S110" s="339" t="n"/>
      <c r="T110" s="339" t="n"/>
      <c r="U110" s="339" t="n"/>
      <c r="V110" s="339" t="n"/>
      <c r="W110" s="339" t="n"/>
      <c r="X110" s="339" t="n"/>
      <c r="Y110" s="339" t="n"/>
    </row>
    <row r="111" ht="15.75" customHeight="1" s="1091" customFormat="1">
      <c r="A111" s="339" t="n"/>
      <c r="B111" s="934"/>
      <c r="C111" s="934"/>
      <c r="D111" s="934"/>
      <c r="E111" s="934"/>
      <c r="F111" s="934"/>
      <c r="G111" s="339" t="n"/>
      <c r="H111" s="339" t="n"/>
      <c r="I111" s="339" t="n"/>
      <c r="J111" s="339" t="n"/>
      <c r="K111" s="339" t="n"/>
      <c r="L111" s="339" t="n"/>
      <c r="M111" s="339" t="n"/>
      <c r="N111" s="339" t="n"/>
      <c r="O111" s="339" t="n"/>
      <c r="P111" s="339" t="n"/>
      <c r="Q111" s="339" t="n"/>
      <c r="R111" s="339" t="n"/>
      <c r="S111" s="339" t="n"/>
      <c r="T111" s="339" t="n"/>
      <c r="U111" s="339" t="n"/>
      <c r="V111" s="339" t="n"/>
      <c r="W111" s="339" t="n"/>
      <c r="X111" s="339" t="n"/>
      <c r="Y111" s="339" t="n"/>
    </row>
    <row r="112" ht="15.75" customHeight="1" s="1091" customFormat="1">
      <c r="A112" s="339" t="n"/>
      <c r="B112" s="934"/>
      <c r="C112" s="934"/>
      <c r="D112" s="934"/>
      <c r="E112" s="934"/>
      <c r="F112" s="934"/>
      <c r="G112" s="339" t="n"/>
      <c r="H112" s="339" t="n"/>
      <c r="I112" s="339" t="n"/>
      <c r="J112" s="339" t="n"/>
      <c r="K112" s="339" t="n"/>
      <c r="L112" s="339" t="n"/>
      <c r="M112" s="339" t="n"/>
      <c r="N112" s="339" t="n"/>
      <c r="O112" s="339" t="n"/>
      <c r="P112" s="339" t="n"/>
      <c r="Q112" s="339" t="n"/>
      <c r="R112" s="339" t="n"/>
      <c r="S112" s="339" t="n"/>
      <c r="T112" s="339" t="n"/>
      <c r="U112" s="339" t="n"/>
      <c r="V112" s="339" t="n"/>
      <c r="W112" s="339" t="n"/>
      <c r="X112" s="339" t="n"/>
      <c r="Y112" s="339" t="n"/>
    </row>
    <row r="113" ht="15.75" customHeight="1" s="1091" customFormat="1">
      <c r="A113" s="339" t="n"/>
      <c r="B113" s="934"/>
      <c r="C113" s="934"/>
      <c r="D113" s="934"/>
      <c r="E113" s="934"/>
      <c r="F113" s="934"/>
      <c r="G113" s="339" t="n"/>
      <c r="H113" s="339" t="n"/>
      <c r="I113" s="339" t="n"/>
      <c r="J113" s="339" t="n"/>
      <c r="K113" s="339" t="n"/>
      <c r="L113" s="339" t="n"/>
      <c r="M113" s="339" t="n"/>
      <c r="N113" s="339" t="n"/>
      <c r="O113" s="339" t="n"/>
      <c r="P113" s="339" t="n"/>
      <c r="Q113" s="339" t="n"/>
      <c r="R113" s="339" t="n"/>
      <c r="S113" s="339" t="n"/>
      <c r="T113" s="339" t="n"/>
      <c r="U113" s="339" t="n"/>
      <c r="V113" s="339" t="n"/>
      <c r="W113" s="339" t="n"/>
      <c r="X113" s="339" t="n"/>
      <c r="Y113" s="339" t="n"/>
    </row>
    <row r="114" ht="15.75" customHeight="1" s="1091" customFormat="1">
      <c r="A114" s="339" t="n"/>
      <c r="B114" s="934"/>
      <c r="C114" s="934"/>
      <c r="D114" s="934"/>
      <c r="E114" s="934"/>
      <c r="F114" s="934"/>
      <c r="G114" s="339" t="n"/>
      <c r="H114" s="339" t="n"/>
      <c r="I114" s="339" t="n"/>
      <c r="J114" s="339" t="n"/>
      <c r="K114" s="339" t="n"/>
      <c r="L114" s="339" t="n"/>
      <c r="M114" s="339" t="n"/>
      <c r="N114" s="339" t="n"/>
      <c r="O114" s="339" t="n"/>
      <c r="P114" s="339" t="n"/>
      <c r="Q114" s="339" t="n"/>
      <c r="R114" s="339" t="n"/>
      <c r="S114" s="339" t="n"/>
      <c r="T114" s="339" t="n"/>
      <c r="U114" s="339" t="n"/>
      <c r="V114" s="339" t="n"/>
      <c r="W114" s="339" t="n"/>
      <c r="X114" s="339" t="n"/>
      <c r="Y114" s="339" t="n"/>
    </row>
    <row r="115" ht="15.75" customHeight="1" s="1091" customFormat="1">
      <c r="A115" s="339" t="n"/>
      <c r="B115" s="934"/>
      <c r="C115" s="934"/>
      <c r="D115" s="934"/>
      <c r="E115" s="934"/>
      <c r="F115" s="934"/>
      <c r="G115" s="339" t="n"/>
      <c r="H115" s="339" t="n"/>
      <c r="I115" s="339" t="n"/>
      <c r="J115" s="339" t="n"/>
      <c r="K115" s="339" t="n"/>
      <c r="L115" s="339" t="n"/>
      <c r="M115" s="339" t="n"/>
      <c r="N115" s="339" t="n"/>
      <c r="O115" s="339" t="n"/>
      <c r="P115" s="339" t="n"/>
      <c r="Q115" s="339" t="n"/>
      <c r="R115" s="339" t="n"/>
      <c r="S115" s="339" t="n"/>
      <c r="T115" s="339" t="n"/>
      <c r="U115" s="339" t="n"/>
      <c r="V115" s="339" t="n"/>
      <c r="W115" s="339" t="n"/>
      <c r="X115" s="339" t="n"/>
      <c r="Y115" s="339" t="n"/>
    </row>
    <row r="116" ht="15.75" customHeight="1" s="1091" customFormat="1">
      <c r="A116" s="339" t="n"/>
      <c r="B116" s="934"/>
      <c r="C116" s="934"/>
      <c r="D116" s="934"/>
      <c r="E116" s="934"/>
      <c r="F116" s="934"/>
      <c r="G116" s="339" t="n"/>
      <c r="H116" s="339" t="n"/>
      <c r="I116" s="339" t="n"/>
      <c r="J116" s="339" t="n"/>
      <c r="K116" s="339" t="n"/>
      <c r="L116" s="339" t="n"/>
      <c r="M116" s="339" t="n"/>
      <c r="N116" s="339" t="n"/>
      <c r="O116" s="339" t="n"/>
      <c r="P116" s="339" t="n"/>
      <c r="Q116" s="339" t="n"/>
      <c r="R116" s="339" t="n"/>
      <c r="S116" s="339" t="n"/>
      <c r="T116" s="339" t="n"/>
      <c r="U116" s="339" t="n"/>
      <c r="V116" s="339" t="n"/>
      <c r="W116" s="339" t="n"/>
      <c r="X116" s="339" t="n"/>
      <c r="Y116" s="339" t="n"/>
    </row>
    <row r="117" ht="15.75" customHeight="1" s="1091" customFormat="1">
      <c r="A117" s="339" t="n"/>
      <c r="B117" s="934"/>
      <c r="C117" s="934"/>
      <c r="D117" s="934"/>
      <c r="E117" s="934"/>
      <c r="F117" s="934"/>
      <c r="G117" s="339" t="n"/>
      <c r="H117" s="339" t="n"/>
      <c r="I117" s="339" t="n"/>
      <c r="J117" s="339" t="n"/>
      <c r="K117" s="339" t="n"/>
      <c r="L117" s="339" t="n"/>
      <c r="M117" s="339" t="n"/>
      <c r="N117" s="339" t="n"/>
      <c r="O117" s="339" t="n"/>
      <c r="P117" s="339" t="n"/>
      <c r="Q117" s="339" t="n"/>
      <c r="R117" s="339" t="n"/>
      <c r="S117" s="339" t="n"/>
      <c r="T117" s="339" t="n"/>
      <c r="U117" s="339" t="n"/>
      <c r="V117" s="339" t="n"/>
      <c r="W117" s="339" t="n"/>
      <c r="X117" s="339" t="n"/>
      <c r="Y117" s="339" t="n"/>
    </row>
    <row r="118" ht="15.75" customHeight="1" s="1091" customFormat="1">
      <c r="A118" s="339" t="n"/>
      <c r="B118" s="934"/>
      <c r="C118" s="934"/>
      <c r="D118" s="934"/>
      <c r="E118" s="934"/>
      <c r="F118" s="934"/>
      <c r="G118" s="339" t="n"/>
      <c r="H118" s="339" t="n"/>
      <c r="I118" s="339" t="n"/>
      <c r="J118" s="339" t="n"/>
      <c r="K118" s="339" t="n"/>
      <c r="L118" s="339" t="n"/>
      <c r="M118" s="339" t="n"/>
      <c r="N118" s="339" t="n"/>
      <c r="O118" s="339" t="n"/>
      <c r="P118" s="339" t="n"/>
      <c r="Q118" s="339" t="n"/>
      <c r="R118" s="339" t="n"/>
      <c r="S118" s="339" t="n"/>
      <c r="T118" s="339" t="n"/>
      <c r="U118" s="339" t="n"/>
      <c r="V118" s="339" t="n"/>
      <c r="W118" s="339" t="n"/>
      <c r="X118" s="339" t="n"/>
      <c r="Y118" s="339" t="n"/>
    </row>
    <row r="119" ht="15.75" customHeight="1" s="1091" customFormat="1">
      <c r="A119" s="339" t="n"/>
      <c r="B119" s="934"/>
      <c r="C119" s="934"/>
      <c r="D119" s="934"/>
      <c r="E119" s="934"/>
      <c r="F119" s="934"/>
      <c r="G119" s="339" t="n"/>
      <c r="H119" s="339" t="n"/>
      <c r="I119" s="339" t="n"/>
      <c r="J119" s="339" t="n"/>
      <c r="K119" s="339" t="n"/>
      <c r="L119" s="339" t="n"/>
      <c r="M119" s="339" t="n"/>
      <c r="N119" s="339" t="n"/>
      <c r="O119" s="339" t="n"/>
      <c r="P119" s="339" t="n"/>
      <c r="Q119" s="339" t="n"/>
      <c r="R119" s="339" t="n"/>
      <c r="S119" s="339" t="n"/>
      <c r="T119" s="339" t="n"/>
      <c r="U119" s="339" t="n"/>
      <c r="V119" s="339" t="n"/>
      <c r="W119" s="339" t="n"/>
      <c r="X119" s="339" t="n"/>
      <c r="Y119" s="339" t="n"/>
    </row>
    <row r="120" ht="15.75" customHeight="1" s="1091" customFormat="1">
      <c r="A120" s="339" t="n"/>
      <c r="B120" s="934"/>
      <c r="C120" s="934"/>
      <c r="D120" s="934"/>
      <c r="E120" s="934"/>
      <c r="F120" s="934"/>
      <c r="G120" s="339" t="n"/>
      <c r="H120" s="339" t="n"/>
      <c r="I120" s="339" t="n"/>
      <c r="J120" s="339" t="n"/>
      <c r="K120" s="339" t="n"/>
      <c r="L120" s="339" t="n"/>
      <c r="M120" s="339" t="n"/>
      <c r="N120" s="339" t="n"/>
      <c r="O120" s="339" t="n"/>
      <c r="P120" s="339" t="n"/>
      <c r="Q120" s="339" t="n"/>
      <c r="R120" s="339" t="n"/>
      <c r="S120" s="339" t="n"/>
      <c r="T120" s="339" t="n"/>
      <c r="U120" s="339" t="n"/>
      <c r="V120" s="339" t="n"/>
      <c r="W120" s="339" t="n"/>
      <c r="X120" s="339" t="n"/>
      <c r="Y120" s="339" t="n"/>
    </row>
    <row r="121" ht="15.75" customHeight="1" s="1091" customFormat="1">
      <c r="A121" s="339" t="n"/>
      <c r="B121" s="934"/>
      <c r="C121" s="934"/>
      <c r="D121" s="934"/>
      <c r="E121" s="934"/>
      <c r="F121" s="934"/>
      <c r="G121" s="339" t="n"/>
      <c r="H121" s="339" t="n"/>
      <c r="I121" s="339" t="n"/>
      <c r="J121" s="339" t="n"/>
      <c r="K121" s="339" t="n"/>
      <c r="L121" s="339" t="n"/>
      <c r="M121" s="339" t="n"/>
      <c r="N121" s="339" t="n"/>
      <c r="O121" s="339" t="n"/>
      <c r="P121" s="339" t="n"/>
      <c r="Q121" s="339" t="n"/>
      <c r="R121" s="339" t="n"/>
      <c r="S121" s="339" t="n"/>
      <c r="T121" s="339" t="n"/>
      <c r="U121" s="339" t="n"/>
      <c r="V121" s="339" t="n"/>
      <c r="W121" s="339" t="n"/>
      <c r="X121" s="339" t="n"/>
      <c r="Y121" s="339" t="n"/>
    </row>
    <row r="122" ht="15.75" customHeight="1" s="1091" customFormat="1">
      <c r="A122" s="339" t="n"/>
      <c r="B122" s="934"/>
      <c r="C122" s="934"/>
      <c r="D122" s="934"/>
      <c r="E122" s="934"/>
      <c r="F122" s="934"/>
      <c r="G122" s="339" t="n"/>
      <c r="H122" s="339" t="n"/>
      <c r="I122" s="339" t="n"/>
      <c r="J122" s="339" t="n"/>
      <c r="K122" s="339" t="n"/>
      <c r="L122" s="339" t="n"/>
      <c r="M122" s="339" t="n"/>
      <c r="N122" s="339" t="n"/>
      <c r="O122" s="339" t="n"/>
      <c r="P122" s="339" t="n"/>
      <c r="Q122" s="339" t="n"/>
      <c r="R122" s="339" t="n"/>
      <c r="S122" s="339" t="n"/>
      <c r="T122" s="339" t="n"/>
      <c r="U122" s="339" t="n"/>
      <c r="V122" s="339" t="n"/>
      <c r="W122" s="339" t="n"/>
      <c r="X122" s="339" t="n"/>
      <c r="Y122" s="339" t="n"/>
    </row>
    <row r="123" ht="15.75" customHeight="1" s="1091" customFormat="1">
      <c r="A123" s="339" t="n"/>
      <c r="B123" s="934"/>
      <c r="C123" s="934"/>
      <c r="D123" s="934"/>
      <c r="E123" s="934"/>
      <c r="F123" s="934"/>
      <c r="G123" s="339" t="n"/>
      <c r="H123" s="339" t="n"/>
      <c r="I123" s="339" t="n"/>
      <c r="J123" s="339" t="n"/>
      <c r="K123" s="339" t="n"/>
      <c r="L123" s="339" t="n"/>
      <c r="M123" s="339" t="n"/>
      <c r="N123" s="339" t="n"/>
      <c r="O123" s="339" t="n"/>
      <c r="P123" s="339" t="n"/>
      <c r="Q123" s="339" t="n"/>
      <c r="R123" s="339" t="n"/>
      <c r="S123" s="339" t="n"/>
      <c r="T123" s="339" t="n"/>
      <c r="U123" s="339" t="n"/>
      <c r="V123" s="339" t="n"/>
      <c r="W123" s="339" t="n"/>
      <c r="X123" s="339" t="n"/>
      <c r="Y123" s="339" t="n"/>
    </row>
    <row r="124" ht="15.75" customHeight="1" s="1091" customFormat="1">
      <c r="A124" s="339" t="n"/>
      <c r="B124" s="934"/>
      <c r="C124" s="934"/>
      <c r="D124" s="934"/>
      <c r="E124" s="934"/>
      <c r="F124" s="934"/>
      <c r="G124" s="339" t="n"/>
      <c r="H124" s="339" t="n"/>
      <c r="I124" s="339" t="n"/>
      <c r="J124" s="339" t="n"/>
      <c r="K124" s="339" t="n"/>
      <c r="L124" s="339" t="n"/>
      <c r="M124" s="339" t="n"/>
      <c r="N124" s="339" t="n"/>
      <c r="O124" s="339" t="n"/>
      <c r="P124" s="339" t="n"/>
      <c r="Q124" s="339" t="n"/>
      <c r="R124" s="339" t="n"/>
      <c r="S124" s="339" t="n"/>
      <c r="T124" s="339" t="n"/>
      <c r="U124" s="339" t="n"/>
      <c r="V124" s="339" t="n"/>
      <c r="W124" s="339" t="n"/>
      <c r="X124" s="339" t="n"/>
      <c r="Y124" s="339" t="n"/>
    </row>
    <row r="125" ht="15.75" customHeight="1" s="1091" customFormat="1">
      <c r="A125" s="339" t="n"/>
      <c r="B125" s="934"/>
      <c r="C125" s="934"/>
      <c r="D125" s="934"/>
      <c r="E125" s="934"/>
      <c r="F125" s="934"/>
      <c r="G125" s="339" t="n"/>
      <c r="H125" s="339" t="n"/>
      <c r="I125" s="339" t="n"/>
      <c r="J125" s="339" t="n"/>
      <c r="K125" s="339" t="n"/>
      <c r="L125" s="339" t="n"/>
      <c r="M125" s="339" t="n"/>
      <c r="N125" s="339" t="n"/>
      <c r="O125" s="339" t="n"/>
      <c r="P125" s="339" t="n"/>
      <c r="Q125" s="339" t="n"/>
      <c r="R125" s="339" t="n"/>
      <c r="S125" s="339" t="n"/>
      <c r="T125" s="339" t="n"/>
      <c r="U125" s="339" t="n"/>
      <c r="V125" s="339" t="n"/>
      <c r="W125" s="339" t="n"/>
      <c r="X125" s="339" t="n"/>
      <c r="Y125" s="339" t="n"/>
    </row>
    <row r="126" ht="15.75" customHeight="1" s="1091" customFormat="1">
      <c r="A126" s="339" t="n"/>
      <c r="B126" s="934"/>
      <c r="C126" s="934"/>
      <c r="D126" s="934"/>
      <c r="E126" s="934"/>
      <c r="F126" s="934"/>
      <c r="G126" s="339" t="n"/>
      <c r="H126" s="339" t="n"/>
      <c r="I126" s="339" t="n"/>
      <c r="J126" s="339" t="n"/>
      <c r="K126" s="339" t="n"/>
      <c r="L126" s="339" t="n"/>
      <c r="M126" s="339" t="n"/>
      <c r="N126" s="339" t="n"/>
      <c r="O126" s="339" t="n"/>
      <c r="P126" s="339" t="n"/>
      <c r="Q126" s="339" t="n"/>
      <c r="R126" s="339" t="n"/>
      <c r="S126" s="339" t="n"/>
      <c r="T126" s="339" t="n"/>
      <c r="U126" s="339" t="n"/>
      <c r="V126" s="339" t="n"/>
      <c r="W126" s="339" t="n"/>
      <c r="X126" s="339" t="n"/>
      <c r="Y126" s="339" t="n"/>
    </row>
    <row r="127" ht="15.75" customHeight="1" s="1091" customFormat="1">
      <c r="A127" s="339" t="n"/>
      <c r="B127" s="934"/>
      <c r="C127" s="934"/>
      <c r="D127" s="934"/>
      <c r="E127" s="934"/>
      <c r="F127" s="934"/>
      <c r="G127" s="339" t="n"/>
      <c r="H127" s="339" t="n"/>
      <c r="I127" s="339" t="n"/>
      <c r="J127" s="339" t="n"/>
      <c r="K127" s="339" t="n"/>
      <c r="L127" s="339" t="n"/>
      <c r="M127" s="339" t="n"/>
      <c r="N127" s="339" t="n"/>
      <c r="O127" s="339" t="n"/>
      <c r="P127" s="339" t="n"/>
      <c r="Q127" s="339" t="n"/>
      <c r="R127" s="339" t="n"/>
      <c r="S127" s="339" t="n"/>
      <c r="T127" s="339" t="n"/>
      <c r="U127" s="339" t="n"/>
      <c r="V127" s="339" t="n"/>
      <c r="W127" s="339" t="n"/>
      <c r="X127" s="339" t="n"/>
      <c r="Y127" s="339" t="n"/>
    </row>
    <row r="128" ht="15.75" customHeight="1" s="1091" customFormat="1">
      <c r="A128" s="339" t="n"/>
      <c r="B128" s="934"/>
      <c r="C128" s="934"/>
      <c r="D128" s="934"/>
      <c r="E128" s="934"/>
      <c r="F128" s="934"/>
      <c r="G128" s="339" t="n"/>
      <c r="H128" s="339" t="n"/>
      <c r="I128" s="339" t="n"/>
      <c r="J128" s="339" t="n"/>
      <c r="K128" s="339" t="n"/>
      <c r="L128" s="339" t="n"/>
      <c r="M128" s="339" t="n"/>
      <c r="N128" s="339" t="n"/>
      <c r="O128" s="339" t="n"/>
      <c r="P128" s="339" t="n"/>
      <c r="Q128" s="339" t="n"/>
      <c r="R128" s="339" t="n"/>
      <c r="S128" s="339" t="n"/>
      <c r="T128" s="339" t="n"/>
      <c r="U128" s="339" t="n"/>
      <c r="V128" s="339" t="n"/>
      <c r="W128" s="339" t="n"/>
      <c r="X128" s="339" t="n"/>
      <c r="Y128" s="339" t="n"/>
    </row>
    <row r="129" ht="15.75" customHeight="1" s="1091" customFormat="1">
      <c r="A129" s="339" t="n"/>
      <c r="B129" s="934"/>
      <c r="C129" s="934"/>
      <c r="D129" s="934"/>
      <c r="E129" s="934"/>
      <c r="F129" s="934"/>
      <c r="G129" s="339" t="n"/>
      <c r="H129" s="339" t="n"/>
      <c r="I129" s="339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39" t="n"/>
      <c r="S129" s="339" t="n"/>
      <c r="T129" s="339" t="n"/>
      <c r="U129" s="339" t="n"/>
      <c r="V129" s="339" t="n"/>
      <c r="W129" s="339" t="n"/>
      <c r="X129" s="339" t="n"/>
      <c r="Y129" s="339" t="n"/>
    </row>
    <row r="130" ht="15.75" customHeight="1" s="1091" customFormat="1">
      <c r="A130" s="339" t="n"/>
      <c r="B130" s="934"/>
      <c r="C130" s="934"/>
      <c r="D130" s="934"/>
      <c r="E130" s="934"/>
      <c r="F130" s="934"/>
      <c r="G130" s="339" t="n"/>
      <c r="H130" s="339" t="n"/>
      <c r="I130" s="339" t="n"/>
      <c r="J130" s="339" t="n"/>
      <c r="K130" s="339" t="n"/>
      <c r="L130" s="339" t="n"/>
      <c r="M130" s="339" t="n"/>
      <c r="N130" s="339" t="n"/>
      <c r="O130" s="339" t="n"/>
      <c r="P130" s="339" t="n"/>
      <c r="Q130" s="339" t="n"/>
      <c r="R130" s="339" t="n"/>
      <c r="S130" s="339" t="n"/>
      <c r="T130" s="339" t="n"/>
      <c r="U130" s="339" t="n"/>
      <c r="V130" s="339" t="n"/>
      <c r="W130" s="339" t="n"/>
      <c r="X130" s="339" t="n"/>
      <c r="Y130" s="339" t="n"/>
    </row>
    <row r="131" ht="15.75" customHeight="1" s="1091" customFormat="1">
      <c r="A131" s="339" t="n"/>
      <c r="B131" s="934"/>
      <c r="C131" s="934"/>
      <c r="D131" s="934"/>
      <c r="E131" s="934"/>
      <c r="F131" s="934"/>
      <c r="G131" s="339" t="n"/>
      <c r="H131" s="339" t="n"/>
      <c r="I131" s="339" t="n"/>
      <c r="J131" s="339" t="n"/>
      <c r="K131" s="339" t="n"/>
      <c r="L131" s="339" t="n"/>
      <c r="M131" s="339" t="n"/>
      <c r="N131" s="339" t="n"/>
      <c r="O131" s="339" t="n"/>
      <c r="P131" s="339" t="n"/>
      <c r="Q131" s="339" t="n"/>
      <c r="R131" s="339" t="n"/>
      <c r="S131" s="339" t="n"/>
      <c r="T131" s="339" t="n"/>
      <c r="U131" s="339" t="n"/>
      <c r="V131" s="339" t="n"/>
      <c r="W131" s="339" t="n"/>
      <c r="X131" s="339" t="n"/>
      <c r="Y131" s="339" t="n"/>
    </row>
    <row r="132" ht="15.75" customHeight="1" s="1091" customFormat="1">
      <c r="A132" s="339" t="n"/>
      <c r="B132" s="934"/>
      <c r="C132" s="934"/>
      <c r="D132" s="934"/>
      <c r="E132" s="934"/>
      <c r="F132" s="934"/>
      <c r="G132" s="339" t="n"/>
      <c r="H132" s="339" t="n"/>
      <c r="I132" s="339" t="n"/>
      <c r="J132" s="339" t="n"/>
      <c r="K132" s="339" t="n"/>
      <c r="L132" s="339" t="n"/>
      <c r="M132" s="339" t="n"/>
      <c r="N132" s="339" t="n"/>
      <c r="O132" s="339" t="n"/>
      <c r="P132" s="339" t="n"/>
      <c r="Q132" s="339" t="n"/>
      <c r="R132" s="339" t="n"/>
      <c r="S132" s="339" t="n"/>
      <c r="T132" s="339" t="n"/>
      <c r="U132" s="339" t="n"/>
      <c r="V132" s="339" t="n"/>
      <c r="W132" s="339" t="n"/>
      <c r="X132" s="339" t="n"/>
      <c r="Y132" s="339" t="n"/>
    </row>
    <row r="133" ht="15.75" customHeight="1" s="1091" customFormat="1">
      <c r="A133" s="339" t="n"/>
      <c r="B133" s="934"/>
      <c r="C133" s="934"/>
      <c r="D133" s="934"/>
      <c r="E133" s="934"/>
      <c r="F133" s="934"/>
      <c r="G133" s="339" t="n"/>
      <c r="H133" s="339" t="n"/>
      <c r="I133" s="339" t="n"/>
      <c r="J133" s="339" t="n"/>
      <c r="K133" s="339" t="n"/>
      <c r="L133" s="339" t="n"/>
      <c r="M133" s="339" t="n"/>
      <c r="N133" s="339" t="n"/>
      <c r="O133" s="339" t="n"/>
      <c r="P133" s="339" t="n"/>
      <c r="Q133" s="339" t="n"/>
      <c r="R133" s="339" t="n"/>
      <c r="S133" s="339" t="n"/>
      <c r="T133" s="339" t="n"/>
      <c r="U133" s="339" t="n"/>
      <c r="V133" s="339" t="n"/>
      <c r="W133" s="339" t="n"/>
      <c r="X133" s="339" t="n"/>
      <c r="Y133" s="339" t="n"/>
    </row>
    <row r="134" ht="15.75" customHeight="1" s="1091" customFormat="1">
      <c r="A134" s="339" t="n"/>
      <c r="B134" s="934"/>
      <c r="C134" s="934"/>
      <c r="D134" s="934"/>
      <c r="E134" s="934"/>
      <c r="F134" s="934"/>
      <c r="G134" s="339" t="n"/>
      <c r="H134" s="339" t="n"/>
      <c r="I134" s="339" t="n"/>
      <c r="J134" s="339" t="n"/>
      <c r="K134" s="339" t="n"/>
      <c r="L134" s="339" t="n"/>
      <c r="M134" s="339" t="n"/>
      <c r="N134" s="339" t="n"/>
      <c r="O134" s="339" t="n"/>
      <c r="P134" s="339" t="n"/>
      <c r="Q134" s="339" t="n"/>
      <c r="R134" s="339" t="n"/>
      <c r="S134" s="339" t="n"/>
      <c r="T134" s="339" t="n"/>
      <c r="U134" s="339" t="n"/>
      <c r="V134" s="339" t="n"/>
      <c r="W134" s="339" t="n"/>
      <c r="X134" s="339" t="n"/>
      <c r="Y134" s="339" t="n"/>
    </row>
    <row r="135" ht="15.75" customHeight="1" s="1091" customFormat="1">
      <c r="A135" s="339" t="n"/>
      <c r="B135" s="934"/>
      <c r="C135" s="934"/>
      <c r="D135" s="934"/>
      <c r="E135" s="934"/>
      <c r="F135" s="934"/>
      <c r="G135" s="339" t="n"/>
      <c r="H135" s="339" t="n"/>
      <c r="I135" s="339" t="n"/>
      <c r="J135" s="339" t="n"/>
      <c r="K135" s="339" t="n"/>
      <c r="L135" s="339" t="n"/>
      <c r="M135" s="339" t="n"/>
      <c r="N135" s="339" t="n"/>
      <c r="O135" s="339" t="n"/>
      <c r="P135" s="339" t="n"/>
      <c r="Q135" s="339" t="n"/>
      <c r="R135" s="339" t="n"/>
      <c r="S135" s="339" t="n"/>
      <c r="T135" s="339" t="n"/>
      <c r="U135" s="339" t="n"/>
      <c r="V135" s="339" t="n"/>
      <c r="W135" s="339" t="n"/>
      <c r="X135" s="339" t="n"/>
      <c r="Y135" s="339" t="n"/>
    </row>
    <row r="136" ht="15.75" customHeight="1" s="1091" customFormat="1">
      <c r="A136" s="339" t="n"/>
      <c r="B136" s="934"/>
      <c r="C136" s="934"/>
      <c r="D136" s="934"/>
      <c r="E136" s="934"/>
      <c r="F136" s="934"/>
      <c r="G136" s="339" t="n"/>
      <c r="H136" s="339" t="n"/>
      <c r="I136" s="339" t="n"/>
      <c r="J136" s="339" t="n"/>
      <c r="K136" s="339" t="n"/>
      <c r="L136" s="339" t="n"/>
      <c r="M136" s="339" t="n"/>
      <c r="N136" s="339" t="n"/>
      <c r="O136" s="339" t="n"/>
      <c r="P136" s="339" t="n"/>
      <c r="Q136" s="339" t="n"/>
      <c r="R136" s="339" t="n"/>
      <c r="S136" s="339" t="n"/>
      <c r="T136" s="339" t="n"/>
      <c r="U136" s="339" t="n"/>
      <c r="V136" s="339" t="n"/>
      <c r="W136" s="339" t="n"/>
      <c r="X136" s="339" t="n"/>
      <c r="Y136" s="339" t="n"/>
    </row>
    <row r="137" ht="15.75" customHeight="1" s="1091" customFormat="1">
      <c r="A137" s="339" t="n"/>
      <c r="B137" s="934"/>
      <c r="C137" s="934"/>
      <c r="D137" s="934"/>
      <c r="E137" s="934"/>
      <c r="F137" s="934"/>
      <c r="G137" s="339" t="n"/>
      <c r="H137" s="339" t="n"/>
      <c r="I137" s="339" t="n"/>
      <c r="J137" s="339" t="n"/>
      <c r="K137" s="339" t="n"/>
      <c r="L137" s="339" t="n"/>
      <c r="M137" s="339" t="n"/>
      <c r="N137" s="339" t="n"/>
      <c r="O137" s="339" t="n"/>
      <c r="P137" s="339" t="n"/>
      <c r="Q137" s="339" t="n"/>
      <c r="R137" s="339" t="n"/>
      <c r="S137" s="339" t="n"/>
      <c r="T137" s="339" t="n"/>
      <c r="U137" s="339" t="n"/>
      <c r="V137" s="339" t="n"/>
      <c r="W137" s="339" t="n"/>
      <c r="X137" s="339" t="n"/>
      <c r="Y137" s="339" t="n"/>
    </row>
    <row r="138" ht="15.75" customHeight="1" s="1091" customFormat="1">
      <c r="A138" s="339" t="n"/>
      <c r="B138" s="934"/>
      <c r="C138" s="934"/>
      <c r="D138" s="934"/>
      <c r="E138" s="934"/>
      <c r="F138" s="934"/>
      <c r="G138" s="339" t="n"/>
      <c r="H138" s="339" t="n"/>
      <c r="I138" s="339" t="n"/>
      <c r="J138" s="339" t="n"/>
      <c r="K138" s="339" t="n"/>
      <c r="L138" s="339" t="n"/>
      <c r="M138" s="339" t="n"/>
      <c r="N138" s="339" t="n"/>
      <c r="O138" s="339" t="n"/>
      <c r="P138" s="339" t="n"/>
      <c r="Q138" s="339" t="n"/>
      <c r="R138" s="339" t="n"/>
      <c r="S138" s="339" t="n"/>
      <c r="T138" s="339" t="n"/>
      <c r="U138" s="339" t="n"/>
      <c r="V138" s="339" t="n"/>
      <c r="W138" s="339" t="n"/>
      <c r="X138" s="339" t="n"/>
      <c r="Y138" s="339" t="n"/>
    </row>
    <row r="139" ht="15.75" customHeight="1" s="1091" customFormat="1">
      <c r="A139" s="339" t="n"/>
      <c r="B139" s="934"/>
      <c r="C139" s="934"/>
      <c r="D139" s="934"/>
      <c r="E139" s="934"/>
      <c r="F139" s="934"/>
      <c r="G139" s="339" t="n"/>
      <c r="H139" s="339" t="n"/>
      <c r="I139" s="339" t="n"/>
      <c r="J139" s="339" t="n"/>
      <c r="K139" s="339" t="n"/>
      <c r="L139" s="339" t="n"/>
      <c r="M139" s="339" t="n"/>
      <c r="N139" s="339" t="n"/>
      <c r="O139" s="339" t="n"/>
      <c r="P139" s="339" t="n"/>
      <c r="Q139" s="339" t="n"/>
      <c r="R139" s="339" t="n"/>
      <c r="S139" s="339" t="n"/>
      <c r="T139" s="339" t="n"/>
      <c r="U139" s="339" t="n"/>
      <c r="V139" s="339" t="n"/>
      <c r="W139" s="339" t="n"/>
      <c r="X139" s="339" t="n"/>
      <c r="Y139" s="339" t="n"/>
    </row>
    <row r="140" ht="15.75" customHeight="1" s="1091" customFormat="1">
      <c r="A140" s="339" t="n"/>
      <c r="B140" s="934"/>
      <c r="C140" s="934"/>
      <c r="D140" s="934"/>
      <c r="E140" s="934"/>
      <c r="F140" s="934"/>
      <c r="G140" s="339" t="n"/>
      <c r="H140" s="339" t="n"/>
      <c r="I140" s="339" t="n"/>
      <c r="J140" s="339" t="n"/>
      <c r="K140" s="339" t="n"/>
      <c r="L140" s="339" t="n"/>
      <c r="M140" s="339" t="n"/>
      <c r="N140" s="339" t="n"/>
      <c r="O140" s="339" t="n"/>
      <c r="P140" s="339" t="n"/>
      <c r="Q140" s="339" t="n"/>
      <c r="R140" s="339" t="n"/>
      <c r="S140" s="339" t="n"/>
      <c r="T140" s="339" t="n"/>
      <c r="U140" s="339" t="n"/>
      <c r="V140" s="339" t="n"/>
      <c r="W140" s="339" t="n"/>
      <c r="X140" s="339" t="n"/>
      <c r="Y140" s="339" t="n"/>
    </row>
    <row r="141" ht="15.75" customHeight="1" s="496">
      <c r="A141" s="339" t="n"/>
      <c r="B141" s="339" t="n"/>
      <c r="C141" s="339" t="n"/>
      <c r="D141" s="339" t="n"/>
      <c r="E141" s="339" t="n"/>
      <c r="F141" s="339" t="n"/>
      <c r="G141" s="339" t="n"/>
      <c r="H141" s="339" t="n"/>
      <c r="I141" s="339" t="n"/>
      <c r="J141" s="339" t="n"/>
      <c r="K141" s="339" t="n"/>
      <c r="L141" s="339" t="n"/>
      <c r="M141" s="339" t="n"/>
      <c r="N141" s="339" t="n"/>
      <c r="O141" s="339" t="n"/>
      <c r="P141" s="339" t="n"/>
      <c r="Q141" s="339" t="n"/>
      <c r="R141" s="339" t="n"/>
      <c r="S141" s="339" t="n"/>
      <c r="T141" s="339" t="n"/>
      <c r="U141" s="339" t="n"/>
      <c r="V141" s="339" t="n"/>
      <c r="W141" s="339" t="n"/>
      <c r="X141" s="339" t="n"/>
      <c r="Y141" s="339" t="n"/>
    </row>
    <row r="142" ht="15.75" customHeight="1" s="496">
      <c r="A142" s="339" t="n"/>
      <c r="B142" s="339" t="n"/>
      <c r="C142" s="339" t="n"/>
      <c r="D142" s="339" t="n"/>
      <c r="E142" s="339" t="n"/>
      <c r="F142" s="339" t="n"/>
      <c r="G142" s="339" t="n"/>
      <c r="H142" s="339" t="n"/>
      <c r="I142" s="339" t="n"/>
      <c r="J142" s="339" t="n"/>
      <c r="K142" s="339" t="n"/>
      <c r="L142" s="339" t="n"/>
      <c r="M142" s="339" t="n"/>
      <c r="N142" s="339" t="n"/>
      <c r="O142" s="339" t="n"/>
      <c r="P142" s="339" t="n"/>
      <c r="Q142" s="339" t="n"/>
      <c r="R142" s="339" t="n"/>
      <c r="S142" s="339" t="n"/>
      <c r="T142" s="339" t="n"/>
      <c r="U142" s="339" t="n"/>
      <c r="V142" s="339" t="n"/>
      <c r="W142" s="339" t="n"/>
      <c r="X142" s="339" t="n"/>
      <c r="Y142" s="339" t="n"/>
    </row>
    <row r="143" ht="15.75" customHeight="1" s="496">
      <c r="A143" s="339" t="n"/>
      <c r="B143" s="339" t="n"/>
      <c r="C143" s="339" t="n"/>
      <c r="D143" s="339" t="n"/>
      <c r="E143" s="339" t="n"/>
      <c r="F143" s="339" t="n"/>
      <c r="G143" s="339" t="n"/>
      <c r="H143" s="339" t="n"/>
      <c r="I143" s="339" t="n"/>
      <c r="J143" s="339" t="n"/>
      <c r="K143" s="339" t="n"/>
      <c r="L143" s="339" t="n"/>
      <c r="M143" s="339" t="n"/>
      <c r="N143" s="339" t="n"/>
      <c r="O143" s="339" t="n"/>
      <c r="P143" s="339" t="n"/>
      <c r="Q143" s="339" t="n"/>
      <c r="R143" s="339" t="n"/>
      <c r="S143" s="339" t="n"/>
      <c r="T143" s="339" t="n"/>
      <c r="U143" s="339" t="n"/>
      <c r="V143" s="339" t="n"/>
      <c r="W143" s="339" t="n"/>
      <c r="X143" s="339" t="n"/>
      <c r="Y143" s="339" t="n"/>
    </row>
    <row r="144" ht="15.75" customHeight="1" s="496">
      <c r="A144" s="339" t="n"/>
      <c r="B144" s="339" t="n"/>
      <c r="C144" s="339" t="n"/>
      <c r="D144" s="339" t="n"/>
      <c r="E144" s="339" t="n"/>
      <c r="F144" s="339" t="n"/>
      <c r="G144" s="339" t="n"/>
      <c r="H144" s="339" t="n"/>
      <c r="I144" s="339" t="n"/>
      <c r="J144" s="339" t="n"/>
      <c r="K144" s="339" t="n"/>
      <c r="L144" s="339" t="n"/>
      <c r="M144" s="339" t="n"/>
      <c r="N144" s="339" t="n"/>
      <c r="O144" s="339" t="n"/>
      <c r="P144" s="339" t="n"/>
      <c r="Q144" s="339" t="n"/>
      <c r="R144" s="339" t="n"/>
      <c r="S144" s="339" t="n"/>
      <c r="T144" s="339" t="n"/>
      <c r="U144" s="339" t="n"/>
      <c r="V144" s="339" t="n"/>
      <c r="W144" s="339" t="n"/>
      <c r="X144" s="339" t="n"/>
      <c r="Y144" s="339" t="n"/>
    </row>
    <row r="145" ht="15.75" customHeight="1" s="496">
      <c r="A145" s="339" t="n"/>
      <c r="B145" s="339" t="n"/>
      <c r="C145" s="339" t="n"/>
      <c r="D145" s="339" t="n"/>
      <c r="E145" s="339" t="n"/>
      <c r="F145" s="339" t="n"/>
      <c r="G145" s="339" t="n"/>
      <c r="H145" s="339" t="n"/>
      <c r="I145" s="339" t="n"/>
      <c r="J145" s="339" t="n"/>
      <c r="K145" s="339" t="n"/>
      <c r="L145" s="339" t="n"/>
      <c r="M145" s="339" t="n"/>
      <c r="N145" s="339" t="n"/>
      <c r="O145" s="339" t="n"/>
      <c r="P145" s="339" t="n"/>
      <c r="Q145" s="339" t="n"/>
      <c r="R145" s="339" t="n"/>
      <c r="S145" s="339" t="n"/>
      <c r="T145" s="339" t="n"/>
      <c r="U145" s="339" t="n"/>
      <c r="V145" s="339" t="n"/>
      <c r="W145" s="339" t="n"/>
      <c r="X145" s="339" t="n"/>
      <c r="Y145" s="339" t="n"/>
    </row>
    <row r="146" ht="15.75" customHeight="1" s="496">
      <c r="A146" s="339" t="n"/>
      <c r="B146" s="339" t="n"/>
      <c r="C146" s="339" t="n"/>
      <c r="D146" s="339" t="n"/>
      <c r="E146" s="339" t="n"/>
      <c r="F146" s="339" t="n"/>
      <c r="G146" s="339" t="n"/>
      <c r="H146" s="339" t="n"/>
      <c r="I146" s="339" t="n"/>
      <c r="J146" s="339" t="n"/>
      <c r="K146" s="339" t="n"/>
      <c r="L146" s="339" t="n"/>
      <c r="M146" s="339" t="n"/>
      <c r="N146" s="339" t="n"/>
      <c r="O146" s="339" t="n"/>
      <c r="P146" s="339" t="n"/>
      <c r="Q146" s="339" t="n"/>
      <c r="R146" s="339" t="n"/>
      <c r="S146" s="339" t="n"/>
      <c r="T146" s="339" t="n"/>
      <c r="U146" s="339" t="n"/>
      <c r="V146" s="339" t="n"/>
      <c r="W146" s="339" t="n"/>
      <c r="X146" s="339" t="n"/>
      <c r="Y146" s="339" t="n"/>
    </row>
    <row r="147" ht="15.75" customHeight="1" s="496">
      <c r="A147" s="339" t="n"/>
      <c r="B147" s="339" t="n"/>
      <c r="C147" s="339" t="n"/>
      <c r="D147" s="339" t="n"/>
      <c r="E147" s="339" t="n"/>
      <c r="F147" s="339" t="n"/>
      <c r="G147" s="339" t="n"/>
      <c r="H147" s="339" t="n"/>
      <c r="I147" s="339" t="n"/>
      <c r="J147" s="339" t="n"/>
      <c r="K147" s="339" t="n"/>
      <c r="L147" s="339" t="n"/>
      <c r="M147" s="339" t="n"/>
      <c r="N147" s="339" t="n"/>
      <c r="O147" s="339" t="n"/>
      <c r="P147" s="339" t="n"/>
      <c r="Q147" s="339" t="n"/>
      <c r="R147" s="339" t="n"/>
      <c r="S147" s="339" t="n"/>
      <c r="T147" s="339" t="n"/>
      <c r="U147" s="339" t="n"/>
      <c r="V147" s="339" t="n"/>
      <c r="W147" s="339" t="n"/>
      <c r="X147" s="339" t="n"/>
      <c r="Y147" s="339" t="n"/>
    </row>
    <row r="148" ht="15.75" customHeight="1" s="496">
      <c r="A148" s="339" t="n"/>
      <c r="B148" s="339" t="n"/>
      <c r="C148" s="339" t="n"/>
      <c r="D148" s="339" t="n"/>
      <c r="E148" s="339" t="n"/>
      <c r="F148" s="339" t="n"/>
      <c r="G148" s="339" t="n"/>
      <c r="H148" s="339" t="n"/>
      <c r="I148" s="339" t="n"/>
      <c r="J148" s="339" t="n"/>
      <c r="K148" s="339" t="n"/>
      <c r="L148" s="339" t="n"/>
      <c r="M148" s="339" t="n"/>
      <c r="N148" s="339" t="n"/>
      <c r="O148" s="339" t="n"/>
      <c r="P148" s="339" t="n"/>
      <c r="Q148" s="339" t="n"/>
      <c r="R148" s="339" t="n"/>
      <c r="S148" s="339" t="n"/>
      <c r="T148" s="339" t="n"/>
      <c r="U148" s="339" t="n"/>
      <c r="V148" s="339" t="n"/>
      <c r="W148" s="339" t="n"/>
      <c r="X148" s="339" t="n"/>
      <c r="Y148" s="339" t="n"/>
    </row>
    <row r="149" ht="15.75" customHeight="1" s="496">
      <c r="A149" s="339" t="n"/>
      <c r="B149" s="339" t="n"/>
      <c r="C149" s="339" t="n"/>
      <c r="D149" s="339" t="n"/>
      <c r="E149" s="339" t="n"/>
      <c r="F149" s="339" t="n"/>
      <c r="G149" s="339" t="n"/>
      <c r="H149" s="339" t="n"/>
      <c r="I149" s="339" t="n"/>
      <c r="J149" s="339" t="n"/>
      <c r="K149" s="339" t="n"/>
      <c r="L149" s="339" t="n"/>
      <c r="M149" s="339" t="n"/>
      <c r="N149" s="339" t="n"/>
      <c r="O149" s="339" t="n"/>
      <c r="P149" s="339" t="n"/>
      <c r="Q149" s="339" t="n"/>
      <c r="R149" s="339" t="n"/>
      <c r="S149" s="339" t="n"/>
      <c r="T149" s="339" t="n"/>
      <c r="U149" s="339" t="n"/>
      <c r="V149" s="339" t="n"/>
      <c r="W149" s="339" t="n"/>
      <c r="X149" s="339" t="n"/>
      <c r="Y149" s="339" t="n"/>
    </row>
    <row r="150" ht="15.75" customHeight="1" s="496">
      <c r="A150" s="339" t="n"/>
      <c r="B150" s="339" t="n"/>
      <c r="C150" s="339" t="n"/>
      <c r="D150" s="339" t="n"/>
      <c r="E150" s="339" t="n"/>
      <c r="F150" s="339" t="n"/>
      <c r="G150" s="339" t="n"/>
      <c r="H150" s="339" t="n"/>
      <c r="I150" s="339" t="n"/>
      <c r="J150" s="339" t="n"/>
      <c r="K150" s="339" t="n"/>
      <c r="L150" s="339" t="n"/>
      <c r="M150" s="339" t="n"/>
      <c r="N150" s="339" t="n"/>
      <c r="O150" s="339" t="n"/>
      <c r="P150" s="339" t="n"/>
      <c r="Q150" s="339" t="n"/>
      <c r="R150" s="339" t="n"/>
      <c r="S150" s="339" t="n"/>
      <c r="T150" s="339" t="n"/>
      <c r="U150" s="339" t="n"/>
      <c r="V150" s="339" t="n"/>
      <c r="W150" s="339" t="n"/>
      <c r="X150" s="339" t="n"/>
      <c r="Y150" s="339" t="n"/>
    </row>
    <row r="151" ht="15.75" customHeight="1" s="496">
      <c r="A151" s="339" t="n"/>
      <c r="B151" s="339" t="n"/>
      <c r="C151" s="339" t="n"/>
      <c r="D151" s="339" t="n"/>
      <c r="E151" s="339" t="n"/>
      <c r="F151" s="339" t="n"/>
      <c r="G151" s="339" t="n"/>
      <c r="H151" s="339" t="n"/>
      <c r="I151" s="339" t="n"/>
      <c r="J151" s="339" t="n"/>
      <c r="K151" s="339" t="n"/>
      <c r="L151" s="339" t="n"/>
      <c r="M151" s="339" t="n"/>
      <c r="N151" s="339" t="n"/>
      <c r="O151" s="339" t="n"/>
      <c r="P151" s="339" t="n"/>
      <c r="Q151" s="339" t="n"/>
      <c r="R151" s="339" t="n"/>
      <c r="S151" s="339" t="n"/>
      <c r="T151" s="339" t="n"/>
      <c r="U151" s="339" t="n"/>
      <c r="V151" s="339" t="n"/>
      <c r="W151" s="339" t="n"/>
      <c r="X151" s="339" t="n"/>
      <c r="Y151" s="339" t="n"/>
    </row>
    <row r="152" ht="15.75" customHeight="1" s="496">
      <c r="A152" s="339" t="n"/>
      <c r="B152" s="339" t="n"/>
      <c r="C152" s="339" t="n"/>
      <c r="D152" s="339" t="n"/>
      <c r="E152" s="339" t="n"/>
      <c r="F152" s="339" t="n"/>
      <c r="G152" s="339" t="n"/>
      <c r="H152" s="339" t="n"/>
      <c r="I152" s="339" t="n"/>
      <c r="J152" s="339" t="n"/>
      <c r="K152" s="339" t="n"/>
      <c r="L152" s="339" t="n"/>
      <c r="M152" s="339" t="n"/>
      <c r="N152" s="339" t="n"/>
      <c r="O152" s="339" t="n"/>
      <c r="P152" s="339" t="n"/>
      <c r="Q152" s="339" t="n"/>
      <c r="R152" s="339" t="n"/>
      <c r="S152" s="339" t="n"/>
      <c r="T152" s="339" t="n"/>
      <c r="U152" s="339" t="n"/>
      <c r="V152" s="339" t="n"/>
      <c r="W152" s="339" t="n"/>
      <c r="X152" s="339" t="n"/>
      <c r="Y152" s="339" t="n"/>
    </row>
    <row r="153" ht="15.75" customHeight="1" s="496">
      <c r="A153" s="339" t="n"/>
      <c r="B153" s="339" t="n"/>
      <c r="C153" s="339" t="n"/>
      <c r="D153" s="339" t="n"/>
      <c r="E153" s="339" t="n"/>
      <c r="F153" s="339" t="n"/>
      <c r="G153" s="339" t="n"/>
      <c r="H153" s="339" t="n"/>
      <c r="I153" s="339" t="n"/>
      <c r="J153" s="339" t="n"/>
      <c r="K153" s="339" t="n"/>
      <c r="L153" s="339" t="n"/>
      <c r="M153" s="339" t="n"/>
      <c r="N153" s="339" t="n"/>
      <c r="O153" s="339" t="n"/>
      <c r="P153" s="339" t="n"/>
      <c r="Q153" s="339" t="n"/>
      <c r="R153" s="339" t="n"/>
      <c r="S153" s="339" t="n"/>
      <c r="T153" s="339" t="n"/>
      <c r="U153" s="339" t="n"/>
      <c r="V153" s="339" t="n"/>
      <c r="W153" s="339" t="n"/>
      <c r="X153" s="339" t="n"/>
      <c r="Y153" s="339" t="n"/>
    </row>
    <row r="154" ht="15.75" customHeight="1" s="496">
      <c r="A154" s="339" t="n"/>
      <c r="B154" s="339" t="n"/>
      <c r="C154" s="339" t="n"/>
      <c r="D154" s="339" t="n"/>
      <c r="E154" s="339" t="n"/>
      <c r="F154" s="339" t="n"/>
      <c r="G154" s="339" t="n"/>
      <c r="H154" s="339" t="n"/>
      <c r="I154" s="339" t="n"/>
      <c r="J154" s="339" t="n"/>
      <c r="K154" s="339" t="n"/>
      <c r="L154" s="339" t="n"/>
      <c r="M154" s="339" t="n"/>
      <c r="N154" s="339" t="n"/>
      <c r="O154" s="339" t="n"/>
      <c r="P154" s="339" t="n"/>
      <c r="Q154" s="339" t="n"/>
      <c r="R154" s="339" t="n"/>
      <c r="S154" s="339" t="n"/>
      <c r="T154" s="339" t="n"/>
      <c r="U154" s="339" t="n"/>
      <c r="V154" s="339" t="n"/>
      <c r="W154" s="339" t="n"/>
      <c r="X154" s="339" t="n"/>
      <c r="Y154" s="339" t="n"/>
    </row>
    <row r="155" ht="15.75" customHeight="1" s="496">
      <c r="A155" s="339" t="n"/>
      <c r="B155" s="339" t="n"/>
      <c r="C155" s="339" t="n"/>
      <c r="D155" s="339" t="n"/>
      <c r="E155" s="339" t="n"/>
      <c r="F155" s="339" t="n"/>
      <c r="G155" s="339" t="n"/>
      <c r="H155" s="339" t="n"/>
      <c r="I155" s="339" t="n"/>
      <c r="J155" s="339" t="n"/>
      <c r="K155" s="339" t="n"/>
      <c r="L155" s="339" t="n"/>
      <c r="M155" s="339" t="n"/>
      <c r="N155" s="339" t="n"/>
      <c r="O155" s="339" t="n"/>
      <c r="P155" s="339" t="n"/>
      <c r="Q155" s="339" t="n"/>
      <c r="R155" s="339" t="n"/>
      <c r="S155" s="339" t="n"/>
      <c r="T155" s="339" t="n"/>
      <c r="U155" s="339" t="n"/>
      <c r="V155" s="339" t="n"/>
      <c r="W155" s="339" t="n"/>
      <c r="X155" s="339" t="n"/>
      <c r="Y155" s="339" t="n"/>
    </row>
    <row r="156" ht="15.75" customHeight="1" s="496">
      <c r="A156" s="339" t="n"/>
      <c r="B156" s="339" t="n"/>
      <c r="C156" s="339" t="n"/>
      <c r="D156" s="339" t="n"/>
      <c r="E156" s="339" t="n"/>
      <c r="F156" s="339" t="n"/>
      <c r="G156" s="339" t="n"/>
      <c r="H156" s="339" t="n"/>
      <c r="I156" s="339" t="n"/>
      <c r="J156" s="339" t="n"/>
      <c r="K156" s="339" t="n"/>
      <c r="L156" s="339" t="n"/>
      <c r="M156" s="339" t="n"/>
      <c r="N156" s="339" t="n"/>
      <c r="O156" s="339" t="n"/>
      <c r="P156" s="339" t="n"/>
      <c r="Q156" s="339" t="n"/>
      <c r="R156" s="339" t="n"/>
      <c r="S156" s="339" t="n"/>
      <c r="T156" s="339" t="n"/>
      <c r="U156" s="339" t="n"/>
      <c r="V156" s="339" t="n"/>
      <c r="W156" s="339" t="n"/>
      <c r="X156" s="339" t="n"/>
      <c r="Y156" s="339" t="n"/>
    </row>
    <row r="157" ht="15.75" customHeight="1" s="496">
      <c r="A157" s="339" t="n"/>
      <c r="B157" s="339" t="n"/>
      <c r="C157" s="339" t="n"/>
      <c r="D157" s="339" t="n"/>
      <c r="E157" s="339" t="n"/>
      <c r="F157" s="339" t="n"/>
      <c r="G157" s="339" t="n"/>
      <c r="H157" s="339" t="n"/>
      <c r="I157" s="339" t="n"/>
      <c r="J157" s="339" t="n"/>
      <c r="K157" s="339" t="n"/>
      <c r="L157" s="339" t="n"/>
      <c r="M157" s="339" t="n"/>
      <c r="N157" s="339" t="n"/>
      <c r="O157" s="339" t="n"/>
      <c r="P157" s="339" t="n"/>
      <c r="Q157" s="339" t="n"/>
      <c r="R157" s="339" t="n"/>
      <c r="S157" s="339" t="n"/>
      <c r="T157" s="339" t="n"/>
      <c r="U157" s="339" t="n"/>
      <c r="V157" s="339" t="n"/>
      <c r="W157" s="339" t="n"/>
      <c r="X157" s="339" t="n"/>
      <c r="Y157" s="339" t="n"/>
    </row>
    <row r="158" ht="15.75" customHeight="1" s="496">
      <c r="A158" s="339" t="n"/>
      <c r="B158" s="339" t="n"/>
      <c r="C158" s="339" t="n"/>
      <c r="D158" s="339" t="n"/>
      <c r="E158" s="339" t="n"/>
      <c r="F158" s="339" t="n"/>
      <c r="G158" s="339" t="n"/>
      <c r="H158" s="339" t="n"/>
      <c r="I158" s="339" t="n"/>
      <c r="J158" s="339" t="n"/>
      <c r="K158" s="339" t="n"/>
      <c r="L158" s="339" t="n"/>
      <c r="M158" s="339" t="n"/>
      <c r="N158" s="339" t="n"/>
      <c r="O158" s="339" t="n"/>
      <c r="P158" s="339" t="n"/>
      <c r="Q158" s="339" t="n"/>
      <c r="R158" s="339" t="n"/>
      <c r="S158" s="339" t="n"/>
      <c r="T158" s="339" t="n"/>
      <c r="U158" s="339" t="n"/>
      <c r="V158" s="339" t="n"/>
      <c r="W158" s="339" t="n"/>
      <c r="X158" s="339" t="n"/>
      <c r="Y158" s="339" t="n"/>
    </row>
    <row r="159" ht="15.75" customHeight="1" s="496">
      <c r="A159" s="339" t="n"/>
      <c r="B159" s="339" t="n"/>
      <c r="C159" s="339" t="n"/>
      <c r="D159" s="339" t="n"/>
      <c r="E159" s="339" t="n"/>
      <c r="F159" s="339" t="n"/>
      <c r="G159" s="339" t="n"/>
      <c r="H159" s="339" t="n"/>
      <c r="I159" s="339" t="n"/>
      <c r="J159" s="339" t="n"/>
      <c r="K159" s="339" t="n"/>
      <c r="L159" s="339" t="n"/>
      <c r="M159" s="339" t="n"/>
      <c r="N159" s="339" t="n"/>
      <c r="O159" s="339" t="n"/>
      <c r="P159" s="339" t="n"/>
      <c r="Q159" s="339" t="n"/>
      <c r="R159" s="339" t="n"/>
      <c r="S159" s="339" t="n"/>
      <c r="T159" s="339" t="n"/>
      <c r="U159" s="339" t="n"/>
      <c r="V159" s="339" t="n"/>
      <c r="W159" s="339" t="n"/>
      <c r="X159" s="339" t="n"/>
      <c r="Y159" s="339" t="n"/>
    </row>
    <row r="160" ht="15.75" customHeight="1" s="496">
      <c r="A160" s="339" t="n"/>
      <c r="B160" s="339" t="n"/>
      <c r="C160" s="339" t="n"/>
      <c r="D160" s="339" t="n"/>
      <c r="E160" s="339" t="n"/>
      <c r="F160" s="339" t="n"/>
      <c r="G160" s="339" t="n"/>
      <c r="H160" s="339" t="n"/>
      <c r="I160" s="339" t="n"/>
      <c r="J160" s="339" t="n"/>
      <c r="K160" s="339" t="n"/>
      <c r="L160" s="339" t="n"/>
      <c r="M160" s="339" t="n"/>
      <c r="N160" s="339" t="n"/>
      <c r="O160" s="339" t="n"/>
      <c r="P160" s="339" t="n"/>
      <c r="Q160" s="339" t="n"/>
      <c r="R160" s="339" t="n"/>
      <c r="S160" s="339" t="n"/>
      <c r="T160" s="339" t="n"/>
      <c r="U160" s="339" t="n"/>
      <c r="V160" s="339" t="n"/>
      <c r="W160" s="339" t="n"/>
      <c r="X160" s="339" t="n"/>
      <c r="Y160" s="339" t="n"/>
    </row>
    <row r="161" ht="15.75" customHeight="1" s="496">
      <c r="A161" s="339" t="n"/>
      <c r="B161" s="339" t="n"/>
      <c r="C161" s="339" t="n"/>
      <c r="D161" s="339" t="n"/>
      <c r="E161" s="339" t="n"/>
      <c r="F161" s="339" t="n"/>
      <c r="G161" s="339" t="n"/>
      <c r="H161" s="339" t="n"/>
      <c r="I161" s="339" t="n"/>
      <c r="J161" s="339" t="n"/>
      <c r="K161" s="339" t="n"/>
      <c r="L161" s="339" t="n"/>
      <c r="M161" s="339" t="n"/>
      <c r="N161" s="339" t="n"/>
      <c r="O161" s="339" t="n"/>
      <c r="P161" s="339" t="n"/>
      <c r="Q161" s="339" t="n"/>
      <c r="R161" s="339" t="n"/>
      <c r="S161" s="339" t="n"/>
      <c r="T161" s="339" t="n"/>
      <c r="U161" s="339" t="n"/>
      <c r="V161" s="339" t="n"/>
      <c r="W161" s="339" t="n"/>
      <c r="X161" s="339" t="n"/>
      <c r="Y161" s="339" t="n"/>
    </row>
    <row r="162" ht="15.75" customHeight="1" s="496">
      <c r="A162" s="339" t="n"/>
      <c r="B162" s="339" t="n"/>
      <c r="C162" s="339" t="n"/>
      <c r="D162" s="339" t="n"/>
      <c r="E162" s="339" t="n"/>
      <c r="F162" s="339" t="n"/>
      <c r="G162" s="339" t="n"/>
      <c r="H162" s="339" t="n"/>
      <c r="I162" s="339" t="n"/>
      <c r="J162" s="339" t="n"/>
      <c r="K162" s="339" t="n"/>
      <c r="L162" s="339" t="n"/>
      <c r="M162" s="339" t="n"/>
      <c r="N162" s="339" t="n"/>
      <c r="O162" s="339" t="n"/>
      <c r="P162" s="339" t="n"/>
      <c r="Q162" s="339" t="n"/>
      <c r="R162" s="339" t="n"/>
      <c r="S162" s="339" t="n"/>
      <c r="T162" s="339" t="n"/>
      <c r="U162" s="339" t="n"/>
      <c r="V162" s="339" t="n"/>
      <c r="W162" s="339" t="n"/>
      <c r="X162" s="339" t="n"/>
      <c r="Y162" s="339" t="n"/>
    </row>
    <row r="163" ht="15.75" customHeight="1" s="496">
      <c r="A163" s="339" t="n"/>
      <c r="B163" s="339" t="n"/>
      <c r="C163" s="339" t="n"/>
      <c r="D163" s="339" t="n"/>
      <c r="E163" s="339" t="n"/>
      <c r="F163" s="339" t="n"/>
      <c r="G163" s="339" t="n"/>
      <c r="H163" s="339" t="n"/>
      <c r="I163" s="339" t="n"/>
      <c r="J163" s="339" t="n"/>
      <c r="K163" s="339" t="n"/>
      <c r="L163" s="339" t="n"/>
      <c r="M163" s="339" t="n"/>
      <c r="N163" s="339" t="n"/>
      <c r="O163" s="339" t="n"/>
      <c r="P163" s="339" t="n"/>
      <c r="Q163" s="339" t="n"/>
      <c r="R163" s="339" t="n"/>
      <c r="S163" s="339" t="n"/>
      <c r="T163" s="339" t="n"/>
      <c r="U163" s="339" t="n"/>
      <c r="V163" s="339" t="n"/>
      <c r="W163" s="339" t="n"/>
      <c r="X163" s="339" t="n"/>
      <c r="Y163" s="339" t="n"/>
    </row>
    <row r="164" ht="15.75" customHeight="1" s="496">
      <c r="A164" s="339" t="n"/>
      <c r="B164" s="339" t="n"/>
      <c r="C164" s="339" t="n"/>
      <c r="D164" s="339" t="n"/>
      <c r="E164" s="339" t="n"/>
      <c r="F164" s="339" t="n"/>
      <c r="G164" s="339" t="n"/>
      <c r="H164" s="339" t="n"/>
      <c r="I164" s="339" t="n"/>
      <c r="J164" s="339" t="n"/>
      <c r="K164" s="339" t="n"/>
      <c r="L164" s="339" t="n"/>
      <c r="M164" s="339" t="n"/>
      <c r="N164" s="339" t="n"/>
      <c r="O164" s="339" t="n"/>
      <c r="P164" s="339" t="n"/>
      <c r="Q164" s="339" t="n"/>
      <c r="R164" s="339" t="n"/>
      <c r="S164" s="339" t="n"/>
      <c r="T164" s="339" t="n"/>
      <c r="U164" s="339" t="n"/>
      <c r="V164" s="339" t="n"/>
      <c r="W164" s="339" t="n"/>
      <c r="X164" s="339" t="n"/>
      <c r="Y164" s="339" t="n"/>
    </row>
    <row r="165" ht="15.75" customHeight="1" s="496">
      <c r="A165" s="339" t="n"/>
      <c r="B165" s="339" t="n"/>
      <c r="C165" s="339" t="n"/>
      <c r="D165" s="339" t="n"/>
      <c r="E165" s="339" t="n"/>
      <c r="F165" s="339" t="n"/>
      <c r="G165" s="339" t="n"/>
      <c r="H165" s="339" t="n"/>
      <c r="I165" s="339" t="n"/>
      <c r="J165" s="339" t="n"/>
      <c r="K165" s="339" t="n"/>
      <c r="L165" s="339" t="n"/>
      <c r="M165" s="339" t="n"/>
      <c r="N165" s="339" t="n"/>
      <c r="O165" s="339" t="n"/>
      <c r="P165" s="339" t="n"/>
      <c r="Q165" s="339" t="n"/>
      <c r="R165" s="339" t="n"/>
      <c r="S165" s="339" t="n"/>
      <c r="T165" s="339" t="n"/>
      <c r="U165" s="339" t="n"/>
      <c r="V165" s="339" t="n"/>
      <c r="W165" s="339" t="n"/>
      <c r="X165" s="339" t="n"/>
      <c r="Y165" s="339" t="n"/>
    </row>
    <row r="166" ht="15.75" customHeight="1" s="496">
      <c r="A166" s="339" t="n"/>
      <c r="B166" s="339" t="n"/>
      <c r="C166" s="339" t="n"/>
      <c r="D166" s="339" t="n"/>
      <c r="E166" s="339" t="n"/>
      <c r="F166" s="339" t="n"/>
      <c r="G166" s="339" t="n"/>
      <c r="H166" s="339" t="n"/>
      <c r="I166" s="339" t="n"/>
      <c r="J166" s="339" t="n"/>
      <c r="K166" s="339" t="n"/>
      <c r="L166" s="339" t="n"/>
      <c r="M166" s="339" t="n"/>
      <c r="N166" s="339" t="n"/>
      <c r="O166" s="339" t="n"/>
      <c r="P166" s="339" t="n"/>
      <c r="Q166" s="339" t="n"/>
      <c r="R166" s="339" t="n"/>
      <c r="S166" s="339" t="n"/>
      <c r="T166" s="339" t="n"/>
      <c r="U166" s="339" t="n"/>
      <c r="V166" s="339" t="n"/>
      <c r="W166" s="339" t="n"/>
      <c r="X166" s="339" t="n"/>
      <c r="Y166" s="339" t="n"/>
    </row>
    <row r="167" ht="15.75" customHeight="1" s="496">
      <c r="A167" s="339" t="n"/>
      <c r="B167" s="339" t="n"/>
      <c r="C167" s="339" t="n"/>
      <c r="D167" s="339" t="n"/>
      <c r="E167" s="339" t="n"/>
      <c r="F167" s="339" t="n"/>
      <c r="G167" s="339" t="n"/>
      <c r="H167" s="339" t="n"/>
      <c r="I167" s="339" t="n"/>
      <c r="J167" s="339" t="n"/>
      <c r="K167" s="339" t="n"/>
      <c r="L167" s="339" t="n"/>
      <c r="M167" s="339" t="n"/>
      <c r="N167" s="339" t="n"/>
      <c r="O167" s="339" t="n"/>
      <c r="P167" s="339" t="n"/>
      <c r="Q167" s="339" t="n"/>
      <c r="R167" s="339" t="n"/>
      <c r="S167" s="339" t="n"/>
      <c r="T167" s="339" t="n"/>
      <c r="U167" s="339" t="n"/>
      <c r="V167" s="339" t="n"/>
      <c r="W167" s="339" t="n"/>
      <c r="X167" s="339" t="n"/>
      <c r="Y167" s="339" t="n"/>
    </row>
    <row r="168" ht="15.75" customHeight="1" s="496">
      <c r="A168" s="339" t="n"/>
      <c r="B168" s="339" t="n"/>
      <c r="C168" s="339" t="n"/>
      <c r="D168" s="339" t="n"/>
      <c r="E168" s="339" t="n"/>
      <c r="F168" s="339" t="n"/>
      <c r="G168" s="339" t="n"/>
      <c r="H168" s="339" t="n"/>
      <c r="I168" s="339" t="n"/>
      <c r="J168" s="339" t="n"/>
      <c r="K168" s="339" t="n"/>
      <c r="L168" s="339" t="n"/>
      <c r="M168" s="339" t="n"/>
      <c r="N168" s="339" t="n"/>
      <c r="O168" s="339" t="n"/>
      <c r="P168" s="339" t="n"/>
      <c r="Q168" s="339" t="n"/>
      <c r="R168" s="339" t="n"/>
      <c r="S168" s="339" t="n"/>
      <c r="T168" s="339" t="n"/>
      <c r="U168" s="339" t="n"/>
      <c r="V168" s="339" t="n"/>
      <c r="W168" s="339" t="n"/>
      <c r="X168" s="339" t="n"/>
      <c r="Y168" s="339" t="n"/>
    </row>
    <row r="169" ht="15.75" customHeight="1" s="496">
      <c r="A169" s="339" t="n"/>
      <c r="B169" s="339" t="n"/>
      <c r="C169" s="339" t="n"/>
      <c r="D169" s="339" t="n"/>
      <c r="E169" s="339" t="n"/>
      <c r="F169" s="339" t="n"/>
      <c r="G169" s="339" t="n"/>
      <c r="H169" s="339" t="n"/>
      <c r="I169" s="339" t="n"/>
      <c r="J169" s="339" t="n"/>
      <c r="K169" s="339" t="n"/>
      <c r="L169" s="339" t="n"/>
      <c r="M169" s="339" t="n"/>
      <c r="N169" s="339" t="n"/>
      <c r="O169" s="339" t="n"/>
      <c r="P169" s="339" t="n"/>
      <c r="Q169" s="339" t="n"/>
      <c r="R169" s="339" t="n"/>
      <c r="S169" s="339" t="n"/>
      <c r="T169" s="339" t="n"/>
      <c r="U169" s="339" t="n"/>
      <c r="V169" s="339" t="n"/>
      <c r="W169" s="339" t="n"/>
      <c r="X169" s="339" t="n"/>
      <c r="Y169" s="339" t="n"/>
    </row>
    <row r="170" ht="15.75" customHeight="1" s="496">
      <c r="A170" s="339" t="n"/>
      <c r="B170" s="339" t="n"/>
      <c r="C170" s="339" t="n"/>
      <c r="D170" s="339" t="n"/>
      <c r="E170" s="339" t="n"/>
      <c r="F170" s="339" t="n"/>
      <c r="G170" s="339" t="n"/>
      <c r="H170" s="339" t="n"/>
      <c r="I170" s="339" t="n"/>
      <c r="J170" s="339" t="n"/>
      <c r="K170" s="339" t="n"/>
      <c r="L170" s="339" t="n"/>
      <c r="M170" s="339" t="n"/>
      <c r="N170" s="339" t="n"/>
      <c r="O170" s="339" t="n"/>
      <c r="P170" s="339" t="n"/>
      <c r="Q170" s="339" t="n"/>
      <c r="R170" s="339" t="n"/>
      <c r="S170" s="339" t="n"/>
      <c r="T170" s="339" t="n"/>
      <c r="U170" s="339" t="n"/>
      <c r="V170" s="339" t="n"/>
      <c r="W170" s="339" t="n"/>
      <c r="X170" s="339" t="n"/>
      <c r="Y170" s="339" t="n"/>
    </row>
    <row r="171" ht="15.75" customHeight="1" s="496">
      <c r="A171" s="339" t="n"/>
      <c r="B171" s="339" t="n"/>
      <c r="C171" s="339" t="n"/>
      <c r="D171" s="339" t="n"/>
      <c r="E171" s="339" t="n"/>
      <c r="F171" s="339" t="n"/>
      <c r="G171" s="339" t="n"/>
      <c r="H171" s="339" t="n"/>
      <c r="I171" s="339" t="n"/>
      <c r="J171" s="339" t="n"/>
      <c r="K171" s="339" t="n"/>
      <c r="L171" s="339" t="n"/>
      <c r="M171" s="339" t="n"/>
      <c r="N171" s="339" t="n"/>
      <c r="O171" s="339" t="n"/>
      <c r="P171" s="339" t="n"/>
      <c r="Q171" s="339" t="n"/>
      <c r="R171" s="339" t="n"/>
      <c r="S171" s="339" t="n"/>
      <c r="T171" s="339" t="n"/>
      <c r="U171" s="339" t="n"/>
      <c r="V171" s="339" t="n"/>
      <c r="W171" s="339" t="n"/>
      <c r="X171" s="339" t="n"/>
      <c r="Y171" s="339" t="n"/>
    </row>
    <row r="172" ht="15.75" customHeight="1" s="496">
      <c r="A172" s="339" t="n"/>
      <c r="B172" s="339" t="n"/>
      <c r="C172" s="339" t="n"/>
      <c r="D172" s="339" t="n"/>
      <c r="E172" s="339" t="n"/>
      <c r="F172" s="339" t="n"/>
      <c r="G172" s="339" t="n"/>
      <c r="H172" s="339" t="n"/>
      <c r="I172" s="339" t="n"/>
      <c r="J172" s="339" t="n"/>
      <c r="K172" s="339" t="n"/>
      <c r="L172" s="339" t="n"/>
      <c r="M172" s="339" t="n"/>
      <c r="N172" s="339" t="n"/>
      <c r="O172" s="339" t="n"/>
      <c r="P172" s="339" t="n"/>
      <c r="Q172" s="339" t="n"/>
      <c r="R172" s="339" t="n"/>
      <c r="S172" s="339" t="n"/>
      <c r="T172" s="339" t="n"/>
      <c r="U172" s="339" t="n"/>
      <c r="V172" s="339" t="n"/>
      <c r="W172" s="339" t="n"/>
      <c r="X172" s="339" t="n"/>
      <c r="Y172" s="339" t="n"/>
    </row>
    <row r="173" ht="15.75" customHeight="1" s="496">
      <c r="A173" s="339" t="n"/>
      <c r="B173" s="339" t="n"/>
      <c r="C173" s="339" t="n"/>
      <c r="D173" s="339" t="n"/>
      <c r="E173" s="339" t="n"/>
      <c r="F173" s="339" t="n"/>
      <c r="G173" s="339" t="n"/>
      <c r="H173" s="339" t="n"/>
      <c r="I173" s="339" t="n"/>
      <c r="J173" s="339" t="n"/>
      <c r="K173" s="339" t="n"/>
      <c r="L173" s="339" t="n"/>
      <c r="M173" s="339" t="n"/>
      <c r="N173" s="339" t="n"/>
      <c r="O173" s="339" t="n"/>
      <c r="P173" s="339" t="n"/>
      <c r="Q173" s="339" t="n"/>
      <c r="R173" s="339" t="n"/>
      <c r="S173" s="339" t="n"/>
      <c r="T173" s="339" t="n"/>
      <c r="U173" s="339" t="n"/>
      <c r="V173" s="339" t="n"/>
      <c r="W173" s="339" t="n"/>
      <c r="X173" s="339" t="n"/>
      <c r="Y173" s="339" t="n"/>
    </row>
    <row r="174" ht="15.75" customHeight="1" s="496">
      <c r="A174" s="339" t="n"/>
      <c r="B174" s="339" t="n"/>
      <c r="C174" s="339" t="n"/>
      <c r="D174" s="339" t="n"/>
      <c r="E174" s="339" t="n"/>
      <c r="F174" s="339" t="n"/>
      <c r="G174" s="339" t="n"/>
      <c r="H174" s="339" t="n"/>
      <c r="I174" s="339" t="n"/>
      <c r="J174" s="339" t="n"/>
      <c r="K174" s="339" t="n"/>
      <c r="L174" s="339" t="n"/>
      <c r="M174" s="339" t="n"/>
      <c r="N174" s="339" t="n"/>
      <c r="O174" s="339" t="n"/>
      <c r="P174" s="339" t="n"/>
      <c r="Q174" s="339" t="n"/>
      <c r="R174" s="339" t="n"/>
      <c r="S174" s="339" t="n"/>
      <c r="T174" s="339" t="n"/>
      <c r="U174" s="339" t="n"/>
      <c r="V174" s="339" t="n"/>
      <c r="W174" s="339" t="n"/>
      <c r="X174" s="339" t="n"/>
      <c r="Y174" s="339" t="n"/>
    </row>
    <row r="175" ht="15.75" customHeight="1" s="496">
      <c r="A175" s="339" t="n"/>
      <c r="B175" s="339" t="n"/>
      <c r="C175" s="339" t="n"/>
      <c r="D175" s="339" t="n"/>
      <c r="E175" s="339" t="n"/>
      <c r="F175" s="339" t="n"/>
      <c r="G175" s="339" t="n"/>
      <c r="H175" s="339" t="n"/>
      <c r="I175" s="339" t="n"/>
      <c r="J175" s="339" t="n"/>
      <c r="K175" s="339" t="n"/>
      <c r="L175" s="339" t="n"/>
      <c r="M175" s="339" t="n"/>
      <c r="N175" s="339" t="n"/>
      <c r="O175" s="339" t="n"/>
      <c r="P175" s="339" t="n"/>
      <c r="Q175" s="339" t="n"/>
      <c r="R175" s="339" t="n"/>
      <c r="S175" s="339" t="n"/>
      <c r="T175" s="339" t="n"/>
      <c r="U175" s="339" t="n"/>
      <c r="V175" s="339" t="n"/>
      <c r="W175" s="339" t="n"/>
      <c r="X175" s="339" t="n"/>
      <c r="Y175" s="339" t="n"/>
    </row>
    <row r="176" ht="15.75" customHeight="1" s="496">
      <c r="A176" s="339" t="n"/>
      <c r="B176" s="339" t="n"/>
      <c r="C176" s="339" t="n"/>
      <c r="D176" s="339" t="n"/>
      <c r="E176" s="339" t="n"/>
      <c r="F176" s="339" t="n"/>
      <c r="G176" s="339" t="n"/>
      <c r="H176" s="339" t="n"/>
      <c r="I176" s="339" t="n"/>
      <c r="J176" s="339" t="n"/>
      <c r="K176" s="339" t="n"/>
      <c r="L176" s="339" t="n"/>
      <c r="M176" s="339" t="n"/>
      <c r="N176" s="339" t="n"/>
      <c r="O176" s="339" t="n"/>
      <c r="P176" s="339" t="n"/>
      <c r="Q176" s="339" t="n"/>
      <c r="R176" s="339" t="n"/>
      <c r="S176" s="339" t="n"/>
      <c r="T176" s="339" t="n"/>
      <c r="U176" s="339" t="n"/>
      <c r="V176" s="339" t="n"/>
      <c r="W176" s="339" t="n"/>
      <c r="X176" s="339" t="n"/>
      <c r="Y176" s="339" t="n"/>
    </row>
    <row r="177" ht="15.75" customHeight="1" s="496">
      <c r="A177" s="339" t="n"/>
      <c r="B177" s="339" t="n"/>
      <c r="C177" s="339" t="n"/>
      <c r="D177" s="339" t="n"/>
      <c r="E177" s="339" t="n"/>
      <c r="F177" s="339" t="n"/>
      <c r="G177" s="339" t="n"/>
      <c r="H177" s="339" t="n"/>
      <c r="I177" s="339" t="n"/>
      <c r="J177" s="339" t="n"/>
      <c r="K177" s="339" t="n"/>
      <c r="L177" s="339" t="n"/>
      <c r="M177" s="339" t="n"/>
      <c r="N177" s="339" t="n"/>
      <c r="O177" s="339" t="n"/>
      <c r="P177" s="339" t="n"/>
      <c r="Q177" s="339" t="n"/>
      <c r="R177" s="339" t="n"/>
      <c r="S177" s="339" t="n"/>
      <c r="T177" s="339" t="n"/>
      <c r="U177" s="339" t="n"/>
      <c r="V177" s="339" t="n"/>
      <c r="W177" s="339" t="n"/>
      <c r="X177" s="339" t="n"/>
      <c r="Y177" s="339" t="n"/>
    </row>
    <row r="178" ht="15.75" customHeight="1" s="496">
      <c r="A178" s="339" t="n"/>
      <c r="B178" s="339" t="n"/>
      <c r="C178" s="339" t="n"/>
      <c r="D178" s="339" t="n"/>
      <c r="E178" s="339" t="n"/>
      <c r="F178" s="339" t="n"/>
      <c r="G178" s="339" t="n"/>
      <c r="H178" s="339" t="n"/>
      <c r="I178" s="339" t="n"/>
      <c r="J178" s="339" t="n"/>
      <c r="K178" s="339" t="n"/>
      <c r="L178" s="339" t="n"/>
      <c r="M178" s="339" t="n"/>
      <c r="N178" s="339" t="n"/>
      <c r="O178" s="339" t="n"/>
      <c r="P178" s="339" t="n"/>
      <c r="Q178" s="339" t="n"/>
      <c r="R178" s="339" t="n"/>
      <c r="S178" s="339" t="n"/>
      <c r="T178" s="339" t="n"/>
      <c r="U178" s="339" t="n"/>
      <c r="V178" s="339" t="n"/>
      <c r="W178" s="339" t="n"/>
      <c r="X178" s="339" t="n"/>
      <c r="Y178" s="339" t="n"/>
    </row>
    <row r="179" ht="15.75" customHeight="1" s="496">
      <c r="A179" s="339" t="n"/>
      <c r="B179" s="339" t="n"/>
      <c r="C179" s="339" t="n"/>
      <c r="D179" s="339" t="n"/>
      <c r="E179" s="339" t="n"/>
      <c r="F179" s="339" t="n"/>
      <c r="G179" s="339" t="n"/>
      <c r="H179" s="339" t="n"/>
      <c r="I179" s="339" t="n"/>
      <c r="J179" s="339" t="n"/>
      <c r="K179" s="339" t="n"/>
      <c r="L179" s="339" t="n"/>
      <c r="M179" s="339" t="n"/>
      <c r="N179" s="339" t="n"/>
      <c r="O179" s="339" t="n"/>
      <c r="P179" s="339" t="n"/>
      <c r="Q179" s="339" t="n"/>
      <c r="R179" s="339" t="n"/>
      <c r="S179" s="339" t="n"/>
      <c r="T179" s="339" t="n"/>
      <c r="U179" s="339" t="n"/>
      <c r="V179" s="339" t="n"/>
      <c r="W179" s="339" t="n"/>
      <c r="X179" s="339" t="n"/>
      <c r="Y179" s="339" t="n"/>
    </row>
    <row r="180" ht="15.75" customHeight="1" s="496">
      <c r="A180" s="339" t="n"/>
      <c r="B180" s="339" t="n"/>
      <c r="C180" s="339" t="n"/>
      <c r="D180" s="339" t="n"/>
      <c r="E180" s="339" t="n"/>
      <c r="F180" s="339" t="n"/>
      <c r="G180" s="339" t="n"/>
      <c r="H180" s="339" t="n"/>
      <c r="I180" s="339" t="n"/>
      <c r="J180" s="339" t="n"/>
      <c r="K180" s="339" t="n"/>
      <c r="L180" s="339" t="n"/>
      <c r="M180" s="339" t="n"/>
      <c r="N180" s="339" t="n"/>
      <c r="O180" s="339" t="n"/>
      <c r="P180" s="339" t="n"/>
      <c r="Q180" s="339" t="n"/>
      <c r="R180" s="339" t="n"/>
      <c r="S180" s="339" t="n"/>
      <c r="T180" s="339" t="n"/>
      <c r="U180" s="339" t="n"/>
      <c r="V180" s="339" t="n"/>
      <c r="W180" s="339" t="n"/>
      <c r="X180" s="339" t="n"/>
      <c r="Y180" s="339" t="n"/>
    </row>
    <row r="181" ht="15.75" customHeight="1" s="496">
      <c r="A181" s="339" t="n"/>
      <c r="B181" s="339" t="n"/>
      <c r="C181" s="339" t="n"/>
      <c r="D181" s="339" t="n"/>
      <c r="E181" s="339" t="n"/>
      <c r="F181" s="339" t="n"/>
      <c r="G181" s="339" t="n"/>
      <c r="H181" s="339" t="n"/>
      <c r="I181" s="339" t="n"/>
      <c r="J181" s="339" t="n"/>
      <c r="K181" s="339" t="n"/>
      <c r="L181" s="339" t="n"/>
      <c r="M181" s="339" t="n"/>
      <c r="N181" s="339" t="n"/>
      <c r="O181" s="339" t="n"/>
      <c r="P181" s="339" t="n"/>
      <c r="Q181" s="339" t="n"/>
      <c r="R181" s="339" t="n"/>
      <c r="S181" s="339" t="n"/>
      <c r="T181" s="339" t="n"/>
      <c r="U181" s="339" t="n"/>
      <c r="V181" s="339" t="n"/>
      <c r="W181" s="339" t="n"/>
      <c r="X181" s="339" t="n"/>
      <c r="Y181" s="339" t="n"/>
    </row>
    <row r="182" ht="15.75" customHeight="1" s="496">
      <c r="A182" s="339" t="n"/>
      <c r="B182" s="339" t="n"/>
      <c r="C182" s="339" t="n"/>
      <c r="D182" s="339" t="n"/>
      <c r="E182" s="339" t="n"/>
      <c r="F182" s="339" t="n"/>
      <c r="G182" s="339" t="n"/>
      <c r="H182" s="339" t="n"/>
      <c r="I182" s="339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39" t="n"/>
      <c r="S182" s="339" t="n"/>
      <c r="T182" s="339" t="n"/>
      <c r="U182" s="339" t="n"/>
      <c r="V182" s="339" t="n"/>
      <c r="W182" s="339" t="n"/>
      <c r="X182" s="339" t="n"/>
      <c r="Y182" s="339" t="n"/>
    </row>
    <row r="183" ht="15.75" customHeight="1" s="496">
      <c r="A183" s="339" t="n"/>
      <c r="B183" s="339" t="n"/>
      <c r="C183" s="339" t="n"/>
      <c r="D183" s="339" t="n"/>
      <c r="E183" s="339" t="n"/>
      <c r="F183" s="339" t="n"/>
      <c r="G183" s="339" t="n"/>
      <c r="H183" s="339" t="n"/>
      <c r="I183" s="339" t="n"/>
      <c r="J183" s="339" t="n"/>
      <c r="K183" s="339" t="n"/>
      <c r="L183" s="339" t="n"/>
      <c r="M183" s="339" t="n"/>
      <c r="N183" s="339" t="n"/>
      <c r="O183" s="339" t="n"/>
      <c r="P183" s="339" t="n"/>
      <c r="Q183" s="339" t="n"/>
      <c r="R183" s="339" t="n"/>
      <c r="S183" s="339" t="n"/>
      <c r="T183" s="339" t="n"/>
      <c r="U183" s="339" t="n"/>
      <c r="V183" s="339" t="n"/>
      <c r="W183" s="339" t="n"/>
      <c r="X183" s="339" t="n"/>
      <c r="Y183" s="339" t="n"/>
    </row>
    <row r="184" ht="15.75" customHeight="1" s="496">
      <c r="A184" s="339" t="n"/>
      <c r="B184" s="339" t="n"/>
      <c r="C184" s="339" t="n"/>
      <c r="D184" s="339" t="n"/>
      <c r="E184" s="339" t="n"/>
      <c r="F184" s="339" t="n"/>
      <c r="G184" s="339" t="n"/>
      <c r="H184" s="339" t="n"/>
      <c r="I184" s="339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39" t="n"/>
      <c r="S184" s="339" t="n"/>
      <c r="T184" s="339" t="n"/>
      <c r="U184" s="339" t="n"/>
      <c r="V184" s="339" t="n"/>
      <c r="W184" s="339" t="n"/>
      <c r="X184" s="339" t="n"/>
      <c r="Y184" s="339" t="n"/>
    </row>
    <row r="185" ht="15.75" customHeight="1" s="496">
      <c r="A185" s="339" t="n"/>
      <c r="B185" s="339" t="n"/>
      <c r="C185" s="339" t="n"/>
      <c r="D185" s="339" t="n"/>
      <c r="E185" s="339" t="n"/>
      <c r="F185" s="339" t="n"/>
      <c r="G185" s="339" t="n"/>
      <c r="H185" s="339" t="n"/>
      <c r="I185" s="339" t="n"/>
      <c r="J185" s="339" t="n"/>
      <c r="K185" s="339" t="n"/>
      <c r="L185" s="339" t="n"/>
      <c r="M185" s="339" t="n"/>
      <c r="N185" s="339" t="n"/>
      <c r="O185" s="339" t="n"/>
      <c r="P185" s="339" t="n"/>
      <c r="Q185" s="339" t="n"/>
      <c r="R185" s="339" t="n"/>
      <c r="S185" s="339" t="n"/>
      <c r="T185" s="339" t="n"/>
      <c r="U185" s="339" t="n"/>
      <c r="V185" s="339" t="n"/>
      <c r="W185" s="339" t="n"/>
      <c r="X185" s="339" t="n"/>
      <c r="Y185" s="339" t="n"/>
    </row>
    <row r="186" ht="15.75" customHeight="1" s="496">
      <c r="A186" s="339" t="n"/>
      <c r="B186" s="339" t="n"/>
      <c r="C186" s="339" t="n"/>
      <c r="D186" s="339" t="n"/>
      <c r="E186" s="339" t="n"/>
      <c r="F186" s="339" t="n"/>
      <c r="G186" s="339" t="n"/>
      <c r="H186" s="339" t="n"/>
      <c r="I186" s="339" t="n"/>
      <c r="J186" s="339" t="n"/>
      <c r="K186" s="339" t="n"/>
      <c r="L186" s="339" t="n"/>
      <c r="M186" s="339" t="n"/>
      <c r="N186" s="339" t="n"/>
      <c r="O186" s="339" t="n"/>
      <c r="P186" s="339" t="n"/>
      <c r="Q186" s="339" t="n"/>
      <c r="R186" s="339" t="n"/>
      <c r="S186" s="339" t="n"/>
      <c r="T186" s="339" t="n"/>
      <c r="U186" s="339" t="n"/>
      <c r="V186" s="339" t="n"/>
      <c r="W186" s="339" t="n"/>
      <c r="X186" s="339" t="n"/>
      <c r="Y186" s="339" t="n"/>
    </row>
    <row r="187" ht="15.75" customHeight="1" s="496">
      <c r="A187" s="339" t="n"/>
      <c r="B187" s="339" t="n"/>
      <c r="C187" s="339" t="n"/>
      <c r="D187" s="339" t="n"/>
      <c r="E187" s="339" t="n"/>
      <c r="F187" s="339" t="n"/>
      <c r="G187" s="339" t="n"/>
      <c r="H187" s="339" t="n"/>
      <c r="I187" s="339" t="n"/>
      <c r="J187" s="339" t="n"/>
      <c r="K187" s="339" t="n"/>
      <c r="L187" s="339" t="n"/>
      <c r="M187" s="339" t="n"/>
      <c r="N187" s="339" t="n"/>
      <c r="O187" s="339" t="n"/>
      <c r="P187" s="339" t="n"/>
      <c r="Q187" s="339" t="n"/>
      <c r="R187" s="339" t="n"/>
      <c r="S187" s="339" t="n"/>
      <c r="T187" s="339" t="n"/>
      <c r="U187" s="339" t="n"/>
      <c r="V187" s="339" t="n"/>
      <c r="W187" s="339" t="n"/>
      <c r="X187" s="339" t="n"/>
      <c r="Y187" s="339" t="n"/>
    </row>
    <row r="188" ht="15.75" customHeight="1" s="496">
      <c r="A188" s="339" t="n"/>
      <c r="B188" s="339" t="n"/>
      <c r="C188" s="339" t="n"/>
      <c r="D188" s="339" t="n"/>
      <c r="E188" s="339" t="n"/>
      <c r="F188" s="339" t="n"/>
      <c r="G188" s="339" t="n"/>
      <c r="H188" s="339" t="n"/>
      <c r="I188" s="339" t="n"/>
      <c r="J188" s="339" t="n"/>
      <c r="K188" s="339" t="n"/>
      <c r="L188" s="339" t="n"/>
      <c r="M188" s="339" t="n"/>
      <c r="N188" s="339" t="n"/>
      <c r="O188" s="339" t="n"/>
      <c r="P188" s="339" t="n"/>
      <c r="Q188" s="339" t="n"/>
      <c r="R188" s="339" t="n"/>
      <c r="S188" s="339" t="n"/>
      <c r="T188" s="339" t="n"/>
      <c r="U188" s="339" t="n"/>
      <c r="V188" s="339" t="n"/>
      <c r="W188" s="339" t="n"/>
      <c r="X188" s="339" t="n"/>
      <c r="Y188" s="339" t="n"/>
    </row>
    <row r="189" ht="15.75" customHeight="1" s="496">
      <c r="A189" s="339" t="n"/>
      <c r="B189" s="339" t="n"/>
      <c r="C189" s="339" t="n"/>
      <c r="D189" s="339" t="n"/>
      <c r="E189" s="339" t="n"/>
      <c r="F189" s="339" t="n"/>
      <c r="G189" s="339" t="n"/>
      <c r="H189" s="339" t="n"/>
      <c r="I189" s="339" t="n"/>
      <c r="J189" s="339" t="n"/>
      <c r="K189" s="339" t="n"/>
      <c r="L189" s="339" t="n"/>
      <c r="M189" s="339" t="n"/>
      <c r="N189" s="339" t="n"/>
      <c r="O189" s="339" t="n"/>
      <c r="P189" s="339" t="n"/>
      <c r="Q189" s="339" t="n"/>
      <c r="R189" s="339" t="n"/>
      <c r="S189" s="339" t="n"/>
      <c r="T189" s="339" t="n"/>
      <c r="U189" s="339" t="n"/>
      <c r="V189" s="339" t="n"/>
      <c r="W189" s="339" t="n"/>
      <c r="X189" s="339" t="n"/>
      <c r="Y189" s="339" t="n"/>
    </row>
    <row r="190" ht="15.75" customHeight="1" s="496">
      <c r="A190" s="339" t="n"/>
      <c r="B190" s="339" t="n"/>
      <c r="C190" s="339" t="n"/>
      <c r="D190" s="339" t="n"/>
      <c r="E190" s="339" t="n"/>
      <c r="F190" s="339" t="n"/>
      <c r="G190" s="339" t="n"/>
      <c r="H190" s="339" t="n"/>
      <c r="I190" s="339" t="n"/>
      <c r="J190" s="339" t="n"/>
      <c r="K190" s="339" t="n"/>
      <c r="L190" s="339" t="n"/>
      <c r="M190" s="339" t="n"/>
      <c r="N190" s="339" t="n"/>
      <c r="O190" s="339" t="n"/>
      <c r="P190" s="339" t="n"/>
      <c r="Q190" s="339" t="n"/>
      <c r="R190" s="339" t="n"/>
      <c r="S190" s="339" t="n"/>
      <c r="T190" s="339" t="n"/>
      <c r="U190" s="339" t="n"/>
      <c r="V190" s="339" t="n"/>
      <c r="W190" s="339" t="n"/>
      <c r="X190" s="339" t="n"/>
      <c r="Y190" s="339" t="n"/>
    </row>
    <row r="191" ht="15.75" customHeight="1" s="496">
      <c r="A191" s="339" t="n"/>
      <c r="B191" s="339" t="n"/>
      <c r="C191" s="339" t="n"/>
      <c r="D191" s="339" t="n"/>
      <c r="E191" s="339" t="n"/>
      <c r="F191" s="339" t="n"/>
      <c r="G191" s="339" t="n"/>
      <c r="H191" s="339" t="n"/>
      <c r="I191" s="339" t="n"/>
      <c r="J191" s="339" t="n"/>
      <c r="K191" s="339" t="n"/>
      <c r="L191" s="339" t="n"/>
      <c r="M191" s="339" t="n"/>
      <c r="N191" s="339" t="n"/>
      <c r="O191" s="339" t="n"/>
      <c r="P191" s="339" t="n"/>
      <c r="Q191" s="339" t="n"/>
      <c r="R191" s="339" t="n"/>
      <c r="S191" s="339" t="n"/>
      <c r="T191" s="339" t="n"/>
      <c r="U191" s="339" t="n"/>
      <c r="V191" s="339" t="n"/>
      <c r="W191" s="339" t="n"/>
      <c r="X191" s="339" t="n"/>
      <c r="Y191" s="339" t="n"/>
    </row>
    <row r="192" ht="15.75" customHeight="1" s="496">
      <c r="A192" s="339" t="n"/>
      <c r="B192" s="339" t="n"/>
      <c r="C192" s="339" t="n"/>
      <c r="D192" s="339" t="n"/>
      <c r="E192" s="339" t="n"/>
      <c r="F192" s="339" t="n"/>
      <c r="G192" s="339" t="n"/>
      <c r="H192" s="339" t="n"/>
      <c r="I192" s="339" t="n"/>
      <c r="J192" s="339" t="n"/>
      <c r="K192" s="339" t="n"/>
      <c r="L192" s="339" t="n"/>
      <c r="M192" s="339" t="n"/>
      <c r="N192" s="339" t="n"/>
      <c r="O192" s="339" t="n"/>
      <c r="P192" s="339" t="n"/>
      <c r="Q192" s="339" t="n"/>
      <c r="R192" s="339" t="n"/>
      <c r="S192" s="339" t="n"/>
      <c r="T192" s="339" t="n"/>
      <c r="U192" s="339" t="n"/>
      <c r="V192" s="339" t="n"/>
      <c r="W192" s="339" t="n"/>
      <c r="X192" s="339" t="n"/>
      <c r="Y192" s="339" t="n"/>
    </row>
    <row r="193" ht="15.75" customHeight="1" s="496">
      <c r="A193" s="339" t="n"/>
      <c r="B193" s="339" t="n"/>
      <c r="C193" s="339" t="n"/>
      <c r="D193" s="339" t="n"/>
      <c r="E193" s="339" t="n"/>
      <c r="F193" s="339" t="n"/>
      <c r="G193" s="339" t="n"/>
      <c r="H193" s="339" t="n"/>
      <c r="I193" s="339" t="n"/>
      <c r="J193" s="339" t="n"/>
      <c r="K193" s="339" t="n"/>
      <c r="L193" s="339" t="n"/>
      <c r="M193" s="339" t="n"/>
      <c r="N193" s="339" t="n"/>
      <c r="O193" s="339" t="n"/>
      <c r="P193" s="339" t="n"/>
      <c r="Q193" s="339" t="n"/>
      <c r="R193" s="339" t="n"/>
      <c r="S193" s="339" t="n"/>
      <c r="T193" s="339" t="n"/>
      <c r="U193" s="339" t="n"/>
      <c r="V193" s="339" t="n"/>
      <c r="W193" s="339" t="n"/>
      <c r="X193" s="339" t="n"/>
      <c r="Y193" s="339" t="n"/>
    </row>
    <row r="194" ht="15.75" customHeight="1" s="496">
      <c r="A194" s="339" t="n"/>
      <c r="B194" s="339" t="n"/>
      <c r="C194" s="339" t="n"/>
      <c r="D194" s="339" t="n"/>
      <c r="E194" s="339" t="n"/>
      <c r="F194" s="339" t="n"/>
      <c r="G194" s="339" t="n"/>
      <c r="H194" s="339" t="n"/>
      <c r="I194" s="339" t="n"/>
      <c r="J194" s="339" t="n"/>
      <c r="K194" s="339" t="n"/>
      <c r="L194" s="339" t="n"/>
      <c r="M194" s="339" t="n"/>
      <c r="N194" s="339" t="n"/>
      <c r="O194" s="339" t="n"/>
      <c r="P194" s="339" t="n"/>
      <c r="Q194" s="339" t="n"/>
      <c r="R194" s="339" t="n"/>
      <c r="S194" s="339" t="n"/>
      <c r="T194" s="339" t="n"/>
      <c r="U194" s="339" t="n"/>
      <c r="V194" s="339" t="n"/>
      <c r="W194" s="339" t="n"/>
      <c r="X194" s="339" t="n"/>
      <c r="Y194" s="339" t="n"/>
    </row>
    <row r="195" ht="15.75" customHeight="1" s="496">
      <c r="A195" s="339" t="n"/>
      <c r="B195" s="339" t="n"/>
      <c r="C195" s="339" t="n"/>
      <c r="D195" s="339" t="n"/>
      <c r="E195" s="339" t="n"/>
      <c r="F195" s="339" t="n"/>
      <c r="G195" s="339" t="n"/>
      <c r="H195" s="339" t="n"/>
      <c r="I195" s="339" t="n"/>
      <c r="J195" s="339" t="n"/>
      <c r="K195" s="339" t="n"/>
      <c r="L195" s="339" t="n"/>
      <c r="M195" s="339" t="n"/>
      <c r="N195" s="339" t="n"/>
      <c r="O195" s="339" t="n"/>
      <c r="P195" s="339" t="n"/>
      <c r="Q195" s="339" t="n"/>
      <c r="R195" s="339" t="n"/>
      <c r="S195" s="339" t="n"/>
      <c r="T195" s="339" t="n"/>
      <c r="U195" s="339" t="n"/>
      <c r="V195" s="339" t="n"/>
      <c r="W195" s="339" t="n"/>
      <c r="X195" s="339" t="n"/>
      <c r="Y195" s="339" t="n"/>
    </row>
    <row r="196" ht="15.75" customHeight="1" s="496">
      <c r="A196" s="339" t="n"/>
      <c r="B196" s="339" t="n"/>
      <c r="C196" s="339" t="n"/>
      <c r="D196" s="339" t="n"/>
      <c r="E196" s="339" t="n"/>
      <c r="F196" s="339" t="n"/>
      <c r="G196" s="339" t="n"/>
      <c r="H196" s="339" t="n"/>
      <c r="I196" s="339" t="n"/>
      <c r="J196" s="339" t="n"/>
      <c r="K196" s="339" t="n"/>
      <c r="L196" s="339" t="n"/>
      <c r="M196" s="339" t="n"/>
      <c r="N196" s="339" t="n"/>
      <c r="O196" s="339" t="n"/>
      <c r="P196" s="339" t="n"/>
      <c r="Q196" s="339" t="n"/>
      <c r="R196" s="339" t="n"/>
      <c r="S196" s="339" t="n"/>
      <c r="T196" s="339" t="n"/>
      <c r="U196" s="339" t="n"/>
      <c r="V196" s="339" t="n"/>
      <c r="W196" s="339" t="n"/>
      <c r="X196" s="339" t="n"/>
      <c r="Y196" s="339" t="n"/>
    </row>
    <row r="197" ht="15.75" customHeight="1" s="496">
      <c r="A197" s="339" t="n"/>
      <c r="B197" s="339" t="n"/>
      <c r="C197" s="339" t="n"/>
      <c r="D197" s="339" t="n"/>
      <c r="E197" s="339" t="n"/>
      <c r="F197" s="339" t="n"/>
      <c r="G197" s="339" t="n"/>
      <c r="H197" s="339" t="n"/>
      <c r="I197" s="339" t="n"/>
      <c r="J197" s="339" t="n"/>
      <c r="K197" s="339" t="n"/>
      <c r="L197" s="339" t="n"/>
      <c r="M197" s="339" t="n"/>
      <c r="N197" s="339" t="n"/>
      <c r="O197" s="339" t="n"/>
      <c r="P197" s="339" t="n"/>
      <c r="Q197" s="339" t="n"/>
      <c r="R197" s="339" t="n"/>
      <c r="S197" s="339" t="n"/>
      <c r="T197" s="339" t="n"/>
      <c r="U197" s="339" t="n"/>
      <c r="V197" s="339" t="n"/>
      <c r="W197" s="339" t="n"/>
      <c r="X197" s="339" t="n"/>
      <c r="Y197" s="339" t="n"/>
    </row>
    <row r="198" ht="15.75" customHeight="1" s="496">
      <c r="A198" s="339" t="n"/>
      <c r="B198" s="339" t="n"/>
      <c r="C198" s="339" t="n"/>
      <c r="D198" s="339" t="n"/>
      <c r="E198" s="339" t="n"/>
      <c r="F198" s="339" t="n"/>
      <c r="G198" s="339" t="n"/>
      <c r="H198" s="339" t="n"/>
      <c r="I198" s="339" t="n"/>
      <c r="J198" s="339" t="n"/>
      <c r="K198" s="339" t="n"/>
      <c r="L198" s="339" t="n"/>
      <c r="M198" s="339" t="n"/>
      <c r="N198" s="339" t="n"/>
      <c r="O198" s="339" t="n"/>
      <c r="P198" s="339" t="n"/>
      <c r="Q198" s="339" t="n"/>
      <c r="R198" s="339" t="n"/>
      <c r="S198" s="339" t="n"/>
      <c r="T198" s="339" t="n"/>
      <c r="U198" s="339" t="n"/>
      <c r="V198" s="339" t="n"/>
      <c r="W198" s="339" t="n"/>
      <c r="X198" s="339" t="n"/>
      <c r="Y198" s="339" t="n"/>
    </row>
    <row r="199" ht="15.75" customHeight="1" s="496">
      <c r="A199" s="339" t="n"/>
      <c r="B199" s="339" t="n"/>
      <c r="C199" s="339" t="n"/>
      <c r="D199" s="339" t="n"/>
      <c r="E199" s="339" t="n"/>
      <c r="F199" s="339" t="n"/>
      <c r="G199" s="339" t="n"/>
      <c r="H199" s="339" t="n"/>
      <c r="I199" s="339" t="n"/>
      <c r="J199" s="339" t="n"/>
      <c r="K199" s="339" t="n"/>
      <c r="L199" s="339" t="n"/>
      <c r="M199" s="339" t="n"/>
      <c r="N199" s="339" t="n"/>
      <c r="O199" s="339" t="n"/>
      <c r="P199" s="339" t="n"/>
      <c r="Q199" s="339" t="n"/>
      <c r="R199" s="339" t="n"/>
      <c r="S199" s="339" t="n"/>
      <c r="T199" s="339" t="n"/>
      <c r="U199" s="339" t="n"/>
      <c r="V199" s="339" t="n"/>
      <c r="W199" s="339" t="n"/>
      <c r="X199" s="339" t="n"/>
      <c r="Y199" s="339" t="n"/>
    </row>
    <row r="200" ht="15.75" customHeight="1" s="496">
      <c r="A200" s="339" t="n"/>
      <c r="B200" s="339" t="n"/>
      <c r="C200" s="339" t="n"/>
      <c r="D200" s="339" t="n"/>
      <c r="E200" s="339" t="n"/>
      <c r="F200" s="339" t="n"/>
      <c r="G200" s="339" t="n"/>
      <c r="H200" s="339" t="n"/>
      <c r="I200" s="339" t="n"/>
      <c r="J200" s="339" t="n"/>
      <c r="K200" s="339" t="n"/>
      <c r="L200" s="339" t="n"/>
      <c r="M200" s="339" t="n"/>
      <c r="N200" s="339" t="n"/>
      <c r="O200" s="339" t="n"/>
      <c r="P200" s="339" t="n"/>
      <c r="Q200" s="339" t="n"/>
      <c r="R200" s="339" t="n"/>
      <c r="S200" s="339" t="n"/>
      <c r="T200" s="339" t="n"/>
      <c r="U200" s="339" t="n"/>
      <c r="V200" s="339" t="n"/>
      <c r="W200" s="339" t="n"/>
      <c r="X200" s="339" t="n"/>
      <c r="Y200" s="339" t="n"/>
    </row>
    <row r="201" ht="15.75" customHeight="1" s="496">
      <c r="A201" s="339" t="n"/>
      <c r="B201" s="339" t="n"/>
      <c r="C201" s="339" t="n"/>
      <c r="D201" s="339" t="n"/>
      <c r="E201" s="339" t="n"/>
      <c r="F201" s="339" t="n"/>
      <c r="G201" s="339" t="n"/>
      <c r="H201" s="339" t="n"/>
      <c r="I201" s="339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39" t="n"/>
      <c r="S201" s="339" t="n"/>
      <c r="T201" s="339" t="n"/>
      <c r="U201" s="339" t="n"/>
      <c r="V201" s="339" t="n"/>
      <c r="W201" s="339" t="n"/>
      <c r="X201" s="339" t="n"/>
      <c r="Y201" s="339" t="n"/>
    </row>
    <row r="202" ht="15.75" customHeight="1" s="496">
      <c r="A202" s="339" t="n"/>
      <c r="B202" s="339" t="n"/>
      <c r="C202" s="339" t="n"/>
      <c r="D202" s="339" t="n"/>
      <c r="E202" s="339" t="n"/>
      <c r="F202" s="339" t="n"/>
      <c r="G202" s="339" t="n"/>
      <c r="H202" s="339" t="n"/>
      <c r="I202" s="339" t="n"/>
      <c r="J202" s="339" t="n"/>
      <c r="K202" s="339" t="n"/>
      <c r="L202" s="339" t="n"/>
      <c r="M202" s="339" t="n"/>
      <c r="N202" s="339" t="n"/>
      <c r="O202" s="339" t="n"/>
      <c r="P202" s="339" t="n"/>
      <c r="Q202" s="339" t="n"/>
      <c r="R202" s="339" t="n"/>
      <c r="S202" s="339" t="n"/>
      <c r="T202" s="339" t="n"/>
      <c r="U202" s="339" t="n"/>
      <c r="V202" s="339" t="n"/>
      <c r="W202" s="339" t="n"/>
      <c r="X202" s="339" t="n"/>
      <c r="Y202" s="339" t="n"/>
    </row>
    <row r="203" ht="15.75" customHeight="1" s="496">
      <c r="A203" s="339" t="n"/>
      <c r="B203" s="339" t="n"/>
      <c r="C203" s="339" t="n"/>
      <c r="D203" s="339" t="n"/>
      <c r="E203" s="339" t="n"/>
      <c r="F203" s="339" t="n"/>
      <c r="G203" s="339" t="n"/>
      <c r="H203" s="339" t="n"/>
      <c r="I203" s="339" t="n"/>
      <c r="J203" s="339" t="n"/>
      <c r="K203" s="339" t="n"/>
      <c r="L203" s="339" t="n"/>
      <c r="M203" s="339" t="n"/>
      <c r="N203" s="339" t="n"/>
      <c r="O203" s="339" t="n"/>
      <c r="P203" s="339" t="n"/>
      <c r="Q203" s="339" t="n"/>
      <c r="R203" s="339" t="n"/>
      <c r="S203" s="339" t="n"/>
      <c r="T203" s="339" t="n"/>
      <c r="U203" s="339" t="n"/>
      <c r="V203" s="339" t="n"/>
      <c r="W203" s="339" t="n"/>
      <c r="X203" s="339" t="n"/>
      <c r="Y203" s="339" t="n"/>
    </row>
    <row r="204" ht="15.75" customHeight="1" s="496">
      <c r="A204" s="339" t="n"/>
      <c r="B204" s="339" t="n"/>
      <c r="C204" s="339" t="n"/>
      <c r="D204" s="339" t="n"/>
      <c r="E204" s="339" t="n"/>
      <c r="F204" s="339" t="n"/>
      <c r="G204" s="339" t="n"/>
      <c r="H204" s="339" t="n"/>
      <c r="I204" s="339" t="n"/>
      <c r="J204" s="339" t="n"/>
      <c r="K204" s="339" t="n"/>
      <c r="L204" s="339" t="n"/>
      <c r="M204" s="339" t="n"/>
      <c r="N204" s="339" t="n"/>
      <c r="O204" s="339" t="n"/>
      <c r="P204" s="339" t="n"/>
      <c r="Q204" s="339" t="n"/>
      <c r="R204" s="339" t="n"/>
      <c r="S204" s="339" t="n"/>
      <c r="T204" s="339" t="n"/>
      <c r="U204" s="339" t="n"/>
      <c r="V204" s="339" t="n"/>
      <c r="W204" s="339" t="n"/>
      <c r="X204" s="339" t="n"/>
      <c r="Y204" s="339" t="n"/>
    </row>
    <row r="205" ht="15.75" customHeight="1" s="496">
      <c r="A205" s="339" t="n"/>
      <c r="B205" s="339" t="n"/>
      <c r="C205" s="339" t="n"/>
      <c r="D205" s="339" t="n"/>
      <c r="E205" s="339" t="n"/>
      <c r="F205" s="339" t="n"/>
      <c r="G205" s="339" t="n"/>
      <c r="H205" s="339" t="n"/>
      <c r="I205" s="339" t="n"/>
      <c r="J205" s="339" t="n"/>
      <c r="K205" s="339" t="n"/>
      <c r="L205" s="339" t="n"/>
      <c r="M205" s="339" t="n"/>
      <c r="N205" s="339" t="n"/>
      <c r="O205" s="339" t="n"/>
      <c r="P205" s="339" t="n"/>
      <c r="Q205" s="339" t="n"/>
      <c r="R205" s="339" t="n"/>
      <c r="S205" s="339" t="n"/>
      <c r="T205" s="339" t="n"/>
      <c r="U205" s="339" t="n"/>
      <c r="V205" s="339" t="n"/>
      <c r="W205" s="339" t="n"/>
      <c r="X205" s="339" t="n"/>
      <c r="Y205" s="339" t="n"/>
    </row>
    <row r="206" ht="15.75" customHeight="1" s="496">
      <c r="A206" s="339" t="n"/>
      <c r="B206" s="339" t="n"/>
      <c r="C206" s="339" t="n"/>
      <c r="D206" s="339" t="n"/>
      <c r="E206" s="339" t="n"/>
      <c r="F206" s="339" t="n"/>
      <c r="G206" s="339" t="n"/>
      <c r="H206" s="339" t="n"/>
      <c r="I206" s="339" t="n"/>
      <c r="J206" s="339" t="n"/>
      <c r="K206" s="339" t="n"/>
      <c r="L206" s="339" t="n"/>
      <c r="M206" s="339" t="n"/>
      <c r="N206" s="339" t="n"/>
      <c r="O206" s="339" t="n"/>
      <c r="P206" s="339" t="n"/>
      <c r="Q206" s="339" t="n"/>
      <c r="R206" s="339" t="n"/>
      <c r="S206" s="339" t="n"/>
      <c r="T206" s="339" t="n"/>
      <c r="U206" s="339" t="n"/>
      <c r="V206" s="339" t="n"/>
      <c r="W206" s="339" t="n"/>
      <c r="X206" s="339" t="n"/>
      <c r="Y206" s="339" t="n"/>
    </row>
    <row r="207" ht="15.75" customHeight="1" s="496">
      <c r="A207" s="339" t="n"/>
      <c r="B207" s="339" t="n"/>
      <c r="C207" s="339" t="n"/>
      <c r="D207" s="339" t="n"/>
      <c r="E207" s="339" t="n"/>
      <c r="F207" s="339" t="n"/>
      <c r="G207" s="339" t="n"/>
      <c r="H207" s="339" t="n"/>
      <c r="I207" s="339" t="n"/>
      <c r="J207" s="339" t="n"/>
      <c r="K207" s="339" t="n"/>
      <c r="L207" s="339" t="n"/>
      <c r="M207" s="339" t="n"/>
      <c r="N207" s="339" t="n"/>
      <c r="O207" s="339" t="n"/>
      <c r="P207" s="339" t="n"/>
      <c r="Q207" s="339" t="n"/>
      <c r="R207" s="339" t="n"/>
      <c r="S207" s="339" t="n"/>
      <c r="T207" s="339" t="n"/>
      <c r="U207" s="339" t="n"/>
      <c r="V207" s="339" t="n"/>
      <c r="W207" s="339" t="n"/>
      <c r="X207" s="339" t="n"/>
      <c r="Y207" s="339" t="n"/>
    </row>
    <row r="208" ht="15.75" customHeight="1" s="496">
      <c r="A208" s="339" t="n"/>
      <c r="B208" s="339" t="n"/>
      <c r="C208" s="339" t="n"/>
      <c r="D208" s="339" t="n"/>
      <c r="E208" s="339" t="n"/>
      <c r="F208" s="339" t="n"/>
      <c r="G208" s="339" t="n"/>
      <c r="H208" s="339" t="n"/>
      <c r="I208" s="339" t="n"/>
      <c r="J208" s="339" t="n"/>
      <c r="K208" s="339" t="n"/>
      <c r="L208" s="339" t="n"/>
      <c r="M208" s="339" t="n"/>
      <c r="N208" s="339" t="n"/>
      <c r="O208" s="339" t="n"/>
      <c r="P208" s="339" t="n"/>
      <c r="Q208" s="339" t="n"/>
      <c r="R208" s="339" t="n"/>
      <c r="S208" s="339" t="n"/>
      <c r="T208" s="339" t="n"/>
      <c r="U208" s="339" t="n"/>
      <c r="V208" s="339" t="n"/>
      <c r="W208" s="339" t="n"/>
      <c r="X208" s="339" t="n"/>
      <c r="Y208" s="339" t="n"/>
    </row>
    <row r="209" ht="15.75" customHeight="1" s="496">
      <c r="A209" s="339" t="n"/>
      <c r="B209" s="339" t="n"/>
      <c r="C209" s="339" t="n"/>
      <c r="D209" s="339" t="n"/>
      <c r="E209" s="339" t="n"/>
      <c r="F209" s="339" t="n"/>
      <c r="G209" s="339" t="n"/>
      <c r="H209" s="339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39" t="n"/>
      <c r="S209" s="339" t="n"/>
      <c r="T209" s="339" t="n"/>
      <c r="U209" s="339" t="n"/>
      <c r="V209" s="339" t="n"/>
      <c r="W209" s="339" t="n"/>
      <c r="X209" s="339" t="n"/>
      <c r="Y209" s="339" t="n"/>
    </row>
    <row r="210" ht="15.75" customHeight="1" s="496">
      <c r="A210" s="339" t="n"/>
      <c r="B210" s="339" t="n"/>
      <c r="C210" s="339" t="n"/>
      <c r="D210" s="339" t="n"/>
      <c r="E210" s="339" t="n"/>
      <c r="F210" s="339" t="n"/>
      <c r="G210" s="339" t="n"/>
      <c r="H210" s="339" t="n"/>
      <c r="I210" s="339" t="n"/>
      <c r="J210" s="339" t="n"/>
      <c r="K210" s="339" t="n"/>
      <c r="L210" s="339" t="n"/>
      <c r="M210" s="339" t="n"/>
      <c r="N210" s="339" t="n"/>
      <c r="O210" s="339" t="n"/>
      <c r="P210" s="339" t="n"/>
      <c r="Q210" s="339" t="n"/>
      <c r="R210" s="339" t="n"/>
      <c r="S210" s="339" t="n"/>
      <c r="T210" s="339" t="n"/>
      <c r="U210" s="339" t="n"/>
      <c r="V210" s="339" t="n"/>
      <c r="W210" s="339" t="n"/>
      <c r="X210" s="339" t="n"/>
      <c r="Y210" s="339" t="n"/>
    </row>
    <row r="211" ht="15.75" customHeight="1" s="496">
      <c r="A211" s="339" t="n"/>
      <c r="B211" s="339" t="n"/>
      <c r="C211" s="339" t="n"/>
      <c r="D211" s="339" t="n"/>
      <c r="E211" s="339" t="n"/>
      <c r="F211" s="339" t="n"/>
      <c r="G211" s="339" t="n"/>
      <c r="H211" s="339" t="n"/>
      <c r="I211" s="339" t="n"/>
      <c r="J211" s="339" t="n"/>
      <c r="K211" s="339" t="n"/>
      <c r="L211" s="339" t="n"/>
      <c r="M211" s="339" t="n"/>
      <c r="N211" s="339" t="n"/>
      <c r="O211" s="339" t="n"/>
      <c r="P211" s="339" t="n"/>
      <c r="Q211" s="339" t="n"/>
      <c r="R211" s="339" t="n"/>
      <c r="S211" s="339" t="n"/>
      <c r="T211" s="339" t="n"/>
      <c r="U211" s="339" t="n"/>
      <c r="V211" s="339" t="n"/>
      <c r="W211" s="339" t="n"/>
      <c r="X211" s="339" t="n"/>
      <c r="Y211" s="339" t="n"/>
    </row>
    <row r="212" ht="15.75" customHeight="1" s="496">
      <c r="A212" s="339" t="n"/>
      <c r="B212" s="339" t="n"/>
      <c r="C212" s="339" t="n"/>
      <c r="D212" s="339" t="n"/>
      <c r="E212" s="339" t="n"/>
      <c r="F212" s="339" t="n"/>
      <c r="G212" s="339" t="n"/>
      <c r="H212" s="339" t="n"/>
      <c r="I212" s="339" t="n"/>
      <c r="J212" s="339" t="n"/>
      <c r="K212" s="339" t="n"/>
      <c r="L212" s="339" t="n"/>
      <c r="M212" s="339" t="n"/>
      <c r="N212" s="339" t="n"/>
      <c r="O212" s="339" t="n"/>
      <c r="P212" s="339" t="n"/>
      <c r="Q212" s="339" t="n"/>
      <c r="R212" s="339" t="n"/>
      <c r="S212" s="339" t="n"/>
      <c r="T212" s="339" t="n"/>
      <c r="U212" s="339" t="n"/>
      <c r="V212" s="339" t="n"/>
      <c r="W212" s="339" t="n"/>
      <c r="X212" s="339" t="n"/>
      <c r="Y212" s="339" t="n"/>
    </row>
    <row r="213" ht="15.75" customHeight="1" s="496">
      <c r="A213" s="339" t="n"/>
      <c r="B213" s="339" t="n"/>
      <c r="C213" s="339" t="n"/>
      <c r="D213" s="339" t="n"/>
      <c r="E213" s="339" t="n"/>
      <c r="F213" s="339" t="n"/>
      <c r="G213" s="339" t="n"/>
      <c r="H213" s="339" t="n"/>
      <c r="I213" s="339" t="n"/>
      <c r="J213" s="339" t="n"/>
      <c r="K213" s="339" t="n"/>
      <c r="L213" s="339" t="n"/>
      <c r="M213" s="339" t="n"/>
      <c r="N213" s="339" t="n"/>
      <c r="O213" s="339" t="n"/>
      <c r="P213" s="339" t="n"/>
      <c r="Q213" s="339" t="n"/>
      <c r="R213" s="339" t="n"/>
      <c r="S213" s="339" t="n"/>
      <c r="T213" s="339" t="n"/>
      <c r="U213" s="339" t="n"/>
      <c r="V213" s="339" t="n"/>
      <c r="W213" s="339" t="n"/>
      <c r="X213" s="339" t="n"/>
      <c r="Y213" s="339" t="n"/>
    </row>
    <row r="214" ht="15.75" customHeight="1" s="496">
      <c r="A214" s="339" t="n"/>
      <c r="B214" s="339" t="n"/>
      <c r="C214" s="339" t="n"/>
      <c r="D214" s="339" t="n"/>
      <c r="E214" s="339" t="n"/>
      <c r="F214" s="339" t="n"/>
      <c r="G214" s="339" t="n"/>
      <c r="H214" s="339" t="n"/>
      <c r="I214" s="339" t="n"/>
      <c r="J214" s="339" t="n"/>
      <c r="K214" s="339" t="n"/>
      <c r="L214" s="339" t="n"/>
      <c r="M214" s="339" t="n"/>
      <c r="N214" s="339" t="n"/>
      <c r="O214" s="339" t="n"/>
      <c r="P214" s="339" t="n"/>
      <c r="Q214" s="339" t="n"/>
      <c r="R214" s="339" t="n"/>
      <c r="S214" s="339" t="n"/>
      <c r="T214" s="339" t="n"/>
      <c r="U214" s="339" t="n"/>
      <c r="V214" s="339" t="n"/>
      <c r="W214" s="339" t="n"/>
      <c r="X214" s="339" t="n"/>
      <c r="Y214" s="339" t="n"/>
    </row>
    <row r="215" ht="15.75" customHeight="1" s="496">
      <c r="A215" s="339" t="n"/>
      <c r="B215" s="339" t="n"/>
      <c r="C215" s="339" t="n"/>
      <c r="D215" s="339" t="n"/>
      <c r="E215" s="339" t="n"/>
      <c r="F215" s="339" t="n"/>
      <c r="G215" s="339" t="n"/>
      <c r="H215" s="339" t="n"/>
      <c r="I215" s="339" t="n"/>
      <c r="J215" s="339" t="n"/>
      <c r="K215" s="339" t="n"/>
      <c r="L215" s="339" t="n"/>
      <c r="M215" s="339" t="n"/>
      <c r="N215" s="339" t="n"/>
      <c r="O215" s="339" t="n"/>
      <c r="P215" s="339" t="n"/>
      <c r="Q215" s="339" t="n"/>
      <c r="R215" s="339" t="n"/>
      <c r="S215" s="339" t="n"/>
      <c r="T215" s="339" t="n"/>
      <c r="U215" s="339" t="n"/>
      <c r="V215" s="339" t="n"/>
      <c r="W215" s="339" t="n"/>
      <c r="X215" s="339" t="n"/>
      <c r="Y215" s="339" t="n"/>
    </row>
    <row r="216" ht="15.75" customHeight="1" s="496">
      <c r="A216" s="339" t="n"/>
      <c r="B216" s="339" t="n"/>
      <c r="C216" s="339" t="n"/>
      <c r="D216" s="339" t="n"/>
      <c r="E216" s="339" t="n"/>
      <c r="F216" s="339" t="n"/>
      <c r="G216" s="339" t="n"/>
      <c r="H216" s="339" t="n"/>
      <c r="I216" s="339" t="n"/>
      <c r="J216" s="339" t="n"/>
      <c r="K216" s="339" t="n"/>
      <c r="L216" s="339" t="n"/>
      <c r="M216" s="339" t="n"/>
      <c r="N216" s="339" t="n"/>
      <c r="O216" s="339" t="n"/>
      <c r="P216" s="339" t="n"/>
      <c r="Q216" s="339" t="n"/>
      <c r="R216" s="339" t="n"/>
      <c r="S216" s="339" t="n"/>
      <c r="T216" s="339" t="n"/>
      <c r="U216" s="339" t="n"/>
      <c r="V216" s="339" t="n"/>
      <c r="W216" s="339" t="n"/>
      <c r="X216" s="339" t="n"/>
      <c r="Y216" s="339" t="n"/>
    </row>
    <row r="217" ht="15.75" customHeight="1" s="496">
      <c r="A217" s="339" t="n"/>
      <c r="B217" s="339" t="n"/>
      <c r="C217" s="339" t="n"/>
      <c r="D217" s="339" t="n"/>
      <c r="E217" s="339" t="n"/>
      <c r="F217" s="339" t="n"/>
      <c r="G217" s="339" t="n"/>
      <c r="H217" s="339" t="n"/>
      <c r="I217" s="339" t="n"/>
      <c r="J217" s="339" t="n"/>
      <c r="K217" s="339" t="n"/>
      <c r="L217" s="339" t="n"/>
      <c r="M217" s="339" t="n"/>
      <c r="N217" s="339" t="n"/>
      <c r="O217" s="339" t="n"/>
      <c r="P217" s="339" t="n"/>
      <c r="Q217" s="339" t="n"/>
      <c r="R217" s="339" t="n"/>
      <c r="S217" s="339" t="n"/>
      <c r="T217" s="339" t="n"/>
      <c r="U217" s="339" t="n"/>
      <c r="V217" s="339" t="n"/>
      <c r="W217" s="339" t="n"/>
      <c r="X217" s="339" t="n"/>
      <c r="Y217" s="339" t="n"/>
    </row>
    <row r="218" ht="15.75" customHeight="1" s="496">
      <c r="A218" s="339" t="n"/>
      <c r="B218" s="339" t="n"/>
      <c r="C218" s="339" t="n"/>
      <c r="D218" s="339" t="n"/>
      <c r="E218" s="339" t="n"/>
      <c r="F218" s="339" t="n"/>
      <c r="G218" s="339" t="n"/>
      <c r="H218" s="339" t="n"/>
      <c r="I218" s="339" t="n"/>
      <c r="J218" s="339" t="n"/>
      <c r="K218" s="339" t="n"/>
      <c r="L218" s="339" t="n"/>
      <c r="M218" s="339" t="n"/>
      <c r="N218" s="339" t="n"/>
      <c r="O218" s="339" t="n"/>
      <c r="P218" s="339" t="n"/>
      <c r="Q218" s="339" t="n"/>
      <c r="R218" s="339" t="n"/>
      <c r="S218" s="339" t="n"/>
      <c r="T218" s="339" t="n"/>
      <c r="U218" s="339" t="n"/>
      <c r="V218" s="339" t="n"/>
      <c r="W218" s="339" t="n"/>
      <c r="X218" s="339" t="n"/>
      <c r="Y218" s="339" t="n"/>
    </row>
    <row r="219" ht="15.75" customHeight="1" s="496">
      <c r="A219" s="339" t="n"/>
      <c r="B219" s="339" t="n"/>
      <c r="C219" s="339" t="n"/>
      <c r="D219" s="339" t="n"/>
      <c r="E219" s="339" t="n"/>
      <c r="F219" s="339" t="n"/>
      <c r="G219" s="339" t="n"/>
      <c r="H219" s="339" t="n"/>
      <c r="I219" s="339" t="n"/>
      <c r="J219" s="339" t="n"/>
      <c r="K219" s="339" t="n"/>
      <c r="L219" s="339" t="n"/>
      <c r="M219" s="339" t="n"/>
      <c r="N219" s="339" t="n"/>
      <c r="O219" s="339" t="n"/>
      <c r="P219" s="339" t="n"/>
      <c r="Q219" s="339" t="n"/>
      <c r="R219" s="339" t="n"/>
      <c r="S219" s="339" t="n"/>
      <c r="T219" s="339" t="n"/>
      <c r="U219" s="339" t="n"/>
      <c r="V219" s="339" t="n"/>
      <c r="W219" s="339" t="n"/>
      <c r="X219" s="339" t="n"/>
      <c r="Y219" s="339" t="n"/>
    </row>
    <row r="220" ht="15.75" customHeight="1" s="496">
      <c r="A220" s="339" t="n"/>
      <c r="B220" s="339" t="n"/>
      <c r="C220" s="339" t="n"/>
      <c r="D220" s="339" t="n"/>
      <c r="E220" s="339" t="n"/>
      <c r="F220" s="339" t="n"/>
      <c r="G220" s="339" t="n"/>
      <c r="H220" s="339" t="n"/>
      <c r="I220" s="339" t="n"/>
      <c r="J220" s="339" t="n"/>
      <c r="K220" s="339" t="n"/>
      <c r="L220" s="339" t="n"/>
      <c r="M220" s="339" t="n"/>
      <c r="N220" s="339" t="n"/>
      <c r="O220" s="339" t="n"/>
      <c r="P220" s="339" t="n"/>
      <c r="Q220" s="339" t="n"/>
      <c r="R220" s="339" t="n"/>
      <c r="S220" s="339" t="n"/>
      <c r="T220" s="339" t="n"/>
      <c r="U220" s="339" t="n"/>
      <c r="V220" s="339" t="n"/>
      <c r="W220" s="339" t="n"/>
      <c r="X220" s="339" t="n"/>
      <c r="Y220" s="339" t="n"/>
    </row>
    <row r="221" ht="15.75" customHeight="1" s="496">
      <c r="A221" s="9" t="n"/>
      <c r="B221" s="9" t="n"/>
      <c r="C221" s="9" t="n"/>
      <c r="E221" s="9" t="n"/>
      <c r="G221" s="9" t="n"/>
    </row>
    <row r="222" ht="15.75" customHeight="1" s="496">
      <c r="A222" s="9" t="n"/>
      <c r="B222" s="9" t="n"/>
      <c r="C222" s="9" t="n"/>
      <c r="E222" s="9" t="n"/>
      <c r="G222" s="9" t="n"/>
    </row>
    <row r="223" ht="15.75" customHeight="1" s="496">
      <c r="A223" s="9" t="n"/>
      <c r="B223" s="9" t="n"/>
      <c r="C223" s="9" t="n"/>
      <c r="E223" s="9" t="n"/>
      <c r="G223" s="9" t="n"/>
    </row>
    <row r="224" ht="15.75" customHeight="1" s="496">
      <c r="A224" s="9" t="n"/>
      <c r="B224" s="9" t="n"/>
      <c r="C224" s="9" t="n"/>
      <c r="E224" s="9" t="n"/>
      <c r="G224" s="9" t="n"/>
    </row>
    <row r="225" ht="15.75" customHeight="1" s="496">
      <c r="A225" s="9" t="n"/>
      <c r="B225" s="9" t="n"/>
      <c r="C225" s="9" t="n"/>
      <c r="E225" s="9" t="n"/>
      <c r="G225" s="9" t="n"/>
    </row>
    <row r="226" ht="15.75" customHeight="1" s="496">
      <c r="A226" s="9" t="n"/>
      <c r="B226" s="9" t="n"/>
      <c r="C226" s="9" t="n"/>
      <c r="E226" s="9" t="n"/>
      <c r="G226" s="9" t="n"/>
    </row>
    <row r="227" ht="15.75" customHeight="1" s="496">
      <c r="A227" s="9" t="n"/>
      <c r="B227" s="9" t="n"/>
      <c r="C227" s="9" t="n"/>
      <c r="E227" s="9" t="n"/>
      <c r="G227" s="9" t="n"/>
    </row>
    <row r="228" ht="15.75" customHeight="1" s="496">
      <c r="A228" s="9" t="n"/>
      <c r="B228" s="9" t="n"/>
      <c r="C228" s="9" t="n"/>
      <c r="E228" s="9" t="n"/>
      <c r="G228" s="9" t="n"/>
    </row>
    <row r="229" ht="15.75" customHeight="1" s="496">
      <c r="A229" s="9" t="n"/>
      <c r="B229" s="9" t="n"/>
      <c r="C229" s="9" t="n"/>
      <c r="E229" s="9" t="n"/>
      <c r="G229" s="9" t="n"/>
    </row>
    <row r="230" ht="15.75" customHeight="1" s="496">
      <c r="A230" s="9" t="n"/>
      <c r="B230" s="9" t="n"/>
      <c r="C230" s="9" t="n"/>
      <c r="E230" s="9" t="n"/>
      <c r="G230" s="9" t="n"/>
    </row>
    <row r="231" ht="15.75" customHeight="1" s="496">
      <c r="A231" s="9" t="n"/>
      <c r="B231" s="9" t="n"/>
      <c r="C231" s="9" t="n"/>
      <c r="E231" s="9" t="n"/>
      <c r="G231" s="9" t="n"/>
    </row>
    <row r="232" ht="15.75" customHeight="1" s="496">
      <c r="A232" s="9" t="n"/>
      <c r="B232" s="9" t="n"/>
      <c r="C232" s="9" t="n"/>
      <c r="E232" s="9" t="n"/>
      <c r="G232" s="9" t="n"/>
    </row>
    <row r="233" ht="15.75" customHeight="1" s="496">
      <c r="A233" s="9" t="n"/>
      <c r="B233" s="9" t="n"/>
      <c r="C233" s="9" t="n"/>
      <c r="E233" s="9" t="n"/>
      <c r="G233" s="9" t="n"/>
    </row>
    <row r="234" ht="15.75" customHeight="1" s="496">
      <c r="A234" s="9" t="n"/>
      <c r="B234" s="9" t="n"/>
      <c r="C234" s="9" t="n"/>
      <c r="E234" s="9" t="n"/>
      <c r="G234" s="9" t="n"/>
    </row>
    <row r="235" ht="15.75" customHeight="1" s="496">
      <c r="A235" s="9" t="n"/>
      <c r="B235" s="9" t="n"/>
      <c r="C235" s="9" t="n"/>
      <c r="E235" s="9" t="n"/>
      <c r="G235" s="9" t="n"/>
    </row>
    <row r="236" ht="15.75" customHeight="1" s="496">
      <c r="A236" s="9" t="n"/>
      <c r="B236" s="9" t="n"/>
      <c r="C236" s="9" t="n"/>
      <c r="E236" s="9" t="n"/>
      <c r="G236" s="9" t="n"/>
    </row>
    <row r="237" ht="15.75" customHeight="1" s="496">
      <c r="A237" s="9" t="n"/>
      <c r="B237" s="9" t="n"/>
      <c r="C237" s="9" t="n"/>
      <c r="E237" s="9" t="n"/>
      <c r="G237" s="9" t="n"/>
    </row>
    <row r="238" ht="15.75" customHeight="1" s="496">
      <c r="A238" s="9" t="n"/>
      <c r="B238" s="9" t="n"/>
      <c r="C238" s="9" t="n"/>
      <c r="E238" s="9" t="n"/>
      <c r="G238" s="9" t="n"/>
    </row>
    <row r="239" ht="15.75" customHeight="1" s="496">
      <c r="A239" s="9" t="n"/>
      <c r="B239" s="9" t="n"/>
      <c r="C239" s="9" t="n"/>
      <c r="E239" s="9" t="n"/>
      <c r="G239" s="9" t="n"/>
    </row>
    <row r="240" ht="15.75" customHeight="1" s="496">
      <c r="A240" s="9" t="n"/>
      <c r="B240" s="9" t="n"/>
      <c r="C240" s="9" t="n"/>
      <c r="E240" s="9" t="n"/>
      <c r="G240" s="9" t="n"/>
    </row>
    <row r="241" ht="15.75" customHeight="1" s="496">
      <c r="A241" s="9" t="n"/>
      <c r="B241" s="9" t="n"/>
      <c r="C241" s="9" t="n"/>
      <c r="E241" s="9" t="n"/>
      <c r="G241" s="9" t="n"/>
    </row>
    <row r="242" ht="15.75" customHeight="1" s="496">
      <c r="A242" s="9" t="n"/>
      <c r="B242" s="9" t="n"/>
      <c r="C242" s="9" t="n"/>
      <c r="E242" s="9" t="n"/>
      <c r="G242" s="9" t="n"/>
    </row>
    <row r="243" ht="15.75" customHeight="1" s="496">
      <c r="A243" s="9" t="n"/>
      <c r="B243" s="9" t="n"/>
      <c r="C243" s="9" t="n"/>
      <c r="E243" s="9" t="n"/>
      <c r="G243" s="9" t="n"/>
    </row>
    <row r="244" ht="15.75" customHeight="1" s="496">
      <c r="A244" s="9" t="n"/>
      <c r="B244" s="9" t="n"/>
      <c r="C244" s="9" t="n"/>
      <c r="E244" s="9" t="n"/>
      <c r="G244" s="9" t="n"/>
    </row>
    <row r="245" ht="15.75" customHeight="1" s="496">
      <c r="A245" s="9" t="n"/>
      <c r="B245" s="9" t="n"/>
      <c r="C245" s="9" t="n"/>
      <c r="E245" s="9" t="n"/>
      <c r="G245" s="9" t="n"/>
    </row>
    <row r="246" ht="15.75" customHeight="1" s="496">
      <c r="A246" s="9" t="n"/>
      <c r="B246" s="9" t="n"/>
      <c r="C246" s="9" t="n"/>
      <c r="E246" s="9" t="n"/>
      <c r="G246" s="9" t="n"/>
    </row>
    <row r="247" ht="15.75" customHeight="1" s="496">
      <c r="A247" s="9" t="n"/>
      <c r="B247" s="9" t="n"/>
      <c r="C247" s="9" t="n"/>
      <c r="E247" s="9" t="n"/>
      <c r="G247" s="9" t="n"/>
    </row>
    <row r="248" ht="15.75" customHeight="1" s="496">
      <c r="A248" s="9" t="n"/>
      <c r="B248" s="9" t="n"/>
      <c r="C248" s="9" t="n"/>
      <c r="E248" s="9" t="n"/>
      <c r="G248" s="9" t="n"/>
    </row>
    <row r="249" ht="15.75" customHeight="1" s="496">
      <c r="A249" s="9" t="n"/>
      <c r="B249" s="9" t="n"/>
      <c r="C249" s="9" t="n"/>
      <c r="E249" s="9" t="n"/>
      <c r="G249" s="9" t="n"/>
    </row>
    <row r="250" ht="15.75" customHeight="1" s="496">
      <c r="A250" s="9" t="n"/>
      <c r="B250" s="9" t="n"/>
      <c r="C250" s="9" t="n"/>
      <c r="E250" s="9" t="n"/>
      <c r="G250" s="9" t="n"/>
    </row>
    <row r="251" ht="15.75" customHeight="1" s="496">
      <c r="A251" s="9" t="n"/>
      <c r="B251" s="9" t="n"/>
      <c r="C251" s="9" t="n"/>
      <c r="E251" s="9" t="n"/>
      <c r="G251" s="9" t="n"/>
    </row>
    <row r="252" ht="15.75" customHeight="1" s="496">
      <c r="A252" s="9" t="n"/>
      <c r="B252" s="9" t="n"/>
      <c r="C252" s="9" t="n"/>
      <c r="E252" s="9" t="n"/>
      <c r="G252" s="9" t="n"/>
    </row>
    <row r="253" ht="15.75" customHeight="1" s="496">
      <c r="A253" s="9" t="n"/>
      <c r="B253" s="9" t="n"/>
      <c r="C253" s="9" t="n"/>
      <c r="E253" s="9" t="n"/>
      <c r="G253" s="9" t="n"/>
    </row>
    <row r="254" ht="15.75" customHeight="1" s="496">
      <c r="A254" s="9" t="n"/>
      <c r="B254" s="9" t="n"/>
      <c r="C254" s="9" t="n"/>
      <c r="E254" s="9" t="n"/>
      <c r="G254" s="9" t="n"/>
    </row>
    <row r="255" ht="15.75" customHeight="1" s="496">
      <c r="A255" s="9" t="n"/>
      <c r="B255" s="9" t="n"/>
      <c r="C255" s="9" t="n"/>
      <c r="E255" s="9" t="n"/>
      <c r="G255" s="9" t="n"/>
    </row>
    <row r="256" ht="15.75" customHeight="1" s="496">
      <c r="A256" s="9" t="n"/>
      <c r="B256" s="9" t="n"/>
      <c r="C256" s="9" t="n"/>
      <c r="E256" s="9" t="n"/>
      <c r="G256" s="9" t="n"/>
    </row>
    <row r="257" ht="15.75" customHeight="1" s="496">
      <c r="A257" s="9" t="n"/>
      <c r="B257" s="9" t="n"/>
      <c r="C257" s="9" t="n"/>
      <c r="E257" s="9" t="n"/>
      <c r="G257" s="9" t="n"/>
    </row>
    <row r="258" ht="15.75" customHeight="1" s="496">
      <c r="A258" s="9" t="n"/>
      <c r="B258" s="9" t="n"/>
      <c r="C258" s="9" t="n"/>
      <c r="E258" s="9" t="n"/>
      <c r="G258" s="9" t="n"/>
    </row>
    <row r="259" ht="15.75" customHeight="1" s="496">
      <c r="A259" s="9" t="n"/>
      <c r="B259" s="9" t="n"/>
      <c r="C259" s="9" t="n"/>
      <c r="E259" s="9" t="n"/>
      <c r="G259" s="9" t="n"/>
    </row>
    <row r="260" ht="15.75" customHeight="1" s="496">
      <c r="A260" s="9" t="n"/>
      <c r="B260" s="9" t="n"/>
      <c r="C260" s="9" t="n"/>
      <c r="E260" s="9" t="n"/>
      <c r="G260" s="9" t="n"/>
    </row>
    <row r="261" ht="15.75" customHeight="1" s="496">
      <c r="A261" s="9" t="n"/>
      <c r="B261" s="9" t="n"/>
      <c r="C261" s="9" t="n"/>
      <c r="E261" s="9" t="n"/>
      <c r="G261" s="9" t="n"/>
    </row>
    <row r="262" ht="15.75" customHeight="1" s="496">
      <c r="A262" s="9" t="n"/>
      <c r="B262" s="9" t="n"/>
      <c r="C262" s="9" t="n"/>
      <c r="E262" s="9" t="n"/>
      <c r="G262" s="9" t="n"/>
    </row>
    <row r="263" ht="15.75" customHeight="1" s="496">
      <c r="A263" s="9" t="n"/>
      <c r="B263" s="9" t="n"/>
      <c r="C263" s="9" t="n"/>
      <c r="E263" s="9" t="n"/>
      <c r="G263" s="9" t="n"/>
    </row>
    <row r="264" ht="15.75" customHeight="1" s="496">
      <c r="A264" s="9" t="n"/>
      <c r="B264" s="9" t="n"/>
      <c r="C264" s="9" t="n"/>
      <c r="E264" s="9" t="n"/>
      <c r="G264" s="9" t="n"/>
    </row>
    <row r="265" ht="15.75" customHeight="1" s="496">
      <c r="A265" s="9" t="n"/>
      <c r="B265" s="9" t="n"/>
      <c r="C265" s="9" t="n"/>
      <c r="E265" s="9" t="n"/>
      <c r="G265" s="9" t="n"/>
    </row>
    <row r="266" ht="15.75" customHeight="1" s="496">
      <c r="A266" s="9" t="n"/>
      <c r="B266" s="9" t="n"/>
      <c r="C266" s="9" t="n"/>
      <c r="E266" s="9" t="n"/>
      <c r="G266" s="9" t="n"/>
    </row>
    <row r="267" ht="15.75" customHeight="1" s="496">
      <c r="A267" s="9" t="n"/>
      <c r="B267" s="9" t="n"/>
      <c r="C267" s="9" t="n"/>
      <c r="E267" s="9" t="n"/>
      <c r="G267" s="9" t="n"/>
    </row>
    <row r="268" ht="15.75" customHeight="1" s="496">
      <c r="A268" s="9" t="n"/>
      <c r="B268" s="9" t="n"/>
      <c r="C268" s="9" t="n"/>
      <c r="E268" s="9" t="n"/>
      <c r="G268" s="9" t="n"/>
    </row>
    <row r="269" ht="15.75" customHeight="1" s="496">
      <c r="A269" s="9" t="n"/>
      <c r="B269" s="9" t="n"/>
      <c r="C269" s="9" t="n"/>
      <c r="E269" s="9" t="n"/>
      <c r="G269" s="9" t="n"/>
    </row>
    <row r="270" ht="15.75" customHeight="1" s="496">
      <c r="A270" s="9" t="n"/>
      <c r="B270" s="9" t="n"/>
      <c r="C270" s="9" t="n"/>
      <c r="E270" s="9" t="n"/>
      <c r="G270" s="9" t="n"/>
    </row>
    <row r="271" ht="15.75" customHeight="1" s="496">
      <c r="A271" s="9" t="n"/>
      <c r="B271" s="9" t="n"/>
      <c r="C271" s="9" t="n"/>
      <c r="E271" s="9" t="n"/>
      <c r="G271" s="9" t="n"/>
    </row>
    <row r="272" ht="15.75" customHeight="1" s="496">
      <c r="A272" s="9" t="n"/>
      <c r="B272" s="9" t="n"/>
      <c r="C272" s="9" t="n"/>
      <c r="E272" s="9" t="n"/>
      <c r="G272" s="9" t="n"/>
    </row>
    <row r="273" ht="15.75" customHeight="1" s="496">
      <c r="A273" s="9" t="n"/>
      <c r="B273" s="9" t="n"/>
      <c r="C273" s="9" t="n"/>
      <c r="E273" s="9" t="n"/>
      <c r="G273" s="9" t="n"/>
    </row>
    <row r="274" ht="15.75" customHeight="1" s="496">
      <c r="A274" s="9" t="n"/>
      <c r="B274" s="9" t="n"/>
      <c r="C274" s="9" t="n"/>
      <c r="E274" s="9" t="n"/>
      <c r="G274" s="9" t="n"/>
    </row>
    <row r="275" ht="15.75" customHeight="1" s="496">
      <c r="A275" s="9" t="n"/>
      <c r="B275" s="9" t="n"/>
      <c r="C275" s="9" t="n"/>
      <c r="E275" s="9" t="n"/>
      <c r="G275" s="9" t="n"/>
    </row>
    <row r="276" ht="15.75" customHeight="1" s="496">
      <c r="A276" s="9" t="n"/>
      <c r="B276" s="9" t="n"/>
      <c r="C276" s="9" t="n"/>
      <c r="E276" s="9" t="n"/>
      <c r="G276" s="9" t="n"/>
    </row>
    <row r="277" ht="15.75" customHeight="1" s="496">
      <c r="A277" s="9" t="n"/>
      <c r="B277" s="9" t="n"/>
      <c r="C277" s="9" t="n"/>
      <c r="E277" s="9" t="n"/>
      <c r="G277" s="9" t="n"/>
    </row>
    <row r="278" ht="15.75" customHeight="1" s="496">
      <c r="A278" s="9" t="n"/>
      <c r="B278" s="9" t="n"/>
      <c r="C278" s="9" t="n"/>
      <c r="E278" s="9" t="n"/>
      <c r="G278" s="9" t="n"/>
    </row>
    <row r="279" ht="15.75" customHeight="1" s="496">
      <c r="A279" s="9" t="n"/>
      <c r="B279" s="9" t="n"/>
      <c r="C279" s="9" t="n"/>
      <c r="E279" s="9" t="n"/>
      <c r="G279" s="9" t="n"/>
    </row>
    <row r="280" ht="15.75" customHeight="1" s="496">
      <c r="A280" s="9" t="n"/>
      <c r="B280" s="9" t="n"/>
      <c r="C280" s="9" t="n"/>
      <c r="E280" s="9" t="n"/>
      <c r="G280" s="9" t="n"/>
    </row>
    <row r="281" ht="15.75" customHeight="1" s="496">
      <c r="A281" s="9" t="n"/>
      <c r="B281" s="9" t="n"/>
      <c r="C281" s="9" t="n"/>
      <c r="E281" s="9" t="n"/>
      <c r="G281" s="9" t="n"/>
    </row>
    <row r="282" ht="15.75" customHeight="1" s="496">
      <c r="A282" s="9" t="n"/>
      <c r="B282" s="9" t="n"/>
      <c r="C282" s="9" t="n"/>
      <c r="E282" s="9" t="n"/>
      <c r="G282" s="9" t="n"/>
    </row>
    <row r="283" ht="15.75" customHeight="1" s="496">
      <c r="A283" s="9" t="n"/>
      <c r="B283" s="9" t="n"/>
      <c r="C283" s="9" t="n"/>
      <c r="E283" s="9" t="n"/>
      <c r="G283" s="9" t="n"/>
    </row>
    <row r="284" ht="15.75" customHeight="1" s="496">
      <c r="A284" s="9" t="n"/>
      <c r="B284" s="9" t="n"/>
      <c r="C284" s="9" t="n"/>
      <c r="E284" s="9" t="n"/>
      <c r="G284" s="9" t="n"/>
    </row>
    <row r="285" ht="15.75" customHeight="1" s="496">
      <c r="A285" s="9" t="n"/>
      <c r="B285" s="9" t="n"/>
      <c r="C285" s="9" t="n"/>
      <c r="E285" s="9" t="n"/>
      <c r="G285" s="9" t="n"/>
    </row>
    <row r="286" ht="15.75" customHeight="1" s="496">
      <c r="A286" s="9" t="n"/>
      <c r="B286" s="9" t="n"/>
      <c r="C286" s="9" t="n"/>
      <c r="E286" s="9" t="n"/>
      <c r="G286" s="9" t="n"/>
    </row>
    <row r="287" ht="15.75" customHeight="1" s="496">
      <c r="A287" s="9" t="n"/>
      <c r="B287" s="9" t="n"/>
      <c r="C287" s="9" t="n"/>
      <c r="E287" s="9" t="n"/>
      <c r="G287" s="9" t="n"/>
    </row>
    <row r="288" ht="15.75" customHeight="1" s="496">
      <c r="A288" s="9" t="n"/>
      <c r="B288" s="9" t="n"/>
      <c r="C288" s="9" t="n"/>
      <c r="E288" s="9" t="n"/>
      <c r="G288" s="9" t="n"/>
    </row>
    <row r="289" ht="15.75" customHeight="1" s="496">
      <c r="A289" s="9" t="n"/>
      <c r="B289" s="9" t="n"/>
      <c r="C289" s="9" t="n"/>
      <c r="E289" s="9" t="n"/>
      <c r="G289" s="9" t="n"/>
    </row>
    <row r="290" ht="15.75" customHeight="1" s="496">
      <c r="A290" s="9" t="n"/>
      <c r="B290" s="9" t="n"/>
      <c r="C290" s="9" t="n"/>
      <c r="E290" s="9" t="n"/>
      <c r="G290" s="9" t="n"/>
    </row>
    <row r="291" ht="15.75" customHeight="1" s="496">
      <c r="A291" s="9" t="n"/>
      <c r="B291" s="9" t="n"/>
      <c r="C291" s="9" t="n"/>
      <c r="E291" s="9" t="n"/>
      <c r="G291" s="9" t="n"/>
    </row>
    <row r="292" ht="15.75" customHeight="1" s="496">
      <c r="A292" s="9" t="n"/>
      <c r="B292" s="9" t="n"/>
      <c r="C292" s="9" t="n"/>
      <c r="E292" s="9" t="n"/>
      <c r="G292" s="9" t="n"/>
    </row>
    <row r="293" ht="15.75" customHeight="1" s="496">
      <c r="A293" s="9" t="n"/>
      <c r="B293" s="9" t="n"/>
      <c r="C293" s="9" t="n"/>
      <c r="E293" s="9" t="n"/>
      <c r="G293" s="9" t="n"/>
    </row>
    <row r="294" ht="15.75" customHeight="1" s="496">
      <c r="A294" s="9" t="n"/>
      <c r="B294" s="9" t="n"/>
      <c r="C294" s="9" t="n"/>
      <c r="E294" s="9" t="n"/>
      <c r="G294" s="9" t="n"/>
    </row>
    <row r="295" ht="15.75" customHeight="1" s="496">
      <c r="A295" s="9" t="n"/>
      <c r="B295" s="9" t="n"/>
      <c r="C295" s="9" t="n"/>
      <c r="E295" s="9" t="n"/>
      <c r="G295" s="9" t="n"/>
    </row>
    <row r="296" ht="15.75" customHeight="1" s="496">
      <c r="A296" s="9" t="n"/>
      <c r="B296" s="9" t="n"/>
      <c r="C296" s="9" t="n"/>
      <c r="E296" s="9" t="n"/>
      <c r="G296" s="9" t="n"/>
    </row>
    <row r="297" ht="15.75" customHeight="1" s="496">
      <c r="A297" s="9" t="n"/>
      <c r="B297" s="9" t="n"/>
      <c r="C297" s="9" t="n"/>
      <c r="E297" s="9" t="n"/>
      <c r="G297" s="9" t="n"/>
    </row>
    <row r="298" ht="15.75" customHeight="1" s="496">
      <c r="A298" s="9" t="n"/>
      <c r="B298" s="9" t="n"/>
      <c r="C298" s="9" t="n"/>
      <c r="E298" s="9" t="n"/>
      <c r="G298" s="9" t="n"/>
    </row>
    <row r="299" ht="15.75" customHeight="1" s="496">
      <c r="A299" s="9" t="n"/>
      <c r="B299" s="9" t="n"/>
      <c r="C299" s="9" t="n"/>
      <c r="E299" s="9" t="n"/>
      <c r="G299" s="9" t="n"/>
    </row>
    <row r="300" ht="15.75" customHeight="1" s="496">
      <c r="A300" s="9" t="n"/>
      <c r="B300" s="9" t="n"/>
      <c r="C300" s="9" t="n"/>
      <c r="E300" s="9" t="n"/>
      <c r="G300" s="9" t="n"/>
    </row>
    <row r="301" ht="15.75" customHeight="1" s="496">
      <c r="A301" s="9" t="n"/>
      <c r="B301" s="9" t="n"/>
      <c r="C301" s="9" t="n"/>
      <c r="E301" s="9" t="n"/>
      <c r="G301" s="9" t="n"/>
    </row>
    <row r="302" ht="15.75" customHeight="1" s="496">
      <c r="A302" s="9" t="n"/>
      <c r="B302" s="9" t="n"/>
      <c r="C302" s="9" t="n"/>
      <c r="E302" s="9" t="n"/>
      <c r="G302" s="9" t="n"/>
    </row>
    <row r="303" ht="15.75" customHeight="1" s="496">
      <c r="A303" s="9" t="n"/>
      <c r="B303" s="9" t="n"/>
      <c r="C303" s="9" t="n"/>
      <c r="E303" s="9" t="n"/>
      <c r="G303" s="9" t="n"/>
    </row>
    <row r="304" ht="15.75" customHeight="1" s="496">
      <c r="A304" s="9" t="n"/>
      <c r="B304" s="9" t="n"/>
      <c r="C304" s="9" t="n"/>
      <c r="E304" s="9" t="n"/>
      <c r="G304" s="9" t="n"/>
    </row>
    <row r="305" ht="15.75" customHeight="1" s="496">
      <c r="A305" s="9" t="n"/>
      <c r="B305" s="9" t="n"/>
      <c r="C305" s="9" t="n"/>
      <c r="E305" s="9" t="n"/>
      <c r="G305" s="9" t="n"/>
    </row>
    <row r="306" ht="15.75" customHeight="1" s="496">
      <c r="A306" s="9" t="n"/>
      <c r="B306" s="9" t="n"/>
      <c r="C306" s="9" t="n"/>
      <c r="E306" s="9" t="n"/>
      <c r="G306" s="9" t="n"/>
    </row>
    <row r="307" ht="15.75" customHeight="1" s="496">
      <c r="A307" s="9" t="n"/>
      <c r="B307" s="9" t="n"/>
      <c r="C307" s="9" t="n"/>
      <c r="E307" s="9" t="n"/>
      <c r="G307" s="9" t="n"/>
    </row>
    <row r="308" ht="15.75" customHeight="1" s="496">
      <c r="A308" s="9" t="n"/>
      <c r="B308" s="9" t="n"/>
      <c r="C308" s="9" t="n"/>
      <c r="E308" s="9" t="n"/>
      <c r="G308" s="9" t="n"/>
    </row>
    <row r="309" ht="15.75" customHeight="1" s="496">
      <c r="A309" s="9" t="n"/>
      <c r="B309" s="9" t="n"/>
      <c r="C309" s="9" t="n"/>
      <c r="E309" s="9" t="n"/>
      <c r="G309" s="9" t="n"/>
    </row>
    <row r="310" ht="15.75" customHeight="1" s="496">
      <c r="A310" s="9" t="n"/>
      <c r="B310" s="9" t="n"/>
      <c r="C310" s="9" t="n"/>
      <c r="E310" s="9" t="n"/>
      <c r="G310" s="9" t="n"/>
    </row>
    <row r="311" ht="15.75" customHeight="1" s="496">
      <c r="A311" s="9" t="n"/>
      <c r="B311" s="9" t="n"/>
      <c r="C311" s="9" t="n"/>
      <c r="E311" s="9" t="n"/>
      <c r="G311" s="9" t="n"/>
    </row>
    <row r="312" ht="15.75" customHeight="1" s="496">
      <c r="A312" s="9" t="n"/>
      <c r="B312" s="9" t="n"/>
      <c r="C312" s="9" t="n"/>
      <c r="E312" s="9" t="n"/>
      <c r="G312" s="9" t="n"/>
    </row>
    <row r="313" ht="15.75" customHeight="1" s="496">
      <c r="A313" s="9" t="n"/>
      <c r="B313" s="9" t="n"/>
      <c r="C313" s="9" t="n"/>
      <c r="E313" s="9" t="n"/>
      <c r="G313" s="9" t="n"/>
    </row>
    <row r="314" ht="15.75" customHeight="1" s="496">
      <c r="A314" s="9" t="n"/>
      <c r="B314" s="9" t="n"/>
      <c r="C314" s="9" t="n"/>
      <c r="E314" s="9" t="n"/>
      <c r="G314" s="9" t="n"/>
    </row>
    <row r="315" ht="15.75" customHeight="1" s="496">
      <c r="A315" s="9" t="n"/>
      <c r="B315" s="9" t="n"/>
      <c r="C315" s="9" t="n"/>
      <c r="E315" s="9" t="n"/>
      <c r="G315" s="9" t="n"/>
    </row>
    <row r="316" ht="15.75" customHeight="1" s="496">
      <c r="A316" s="9" t="n"/>
      <c r="B316" s="9" t="n"/>
      <c r="C316" s="9" t="n"/>
      <c r="E316" s="9" t="n"/>
      <c r="G316" s="9" t="n"/>
    </row>
    <row r="317" ht="15.75" customHeight="1" s="496">
      <c r="A317" s="9" t="n"/>
      <c r="B317" s="9" t="n"/>
      <c r="C317" s="9" t="n"/>
      <c r="E317" s="9" t="n"/>
      <c r="G317" s="9" t="n"/>
    </row>
    <row r="318" ht="15.75" customHeight="1" s="496">
      <c r="A318" s="9" t="n"/>
      <c r="B318" s="9" t="n"/>
      <c r="C318" s="9" t="n"/>
      <c r="E318" s="9" t="n"/>
      <c r="G318" s="9" t="n"/>
    </row>
    <row r="319" ht="15.75" customHeight="1" s="496">
      <c r="A319" s="9" t="n"/>
      <c r="B319" s="9" t="n"/>
      <c r="C319" s="9" t="n"/>
      <c r="E319" s="9" t="n"/>
      <c r="G319" s="9" t="n"/>
    </row>
    <row r="320" ht="15.75" customHeight="1" s="496">
      <c r="A320" s="9" t="n"/>
      <c r="B320" s="9" t="n"/>
      <c r="C320" s="9" t="n"/>
      <c r="E320" s="9" t="n"/>
      <c r="G320" s="9" t="n"/>
    </row>
    <row r="321" ht="15.75" customHeight="1" s="496">
      <c r="A321" s="9" t="n"/>
      <c r="B321" s="9" t="n"/>
      <c r="C321" s="9" t="n"/>
      <c r="E321" s="9" t="n"/>
      <c r="G321" s="9" t="n"/>
    </row>
    <row r="322" ht="15.75" customHeight="1" s="496">
      <c r="A322" s="9" t="n"/>
      <c r="B322" s="9" t="n"/>
      <c r="C322" s="9" t="n"/>
      <c r="E322" s="9" t="n"/>
      <c r="G322" s="9" t="n"/>
    </row>
    <row r="323" ht="15.75" customHeight="1" s="496">
      <c r="A323" s="9" t="n"/>
      <c r="B323" s="9" t="n"/>
      <c r="C323" s="9" t="n"/>
      <c r="E323" s="9" t="n"/>
      <c r="G323" s="9" t="n"/>
    </row>
    <row r="324" ht="15.75" customHeight="1" s="496">
      <c r="A324" s="9" t="n"/>
      <c r="B324" s="9" t="n"/>
      <c r="C324" s="9" t="n"/>
      <c r="E324" s="9" t="n"/>
      <c r="G324" s="9" t="n"/>
    </row>
    <row r="325" ht="15.75" customHeight="1" s="496">
      <c r="A325" s="9" t="n"/>
      <c r="B325" s="9" t="n"/>
      <c r="C325" s="9" t="n"/>
      <c r="E325" s="9" t="n"/>
      <c r="G325" s="9" t="n"/>
    </row>
    <row r="326" ht="15.75" customHeight="1" s="496">
      <c r="A326" s="9" t="n"/>
      <c r="B326" s="9" t="n"/>
      <c r="C326" s="9" t="n"/>
      <c r="E326" s="9" t="n"/>
      <c r="G326" s="9" t="n"/>
    </row>
    <row r="327" ht="15.75" customHeight="1" s="496">
      <c r="A327" s="9" t="n"/>
      <c r="B327" s="9" t="n"/>
      <c r="C327" s="9" t="n"/>
      <c r="E327" s="9" t="n"/>
      <c r="G327" s="9" t="n"/>
    </row>
    <row r="328" ht="15.75" customHeight="1" s="496">
      <c r="A328" s="9" t="n"/>
      <c r="B328" s="9" t="n"/>
      <c r="C328" s="9" t="n"/>
      <c r="E328" s="9" t="n"/>
      <c r="G328" s="9" t="n"/>
    </row>
    <row r="329" ht="15.75" customHeight="1" s="496">
      <c r="A329" s="9" t="n"/>
      <c r="B329" s="9" t="n"/>
      <c r="C329" s="9" t="n"/>
      <c r="E329" s="9" t="n"/>
      <c r="G329" s="9" t="n"/>
    </row>
    <row r="330" ht="15.75" customHeight="1" s="496">
      <c r="A330" s="9" t="n"/>
      <c r="B330" s="9" t="n"/>
      <c r="C330" s="9" t="n"/>
      <c r="E330" s="9" t="n"/>
      <c r="G330" s="9" t="n"/>
    </row>
    <row r="331" ht="15.75" customHeight="1" s="496">
      <c r="A331" s="9" t="n"/>
      <c r="B331" s="9" t="n"/>
      <c r="C331" s="9" t="n"/>
      <c r="E331" s="9" t="n"/>
      <c r="G331" s="9" t="n"/>
    </row>
    <row r="332" ht="15.75" customHeight="1" s="496">
      <c r="A332" s="9" t="n"/>
      <c r="B332" s="9" t="n"/>
      <c r="C332" s="9" t="n"/>
      <c r="E332" s="9" t="n"/>
      <c r="G332" s="9" t="n"/>
    </row>
    <row r="333" ht="15.75" customHeight="1" s="496">
      <c r="A333" s="9" t="n"/>
      <c r="B333" s="9" t="n"/>
      <c r="C333" s="9" t="n"/>
      <c r="E333" s="9" t="n"/>
      <c r="G333" s="9" t="n"/>
    </row>
    <row r="334" ht="15.75" customHeight="1" s="496">
      <c r="A334" s="9" t="n"/>
      <c r="B334" s="9" t="n"/>
      <c r="C334" s="9" t="n"/>
      <c r="E334" s="9" t="n"/>
      <c r="G334" s="9" t="n"/>
    </row>
    <row r="335" ht="15.75" customHeight="1" s="496">
      <c r="A335" s="9" t="n"/>
      <c r="B335" s="9" t="n"/>
      <c r="C335" s="9" t="n"/>
      <c r="E335" s="9" t="n"/>
      <c r="G335" s="9" t="n"/>
    </row>
    <row r="336" ht="15.75" customHeight="1" s="496">
      <c r="A336" s="9" t="n"/>
      <c r="B336" s="9" t="n"/>
      <c r="C336" s="9" t="n"/>
      <c r="E336" s="9" t="n"/>
      <c r="G336" s="9" t="n"/>
    </row>
    <row r="337" ht="15.75" customHeight="1" s="496">
      <c r="A337" s="9" t="n"/>
      <c r="B337" s="9" t="n"/>
      <c r="C337" s="9" t="n"/>
      <c r="E337" s="9" t="n"/>
      <c r="G337" s="9" t="n"/>
    </row>
    <row r="338" ht="15.75" customHeight="1" s="496">
      <c r="A338" s="9" t="n"/>
      <c r="B338" s="9" t="n"/>
      <c r="C338" s="9" t="n"/>
      <c r="E338" s="9" t="n"/>
      <c r="G338" s="9" t="n"/>
    </row>
    <row r="339" ht="15.75" customHeight="1" s="496">
      <c r="A339" s="9" t="n"/>
      <c r="B339" s="9" t="n"/>
      <c r="C339" s="9" t="n"/>
      <c r="E339" s="9" t="n"/>
      <c r="G339" s="9" t="n"/>
    </row>
    <row r="340" ht="15.75" customHeight="1" s="496">
      <c r="A340" s="9" t="n"/>
      <c r="B340" s="9" t="n"/>
      <c r="C340" s="9" t="n"/>
      <c r="E340" s="9" t="n"/>
      <c r="G340" s="9" t="n"/>
    </row>
    <row r="341" ht="15.75" customHeight="1" s="496">
      <c r="A341" s="9" t="n"/>
      <c r="B341" s="9" t="n"/>
      <c r="C341" s="9" t="n"/>
      <c r="E341" s="9" t="n"/>
      <c r="G341" s="9" t="n"/>
    </row>
    <row r="342" ht="15.75" customHeight="1" s="496">
      <c r="A342" s="9" t="n"/>
      <c r="B342" s="9" t="n"/>
      <c r="C342" s="9" t="n"/>
      <c r="E342" s="9" t="n"/>
      <c r="G342" s="9" t="n"/>
    </row>
    <row r="343" ht="15.75" customHeight="1" s="496">
      <c r="A343" s="9" t="n"/>
      <c r="B343" s="9" t="n"/>
      <c r="C343" s="9" t="n"/>
      <c r="E343" s="9" t="n"/>
      <c r="G343" s="9" t="n"/>
    </row>
    <row r="344" ht="15.75" customHeight="1" s="496">
      <c r="A344" s="9" t="n"/>
      <c r="B344" s="9" t="n"/>
      <c r="C344" s="9" t="n"/>
      <c r="E344" s="9" t="n"/>
      <c r="G344" s="9" t="n"/>
    </row>
    <row r="345" ht="15.75" customHeight="1" s="496">
      <c r="A345" s="9" t="n"/>
      <c r="B345" s="9" t="n"/>
      <c r="C345" s="9" t="n"/>
      <c r="E345" s="9" t="n"/>
      <c r="G345" s="9" t="n"/>
    </row>
    <row r="346" ht="15.75" customHeight="1" s="496">
      <c r="A346" s="9" t="n"/>
      <c r="B346" s="9" t="n"/>
      <c r="C346" s="9" t="n"/>
      <c r="E346" s="9" t="n"/>
      <c r="G346" s="9" t="n"/>
    </row>
    <row r="347" ht="15.75" customHeight="1" s="496">
      <c r="A347" s="9" t="n"/>
      <c r="B347" s="9" t="n"/>
      <c r="C347" s="9" t="n"/>
      <c r="E347" s="9" t="n"/>
      <c r="G347" s="9" t="n"/>
    </row>
    <row r="348" ht="15.75" customHeight="1" s="496">
      <c r="A348" s="9" t="n"/>
      <c r="B348" s="9" t="n"/>
      <c r="C348" s="9" t="n"/>
      <c r="E348" s="9" t="n"/>
      <c r="G348" s="9" t="n"/>
    </row>
    <row r="349" ht="15.75" customHeight="1" s="496">
      <c r="A349" s="9" t="n"/>
      <c r="B349" s="9" t="n"/>
      <c r="C349" s="9" t="n"/>
      <c r="E349" s="9" t="n"/>
      <c r="G349" s="9" t="n"/>
    </row>
    <row r="350" ht="15.75" customHeight="1" s="496">
      <c r="A350" s="9" t="n"/>
      <c r="B350" s="9" t="n"/>
      <c r="C350" s="9" t="n"/>
      <c r="E350" s="9" t="n"/>
      <c r="G350" s="9" t="n"/>
    </row>
    <row r="351" ht="15.75" customHeight="1" s="496">
      <c r="A351" s="9" t="n"/>
      <c r="B351" s="9" t="n"/>
      <c r="C351" s="9" t="n"/>
      <c r="E351" s="9" t="n"/>
      <c r="G351" s="9" t="n"/>
    </row>
    <row r="352" ht="15.75" customHeight="1" s="496">
      <c r="A352" s="9" t="n"/>
      <c r="B352" s="9" t="n"/>
      <c r="C352" s="9" t="n"/>
      <c r="E352" s="9" t="n"/>
      <c r="G352" s="9" t="n"/>
    </row>
    <row r="353" ht="15.75" customHeight="1" s="496">
      <c r="A353" s="9" t="n"/>
      <c r="B353" s="9" t="n"/>
      <c r="C353" s="9" t="n"/>
      <c r="E353" s="9" t="n"/>
      <c r="G353" s="9" t="n"/>
    </row>
    <row r="354" ht="15.75" customHeight="1" s="496">
      <c r="A354" s="9" t="n"/>
      <c r="B354" s="9" t="n"/>
      <c r="C354" s="9" t="n"/>
      <c r="E354" s="9" t="n"/>
      <c r="G354" s="9" t="n"/>
    </row>
    <row r="355" ht="15.75" customHeight="1" s="496">
      <c r="A355" s="9" t="n"/>
      <c r="B355" s="9" t="n"/>
      <c r="C355" s="9" t="n"/>
      <c r="E355" s="9" t="n"/>
      <c r="G355" s="9" t="n"/>
    </row>
    <row r="356" ht="15.75" customHeight="1" s="496">
      <c r="A356" s="9" t="n"/>
      <c r="B356" s="9" t="n"/>
      <c r="C356" s="9" t="n"/>
      <c r="E356" s="9" t="n"/>
      <c r="G356" s="9" t="n"/>
    </row>
    <row r="357" ht="15.75" customHeight="1" s="496">
      <c r="A357" s="9" t="n"/>
      <c r="B357" s="9" t="n"/>
      <c r="C357" s="9" t="n"/>
      <c r="E357" s="9" t="n"/>
      <c r="G357" s="9" t="n"/>
    </row>
    <row r="358" ht="15.75" customHeight="1" s="496">
      <c r="A358" s="9" t="n"/>
      <c r="B358" s="9" t="n"/>
      <c r="C358" s="9" t="n"/>
      <c r="E358" s="9" t="n"/>
      <c r="G358" s="9" t="n"/>
    </row>
    <row r="359" ht="15.75" customHeight="1" s="496">
      <c r="A359" s="9" t="n"/>
      <c r="B359" s="9" t="n"/>
      <c r="C359" s="9" t="n"/>
      <c r="E359" s="9" t="n"/>
      <c r="G359" s="9" t="n"/>
    </row>
    <row r="360" ht="15.75" customHeight="1" s="496">
      <c r="A360" s="9" t="n"/>
      <c r="B360" s="9" t="n"/>
      <c r="C360" s="9" t="n"/>
      <c r="E360" s="9" t="n"/>
      <c r="G360" s="9" t="n"/>
    </row>
    <row r="361" ht="15.75" customHeight="1" s="496">
      <c r="A361" s="9" t="n"/>
      <c r="B361" s="9" t="n"/>
      <c r="C361" s="9" t="n"/>
      <c r="E361" s="9" t="n"/>
      <c r="G361" s="9" t="n"/>
    </row>
    <row r="362" ht="15.75" customHeight="1" s="496">
      <c r="A362" s="9" t="n"/>
      <c r="B362" s="9" t="n"/>
      <c r="C362" s="9" t="n"/>
      <c r="E362" s="9" t="n"/>
      <c r="G362" s="9" t="n"/>
    </row>
    <row r="363" ht="15.75" customHeight="1" s="496">
      <c r="A363" s="9" t="n"/>
      <c r="B363" s="9" t="n"/>
      <c r="C363" s="9" t="n"/>
      <c r="E363" s="9" t="n"/>
      <c r="G363" s="9" t="n"/>
    </row>
    <row r="364" ht="15.75" customHeight="1" s="496">
      <c r="A364" s="9" t="n"/>
      <c r="B364" s="9" t="n"/>
      <c r="C364" s="9" t="n"/>
      <c r="E364" s="9" t="n"/>
      <c r="G364" s="9" t="n"/>
    </row>
    <row r="365" ht="15.75" customHeight="1" s="496">
      <c r="A365" s="9" t="n"/>
      <c r="B365" s="9" t="n"/>
      <c r="C365" s="9" t="n"/>
      <c r="E365" s="9" t="n"/>
      <c r="G365" s="9" t="n"/>
    </row>
    <row r="366" ht="15.75" customHeight="1" s="496">
      <c r="A366" s="9" t="n"/>
      <c r="B366" s="9" t="n"/>
      <c r="C366" s="9" t="n"/>
      <c r="E366" s="9" t="n"/>
      <c r="G366" s="9" t="n"/>
    </row>
    <row r="367" ht="15.75" customHeight="1" s="496">
      <c r="A367" s="9" t="n"/>
      <c r="B367" s="9" t="n"/>
      <c r="C367" s="9" t="n"/>
      <c r="E367" s="9" t="n"/>
      <c r="G367" s="9" t="n"/>
    </row>
    <row r="368" ht="15.75" customHeight="1" s="496">
      <c r="A368" s="9" t="n"/>
      <c r="B368" s="9" t="n"/>
      <c r="C368" s="9" t="n"/>
      <c r="E368" s="9" t="n"/>
      <c r="G368" s="9" t="n"/>
    </row>
    <row r="369" ht="15.75" customHeight="1" s="496">
      <c r="A369" s="9" t="n"/>
      <c r="B369" s="9" t="n"/>
      <c r="C369" s="9" t="n"/>
      <c r="E369" s="9" t="n"/>
      <c r="G369" s="9" t="n"/>
    </row>
    <row r="370" ht="15.75" customHeight="1" s="496">
      <c r="A370" s="9" t="n"/>
      <c r="B370" s="9" t="n"/>
      <c r="C370" s="9" t="n"/>
      <c r="E370" s="9" t="n"/>
      <c r="G370" s="9" t="n"/>
    </row>
    <row r="371" ht="15.75" customHeight="1" s="496">
      <c r="A371" s="9" t="n"/>
      <c r="B371" s="9" t="n"/>
      <c r="C371" s="9" t="n"/>
      <c r="E371" s="9" t="n"/>
      <c r="G371" s="9" t="n"/>
    </row>
    <row r="372" ht="15.75" customHeight="1" s="496">
      <c r="A372" s="9" t="n"/>
      <c r="B372" s="9" t="n"/>
      <c r="C372" s="9" t="n"/>
      <c r="E372" s="9" t="n"/>
      <c r="G372" s="9" t="n"/>
    </row>
    <row r="373" ht="15.75" customHeight="1" s="496">
      <c r="A373" s="9" t="n"/>
      <c r="B373" s="9" t="n"/>
      <c r="C373" s="9" t="n"/>
      <c r="E373" s="9" t="n"/>
      <c r="G373" s="9" t="n"/>
    </row>
    <row r="374" ht="15.75" customHeight="1" s="496">
      <c r="A374" s="9" t="n"/>
      <c r="B374" s="9" t="n"/>
      <c r="C374" s="9" t="n"/>
      <c r="E374" s="9" t="n"/>
      <c r="G374" s="9" t="n"/>
    </row>
    <row r="375" ht="15.75" customHeight="1" s="496">
      <c r="A375" s="9" t="n"/>
      <c r="B375" s="9" t="n"/>
      <c r="C375" s="9" t="n"/>
      <c r="E375" s="9" t="n"/>
      <c r="G375" s="9" t="n"/>
    </row>
    <row r="376" ht="15.75" customHeight="1" s="496">
      <c r="A376" s="9" t="n"/>
      <c r="B376" s="9" t="n"/>
      <c r="C376" s="9" t="n"/>
      <c r="E376" s="9" t="n"/>
      <c r="G376" s="9" t="n"/>
    </row>
    <row r="377" ht="15.75" customHeight="1" s="496">
      <c r="A377" s="9" t="n"/>
      <c r="B377" s="9" t="n"/>
      <c r="C377" s="9" t="n"/>
      <c r="E377" s="9" t="n"/>
      <c r="G377" s="9" t="n"/>
    </row>
    <row r="378" ht="15.75" customHeight="1" s="496">
      <c r="A378" s="9" t="n"/>
      <c r="B378" s="9" t="n"/>
      <c r="C378" s="9" t="n"/>
      <c r="E378" s="9" t="n"/>
      <c r="G378" s="9" t="n"/>
    </row>
    <row r="379" ht="15.75" customHeight="1" s="496">
      <c r="A379" s="9" t="n"/>
      <c r="B379" s="9" t="n"/>
      <c r="C379" s="9" t="n"/>
      <c r="E379" s="9" t="n"/>
      <c r="G379" s="9" t="n"/>
    </row>
    <row r="380" ht="15.75" customHeight="1" s="496">
      <c r="A380" s="9" t="n"/>
      <c r="B380" s="9" t="n"/>
      <c r="C380" s="9" t="n"/>
      <c r="E380" s="9" t="n"/>
      <c r="G380" s="9" t="n"/>
    </row>
    <row r="381" ht="15.75" customHeight="1" s="496">
      <c r="A381" s="9" t="n"/>
      <c r="B381" s="9" t="n"/>
      <c r="C381" s="9" t="n"/>
      <c r="E381" s="9" t="n"/>
      <c r="G381" s="9" t="n"/>
    </row>
    <row r="382" ht="15.75" customHeight="1" s="496">
      <c r="A382" s="9" t="n"/>
      <c r="B382" s="9" t="n"/>
      <c r="C382" s="9" t="n"/>
      <c r="E382" s="9" t="n"/>
      <c r="G382" s="9" t="n"/>
    </row>
    <row r="383" ht="15.75" customHeight="1" s="496">
      <c r="A383" s="9" t="n"/>
      <c r="B383" s="9" t="n"/>
      <c r="C383" s="9" t="n"/>
      <c r="E383" s="9" t="n"/>
      <c r="G383" s="9" t="n"/>
    </row>
    <row r="384" ht="15.75" customHeight="1" s="496">
      <c r="A384" s="9" t="n"/>
      <c r="B384" s="9" t="n"/>
      <c r="C384" s="9" t="n"/>
      <c r="E384" s="9" t="n"/>
      <c r="G384" s="9" t="n"/>
    </row>
    <row r="385" ht="15.75" customHeight="1" s="496">
      <c r="A385" s="9" t="n"/>
      <c r="B385" s="9" t="n"/>
      <c r="C385" s="9" t="n"/>
      <c r="E385" s="9" t="n"/>
      <c r="G385" s="9" t="n"/>
    </row>
    <row r="386" ht="15.75" customHeight="1" s="496">
      <c r="A386" s="9" t="n"/>
      <c r="B386" s="9" t="n"/>
      <c r="C386" s="9" t="n"/>
      <c r="E386" s="9" t="n"/>
      <c r="G386" s="9" t="n"/>
    </row>
    <row r="387" ht="15.75" customHeight="1" s="496">
      <c r="A387" s="9" t="n"/>
      <c r="B387" s="9" t="n"/>
      <c r="C387" s="9" t="n"/>
      <c r="E387" s="9" t="n"/>
      <c r="G387" s="9" t="n"/>
    </row>
    <row r="388" ht="15.75" customHeight="1" s="496">
      <c r="A388" s="9" t="n"/>
      <c r="B388" s="9" t="n"/>
      <c r="C388" s="9" t="n"/>
      <c r="E388" s="9" t="n"/>
      <c r="G388" s="9" t="n"/>
    </row>
    <row r="389" ht="15.75" customHeight="1" s="496">
      <c r="A389" s="9" t="n"/>
      <c r="B389" s="9" t="n"/>
      <c r="C389" s="9" t="n"/>
      <c r="E389" s="9" t="n"/>
      <c r="G389" s="9" t="n"/>
    </row>
    <row r="390" ht="15.75" customHeight="1" s="496">
      <c r="A390" s="9" t="n"/>
      <c r="B390" s="9" t="n"/>
      <c r="C390" s="9" t="n"/>
      <c r="E390" s="9" t="n"/>
      <c r="G390" s="9" t="n"/>
    </row>
    <row r="391" ht="15.75" customHeight="1" s="496">
      <c r="A391" s="9" t="n"/>
      <c r="B391" s="9" t="n"/>
      <c r="C391" s="9" t="n"/>
      <c r="E391" s="9" t="n"/>
      <c r="G391" s="9" t="n"/>
    </row>
    <row r="392" ht="15.75" customHeight="1" s="496">
      <c r="A392" s="9" t="n"/>
      <c r="B392" s="9" t="n"/>
      <c r="C392" s="9" t="n"/>
      <c r="E392" s="9" t="n"/>
      <c r="G392" s="9" t="n"/>
    </row>
    <row r="393" ht="15.75" customHeight="1" s="496">
      <c r="A393" s="9" t="n"/>
      <c r="B393" s="9" t="n"/>
      <c r="C393" s="9" t="n"/>
      <c r="E393" s="9" t="n"/>
      <c r="G393" s="9" t="n"/>
    </row>
    <row r="394" ht="15.75" customHeight="1" s="496">
      <c r="A394" s="9" t="n"/>
      <c r="B394" s="9" t="n"/>
      <c r="C394" s="9" t="n"/>
      <c r="E394" s="9" t="n"/>
      <c r="G394" s="9" t="n"/>
    </row>
    <row r="395" ht="15.75" customHeight="1" s="496">
      <c r="A395" s="9" t="n"/>
      <c r="B395" s="9" t="n"/>
      <c r="C395" s="9" t="n"/>
      <c r="E395" s="9" t="n"/>
      <c r="G395" s="9" t="n"/>
    </row>
    <row r="396" ht="15.75" customHeight="1" s="496">
      <c r="A396" s="9" t="n"/>
      <c r="B396" s="9" t="n"/>
      <c r="C396" s="9" t="n"/>
      <c r="E396" s="9" t="n"/>
      <c r="G396" s="9" t="n"/>
    </row>
    <row r="397" ht="15.75" customHeight="1" s="496">
      <c r="A397" s="9" t="n"/>
      <c r="B397" s="9" t="n"/>
      <c r="C397" s="9" t="n"/>
      <c r="E397" s="9" t="n"/>
      <c r="G397" s="9" t="n"/>
    </row>
    <row r="398" ht="15.75" customHeight="1" s="496">
      <c r="A398" s="9" t="n"/>
      <c r="B398" s="9" t="n"/>
      <c r="C398" s="9" t="n"/>
      <c r="E398" s="9" t="n"/>
      <c r="G398" s="9" t="n"/>
    </row>
    <row r="399" ht="15.75" customHeight="1" s="496">
      <c r="A399" s="9" t="n"/>
      <c r="B399" s="9" t="n"/>
      <c r="C399" s="9" t="n"/>
      <c r="E399" s="9" t="n"/>
      <c r="G399" s="9" t="n"/>
    </row>
    <row r="400" ht="15.75" customHeight="1" s="496">
      <c r="A400" s="9" t="n"/>
      <c r="B400" s="9" t="n"/>
      <c r="C400" s="9" t="n"/>
      <c r="E400" s="9" t="n"/>
      <c r="G400" s="9" t="n"/>
    </row>
    <row r="401" ht="15.75" customHeight="1" s="496">
      <c r="A401" s="9" t="n"/>
      <c r="B401" s="9" t="n"/>
      <c r="C401" s="9" t="n"/>
      <c r="E401" s="9" t="n"/>
      <c r="G401" s="9" t="n"/>
    </row>
    <row r="402" ht="15.75" customHeight="1" s="496">
      <c r="A402" s="9" t="n"/>
      <c r="B402" s="9" t="n"/>
      <c r="C402" s="9" t="n"/>
      <c r="E402" s="9" t="n"/>
      <c r="G402" s="9" t="n"/>
    </row>
    <row r="403" ht="15.75" customHeight="1" s="496">
      <c r="A403" s="9" t="n"/>
      <c r="B403" s="9" t="n"/>
      <c r="C403" s="9" t="n"/>
      <c r="E403" s="9" t="n"/>
      <c r="G403" s="9" t="n"/>
    </row>
    <row r="404" ht="15.75" customHeight="1" s="496">
      <c r="A404" s="9" t="n"/>
      <c r="B404" s="9" t="n"/>
      <c r="C404" s="9" t="n"/>
      <c r="E404" s="9" t="n"/>
      <c r="G404" s="9" t="n"/>
    </row>
    <row r="405" ht="15.75" customHeight="1" s="496">
      <c r="A405" s="9" t="n"/>
      <c r="B405" s="9" t="n"/>
      <c r="C405" s="9" t="n"/>
      <c r="E405" s="9" t="n"/>
      <c r="G405" s="9" t="n"/>
    </row>
    <row r="406" ht="15.75" customHeight="1" s="496">
      <c r="A406" s="9" t="n"/>
      <c r="B406" s="9" t="n"/>
      <c r="C406" s="9" t="n"/>
      <c r="E406" s="9" t="n"/>
      <c r="G406" s="9" t="n"/>
    </row>
    <row r="407" ht="15.75" customHeight="1" s="496">
      <c r="A407" s="9" t="n"/>
      <c r="B407" s="9" t="n"/>
      <c r="C407" s="9" t="n"/>
      <c r="E407" s="9" t="n"/>
      <c r="G407" s="9" t="n"/>
    </row>
    <row r="408" ht="15.75" customHeight="1" s="496">
      <c r="A408" s="9" t="n"/>
      <c r="B408" s="9" t="n"/>
      <c r="C408" s="9" t="n"/>
      <c r="E408" s="9" t="n"/>
      <c r="G408" s="9" t="n"/>
    </row>
    <row r="409" ht="15.75" customHeight="1" s="496">
      <c r="A409" s="9" t="n"/>
      <c r="B409" s="9" t="n"/>
      <c r="C409" s="9" t="n"/>
      <c r="E409" s="9" t="n"/>
      <c r="G409" s="9" t="n"/>
    </row>
    <row r="410" ht="15.75" customHeight="1" s="496">
      <c r="A410" s="9" t="n"/>
      <c r="B410" s="9" t="n"/>
      <c r="C410" s="9" t="n"/>
      <c r="E410" s="9" t="n"/>
      <c r="G410" s="9" t="n"/>
    </row>
    <row r="411" ht="15.75" customHeight="1" s="496">
      <c r="A411" s="9" t="n"/>
      <c r="B411" s="9" t="n"/>
      <c r="C411" s="9" t="n"/>
      <c r="E411" s="9" t="n"/>
      <c r="G411" s="9" t="n"/>
    </row>
    <row r="412" ht="15.75" customHeight="1" s="496">
      <c r="A412" s="9" t="n"/>
      <c r="B412" s="9" t="n"/>
      <c r="C412" s="9" t="n"/>
      <c r="E412" s="9" t="n"/>
      <c r="G412" s="9" t="n"/>
    </row>
    <row r="413" ht="15.75" customHeight="1" s="496">
      <c r="A413" s="9" t="n"/>
      <c r="B413" s="9" t="n"/>
      <c r="C413" s="9" t="n"/>
      <c r="E413" s="9" t="n"/>
      <c r="G413" s="9" t="n"/>
    </row>
    <row r="414" ht="15.75" customHeight="1" s="496">
      <c r="A414" s="9" t="n"/>
      <c r="B414" s="9" t="n"/>
      <c r="C414" s="9" t="n"/>
      <c r="E414" s="9" t="n"/>
      <c r="G414" s="9" t="n"/>
    </row>
    <row r="415" ht="15.75" customHeight="1" s="496">
      <c r="A415" s="9" t="n"/>
      <c r="B415" s="9" t="n"/>
      <c r="C415" s="9" t="n"/>
      <c r="E415" s="9" t="n"/>
      <c r="G415" s="9" t="n"/>
    </row>
    <row r="416" ht="15.75" customHeight="1" s="496">
      <c r="A416" s="9" t="n"/>
      <c r="B416" s="9" t="n"/>
      <c r="C416" s="9" t="n"/>
      <c r="E416" s="9" t="n"/>
      <c r="G416" s="9" t="n"/>
    </row>
    <row r="417" ht="15.75" customHeight="1" s="496">
      <c r="A417" s="9" t="n"/>
      <c r="B417" s="9" t="n"/>
      <c r="C417" s="9" t="n"/>
      <c r="E417" s="9" t="n"/>
      <c r="G417" s="9" t="n"/>
    </row>
    <row r="418" ht="15.75" customHeight="1" s="496">
      <c r="A418" s="9" t="n"/>
      <c r="B418" s="9" t="n"/>
      <c r="C418" s="9" t="n"/>
      <c r="E418" s="9" t="n"/>
      <c r="G418" s="9" t="n"/>
    </row>
    <row r="419" ht="15.75" customHeight="1" s="496">
      <c r="A419" s="9" t="n"/>
      <c r="B419" s="9" t="n"/>
      <c r="C419" s="9" t="n"/>
      <c r="E419" s="9" t="n"/>
      <c r="G419" s="9" t="n"/>
    </row>
    <row r="420" ht="15.75" customHeight="1" s="496">
      <c r="A420" s="9" t="n"/>
      <c r="B420" s="9" t="n"/>
      <c r="C420" s="9" t="n"/>
      <c r="E420" s="9" t="n"/>
      <c r="G420" s="9" t="n"/>
    </row>
    <row r="421" ht="15.75" customHeight="1" s="496">
      <c r="A421" s="9" t="n"/>
      <c r="B421" s="9" t="n"/>
      <c r="C421" s="9" t="n"/>
      <c r="E421" s="9" t="n"/>
      <c r="G421" s="9" t="n"/>
    </row>
    <row r="422" ht="15.75" customHeight="1" s="496">
      <c r="A422" s="9" t="n"/>
      <c r="B422" s="9" t="n"/>
      <c r="C422" s="9" t="n"/>
      <c r="E422" s="9" t="n"/>
      <c r="G422" s="9" t="n"/>
    </row>
    <row r="423" ht="15.75" customHeight="1" s="496">
      <c r="A423" s="9" t="n"/>
      <c r="B423" s="9" t="n"/>
      <c r="C423" s="9" t="n"/>
      <c r="E423" s="9" t="n"/>
      <c r="G423" s="9" t="n"/>
    </row>
    <row r="424" ht="15.75" customHeight="1" s="496">
      <c r="A424" s="9" t="n"/>
      <c r="B424" s="9" t="n"/>
      <c r="C424" s="9" t="n"/>
      <c r="E424" s="9" t="n"/>
      <c r="G424" s="9" t="n"/>
    </row>
    <row r="425" ht="15.75" customHeight="1" s="496">
      <c r="A425" s="9" t="n"/>
      <c r="B425" s="9" t="n"/>
      <c r="C425" s="9" t="n"/>
      <c r="E425" s="9" t="n"/>
      <c r="G425" s="9" t="n"/>
    </row>
    <row r="426" ht="15.75" customHeight="1" s="496">
      <c r="A426" s="9" t="n"/>
      <c r="B426" s="9" t="n"/>
      <c r="C426" s="9" t="n"/>
      <c r="E426" s="9" t="n"/>
      <c r="G426" s="9" t="n"/>
    </row>
    <row r="427" ht="15.75" customHeight="1" s="496">
      <c r="A427" s="9" t="n"/>
      <c r="B427" s="9" t="n"/>
      <c r="C427" s="9" t="n"/>
      <c r="E427" s="9" t="n"/>
      <c r="G427" s="9" t="n"/>
    </row>
    <row r="428" ht="15.75" customHeight="1" s="496">
      <c r="A428" s="9" t="n"/>
      <c r="B428" s="9" t="n"/>
      <c r="C428" s="9" t="n"/>
      <c r="E428" s="9" t="n"/>
      <c r="G428" s="9" t="n"/>
    </row>
    <row r="429" ht="15.75" customHeight="1" s="496">
      <c r="A429" s="9" t="n"/>
      <c r="B429" s="9" t="n"/>
      <c r="C429" s="9" t="n"/>
      <c r="E429" s="9" t="n"/>
      <c r="G429" s="9" t="n"/>
    </row>
    <row r="430" ht="15.75" customHeight="1" s="496">
      <c r="A430" s="9" t="n"/>
      <c r="B430" s="9" t="n"/>
      <c r="C430" s="9" t="n"/>
      <c r="E430" s="9" t="n"/>
      <c r="G430" s="9" t="n"/>
    </row>
    <row r="431" ht="15.75" customHeight="1" s="496">
      <c r="A431" s="9" t="n"/>
      <c r="B431" s="9" t="n"/>
      <c r="C431" s="9" t="n"/>
      <c r="E431" s="9" t="n"/>
      <c r="G431" s="9" t="n"/>
    </row>
    <row r="432" ht="15.75" customHeight="1" s="496">
      <c r="A432" s="9" t="n"/>
      <c r="B432" s="9" t="n"/>
      <c r="C432" s="9" t="n"/>
      <c r="E432" s="9" t="n"/>
      <c r="G432" s="9" t="n"/>
    </row>
    <row r="433" ht="15.75" customHeight="1" s="496">
      <c r="A433" s="9" t="n"/>
      <c r="B433" s="9" t="n"/>
      <c r="C433" s="9" t="n"/>
      <c r="E433" s="9" t="n"/>
      <c r="G433" s="9" t="n"/>
    </row>
    <row r="434" ht="15.75" customHeight="1" s="496">
      <c r="A434" s="9" t="n"/>
      <c r="B434" s="9" t="n"/>
      <c r="C434" s="9" t="n"/>
      <c r="E434" s="9" t="n"/>
      <c r="G434" s="9" t="n"/>
    </row>
    <row r="435" ht="15.75" customHeight="1" s="496">
      <c r="A435" s="9" t="n"/>
      <c r="B435" s="9" t="n"/>
      <c r="C435" s="9" t="n"/>
      <c r="E435" s="9" t="n"/>
      <c r="G435" s="9" t="n"/>
    </row>
    <row r="436" ht="15.75" customHeight="1" s="496">
      <c r="A436" s="9" t="n"/>
      <c r="B436" s="9" t="n"/>
      <c r="C436" s="9" t="n"/>
      <c r="E436" s="9" t="n"/>
      <c r="G436" s="9" t="n"/>
    </row>
    <row r="437" ht="15.75" customHeight="1" s="496">
      <c r="A437" s="9" t="n"/>
      <c r="B437" s="9" t="n"/>
      <c r="C437" s="9" t="n"/>
      <c r="E437" s="9" t="n"/>
      <c r="G437" s="9" t="n"/>
    </row>
    <row r="438" ht="15.75" customHeight="1" s="496">
      <c r="A438" s="9" t="n"/>
      <c r="B438" s="9" t="n"/>
      <c r="C438" s="9" t="n"/>
      <c r="E438" s="9" t="n"/>
      <c r="G438" s="9" t="n"/>
    </row>
    <row r="439" ht="15.75" customHeight="1" s="496">
      <c r="A439" s="9" t="n"/>
      <c r="B439" s="9" t="n"/>
      <c r="C439" s="9" t="n"/>
      <c r="E439" s="9" t="n"/>
      <c r="G439" s="9" t="n"/>
    </row>
    <row r="440" ht="15.75" customHeight="1" s="496">
      <c r="A440" s="9" t="n"/>
      <c r="B440" s="9" t="n"/>
      <c r="C440" s="9" t="n"/>
      <c r="E440" s="9" t="n"/>
      <c r="G440" s="9" t="n"/>
    </row>
    <row r="441" ht="15.75" customHeight="1" s="496">
      <c r="A441" s="9" t="n"/>
      <c r="B441" s="9" t="n"/>
      <c r="C441" s="9" t="n"/>
      <c r="E441" s="9" t="n"/>
      <c r="G441" s="9" t="n"/>
    </row>
    <row r="442" ht="15.75" customHeight="1" s="496">
      <c r="A442" s="9" t="n"/>
      <c r="B442" s="9" t="n"/>
      <c r="C442" s="9" t="n"/>
      <c r="E442" s="9" t="n"/>
      <c r="G442" s="9" t="n"/>
    </row>
    <row r="443" ht="15.75" customHeight="1" s="496">
      <c r="A443" s="9" t="n"/>
      <c r="B443" s="9" t="n"/>
      <c r="C443" s="9" t="n"/>
      <c r="E443" s="9" t="n"/>
      <c r="G443" s="9" t="n"/>
    </row>
    <row r="444" ht="15.75" customHeight="1" s="496">
      <c r="A444" s="9" t="n"/>
      <c r="B444" s="9" t="n"/>
      <c r="C444" s="9" t="n"/>
      <c r="E444" s="9" t="n"/>
      <c r="G444" s="9" t="n"/>
    </row>
    <row r="445" ht="15.75" customHeight="1" s="496">
      <c r="A445" s="9" t="n"/>
      <c r="B445" s="9" t="n"/>
      <c r="C445" s="9" t="n"/>
      <c r="E445" s="9" t="n"/>
      <c r="G445" s="9" t="n"/>
    </row>
    <row r="446" ht="15.75" customHeight="1" s="496">
      <c r="A446" s="9" t="n"/>
      <c r="B446" s="9" t="n"/>
      <c r="C446" s="9" t="n"/>
      <c r="E446" s="9" t="n"/>
      <c r="G446" s="9" t="n"/>
    </row>
    <row r="447" ht="15.75" customHeight="1" s="496">
      <c r="A447" s="9" t="n"/>
      <c r="B447" s="9" t="n"/>
      <c r="C447" s="9" t="n"/>
      <c r="E447" s="9" t="n"/>
      <c r="G447" s="9" t="n"/>
    </row>
    <row r="448" ht="15.75" customHeight="1" s="496">
      <c r="A448" s="9" t="n"/>
      <c r="B448" s="9" t="n"/>
      <c r="C448" s="9" t="n"/>
      <c r="E448" s="9" t="n"/>
      <c r="G448" s="9" t="n"/>
    </row>
    <row r="449" ht="15.75" customHeight="1" s="496">
      <c r="A449" s="9" t="n"/>
      <c r="B449" s="9" t="n"/>
      <c r="C449" s="9" t="n"/>
      <c r="E449" s="9" t="n"/>
      <c r="G449" s="9" t="n"/>
    </row>
    <row r="450" ht="15.75" customHeight="1" s="496">
      <c r="A450" s="9" t="n"/>
      <c r="B450" s="9" t="n"/>
      <c r="C450" s="9" t="n"/>
      <c r="E450" s="9" t="n"/>
      <c r="G450" s="9" t="n"/>
    </row>
    <row r="451" ht="15.75" customHeight="1" s="496">
      <c r="A451" s="9" t="n"/>
      <c r="B451" s="9" t="n"/>
      <c r="C451" s="9" t="n"/>
      <c r="E451" s="9" t="n"/>
      <c r="G451" s="9" t="n"/>
    </row>
    <row r="452" ht="15.75" customHeight="1" s="496">
      <c r="A452" s="9" t="n"/>
      <c r="B452" s="9" t="n"/>
      <c r="C452" s="9" t="n"/>
      <c r="E452" s="9" t="n"/>
      <c r="G452" s="9" t="n"/>
    </row>
    <row r="453" ht="15.75" customHeight="1" s="496">
      <c r="A453" s="9" t="n"/>
      <c r="B453" s="9" t="n"/>
      <c r="C453" s="9" t="n"/>
      <c r="E453" s="9" t="n"/>
      <c r="G453" s="9" t="n"/>
    </row>
    <row r="454" ht="15.75" customHeight="1" s="496">
      <c r="A454" s="9" t="n"/>
      <c r="B454" s="9" t="n"/>
      <c r="C454" s="9" t="n"/>
      <c r="E454" s="9" t="n"/>
      <c r="G454" s="9" t="n"/>
    </row>
    <row r="455" ht="15.75" customHeight="1" s="496">
      <c r="A455" s="9" t="n"/>
      <c r="B455" s="9" t="n"/>
      <c r="C455" s="9" t="n"/>
      <c r="E455" s="9" t="n"/>
      <c r="G455" s="9" t="n"/>
    </row>
    <row r="456" ht="15.75" customHeight="1" s="496">
      <c r="A456" s="9" t="n"/>
      <c r="B456" s="9" t="n"/>
      <c r="C456" s="9" t="n"/>
      <c r="E456" s="9" t="n"/>
      <c r="G456" s="9" t="n"/>
    </row>
    <row r="457" ht="15.75" customHeight="1" s="496">
      <c r="A457" s="9" t="n"/>
      <c r="B457" s="9" t="n"/>
      <c r="C457" s="9" t="n"/>
      <c r="E457" s="9" t="n"/>
      <c r="G457" s="9" t="n"/>
    </row>
    <row r="458" ht="15.75" customHeight="1" s="496">
      <c r="A458" s="9" t="n"/>
      <c r="B458" s="9" t="n"/>
      <c r="C458" s="9" t="n"/>
      <c r="E458" s="9" t="n"/>
      <c r="G458" s="9" t="n"/>
    </row>
    <row r="459" ht="15.75" customHeight="1" s="496">
      <c r="A459" s="9" t="n"/>
      <c r="B459" s="9" t="n"/>
      <c r="C459" s="9" t="n"/>
      <c r="E459" s="9" t="n"/>
      <c r="G459" s="9" t="n"/>
    </row>
    <row r="460" ht="15.75" customHeight="1" s="496">
      <c r="A460" s="9" t="n"/>
      <c r="B460" s="9" t="n"/>
      <c r="C460" s="9" t="n"/>
      <c r="E460" s="9" t="n"/>
      <c r="G460" s="9" t="n"/>
    </row>
    <row r="461" ht="15.75" customHeight="1" s="496">
      <c r="A461" s="9" t="n"/>
      <c r="B461" s="9" t="n"/>
      <c r="C461" s="9" t="n"/>
      <c r="E461" s="9" t="n"/>
      <c r="G461" s="9" t="n"/>
    </row>
    <row r="462" ht="15.75" customHeight="1" s="496">
      <c r="A462" s="9" t="n"/>
      <c r="B462" s="9" t="n"/>
      <c r="C462" s="9" t="n"/>
      <c r="E462" s="9" t="n"/>
      <c r="G462" s="9" t="n"/>
    </row>
    <row r="463" ht="15.75" customHeight="1" s="496">
      <c r="A463" s="9" t="n"/>
      <c r="B463" s="9" t="n"/>
      <c r="C463" s="9" t="n"/>
      <c r="E463" s="9" t="n"/>
      <c r="G463" s="9" t="n"/>
    </row>
    <row r="464" ht="15.75" customHeight="1" s="496">
      <c r="A464" s="9" t="n"/>
      <c r="B464" s="9" t="n"/>
      <c r="C464" s="9" t="n"/>
      <c r="E464" s="9" t="n"/>
      <c r="G464" s="9" t="n"/>
    </row>
    <row r="465" ht="15.75" customHeight="1" s="496">
      <c r="A465" s="9" t="n"/>
      <c r="B465" s="9" t="n"/>
      <c r="C465" s="9" t="n"/>
      <c r="E465" s="9" t="n"/>
      <c r="G465" s="9" t="n"/>
    </row>
    <row r="466" ht="15.75" customHeight="1" s="496">
      <c r="A466" s="9" t="n"/>
      <c r="B466" s="9" t="n"/>
      <c r="C466" s="9" t="n"/>
      <c r="E466" s="9" t="n"/>
      <c r="G466" s="9" t="n"/>
    </row>
    <row r="467" ht="15.75" customHeight="1" s="496">
      <c r="A467" s="9" t="n"/>
      <c r="B467" s="9" t="n"/>
      <c r="C467" s="9" t="n"/>
      <c r="E467" s="9" t="n"/>
      <c r="G467" s="9" t="n"/>
    </row>
    <row r="468" ht="15.75" customHeight="1" s="496">
      <c r="A468" s="9" t="n"/>
      <c r="B468" s="9" t="n"/>
      <c r="C468" s="9" t="n"/>
      <c r="E468" s="9" t="n"/>
      <c r="G468" s="9" t="n"/>
    </row>
    <row r="469" ht="15.75" customHeight="1" s="496">
      <c r="A469" s="9" t="n"/>
      <c r="B469" s="9" t="n"/>
      <c r="C469" s="9" t="n"/>
      <c r="E469" s="9" t="n"/>
      <c r="G469" s="9" t="n"/>
    </row>
    <row r="470" ht="15.75" customHeight="1" s="496">
      <c r="A470" s="9" t="n"/>
      <c r="B470" s="9" t="n"/>
      <c r="C470" s="9" t="n"/>
      <c r="E470" s="9" t="n"/>
      <c r="G470" s="9" t="n"/>
    </row>
    <row r="471" ht="15.75" customHeight="1" s="496">
      <c r="A471" s="9" t="n"/>
      <c r="B471" s="9" t="n"/>
      <c r="C471" s="9" t="n"/>
      <c r="E471" s="9" t="n"/>
      <c r="G471" s="9" t="n"/>
    </row>
    <row r="472" ht="15.75" customHeight="1" s="496">
      <c r="A472" s="9" t="n"/>
      <c r="B472" s="9" t="n"/>
      <c r="C472" s="9" t="n"/>
      <c r="E472" s="9" t="n"/>
      <c r="G472" s="9" t="n"/>
    </row>
    <row r="473" ht="15.75" customHeight="1" s="496">
      <c r="A473" s="9" t="n"/>
      <c r="B473" s="9" t="n"/>
      <c r="C473" s="9" t="n"/>
      <c r="E473" s="9" t="n"/>
      <c r="G473" s="9" t="n"/>
    </row>
    <row r="474" ht="15.75" customHeight="1" s="496">
      <c r="A474" s="9" t="n"/>
      <c r="B474" s="9" t="n"/>
      <c r="C474" s="9" t="n"/>
      <c r="E474" s="9" t="n"/>
      <c r="G474" s="9" t="n"/>
    </row>
    <row r="475" ht="15.75" customHeight="1" s="496">
      <c r="A475" s="9" t="n"/>
      <c r="B475" s="9" t="n"/>
      <c r="C475" s="9" t="n"/>
      <c r="E475" s="9" t="n"/>
      <c r="G475" s="9" t="n"/>
    </row>
    <row r="476" ht="15.75" customHeight="1" s="496">
      <c r="A476" s="9" t="n"/>
      <c r="B476" s="9" t="n"/>
      <c r="C476" s="9" t="n"/>
      <c r="E476" s="9" t="n"/>
      <c r="G476" s="9" t="n"/>
    </row>
    <row r="477" ht="15.75" customHeight="1" s="496">
      <c r="A477" s="9" t="n"/>
      <c r="B477" s="9" t="n"/>
      <c r="C477" s="9" t="n"/>
      <c r="E477" s="9" t="n"/>
      <c r="G477" s="9" t="n"/>
    </row>
    <row r="478" ht="15.75" customHeight="1" s="496">
      <c r="A478" s="9" t="n"/>
      <c r="B478" s="9" t="n"/>
      <c r="C478" s="9" t="n"/>
      <c r="E478" s="9" t="n"/>
      <c r="G478" s="9" t="n"/>
    </row>
    <row r="479" ht="15.75" customHeight="1" s="496">
      <c r="A479" s="9" t="n"/>
      <c r="B479" s="9" t="n"/>
      <c r="C479" s="9" t="n"/>
      <c r="E479" s="9" t="n"/>
      <c r="G479" s="9" t="n"/>
    </row>
    <row r="480" ht="15.75" customHeight="1" s="496">
      <c r="A480" s="9" t="n"/>
      <c r="B480" s="9" t="n"/>
      <c r="C480" s="9" t="n"/>
      <c r="E480" s="9" t="n"/>
      <c r="G480" s="9" t="n"/>
    </row>
    <row r="481" ht="15.75" customHeight="1" s="496">
      <c r="A481" s="9" t="n"/>
      <c r="B481" s="9" t="n"/>
      <c r="C481" s="9" t="n"/>
      <c r="E481" s="9" t="n"/>
      <c r="G481" s="9" t="n"/>
    </row>
    <row r="482" ht="15.75" customHeight="1" s="496">
      <c r="A482" s="9" t="n"/>
      <c r="B482" s="9" t="n"/>
      <c r="C482" s="9" t="n"/>
      <c r="E482" s="9" t="n"/>
      <c r="G482" s="9" t="n"/>
    </row>
    <row r="483" ht="15.75" customHeight="1" s="496">
      <c r="A483" s="9" t="n"/>
      <c r="B483" s="9" t="n"/>
      <c r="C483" s="9" t="n"/>
      <c r="E483" s="9" t="n"/>
      <c r="G483" s="9" t="n"/>
    </row>
    <row r="484" ht="15.75" customHeight="1" s="496">
      <c r="A484" s="9" t="n"/>
      <c r="B484" s="9" t="n"/>
      <c r="C484" s="9" t="n"/>
      <c r="E484" s="9" t="n"/>
      <c r="G484" s="9" t="n"/>
    </row>
    <row r="485" ht="15.75" customHeight="1" s="496">
      <c r="A485" s="9" t="n"/>
      <c r="B485" s="9" t="n"/>
      <c r="C485" s="9" t="n"/>
      <c r="E485" s="9" t="n"/>
      <c r="G485" s="9" t="n"/>
    </row>
    <row r="486" ht="15.75" customHeight="1" s="496">
      <c r="A486" s="9" t="n"/>
      <c r="B486" s="9" t="n"/>
      <c r="C486" s="9" t="n"/>
      <c r="E486" s="9" t="n"/>
      <c r="G486" s="9" t="n"/>
    </row>
    <row r="487" ht="15.75" customHeight="1" s="496">
      <c r="A487" s="9" t="n"/>
      <c r="B487" s="9" t="n"/>
      <c r="C487" s="9" t="n"/>
      <c r="E487" s="9" t="n"/>
      <c r="G487" s="9" t="n"/>
    </row>
    <row r="488" ht="15.75" customHeight="1" s="496">
      <c r="A488" s="9" t="n"/>
      <c r="B488" s="9" t="n"/>
      <c r="C488" s="9" t="n"/>
      <c r="E488" s="9" t="n"/>
      <c r="G488" s="9" t="n"/>
    </row>
    <row r="489" ht="15.75" customHeight="1" s="496">
      <c r="A489" s="9" t="n"/>
      <c r="B489" s="9" t="n"/>
      <c r="C489" s="9" t="n"/>
      <c r="E489" s="9" t="n"/>
      <c r="G489" s="9" t="n"/>
    </row>
    <row r="490" ht="15.75" customHeight="1" s="496">
      <c r="A490" s="9" t="n"/>
      <c r="B490" s="9" t="n"/>
      <c r="C490" s="9" t="n"/>
      <c r="E490" s="9" t="n"/>
      <c r="G490" s="9" t="n"/>
    </row>
    <row r="491" ht="15.75" customHeight="1" s="496">
      <c r="A491" s="9" t="n"/>
      <c r="B491" s="9" t="n"/>
      <c r="C491" s="9" t="n"/>
      <c r="E491" s="9" t="n"/>
      <c r="G491" s="9" t="n"/>
    </row>
    <row r="492" ht="15.75" customHeight="1" s="496">
      <c r="A492" s="9" t="n"/>
      <c r="B492" s="9" t="n"/>
      <c r="C492" s="9" t="n"/>
      <c r="E492" s="9" t="n"/>
      <c r="G492" s="9" t="n"/>
    </row>
    <row r="493" ht="15.75" customHeight="1" s="496">
      <c r="A493" s="9" t="n"/>
      <c r="B493" s="9" t="n"/>
      <c r="C493" s="9" t="n"/>
      <c r="E493" s="9" t="n"/>
      <c r="G493" s="9" t="n"/>
    </row>
    <row r="494" ht="15.75" customHeight="1" s="496">
      <c r="A494" s="9" t="n"/>
      <c r="B494" s="9" t="n"/>
      <c r="C494" s="9" t="n"/>
      <c r="E494" s="9" t="n"/>
      <c r="G494" s="9" t="n"/>
    </row>
    <row r="495" ht="15.75" customHeight="1" s="496">
      <c r="A495" s="9" t="n"/>
      <c r="B495" s="9" t="n"/>
      <c r="C495" s="9" t="n"/>
      <c r="E495" s="9" t="n"/>
      <c r="G495" s="9" t="n"/>
    </row>
    <row r="496" ht="15.75" customHeight="1" s="496">
      <c r="A496" s="9" t="n"/>
      <c r="B496" s="9" t="n"/>
      <c r="C496" s="9" t="n"/>
      <c r="E496" s="9" t="n"/>
      <c r="G496" s="9" t="n"/>
    </row>
    <row r="497" ht="15.75" customHeight="1" s="496">
      <c r="A497" s="9" t="n"/>
      <c r="B497" s="9" t="n"/>
      <c r="C497" s="9" t="n"/>
      <c r="E497" s="9" t="n"/>
      <c r="G497" s="9" t="n"/>
    </row>
    <row r="498" ht="15.75" customHeight="1" s="496">
      <c r="A498" s="9" t="n"/>
      <c r="B498" s="9" t="n"/>
      <c r="C498" s="9" t="n"/>
      <c r="E498" s="9" t="n"/>
      <c r="G498" s="9" t="n"/>
    </row>
    <row r="499" ht="15.75" customHeight="1" s="496">
      <c r="A499" s="9" t="n"/>
      <c r="B499" s="9" t="n"/>
      <c r="C499" s="9" t="n"/>
      <c r="E499" s="9" t="n"/>
      <c r="G499" s="9" t="n"/>
    </row>
    <row r="500" ht="15.75" customHeight="1" s="496">
      <c r="A500" s="9" t="n"/>
      <c r="B500" s="9" t="n"/>
      <c r="C500" s="9" t="n"/>
      <c r="E500" s="9" t="n"/>
      <c r="G500" s="9" t="n"/>
    </row>
    <row r="501" ht="15.75" customHeight="1" s="496">
      <c r="A501" s="9" t="n"/>
      <c r="B501" s="9" t="n"/>
      <c r="C501" s="9" t="n"/>
      <c r="E501" s="9" t="n"/>
      <c r="G501" s="9" t="n"/>
    </row>
    <row r="502" ht="15.75" customHeight="1" s="496">
      <c r="A502" s="9" t="n"/>
      <c r="B502" s="9" t="n"/>
      <c r="C502" s="9" t="n"/>
      <c r="E502" s="9" t="n"/>
      <c r="G502" s="9" t="n"/>
    </row>
    <row r="503" ht="15.75" customHeight="1" s="496">
      <c r="A503" s="9" t="n"/>
      <c r="B503" s="9" t="n"/>
      <c r="C503" s="9" t="n"/>
      <c r="E503" s="9" t="n"/>
      <c r="G503" s="9" t="n"/>
    </row>
    <row r="504" ht="15.75" customHeight="1" s="496">
      <c r="A504" s="9" t="n"/>
      <c r="B504" s="9" t="n"/>
      <c r="C504" s="9" t="n"/>
      <c r="E504" s="9" t="n"/>
      <c r="G504" s="9" t="n"/>
    </row>
    <row r="505" ht="15.75" customHeight="1" s="496">
      <c r="A505" s="9" t="n"/>
      <c r="B505" s="9" t="n"/>
      <c r="C505" s="9" t="n"/>
      <c r="E505" s="9" t="n"/>
      <c r="G505" s="9" t="n"/>
    </row>
    <row r="506" ht="15.75" customHeight="1" s="496">
      <c r="A506" s="9" t="n"/>
      <c r="B506" s="9" t="n"/>
      <c r="C506" s="9" t="n"/>
      <c r="E506" s="9" t="n"/>
      <c r="G506" s="9" t="n"/>
    </row>
    <row r="507" ht="15.75" customHeight="1" s="496">
      <c r="A507" s="9" t="n"/>
      <c r="B507" s="9" t="n"/>
      <c r="C507" s="9" t="n"/>
      <c r="E507" s="9" t="n"/>
      <c r="G507" s="9" t="n"/>
    </row>
    <row r="508" ht="15.75" customHeight="1" s="496">
      <c r="A508" s="9" t="n"/>
      <c r="B508" s="9" t="n"/>
      <c r="C508" s="9" t="n"/>
      <c r="E508" s="9" t="n"/>
      <c r="G508" s="9" t="n"/>
    </row>
    <row r="509" ht="15.75" customHeight="1" s="496">
      <c r="A509" s="9" t="n"/>
      <c r="B509" s="9" t="n"/>
      <c r="C509" s="9" t="n"/>
      <c r="E509" s="9" t="n"/>
      <c r="G509" s="9" t="n"/>
    </row>
    <row r="510" ht="15.75" customHeight="1" s="496">
      <c r="A510" s="9" t="n"/>
      <c r="B510" s="9" t="n"/>
      <c r="C510" s="9" t="n"/>
      <c r="E510" s="9" t="n"/>
      <c r="G510" s="9" t="n"/>
    </row>
    <row r="511" ht="15.75" customHeight="1" s="496">
      <c r="A511" s="9" t="n"/>
      <c r="B511" s="9" t="n"/>
      <c r="C511" s="9" t="n"/>
      <c r="E511" s="9" t="n"/>
      <c r="G511" s="9" t="n"/>
    </row>
    <row r="512" ht="15.75" customHeight="1" s="496">
      <c r="A512" s="9" t="n"/>
      <c r="B512" s="9" t="n"/>
      <c r="C512" s="9" t="n"/>
      <c r="E512" s="9" t="n"/>
      <c r="G512" s="9" t="n"/>
    </row>
    <row r="513" ht="15.75" customHeight="1" s="496">
      <c r="A513" s="9" t="n"/>
      <c r="B513" s="9" t="n"/>
      <c r="C513" s="9" t="n"/>
      <c r="E513" s="9" t="n"/>
      <c r="G513" s="9" t="n"/>
    </row>
    <row r="514" ht="15.75" customHeight="1" s="496">
      <c r="A514" s="9" t="n"/>
      <c r="B514" s="9" t="n"/>
      <c r="C514" s="9" t="n"/>
      <c r="E514" s="9" t="n"/>
      <c r="G514" s="9" t="n"/>
    </row>
    <row r="515" ht="15.75" customHeight="1" s="496">
      <c r="A515" s="9" t="n"/>
      <c r="B515" s="9" t="n"/>
      <c r="C515" s="9" t="n"/>
      <c r="E515" s="9" t="n"/>
      <c r="G515" s="9" t="n"/>
    </row>
    <row r="516" ht="15.75" customHeight="1" s="496">
      <c r="A516" s="9" t="n"/>
      <c r="B516" s="9" t="n"/>
      <c r="C516" s="9" t="n"/>
      <c r="E516" s="9" t="n"/>
      <c r="G516" s="9" t="n"/>
    </row>
    <row r="517" ht="15.75" customHeight="1" s="496">
      <c r="A517" s="9" t="n"/>
      <c r="B517" s="9" t="n"/>
      <c r="C517" s="9" t="n"/>
      <c r="E517" s="9" t="n"/>
      <c r="G517" s="9" t="n"/>
    </row>
    <row r="518" ht="15.75" customHeight="1" s="496">
      <c r="A518" s="9" t="n"/>
      <c r="B518" s="9" t="n"/>
      <c r="C518" s="9" t="n"/>
      <c r="E518" s="9" t="n"/>
      <c r="G518" s="9" t="n"/>
    </row>
    <row r="519" ht="15.75" customHeight="1" s="496">
      <c r="A519" s="9" t="n"/>
      <c r="B519" s="9" t="n"/>
      <c r="C519" s="9" t="n"/>
      <c r="E519" s="9" t="n"/>
      <c r="G519" s="9" t="n"/>
    </row>
    <row r="520" ht="15.75" customHeight="1" s="496">
      <c r="A520" s="9" t="n"/>
      <c r="B520" s="9" t="n"/>
      <c r="C520" s="9" t="n"/>
      <c r="E520" s="9" t="n"/>
      <c r="G520" s="9" t="n"/>
    </row>
    <row r="521" ht="15.75" customHeight="1" s="496">
      <c r="A521" s="9" t="n"/>
      <c r="B521" s="9" t="n"/>
      <c r="C521" s="9" t="n"/>
      <c r="E521" s="9" t="n"/>
      <c r="G521" s="9" t="n"/>
    </row>
    <row r="522" ht="15.75" customHeight="1" s="496">
      <c r="A522" s="9" t="n"/>
      <c r="B522" s="9" t="n"/>
      <c r="C522" s="9" t="n"/>
      <c r="E522" s="9" t="n"/>
      <c r="G522" s="9" t="n"/>
    </row>
    <row r="523" ht="15.75" customHeight="1" s="496">
      <c r="A523" s="9" t="n"/>
      <c r="B523" s="9" t="n"/>
      <c r="C523" s="9" t="n"/>
      <c r="E523" s="9" t="n"/>
      <c r="G523" s="9" t="n"/>
    </row>
    <row r="524" ht="15.75" customHeight="1" s="496">
      <c r="A524" s="9" t="n"/>
      <c r="B524" s="9" t="n"/>
      <c r="C524" s="9" t="n"/>
      <c r="E524" s="9" t="n"/>
      <c r="G524" s="9" t="n"/>
    </row>
    <row r="525" ht="15.75" customHeight="1" s="496">
      <c r="A525" s="9" t="n"/>
      <c r="B525" s="9" t="n"/>
      <c r="C525" s="9" t="n"/>
      <c r="E525" s="9" t="n"/>
      <c r="G525" s="9" t="n"/>
    </row>
    <row r="526" ht="15.75" customHeight="1" s="496">
      <c r="A526" s="9" t="n"/>
      <c r="B526" s="9" t="n"/>
      <c r="C526" s="9" t="n"/>
      <c r="E526" s="9" t="n"/>
      <c r="G526" s="9" t="n"/>
    </row>
    <row r="527" ht="15.75" customHeight="1" s="496">
      <c r="A527" s="9" t="n"/>
      <c r="B527" s="9" t="n"/>
      <c r="C527" s="9" t="n"/>
      <c r="E527" s="9" t="n"/>
      <c r="G527" s="9" t="n"/>
    </row>
    <row r="528" ht="15.75" customHeight="1" s="496">
      <c r="A528" s="9" t="n"/>
      <c r="B528" s="9" t="n"/>
      <c r="C528" s="9" t="n"/>
      <c r="E528" s="9" t="n"/>
      <c r="G528" s="9" t="n"/>
    </row>
    <row r="529" ht="15.75" customHeight="1" s="496">
      <c r="A529" s="9" t="n"/>
      <c r="B529" s="9" t="n"/>
      <c r="C529" s="9" t="n"/>
      <c r="E529" s="9" t="n"/>
      <c r="G529" s="9" t="n"/>
    </row>
    <row r="530" ht="15.75" customHeight="1" s="496">
      <c r="A530" s="9" t="n"/>
      <c r="B530" s="9" t="n"/>
      <c r="C530" s="9" t="n"/>
      <c r="E530" s="9" t="n"/>
      <c r="G530" s="9" t="n"/>
    </row>
    <row r="531" ht="15.75" customHeight="1" s="496">
      <c r="A531" s="9" t="n"/>
      <c r="B531" s="9" t="n"/>
      <c r="C531" s="9" t="n"/>
      <c r="E531" s="9" t="n"/>
      <c r="G531" s="9" t="n"/>
    </row>
    <row r="532" ht="15.75" customHeight="1" s="496">
      <c r="A532" s="9" t="n"/>
      <c r="B532" s="9" t="n"/>
      <c r="C532" s="9" t="n"/>
      <c r="E532" s="9" t="n"/>
      <c r="G532" s="9" t="n"/>
    </row>
    <row r="533" ht="15.75" customHeight="1" s="496">
      <c r="A533" s="9" t="n"/>
      <c r="B533" s="9" t="n"/>
      <c r="C533" s="9" t="n"/>
      <c r="E533" s="9" t="n"/>
      <c r="G533" s="9" t="n"/>
    </row>
    <row r="534" ht="15.75" customHeight="1" s="496">
      <c r="A534" s="9" t="n"/>
      <c r="B534" s="9" t="n"/>
      <c r="C534" s="9" t="n"/>
      <c r="E534" s="9" t="n"/>
      <c r="G534" s="9" t="n"/>
    </row>
    <row r="535" ht="15.75" customHeight="1" s="496">
      <c r="A535" s="9" t="n"/>
      <c r="B535" s="9" t="n"/>
      <c r="C535" s="9" t="n"/>
      <c r="E535" s="9" t="n"/>
      <c r="G535" s="9" t="n"/>
    </row>
    <row r="536" ht="15.75" customHeight="1" s="496">
      <c r="A536" s="9" t="n"/>
      <c r="B536" s="9" t="n"/>
      <c r="C536" s="9" t="n"/>
      <c r="E536" s="9" t="n"/>
      <c r="G536" s="9" t="n"/>
    </row>
    <row r="537" ht="15.75" customHeight="1" s="496">
      <c r="A537" s="9" t="n"/>
      <c r="B537" s="9" t="n"/>
      <c r="C537" s="9" t="n"/>
      <c r="E537" s="9" t="n"/>
      <c r="G537" s="9" t="n"/>
    </row>
    <row r="538" ht="15.75" customHeight="1" s="496">
      <c r="A538" s="9" t="n"/>
      <c r="B538" s="9" t="n"/>
      <c r="C538" s="9" t="n"/>
      <c r="E538" s="9" t="n"/>
      <c r="G538" s="9" t="n"/>
    </row>
    <row r="539" ht="15.75" customHeight="1" s="496">
      <c r="A539" s="9" t="n"/>
      <c r="B539" s="9" t="n"/>
      <c r="C539" s="9" t="n"/>
      <c r="E539" s="9" t="n"/>
      <c r="G539" s="9" t="n"/>
    </row>
    <row r="540" ht="15.75" customHeight="1" s="496">
      <c r="A540" s="9" t="n"/>
      <c r="B540" s="9" t="n"/>
      <c r="C540" s="9" t="n"/>
      <c r="E540" s="9" t="n"/>
      <c r="G540" s="9" t="n"/>
    </row>
    <row r="541" ht="15.75" customHeight="1" s="496">
      <c r="A541" s="9" t="n"/>
      <c r="B541" s="9" t="n"/>
      <c r="C541" s="9" t="n"/>
      <c r="E541" s="9" t="n"/>
      <c r="G541" s="9" t="n"/>
    </row>
    <row r="542" ht="15.75" customHeight="1" s="496">
      <c r="A542" s="9" t="n"/>
      <c r="B542" s="9" t="n"/>
      <c r="C542" s="9" t="n"/>
      <c r="E542" s="9" t="n"/>
      <c r="G542" s="9" t="n"/>
    </row>
    <row r="543" ht="15.75" customHeight="1" s="496">
      <c r="A543" s="9" t="n"/>
      <c r="B543" s="9" t="n"/>
      <c r="C543" s="9" t="n"/>
      <c r="E543" s="9" t="n"/>
      <c r="G543" s="9" t="n"/>
    </row>
    <row r="544" ht="15.75" customHeight="1" s="496">
      <c r="A544" s="9" t="n"/>
      <c r="B544" s="9" t="n"/>
      <c r="C544" s="9" t="n"/>
      <c r="E544" s="9" t="n"/>
      <c r="G544" s="9" t="n"/>
    </row>
    <row r="545" ht="15.75" customHeight="1" s="496">
      <c r="A545" s="9" t="n"/>
      <c r="B545" s="9" t="n"/>
      <c r="C545" s="9" t="n"/>
      <c r="E545" s="9" t="n"/>
      <c r="G545" s="9" t="n"/>
    </row>
    <row r="546" ht="15.75" customHeight="1" s="496">
      <c r="A546" s="9" t="n"/>
      <c r="B546" s="9" t="n"/>
      <c r="C546" s="9" t="n"/>
      <c r="E546" s="9" t="n"/>
      <c r="G546" s="9" t="n"/>
    </row>
    <row r="547" ht="15.75" customHeight="1" s="496">
      <c r="A547" s="9" t="n"/>
      <c r="B547" s="9" t="n"/>
      <c r="C547" s="9" t="n"/>
      <c r="E547" s="9" t="n"/>
      <c r="G547" s="9" t="n"/>
    </row>
    <row r="548" ht="15.75" customHeight="1" s="496">
      <c r="A548" s="9" t="n"/>
      <c r="B548" s="9" t="n"/>
      <c r="C548" s="9" t="n"/>
      <c r="E548" s="9" t="n"/>
      <c r="G548" s="9" t="n"/>
    </row>
    <row r="549" ht="15.75" customHeight="1" s="496">
      <c r="A549" s="9" t="n"/>
      <c r="B549" s="9" t="n"/>
      <c r="C549" s="9" t="n"/>
      <c r="E549" s="9" t="n"/>
      <c r="G549" s="9" t="n"/>
    </row>
    <row r="550" ht="15.75" customHeight="1" s="496">
      <c r="A550" s="9" t="n"/>
      <c r="B550" s="9" t="n"/>
      <c r="C550" s="9" t="n"/>
      <c r="E550" s="9" t="n"/>
      <c r="G550" s="9" t="n"/>
    </row>
    <row r="551" ht="15.75" customHeight="1" s="496">
      <c r="A551" s="9" t="n"/>
      <c r="B551" s="9" t="n"/>
      <c r="C551" s="9" t="n"/>
      <c r="E551" s="9" t="n"/>
      <c r="G551" s="9" t="n"/>
    </row>
    <row r="552" ht="15.75" customHeight="1" s="496">
      <c r="A552" s="9" t="n"/>
      <c r="B552" s="9" t="n"/>
      <c r="C552" s="9" t="n"/>
      <c r="E552" s="9" t="n"/>
      <c r="G552" s="9" t="n"/>
    </row>
    <row r="553" ht="15.75" customHeight="1" s="496">
      <c r="A553" s="9" t="n"/>
      <c r="B553" s="9" t="n"/>
      <c r="C553" s="9" t="n"/>
      <c r="E553" s="9" t="n"/>
      <c r="G553" s="9" t="n"/>
    </row>
    <row r="554" ht="15.75" customHeight="1" s="496">
      <c r="A554" s="9" t="n"/>
      <c r="B554" s="9" t="n"/>
      <c r="C554" s="9" t="n"/>
      <c r="E554" s="9" t="n"/>
      <c r="G554" s="9" t="n"/>
    </row>
    <row r="555" ht="15.75" customHeight="1" s="496">
      <c r="A555" s="9" t="n"/>
      <c r="B555" s="9" t="n"/>
      <c r="C555" s="9" t="n"/>
      <c r="E555" s="9" t="n"/>
      <c r="G555" s="9" t="n"/>
    </row>
    <row r="556" ht="15.75" customHeight="1" s="496">
      <c r="A556" s="9" t="n"/>
      <c r="B556" s="9" t="n"/>
      <c r="C556" s="9" t="n"/>
      <c r="E556" s="9" t="n"/>
      <c r="G556" s="9" t="n"/>
    </row>
    <row r="557" ht="15.75" customHeight="1" s="496">
      <c r="A557" s="9" t="n"/>
      <c r="B557" s="9" t="n"/>
      <c r="C557" s="9" t="n"/>
      <c r="E557" s="9" t="n"/>
      <c r="G557" s="9" t="n"/>
    </row>
    <row r="558" ht="15.75" customHeight="1" s="496">
      <c r="A558" s="9" t="n"/>
      <c r="B558" s="9" t="n"/>
      <c r="C558" s="9" t="n"/>
      <c r="E558" s="9" t="n"/>
      <c r="G558" s="9" t="n"/>
    </row>
    <row r="559" ht="15.75" customHeight="1" s="496">
      <c r="A559" s="9" t="n"/>
      <c r="B559" s="9" t="n"/>
      <c r="C559" s="9" t="n"/>
      <c r="E559" s="9" t="n"/>
      <c r="G559" s="9" t="n"/>
    </row>
    <row r="560" ht="15.75" customHeight="1" s="496">
      <c r="A560" s="9" t="n"/>
      <c r="B560" s="9" t="n"/>
      <c r="C560" s="9" t="n"/>
      <c r="E560" s="9" t="n"/>
      <c r="G560" s="9" t="n"/>
    </row>
    <row r="561" ht="15.75" customHeight="1" s="496">
      <c r="A561" s="9" t="n"/>
      <c r="B561" s="9" t="n"/>
      <c r="C561" s="9" t="n"/>
      <c r="E561" s="9" t="n"/>
      <c r="G561" s="9" t="n"/>
    </row>
    <row r="562" ht="15.75" customHeight="1" s="496">
      <c r="A562" s="9" t="n"/>
      <c r="B562" s="9" t="n"/>
      <c r="C562" s="9" t="n"/>
      <c r="E562" s="9" t="n"/>
      <c r="G562" s="9" t="n"/>
    </row>
    <row r="563" ht="15.75" customHeight="1" s="496">
      <c r="A563" s="9" t="n"/>
      <c r="B563" s="9" t="n"/>
      <c r="C563" s="9" t="n"/>
      <c r="E563" s="9" t="n"/>
      <c r="G563" s="9" t="n"/>
    </row>
    <row r="564" ht="15.75" customHeight="1" s="496">
      <c r="A564" s="9" t="n"/>
      <c r="B564" s="9" t="n"/>
      <c r="C564" s="9" t="n"/>
      <c r="E564" s="9" t="n"/>
      <c r="G564" s="9" t="n"/>
    </row>
    <row r="565" ht="15.75" customHeight="1" s="496">
      <c r="A565" s="9" t="n"/>
      <c r="B565" s="9" t="n"/>
      <c r="C565" s="9" t="n"/>
      <c r="E565" s="9" t="n"/>
      <c r="G565" s="9" t="n"/>
    </row>
    <row r="566" ht="15.75" customHeight="1" s="496">
      <c r="A566" s="9" t="n"/>
      <c r="B566" s="9" t="n"/>
      <c r="C566" s="9" t="n"/>
      <c r="E566" s="9" t="n"/>
      <c r="G566" s="9" t="n"/>
    </row>
    <row r="567" ht="15.75" customHeight="1" s="496">
      <c r="A567" s="9" t="n"/>
      <c r="B567" s="9" t="n"/>
      <c r="C567" s="9" t="n"/>
      <c r="E567" s="9" t="n"/>
      <c r="G567" s="9" t="n"/>
    </row>
    <row r="568" ht="15.75" customHeight="1" s="496">
      <c r="A568" s="9" t="n"/>
      <c r="B568" s="9" t="n"/>
      <c r="C568" s="9" t="n"/>
      <c r="E568" s="9" t="n"/>
      <c r="G568" s="9" t="n"/>
    </row>
    <row r="569" ht="15.75" customHeight="1" s="496">
      <c r="A569" s="9" t="n"/>
      <c r="B569" s="9" t="n"/>
      <c r="C569" s="9" t="n"/>
      <c r="E569" s="9" t="n"/>
      <c r="G569" s="9" t="n"/>
    </row>
    <row r="570" ht="15.75" customHeight="1" s="496">
      <c r="A570" s="9" t="n"/>
      <c r="B570" s="9" t="n"/>
      <c r="C570" s="9" t="n"/>
      <c r="E570" s="9" t="n"/>
      <c r="G570" s="9" t="n"/>
    </row>
    <row r="571" ht="15.75" customHeight="1" s="496">
      <c r="A571" s="9" t="n"/>
      <c r="B571" s="9" t="n"/>
      <c r="C571" s="9" t="n"/>
      <c r="E571" s="9" t="n"/>
      <c r="G571" s="9" t="n"/>
    </row>
    <row r="572" ht="15.75" customHeight="1" s="496">
      <c r="A572" s="9" t="n"/>
      <c r="B572" s="9" t="n"/>
      <c r="C572" s="9" t="n"/>
      <c r="E572" s="9" t="n"/>
      <c r="G572" s="9" t="n"/>
    </row>
    <row r="573" ht="15.75" customHeight="1" s="496">
      <c r="A573" s="9" t="n"/>
      <c r="B573" s="9" t="n"/>
      <c r="C573" s="9" t="n"/>
      <c r="E573" s="9" t="n"/>
      <c r="G573" s="9" t="n"/>
    </row>
    <row r="574" ht="15.75" customHeight="1" s="496">
      <c r="A574" s="9" t="n"/>
      <c r="B574" s="9" t="n"/>
      <c r="C574" s="9" t="n"/>
      <c r="E574" s="9" t="n"/>
      <c r="G574" s="9" t="n"/>
    </row>
    <row r="575" ht="15.75" customHeight="1" s="496">
      <c r="A575" s="9" t="n"/>
      <c r="B575" s="9" t="n"/>
      <c r="C575" s="9" t="n"/>
      <c r="E575" s="9" t="n"/>
      <c r="G575" s="9" t="n"/>
    </row>
    <row r="576" ht="15.75" customHeight="1" s="496">
      <c r="A576" s="9" t="n"/>
      <c r="B576" s="9" t="n"/>
      <c r="C576" s="9" t="n"/>
      <c r="E576" s="9" t="n"/>
      <c r="G576" s="9" t="n"/>
    </row>
    <row r="577" ht="15.75" customHeight="1" s="496">
      <c r="A577" s="9" t="n"/>
      <c r="B577" s="9" t="n"/>
      <c r="C577" s="9" t="n"/>
      <c r="E577" s="9" t="n"/>
      <c r="G577" s="9" t="n"/>
    </row>
    <row r="578" ht="15.75" customHeight="1" s="496">
      <c r="A578" s="9" t="n"/>
      <c r="B578" s="9" t="n"/>
      <c r="C578" s="9" t="n"/>
      <c r="E578" s="9" t="n"/>
      <c r="G578" s="9" t="n"/>
    </row>
    <row r="579" ht="15.75" customHeight="1" s="496">
      <c r="A579" s="9" t="n"/>
      <c r="B579" s="9" t="n"/>
      <c r="C579" s="9" t="n"/>
      <c r="E579" s="9" t="n"/>
      <c r="G579" s="9" t="n"/>
    </row>
    <row r="580" ht="15.75" customHeight="1" s="496">
      <c r="A580" s="9" t="n"/>
      <c r="B580" s="9" t="n"/>
      <c r="C580" s="9" t="n"/>
      <c r="E580" s="9" t="n"/>
      <c r="G580" s="9" t="n"/>
    </row>
    <row r="581" ht="15.75" customHeight="1" s="496">
      <c r="A581" s="9" t="n"/>
      <c r="B581" s="9" t="n"/>
      <c r="C581" s="9" t="n"/>
      <c r="E581" s="9" t="n"/>
      <c r="G581" s="9" t="n"/>
    </row>
    <row r="582" ht="15.75" customHeight="1" s="496">
      <c r="A582" s="9" t="n"/>
      <c r="B582" s="9" t="n"/>
      <c r="C582" s="9" t="n"/>
      <c r="E582" s="9" t="n"/>
      <c r="G582" s="9" t="n"/>
    </row>
    <row r="583" ht="15.75" customHeight="1" s="496">
      <c r="A583" s="9" t="n"/>
      <c r="B583" s="9" t="n"/>
      <c r="C583" s="9" t="n"/>
      <c r="E583" s="9" t="n"/>
      <c r="G583" s="9" t="n"/>
    </row>
    <row r="584" ht="15.75" customHeight="1" s="496">
      <c r="A584" s="9" t="n"/>
      <c r="B584" s="9" t="n"/>
      <c r="C584" s="9" t="n"/>
      <c r="E584" s="9" t="n"/>
      <c r="G584" s="9" t="n"/>
    </row>
    <row r="585" ht="15.75" customHeight="1" s="496">
      <c r="A585" s="9" t="n"/>
      <c r="B585" s="9" t="n"/>
      <c r="C585" s="9" t="n"/>
      <c r="E585" s="9" t="n"/>
      <c r="G585" s="9" t="n"/>
    </row>
    <row r="586" ht="15.75" customHeight="1" s="496">
      <c r="A586" s="9" t="n"/>
      <c r="B586" s="9" t="n"/>
      <c r="C586" s="9" t="n"/>
      <c r="E586" s="9" t="n"/>
      <c r="G586" s="9" t="n"/>
    </row>
    <row r="587" ht="15.75" customHeight="1" s="496">
      <c r="A587" s="9" t="n"/>
      <c r="B587" s="9" t="n"/>
      <c r="C587" s="9" t="n"/>
      <c r="E587" s="9" t="n"/>
      <c r="G587" s="9" t="n"/>
    </row>
    <row r="588" ht="15.75" customHeight="1" s="496">
      <c r="A588" s="9" t="n"/>
      <c r="B588" s="9" t="n"/>
      <c r="C588" s="9" t="n"/>
      <c r="E588" s="9" t="n"/>
      <c r="G588" s="9" t="n"/>
    </row>
    <row r="589" ht="15.75" customHeight="1" s="496">
      <c r="A589" s="9" t="n"/>
      <c r="B589" s="9" t="n"/>
      <c r="C589" s="9" t="n"/>
      <c r="E589" s="9" t="n"/>
      <c r="G589" s="9" t="n"/>
    </row>
    <row r="590" ht="15.75" customHeight="1" s="496">
      <c r="A590" s="9" t="n"/>
      <c r="B590" s="9" t="n"/>
      <c r="C590" s="9" t="n"/>
      <c r="E590" s="9" t="n"/>
      <c r="G590" s="9" t="n"/>
    </row>
    <row r="591" ht="15.75" customHeight="1" s="496">
      <c r="A591" s="9" t="n"/>
      <c r="B591" s="9" t="n"/>
      <c r="C591" s="9" t="n"/>
      <c r="E591" s="9" t="n"/>
      <c r="G591" s="9" t="n"/>
    </row>
    <row r="592" ht="15.75" customHeight="1" s="496">
      <c r="A592" s="9" t="n"/>
      <c r="B592" s="9" t="n"/>
      <c r="C592" s="9" t="n"/>
      <c r="E592" s="9" t="n"/>
      <c r="G592" s="9" t="n"/>
    </row>
    <row r="593" ht="15.75" customHeight="1" s="496">
      <c r="A593" s="9" t="n"/>
      <c r="B593" s="9" t="n"/>
      <c r="C593" s="9" t="n"/>
      <c r="E593" s="9" t="n"/>
      <c r="G593" s="9" t="n"/>
    </row>
    <row r="594" ht="15.75" customHeight="1" s="496">
      <c r="A594" s="9" t="n"/>
      <c r="B594" s="9" t="n"/>
      <c r="C594" s="9" t="n"/>
      <c r="E594" s="9" t="n"/>
      <c r="G594" s="9" t="n"/>
    </row>
    <row r="595" ht="15.75" customHeight="1" s="496">
      <c r="A595" s="9" t="n"/>
      <c r="B595" s="9" t="n"/>
      <c r="C595" s="9" t="n"/>
      <c r="E595" s="9" t="n"/>
      <c r="G595" s="9" t="n"/>
    </row>
    <row r="596" ht="15.75" customHeight="1" s="496">
      <c r="A596" s="9" t="n"/>
      <c r="B596" s="9" t="n"/>
      <c r="C596" s="9" t="n"/>
      <c r="E596" s="9" t="n"/>
      <c r="G596" s="9" t="n"/>
    </row>
    <row r="597" ht="15.75" customHeight="1" s="496">
      <c r="A597" s="9" t="n"/>
      <c r="B597" s="9" t="n"/>
      <c r="C597" s="9" t="n"/>
      <c r="E597" s="9" t="n"/>
      <c r="G597" s="9" t="n"/>
    </row>
    <row r="598" ht="15.75" customHeight="1" s="496">
      <c r="A598" s="9" t="n"/>
      <c r="B598" s="9" t="n"/>
      <c r="C598" s="9" t="n"/>
      <c r="E598" s="9" t="n"/>
      <c r="G598" s="9" t="n"/>
    </row>
    <row r="599" ht="15.75" customHeight="1" s="496">
      <c r="A599" s="9" t="n"/>
      <c r="B599" s="9" t="n"/>
      <c r="C599" s="9" t="n"/>
      <c r="E599" s="9" t="n"/>
      <c r="G599" s="9" t="n"/>
    </row>
    <row r="600" ht="15.75" customHeight="1" s="496">
      <c r="A600" s="9" t="n"/>
      <c r="B600" s="9" t="n"/>
      <c r="C600" s="9" t="n"/>
      <c r="E600" s="9" t="n"/>
      <c r="G600" s="9" t="n"/>
    </row>
    <row r="601" ht="15.75" customHeight="1" s="496">
      <c r="A601" s="9" t="n"/>
      <c r="B601" s="9" t="n"/>
      <c r="C601" s="9" t="n"/>
      <c r="E601" s="9" t="n"/>
      <c r="G601" s="9" t="n"/>
    </row>
    <row r="602" ht="15.75" customHeight="1" s="496">
      <c r="A602" s="9" t="n"/>
      <c r="B602" s="9" t="n"/>
      <c r="C602" s="9" t="n"/>
      <c r="E602" s="9" t="n"/>
      <c r="G602" s="9" t="n"/>
    </row>
    <row r="603" ht="15.75" customHeight="1" s="496">
      <c r="A603" s="9" t="n"/>
      <c r="B603" s="9" t="n"/>
      <c r="C603" s="9" t="n"/>
      <c r="E603" s="9" t="n"/>
      <c r="G603" s="9" t="n"/>
    </row>
    <row r="604" ht="15.75" customHeight="1" s="496">
      <c r="A604" s="9" t="n"/>
      <c r="B604" s="9" t="n"/>
      <c r="C604" s="9" t="n"/>
      <c r="E604" s="9" t="n"/>
      <c r="G604" s="9" t="n"/>
    </row>
    <row r="605" ht="15.75" customHeight="1" s="496">
      <c r="A605" s="9" t="n"/>
      <c r="B605" s="9" t="n"/>
      <c r="C605" s="9" t="n"/>
      <c r="E605" s="9" t="n"/>
      <c r="G605" s="9" t="n"/>
    </row>
    <row r="606" ht="15.75" customHeight="1" s="496">
      <c r="A606" s="9" t="n"/>
      <c r="B606" s="9" t="n"/>
      <c r="C606" s="9" t="n"/>
      <c r="E606" s="9" t="n"/>
      <c r="G606" s="9" t="n"/>
    </row>
    <row r="607" ht="15.75" customHeight="1" s="496">
      <c r="A607" s="9" t="n"/>
      <c r="B607" s="9" t="n"/>
      <c r="C607" s="9" t="n"/>
      <c r="E607" s="9" t="n"/>
      <c r="G607" s="9" t="n"/>
    </row>
    <row r="608" ht="15.75" customHeight="1" s="496">
      <c r="A608" s="9" t="n"/>
      <c r="B608" s="9" t="n"/>
      <c r="C608" s="9" t="n"/>
      <c r="E608" s="9" t="n"/>
      <c r="G608" s="9" t="n"/>
    </row>
    <row r="609" ht="15.75" customHeight="1" s="496">
      <c r="A609" s="9" t="n"/>
      <c r="B609" s="9" t="n"/>
      <c r="C609" s="9" t="n"/>
      <c r="E609" s="9" t="n"/>
      <c r="G609" s="9" t="n"/>
    </row>
    <row r="610" ht="15.75" customHeight="1" s="496">
      <c r="A610" s="9" t="n"/>
      <c r="B610" s="9" t="n"/>
      <c r="C610" s="9" t="n"/>
      <c r="E610" s="9" t="n"/>
      <c r="G610" s="9" t="n"/>
    </row>
    <row r="611" ht="15.75" customHeight="1" s="496">
      <c r="A611" s="9" t="n"/>
      <c r="B611" s="9" t="n"/>
      <c r="C611" s="9" t="n"/>
      <c r="E611" s="9" t="n"/>
      <c r="G611" s="9" t="n"/>
    </row>
    <row r="612" ht="15.75" customHeight="1" s="496">
      <c r="A612" s="9" t="n"/>
      <c r="B612" s="9" t="n"/>
      <c r="C612" s="9" t="n"/>
      <c r="E612" s="9" t="n"/>
      <c r="G612" s="9" t="n"/>
    </row>
    <row r="613" ht="15.75" customHeight="1" s="496">
      <c r="A613" s="9" t="n"/>
      <c r="B613" s="9" t="n"/>
      <c r="C613" s="9" t="n"/>
      <c r="E613" s="9" t="n"/>
      <c r="G613" s="9" t="n"/>
    </row>
    <row r="614" ht="15.75" customHeight="1" s="496">
      <c r="A614" s="9" t="n"/>
      <c r="B614" s="9" t="n"/>
      <c r="C614" s="9" t="n"/>
      <c r="E614" s="9" t="n"/>
      <c r="G614" s="9" t="n"/>
    </row>
    <row r="615" ht="15.75" customHeight="1" s="496">
      <c r="A615" s="9" t="n"/>
      <c r="B615" s="9" t="n"/>
      <c r="C615" s="9" t="n"/>
      <c r="E615" s="9" t="n"/>
      <c r="G615" s="9" t="n"/>
    </row>
    <row r="616" ht="15.75" customHeight="1" s="496">
      <c r="A616" s="9" t="n"/>
      <c r="B616" s="9" t="n"/>
      <c r="C616" s="9" t="n"/>
      <c r="E616" s="9" t="n"/>
      <c r="G616" s="9" t="n"/>
    </row>
    <row r="617" ht="15.75" customHeight="1" s="496">
      <c r="A617" s="9" t="n"/>
      <c r="B617" s="9" t="n"/>
      <c r="C617" s="9" t="n"/>
      <c r="E617" s="9" t="n"/>
      <c r="G617" s="9" t="n"/>
    </row>
    <row r="618" ht="15.75" customHeight="1" s="496">
      <c r="A618" s="9" t="n"/>
      <c r="B618" s="9" t="n"/>
      <c r="C618" s="9" t="n"/>
      <c r="E618" s="9" t="n"/>
      <c r="G618" s="9" t="n"/>
    </row>
    <row r="619" ht="15.75" customHeight="1" s="496">
      <c r="A619" s="9" t="n"/>
      <c r="B619" s="9" t="n"/>
      <c r="C619" s="9" t="n"/>
      <c r="E619" s="9" t="n"/>
      <c r="G619" s="9" t="n"/>
    </row>
    <row r="620" ht="15.75" customHeight="1" s="496">
      <c r="A620" s="9" t="n"/>
      <c r="B620" s="9" t="n"/>
      <c r="C620" s="9" t="n"/>
      <c r="E620" s="9" t="n"/>
      <c r="G620" s="9" t="n"/>
    </row>
    <row r="621" ht="15.75" customHeight="1" s="496">
      <c r="A621" s="9" t="n"/>
      <c r="B621" s="9" t="n"/>
      <c r="C621" s="9" t="n"/>
      <c r="E621" s="9" t="n"/>
      <c r="G621" s="9" t="n"/>
    </row>
    <row r="622" ht="15.75" customHeight="1" s="496">
      <c r="A622" s="9" t="n"/>
      <c r="B622" s="9" t="n"/>
      <c r="C622" s="9" t="n"/>
      <c r="E622" s="9" t="n"/>
      <c r="G622" s="9" t="n"/>
    </row>
    <row r="623" ht="15.75" customHeight="1" s="496">
      <c r="A623" s="9" t="n"/>
      <c r="B623" s="9" t="n"/>
      <c r="C623" s="9" t="n"/>
      <c r="E623" s="9" t="n"/>
      <c r="G623" s="9" t="n"/>
    </row>
    <row r="624" ht="15.75" customHeight="1" s="496">
      <c r="A624" s="9" t="n"/>
      <c r="B624" s="9" t="n"/>
      <c r="C624" s="9" t="n"/>
      <c r="E624" s="9" t="n"/>
      <c r="G624" s="9" t="n"/>
    </row>
    <row r="625" ht="15.75" customHeight="1" s="496">
      <c r="A625" s="9" t="n"/>
      <c r="B625" s="9" t="n"/>
      <c r="C625" s="9" t="n"/>
      <c r="E625" s="9" t="n"/>
      <c r="G625" s="9" t="n"/>
    </row>
    <row r="626" ht="15.75" customHeight="1" s="496">
      <c r="A626" s="9" t="n"/>
      <c r="B626" s="9" t="n"/>
      <c r="C626" s="9" t="n"/>
      <c r="E626" s="9" t="n"/>
      <c r="G626" s="9" t="n"/>
    </row>
    <row r="627" ht="15.75" customHeight="1" s="496">
      <c r="A627" s="9" t="n"/>
      <c r="B627" s="9" t="n"/>
      <c r="C627" s="9" t="n"/>
      <c r="E627" s="9" t="n"/>
      <c r="G627" s="9" t="n"/>
    </row>
    <row r="628" ht="15.75" customHeight="1" s="496">
      <c r="A628" s="9" t="n"/>
      <c r="B628" s="9" t="n"/>
      <c r="C628" s="9" t="n"/>
      <c r="E628" s="9" t="n"/>
      <c r="G628" s="9" t="n"/>
    </row>
    <row r="629" ht="15.75" customHeight="1" s="496">
      <c r="A629" s="9" t="n"/>
      <c r="B629" s="9" t="n"/>
      <c r="C629" s="9" t="n"/>
      <c r="E629" s="9" t="n"/>
      <c r="G629" s="9" t="n"/>
    </row>
    <row r="630" ht="15.75" customHeight="1" s="496">
      <c r="A630" s="9" t="n"/>
      <c r="B630" s="9" t="n"/>
      <c r="C630" s="9" t="n"/>
      <c r="E630" s="9" t="n"/>
      <c r="G630" s="9" t="n"/>
    </row>
    <row r="631" ht="15.75" customHeight="1" s="496">
      <c r="A631" s="9" t="n"/>
      <c r="B631" s="9" t="n"/>
      <c r="C631" s="9" t="n"/>
      <c r="E631" s="9" t="n"/>
      <c r="G631" s="9" t="n"/>
    </row>
    <row r="632" ht="15.75" customHeight="1" s="496">
      <c r="A632" s="9" t="n"/>
      <c r="B632" s="9" t="n"/>
      <c r="C632" s="9" t="n"/>
      <c r="E632" s="9" t="n"/>
      <c r="G632" s="9" t="n"/>
    </row>
    <row r="633" ht="15.75" customHeight="1" s="496">
      <c r="A633" s="9" t="n"/>
      <c r="B633" s="9" t="n"/>
      <c r="C633" s="9" t="n"/>
      <c r="E633" s="9" t="n"/>
      <c r="G633" s="9" t="n"/>
    </row>
    <row r="634" ht="15.75" customHeight="1" s="496">
      <c r="A634" s="9" t="n"/>
      <c r="B634" s="9" t="n"/>
      <c r="C634" s="9" t="n"/>
      <c r="E634" s="9" t="n"/>
      <c r="G634" s="9" t="n"/>
    </row>
    <row r="635" ht="15.75" customHeight="1" s="496">
      <c r="A635" s="9" t="n"/>
      <c r="B635" s="9" t="n"/>
      <c r="C635" s="9" t="n"/>
      <c r="E635" s="9" t="n"/>
      <c r="G635" s="9" t="n"/>
    </row>
    <row r="636" ht="15.75" customHeight="1" s="496">
      <c r="A636" s="9" t="n"/>
      <c r="B636" s="9" t="n"/>
      <c r="C636" s="9" t="n"/>
      <c r="E636" s="9" t="n"/>
      <c r="G636" s="9" t="n"/>
    </row>
    <row r="637" ht="15.75" customHeight="1" s="496">
      <c r="A637" s="9" t="n"/>
      <c r="B637" s="9" t="n"/>
      <c r="C637" s="9" t="n"/>
      <c r="E637" s="9" t="n"/>
      <c r="G637" s="9" t="n"/>
    </row>
    <row r="638" ht="15.75" customHeight="1" s="496">
      <c r="A638" s="9" t="n"/>
      <c r="B638" s="9" t="n"/>
      <c r="C638" s="9" t="n"/>
      <c r="E638" s="9" t="n"/>
      <c r="G638" s="9" t="n"/>
    </row>
    <row r="639" ht="15.75" customHeight="1" s="496">
      <c r="A639" s="9" t="n"/>
      <c r="B639" s="9" t="n"/>
      <c r="C639" s="9" t="n"/>
      <c r="E639" s="9" t="n"/>
      <c r="G639" s="9" t="n"/>
    </row>
    <row r="640" ht="15.75" customHeight="1" s="496">
      <c r="A640" s="9" t="n"/>
      <c r="B640" s="9" t="n"/>
      <c r="C640" s="9" t="n"/>
      <c r="E640" s="9" t="n"/>
      <c r="G640" s="9" t="n"/>
    </row>
    <row r="641" ht="15.75" customHeight="1" s="496">
      <c r="A641" s="9" t="n"/>
      <c r="B641" s="9" t="n"/>
      <c r="C641" s="9" t="n"/>
      <c r="E641" s="9" t="n"/>
      <c r="G641" s="9" t="n"/>
    </row>
    <row r="642" ht="15.75" customHeight="1" s="496">
      <c r="A642" s="9" t="n"/>
      <c r="B642" s="9" t="n"/>
      <c r="C642" s="9" t="n"/>
      <c r="E642" s="9" t="n"/>
      <c r="G642" s="9" t="n"/>
    </row>
    <row r="643" ht="15.75" customHeight="1" s="496">
      <c r="A643" s="9" t="n"/>
      <c r="B643" s="9" t="n"/>
      <c r="C643" s="9" t="n"/>
      <c r="E643" s="9" t="n"/>
      <c r="G643" s="9" t="n"/>
    </row>
    <row r="644" ht="15.75" customHeight="1" s="496">
      <c r="A644" s="9" t="n"/>
      <c r="B644" s="9" t="n"/>
      <c r="C644" s="9" t="n"/>
      <c r="E644" s="9" t="n"/>
      <c r="G644" s="9" t="n"/>
    </row>
    <row r="645" ht="15.75" customHeight="1" s="496">
      <c r="A645" s="9" t="n"/>
      <c r="B645" s="9" t="n"/>
      <c r="C645" s="9" t="n"/>
      <c r="E645" s="9" t="n"/>
      <c r="G645" s="9" t="n"/>
    </row>
    <row r="646" ht="15.75" customHeight="1" s="496">
      <c r="A646" s="9" t="n"/>
      <c r="B646" s="9" t="n"/>
      <c r="C646" s="9" t="n"/>
      <c r="E646" s="9" t="n"/>
      <c r="G646" s="9" t="n"/>
    </row>
    <row r="647" ht="15.75" customHeight="1" s="496">
      <c r="A647" s="9" t="n"/>
      <c r="B647" s="9" t="n"/>
      <c r="C647" s="9" t="n"/>
      <c r="E647" s="9" t="n"/>
      <c r="G647" s="9" t="n"/>
    </row>
    <row r="648" ht="15.75" customHeight="1" s="496">
      <c r="A648" s="9" t="n"/>
      <c r="B648" s="9" t="n"/>
      <c r="C648" s="9" t="n"/>
      <c r="E648" s="9" t="n"/>
      <c r="G648" s="9" t="n"/>
    </row>
    <row r="649" ht="15.75" customHeight="1" s="496">
      <c r="A649" s="9" t="n"/>
      <c r="B649" s="9" t="n"/>
      <c r="C649" s="9" t="n"/>
      <c r="E649" s="9" t="n"/>
      <c r="G649" s="9" t="n"/>
    </row>
    <row r="650" ht="15.75" customHeight="1" s="496">
      <c r="A650" s="9" t="n"/>
      <c r="B650" s="9" t="n"/>
      <c r="C650" s="9" t="n"/>
      <c r="E650" s="9" t="n"/>
      <c r="G650" s="9" t="n"/>
    </row>
    <row r="651" ht="15.75" customHeight="1" s="496">
      <c r="A651" s="9" t="n"/>
      <c r="B651" s="9" t="n"/>
      <c r="C651" s="9" t="n"/>
      <c r="E651" s="9" t="n"/>
      <c r="G651" s="9" t="n"/>
    </row>
    <row r="652" ht="15.75" customHeight="1" s="496">
      <c r="A652" s="9" t="n"/>
      <c r="B652" s="9" t="n"/>
      <c r="C652" s="9" t="n"/>
      <c r="E652" s="9" t="n"/>
      <c r="G652" s="9" t="n"/>
    </row>
    <row r="653" ht="15.75" customHeight="1" s="496">
      <c r="A653" s="9" t="n"/>
      <c r="B653" s="9" t="n"/>
      <c r="C653" s="9" t="n"/>
      <c r="E653" s="9" t="n"/>
      <c r="G653" s="9" t="n"/>
    </row>
    <row r="654" ht="15.75" customHeight="1" s="496">
      <c r="A654" s="9" t="n"/>
      <c r="B654" s="9" t="n"/>
      <c r="C654" s="9" t="n"/>
      <c r="E654" s="9" t="n"/>
      <c r="G654" s="9" t="n"/>
    </row>
    <row r="655" ht="15.75" customHeight="1" s="496">
      <c r="A655" s="9" t="n"/>
      <c r="B655" s="9" t="n"/>
      <c r="C655" s="9" t="n"/>
      <c r="E655" s="9" t="n"/>
      <c r="G655" s="9" t="n"/>
    </row>
    <row r="656" ht="15.75" customHeight="1" s="496">
      <c r="A656" s="9" t="n"/>
      <c r="B656" s="9" t="n"/>
      <c r="C656" s="9" t="n"/>
      <c r="E656" s="9" t="n"/>
      <c r="G656" s="9" t="n"/>
    </row>
    <row r="657" ht="15.75" customHeight="1" s="496">
      <c r="A657" s="9" t="n"/>
      <c r="B657" s="9" t="n"/>
      <c r="C657" s="9" t="n"/>
      <c r="E657" s="9" t="n"/>
      <c r="G657" s="9" t="n"/>
    </row>
    <row r="658" ht="15.75" customHeight="1" s="496">
      <c r="A658" s="9" t="n"/>
      <c r="B658" s="9" t="n"/>
      <c r="C658" s="9" t="n"/>
      <c r="E658" s="9" t="n"/>
      <c r="G658" s="9" t="n"/>
    </row>
    <row r="659" ht="15.75" customHeight="1" s="496">
      <c r="A659" s="9" t="n"/>
      <c r="B659" s="9" t="n"/>
      <c r="C659" s="9" t="n"/>
      <c r="E659" s="9" t="n"/>
      <c r="G659" s="9" t="n"/>
    </row>
    <row r="660" ht="15.75" customHeight="1" s="496">
      <c r="A660" s="9" t="n"/>
      <c r="B660" s="9" t="n"/>
      <c r="C660" s="9" t="n"/>
      <c r="E660" s="9" t="n"/>
      <c r="G660" s="9" t="n"/>
    </row>
    <row r="661" ht="15.75" customHeight="1" s="496">
      <c r="A661" s="9" t="n"/>
      <c r="B661" s="9" t="n"/>
      <c r="C661" s="9" t="n"/>
      <c r="E661" s="9" t="n"/>
      <c r="G661" s="9" t="n"/>
    </row>
    <row r="662" ht="15.75" customHeight="1" s="496">
      <c r="A662" s="9" t="n"/>
      <c r="B662" s="9" t="n"/>
      <c r="C662" s="9" t="n"/>
      <c r="E662" s="9" t="n"/>
      <c r="G662" s="9" t="n"/>
    </row>
    <row r="663" ht="15.75" customHeight="1" s="496">
      <c r="A663" s="9" t="n"/>
      <c r="B663" s="9" t="n"/>
      <c r="C663" s="9" t="n"/>
      <c r="E663" s="9" t="n"/>
      <c r="G663" s="9" t="n"/>
    </row>
    <row r="664" ht="15.75" customHeight="1" s="496">
      <c r="A664" s="9" t="n"/>
      <c r="B664" s="9" t="n"/>
      <c r="C664" s="9" t="n"/>
      <c r="E664" s="9" t="n"/>
      <c r="G664" s="9" t="n"/>
    </row>
    <row r="665" ht="15.75" customHeight="1" s="496">
      <c r="A665" s="9" t="n"/>
      <c r="B665" s="9" t="n"/>
      <c r="C665" s="9" t="n"/>
      <c r="E665" s="9" t="n"/>
      <c r="G665" s="9" t="n"/>
    </row>
    <row r="666" ht="15.75" customHeight="1" s="496">
      <c r="A666" s="9" t="n"/>
      <c r="B666" s="9" t="n"/>
      <c r="C666" s="9" t="n"/>
      <c r="E666" s="9" t="n"/>
      <c r="G666" s="9" t="n"/>
    </row>
    <row r="667" ht="15.75" customHeight="1" s="496">
      <c r="A667" s="9" t="n"/>
      <c r="B667" s="9" t="n"/>
      <c r="C667" s="9" t="n"/>
      <c r="E667" s="9" t="n"/>
      <c r="G667" s="9" t="n"/>
    </row>
    <row r="668" ht="15.75" customHeight="1" s="496">
      <c r="A668" s="9" t="n"/>
      <c r="B668" s="9" t="n"/>
      <c r="C668" s="9" t="n"/>
      <c r="E668" s="9" t="n"/>
      <c r="G668" s="9" t="n"/>
    </row>
    <row r="669" ht="15.75" customHeight="1" s="496">
      <c r="A669" s="9" t="n"/>
      <c r="B669" s="9" t="n"/>
      <c r="C669" s="9" t="n"/>
      <c r="E669" s="9" t="n"/>
      <c r="G669" s="9" t="n"/>
    </row>
    <row r="670" ht="15.75" customHeight="1" s="496">
      <c r="A670" s="9" t="n"/>
      <c r="B670" s="9" t="n"/>
      <c r="C670" s="9" t="n"/>
      <c r="E670" s="9" t="n"/>
      <c r="G670" s="9" t="n"/>
    </row>
    <row r="671" ht="15.75" customHeight="1" s="496">
      <c r="A671" s="9" t="n"/>
      <c r="B671" s="9" t="n"/>
      <c r="C671" s="9" t="n"/>
      <c r="E671" s="9" t="n"/>
      <c r="G671" s="9" t="n"/>
    </row>
    <row r="672" ht="15.75" customHeight="1" s="496">
      <c r="A672" s="9" t="n"/>
      <c r="B672" s="9" t="n"/>
      <c r="C672" s="9" t="n"/>
      <c r="E672" s="9" t="n"/>
      <c r="G672" s="9" t="n"/>
    </row>
    <row r="673" ht="15.75" customHeight="1" s="496">
      <c r="A673" s="9" t="n"/>
      <c r="B673" s="9" t="n"/>
      <c r="C673" s="9" t="n"/>
      <c r="E673" s="9" t="n"/>
      <c r="G673" s="9" t="n"/>
    </row>
    <row r="674" ht="15.75" customHeight="1" s="496">
      <c r="A674" s="9" t="n"/>
      <c r="B674" s="9" t="n"/>
      <c r="C674" s="9" t="n"/>
      <c r="E674" s="9" t="n"/>
      <c r="G674" s="9" t="n"/>
    </row>
    <row r="675" ht="15.75" customHeight="1" s="496">
      <c r="A675" s="9" t="n"/>
      <c r="B675" s="9" t="n"/>
      <c r="C675" s="9" t="n"/>
      <c r="E675" s="9" t="n"/>
      <c r="G675" s="9" t="n"/>
    </row>
    <row r="676" ht="15.75" customHeight="1" s="496">
      <c r="A676" s="9" t="n"/>
      <c r="B676" s="9" t="n"/>
      <c r="C676" s="9" t="n"/>
      <c r="E676" s="9" t="n"/>
      <c r="G676" s="9" t="n"/>
    </row>
    <row r="677" ht="15.75" customHeight="1" s="496">
      <c r="A677" s="9" t="n"/>
      <c r="B677" s="9" t="n"/>
      <c r="C677" s="9" t="n"/>
      <c r="E677" s="9" t="n"/>
      <c r="G677" s="9" t="n"/>
    </row>
    <row r="678" ht="15.75" customHeight="1" s="496">
      <c r="A678" s="9" t="n"/>
      <c r="B678" s="9" t="n"/>
      <c r="C678" s="9" t="n"/>
      <c r="E678" s="9" t="n"/>
      <c r="G678" s="9" t="n"/>
    </row>
    <row r="679" ht="15.75" customHeight="1" s="496">
      <c r="A679" s="9" t="n"/>
      <c r="B679" s="9" t="n"/>
      <c r="C679" s="9" t="n"/>
      <c r="E679" s="9" t="n"/>
      <c r="G679" s="9" t="n"/>
    </row>
    <row r="680" ht="15.75" customHeight="1" s="496">
      <c r="A680" s="9" t="n"/>
      <c r="B680" s="9" t="n"/>
      <c r="C680" s="9" t="n"/>
      <c r="E680" s="9" t="n"/>
      <c r="G680" s="9" t="n"/>
    </row>
    <row r="681" ht="15.75" customHeight="1" s="496">
      <c r="A681" s="9" t="n"/>
      <c r="B681" s="9" t="n"/>
      <c r="C681" s="9" t="n"/>
      <c r="E681" s="9" t="n"/>
      <c r="G681" s="9" t="n"/>
    </row>
    <row r="682" ht="15.75" customHeight="1" s="496">
      <c r="A682" s="9" t="n"/>
      <c r="B682" s="9" t="n"/>
      <c r="C682" s="9" t="n"/>
      <c r="E682" s="9" t="n"/>
      <c r="G682" s="9" t="n"/>
    </row>
    <row r="683" ht="15.75" customHeight="1" s="496">
      <c r="A683" s="9" t="n"/>
      <c r="B683" s="9" t="n"/>
      <c r="C683" s="9" t="n"/>
      <c r="E683" s="9" t="n"/>
      <c r="G683" s="9" t="n"/>
    </row>
    <row r="684" ht="15.75" customHeight="1" s="496">
      <c r="A684" s="9" t="n"/>
      <c r="B684" s="9" t="n"/>
      <c r="C684" s="9" t="n"/>
      <c r="E684" s="9" t="n"/>
      <c r="G684" s="9" t="n"/>
    </row>
    <row r="685" ht="15.75" customHeight="1" s="496">
      <c r="A685" s="9" t="n"/>
      <c r="B685" s="9" t="n"/>
      <c r="C685" s="9" t="n"/>
      <c r="E685" s="9" t="n"/>
      <c r="G685" s="9" t="n"/>
    </row>
    <row r="686" ht="15.75" customHeight="1" s="496">
      <c r="A686" s="9" t="n"/>
      <c r="B686" s="9" t="n"/>
      <c r="C686" s="9" t="n"/>
      <c r="E686" s="9" t="n"/>
      <c r="G686" s="9" t="n"/>
    </row>
    <row r="687" ht="15.75" customHeight="1" s="496">
      <c r="A687" s="9" t="n"/>
      <c r="B687" s="9" t="n"/>
      <c r="C687" s="9" t="n"/>
      <c r="E687" s="9" t="n"/>
      <c r="G687" s="9" t="n"/>
    </row>
    <row r="688" ht="15.75" customHeight="1" s="496">
      <c r="A688" s="9" t="n"/>
      <c r="B688" s="9" t="n"/>
      <c r="C688" s="9" t="n"/>
      <c r="E688" s="9" t="n"/>
      <c r="G688" s="9" t="n"/>
    </row>
    <row r="689" ht="15.75" customHeight="1" s="496">
      <c r="A689" s="9" t="n"/>
      <c r="B689" s="9" t="n"/>
      <c r="C689" s="9" t="n"/>
      <c r="E689" s="9" t="n"/>
      <c r="G689" s="9" t="n"/>
    </row>
    <row r="690" ht="15.75" customHeight="1" s="496">
      <c r="A690" s="9" t="n"/>
      <c r="B690" s="9" t="n"/>
      <c r="C690" s="9" t="n"/>
      <c r="E690" s="9" t="n"/>
      <c r="G690" s="9" t="n"/>
    </row>
    <row r="691" ht="15.75" customHeight="1" s="496">
      <c r="A691" s="9" t="n"/>
      <c r="B691" s="9" t="n"/>
      <c r="C691" s="9" t="n"/>
      <c r="E691" s="9" t="n"/>
      <c r="G691" s="9" t="n"/>
    </row>
    <row r="692" ht="15.75" customHeight="1" s="496">
      <c r="A692" s="9" t="n"/>
      <c r="B692" s="9" t="n"/>
      <c r="C692" s="9" t="n"/>
      <c r="E692" s="9" t="n"/>
      <c r="G692" s="9" t="n"/>
    </row>
    <row r="693" ht="15.75" customHeight="1" s="496">
      <c r="A693" s="9" t="n"/>
      <c r="B693" s="9" t="n"/>
      <c r="C693" s="9" t="n"/>
      <c r="E693" s="9" t="n"/>
      <c r="G693" s="9" t="n"/>
    </row>
    <row r="694" ht="15.75" customHeight="1" s="496">
      <c r="A694" s="9" t="n"/>
      <c r="B694" s="9" t="n"/>
      <c r="C694" s="9" t="n"/>
      <c r="E694" s="9" t="n"/>
      <c r="G694" s="9" t="n"/>
    </row>
    <row r="695" ht="15.75" customHeight="1" s="496">
      <c r="A695" s="9" t="n"/>
      <c r="B695" s="9" t="n"/>
      <c r="C695" s="9" t="n"/>
      <c r="E695" s="9" t="n"/>
      <c r="G695" s="9" t="n"/>
    </row>
    <row r="696" ht="15.75" customHeight="1" s="496">
      <c r="A696" s="9" t="n"/>
      <c r="B696" s="9" t="n"/>
      <c r="C696" s="9" t="n"/>
      <c r="E696" s="9" t="n"/>
      <c r="G696" s="9" t="n"/>
    </row>
    <row r="697" ht="15.75" customHeight="1" s="496">
      <c r="A697" s="9" t="n"/>
      <c r="B697" s="9" t="n"/>
      <c r="C697" s="9" t="n"/>
      <c r="E697" s="9" t="n"/>
      <c r="G697" s="9" t="n"/>
    </row>
    <row r="698" ht="15.75" customHeight="1" s="496">
      <c r="A698" s="9" t="n"/>
      <c r="B698" s="9" t="n"/>
      <c r="C698" s="9" t="n"/>
      <c r="E698" s="9" t="n"/>
      <c r="G698" s="9" t="n"/>
    </row>
    <row r="699" ht="15.75" customHeight="1" s="496">
      <c r="A699" s="9" t="n"/>
      <c r="B699" s="9" t="n"/>
      <c r="C699" s="9" t="n"/>
      <c r="E699" s="9" t="n"/>
      <c r="G699" s="9" t="n"/>
    </row>
    <row r="700" ht="15.75" customHeight="1" s="496">
      <c r="A700" s="9" t="n"/>
      <c r="B700" s="9" t="n"/>
      <c r="C700" s="9" t="n"/>
      <c r="E700" s="9" t="n"/>
      <c r="G700" s="9" t="n"/>
    </row>
    <row r="701" ht="15.75" customHeight="1" s="496">
      <c r="A701" s="9" t="n"/>
      <c r="B701" s="9" t="n"/>
      <c r="C701" s="9" t="n"/>
      <c r="E701" s="9" t="n"/>
      <c r="G701" s="9" t="n"/>
    </row>
    <row r="702" ht="15.75" customHeight="1" s="496">
      <c r="A702" s="9" t="n"/>
      <c r="B702" s="9" t="n"/>
      <c r="C702" s="9" t="n"/>
      <c r="E702" s="9" t="n"/>
      <c r="G702" s="9" t="n"/>
    </row>
    <row r="703" ht="15.75" customHeight="1" s="496">
      <c r="A703" s="9" t="n"/>
      <c r="B703" s="9" t="n"/>
      <c r="C703" s="9" t="n"/>
      <c r="E703" s="9" t="n"/>
      <c r="G703" s="9" t="n"/>
    </row>
    <row r="704" ht="15.75" customHeight="1" s="496">
      <c r="A704" s="9" t="n"/>
      <c r="B704" s="9" t="n"/>
      <c r="C704" s="9" t="n"/>
      <c r="E704" s="9" t="n"/>
      <c r="G704" s="9" t="n"/>
    </row>
    <row r="705" ht="15.75" customHeight="1" s="496">
      <c r="A705" s="9" t="n"/>
      <c r="B705" s="9" t="n"/>
      <c r="C705" s="9" t="n"/>
      <c r="E705" s="9" t="n"/>
      <c r="G705" s="9" t="n"/>
    </row>
    <row r="706" ht="15.75" customHeight="1" s="496">
      <c r="A706" s="9" t="n"/>
      <c r="B706" s="9" t="n"/>
      <c r="C706" s="9" t="n"/>
      <c r="E706" s="9" t="n"/>
      <c r="G706" s="9" t="n"/>
    </row>
    <row r="707" ht="15.75" customHeight="1" s="496">
      <c r="A707" s="9" t="n"/>
      <c r="B707" s="9" t="n"/>
      <c r="C707" s="9" t="n"/>
      <c r="E707" s="9" t="n"/>
      <c r="G707" s="9" t="n"/>
    </row>
    <row r="708" ht="15.75" customHeight="1" s="496">
      <c r="A708" s="9" t="n"/>
      <c r="B708" s="9" t="n"/>
      <c r="C708" s="9" t="n"/>
      <c r="E708" s="9" t="n"/>
      <c r="G708" s="9" t="n"/>
    </row>
    <row r="709" ht="15.75" customHeight="1" s="496">
      <c r="A709" s="9" t="n"/>
      <c r="B709" s="9" t="n"/>
      <c r="C709" s="9" t="n"/>
      <c r="E709" s="9" t="n"/>
      <c r="G709" s="9" t="n"/>
    </row>
    <row r="710" ht="15.75" customHeight="1" s="496">
      <c r="A710" s="9" t="n"/>
      <c r="B710" s="9" t="n"/>
      <c r="C710" s="9" t="n"/>
      <c r="E710" s="9" t="n"/>
      <c r="G710" s="9" t="n"/>
    </row>
    <row r="711" ht="15.75" customHeight="1" s="496">
      <c r="A711" s="9" t="n"/>
      <c r="B711" s="9" t="n"/>
      <c r="C711" s="9" t="n"/>
      <c r="E711" s="9" t="n"/>
      <c r="G711" s="9" t="n"/>
    </row>
    <row r="712" ht="15.75" customHeight="1" s="496">
      <c r="A712" s="9" t="n"/>
      <c r="B712" s="9" t="n"/>
      <c r="C712" s="9" t="n"/>
      <c r="E712" s="9" t="n"/>
      <c r="G712" s="9" t="n"/>
    </row>
    <row r="713" ht="15.75" customHeight="1" s="496">
      <c r="A713" s="9" t="n"/>
      <c r="B713" s="9" t="n"/>
      <c r="C713" s="9" t="n"/>
      <c r="E713" s="9" t="n"/>
      <c r="G713" s="9" t="n"/>
    </row>
    <row r="714" ht="15.75" customHeight="1" s="496">
      <c r="A714" s="9" t="n"/>
      <c r="B714" s="9" t="n"/>
      <c r="C714" s="9" t="n"/>
      <c r="E714" s="9" t="n"/>
      <c r="G714" s="9" t="n"/>
    </row>
    <row r="715" ht="15.75" customHeight="1" s="496">
      <c r="A715" s="9" t="n"/>
      <c r="B715" s="9" t="n"/>
      <c r="C715" s="9" t="n"/>
      <c r="E715" s="9" t="n"/>
      <c r="G715" s="9" t="n"/>
    </row>
    <row r="716" ht="15.75" customHeight="1" s="496">
      <c r="A716" s="9" t="n"/>
      <c r="B716" s="9" t="n"/>
      <c r="C716" s="9" t="n"/>
      <c r="E716" s="9" t="n"/>
      <c r="G716" s="9" t="n"/>
    </row>
    <row r="717" ht="15.75" customHeight="1" s="496">
      <c r="A717" s="9" t="n"/>
      <c r="B717" s="9" t="n"/>
      <c r="C717" s="9" t="n"/>
      <c r="E717" s="9" t="n"/>
      <c r="G717" s="9" t="n"/>
    </row>
    <row r="718" ht="15.75" customHeight="1" s="496">
      <c r="A718" s="9" t="n"/>
      <c r="B718" s="9" t="n"/>
      <c r="C718" s="9" t="n"/>
      <c r="E718" s="9" t="n"/>
      <c r="G718" s="9" t="n"/>
    </row>
    <row r="719" ht="15.75" customHeight="1" s="496">
      <c r="A719" s="9" t="n"/>
      <c r="B719" s="9" t="n"/>
      <c r="C719" s="9" t="n"/>
      <c r="E719" s="9" t="n"/>
      <c r="G719" s="9" t="n"/>
    </row>
    <row r="720" ht="15.75" customHeight="1" s="496">
      <c r="A720" s="9" t="n"/>
      <c r="B720" s="9" t="n"/>
      <c r="C720" s="9" t="n"/>
      <c r="E720" s="9" t="n"/>
      <c r="G720" s="9" t="n"/>
    </row>
    <row r="721" ht="15.75" customHeight="1" s="496">
      <c r="A721" s="9" t="n"/>
      <c r="B721" s="9" t="n"/>
      <c r="C721" s="9" t="n"/>
      <c r="E721" s="9" t="n"/>
      <c r="G721" s="9" t="n"/>
    </row>
    <row r="722" ht="15.75" customHeight="1" s="496">
      <c r="A722" s="9" t="n"/>
      <c r="B722" s="9" t="n"/>
      <c r="C722" s="9" t="n"/>
      <c r="E722" s="9" t="n"/>
      <c r="G722" s="9" t="n"/>
    </row>
    <row r="723" ht="15.75" customHeight="1" s="496">
      <c r="A723" s="9" t="n"/>
      <c r="B723" s="9" t="n"/>
      <c r="C723" s="9" t="n"/>
      <c r="E723" s="9" t="n"/>
      <c r="G723" s="9" t="n"/>
    </row>
    <row r="724" ht="15.75" customHeight="1" s="496">
      <c r="A724" s="9" t="n"/>
      <c r="B724" s="9" t="n"/>
      <c r="C724" s="9" t="n"/>
      <c r="E724" s="9" t="n"/>
      <c r="G724" s="9" t="n"/>
    </row>
    <row r="725" ht="15.75" customHeight="1" s="496">
      <c r="A725" s="9" t="n"/>
      <c r="B725" s="9" t="n"/>
      <c r="C725" s="9" t="n"/>
      <c r="E725" s="9" t="n"/>
      <c r="G725" s="9" t="n"/>
    </row>
    <row r="726" ht="15.75" customHeight="1" s="496">
      <c r="A726" s="9" t="n"/>
      <c r="B726" s="9" t="n"/>
      <c r="C726" s="9" t="n"/>
      <c r="E726" s="9" t="n"/>
      <c r="G726" s="9" t="n"/>
    </row>
    <row r="727" ht="15.75" customHeight="1" s="496">
      <c r="A727" s="9" t="n"/>
      <c r="B727" s="9" t="n"/>
      <c r="C727" s="9" t="n"/>
      <c r="E727" s="9" t="n"/>
      <c r="G727" s="9" t="n"/>
    </row>
    <row r="728" ht="15.75" customHeight="1" s="496">
      <c r="A728" s="9" t="n"/>
      <c r="B728" s="9" t="n"/>
      <c r="C728" s="9" t="n"/>
      <c r="E728" s="9" t="n"/>
      <c r="G728" s="9" t="n"/>
    </row>
    <row r="729" ht="15.75" customHeight="1" s="496">
      <c r="A729" s="9" t="n"/>
      <c r="B729" s="9" t="n"/>
      <c r="C729" s="9" t="n"/>
      <c r="E729" s="9" t="n"/>
      <c r="G729" s="9" t="n"/>
    </row>
    <row r="730" ht="15.75" customHeight="1" s="496">
      <c r="A730" s="9" t="n"/>
      <c r="B730" s="9" t="n"/>
      <c r="C730" s="9" t="n"/>
      <c r="E730" s="9" t="n"/>
      <c r="G730" s="9" t="n"/>
    </row>
    <row r="731" ht="15.75" customHeight="1" s="496">
      <c r="A731" s="9" t="n"/>
      <c r="B731" s="9" t="n"/>
      <c r="C731" s="9" t="n"/>
      <c r="E731" s="9" t="n"/>
      <c r="G731" s="9" t="n"/>
    </row>
    <row r="732" ht="15.75" customHeight="1" s="496">
      <c r="A732" s="9" t="n"/>
      <c r="B732" s="9" t="n"/>
      <c r="C732" s="9" t="n"/>
      <c r="E732" s="9" t="n"/>
      <c r="G732" s="9" t="n"/>
    </row>
    <row r="733" ht="15.75" customHeight="1" s="496">
      <c r="A733" s="9" t="n"/>
      <c r="B733" s="9" t="n"/>
      <c r="C733" s="9" t="n"/>
      <c r="E733" s="9" t="n"/>
      <c r="G733" s="9" t="n"/>
    </row>
    <row r="734" ht="15.75" customHeight="1" s="496">
      <c r="A734" s="9" t="n"/>
      <c r="B734" s="9" t="n"/>
      <c r="C734" s="9" t="n"/>
      <c r="E734" s="9" t="n"/>
      <c r="G734" s="9" t="n"/>
    </row>
    <row r="735" ht="15.75" customHeight="1" s="496">
      <c r="A735" s="9" t="n"/>
      <c r="B735" s="9" t="n"/>
      <c r="C735" s="9" t="n"/>
      <c r="E735" s="9" t="n"/>
      <c r="G735" s="9" t="n"/>
    </row>
    <row r="736" ht="15.75" customHeight="1" s="496">
      <c r="A736" s="9" t="n"/>
      <c r="B736" s="9" t="n"/>
      <c r="C736" s="9" t="n"/>
      <c r="E736" s="9" t="n"/>
      <c r="G736" s="9" t="n"/>
    </row>
    <row r="737" ht="15.75" customHeight="1" s="496">
      <c r="A737" s="9" t="n"/>
      <c r="B737" s="9" t="n"/>
      <c r="C737" s="9" t="n"/>
      <c r="E737" s="9" t="n"/>
      <c r="G737" s="9" t="n"/>
    </row>
    <row r="738" ht="15.75" customHeight="1" s="496">
      <c r="A738" s="9" t="n"/>
      <c r="B738" s="9" t="n"/>
      <c r="C738" s="9" t="n"/>
      <c r="E738" s="9" t="n"/>
      <c r="G738" s="9" t="n"/>
    </row>
    <row r="739" ht="15.75" customHeight="1" s="496">
      <c r="A739" s="9" t="n"/>
      <c r="B739" s="9" t="n"/>
      <c r="C739" s="9" t="n"/>
      <c r="E739" s="9" t="n"/>
      <c r="G739" s="9" t="n"/>
    </row>
    <row r="740" ht="15.75" customHeight="1" s="496">
      <c r="A740" s="9" t="n"/>
      <c r="B740" s="9" t="n"/>
      <c r="C740" s="9" t="n"/>
      <c r="E740" s="9" t="n"/>
      <c r="G740" s="9" t="n"/>
    </row>
    <row r="741" ht="15.75" customHeight="1" s="496">
      <c r="A741" s="9" t="n"/>
      <c r="B741" s="9" t="n"/>
      <c r="C741" s="9" t="n"/>
      <c r="E741" s="9" t="n"/>
      <c r="G741" s="9" t="n"/>
    </row>
    <row r="742" ht="15.75" customHeight="1" s="496">
      <c r="A742" s="9" t="n"/>
      <c r="B742" s="9" t="n"/>
      <c r="C742" s="9" t="n"/>
      <c r="E742" s="9" t="n"/>
      <c r="G742" s="9" t="n"/>
    </row>
    <row r="743" ht="15.75" customHeight="1" s="496">
      <c r="A743" s="9" t="n"/>
      <c r="B743" s="9" t="n"/>
      <c r="C743" s="9" t="n"/>
      <c r="E743" s="9" t="n"/>
      <c r="G743" s="9" t="n"/>
    </row>
    <row r="744" ht="15.75" customHeight="1" s="496">
      <c r="A744" s="9" t="n"/>
      <c r="B744" s="9" t="n"/>
      <c r="C744" s="9" t="n"/>
      <c r="E744" s="9" t="n"/>
      <c r="G744" s="9" t="n"/>
    </row>
    <row r="745" ht="15.75" customHeight="1" s="496">
      <c r="A745" s="9" t="n"/>
      <c r="B745" s="9" t="n"/>
      <c r="C745" s="9" t="n"/>
      <c r="E745" s="9" t="n"/>
      <c r="G745" s="9" t="n"/>
    </row>
    <row r="746" ht="15.75" customHeight="1" s="496">
      <c r="A746" s="9" t="n"/>
      <c r="B746" s="9" t="n"/>
      <c r="C746" s="9" t="n"/>
      <c r="E746" s="9" t="n"/>
      <c r="G746" s="9" t="n"/>
    </row>
    <row r="747" ht="15.75" customHeight="1" s="496">
      <c r="A747" s="9" t="n"/>
      <c r="B747" s="9" t="n"/>
      <c r="C747" s="9" t="n"/>
      <c r="E747" s="9" t="n"/>
      <c r="G747" s="9" t="n"/>
    </row>
    <row r="748" ht="15.75" customHeight="1" s="496">
      <c r="A748" s="9" t="n"/>
      <c r="B748" s="9" t="n"/>
      <c r="C748" s="9" t="n"/>
      <c r="E748" s="9" t="n"/>
      <c r="G748" s="9" t="n"/>
    </row>
    <row r="749" ht="15.75" customHeight="1" s="496">
      <c r="A749" s="9" t="n"/>
      <c r="B749" s="9" t="n"/>
      <c r="C749" s="9" t="n"/>
      <c r="E749" s="9" t="n"/>
      <c r="G749" s="9" t="n"/>
    </row>
    <row r="750" ht="15.75" customHeight="1" s="496">
      <c r="A750" s="9" t="n"/>
      <c r="B750" s="9" t="n"/>
      <c r="C750" s="9" t="n"/>
      <c r="E750" s="9" t="n"/>
      <c r="G750" s="9" t="n"/>
    </row>
    <row r="751" ht="15.75" customHeight="1" s="496">
      <c r="A751" s="9" t="n"/>
      <c r="B751" s="9" t="n"/>
      <c r="C751" s="9" t="n"/>
      <c r="E751" s="9" t="n"/>
      <c r="G751" s="9" t="n"/>
    </row>
    <row r="752" ht="15.75" customHeight="1" s="496">
      <c r="A752" s="9" t="n"/>
      <c r="B752" s="9" t="n"/>
      <c r="C752" s="9" t="n"/>
      <c r="E752" s="9" t="n"/>
      <c r="G752" s="9" t="n"/>
    </row>
    <row r="753" ht="15.75" customHeight="1" s="496">
      <c r="A753" s="9" t="n"/>
      <c r="B753" s="9" t="n"/>
      <c r="C753" s="9" t="n"/>
      <c r="E753" s="9" t="n"/>
      <c r="G753" s="9" t="n"/>
    </row>
    <row r="754" ht="15.75" customHeight="1" s="496">
      <c r="A754" s="9" t="n"/>
      <c r="B754" s="9" t="n"/>
      <c r="C754" s="9" t="n"/>
      <c r="E754" s="9" t="n"/>
      <c r="G754" s="9" t="n"/>
    </row>
    <row r="755" ht="15.75" customHeight="1" s="496">
      <c r="A755" s="9" t="n"/>
      <c r="B755" s="9" t="n"/>
      <c r="C755" s="9" t="n"/>
      <c r="E755" s="9" t="n"/>
      <c r="G755" s="9" t="n"/>
    </row>
    <row r="756" ht="15.75" customHeight="1" s="496">
      <c r="A756" s="9" t="n"/>
      <c r="B756" s="9" t="n"/>
      <c r="C756" s="9" t="n"/>
      <c r="E756" s="9" t="n"/>
      <c r="G756" s="9" t="n"/>
    </row>
    <row r="757" ht="15.75" customHeight="1" s="496">
      <c r="A757" s="9" t="n"/>
      <c r="B757" s="9" t="n"/>
      <c r="C757" s="9" t="n"/>
      <c r="E757" s="9" t="n"/>
      <c r="G757" s="9" t="n"/>
    </row>
    <row r="758" ht="15.75" customHeight="1" s="496">
      <c r="A758" s="9" t="n"/>
      <c r="B758" s="9" t="n"/>
      <c r="C758" s="9" t="n"/>
      <c r="E758" s="9" t="n"/>
      <c r="G758" s="9" t="n"/>
    </row>
    <row r="759" ht="15.75" customHeight="1" s="496">
      <c r="A759" s="9" t="n"/>
      <c r="B759" s="9" t="n"/>
      <c r="C759" s="9" t="n"/>
      <c r="E759" s="9" t="n"/>
      <c r="G759" s="9" t="n"/>
    </row>
    <row r="760" ht="15.75" customHeight="1" s="496">
      <c r="A760" s="9" t="n"/>
      <c r="B760" s="9" t="n"/>
      <c r="C760" s="9" t="n"/>
      <c r="E760" s="9" t="n"/>
      <c r="G760" s="9" t="n"/>
    </row>
    <row r="761" ht="15.75" customHeight="1" s="496">
      <c r="A761" s="9" t="n"/>
      <c r="B761" s="9" t="n"/>
      <c r="C761" s="9" t="n"/>
      <c r="E761" s="9" t="n"/>
      <c r="G761" s="9" t="n"/>
    </row>
    <row r="762" ht="15.75" customHeight="1" s="496">
      <c r="A762" s="9" t="n"/>
      <c r="B762" s="9" t="n"/>
      <c r="C762" s="9" t="n"/>
      <c r="E762" s="9" t="n"/>
      <c r="G762" s="9" t="n"/>
    </row>
    <row r="763" ht="15.75" customHeight="1" s="496">
      <c r="A763" s="9" t="n"/>
      <c r="B763" s="9" t="n"/>
      <c r="C763" s="9" t="n"/>
      <c r="E763" s="9" t="n"/>
      <c r="G763" s="9" t="n"/>
    </row>
    <row r="764" ht="15.75" customHeight="1" s="496">
      <c r="A764" s="9" t="n"/>
      <c r="B764" s="9" t="n"/>
      <c r="C764" s="9" t="n"/>
      <c r="E764" s="9" t="n"/>
      <c r="G764" s="9" t="n"/>
    </row>
    <row r="765" ht="15.75" customHeight="1" s="496">
      <c r="A765" s="9" t="n"/>
      <c r="B765" s="9" t="n"/>
      <c r="C765" s="9" t="n"/>
      <c r="E765" s="9" t="n"/>
      <c r="G765" s="9" t="n"/>
    </row>
    <row r="766" ht="15.75" customHeight="1" s="496">
      <c r="A766" s="9" t="n"/>
      <c r="B766" s="9" t="n"/>
      <c r="C766" s="9" t="n"/>
      <c r="E766" s="9" t="n"/>
      <c r="G766" s="9" t="n"/>
    </row>
    <row r="767" ht="15.75" customHeight="1" s="496">
      <c r="A767" s="9" t="n"/>
      <c r="B767" s="9" t="n"/>
      <c r="C767" s="9" t="n"/>
      <c r="E767" s="9" t="n"/>
      <c r="G767" s="9" t="n"/>
    </row>
    <row r="768" ht="15.75" customHeight="1" s="496">
      <c r="A768" s="9" t="n"/>
      <c r="B768" s="9" t="n"/>
      <c r="C768" s="9" t="n"/>
      <c r="E768" s="9" t="n"/>
      <c r="G768" s="9" t="n"/>
    </row>
    <row r="769" ht="15.75" customHeight="1" s="496">
      <c r="A769" s="9" t="n"/>
      <c r="B769" s="9" t="n"/>
      <c r="C769" s="9" t="n"/>
      <c r="E769" s="9" t="n"/>
      <c r="G769" s="9" t="n"/>
    </row>
    <row r="770" ht="15.75" customHeight="1" s="496">
      <c r="A770" s="9" t="n"/>
      <c r="B770" s="9" t="n"/>
      <c r="C770" s="9" t="n"/>
      <c r="E770" s="9" t="n"/>
      <c r="G770" s="9" t="n"/>
    </row>
    <row r="771" ht="15.75" customHeight="1" s="496">
      <c r="A771" s="9" t="n"/>
      <c r="B771" s="9" t="n"/>
      <c r="C771" s="9" t="n"/>
      <c r="E771" s="9" t="n"/>
      <c r="G771" s="9" t="n"/>
    </row>
    <row r="772" ht="15.75" customHeight="1" s="496">
      <c r="A772" s="9" t="n"/>
      <c r="B772" s="9" t="n"/>
      <c r="C772" s="9" t="n"/>
      <c r="E772" s="9" t="n"/>
      <c r="G772" s="9" t="n"/>
    </row>
    <row r="773" ht="15.75" customHeight="1" s="496">
      <c r="A773" s="9" t="n"/>
      <c r="B773" s="9" t="n"/>
      <c r="C773" s="9" t="n"/>
      <c r="E773" s="9" t="n"/>
      <c r="G773" s="9" t="n"/>
    </row>
    <row r="774" ht="15.75" customHeight="1" s="496">
      <c r="A774" s="9" t="n"/>
      <c r="B774" s="9" t="n"/>
      <c r="C774" s="9" t="n"/>
      <c r="E774" s="9" t="n"/>
      <c r="G774" s="9" t="n"/>
    </row>
    <row r="775" ht="15.75" customHeight="1" s="496">
      <c r="A775" s="9" t="n"/>
      <c r="B775" s="9" t="n"/>
      <c r="C775" s="9" t="n"/>
      <c r="E775" s="9" t="n"/>
      <c r="G775" s="9" t="n"/>
    </row>
    <row r="776" ht="15.75" customHeight="1" s="496">
      <c r="A776" s="9" t="n"/>
      <c r="B776" s="9" t="n"/>
      <c r="C776" s="9" t="n"/>
      <c r="E776" s="9" t="n"/>
      <c r="G776" s="9" t="n"/>
    </row>
    <row r="777" ht="15.75" customHeight="1" s="496">
      <c r="A777" s="9" t="n"/>
      <c r="B777" s="9" t="n"/>
      <c r="C777" s="9" t="n"/>
      <c r="E777" s="9" t="n"/>
      <c r="G777" s="9" t="n"/>
    </row>
    <row r="778" ht="15.75" customHeight="1" s="496">
      <c r="A778" s="9" t="n"/>
      <c r="B778" s="9" t="n"/>
      <c r="C778" s="9" t="n"/>
      <c r="E778" s="9" t="n"/>
      <c r="G778" s="9" t="n"/>
    </row>
    <row r="779" ht="15.75" customHeight="1" s="496">
      <c r="A779" s="9" t="n"/>
      <c r="B779" s="9" t="n"/>
      <c r="C779" s="9" t="n"/>
      <c r="E779" s="9" t="n"/>
      <c r="G779" s="9" t="n"/>
    </row>
    <row r="780" ht="15.75" customHeight="1" s="496">
      <c r="A780" s="9" t="n"/>
      <c r="B780" s="9" t="n"/>
      <c r="C780" s="9" t="n"/>
      <c r="E780" s="9" t="n"/>
      <c r="G780" s="9" t="n"/>
    </row>
    <row r="781" ht="15.75" customHeight="1" s="496">
      <c r="A781" s="9" t="n"/>
      <c r="B781" s="9" t="n"/>
      <c r="C781" s="9" t="n"/>
      <c r="E781" s="9" t="n"/>
      <c r="G781" s="9" t="n"/>
    </row>
    <row r="782" ht="15.75" customHeight="1" s="496">
      <c r="A782" s="9" t="n"/>
      <c r="B782" s="9" t="n"/>
      <c r="C782" s="9" t="n"/>
      <c r="E782" s="9" t="n"/>
      <c r="G782" s="9" t="n"/>
    </row>
    <row r="783" ht="15.75" customHeight="1" s="496">
      <c r="A783" s="9" t="n"/>
      <c r="B783" s="9" t="n"/>
      <c r="C783" s="9" t="n"/>
      <c r="E783" s="9" t="n"/>
      <c r="G783" s="9" t="n"/>
    </row>
    <row r="784" ht="15.75" customHeight="1" s="496">
      <c r="A784" s="9" t="n"/>
      <c r="B784" s="9" t="n"/>
      <c r="C784" s="9" t="n"/>
      <c r="E784" s="9" t="n"/>
      <c r="G784" s="9" t="n"/>
    </row>
    <row r="785" ht="15.75" customHeight="1" s="496">
      <c r="A785" s="9" t="n"/>
      <c r="B785" s="9" t="n"/>
      <c r="C785" s="9" t="n"/>
      <c r="E785" s="9" t="n"/>
      <c r="G785" s="9" t="n"/>
    </row>
    <row r="786" ht="15.75" customHeight="1" s="496">
      <c r="A786" s="9" t="n"/>
      <c r="B786" s="9" t="n"/>
      <c r="C786" s="9" t="n"/>
      <c r="E786" s="9" t="n"/>
      <c r="G786" s="9" t="n"/>
    </row>
    <row r="787" ht="15.75" customHeight="1" s="496">
      <c r="A787" s="9" t="n"/>
      <c r="B787" s="9" t="n"/>
      <c r="C787" s="9" t="n"/>
      <c r="E787" s="9" t="n"/>
      <c r="G787" s="9" t="n"/>
    </row>
    <row r="788" ht="15.75" customHeight="1" s="496">
      <c r="A788" s="9" t="n"/>
      <c r="B788" s="9" t="n"/>
      <c r="C788" s="9" t="n"/>
      <c r="E788" s="9" t="n"/>
      <c r="G788" s="9" t="n"/>
    </row>
    <row r="789" ht="15.75" customHeight="1" s="496">
      <c r="A789" s="9" t="n"/>
      <c r="B789" s="9" t="n"/>
      <c r="C789" s="9" t="n"/>
      <c r="E789" s="9" t="n"/>
      <c r="G789" s="9" t="n"/>
    </row>
    <row r="790" ht="15.75" customHeight="1" s="496">
      <c r="A790" s="9" t="n"/>
      <c r="B790" s="9" t="n"/>
      <c r="C790" s="9" t="n"/>
      <c r="E790" s="9" t="n"/>
      <c r="G790" s="9" t="n"/>
    </row>
    <row r="791" ht="15.75" customHeight="1" s="496">
      <c r="A791" s="9" t="n"/>
      <c r="B791" s="9" t="n"/>
      <c r="C791" s="9" t="n"/>
      <c r="E791" s="9" t="n"/>
      <c r="G791" s="9" t="n"/>
    </row>
    <row r="792" ht="15.75" customHeight="1" s="496">
      <c r="A792" s="9" t="n"/>
      <c r="B792" s="9" t="n"/>
      <c r="C792" s="9" t="n"/>
      <c r="E792" s="9" t="n"/>
      <c r="G792" s="9" t="n"/>
    </row>
    <row r="793" ht="15.75" customHeight="1" s="496">
      <c r="A793" s="9" t="n"/>
      <c r="B793" s="9" t="n"/>
      <c r="C793" s="9" t="n"/>
      <c r="E793" s="9" t="n"/>
      <c r="G793" s="9" t="n"/>
    </row>
    <row r="794" ht="15.75" customHeight="1" s="496">
      <c r="A794" s="9" t="n"/>
      <c r="B794" s="9" t="n"/>
      <c r="C794" s="9" t="n"/>
      <c r="E794" s="9" t="n"/>
      <c r="G794" s="9" t="n"/>
    </row>
    <row r="795" ht="15.75" customHeight="1" s="496">
      <c r="A795" s="9" t="n"/>
      <c r="B795" s="9" t="n"/>
      <c r="C795" s="9" t="n"/>
      <c r="E795" s="9" t="n"/>
      <c r="G795" s="9" t="n"/>
    </row>
    <row r="796" ht="15.75" customHeight="1" s="496">
      <c r="A796" s="9" t="n"/>
      <c r="B796" s="9" t="n"/>
      <c r="C796" s="9" t="n"/>
      <c r="E796" s="9" t="n"/>
      <c r="G796" s="9" t="n"/>
    </row>
    <row r="797" ht="15.75" customHeight="1" s="496">
      <c r="A797" s="9" t="n"/>
      <c r="B797" s="9" t="n"/>
      <c r="C797" s="9" t="n"/>
      <c r="E797" s="9" t="n"/>
      <c r="G797" s="9" t="n"/>
    </row>
    <row r="798" ht="15.75" customHeight="1" s="496">
      <c r="A798" s="9" t="n"/>
      <c r="B798" s="9" t="n"/>
      <c r="C798" s="9" t="n"/>
      <c r="E798" s="9" t="n"/>
      <c r="G798" s="9" t="n"/>
    </row>
    <row r="799" ht="15.75" customHeight="1" s="496">
      <c r="A799" s="9" t="n"/>
      <c r="B799" s="9" t="n"/>
      <c r="C799" s="9" t="n"/>
      <c r="E799" s="9" t="n"/>
      <c r="G799" s="9" t="n"/>
    </row>
    <row r="800" ht="15.75" customHeight="1" s="496">
      <c r="A800" s="9" t="n"/>
      <c r="B800" s="9" t="n"/>
      <c r="C800" s="9" t="n"/>
      <c r="E800" s="9" t="n"/>
      <c r="G800" s="9" t="n"/>
    </row>
    <row r="801" ht="15.75" customHeight="1" s="496">
      <c r="A801" s="9" t="n"/>
      <c r="B801" s="9" t="n"/>
      <c r="C801" s="9" t="n"/>
      <c r="E801" s="9" t="n"/>
      <c r="G801" s="9" t="n"/>
    </row>
    <row r="802" ht="15.75" customHeight="1" s="496">
      <c r="A802" s="9" t="n"/>
      <c r="B802" s="9" t="n"/>
      <c r="C802" s="9" t="n"/>
      <c r="E802" s="9" t="n"/>
      <c r="G802" s="9" t="n"/>
    </row>
    <row r="803" ht="15.75" customHeight="1" s="496">
      <c r="A803" s="9" t="n"/>
      <c r="B803" s="9" t="n"/>
      <c r="C803" s="9" t="n"/>
      <c r="E803" s="9" t="n"/>
      <c r="G803" s="9" t="n"/>
    </row>
    <row r="804" ht="15.75" customHeight="1" s="496">
      <c r="A804" s="9" t="n"/>
      <c r="B804" s="9" t="n"/>
      <c r="C804" s="9" t="n"/>
      <c r="E804" s="9" t="n"/>
      <c r="G804" s="9" t="n"/>
    </row>
    <row r="805" ht="15.75" customHeight="1" s="496">
      <c r="A805" s="9" t="n"/>
      <c r="B805" s="9" t="n"/>
      <c r="C805" s="9" t="n"/>
      <c r="E805" s="9" t="n"/>
      <c r="G805" s="9" t="n"/>
    </row>
    <row r="806" ht="15.75" customHeight="1" s="496">
      <c r="A806" s="9" t="n"/>
      <c r="B806" s="9" t="n"/>
      <c r="C806" s="9" t="n"/>
      <c r="E806" s="9" t="n"/>
      <c r="G806" s="9" t="n"/>
    </row>
    <row r="807" ht="15.75" customHeight="1" s="496">
      <c r="A807" s="9" t="n"/>
      <c r="B807" s="9" t="n"/>
      <c r="C807" s="9" t="n"/>
      <c r="E807" s="9" t="n"/>
      <c r="G807" s="9" t="n"/>
    </row>
    <row r="808" ht="15.75" customHeight="1" s="496">
      <c r="A808" s="9" t="n"/>
      <c r="B808" s="9" t="n"/>
      <c r="C808" s="9" t="n"/>
      <c r="E808" s="9" t="n"/>
      <c r="G808" s="9" t="n"/>
    </row>
    <row r="809" ht="15.75" customHeight="1" s="496">
      <c r="A809" s="9" t="n"/>
      <c r="B809" s="9" t="n"/>
      <c r="C809" s="9" t="n"/>
      <c r="E809" s="9" t="n"/>
      <c r="G809" s="9" t="n"/>
    </row>
    <row r="810" ht="15.75" customHeight="1" s="496">
      <c r="A810" s="9" t="n"/>
      <c r="B810" s="9" t="n"/>
      <c r="C810" s="9" t="n"/>
      <c r="E810" s="9" t="n"/>
      <c r="G810" s="9" t="n"/>
    </row>
    <row r="811" ht="15.75" customHeight="1" s="496">
      <c r="A811" s="9" t="n"/>
      <c r="B811" s="9" t="n"/>
      <c r="C811" s="9" t="n"/>
      <c r="E811" s="9" t="n"/>
      <c r="G811" s="9" t="n"/>
    </row>
    <row r="812" ht="15.75" customHeight="1" s="496">
      <c r="A812" s="9" t="n"/>
      <c r="B812" s="9" t="n"/>
      <c r="C812" s="9" t="n"/>
      <c r="E812" s="9" t="n"/>
      <c r="G812" s="9" t="n"/>
    </row>
    <row r="813" ht="15.75" customHeight="1" s="496">
      <c r="A813" s="9" t="n"/>
      <c r="B813" s="9" t="n"/>
      <c r="C813" s="9" t="n"/>
      <c r="E813" s="9" t="n"/>
      <c r="G813" s="9" t="n"/>
    </row>
    <row r="814" ht="15.75" customHeight="1" s="496">
      <c r="A814" s="9" t="n"/>
      <c r="B814" s="9" t="n"/>
      <c r="C814" s="9" t="n"/>
      <c r="E814" s="9" t="n"/>
      <c r="G814" s="9" t="n"/>
    </row>
    <row r="815" ht="15.75" customHeight="1" s="496">
      <c r="A815" s="9" t="n"/>
      <c r="B815" s="9" t="n"/>
      <c r="C815" s="9" t="n"/>
      <c r="E815" s="9" t="n"/>
      <c r="G815" s="9" t="n"/>
    </row>
    <row r="816" ht="15.75" customHeight="1" s="496">
      <c r="A816" s="9" t="n"/>
      <c r="B816" s="9" t="n"/>
      <c r="C816" s="9" t="n"/>
      <c r="E816" s="9" t="n"/>
      <c r="G816" s="9" t="n"/>
    </row>
    <row r="817" ht="15.75" customHeight="1" s="496">
      <c r="A817" s="9" t="n"/>
      <c r="B817" s="9" t="n"/>
      <c r="C817" s="9" t="n"/>
      <c r="E817" s="9" t="n"/>
      <c r="G817" s="9" t="n"/>
    </row>
    <row r="818" ht="15.75" customHeight="1" s="496">
      <c r="A818" s="9" t="n"/>
      <c r="B818" s="9" t="n"/>
      <c r="C818" s="9" t="n"/>
      <c r="E818" s="9" t="n"/>
      <c r="G818" s="9" t="n"/>
    </row>
    <row r="819" ht="15.75" customHeight="1" s="496">
      <c r="A819" s="9" t="n"/>
      <c r="B819" s="9" t="n"/>
      <c r="C819" s="9" t="n"/>
      <c r="E819" s="9" t="n"/>
      <c r="G819" s="9" t="n"/>
    </row>
    <row r="820" ht="15.75" customHeight="1" s="496">
      <c r="A820" s="9" t="n"/>
      <c r="B820" s="9" t="n"/>
      <c r="C820" s="9" t="n"/>
      <c r="E820" s="9" t="n"/>
      <c r="G820" s="9" t="n"/>
    </row>
    <row r="821" ht="15.75" customHeight="1" s="496">
      <c r="A821" s="9" t="n"/>
      <c r="B821" s="9" t="n"/>
      <c r="C821" s="9" t="n"/>
      <c r="E821" s="9" t="n"/>
      <c r="G821" s="9" t="n"/>
    </row>
    <row r="822" ht="15.75" customHeight="1" s="496">
      <c r="A822" s="9" t="n"/>
      <c r="B822" s="9" t="n"/>
      <c r="C822" s="9" t="n"/>
      <c r="E822" s="9" t="n"/>
      <c r="G822" s="9" t="n"/>
    </row>
    <row r="823" ht="15.75" customHeight="1" s="496">
      <c r="A823" s="9" t="n"/>
      <c r="B823" s="9" t="n"/>
      <c r="C823" s="9" t="n"/>
      <c r="E823" s="9" t="n"/>
      <c r="G823" s="9" t="n"/>
    </row>
    <row r="824" ht="15.75" customHeight="1" s="496">
      <c r="A824" s="9" t="n"/>
      <c r="B824" s="9" t="n"/>
      <c r="C824" s="9" t="n"/>
      <c r="E824" s="9" t="n"/>
      <c r="G824" s="9" t="n"/>
    </row>
    <row r="825" ht="15.75" customHeight="1" s="496">
      <c r="A825" s="9" t="n"/>
      <c r="B825" s="9" t="n"/>
      <c r="C825" s="9" t="n"/>
      <c r="E825" s="9" t="n"/>
      <c r="G825" s="9" t="n"/>
    </row>
    <row r="826" ht="15.75" customHeight="1" s="496">
      <c r="A826" s="9" t="n"/>
      <c r="B826" s="9" t="n"/>
      <c r="C826" s="9" t="n"/>
      <c r="E826" s="9" t="n"/>
      <c r="G826" s="9" t="n"/>
    </row>
    <row r="827" ht="15.75" customHeight="1" s="496">
      <c r="A827" s="9" t="n"/>
      <c r="B827" s="9" t="n"/>
      <c r="C827" s="9" t="n"/>
      <c r="E827" s="9" t="n"/>
      <c r="G827" s="9" t="n"/>
    </row>
    <row r="828" ht="15.75" customHeight="1" s="496">
      <c r="A828" s="9" t="n"/>
      <c r="B828" s="9" t="n"/>
      <c r="C828" s="9" t="n"/>
      <c r="E828" s="9" t="n"/>
      <c r="G828" s="9" t="n"/>
    </row>
    <row r="829" ht="15.75" customHeight="1" s="496">
      <c r="A829" s="9" t="n"/>
      <c r="B829" s="9" t="n"/>
      <c r="C829" s="9" t="n"/>
      <c r="E829" s="9" t="n"/>
      <c r="G829" s="9" t="n"/>
    </row>
    <row r="830" ht="15.75" customHeight="1" s="496">
      <c r="A830" s="9" t="n"/>
      <c r="B830" s="9" t="n"/>
      <c r="C830" s="9" t="n"/>
      <c r="E830" s="9" t="n"/>
      <c r="G830" s="9" t="n"/>
    </row>
    <row r="831" ht="15.75" customHeight="1" s="496">
      <c r="A831" s="9" t="n"/>
      <c r="B831" s="9" t="n"/>
      <c r="C831" s="9" t="n"/>
      <c r="E831" s="9" t="n"/>
      <c r="G831" s="9" t="n"/>
    </row>
    <row r="832" ht="15.75" customHeight="1" s="496">
      <c r="A832" s="9" t="n"/>
      <c r="B832" s="9" t="n"/>
      <c r="C832" s="9" t="n"/>
      <c r="E832" s="9" t="n"/>
      <c r="G832" s="9" t="n"/>
    </row>
    <row r="833" ht="15.75" customHeight="1" s="496">
      <c r="A833" s="9" t="n"/>
      <c r="B833" s="9" t="n"/>
      <c r="C833" s="9" t="n"/>
      <c r="E833" s="9" t="n"/>
      <c r="G833" s="9" t="n"/>
    </row>
    <row r="834" ht="15.75" customHeight="1" s="496">
      <c r="A834" s="9" t="n"/>
      <c r="B834" s="9" t="n"/>
      <c r="C834" s="9" t="n"/>
      <c r="E834" s="9" t="n"/>
      <c r="G834" s="9" t="n"/>
    </row>
    <row r="835" ht="15.75" customHeight="1" s="496">
      <c r="A835" s="9" t="n"/>
      <c r="B835" s="9" t="n"/>
      <c r="C835" s="9" t="n"/>
      <c r="E835" s="9" t="n"/>
      <c r="G835" s="9" t="n"/>
    </row>
    <row r="836" ht="15.75" customHeight="1" s="496">
      <c r="A836" s="9" t="n"/>
      <c r="B836" s="9" t="n"/>
      <c r="C836" s="9" t="n"/>
      <c r="E836" s="9" t="n"/>
      <c r="G836" s="9" t="n"/>
    </row>
    <row r="837" ht="15.75" customHeight="1" s="496">
      <c r="A837" s="9" t="n"/>
      <c r="B837" s="9" t="n"/>
      <c r="C837" s="9" t="n"/>
      <c r="E837" s="9" t="n"/>
      <c r="G837" s="9" t="n"/>
    </row>
    <row r="838" ht="15.75" customHeight="1" s="496">
      <c r="A838" s="9" t="n"/>
      <c r="B838" s="9" t="n"/>
      <c r="C838" s="9" t="n"/>
      <c r="E838" s="9" t="n"/>
      <c r="G838" s="9" t="n"/>
    </row>
    <row r="839" ht="15.75" customHeight="1" s="496">
      <c r="A839" s="9" t="n"/>
      <c r="B839" s="9" t="n"/>
      <c r="C839" s="9" t="n"/>
      <c r="E839" s="9" t="n"/>
      <c r="G839" s="9" t="n"/>
    </row>
    <row r="840" ht="15.75" customHeight="1" s="496">
      <c r="A840" s="9" t="n"/>
      <c r="B840" s="9" t="n"/>
      <c r="C840" s="9" t="n"/>
      <c r="E840" s="9" t="n"/>
      <c r="G840" s="9" t="n"/>
    </row>
    <row r="841" ht="15.75" customHeight="1" s="496">
      <c r="A841" s="9" t="n"/>
      <c r="B841" s="9" t="n"/>
      <c r="C841" s="9" t="n"/>
      <c r="E841" s="9" t="n"/>
      <c r="G841" s="9" t="n"/>
    </row>
    <row r="842" ht="15.75" customHeight="1" s="496">
      <c r="A842" s="9" t="n"/>
      <c r="B842" s="9" t="n"/>
      <c r="C842" s="9" t="n"/>
      <c r="E842" s="9" t="n"/>
      <c r="G842" s="9" t="n"/>
    </row>
    <row r="843" ht="15.75" customHeight="1" s="496">
      <c r="A843" s="9" t="n"/>
      <c r="B843" s="9" t="n"/>
      <c r="C843" s="9" t="n"/>
      <c r="E843" s="9" t="n"/>
      <c r="G843" s="9" t="n"/>
    </row>
    <row r="844" ht="15.75" customHeight="1" s="496">
      <c r="A844" s="9" t="n"/>
      <c r="B844" s="9" t="n"/>
      <c r="C844" s="9" t="n"/>
      <c r="E844" s="9" t="n"/>
      <c r="G844" s="9" t="n"/>
    </row>
    <row r="845" ht="15.75" customHeight="1" s="496">
      <c r="A845" s="9" t="n"/>
      <c r="B845" s="9" t="n"/>
      <c r="C845" s="9" t="n"/>
      <c r="E845" s="9" t="n"/>
      <c r="G845" s="9" t="n"/>
    </row>
    <row r="846" ht="15.75" customHeight="1" s="496">
      <c r="A846" s="9" t="n"/>
      <c r="B846" s="9" t="n"/>
      <c r="C846" s="9" t="n"/>
      <c r="E846" s="9" t="n"/>
      <c r="G846" s="9" t="n"/>
    </row>
    <row r="847" ht="15.75" customHeight="1" s="496">
      <c r="A847" s="9" t="n"/>
      <c r="B847" s="9" t="n"/>
      <c r="C847" s="9" t="n"/>
      <c r="E847" s="9" t="n"/>
      <c r="G847" s="9" t="n"/>
    </row>
    <row r="848" ht="15.75" customHeight="1" s="496">
      <c r="A848" s="9" t="n"/>
      <c r="B848" s="9" t="n"/>
      <c r="C848" s="9" t="n"/>
      <c r="E848" s="9" t="n"/>
      <c r="G848" s="9" t="n"/>
    </row>
    <row r="849" ht="15.75" customHeight="1" s="496">
      <c r="A849" s="9" t="n"/>
      <c r="B849" s="9" t="n"/>
      <c r="C849" s="9" t="n"/>
      <c r="E849" s="9" t="n"/>
      <c r="G849" s="9" t="n"/>
    </row>
    <row r="850" ht="15.75" customHeight="1" s="496">
      <c r="A850" s="9" t="n"/>
      <c r="B850" s="9" t="n"/>
      <c r="C850" s="9" t="n"/>
      <c r="E850" s="9" t="n"/>
      <c r="G850" s="9" t="n"/>
    </row>
    <row r="851" ht="15.75" customHeight="1" s="496">
      <c r="A851" s="9" t="n"/>
      <c r="B851" s="9" t="n"/>
      <c r="C851" s="9" t="n"/>
      <c r="E851" s="9" t="n"/>
      <c r="G851" s="9" t="n"/>
    </row>
    <row r="852" ht="15.75" customHeight="1" s="496">
      <c r="A852" s="9" t="n"/>
      <c r="B852" s="9" t="n"/>
      <c r="C852" s="9" t="n"/>
      <c r="E852" s="9" t="n"/>
      <c r="G852" s="9" t="n"/>
    </row>
    <row r="853" ht="15.75" customHeight="1" s="496">
      <c r="A853" s="9" t="n"/>
      <c r="B853" s="9" t="n"/>
      <c r="C853" s="9" t="n"/>
      <c r="E853" s="9" t="n"/>
      <c r="G853" s="9" t="n"/>
    </row>
    <row r="854" ht="15.75" customHeight="1" s="496">
      <c r="A854" s="9" t="n"/>
      <c r="B854" s="9" t="n"/>
      <c r="C854" s="9" t="n"/>
      <c r="E854" s="9" t="n"/>
      <c r="G854" s="9" t="n"/>
    </row>
    <row r="855" ht="15.75" customHeight="1" s="496">
      <c r="A855" s="9" t="n"/>
      <c r="B855" s="9" t="n"/>
      <c r="C855" s="9" t="n"/>
      <c r="E855" s="9" t="n"/>
      <c r="G855" s="9" t="n"/>
    </row>
    <row r="856" ht="15.75" customHeight="1" s="496">
      <c r="A856" s="9" t="n"/>
      <c r="B856" s="9" t="n"/>
      <c r="C856" s="9" t="n"/>
      <c r="E856" s="9" t="n"/>
      <c r="G856" s="9" t="n"/>
    </row>
    <row r="857" ht="15.75" customHeight="1" s="496">
      <c r="A857" s="9" t="n"/>
      <c r="B857" s="9" t="n"/>
      <c r="C857" s="9" t="n"/>
      <c r="E857" s="9" t="n"/>
      <c r="G857" s="9" t="n"/>
    </row>
    <row r="858" ht="15.75" customHeight="1" s="496">
      <c r="A858" s="9" t="n"/>
      <c r="B858" s="9" t="n"/>
      <c r="C858" s="9" t="n"/>
      <c r="E858" s="9" t="n"/>
      <c r="G858" s="9" t="n"/>
    </row>
    <row r="859" ht="15.75" customHeight="1" s="496">
      <c r="A859" s="9" t="n"/>
      <c r="B859" s="9" t="n"/>
      <c r="C859" s="9" t="n"/>
      <c r="E859" s="9" t="n"/>
      <c r="G859" s="9" t="n"/>
    </row>
    <row r="860" ht="15.75" customHeight="1" s="496">
      <c r="A860" s="9" t="n"/>
      <c r="B860" s="9" t="n"/>
      <c r="C860" s="9" t="n"/>
      <c r="E860" s="9" t="n"/>
      <c r="G860" s="9" t="n"/>
    </row>
    <row r="861" ht="15.75" customHeight="1" s="496">
      <c r="A861" s="9" t="n"/>
      <c r="B861" s="9" t="n"/>
      <c r="C861" s="9" t="n"/>
      <c r="E861" s="9" t="n"/>
      <c r="G861" s="9" t="n"/>
    </row>
    <row r="862" ht="15.75" customHeight="1" s="496">
      <c r="A862" s="9" t="n"/>
      <c r="B862" s="9" t="n"/>
      <c r="C862" s="9" t="n"/>
      <c r="E862" s="9" t="n"/>
      <c r="G862" s="9" t="n"/>
    </row>
    <row r="863" ht="15.75" customHeight="1" s="496">
      <c r="A863" s="9" t="n"/>
      <c r="B863" s="9" t="n"/>
      <c r="C863" s="9" t="n"/>
      <c r="E863" s="9" t="n"/>
      <c r="G863" s="9" t="n"/>
    </row>
    <row r="864" ht="15.75" customHeight="1" s="496">
      <c r="A864" s="9" t="n"/>
      <c r="B864" s="9" t="n"/>
      <c r="C864" s="9" t="n"/>
      <c r="E864" s="9" t="n"/>
      <c r="G864" s="9" t="n"/>
    </row>
    <row r="865" ht="15.75" customHeight="1" s="496">
      <c r="A865" s="9" t="n"/>
      <c r="B865" s="9" t="n"/>
      <c r="C865" s="9" t="n"/>
      <c r="E865" s="9" t="n"/>
      <c r="G865" s="9" t="n"/>
    </row>
    <row r="866" ht="15.75" customHeight="1" s="496">
      <c r="A866" s="9" t="n"/>
      <c r="B866" s="9" t="n"/>
      <c r="C866" s="9" t="n"/>
      <c r="E866" s="9" t="n"/>
      <c r="G866" s="9" t="n"/>
    </row>
    <row r="867" ht="15.75" customHeight="1" s="496">
      <c r="A867" s="9" t="n"/>
      <c r="B867" s="9" t="n"/>
      <c r="C867" s="9" t="n"/>
      <c r="E867" s="9" t="n"/>
      <c r="G867" s="9" t="n"/>
    </row>
    <row r="868" ht="15.75" customHeight="1" s="496">
      <c r="A868" s="9" t="n"/>
      <c r="B868" s="9" t="n"/>
      <c r="C868" s="9" t="n"/>
      <c r="E868" s="9" t="n"/>
      <c r="G868" s="9" t="n"/>
    </row>
    <row r="869" ht="15.75" customHeight="1" s="496">
      <c r="A869" s="9" t="n"/>
      <c r="B869" s="9" t="n"/>
      <c r="C869" s="9" t="n"/>
      <c r="E869" s="9" t="n"/>
      <c r="G869" s="9" t="n"/>
    </row>
    <row r="870" ht="15.75" customHeight="1" s="496">
      <c r="A870" s="9" t="n"/>
      <c r="B870" s="9" t="n"/>
      <c r="C870" s="9" t="n"/>
      <c r="E870" s="9" t="n"/>
      <c r="G870" s="9" t="n"/>
    </row>
    <row r="871" ht="15.75" customHeight="1" s="496">
      <c r="A871" s="9" t="n"/>
      <c r="B871" s="9" t="n"/>
      <c r="C871" s="9" t="n"/>
      <c r="E871" s="9" t="n"/>
      <c r="G871" s="9" t="n"/>
    </row>
    <row r="872" ht="15.75" customHeight="1" s="496">
      <c r="A872" s="9" t="n"/>
      <c r="B872" s="9" t="n"/>
      <c r="C872" s="9" t="n"/>
      <c r="E872" s="9" t="n"/>
      <c r="G872" s="9" t="n"/>
    </row>
    <row r="873" ht="15.75" customHeight="1" s="496">
      <c r="A873" s="9" t="n"/>
      <c r="B873" s="9" t="n"/>
      <c r="C873" s="9" t="n"/>
      <c r="E873" s="9" t="n"/>
      <c r="G873" s="9" t="n"/>
    </row>
    <row r="874" ht="15.75" customHeight="1" s="496">
      <c r="A874" s="9" t="n"/>
      <c r="B874" s="9" t="n"/>
      <c r="C874" s="9" t="n"/>
      <c r="E874" s="9" t="n"/>
      <c r="G874" s="9" t="n"/>
    </row>
    <row r="875" ht="15.75" customHeight="1" s="496">
      <c r="A875" s="9" t="n"/>
      <c r="B875" s="9" t="n"/>
      <c r="C875" s="9" t="n"/>
      <c r="E875" s="9" t="n"/>
      <c r="G875" s="9" t="n"/>
    </row>
    <row r="876" ht="15.75" customHeight="1" s="496">
      <c r="A876" s="9" t="n"/>
      <c r="B876" s="9" t="n"/>
      <c r="C876" s="9" t="n"/>
      <c r="E876" s="9" t="n"/>
      <c r="G876" s="9" t="n"/>
    </row>
    <row r="877" ht="15.75" customHeight="1" s="496">
      <c r="A877" s="9" t="n"/>
      <c r="B877" s="9" t="n"/>
      <c r="C877" s="9" t="n"/>
      <c r="E877" s="9" t="n"/>
      <c r="G877" s="9" t="n"/>
    </row>
    <row r="878" ht="15.75" customHeight="1" s="496">
      <c r="A878" s="9" t="n"/>
      <c r="B878" s="9" t="n"/>
      <c r="C878" s="9" t="n"/>
      <c r="E878" s="9" t="n"/>
      <c r="G878" s="9" t="n"/>
    </row>
    <row r="879" ht="15.75" customHeight="1" s="496">
      <c r="A879" s="9" t="n"/>
      <c r="B879" s="9" t="n"/>
      <c r="C879" s="9" t="n"/>
      <c r="E879" s="9" t="n"/>
      <c r="G879" s="9" t="n"/>
    </row>
    <row r="880" ht="15.75" customHeight="1" s="496">
      <c r="A880" s="9" t="n"/>
      <c r="B880" s="9" t="n"/>
      <c r="C880" s="9" t="n"/>
      <c r="E880" s="9" t="n"/>
      <c r="G880" s="9" t="n"/>
    </row>
    <row r="881" ht="15.75" customHeight="1" s="496">
      <c r="A881" s="9" t="n"/>
      <c r="B881" s="9" t="n"/>
      <c r="C881" s="9" t="n"/>
      <c r="E881" s="9" t="n"/>
      <c r="G881" s="9" t="n"/>
    </row>
    <row r="882" ht="15.75" customHeight="1" s="496">
      <c r="A882" s="9" t="n"/>
      <c r="B882" s="9" t="n"/>
      <c r="C882" s="9" t="n"/>
      <c r="E882" s="9" t="n"/>
      <c r="G882" s="9" t="n"/>
    </row>
    <row r="883" ht="15.75" customHeight="1" s="496">
      <c r="A883" s="9" t="n"/>
      <c r="B883" s="9" t="n"/>
      <c r="C883" s="9" t="n"/>
      <c r="E883" s="9" t="n"/>
      <c r="G883" s="9" t="n"/>
    </row>
    <row r="884" ht="15.75" customHeight="1" s="496">
      <c r="A884" s="9" t="n"/>
      <c r="B884" s="9" t="n"/>
      <c r="C884" s="9" t="n"/>
      <c r="E884" s="9" t="n"/>
      <c r="G884" s="9" t="n"/>
    </row>
    <row r="885" ht="15.75" customHeight="1" s="496">
      <c r="A885" s="9" t="n"/>
      <c r="B885" s="9" t="n"/>
      <c r="C885" s="9" t="n"/>
      <c r="E885" s="9" t="n"/>
      <c r="G885" s="9" t="n"/>
    </row>
    <row r="886" ht="15.75" customHeight="1" s="496">
      <c r="A886" s="9" t="n"/>
      <c r="B886" s="9" t="n"/>
      <c r="C886" s="9" t="n"/>
      <c r="E886" s="9" t="n"/>
      <c r="G886" s="9" t="n"/>
    </row>
    <row r="887" ht="15.75" customHeight="1" s="496">
      <c r="A887" s="9" t="n"/>
      <c r="B887" s="9" t="n"/>
      <c r="C887" s="9" t="n"/>
      <c r="E887" s="9" t="n"/>
      <c r="G887" s="9" t="n"/>
    </row>
    <row r="888" ht="15.75" customHeight="1" s="496">
      <c r="A888" s="9" t="n"/>
      <c r="B888" s="9" t="n"/>
      <c r="C888" s="9" t="n"/>
      <c r="E888" s="9" t="n"/>
      <c r="G888" s="9" t="n"/>
    </row>
    <row r="889" ht="15.75" customHeight="1" s="496">
      <c r="A889" s="9" t="n"/>
      <c r="B889" s="9" t="n"/>
      <c r="C889" s="9" t="n"/>
      <c r="E889" s="9" t="n"/>
      <c r="G889" s="9" t="n"/>
    </row>
    <row r="890" ht="15.75" customHeight="1" s="496">
      <c r="A890" s="9" t="n"/>
      <c r="B890" s="9" t="n"/>
      <c r="C890" s="9" t="n"/>
      <c r="E890" s="9" t="n"/>
      <c r="G890" s="9" t="n"/>
    </row>
    <row r="891" ht="15.75" customHeight="1" s="496">
      <c r="A891" s="9" t="n"/>
      <c r="B891" s="9" t="n"/>
      <c r="C891" s="9" t="n"/>
      <c r="E891" s="9" t="n"/>
      <c r="G891" s="9" t="n"/>
    </row>
    <row r="892" ht="15.75" customHeight="1" s="496">
      <c r="A892" s="9" t="n"/>
      <c r="B892" s="9" t="n"/>
      <c r="C892" s="9" t="n"/>
      <c r="E892" s="9" t="n"/>
      <c r="G892" s="9" t="n"/>
    </row>
    <row r="893" ht="15.75" customHeight="1" s="496">
      <c r="A893" s="9" t="n"/>
      <c r="B893" s="9" t="n"/>
      <c r="C893" s="9" t="n"/>
      <c r="E893" s="9" t="n"/>
      <c r="G893" s="9" t="n"/>
    </row>
    <row r="894" ht="15.75" customHeight="1" s="496">
      <c r="A894" s="9" t="n"/>
      <c r="B894" s="9" t="n"/>
      <c r="C894" s="9" t="n"/>
      <c r="E894" s="9" t="n"/>
      <c r="G894" s="9" t="n"/>
    </row>
    <row r="895" ht="15.75" customHeight="1" s="496">
      <c r="A895" s="9" t="n"/>
      <c r="B895" s="9" t="n"/>
      <c r="C895" s="9" t="n"/>
      <c r="E895" s="9" t="n"/>
      <c r="G895" s="9" t="n"/>
    </row>
    <row r="896" ht="15.75" customHeight="1" s="496">
      <c r="A896" s="9" t="n"/>
      <c r="B896" s="9" t="n"/>
      <c r="C896" s="9" t="n"/>
      <c r="E896" s="9" t="n"/>
      <c r="G896" s="9" t="n"/>
    </row>
    <row r="897" ht="15.75" customHeight="1" s="496">
      <c r="A897" s="9" t="n"/>
      <c r="B897" s="9" t="n"/>
      <c r="C897" s="9" t="n"/>
      <c r="E897" s="9" t="n"/>
      <c r="G897" s="9" t="n"/>
    </row>
    <row r="898" ht="15.75" customHeight="1" s="496">
      <c r="A898" s="9" t="n"/>
      <c r="B898" s="9" t="n"/>
      <c r="C898" s="9" t="n"/>
      <c r="E898" s="9" t="n"/>
      <c r="G898" s="9" t="n"/>
    </row>
    <row r="899" ht="15.75" customHeight="1" s="496">
      <c r="A899" s="9" t="n"/>
      <c r="B899" s="9" t="n"/>
      <c r="C899" s="9" t="n"/>
      <c r="E899" s="9" t="n"/>
      <c r="G899" s="9" t="n"/>
    </row>
    <row r="900" ht="15.75" customHeight="1" s="496">
      <c r="A900" s="9" t="n"/>
      <c r="B900" s="9" t="n"/>
      <c r="C900" s="9" t="n"/>
      <c r="E900" s="9" t="n"/>
      <c r="G900" s="9" t="n"/>
    </row>
    <row r="901" ht="15.75" customHeight="1" s="496">
      <c r="A901" s="9" t="n"/>
      <c r="B901" s="9" t="n"/>
      <c r="C901" s="9" t="n"/>
      <c r="E901" s="9" t="n"/>
      <c r="G901" s="9" t="n"/>
    </row>
    <row r="902" ht="15.75" customHeight="1" s="496">
      <c r="A902" s="9" t="n"/>
      <c r="B902" s="9" t="n"/>
      <c r="C902" s="9" t="n"/>
      <c r="E902" s="9" t="n"/>
      <c r="G902" s="9" t="n"/>
    </row>
    <row r="903" ht="15.75" customHeight="1" s="496">
      <c r="A903" s="9" t="n"/>
      <c r="B903" s="9" t="n"/>
      <c r="C903" s="9" t="n"/>
      <c r="E903" s="9" t="n"/>
      <c r="G903" s="9" t="n"/>
    </row>
    <row r="904" ht="15.75" customHeight="1" s="496">
      <c r="A904" s="9" t="n"/>
      <c r="B904" s="9" t="n"/>
      <c r="C904" s="9" t="n"/>
      <c r="E904" s="9" t="n"/>
      <c r="G904" s="9" t="n"/>
    </row>
    <row r="905" ht="15.75" customHeight="1" s="496">
      <c r="A905" s="9" t="n"/>
      <c r="B905" s="9" t="n"/>
      <c r="C905" s="9" t="n"/>
      <c r="E905" s="9" t="n"/>
      <c r="G905" s="9" t="n"/>
    </row>
    <row r="906" ht="15.75" customHeight="1" s="496">
      <c r="A906" s="9" t="n"/>
      <c r="B906" s="9" t="n"/>
      <c r="C906" s="9" t="n"/>
      <c r="E906" s="9" t="n"/>
      <c r="G906" s="9" t="n"/>
    </row>
    <row r="907" ht="15.75" customHeight="1" s="496">
      <c r="A907" s="9" t="n"/>
      <c r="B907" s="9" t="n"/>
      <c r="C907" s="9" t="n"/>
      <c r="E907" s="9" t="n"/>
      <c r="G907" s="9" t="n"/>
    </row>
    <row r="908" ht="15.75" customHeight="1" s="496">
      <c r="A908" s="9" t="n"/>
      <c r="B908" s="9" t="n"/>
      <c r="C908" s="9" t="n"/>
      <c r="E908" s="9" t="n"/>
      <c r="G908" s="9" t="n"/>
    </row>
    <row r="909" ht="15.75" customHeight="1" s="496">
      <c r="A909" s="9" t="n"/>
      <c r="B909" s="9" t="n"/>
      <c r="C909" s="9" t="n"/>
      <c r="E909" s="9" t="n"/>
      <c r="G909" s="9" t="n"/>
    </row>
    <row r="910" ht="15.75" customHeight="1" s="496">
      <c r="A910" s="9" t="n"/>
      <c r="B910" s="9" t="n"/>
      <c r="C910" s="9" t="n"/>
      <c r="E910" s="9" t="n"/>
      <c r="G910" s="9" t="n"/>
    </row>
    <row r="911" ht="15.75" customHeight="1" s="496">
      <c r="A911" s="9" t="n"/>
      <c r="B911" s="9" t="n"/>
      <c r="C911" s="9" t="n"/>
      <c r="E911" s="9" t="n"/>
      <c r="G911" s="9" t="n"/>
    </row>
    <row r="912" ht="15.75" customHeight="1" s="496">
      <c r="A912" s="9" t="n"/>
      <c r="B912" s="9" t="n"/>
      <c r="C912" s="9" t="n"/>
      <c r="E912" s="9" t="n"/>
      <c r="G912" s="9" t="n"/>
    </row>
    <row r="913" ht="15.75" customHeight="1" s="496">
      <c r="A913" s="9" t="n"/>
      <c r="B913" s="9" t="n"/>
      <c r="C913" s="9" t="n"/>
      <c r="E913" s="9" t="n"/>
      <c r="G913" s="9" t="n"/>
    </row>
    <row r="914" ht="15.75" customHeight="1" s="496">
      <c r="A914" s="9" t="n"/>
      <c r="B914" s="9" t="n"/>
      <c r="C914" s="9" t="n"/>
      <c r="E914" s="9" t="n"/>
      <c r="G914" s="9" t="n"/>
    </row>
    <row r="915" ht="15.75" customHeight="1" s="496">
      <c r="A915" s="9" t="n"/>
      <c r="B915" s="9" t="n"/>
      <c r="C915" s="9" t="n"/>
      <c r="E915" s="9" t="n"/>
      <c r="G915" s="9" t="n"/>
    </row>
    <row r="916" ht="15.75" customHeight="1" s="496">
      <c r="A916" s="9" t="n"/>
      <c r="B916" s="9" t="n"/>
      <c r="C916" s="9" t="n"/>
      <c r="E916" s="9" t="n"/>
      <c r="G916" s="9" t="n"/>
    </row>
    <row r="917" ht="15.75" customHeight="1" s="496">
      <c r="A917" s="9" t="n"/>
      <c r="B917" s="9" t="n"/>
      <c r="C917" s="9" t="n"/>
      <c r="E917" s="9" t="n"/>
      <c r="G917" s="9" t="n"/>
    </row>
    <row r="918" ht="15.75" customHeight="1" s="496">
      <c r="A918" s="9" t="n"/>
      <c r="B918" s="9" t="n"/>
      <c r="C918" s="9" t="n"/>
      <c r="E918" s="9" t="n"/>
      <c r="G918" s="9" t="n"/>
    </row>
    <row r="919" ht="15.75" customHeight="1" s="496">
      <c r="A919" s="9" t="n"/>
      <c r="B919" s="9" t="n"/>
      <c r="C919" s="9" t="n"/>
      <c r="E919" s="9" t="n"/>
      <c r="G919" s="9" t="n"/>
    </row>
    <row r="920" ht="15.75" customHeight="1" s="496">
      <c r="A920" s="9" t="n"/>
      <c r="B920" s="9" t="n"/>
      <c r="C920" s="9" t="n"/>
      <c r="E920" s="9" t="n"/>
      <c r="G920" s="9" t="n"/>
    </row>
    <row r="921" ht="15.75" customHeight="1" s="496">
      <c r="A921" s="9" t="n"/>
      <c r="B921" s="9" t="n"/>
      <c r="C921" s="9" t="n"/>
      <c r="E921" s="9" t="n"/>
      <c r="G921" s="9" t="n"/>
    </row>
    <row r="922" ht="15.75" customHeight="1" s="496">
      <c r="A922" s="9" t="n"/>
      <c r="B922" s="9" t="n"/>
      <c r="C922" s="9" t="n"/>
      <c r="E922" s="9" t="n"/>
      <c r="G922" s="9" t="n"/>
    </row>
    <row r="923" ht="15.75" customHeight="1" s="496">
      <c r="A923" s="9" t="n"/>
      <c r="B923" s="9" t="n"/>
      <c r="C923" s="9" t="n"/>
      <c r="E923" s="9" t="n"/>
      <c r="G923" s="9" t="n"/>
    </row>
    <row r="924" ht="15.75" customHeight="1" s="496">
      <c r="A924" s="9" t="n"/>
      <c r="B924" s="9" t="n"/>
      <c r="C924" s="9" t="n"/>
      <c r="E924" s="9" t="n"/>
      <c r="G924" s="9" t="n"/>
    </row>
    <row r="925" ht="15.75" customHeight="1" s="496">
      <c r="A925" s="9" t="n"/>
      <c r="B925" s="9" t="n"/>
      <c r="C925" s="9" t="n"/>
      <c r="E925" s="9" t="n"/>
      <c r="G925" s="9" t="n"/>
    </row>
    <row r="926" ht="15.75" customHeight="1" s="496">
      <c r="A926" s="9" t="n"/>
      <c r="B926" s="9" t="n"/>
      <c r="C926" s="9" t="n"/>
      <c r="E926" s="9" t="n"/>
      <c r="G926" s="9" t="n"/>
    </row>
    <row r="927" ht="15.75" customHeight="1" s="496">
      <c r="A927" s="9" t="n"/>
      <c r="B927" s="9" t="n"/>
      <c r="C927" s="9" t="n"/>
      <c r="E927" s="9" t="n"/>
      <c r="G927" s="9" t="n"/>
    </row>
    <row r="928" ht="15.75" customHeight="1" s="496">
      <c r="A928" s="9" t="n"/>
      <c r="B928" s="9" t="n"/>
      <c r="C928" s="9" t="n"/>
      <c r="E928" s="9" t="n"/>
      <c r="G928" s="9" t="n"/>
    </row>
    <row r="929" ht="15.75" customHeight="1" s="496">
      <c r="A929" s="9" t="n"/>
      <c r="B929" s="9" t="n"/>
      <c r="C929" s="9" t="n"/>
      <c r="E929" s="9" t="n"/>
      <c r="G929" s="9" t="n"/>
    </row>
    <row r="930" ht="15.75" customHeight="1" s="496">
      <c r="A930" s="9" t="n"/>
      <c r="B930" s="9" t="n"/>
      <c r="C930" s="9" t="n"/>
      <c r="E930" s="9" t="n"/>
      <c r="G930" s="9" t="n"/>
    </row>
    <row r="931" ht="15.75" customHeight="1" s="496">
      <c r="A931" s="9" t="n"/>
      <c r="B931" s="9" t="n"/>
      <c r="C931" s="9" t="n"/>
      <c r="E931" s="9" t="n"/>
      <c r="G931" s="9" t="n"/>
    </row>
    <row r="932" ht="15.75" customHeight="1" s="496">
      <c r="A932" s="9" t="n"/>
      <c r="B932" s="9" t="n"/>
      <c r="C932" s="9" t="n"/>
      <c r="E932" s="9" t="n"/>
      <c r="G932" s="9" t="n"/>
    </row>
    <row r="933" ht="15.75" customHeight="1" s="496">
      <c r="A933" s="9" t="n"/>
      <c r="B933" s="9" t="n"/>
      <c r="C933" s="9" t="n"/>
      <c r="E933" s="9" t="n"/>
      <c r="G933" s="9" t="n"/>
    </row>
    <row r="934" ht="15.75" customHeight="1" s="496">
      <c r="A934" s="9" t="n"/>
      <c r="B934" s="9" t="n"/>
      <c r="C934" s="9" t="n"/>
      <c r="E934" s="9" t="n"/>
      <c r="G934" s="9" t="n"/>
    </row>
    <row r="935" ht="15.75" customHeight="1" s="496">
      <c r="A935" s="9" t="n"/>
      <c r="B935" s="9" t="n"/>
      <c r="C935" s="9" t="n"/>
      <c r="E935" s="9" t="n"/>
      <c r="G935" s="9" t="n"/>
    </row>
    <row r="936" ht="15.75" customHeight="1" s="496">
      <c r="A936" s="9" t="n"/>
      <c r="B936" s="9" t="n"/>
      <c r="C936" s="9" t="n"/>
      <c r="E936" s="9" t="n"/>
      <c r="G936" s="9" t="n"/>
    </row>
    <row r="937" ht="15.75" customHeight="1" s="496">
      <c r="A937" s="9" t="n"/>
      <c r="B937" s="9" t="n"/>
      <c r="C937" s="9" t="n"/>
      <c r="E937" s="9" t="n"/>
      <c r="G937" s="9" t="n"/>
    </row>
    <row r="938" ht="15.75" customHeight="1" s="496">
      <c r="A938" s="9" t="n"/>
      <c r="B938" s="9" t="n"/>
      <c r="C938" s="9" t="n"/>
      <c r="E938" s="9" t="n"/>
      <c r="G938" s="9" t="n"/>
    </row>
    <row r="939" ht="15.75" customHeight="1" s="496">
      <c r="A939" s="9" t="n"/>
      <c r="B939" s="9" t="n"/>
      <c r="C939" s="9" t="n"/>
      <c r="E939" s="9" t="n"/>
      <c r="G939" s="9" t="n"/>
    </row>
    <row r="940" ht="15.75" customHeight="1" s="496">
      <c r="A940" s="9" t="n"/>
      <c r="B940" s="9" t="n"/>
      <c r="C940" s="9" t="n"/>
      <c r="E940" s="9" t="n"/>
      <c r="G940" s="9" t="n"/>
    </row>
    <row r="941" ht="15.75" customHeight="1" s="496">
      <c r="A941" s="9" t="n"/>
      <c r="B941" s="9" t="n"/>
      <c r="C941" s="9" t="n"/>
      <c r="E941" s="9" t="n"/>
      <c r="G941" s="9" t="n"/>
    </row>
    <row r="942" ht="15.75" customHeight="1" s="496">
      <c r="A942" s="9" t="n"/>
      <c r="B942" s="9" t="n"/>
      <c r="C942" s="9" t="n"/>
      <c r="E942" s="9" t="n"/>
      <c r="G942" s="9" t="n"/>
    </row>
    <row r="943" ht="15.75" customHeight="1" s="496">
      <c r="A943" s="9" t="n"/>
      <c r="B943" s="9" t="n"/>
      <c r="C943" s="9" t="n"/>
      <c r="E943" s="9" t="n"/>
      <c r="G943" s="9" t="n"/>
    </row>
    <row r="944" ht="15.75" customHeight="1" s="496">
      <c r="A944" s="9" t="n"/>
      <c r="B944" s="9" t="n"/>
      <c r="C944" s="9" t="n"/>
      <c r="E944" s="9" t="n"/>
      <c r="G944" s="9" t="n"/>
    </row>
    <row r="945" ht="15.75" customHeight="1" s="496">
      <c r="A945" s="9" t="n"/>
      <c r="B945" s="9" t="n"/>
      <c r="C945" s="9" t="n"/>
      <c r="E945" s="9" t="n"/>
      <c r="G945" s="9" t="n"/>
    </row>
    <row r="946" ht="15.75" customHeight="1" s="496">
      <c r="A946" s="9" t="n"/>
      <c r="B946" s="9" t="n"/>
      <c r="C946" s="9" t="n"/>
      <c r="E946" s="9" t="n"/>
      <c r="G946" s="9" t="n"/>
    </row>
    <row r="947" ht="15.75" customHeight="1" s="496">
      <c r="A947" s="9" t="n"/>
      <c r="B947" s="9" t="n"/>
      <c r="C947" s="9" t="n"/>
      <c r="E947" s="9" t="n"/>
      <c r="G947" s="9" t="n"/>
    </row>
    <row r="948" ht="15.75" customHeight="1" s="496">
      <c r="A948" s="9" t="n"/>
      <c r="B948" s="9" t="n"/>
      <c r="C948" s="9" t="n"/>
      <c r="E948" s="9" t="n"/>
      <c r="G948" s="9" t="n"/>
    </row>
    <row r="949" ht="15.75" customHeight="1" s="496">
      <c r="A949" s="9" t="n"/>
      <c r="B949" s="9" t="n"/>
      <c r="C949" s="9" t="n"/>
      <c r="E949" s="9" t="n"/>
      <c r="G949" s="9" t="n"/>
    </row>
    <row r="950" ht="15.75" customHeight="1" s="496">
      <c r="A950" s="9" t="n"/>
      <c r="B950" s="9" t="n"/>
      <c r="C950" s="9" t="n"/>
      <c r="E950" s="9" t="n"/>
      <c r="G950" s="9" t="n"/>
    </row>
    <row r="951" ht="15.75" customHeight="1" s="496">
      <c r="A951" s="9" t="n"/>
      <c r="B951" s="9" t="n"/>
      <c r="C951" s="9" t="n"/>
      <c r="E951" s="9" t="n"/>
      <c r="G951" s="9" t="n"/>
    </row>
    <row r="952" ht="15.75" customHeight="1" s="496">
      <c r="A952" s="9" t="n"/>
      <c r="B952" s="9" t="n"/>
      <c r="C952" s="9" t="n"/>
      <c r="E952" s="9" t="n"/>
      <c r="G952" s="9" t="n"/>
    </row>
    <row r="953" ht="15.75" customHeight="1" s="496">
      <c r="A953" s="9" t="n"/>
      <c r="B953" s="9" t="n"/>
      <c r="C953" s="9" t="n"/>
      <c r="E953" s="9" t="n"/>
      <c r="G953" s="9" t="n"/>
    </row>
    <row r="954" ht="15.75" customHeight="1" s="496">
      <c r="A954" s="9" t="n"/>
      <c r="B954" s="9" t="n"/>
      <c r="C954" s="9" t="n"/>
      <c r="E954" s="9" t="n"/>
      <c r="G954" s="9" t="n"/>
    </row>
    <row r="955" ht="15.75" customHeight="1" s="496">
      <c r="A955" s="9" t="n"/>
      <c r="B955" s="9" t="n"/>
      <c r="C955" s="9" t="n"/>
      <c r="E955" s="9" t="n"/>
      <c r="G955" s="9" t="n"/>
    </row>
    <row r="956" ht="15.75" customHeight="1" s="496">
      <c r="A956" s="9" t="n"/>
      <c r="B956" s="9" t="n"/>
      <c r="C956" s="9" t="n"/>
      <c r="E956" s="9" t="n"/>
      <c r="G956" s="9" t="n"/>
    </row>
    <row r="957" ht="15.75" customHeight="1" s="496">
      <c r="A957" s="9" t="n"/>
      <c r="B957" s="9" t="n"/>
      <c r="C957" s="9" t="n"/>
      <c r="E957" s="9" t="n"/>
      <c r="G957" s="9" t="n"/>
    </row>
    <row r="958" ht="15.75" customHeight="1" s="496">
      <c r="A958" s="9" t="n"/>
      <c r="B958" s="9" t="n"/>
      <c r="C958" s="9" t="n"/>
      <c r="E958" s="9" t="n"/>
      <c r="G958" s="9" t="n"/>
    </row>
    <row r="959" ht="15.75" customHeight="1" s="496">
      <c r="A959" s="9" t="n"/>
      <c r="B959" s="9" t="n"/>
      <c r="C959" s="9" t="n"/>
      <c r="E959" s="9" t="n"/>
      <c r="G959" s="9" t="n"/>
    </row>
    <row r="960" ht="15.75" customHeight="1" s="496">
      <c r="A960" s="9" t="n"/>
      <c r="B960" s="9" t="n"/>
      <c r="C960" s="9" t="n"/>
      <c r="E960" s="9" t="n"/>
      <c r="G960" s="9" t="n"/>
    </row>
    <row r="961" ht="15.75" customHeight="1" s="496">
      <c r="A961" s="9" t="n"/>
      <c r="B961" s="9" t="n"/>
      <c r="C961" s="9" t="n"/>
      <c r="E961" s="9" t="n"/>
      <c r="G961" s="9" t="n"/>
    </row>
    <row r="962" ht="15.75" customHeight="1" s="496">
      <c r="A962" s="9" t="n"/>
      <c r="B962" s="9" t="n"/>
      <c r="C962" s="9" t="n"/>
      <c r="E962" s="9" t="n"/>
      <c r="G962" s="9" t="n"/>
    </row>
    <row r="963" ht="15.75" customHeight="1" s="496">
      <c r="A963" s="9" t="n"/>
      <c r="B963" s="9" t="n"/>
      <c r="C963" s="9" t="n"/>
      <c r="E963" s="9" t="n"/>
      <c r="G963" s="9" t="n"/>
    </row>
    <row r="964" ht="15.75" customHeight="1" s="496">
      <c r="A964" s="9" t="n"/>
      <c r="B964" s="9" t="n"/>
      <c r="C964" s="9" t="n"/>
      <c r="E964" s="9" t="n"/>
      <c r="G964" s="9" t="n"/>
    </row>
    <row r="965" ht="15.75" customHeight="1" s="496">
      <c r="A965" s="9" t="n"/>
      <c r="B965" s="9" t="n"/>
      <c r="C965" s="9" t="n"/>
      <c r="E965" s="9" t="n"/>
      <c r="G965" s="9" t="n"/>
    </row>
    <row r="966" ht="15.75" customHeight="1" s="496">
      <c r="A966" s="9" t="n"/>
      <c r="B966" s="9" t="n"/>
      <c r="C966" s="9" t="n"/>
      <c r="E966" s="9" t="n"/>
      <c r="G966" s="9" t="n"/>
    </row>
    <row r="967" ht="15.75" customHeight="1" s="496">
      <c r="A967" s="9" t="n"/>
      <c r="B967" s="9" t="n"/>
      <c r="C967" s="9" t="n"/>
      <c r="E967" s="9" t="n"/>
      <c r="G967" s="9" t="n"/>
    </row>
    <row r="968" ht="15.75" customHeight="1" s="496">
      <c r="A968" s="9" t="n"/>
      <c r="B968" s="9" t="n"/>
      <c r="C968" s="9" t="n"/>
      <c r="E968" s="9" t="n"/>
      <c r="G968" s="9" t="n"/>
    </row>
    <row r="969" ht="15.75" customHeight="1" s="496">
      <c r="A969" s="9" t="n"/>
      <c r="B969" s="9" t="n"/>
      <c r="C969" s="9" t="n"/>
      <c r="E969" s="9" t="n"/>
      <c r="G969" s="9" t="n"/>
    </row>
    <row r="970" ht="15.75" customHeight="1" s="496">
      <c r="A970" s="9" t="n"/>
      <c r="B970" s="9" t="n"/>
      <c r="C970" s="9" t="n"/>
      <c r="E970" s="9" t="n"/>
      <c r="G970" s="9" t="n"/>
    </row>
    <row r="971" ht="15.75" customHeight="1" s="496">
      <c r="A971" s="9" t="n"/>
      <c r="B971" s="9" t="n"/>
      <c r="C971" s="9" t="n"/>
      <c r="E971" s="9" t="n"/>
      <c r="G971" s="9" t="n"/>
    </row>
    <row r="972" ht="15.75" customHeight="1" s="496">
      <c r="A972" s="9" t="n"/>
      <c r="B972" s="9" t="n"/>
      <c r="C972" s="9" t="n"/>
      <c r="E972" s="9" t="n"/>
      <c r="G972" s="9" t="n"/>
    </row>
    <row r="973" ht="15.75" customHeight="1" s="496">
      <c r="A973" s="9" t="n"/>
      <c r="B973" s="9" t="n"/>
      <c r="C973" s="9" t="n"/>
      <c r="E973" s="9" t="n"/>
      <c r="G973" s="9" t="n"/>
    </row>
    <row r="974" ht="15.75" customHeight="1" s="496">
      <c r="A974" s="9" t="n"/>
      <c r="B974" s="9" t="n"/>
      <c r="C974" s="9" t="n"/>
      <c r="E974" s="9" t="n"/>
      <c r="G974" s="9" t="n"/>
    </row>
    <row r="975" ht="15.75" customHeight="1" s="496">
      <c r="A975" s="9" t="n"/>
      <c r="B975" s="9" t="n"/>
      <c r="C975" s="9" t="n"/>
      <c r="E975" s="9" t="n"/>
      <c r="G975" s="9" t="n"/>
    </row>
    <row r="976" ht="15.75" customHeight="1" s="496">
      <c r="A976" s="9" t="n"/>
      <c r="B976" s="9" t="n"/>
      <c r="C976" s="9" t="n"/>
      <c r="E976" s="9" t="n"/>
      <c r="G976" s="9" t="n"/>
    </row>
    <row r="977" ht="15.75" customHeight="1" s="496">
      <c r="A977" s="9" t="n"/>
      <c r="B977" s="9" t="n"/>
      <c r="C977" s="9" t="n"/>
      <c r="E977" s="9" t="n"/>
      <c r="G977" s="9" t="n"/>
    </row>
    <row r="978" ht="15.75" customHeight="1" s="496">
      <c r="A978" s="9" t="n"/>
      <c r="B978" s="9" t="n"/>
      <c r="C978" s="9" t="n"/>
      <c r="E978" s="9" t="n"/>
      <c r="G978" s="9" t="n"/>
    </row>
    <row r="979" ht="15.75" customHeight="1" s="496">
      <c r="A979" s="9" t="n"/>
      <c r="B979" s="9" t="n"/>
      <c r="C979" s="9" t="n"/>
      <c r="E979" s="9" t="n"/>
      <c r="G979" s="9" t="n"/>
    </row>
    <row r="980" ht="15.75" customHeight="1" s="496">
      <c r="A980" s="9" t="n"/>
      <c r="B980" s="9" t="n"/>
      <c r="C980" s="9" t="n"/>
      <c r="E980" s="9" t="n"/>
      <c r="G980" s="9" t="n"/>
    </row>
    <row r="981" ht="15.75" customHeight="1" s="496">
      <c r="A981" s="9" t="n"/>
      <c r="B981" s="9" t="n"/>
      <c r="C981" s="9" t="n"/>
      <c r="E981" s="9" t="n"/>
      <c r="G981" s="9" t="n"/>
    </row>
    <row r="982" ht="15.75" customHeight="1" s="496">
      <c r="A982" s="9" t="n"/>
      <c r="B982" s="9" t="n"/>
      <c r="C982" s="9" t="n"/>
      <c r="E982" s="9" t="n"/>
      <c r="G982" s="9" t="n"/>
    </row>
    <row r="983" ht="15.75" customHeight="1" s="496">
      <c r="A983" s="9" t="n"/>
      <c r="B983" s="9" t="n"/>
      <c r="C983" s="9" t="n"/>
      <c r="E983" s="9" t="n"/>
      <c r="G983" s="9" t="n"/>
    </row>
    <row r="984" ht="15.75" customHeight="1" s="496">
      <c r="A984" s="9" t="n"/>
      <c r="B984" s="9" t="n"/>
      <c r="C984" s="9" t="n"/>
      <c r="E984" s="9" t="n"/>
      <c r="G984" s="9" t="n"/>
    </row>
    <row r="985" ht="15.75" customHeight="1" s="496">
      <c r="A985" s="9" t="n"/>
      <c r="B985" s="9" t="n"/>
      <c r="C985" s="9" t="n"/>
      <c r="E985" s="9" t="n"/>
      <c r="G985" s="9" t="n"/>
    </row>
    <row r="986" ht="15.75" customHeight="1" s="496">
      <c r="A986" s="9" t="n"/>
      <c r="B986" s="9" t="n"/>
      <c r="C986" s="9" t="n"/>
      <c r="E986" s="9" t="n"/>
      <c r="G986" s="9" t="n"/>
    </row>
    <row r="987" ht="15.75" customHeight="1" s="496">
      <c r="A987" s="9" t="n"/>
      <c r="B987" s="9" t="n"/>
      <c r="C987" s="9" t="n"/>
      <c r="E987" s="9" t="n"/>
      <c r="G987" s="9" t="n"/>
    </row>
    <row r="988" ht="15.75" customHeight="1" s="496">
      <c r="A988" s="9" t="n"/>
      <c r="B988" s="9" t="n"/>
      <c r="C988" s="9" t="n"/>
      <c r="E988" s="9" t="n"/>
      <c r="G988" s="9" t="n"/>
    </row>
    <row r="989" ht="15.75" customHeight="1" s="496">
      <c r="A989" s="9" t="n"/>
      <c r="B989" s="9" t="n"/>
      <c r="C989" s="9" t="n"/>
      <c r="E989" s="9" t="n"/>
      <c r="G989" s="9" t="n"/>
    </row>
    <row r="990" ht="15.75" customHeight="1" s="496">
      <c r="A990" s="9" t="n"/>
      <c r="B990" s="9" t="n"/>
      <c r="C990" s="9" t="n"/>
      <c r="E990" s="9" t="n"/>
      <c r="G990" s="9" t="n"/>
    </row>
    <row r="991" ht="15.75" customHeight="1" s="496">
      <c r="A991" s="9" t="n"/>
      <c r="B991" s="9" t="n"/>
      <c r="C991" s="9" t="n"/>
      <c r="E991" s="9" t="n"/>
      <c r="G991" s="9" t="n"/>
    </row>
    <row r="992" ht="15.75" customHeight="1" s="496">
      <c r="A992" s="9" t="n"/>
      <c r="B992" s="9" t="n"/>
      <c r="C992" s="9" t="n"/>
      <c r="E992" s="9" t="n"/>
      <c r="G992" s="9" t="n"/>
    </row>
    <row r="993" ht="15.75" customHeight="1" s="496">
      <c r="A993" s="9" t="n"/>
      <c r="B993" s="9" t="n"/>
      <c r="C993" s="9" t="n"/>
      <c r="E993" s="9" t="n"/>
      <c r="G993" s="9" t="n"/>
    </row>
    <row r="994" ht="15.75" customHeight="1" s="496">
      <c r="A994" s="9" t="n"/>
      <c r="B994" s="9" t="n"/>
      <c r="C994" s="9" t="n"/>
      <c r="E994" s="9" t="n"/>
      <c r="G994" s="9" t="n"/>
    </row>
    <row r="995" ht="15.75" customHeight="1" s="496">
      <c r="A995" s="9" t="n"/>
      <c r="B995" s="9" t="n"/>
      <c r="C995" s="9" t="n"/>
      <c r="E995" s="9" t="n"/>
      <c r="G995" s="9" t="n"/>
    </row>
    <row r="996" ht="15.75" customHeight="1" s="496">
      <c r="A996" s="9" t="n"/>
      <c r="B996" s="9" t="n"/>
      <c r="C996" s="9" t="n"/>
      <c r="E996" s="9" t="n"/>
      <c r="G996" s="9" t="n"/>
    </row>
    <row r="997" ht="15.75" customHeight="1" s="496">
      <c r="A997" s="9" t="n"/>
      <c r="B997" s="9" t="n"/>
      <c r="C997" s="9" t="n"/>
      <c r="E997" s="9" t="n"/>
      <c r="G997" s="9" t="n"/>
    </row>
    <row r="998" ht="15.75" customHeight="1" s="496">
      <c r="A998" s="9" t="n"/>
      <c r="B998" s="9" t="n"/>
      <c r="C998" s="9" t="n"/>
      <c r="E998" s="9" t="n"/>
      <c r="G998" s="9" t="n"/>
    </row>
    <row r="999" ht="15.75" customHeight="1" s="496">
      <c r="A999" s="9" t="n"/>
      <c r="B999" s="9" t="n"/>
      <c r="C999" s="9" t="n"/>
      <c r="E999" s="9" t="n"/>
      <c r="G999" s="9" t="n"/>
    </row>
    <row r="1000" ht="15.75" customHeight="1" s="496">
      <c r="A1000" s="9" t="n"/>
      <c r="B1000" s="9" t="n"/>
      <c r="C1000" s="9" t="n"/>
      <c r="E1000" s="9" t="n"/>
      <c r="G1000" s="9" t="n"/>
    </row>
  </sheetData>
  <mergeCells count="2">
    <mergeCell ref="B2:F2"/>
    <mergeCell ref="B9:F9"/>
  </mergeCells>
  <pageMargins left="0.75" right="0.75" top="1" bottom="1" header="0" footer="0"/>
  <pageSetup orientation="landscape"/>
  <drawing xmlns:r="http://schemas.openxmlformats.org/officeDocument/2006/relationships" r:id="rIdDiagramas2026101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" customHeight="1"/>
  <cols>
    <col width="3" customWidth="1" style="496" min="1" max="1"/>
    <col min="2" max="2" width="27" style="1091" hidden="0" customWidth="1"/>
    <col min="3" max="3" width="46" style="1091" hidden="0" customWidth="1"/>
    <col min="4" max="4" width="49" style="1091" hidden="0" customWidth="1"/>
    <col min="5" max="5" width="54" style="1091" hidden="0" customWidth="1"/>
    <col min="6" max="6" width="49" style="1091" hidden="0" customWidth="1"/>
    <col min="7" max="7" width="58" style="1091" hidden="0" customWidth="1"/>
  </cols>
  <sheetData>
    <row r="1" ht="15.75" customHeight="1" s="1091" customFormat="1">
      <c r="A1" s="339" t="n"/>
      <c r="B1" s="934"/>
      <c r="C1" s="934"/>
      <c r="D1" s="934"/>
      <c r="E1" s="935"/>
      <c r="F1" s="934"/>
      <c r="G1" s="934"/>
      <c r="H1" s="339" t="n"/>
      <c r="I1" s="339" t="n"/>
      <c r="J1" s="339" t="n"/>
      <c r="K1" s="339" t="n"/>
      <c r="L1" s="339" t="n"/>
      <c r="M1" s="339" t="n"/>
      <c r="N1" s="339" t="n"/>
      <c r="O1" s="339" t="n"/>
      <c r="P1" s="339" t="n"/>
      <c r="Q1" s="339" t="n"/>
      <c r="R1" s="339" t="n"/>
      <c r="S1" s="339" t="n"/>
      <c r="T1" s="339" t="n"/>
      <c r="U1" s="339" t="n"/>
      <c r="V1" s="339" t="n"/>
      <c r="W1" s="339" t="n"/>
      <c r="X1" s="339" t="n"/>
      <c r="Y1" s="339" t="n"/>
    </row>
    <row r="2" ht="36" customHeight="1" s="1091" customFormat="1">
      <c r="A2" s="339" t="n"/>
      <c r="B2" s="26475" t="str">
        <v>Modelagens funcionais — proteção direta da louça e alternativas de amortecimento</v>
      </c>
      <c r="C2" s="26445"/>
      <c r="D2" s="26445"/>
      <c r="E2" s="26445"/>
      <c r="F2" s="26445"/>
      <c r="G2" s="26446"/>
      <c r="H2" s="339" t="n"/>
      <c r="I2" s="339" t="n"/>
      <c r="J2" s="339" t="n"/>
      <c r="K2" s="339" t="n"/>
      <c r="L2" s="339" t="n"/>
      <c r="M2" s="339" t="n"/>
      <c r="N2" s="339" t="n"/>
      <c r="O2" s="339" t="n"/>
      <c r="P2" s="339" t="n"/>
      <c r="Q2" s="339" t="n"/>
      <c r="R2" s="339" t="n"/>
      <c r="S2" s="339" t="n"/>
      <c r="T2" s="339" t="n"/>
      <c r="U2" s="339" t="n"/>
      <c r="V2" s="339" t="n"/>
      <c r="W2" s="339" t="n"/>
      <c r="X2" s="339" t="n"/>
      <c r="Y2" s="339" t="n"/>
    </row>
    <row r="3" ht="38" customHeight="1" s="1091" customFormat="1">
      <c r="A3" s="339" t="n"/>
      <c r="B3" s="26454" t="str">
        <v>Modelo</v>
      </c>
      <c r="C3" s="26454" t="str">
        <v>Fronteira material</v>
      </c>
      <c r="D3" s="26454" t="str">
        <v>Organização da energia</v>
      </c>
      <c r="E3" s="26454" t="str">
        <v>Sinal e contenção</v>
      </c>
      <c r="F3" s="26454" t="str">
        <v>Oportunidade funcional</v>
      </c>
      <c r="G3" s="26454" t="str">
        <v>Condição para prosseguir</v>
      </c>
      <c r="H3" s="339" t="n"/>
      <c r="I3" s="339" t="n"/>
      <c r="J3" s="339" t="n"/>
      <c r="K3" s="339" t="n"/>
      <c r="L3" s="339" t="n"/>
      <c r="M3" s="339" t="n"/>
      <c r="N3" s="339" t="n"/>
      <c r="O3" s="339" t="n"/>
      <c r="P3" s="339" t="n"/>
      <c r="Q3" s="339" t="n"/>
      <c r="R3" s="339" t="n"/>
      <c r="S3" s="339" t="n"/>
      <c r="T3" s="339" t="n"/>
      <c r="U3" s="339" t="n"/>
      <c r="V3" s="339" t="n"/>
      <c r="W3" s="339" t="n"/>
      <c r="X3" s="339" t="n"/>
      <c r="Y3" s="339" t="n"/>
    </row>
    <row r="4" ht="90" customHeight="1" s="14181" customFormat="1">
      <c r="A4" s="339" t="n"/>
      <c r="B4" s="26476" t="str">
        <v>MF-A — interface</v>
      </c>
      <c r="C4" s="26477" t="str">
        <v>Peça descoberta após preparo no distribuidor.</v>
      </c>
      <c r="D4" s="26477" t="str">
        <v>F11 → F01 → F02. O amortecimento atua junto à interface da peça.</v>
      </c>
      <c r="E4" s="26477" t="str">
        <v>F04/F06: inspeção com barreira fechada e retenção também na retirada. F16/F21: orientação e identidade.</v>
      </c>
      <c r="F4" s="26477" t="str">
        <v>Conciliar proteção, posicionamento e ajuste diretamente nos apoios da peça.</v>
      </c>
      <c r="G4" s="26477" t="str">
        <v>Verificar pressão, ajuste e amortecimento no mix; MF-A é datum da nova primeira Pugh.</v>
      </c>
      <c r="H4" s="339" t="n"/>
      <c r="I4" s="339" t="n"/>
      <c r="J4" s="339" t="n"/>
      <c r="K4" s="339" t="n"/>
      <c r="L4" s="339" t="n"/>
      <c r="M4" s="339" t="n"/>
      <c r="N4" s="339" t="n"/>
      <c r="O4" s="339" t="n"/>
      <c r="P4" s="339" t="n"/>
      <c r="Q4" s="339" t="n"/>
      <c r="R4" s="339" t="n"/>
      <c r="S4" s="339" t="n"/>
      <c r="T4" s="339" t="n"/>
      <c r="U4" s="339" t="n"/>
      <c r="V4" s="339" t="n"/>
      <c r="W4" s="339" t="n"/>
      <c r="X4" s="339" t="n"/>
      <c r="Y4" s="339" t="n"/>
    </row>
    <row r="5" ht="90" customHeight="1" s="14181" customFormat="1">
      <c r="A5" s="339" t="n"/>
      <c r="B5" s="26476" t="str">
        <v>MF-B — conjunto portador</v>
      </c>
      <c r="C5" s="26477" t="str">
        <v>Mesma peça descoberta e mesma operação de preparo.</v>
      </c>
      <c r="D5" s="26477" t="str">
        <v>F01 → F11 → F02. Amortecer antes do conjunto portador.</v>
      </c>
      <c r="E5" s="26477" t="str">
        <v>Mesmas funções obrigatórias de inspeção, contenção, orientação e identidade.</v>
      </c>
      <c r="F5" s="26477" t="str">
        <v>Separar o estágio de amortecimento do contato diretamente ajustável à cerâmica.</v>
      </c>
      <c r="G5" s="26477" t="str">
        <v>Selecionada na primeira Pugh para desenvolvimento: potencial de ajuste e acesso sob H3/H4. Verificar proteção, carga, compressão, estabilidade, volume, vida e custo; nove AV permanecem abertos.</v>
      </c>
      <c r="H5" s="339" t="n"/>
      <c r="I5" s="339" t="n"/>
      <c r="J5" s="339" t="n"/>
      <c r="K5" s="339" t="n"/>
      <c r="L5" s="339" t="n"/>
      <c r="M5" s="339" t="n"/>
      <c r="N5" s="339" t="n"/>
      <c r="O5" s="339" t="n"/>
      <c r="P5" s="339" t="n"/>
      <c r="Q5" s="339" t="n"/>
      <c r="R5" s="339" t="n"/>
      <c r="S5" s="339" t="n"/>
      <c r="T5" s="339" t="n"/>
      <c r="U5" s="339" t="n"/>
      <c r="V5" s="339" t="n"/>
      <c r="W5" s="339" t="n"/>
      <c r="X5" s="339" t="n"/>
      <c r="Y5" s="339" t="n"/>
    </row>
    <row r="6" ht="90" customHeight="1" s="14181" customFormat="1">
      <c r="A6" s="339" t="n"/>
      <c r="B6" s="26476" t="str">
        <v>MF-C — dois estágios</v>
      </c>
      <c r="C6" s="26477" t="str">
        <v>Mesma peça descoberta e mesma operação de preparo.</v>
      </c>
      <c r="D6" s="26477" t="str">
        <v>F01a → F11 → F01b → F02. F01a/F01b são desdobramentos de F01.</v>
      </c>
      <c r="E6" s="26477" t="str">
        <v>Mesmas funções obrigatórias; nenhum sensor de impacto na base.</v>
      </c>
      <c r="F6" s="26477" t="str">
        <v>Distribuir a atenuação entre nível externo e interface da peça, hipótese a comparar.</v>
      </c>
      <c r="G6" s="26477" t="str">
        <v>Dois estágios não garantem melhor proteção; verificar interação, movimento residual, volume, manutenção e custo.</v>
      </c>
      <c r="H6" s="339" t="n"/>
      <c r="I6" s="339" t="n"/>
      <c r="J6" s="339" t="n"/>
      <c r="K6" s="339" t="n"/>
      <c r="L6" s="339" t="n"/>
      <c r="M6" s="339" t="n"/>
      <c r="N6" s="339" t="n"/>
      <c r="O6" s="339" t="n"/>
      <c r="P6" s="339" t="n"/>
      <c r="Q6" s="339" t="n"/>
      <c r="R6" s="339" t="n"/>
      <c r="S6" s="339" t="n"/>
      <c r="T6" s="339" t="n"/>
      <c r="U6" s="339" t="n"/>
      <c r="V6" s="339" t="n"/>
      <c r="W6" s="339" t="n"/>
      <c r="X6" s="339" t="n"/>
      <c r="Y6" s="339" t="n"/>
    </row>
    <row r="7" ht="15.75" customHeight="1" s="1091" customFormat="1">
      <c r="A7" s="339" t="n"/>
      <c r="B7" s="25280"/>
      <c r="C7" s="25280"/>
      <c r="D7" s="25280"/>
      <c r="E7" s="25281"/>
      <c r="F7" s="25280"/>
      <c r="G7" s="25280"/>
      <c r="H7" s="339" t="n"/>
      <c r="I7" s="339" t="n"/>
      <c r="J7" s="339" t="n"/>
      <c r="K7" s="339" t="n"/>
      <c r="L7" s="339" t="n"/>
      <c r="M7" s="339" t="n"/>
      <c r="N7" s="339" t="n"/>
      <c r="O7" s="339" t="n"/>
      <c r="P7" s="339" t="n"/>
      <c r="Q7" s="339" t="n"/>
      <c r="R7" s="339" t="n"/>
      <c r="S7" s="339" t="n"/>
      <c r="T7" s="339" t="n"/>
      <c r="U7" s="339" t="n"/>
      <c r="V7" s="339" t="n"/>
      <c r="W7" s="339" t="n"/>
      <c r="X7" s="339" t="n"/>
      <c r="Y7" s="339" t="n"/>
    </row>
    <row r="8" ht="15.75" customHeight="1" s="1091" customFormat="1">
      <c r="A8" s="339" t="n"/>
      <c r="B8" s="26395"/>
      <c r="C8" s="25462"/>
      <c r="D8" s="25462"/>
      <c r="E8" s="25462"/>
      <c r="F8" s="25462"/>
      <c r="G8" s="25461"/>
      <c r="H8" s="339" t="n"/>
      <c r="I8" s="339" t="n"/>
      <c r="J8" s="339" t="n"/>
      <c r="K8" s="339" t="n"/>
      <c r="L8" s="339" t="n"/>
      <c r="M8" s="339" t="n"/>
      <c r="N8" s="339" t="n"/>
      <c r="O8" s="339" t="n"/>
      <c r="P8" s="339" t="n"/>
      <c r="Q8" s="339" t="n"/>
      <c r="R8" s="339" t="n"/>
      <c r="S8" s="339" t="n"/>
      <c r="T8" s="339" t="n"/>
      <c r="U8" s="339" t="n"/>
      <c r="V8" s="339" t="n"/>
      <c r="W8" s="339" t="n"/>
      <c r="X8" s="339" t="n"/>
      <c r="Y8" s="339" t="n"/>
    </row>
    <row r="9" ht="55" customHeight="1" s="1091" customFormat="1">
      <c r="A9" s="339" t="n"/>
      <c r="B9" s="26490" t="str">
        <v>Fluxo comum ao trio</v>
      </c>
      <c r="C9" s="26490" t="str">
        <v>Estado recebido</v>
      </c>
      <c r="D9" s="26490" t="str">
        <v>Funções relacionadas</v>
      </c>
      <c r="E9" s="26490" t="str">
        <v>Estado pretendido</v>
      </c>
      <c r="F9" s="26490" t="str">
        <v>RP relacionados</v>
      </c>
      <c r="G9" s="26490" t="str">
        <v>Verificação</v>
      </c>
      <c r="H9" s="339" t="n"/>
      <c r="I9" s="339" t="n"/>
      <c r="J9" s="339" t="n"/>
      <c r="K9" s="339" t="n"/>
      <c r="L9" s="339" t="n"/>
      <c r="M9" s="339" t="n"/>
      <c r="N9" s="339" t="n"/>
      <c r="O9" s="339" t="n"/>
      <c r="P9" s="339" t="n"/>
      <c r="Q9" s="339" t="n"/>
      <c r="R9" s="339" t="n"/>
      <c r="S9" s="339" t="n"/>
      <c r="T9" s="339" t="n"/>
      <c r="U9" s="339" t="n"/>
      <c r="V9" s="339" t="n"/>
      <c r="W9" s="339" t="n"/>
      <c r="X9" s="339" t="n"/>
      <c r="Y9" s="339" t="n"/>
    </row>
    <row r="10" ht="76" customHeight="1" s="1091" customFormat="1">
      <c r="A10" s="339" t="n"/>
      <c r="B10" s="26476" t="str">
        <v>Material</v>
      </c>
      <c r="C10" s="26477" t="str">
        <v>Louça descoberta após preparo.</v>
      </c>
      <c r="D10" s="26477" t="str">
        <v>F07/F02: acomodar e imobilizar; F03: portar; F06: reter fragmentos.</v>
      </c>
      <c r="E10" s="26477" t="str">
        <v>Louça protegida; fragmentos contidos se ocorrer quebra.</v>
      </c>
      <c r="F10" s="26476" t="str">
        <v>RP2/RP5/RP6/RP7/RP8/RP9</v>
      </c>
      <c r="G10" s="26477" t="str">
        <v>Deslocamento, mix, pega, arranjo, estabilidade e contenção também na abertura.</v>
      </c>
      <c r="H10" s="339" t="n"/>
      <c r="I10" s="339" t="n"/>
      <c r="J10" s="339" t="n"/>
      <c r="K10" s="339" t="n"/>
      <c r="L10" s="339" t="n"/>
      <c r="M10" s="339" t="n"/>
      <c r="N10" s="339" t="n"/>
      <c r="O10" s="339" t="n"/>
      <c r="P10" s="339" t="n"/>
      <c r="Q10" s="339" t="n"/>
      <c r="R10" s="339" t="n"/>
      <c r="S10" s="339" t="n"/>
      <c r="T10" s="339" t="n"/>
      <c r="U10" s="339" t="n"/>
      <c r="V10" s="339" t="n"/>
      <c r="W10" s="339" t="n"/>
      <c r="X10" s="339" t="n"/>
      <c r="Y10" s="339" t="n"/>
    </row>
    <row r="11" ht="76" customHeight="1" s="1091" customFormat="1">
      <c r="A11" s="339" t="n"/>
      <c r="B11" s="26476" t="str">
        <v>Energia</v>
      </c>
      <c r="C11" s="26477" t="str">
        <v>Energia mecânica do transporte e manuseio.</v>
      </c>
      <c r="D11" s="26477" t="str">
        <v>F01/F11/F03: amortecer, suportar e portar; posições distintas em MF-A/B/C.</v>
      </c>
      <c r="E11" s="26477" t="str">
        <v>Energia transmitida à peça e energia dissipada; limites ainda a demonstrar.</v>
      </c>
      <c r="F11" s="26476" t="str">
        <v>RP1/RP3/RP11/RP12/RP13</v>
      </c>
      <c r="G11" s="26477" t="str">
        <v>Instrumentar peça; verificar amortecimento e sustentação no mesmo conjunto.</v>
      </c>
      <c r="H11" s="339" t="n"/>
      <c r="I11" s="339" t="n"/>
      <c r="J11" s="339" t="n"/>
      <c r="K11" s="339" t="n"/>
      <c r="L11" s="339" t="n"/>
      <c r="M11" s="339" t="n"/>
      <c r="N11" s="339" t="n"/>
      <c r="O11" s="339" t="n"/>
      <c r="P11" s="339" t="n"/>
      <c r="Q11" s="339" t="n"/>
      <c r="R11" s="339" t="n"/>
      <c r="S11" s="339" t="n"/>
      <c r="T11" s="339" t="n"/>
      <c r="U11" s="339" t="n"/>
      <c r="V11" s="339" t="n"/>
      <c r="W11" s="339" t="n"/>
      <c r="X11" s="339" t="n"/>
      <c r="Y11" s="339" t="n"/>
    </row>
    <row r="12" ht="76" customHeight="1" s="1091" customFormat="1">
      <c r="A12" s="339" t="n"/>
      <c r="B12" s="26476" t="str">
        <v>Sinal</v>
      </c>
      <c r="C12" s="26477" t="str">
        <v>Comandos de uso do operador.</v>
      </c>
      <c r="D12" s="26477" t="str">
        <v>F04/F16/F21: expor condição, comunicar uso e exibir identidade.</v>
      </c>
      <c r="E12" s="26477" t="str">
        <v>Informação visual da condição, orientação e identidade.</v>
      </c>
      <c r="F12" s="26476" t="str">
        <v>RP4/RP10/RP16/RP21</v>
      </c>
      <c r="G12" s="26477" t="str">
        <v>Área crítica visível com conjunto fechado; legibilidade, identidade e ações.</v>
      </c>
      <c r="H12" s="339" t="n"/>
      <c r="I12" s="339" t="n"/>
      <c r="J12" s="339" t="n"/>
      <c r="K12" s="339" t="n"/>
      <c r="L12" s="339" t="n"/>
      <c r="M12" s="339" t="n"/>
      <c r="N12" s="339" t="n"/>
      <c r="O12" s="339" t="n"/>
      <c r="P12" s="339" t="n"/>
      <c r="Q12" s="339" t="n"/>
      <c r="R12" s="339" t="n"/>
      <c r="S12" s="339" t="n"/>
      <c r="T12" s="339" t="n"/>
      <c r="U12" s="339" t="n"/>
      <c r="V12" s="339" t="n"/>
      <c r="W12" s="339" t="n"/>
      <c r="X12" s="339" t="n"/>
      <c r="Y12" s="339" t="n"/>
    </row>
    <row r="13" ht="15.75" customHeight="1" s="1091" customFormat="1">
      <c r="A13" s="339" t="n"/>
      <c r="B13" s="25280"/>
      <c r="C13" s="25280"/>
      <c r="D13" s="25280"/>
      <c r="E13" s="25281"/>
      <c r="F13" s="25280"/>
      <c r="G13" s="25280"/>
      <c r="H13" s="339" t="n"/>
      <c r="I13" s="339" t="n"/>
      <c r="J13" s="339" t="n"/>
      <c r="K13" s="339" t="n"/>
      <c r="L13" s="339" t="n"/>
      <c r="M13" s="339" t="n"/>
      <c r="N13" s="339" t="n"/>
      <c r="O13" s="339" t="n"/>
      <c r="P13" s="339" t="n"/>
      <c r="Q13" s="339" t="n"/>
      <c r="R13" s="339" t="n"/>
      <c r="S13" s="339" t="n"/>
      <c r="T13" s="339" t="n"/>
      <c r="U13" s="339" t="n"/>
      <c r="V13" s="339" t="n"/>
      <c r="W13" s="339" t="n"/>
      <c r="X13" s="339" t="n"/>
      <c r="Y13" s="339" t="n"/>
    </row>
    <row r="14" ht="54" customHeight="1" s="14181" customFormat="1">
      <c r="A14" s="339" t="n"/>
      <c r="B14" s="26693" t="str">
        <v>Mix preliminar: cubas e corpos de bacias/vasos individuais conforme faixas, massas e cenários da aba Dados. Proteção direta mantida como fronteira comum. M1/M2/M3 são fronteiras históricas; MF-A/MF-B/MF-C são estruturas funcionais; C1/C2/C3 são combinações físicas a revisar.</v>
      </c>
      <c r="C14" s="26693"/>
      <c r="D14" s="26693"/>
      <c r="E14" s="26884"/>
      <c r="F14" s="26693"/>
      <c r="G14" s="26693"/>
      <c r="H14" s="339" t="n"/>
      <c r="I14" s="339" t="n"/>
      <c r="J14" s="339" t="n"/>
      <c r="K14" s="339" t="n"/>
      <c r="L14" s="339" t="n"/>
      <c r="M14" s="339" t="n"/>
      <c r="N14" s="339" t="n"/>
      <c r="O14" s="339" t="n"/>
      <c r="P14" s="339" t="n"/>
      <c r="Q14" s="339" t="n"/>
      <c r="R14" s="339" t="n"/>
      <c r="S14" s="339" t="n"/>
      <c r="T14" s="339" t="n"/>
      <c r="U14" s="339" t="n"/>
      <c r="V14" s="339" t="n"/>
      <c r="W14" s="339" t="n"/>
      <c r="X14" s="339" t="n"/>
      <c r="Y14" s="339" t="n"/>
    </row>
    <row r="15" ht="15.75" customHeight="1" s="1091" customFormat="1">
      <c r="A15" s="339" t="n"/>
      <c r="B15" s="934"/>
      <c r="C15" s="934"/>
      <c r="D15" s="934"/>
      <c r="E15" s="935"/>
      <c r="F15" s="934"/>
      <c r="G15" s="934"/>
      <c r="H15" s="339" t="n"/>
      <c r="I15" s="339" t="n"/>
      <c r="J15" s="339" t="n"/>
      <c r="K15" s="339" t="n"/>
      <c r="L15" s="339" t="n"/>
      <c r="M15" s="339" t="n"/>
      <c r="N15" s="339" t="n"/>
      <c r="O15" s="339" t="n"/>
      <c r="P15" s="339" t="n"/>
      <c r="Q15" s="339" t="n"/>
      <c r="R15" s="339" t="n"/>
      <c r="S15" s="339" t="n"/>
      <c r="T15" s="339" t="n"/>
      <c r="U15" s="339" t="n"/>
      <c r="V15" s="339" t="n"/>
      <c r="W15" s="339" t="n"/>
      <c r="X15" s="339" t="n"/>
      <c r="Y15" s="339" t="n"/>
    </row>
    <row r="16" ht="15.75" customHeight="1" s="1091" customFormat="1">
      <c r="A16" s="339" t="n"/>
      <c r="B16" s="934"/>
      <c r="C16" s="934"/>
      <c r="D16" s="934"/>
      <c r="E16" s="935"/>
      <c r="F16" s="934"/>
      <c r="G16" s="934"/>
      <c r="H16" s="339" t="n"/>
      <c r="I16" s="339" t="n"/>
      <c r="J16" s="339" t="n"/>
      <c r="K16" s="339" t="n"/>
      <c r="L16" s="339" t="n"/>
      <c r="M16" s="339" t="n"/>
      <c r="N16" s="339" t="n"/>
      <c r="O16" s="339" t="n"/>
      <c r="P16" s="339" t="n"/>
      <c r="Q16" s="339" t="n"/>
      <c r="R16" s="339" t="n"/>
      <c r="S16" s="339" t="n"/>
      <c r="T16" s="339" t="n"/>
      <c r="U16" s="339" t="n"/>
      <c r="V16" s="339" t="n"/>
      <c r="W16" s="339" t="n"/>
      <c r="X16" s="339" t="n"/>
      <c r="Y16" s="339" t="n"/>
    </row>
    <row r="17" ht="55" customHeight="1" s="1091" customFormat="1">
      <c r="A17" s="339" t="n"/>
      <c r="B17" s="1305" t="str">
        <v>Premissa provisória</v>
      </c>
      <c r="C17" s="1305" t="str">
        <v>Valor</v>
      </c>
      <c r="D17" s="1305" t="str">
        <v>Unidade</v>
      </c>
      <c r="E17" s="1305" t="str">
        <v>Origem</v>
      </c>
      <c r="F17" s="1305" t="str">
        <v>Situação</v>
      </c>
      <c r="G17" s="1305" t="str">
        <v>Uso</v>
      </c>
      <c r="H17" s="339" t="n"/>
      <c r="I17" s="339" t="n"/>
      <c r="J17" s="339" t="n"/>
      <c r="K17" s="339" t="n"/>
      <c r="L17" s="339" t="n"/>
      <c r="M17" s="339" t="n"/>
      <c r="N17" s="339" t="n"/>
      <c r="O17" s="339" t="n"/>
      <c r="P17" s="339" t="n"/>
      <c r="Q17" s="339" t="n"/>
      <c r="R17" s="339" t="n"/>
      <c r="S17" s="339" t="n"/>
      <c r="T17" s="339" t="n"/>
      <c r="U17" s="339" t="n"/>
      <c r="V17" s="339" t="n"/>
      <c r="W17" s="339" t="n"/>
      <c r="X17" s="339" t="n"/>
      <c r="Y17" s="339" t="n"/>
    </row>
    <row r="18" ht="55" customHeight="1" s="1091" customFormat="1">
      <c r="A18" s="339" t="n"/>
      <c r="B18" s="1243" t="str">
        <v>Aquisição do dispositivo</v>
      </c>
      <c r="C18" s="1306" t="n">
        <v>300</v>
      </c>
      <c r="D18" s="1243" t="str">
        <v>R$</v>
      </c>
      <c r="E18" s="1243" t="str">
        <v>Hipótese já usada no projeto</v>
      </c>
      <c r="F18" s="1243" t="str">
        <v>Estimativa</v>
      </c>
      <c r="G18" s="1243" t="str">
        <v>Não é cotação da M3</v>
      </c>
      <c r="H18" s="339" t="n"/>
      <c r="I18" s="339" t="n"/>
      <c r="J18" s="339" t="n"/>
      <c r="K18" s="339" t="n"/>
      <c r="L18" s="339" t="n"/>
      <c r="M18" s="339" t="n"/>
      <c r="N18" s="339" t="n"/>
      <c r="O18" s="339" t="n"/>
      <c r="P18" s="339" t="n"/>
      <c r="Q18" s="339" t="n"/>
      <c r="R18" s="339" t="n"/>
      <c r="S18" s="339" t="n"/>
      <c r="T18" s="339" t="n"/>
      <c r="U18" s="339" t="n"/>
      <c r="V18" s="339" t="n"/>
      <c r="W18" s="339" t="n"/>
      <c r="X18" s="339" t="n"/>
      <c r="Y18" s="339" t="n"/>
    </row>
    <row r="19" ht="55" customHeight="1" s="1091" customFormat="1">
      <c r="A19" s="339" t="n"/>
      <c r="B19" s="1243" t="str">
        <v>Vida útil usada no cenário</v>
      </c>
      <c r="C19" s="1306" t="n">
        <v>20</v>
      </c>
      <c r="D19" s="1243" t="str">
        <v>ciclos</v>
      </c>
      <c r="E19" s="1243" t="str">
        <v>Mínimo exploratório do RP18</v>
      </c>
      <c r="F19" s="1243" t="str">
        <v>A verificar</v>
      </c>
      <c r="G19" s="1243" t="str">
        <v>A vida efetiva precisa de ensaio</v>
      </c>
      <c r="H19" s="339" t="n"/>
      <c r="I19" s="339" t="n"/>
      <c r="J19" s="339" t="n"/>
      <c r="K19" s="339" t="n"/>
      <c r="L19" s="339" t="n"/>
      <c r="M19" s="339" t="n"/>
      <c r="N19" s="339" t="n"/>
      <c r="O19" s="339" t="n"/>
      <c r="P19" s="339" t="n"/>
      <c r="Q19" s="339" t="n"/>
      <c r="R19" s="339" t="n"/>
      <c r="S19" s="339" t="n"/>
      <c r="T19" s="339" t="n"/>
      <c r="U19" s="339" t="n"/>
      <c r="V19" s="339" t="n"/>
      <c r="W19" s="339" t="n"/>
      <c r="X19" s="339" t="n"/>
      <c r="Y19" s="339" t="n"/>
    </row>
    <row r="20" ht="55" customHeight="1" s="1091" customFormat="1">
      <c r="A20" s="339" t="n"/>
      <c r="B20" s="1243" t="str">
        <v>Embalagem descartável atual</v>
      </c>
      <c r="C20" s="1306" t="n">
        <v>15</v>
      </c>
      <c r="D20" s="1243" t="str">
        <v>R$/entrega</v>
      </c>
      <c r="E20" s="1243" t="str">
        <v>Hipótese de compra industrial</v>
      </c>
      <c r="F20" s="1243" t="str">
        <v>A confirmar</v>
      </c>
      <c r="G20" s="1243" t="str">
        <v>Incluir se permanecer na operação</v>
      </c>
      <c r="H20" s="339" t="n"/>
      <c r="I20" s="339" t="n"/>
      <c r="J20" s="339" t="n"/>
      <c r="K20" s="339" t="n"/>
      <c r="L20" s="339" t="n"/>
      <c r="M20" s="339" t="n"/>
      <c r="N20" s="339" t="n"/>
      <c r="O20" s="339" t="n"/>
      <c r="P20" s="339" t="n"/>
      <c r="Q20" s="339" t="n"/>
      <c r="R20" s="339" t="n"/>
      <c r="S20" s="339" t="n"/>
      <c r="T20" s="339" t="n"/>
      <c r="U20" s="339" t="n"/>
      <c r="V20" s="339" t="n"/>
      <c r="W20" s="339" t="n"/>
      <c r="X20" s="339" t="n"/>
      <c r="Y20" s="339" t="n"/>
    </row>
    <row r="21" ht="55" customHeight="1" s="1091" customFormat="1">
      <c r="A21" s="339" t="n"/>
      <c r="B21" s="1243" t="str">
        <v>Taxa de avaria atual</v>
      </c>
      <c r="C21" s="1307" t="n">
        <v>0.02</v>
      </c>
      <c r="D21" s="1243" t="str">
        <v>fração</v>
      </c>
      <c r="E21" s="1243" t="str">
        <v>Hipótese do custo atual</v>
      </c>
      <c r="F21" s="1243" t="str">
        <v>A medir</v>
      </c>
      <c r="G21" s="1243" t="str">
        <v>Não foi medida em campo</v>
      </c>
      <c r="H21" s="339" t="n"/>
      <c r="I21" s="339" t="n"/>
      <c r="J21" s="339" t="n"/>
      <c r="K21" s="339" t="n"/>
      <c r="L21" s="339" t="n"/>
      <c r="M21" s="339" t="n"/>
      <c r="N21" s="339" t="n"/>
      <c r="O21" s="339" t="n"/>
      <c r="P21" s="339" t="n"/>
      <c r="Q21" s="339" t="n"/>
      <c r="R21" s="339" t="n"/>
      <c r="S21" s="339" t="n"/>
      <c r="T21" s="339" t="n"/>
      <c r="U21" s="339" t="n"/>
      <c r="V21" s="339" t="n"/>
      <c r="W21" s="339" t="n"/>
      <c r="X21" s="339" t="n"/>
      <c r="Y21" s="339" t="n"/>
    </row>
    <row r="22" ht="55" customHeight="1" s="1091" customFormat="1">
      <c r="A22" s="339" t="n"/>
      <c r="B22" s="1243" t="str">
        <v>Custo da louça</v>
      </c>
      <c r="C22" s="1306" t="n">
        <v>500</v>
      </c>
      <c r="D22" s="1243" t="str">
        <v>R$/peça</v>
      </c>
      <c r="E22" s="1243" t="str">
        <v>Hipótese de custo de reposição</v>
      </c>
      <c r="F22" s="1243" t="str">
        <v>A confirmar</v>
      </c>
      <c r="G22" s="1243" t="str">
        <v>Mesma população e operação</v>
      </c>
      <c r="H22" s="339" t="n"/>
      <c r="I22" s="339" t="n"/>
      <c r="J22" s="339" t="n"/>
      <c r="K22" s="339" t="n"/>
      <c r="L22" s="339" t="n"/>
      <c r="M22" s="339" t="n"/>
      <c r="N22" s="339" t="n"/>
      <c r="O22" s="339" t="n"/>
      <c r="P22" s="339" t="n"/>
      <c r="Q22" s="339" t="n"/>
      <c r="R22" s="339" t="n"/>
      <c r="S22" s="339" t="n"/>
      <c r="T22" s="339" t="n"/>
      <c r="U22" s="339" t="n"/>
      <c r="V22" s="339" t="n"/>
      <c r="W22" s="339" t="n"/>
      <c r="X22" s="339" t="n"/>
      <c r="Y22" s="339" t="n"/>
    </row>
    <row r="23" ht="55" customHeight="1" s="1091" customFormat="1">
      <c r="A23" s="339" t="n"/>
      <c r="B23" s="1243" t="str">
        <v>Reentrega por ocorrência</v>
      </c>
      <c r="C23" s="1306" t="n">
        <v>120</v>
      </c>
      <c r="D23" s="1243" t="str">
        <v>R$/ocorrência</v>
      </c>
      <c r="E23" s="1243" t="str">
        <v>Hipótese de logística</v>
      </c>
      <c r="F23" s="1243" t="str">
        <v>A confirmar</v>
      </c>
      <c r="G23" s="1243" t="str">
        <v>Ratear pela frequência de avaria</v>
      </c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339" t="n"/>
      <c r="U23" s="339" t="n"/>
      <c r="V23" s="339" t="n"/>
      <c r="W23" s="339" t="n"/>
      <c r="X23" s="339" t="n"/>
      <c r="Y23" s="339" t="n"/>
    </row>
    <row r="24" ht="55" customHeight="1" s="1091" customFormat="1">
      <c r="A24" s="339" t="n"/>
      <c r="B24" s="1243" t="str">
        <v>Retorno do dispositivo</v>
      </c>
      <c r="C24" s="1306"/>
      <c r="D24" s="1243" t="str">
        <v>R$/ciclo</v>
      </c>
      <c r="E24" s="1243" t="str">
        <v>Logística reversa</v>
      </c>
      <c r="F24" s="1243" t="str">
        <v>Sem medição</v>
      </c>
      <c r="G24" s="1243" t="str">
        <v>Entrada requerida</v>
      </c>
      <c r="H24" s="339" t="n"/>
      <c r="I24" s="339" t="n"/>
      <c r="J24" s="339" t="n"/>
      <c r="K24" s="339" t="n"/>
      <c r="L24" s="339" t="n"/>
      <c r="M24" s="339" t="n"/>
      <c r="N24" s="339" t="n"/>
      <c r="O24" s="339" t="n"/>
      <c r="P24" s="339" t="n"/>
      <c r="Q24" s="339" t="n"/>
      <c r="R24" s="339" t="n"/>
      <c r="S24" s="339" t="n"/>
      <c r="T24" s="339" t="n"/>
      <c r="U24" s="339" t="n"/>
      <c r="V24" s="339" t="n"/>
      <c r="W24" s="339" t="n"/>
      <c r="X24" s="339" t="n"/>
      <c r="Y24" s="339" t="n"/>
    </row>
    <row r="25" ht="55" customHeight="1" s="1091" customFormat="1">
      <c r="A25" s="339" t="n"/>
      <c r="B25" s="1243" t="str">
        <v>Manutenção</v>
      </c>
      <c r="C25" s="1306"/>
      <c r="D25" s="1243" t="str">
        <v>R$/ciclo</v>
      </c>
      <c r="E25" s="1243" t="str">
        <v>Limpeza, inspeção e reposição</v>
      </c>
      <c r="F25" s="1243" t="str">
        <v>Sem medição</v>
      </c>
      <c r="G25" s="1243" t="str">
        <v>Entrada requerida</v>
      </c>
      <c r="H25" s="339" t="n"/>
      <c r="I25" s="339" t="n"/>
      <c r="J25" s="339" t="n"/>
      <c r="K25" s="339" t="n"/>
      <c r="L25" s="339" t="n"/>
      <c r="M25" s="339" t="n"/>
      <c r="N25" s="339" t="n"/>
      <c r="O25" s="339" t="n"/>
      <c r="P25" s="339" t="n"/>
      <c r="Q25" s="339" t="n"/>
      <c r="R25" s="339" t="n"/>
      <c r="S25" s="339" t="n"/>
      <c r="T25" s="339" t="n"/>
      <c r="U25" s="339" t="n"/>
      <c r="V25" s="339" t="n"/>
      <c r="W25" s="339" t="n"/>
      <c r="X25" s="339" t="n"/>
      <c r="Y25" s="339" t="n"/>
    </row>
    <row r="26" ht="55" customHeight="1" s="1091" customFormat="1">
      <c r="A26" s="339" t="n"/>
      <c r="B26" s="1243" t="str">
        <v>Consumíveis e sinal opcional</v>
      </c>
      <c r="C26" s="1306"/>
      <c r="D26" s="1243" t="str">
        <v>R$/ciclo</v>
      </c>
      <c r="E26" s="1243" t="str">
        <v>Cotação e frequência de reposição</v>
      </c>
      <c r="F26" s="1243" t="str">
        <v>Sem medição</v>
      </c>
      <c r="G26" s="1243" t="str">
        <v>Zero apenas se comprovado</v>
      </c>
      <c r="H26" s="339" t="n"/>
      <c r="I26" s="339" t="n"/>
      <c r="J26" s="339" t="n"/>
      <c r="K26" s="339" t="n"/>
      <c r="L26" s="339" t="n"/>
      <c r="M26" s="339" t="n"/>
      <c r="N26" s="339" t="n"/>
      <c r="O26" s="339" t="n"/>
      <c r="P26" s="339" t="n"/>
      <c r="Q26" s="339" t="n"/>
      <c r="R26" s="339" t="n"/>
      <c r="S26" s="339" t="n"/>
      <c r="T26" s="339" t="n"/>
      <c r="U26" s="339" t="n"/>
      <c r="V26" s="339" t="n"/>
      <c r="W26" s="339" t="n"/>
      <c r="X26" s="339" t="n"/>
      <c r="Y26" s="339" t="n"/>
    </row>
    <row r="27" ht="55" customHeight="1" s="1091" customFormat="1">
      <c r="A27" s="339" t="n"/>
      <c r="B27" s="1243" t="str">
        <v>Taxa de avaria residual</v>
      </c>
      <c r="C27" s="1307"/>
      <c r="D27" s="1243" t="str">
        <v>fração</v>
      </c>
      <c r="E27" s="1243" t="str">
        <v>Ensaio/registro da nova operação</v>
      </c>
      <c r="F27" s="1243" t="str">
        <v>Sem medição</v>
      </c>
      <c r="G27" s="1243" t="str">
        <v>Entrada requerida</v>
      </c>
      <c r="H27" s="339" t="n"/>
      <c r="I27" s="339" t="n"/>
      <c r="J27" s="339" t="n"/>
      <c r="K27" s="339" t="n"/>
      <c r="L27" s="339" t="n"/>
      <c r="M27" s="339" t="n"/>
      <c r="N27" s="339" t="n"/>
      <c r="O27" s="339" t="n"/>
      <c r="P27" s="339" t="n"/>
      <c r="Q27" s="339" t="n"/>
      <c r="R27" s="339" t="n"/>
      <c r="S27" s="339" t="n"/>
      <c r="T27" s="339" t="n"/>
      <c r="U27" s="339" t="n"/>
      <c r="V27" s="339" t="n"/>
      <c r="W27" s="339" t="n"/>
      <c r="X27" s="339" t="n"/>
      <c r="Y27" s="339" t="n"/>
    </row>
    <row r="28" ht="15.75" customHeight="1" s="1091" customFormat="1">
      <c r="A28" s="339" t="n"/>
      <c r="B28" s="934"/>
      <c r="C28" s="934"/>
      <c r="D28" s="934"/>
      <c r="E28" s="935"/>
      <c r="F28" s="934"/>
      <c r="G28" s="934"/>
      <c r="H28" s="339" t="n"/>
      <c r="I28" s="339" t="n"/>
      <c r="J28" s="339" t="n"/>
      <c r="K28" s="339" t="n"/>
      <c r="L28" s="339" t="n"/>
      <c r="M28" s="339" t="n"/>
      <c r="N28" s="339" t="n"/>
      <c r="O28" s="339" t="n"/>
      <c r="P28" s="339" t="n"/>
      <c r="Q28" s="339" t="n"/>
      <c r="R28" s="339" t="n"/>
      <c r="S28" s="339" t="n"/>
      <c r="T28" s="339" t="n"/>
      <c r="U28" s="339" t="n"/>
      <c r="V28" s="339" t="n"/>
      <c r="W28" s="339" t="n"/>
      <c r="X28" s="339" t="n"/>
      <c r="Y28" s="339" t="n"/>
    </row>
    <row r="29" ht="15.75" customHeight="1" s="1091" customFormat="1">
      <c r="A29" s="339" t="n"/>
      <c r="B29" s="934"/>
      <c r="C29" s="934"/>
      <c r="D29" s="934"/>
      <c r="E29" s="935"/>
      <c r="F29" s="934"/>
      <c r="G29" s="934"/>
      <c r="H29" s="339" t="n"/>
      <c r="I29" s="339" t="n"/>
      <c r="J29" s="339" t="n"/>
      <c r="K29" s="339" t="n"/>
      <c r="L29" s="339" t="n"/>
      <c r="M29" s="339" t="n"/>
      <c r="N29" s="339" t="n"/>
      <c r="O29" s="339" t="n"/>
      <c r="P29" s="339" t="n"/>
      <c r="Q29" s="339" t="n"/>
      <c r="R29" s="339" t="n"/>
      <c r="S29" s="339" t="n"/>
      <c r="T29" s="339" t="n"/>
      <c r="U29" s="339" t="n"/>
      <c r="V29" s="339" t="n"/>
      <c r="W29" s="339" t="n"/>
      <c r="X29" s="339" t="n"/>
      <c r="Y29" s="339" t="n"/>
    </row>
    <row r="30" ht="55" customHeight="1" s="1091" customFormat="1">
      <c r="A30" s="339" t="n"/>
      <c r="B30" s="1305" t="str">
        <v>Comparação</v>
      </c>
      <c r="C30" s="1305" t="str">
        <v>Resultado</v>
      </c>
      <c r="D30" s="1305" t="str">
        <v>Unidade</v>
      </c>
      <c r="E30" s="1305" t="str">
        <v>Cálculo</v>
      </c>
      <c r="F30" s="1305" t="str">
        <v>Interpretação</v>
      </c>
      <c r="G30" s="1305" t="str">
        <v>Situação</v>
      </c>
      <c r="H30" s="339" t="n"/>
      <c r="I30" s="339" t="n"/>
      <c r="J30" s="339" t="n"/>
      <c r="K30" s="339" t="n"/>
      <c r="L30" s="339" t="n"/>
      <c r="M30" s="339" t="n"/>
      <c r="N30" s="339" t="n"/>
      <c r="O30" s="339" t="n"/>
      <c r="P30" s="339" t="n"/>
      <c r="Q30" s="339" t="n"/>
      <c r="R30" s="339" t="n"/>
      <c r="S30" s="339" t="n"/>
      <c r="T30" s="339" t="n"/>
      <c r="U30" s="339" t="n"/>
      <c r="V30" s="339" t="n"/>
      <c r="W30" s="339" t="n"/>
      <c r="X30" s="339" t="n"/>
      <c r="Y30" s="339" t="n"/>
    </row>
    <row r="31" ht="55" customHeight="1" s="1091" customFormat="1">
      <c r="A31" s="339" t="n"/>
      <c r="B31" s="1243" t="str">
        <v>Cenário atual</v>
      </c>
      <c r="C31" s="1308" t="n">
        <f>IF(AND(COUNT(C20:C23)=4,C21&gt;=0,C21&lt;=1),C20+C21*(C22+C23),"Informe as premissas do cenário atual")</f>
        <v>27.4</v>
      </c>
      <c r="D31" s="1243" t="str">
        <v>R$/entrega</v>
      </c>
      <c r="E31" s="1243" t="str">
        <v>Embalagem + probabilidade × (louça + reentrega)</v>
      </c>
      <c r="F31" s="1243" t="str">
        <v>Referência calculada sobre hipóteses</v>
      </c>
      <c r="G31" s="1243" t="str">
        <v>Provisório</v>
      </c>
      <c r="H31" s="339" t="n"/>
      <c r="I31" s="339" t="n"/>
      <c r="J31" s="339" t="n"/>
      <c r="K31" s="339" t="n"/>
      <c r="L31" s="339" t="n"/>
      <c r="M31" s="339" t="n"/>
      <c r="N31" s="339" t="n"/>
      <c r="O31" s="339" t="n"/>
      <c r="P31" s="339" t="n"/>
      <c r="Q31" s="339" t="n"/>
      <c r="R31" s="339" t="n"/>
      <c r="S31" s="339" t="n"/>
      <c r="T31" s="339" t="n"/>
      <c r="U31" s="339" t="n"/>
      <c r="V31" s="339" t="n"/>
      <c r="W31" s="339" t="n"/>
      <c r="X31" s="339" t="n"/>
      <c r="Y31" s="339" t="n"/>
    </row>
    <row r="32" ht="55" customHeight="1" s="1091" customFormat="1">
      <c r="A32" s="339" t="n"/>
      <c r="B32" s="1243" t="str">
        <v>Limite inferior M2/M3 com caixa mantida</v>
      </c>
      <c r="C32" s="1308" t="n">
        <f>IF(AND(COUNT(C18:C20)=3,C19&gt;0),C20+C18/C19,"Informe aquisição, caixa e ciclos &gt;0")</f>
        <v>30</v>
      </c>
      <c r="D32" s="1243" t="str">
        <v>R$/entrega</v>
      </c>
      <c r="E32" s="1243" t="str">
        <v>Caixa + aquisição / ciclos</v>
      </c>
      <c r="F32" s="1243" t="str">
        <v>Exclui retorno, manutenção, consumíveis e avaria residual</v>
      </c>
      <c r="G32" s="1243" t="str">
        <v>Não é custo total</v>
      </c>
      <c r="H32" s="339" t="n"/>
      <c r="I32" s="339" t="n"/>
      <c r="J32" s="339" t="n"/>
      <c r="K32" s="339" t="n"/>
      <c r="L32" s="339" t="n"/>
      <c r="M32" s="339" t="n"/>
      <c r="N32" s="339" t="n"/>
      <c r="O32" s="339" t="n"/>
      <c r="P32" s="339" t="n"/>
      <c r="Q32" s="339" t="n"/>
      <c r="R32" s="339" t="n"/>
      <c r="S32" s="339" t="n"/>
      <c r="T32" s="339" t="n"/>
      <c r="U32" s="339" t="n"/>
      <c r="V32" s="339" t="n"/>
      <c r="W32" s="339" t="n"/>
      <c r="X32" s="339" t="n"/>
      <c r="Y32" s="339" t="n"/>
    </row>
    <row r="33" ht="55" customHeight="1" s="1091" customFormat="1">
      <c r="A33" s="339" t="n"/>
      <c r="B33" s="1243" t="str">
        <v>Margem máxima para dispositivo e operação adicional</v>
      </c>
      <c r="C33" s="1308" t="n">
        <f>IF(AND(ISNUMBER(C31),ISNUMBER(C20)),C31-C20,"Faltam premissas do cenário atual")</f>
        <v>12.399999999999999</v>
      </c>
      <c r="D33" s="1243" t="str">
        <v>R$/entrega</v>
      </c>
      <c r="E33" s="1243" t="str">
        <v>Cenário atual − caixa mantida</v>
      </c>
      <c r="F33" s="1243" t="str">
        <v>Disponível apenas se a avaria residual for zero</v>
      </c>
      <c r="G33" s="1243" t="str">
        <v>Limite otimista</v>
      </c>
      <c r="H33" s="339" t="n"/>
      <c r="I33" s="339" t="n"/>
      <c r="J33" s="339" t="n"/>
      <c r="K33" s="339" t="n"/>
      <c r="L33" s="339" t="n"/>
      <c r="M33" s="339" t="n"/>
      <c r="N33" s="339" t="n"/>
      <c r="O33" s="339" t="n"/>
      <c r="P33" s="339" t="n"/>
      <c r="Q33" s="339" t="n"/>
      <c r="R33" s="339" t="n"/>
      <c r="S33" s="339" t="n"/>
      <c r="T33" s="339" t="n"/>
      <c r="U33" s="339" t="n"/>
      <c r="V33" s="339" t="n"/>
      <c r="W33" s="339" t="n"/>
      <c r="X33" s="339" t="n"/>
      <c r="Y33" s="339" t="n"/>
    </row>
    <row r="34" ht="55" customHeight="1" s="1091" customFormat="1">
      <c r="A34" s="339" t="n"/>
      <c r="B34" s="1243" t="str">
        <v>Custo completo M2/M3</v>
      </c>
      <c r="C34" s="1308" t="str">
        <f>IF(AND(COUNT(C18:C27)=10,C19&gt;0,C21&gt;=0,C21&lt;=1,C27&gt;=0,C27&lt;=1),C20+C18/C19+SUM(C24:C26)+C27*(C22+C23),"Não calculável: faltam entradas ou ciclos válidos")</f>
        <v>Não calculável: faltam entradas ou ciclos válidos</v>
      </c>
      <c r="D34" s="1243" t="str">
        <v>R$/entrega</v>
      </c>
      <c r="E34" s="1243" t="str">
        <v>Inclui retorno, manutenção, consumíveis e avaria residual</v>
      </c>
      <c r="F34" s="1243" t="str">
        <v>Não preencher ausência com zero</v>
      </c>
      <c r="G34" s="1243" t="str">
        <v>Faltam entradas</v>
      </c>
      <c r="H34" s="339" t="n"/>
      <c r="I34" s="339" t="n"/>
      <c r="J34" s="339" t="n"/>
      <c r="K34" s="339" t="n"/>
      <c r="L34" s="339" t="n"/>
      <c r="M34" s="339" t="n"/>
      <c r="N34" s="339" t="n"/>
      <c r="O34" s="339" t="n"/>
      <c r="P34" s="339" t="n"/>
      <c r="Q34" s="339" t="n"/>
      <c r="R34" s="339" t="n"/>
      <c r="S34" s="339" t="n"/>
      <c r="T34" s="339" t="n"/>
      <c r="U34" s="339" t="n"/>
      <c r="V34" s="339" t="n"/>
      <c r="W34" s="339" t="n"/>
      <c r="X34" s="339" t="n"/>
      <c r="Y34" s="339" t="n"/>
    </row>
    <row r="35" ht="55" customHeight="1" s="1091" customFormat="1">
      <c r="A35" s="339" t="n"/>
      <c r="B35" s="1243" t="str">
        <v>Custo provisório do dispositivo por ciclo</v>
      </c>
      <c r="C35" s="1308" t="str">
        <f>IF(AND(COUNT(C18:C19,C24:C26)=5,C19&gt;0),C18/C19+SUM(C24:C26),"Não calculável: faltam entradas ou ciclos válidos")</f>
        <v>Não calculável: faltam entradas ou ciclos válidos</v>
      </c>
      <c r="D35" s="1243" t="str">
        <v>R$/ciclo</v>
      </c>
      <c r="E35" s="1243" t="str">
        <v>Aquisição / ciclos + retorno + manutenção + consumíveis</v>
      </c>
      <c r="F35" s="1243" t="str">
        <v>Confrontar com RP23 sem omitir custo operacional</v>
      </c>
      <c r="G35" s="1243" t="str">
        <v>Faltam entradas</v>
      </c>
      <c r="H35" s="339" t="n"/>
      <c r="I35" s="339" t="n"/>
      <c r="J35" s="339" t="n"/>
      <c r="K35" s="339" t="n"/>
      <c r="L35" s="339" t="n"/>
      <c r="M35" s="339" t="n"/>
      <c r="N35" s="339" t="n"/>
      <c r="O35" s="339" t="n"/>
      <c r="P35" s="339" t="n"/>
      <c r="Q35" s="339" t="n"/>
      <c r="R35" s="339" t="n"/>
      <c r="S35" s="339" t="n"/>
      <c r="T35" s="339" t="n"/>
      <c r="U35" s="339" t="n"/>
      <c r="V35" s="339" t="n"/>
      <c r="W35" s="339" t="n"/>
      <c r="X35" s="339" t="n"/>
      <c r="Y35" s="339" t="n"/>
    </row>
    <row r="36" ht="15.75" customHeight="1" s="1091" customFormat="1">
      <c r="A36" s="339" t="n"/>
      <c r="B36" s="934"/>
      <c r="C36" s="934"/>
      <c r="D36" s="934"/>
      <c r="E36" s="935"/>
      <c r="F36" s="934"/>
      <c r="G36" s="934"/>
      <c r="H36" s="339" t="n"/>
      <c r="I36" s="339" t="n"/>
      <c r="J36" s="339" t="n"/>
      <c r="K36" s="339" t="n"/>
      <c r="L36" s="339" t="n"/>
      <c r="M36" s="339" t="n"/>
      <c r="N36" s="339" t="n"/>
      <c r="O36" s="339" t="n"/>
      <c r="P36" s="339" t="n"/>
      <c r="Q36" s="339" t="n"/>
      <c r="R36" s="339" t="n"/>
      <c r="S36" s="339" t="n"/>
      <c r="T36" s="339" t="n"/>
      <c r="U36" s="339" t="n"/>
      <c r="V36" s="339" t="n"/>
      <c r="W36" s="339" t="n"/>
      <c r="X36" s="339" t="n"/>
      <c r="Y36" s="339" t="n"/>
    </row>
    <row r="37" ht="90" customHeight="1" s="14181" customFormat="1">
      <c r="A37" s="339" t="n"/>
      <c r="B37" s="26192" t="str">
        <v>Cenário histórico M2/M3: caixa mantida + aquisição/vida = R$30/entrega com as premissas atuais, frente a R$27,40 do cenário atual. Não é o custo da M1. Retirar a caixa no distribuidor não demonstra eliminar seu custo de aquisição nem o custo do preparo.</v>
      </c>
      <c r="C37" s="26192" t="str">
        <v>Cenário histórico M2/M3: caixa mantida + aquisição/vida = R$30/entrega com as premissas atuais, frente a R$27,40 do cenário atual. Não é o custo da M1. Retirar a caixa no distribuidor não demonstra eliminar seu custo de aquisição nem o custo do preparo.</v>
      </c>
      <c r="D37" s="26192" t="str">
        <v>Cenário histórico M2/M3: caixa mantida + aquisição/vida = R$30/entrega com as premissas atuais, frente a R$27,40 do cenário atual. Não é o custo da M1. Retirar a caixa no distribuidor não demonstra eliminar seu custo de aquisição nem o custo do preparo.</v>
      </c>
      <c r="E37" s="26229" t="str">
        <v>Cenário histórico M2/M3: caixa mantida + aquisição/vida = R$30/entrega com as premissas atuais, frente a R$27,40 do cenário atual. Não é o custo da M1. Retirar a caixa no distribuidor não demonstra eliminar seu custo de aquisição nem o custo do preparo.</v>
      </c>
      <c r="F37" s="26192" t="str">
        <v>Cenário histórico M2/M3: caixa mantida + aquisição/vida = R$30/entrega com as premissas atuais, frente a R$27,40 do cenário atual. Não é o custo da M1. Retirar a caixa no distribuidor não demonstra eliminar seu custo de aquisição nem o custo do preparo.</v>
      </c>
      <c r="G37" s="26192" t="str">
        <v>Cenário histórico M2/M3: caixa mantida + aquisição/vida = R$30/entrega com as premissas atuais, frente a R$27,40 do cenário atual. Não é o custo da M1. Retirar a caixa no distribuidor não demonstra eliminar seu custo de aquisição nem o custo do preparo.</v>
      </c>
      <c r="H37" s="339" t="n"/>
      <c r="I37" s="339" t="n"/>
      <c r="J37" s="339" t="n"/>
      <c r="K37" s="339" t="n"/>
      <c r="L37" s="339" t="n"/>
      <c r="M37" s="339" t="n"/>
      <c r="N37" s="339" t="n"/>
      <c r="O37" s="339" t="n"/>
      <c r="P37" s="339" t="n"/>
      <c r="Q37" s="339" t="n"/>
      <c r="R37" s="339" t="n"/>
      <c r="S37" s="339" t="n"/>
      <c r="T37" s="339" t="n"/>
      <c r="U37" s="339" t="n"/>
      <c r="V37" s="339" t="n"/>
      <c r="W37" s="339" t="n"/>
      <c r="X37" s="339" t="n"/>
      <c r="Y37" s="339" t="n"/>
    </row>
    <row r="38" ht="15.75" customHeight="1" s="1091" customFormat="1">
      <c r="A38" s="339" t="n"/>
      <c r="B38" s="934"/>
      <c r="C38" s="934"/>
      <c r="D38" s="934"/>
      <c r="E38" s="935"/>
      <c r="F38" s="934"/>
      <c r="G38" s="934"/>
      <c r="H38" s="339" t="n"/>
      <c r="I38" s="339" t="n"/>
      <c r="J38" s="339" t="n"/>
      <c r="K38" s="339" t="n"/>
      <c r="L38" s="339" t="n"/>
      <c r="M38" s="339" t="n"/>
      <c r="N38" s="339" t="n"/>
      <c r="O38" s="339" t="n"/>
      <c r="P38" s="339" t="n"/>
      <c r="Q38" s="339" t="n"/>
      <c r="R38" s="339" t="n"/>
      <c r="S38" s="339" t="n"/>
      <c r="T38" s="339" t="n"/>
      <c r="U38" s="339" t="n"/>
      <c r="V38" s="339" t="n"/>
      <c r="W38" s="339" t="n"/>
      <c r="X38" s="339" t="n"/>
      <c r="Y38" s="339" t="n"/>
    </row>
    <row r="39" ht="15.75" customHeight="1" s="1091" customFormat="1">
      <c r="A39" s="339" t="n"/>
      <c r="B39" s="934"/>
      <c r="C39" s="934"/>
      <c r="D39" s="934"/>
      <c r="E39" s="935"/>
      <c r="F39" s="934"/>
      <c r="G39" s="934"/>
      <c r="H39" s="339" t="n"/>
      <c r="I39" s="339" t="n"/>
      <c r="J39" s="339" t="n"/>
      <c r="K39" s="339" t="n"/>
      <c r="L39" s="339" t="n"/>
      <c r="M39" s="339" t="n"/>
      <c r="N39" s="339" t="n"/>
      <c r="O39" s="339" t="n"/>
      <c r="P39" s="339" t="n"/>
      <c r="Q39" s="339" t="n"/>
      <c r="R39" s="339" t="n"/>
      <c r="S39" s="339" t="n"/>
      <c r="T39" s="339" t="n"/>
      <c r="U39" s="339" t="n"/>
      <c r="V39" s="339" t="n"/>
      <c r="W39" s="339" t="n"/>
      <c r="X39" s="339" t="n"/>
      <c r="Y39" s="339" t="n"/>
    </row>
    <row r="40" ht="55" customHeight="1" s="1091" customFormat="1">
      <c r="A40" s="339" t="n"/>
      <c r="B40" s="1305" t="str">
        <v>Restrição</v>
      </c>
      <c r="C40" s="1305" t="str">
        <v>Meta existente</v>
      </c>
      <c r="D40" s="1305" t="str">
        <v>Verificação requerida</v>
      </c>
      <c r="E40" s="26503" t="str">
        <v>MF-A</v>
      </c>
      <c r="F40" s="26503" t="str">
        <v>MF-B</v>
      </c>
      <c r="G40" s="26503" t="str">
        <v>MF-C</v>
      </c>
      <c r="H40" s="339" t="n"/>
      <c r="I40" s="339" t="n"/>
      <c r="J40" s="339" t="n"/>
      <c r="K40" s="339" t="n"/>
      <c r="L40" s="339" t="n"/>
      <c r="M40" s="339" t="n"/>
      <c r="N40" s="339" t="n"/>
      <c r="O40" s="339" t="n"/>
      <c r="P40" s="339" t="n"/>
      <c r="Q40" s="339" t="n"/>
      <c r="R40" s="339" t="n"/>
      <c r="S40" s="339" t="n"/>
      <c r="T40" s="339" t="n"/>
      <c r="U40" s="339" t="n"/>
      <c r="V40" s="339" t="n"/>
      <c r="W40" s="339" t="n"/>
      <c r="X40" s="339" t="n"/>
      <c r="Y40" s="339" t="n"/>
    </row>
    <row r="41" ht="55" customHeight="1" s="1091" customFormat="1">
      <c r="A41" s="339" t="n"/>
      <c r="B41" s="1243" t="str">
        <v>Inspeção</v>
      </c>
      <c r="C41" s="1243" t="str">
        <v>RP4: ≥60% da área crítica</v>
      </c>
      <c r="D41" s="1243" t="str">
        <v>Interface real de inspeção e detecção de trinca</v>
      </c>
      <c r="E41" s="1243" t="str">
        <v>A verificar</v>
      </c>
      <c r="F41" s="1243" t="str">
        <v>A verificar</v>
      </c>
      <c r="G41" s="1243" t="str">
        <v>A verificar</v>
      </c>
      <c r="H41" s="339" t="n"/>
      <c r="I41" s="339" t="n"/>
      <c r="J41" s="339" t="n"/>
      <c r="K41" s="339" t="n"/>
      <c r="L41" s="339" t="n"/>
      <c r="M41" s="339" t="n"/>
      <c r="N41" s="339" t="n"/>
      <c r="O41" s="339" t="n"/>
      <c r="P41" s="339" t="n"/>
      <c r="Q41" s="339" t="n"/>
      <c r="R41" s="339" t="n"/>
      <c r="S41" s="339" t="n"/>
      <c r="T41" s="339" t="n"/>
      <c r="U41" s="339" t="n"/>
      <c r="V41" s="339" t="n"/>
      <c r="W41" s="339" t="n"/>
      <c r="X41" s="339" t="n"/>
      <c r="Y41" s="339" t="n"/>
    </row>
    <row r="42" ht="55" customHeight="1" s="1091" customFormat="1">
      <c r="A42" s="339" t="n"/>
      <c r="B42" s="1243" t="str">
        <v>Retenção</v>
      </c>
      <c r="C42" s="1243" t="str">
        <v>RP6: ≥90% da massa</v>
      </c>
      <c r="D42" s="1243" t="str">
        <v>Quebra controlada e retirada; massa não garante ausência de risco por fragmentos pequenos</v>
      </c>
      <c r="E42" s="1243" t="str">
        <v>A verificar</v>
      </c>
      <c r="F42" s="1243" t="str">
        <v>A verificar</v>
      </c>
      <c r="G42" s="1243" t="str">
        <v>A verificar</v>
      </c>
      <c r="H42" s="339" t="n"/>
      <c r="I42" s="339" t="n"/>
      <c r="J42" s="339" t="n"/>
      <c r="K42" s="339" t="n"/>
      <c r="L42" s="339" t="n"/>
      <c r="M42" s="339" t="n"/>
      <c r="N42" s="339" t="n"/>
      <c r="O42" s="339" t="n"/>
      <c r="P42" s="339" t="n"/>
      <c r="Q42" s="339" t="n"/>
      <c r="R42" s="339" t="n"/>
      <c r="S42" s="339" t="n"/>
      <c r="T42" s="339" t="n"/>
      <c r="U42" s="339" t="n"/>
      <c r="V42" s="339" t="n"/>
      <c r="W42" s="339" t="n"/>
      <c r="X42" s="339" t="n"/>
      <c r="Y42" s="339" t="n"/>
    </row>
    <row r="43" ht="55" customHeight="1" s="1091" customFormat="1">
      <c r="A43" s="339" t="n"/>
      <c r="B43" s="1243" t="str">
        <v>Ajuste</v>
      </c>
      <c r="C43" s="26456" t="str">
        <v>RP7: cursos ≥ 300 mm em A e ≥ 150 mm em B, sem troca</v>
      </c>
      <c r="D43" s="1243" t="str">
        <v>Dimensão governante, mix e mesma configuração</v>
      </c>
      <c r="E43" s="1243" t="str">
        <v>A verificar</v>
      </c>
      <c r="F43" s="1243" t="str">
        <v>A verificar</v>
      </c>
      <c r="G43" s="1243" t="str">
        <v>A verificar</v>
      </c>
      <c r="H43" s="339" t="n"/>
      <c r="I43" s="339" t="n"/>
      <c r="J43" s="339" t="n"/>
      <c r="K43" s="339" t="n"/>
      <c r="L43" s="339" t="n"/>
      <c r="M43" s="339" t="n"/>
      <c r="N43" s="339" t="n"/>
      <c r="O43" s="339" t="n"/>
      <c r="P43" s="339" t="n"/>
      <c r="Q43" s="339" t="n"/>
      <c r="R43" s="339" t="n"/>
      <c r="S43" s="339" t="n"/>
      <c r="T43" s="339" t="n"/>
      <c r="U43" s="339" t="n"/>
      <c r="V43" s="339" t="n"/>
      <c r="W43" s="339" t="n"/>
      <c r="X43" s="339" t="n"/>
      <c r="Y43" s="339" t="n"/>
    </row>
    <row r="44" ht="55" customHeight="1" s="1091" customFormat="1">
      <c r="A44" s="339" t="n"/>
      <c r="B44" s="1243" t="str">
        <v>Movimentação</v>
      </c>
      <c r="C44" s="1243" t="str">
        <v>RP3: ≤150 N de partida</v>
      </c>
      <c r="D44" s="1243" t="str">
        <v>Meio auxiliar e piso real; levantamento em avaliação própria</v>
      </c>
      <c r="E44" s="1243" t="str">
        <v>A verificar</v>
      </c>
      <c r="F44" s="1243" t="str">
        <v>A verificar</v>
      </c>
      <c r="G44" s="1243" t="str">
        <v>A verificar</v>
      </c>
      <c r="H44" s="339" t="n"/>
      <c r="I44" s="339" t="n"/>
      <c r="J44" s="339" t="n"/>
      <c r="K44" s="339" t="n"/>
      <c r="L44" s="339" t="n"/>
      <c r="M44" s="339" t="n"/>
      <c r="N44" s="339" t="n"/>
      <c r="O44" s="339" t="n"/>
      <c r="P44" s="339" t="n"/>
      <c r="Q44" s="339" t="n"/>
      <c r="R44" s="339" t="n"/>
      <c r="S44" s="339" t="n"/>
      <c r="T44" s="339" t="n"/>
      <c r="U44" s="339" t="n"/>
      <c r="V44" s="339" t="n"/>
      <c r="W44" s="339" t="n"/>
      <c r="X44" s="339" t="n"/>
      <c r="Y44" s="339" t="n"/>
    </row>
    <row r="45" ht="55" customHeight="1" s="1091" customFormat="1">
      <c r="A45" s="339" t="n"/>
      <c r="B45" s="1243" t="str">
        <v>Volume</v>
      </c>
      <c r="C45" s="26456" t="str">
        <v>RP14: ≤ 0,090 m³/cuba; ≤ 0,160 m³/bacia individual</v>
      </c>
      <c r="D45" s="1243" t="str">
        <v>Envelope externo do conjunto carregado</v>
      </c>
      <c r="E45" s="1243" t="str">
        <v>A verificar</v>
      </c>
      <c r="F45" s="1243" t="str">
        <v>A verificar</v>
      </c>
      <c r="G45" s="1243" t="str">
        <v>A verificar</v>
      </c>
      <c r="H45" s="339" t="n"/>
      <c r="I45" s="339" t="n"/>
      <c r="J45" s="339" t="n"/>
      <c r="K45" s="339" t="n"/>
      <c r="L45" s="339" t="n"/>
      <c r="M45" s="339" t="n"/>
      <c r="N45" s="339" t="n"/>
      <c r="O45" s="339" t="n"/>
      <c r="P45" s="339" t="n"/>
      <c r="Q45" s="339" t="n"/>
      <c r="R45" s="339" t="n"/>
      <c r="S45" s="339" t="n"/>
      <c r="T45" s="339" t="n"/>
      <c r="U45" s="339" t="n"/>
      <c r="V45" s="339" t="n"/>
      <c r="W45" s="339" t="n"/>
      <c r="X45" s="339" t="n"/>
      <c r="Y45" s="339" t="n"/>
    </row>
    <row r="46" ht="55" customHeight="1" s="1091" customFormat="1">
      <c r="A46" s="339" t="n"/>
      <c r="B46" s="1243" t="str">
        <v>Vida e custo</v>
      </c>
      <c r="C46" s="1243" t="str">
        <v>RP18/RP23: ≥20 ciclos; ≤R$15/ciclo</v>
      </c>
      <c r="D46" s="1243" t="str">
        <v>Vida real, retorno, manutenção e custo da operação completa</v>
      </c>
      <c r="E46" s="1243" t="str">
        <v>A verificar</v>
      </c>
      <c r="F46" s="1243" t="str">
        <v>A verificar</v>
      </c>
      <c r="G46" s="1243" t="str">
        <v>A verificar</v>
      </c>
      <c r="H46" s="339" t="n"/>
      <c r="I46" s="339" t="n"/>
      <c r="J46" s="339" t="n"/>
      <c r="K46" s="339" t="n"/>
      <c r="L46" s="339" t="n"/>
      <c r="M46" s="339" t="n"/>
      <c r="N46" s="339" t="n"/>
      <c r="O46" s="339" t="n"/>
      <c r="P46" s="339" t="n"/>
      <c r="Q46" s="339" t="n"/>
      <c r="R46" s="339" t="n"/>
      <c r="S46" s="339" t="n"/>
      <c r="T46" s="339" t="n"/>
      <c r="U46" s="339" t="n"/>
      <c r="V46" s="339" t="n"/>
      <c r="W46" s="339" t="n"/>
      <c r="X46" s="339" t="n"/>
      <c r="Y46" s="339" t="n"/>
    </row>
    <row r="47" ht="15.75" customHeight="1" s="1091" customFormat="1">
      <c r="A47" s="339" t="n"/>
      <c r="B47" s="934"/>
      <c r="C47" s="934"/>
      <c r="D47" s="934"/>
      <c r="E47" s="935"/>
      <c r="F47" s="934"/>
      <c r="G47" s="934"/>
      <c r="H47" s="339" t="n"/>
      <c r="I47" s="339" t="n"/>
      <c r="J47" s="339" t="n"/>
      <c r="K47" s="339" t="n"/>
      <c r="L47" s="339" t="n"/>
      <c r="M47" s="339" t="n"/>
      <c r="N47" s="339" t="n"/>
      <c r="O47" s="339" t="n"/>
      <c r="P47" s="339" t="n"/>
      <c r="Q47" s="339" t="n"/>
      <c r="R47" s="339" t="n"/>
      <c r="S47" s="339" t="n"/>
      <c r="T47" s="339" t="n"/>
      <c r="U47" s="339" t="n"/>
      <c r="V47" s="339" t="n"/>
      <c r="W47" s="339" t="n"/>
      <c r="X47" s="339" t="n"/>
      <c r="Y47" s="339" t="n"/>
    </row>
    <row r="48" ht="15.75" customHeight="1" s="1091" customFormat="1">
      <c r="A48" s="339" t="n"/>
      <c r="B48" s="934"/>
      <c r="C48" s="934"/>
      <c r="D48" s="934"/>
      <c r="E48" s="935"/>
      <c r="F48" s="934"/>
      <c r="G48" s="934"/>
      <c r="H48" s="339" t="n"/>
      <c r="I48" s="339" t="n"/>
      <c r="J48" s="339" t="n"/>
      <c r="K48" s="339" t="n"/>
      <c r="L48" s="339" t="n"/>
      <c r="M48" s="339" t="n"/>
      <c r="N48" s="339" t="n"/>
      <c r="O48" s="339" t="n"/>
      <c r="P48" s="339" t="n"/>
      <c r="Q48" s="339" t="n"/>
      <c r="R48" s="339" t="n"/>
      <c r="S48" s="339" t="n"/>
      <c r="T48" s="339" t="n"/>
      <c r="U48" s="339" t="n"/>
      <c r="V48" s="339" t="n"/>
      <c r="W48" s="339" t="n"/>
      <c r="X48" s="339" t="n"/>
      <c r="Y48" s="339" t="n"/>
    </row>
    <row r="49" ht="34" customHeight="1" s="14181" customFormat="1">
      <c r="A49" s="339" t="n"/>
      <c r="B49" s="26693" t="str">
        <v>Custeio da proteção direta — quadro comum a MF-A/MF-B/MF-C; valores específicos ainda requeridos</v>
      </c>
      <c r="C49" s="26693"/>
      <c r="D49" s="26693"/>
      <c r="E49" s="26884"/>
      <c r="F49" s="26693"/>
      <c r="G49" s="26693"/>
      <c r="H49" s="339" t="n"/>
      <c r="I49" s="339" t="n"/>
      <c r="J49" s="339" t="n"/>
      <c r="K49" s="339" t="n"/>
      <c r="L49" s="339" t="n"/>
      <c r="M49" s="339" t="n"/>
      <c r="N49" s="339" t="n"/>
      <c r="O49" s="339" t="n"/>
      <c r="P49" s="339" t="n"/>
      <c r="Q49" s="339" t="n"/>
      <c r="R49" s="339" t="n"/>
      <c r="S49" s="339" t="n"/>
      <c r="T49" s="339" t="n"/>
      <c r="U49" s="339" t="n"/>
      <c r="V49" s="339" t="n"/>
      <c r="W49" s="339" t="n"/>
      <c r="X49" s="339" t="n"/>
      <c r="Y49" s="339" t="n"/>
    </row>
    <row r="50" ht="15.75" customHeight="1" s="1091" customFormat="1">
      <c r="A50" s="339" t="n"/>
      <c r="B50" s="934"/>
      <c r="C50" s="934"/>
      <c r="D50" s="934"/>
      <c r="E50" s="935"/>
      <c r="F50" s="934"/>
      <c r="G50" s="934"/>
      <c r="H50" s="339" t="n"/>
      <c r="I50" s="339" t="n"/>
      <c r="J50" s="339" t="n"/>
      <c r="K50" s="339" t="n"/>
      <c r="L50" s="339" t="n"/>
      <c r="M50" s="339" t="n"/>
      <c r="N50" s="339" t="n"/>
      <c r="O50" s="339" t="n"/>
      <c r="P50" s="339" t="n"/>
      <c r="Q50" s="339" t="n"/>
      <c r="R50" s="339" t="n"/>
      <c r="S50" s="339" t="n"/>
      <c r="T50" s="339" t="n"/>
      <c r="U50" s="339" t="n"/>
      <c r="V50" s="339" t="n"/>
      <c r="W50" s="339" t="n"/>
      <c r="X50" s="339" t="n"/>
      <c r="Y50" s="339" t="n"/>
    </row>
    <row r="51" ht="15.75" customHeight="1" s="14181" customFormat="1">
      <c r="A51" s="339" t="n"/>
      <c r="B51" s="26209" t="str">
        <v>Parcela</v>
      </c>
      <c r="C51" s="26209" t="str">
        <v>Valor</v>
      </c>
      <c r="D51" s="26209" t="str">
        <v>Unidade</v>
      </c>
      <c r="E51" s="26209" t="str">
        <v>Origem</v>
      </c>
      <c r="F51" s="26209" t="str">
        <v>Situação</v>
      </c>
      <c r="G51" s="26209" t="str">
        <v>Condição de comparação</v>
      </c>
      <c r="H51" s="339" t="n"/>
      <c r="I51" s="339" t="n"/>
      <c r="J51" s="339" t="n"/>
      <c r="K51" s="339" t="n"/>
      <c r="L51" s="339" t="n"/>
      <c r="M51" s="339" t="n"/>
      <c r="N51" s="339" t="n"/>
      <c r="O51" s="339" t="n"/>
      <c r="P51" s="339" t="n"/>
      <c r="Q51" s="339" t="n"/>
      <c r="R51" s="339" t="n"/>
      <c r="S51" s="339" t="n"/>
      <c r="T51" s="339" t="n"/>
      <c r="U51" s="339" t="n"/>
      <c r="V51" s="339" t="n"/>
      <c r="W51" s="339" t="n"/>
      <c r="X51" s="339" t="n"/>
      <c r="Y51" s="339" t="n"/>
    </row>
    <row r="52" ht="60" customHeight="1" s="14181" customFormat="1">
      <c r="A52" s="339" t="n"/>
      <c r="B52" s="26248" t="str">
        <v>Aquisição do dispositivo</v>
      </c>
      <c r="C52" s="26249" t="n">
        <f>C18</f>
        <v>300</v>
      </c>
      <c r="D52" s="26248" t="str">
        <v>R$</v>
      </c>
      <c r="E52" s="26250" t="str">
        <v>Hipótese histórica</v>
      </c>
      <c r="F52" s="26248" t="str">
        <v>Cenário, sem cotação</v>
      </c>
      <c r="G52" s="26902" t="str">
        <v>Confirmar aquisição para a estrutura e os princípios escolhidos; R$300 é cenário, sem cotação.</v>
      </c>
      <c r="H52" s="339" t="n"/>
      <c r="I52" s="339" t="n"/>
      <c r="J52" s="339" t="n"/>
      <c r="K52" s="339" t="n"/>
      <c r="L52" s="339" t="n"/>
      <c r="M52" s="339" t="n"/>
      <c r="N52" s="339" t="n"/>
      <c r="O52" s="339" t="n"/>
      <c r="P52" s="339" t="n"/>
      <c r="Q52" s="339" t="n"/>
      <c r="R52" s="339" t="n"/>
      <c r="S52" s="339" t="n"/>
      <c r="T52" s="339" t="n"/>
      <c r="U52" s="339" t="n"/>
      <c r="V52" s="339" t="n"/>
      <c r="W52" s="339" t="n"/>
      <c r="X52" s="339" t="n"/>
      <c r="Y52" s="339" t="n"/>
    </row>
    <row r="53" ht="60" customHeight="1" s="14181" customFormat="1">
      <c r="A53" s="339" t="n"/>
      <c r="B53" s="26248" t="str">
        <v>Vida usada no cenário</v>
      </c>
      <c r="C53" s="26251" t="n">
        <f>C19</f>
        <v>20</v>
      </c>
      <c r="D53" s="26248" t="str">
        <v>ciclos</v>
      </c>
      <c r="E53" s="26250" t="str">
        <v>Meta exploratória RP18</v>
      </c>
      <c r="F53" s="26248" t="str">
        <v>A verificar</v>
      </c>
      <c r="G53" s="26902" t="str">
        <v>A vida efetiva de MF-A/MF-B/MF-C não foi medida; não transferir os 20 ciclos de trabalho como resultado.</v>
      </c>
      <c r="H53" s="339" t="n"/>
      <c r="I53" s="339" t="n"/>
      <c r="J53" s="339" t="n"/>
      <c r="K53" s="339" t="n"/>
      <c r="L53" s="339" t="n"/>
      <c r="M53" s="339" t="n"/>
      <c r="N53" s="339" t="n"/>
      <c r="O53" s="339" t="n"/>
      <c r="P53" s="339" t="n"/>
      <c r="Q53" s="339" t="n"/>
      <c r="R53" s="339" t="n"/>
      <c r="S53" s="339" t="n"/>
      <c r="T53" s="339" t="n"/>
      <c r="U53" s="339" t="n"/>
      <c r="V53" s="339" t="n"/>
      <c r="W53" s="339" t="n"/>
      <c r="X53" s="339" t="n"/>
      <c r="Y53" s="339" t="n"/>
    </row>
    <row r="54" ht="60" customHeight="1" s="14181" customFormat="1">
      <c r="A54" s="339" t="n"/>
      <c r="B54" s="26248" t="str">
        <v>Retorno do dispositivo</v>
      </c>
      <c r="C54" s="26252"/>
      <c r="D54" s="26248" t="str">
        <v>R$/entrega</v>
      </c>
      <c r="E54" s="26250" t="str">
        <v>Logística reversa M1</v>
      </c>
      <c r="F54" s="26248" t="str">
        <v>Sem medição</v>
      </c>
      <c r="G54" s="26248" t="str">
        <v>Mesmo percurso e taxa de retorno.</v>
      </c>
      <c r="H54" s="339" t="n"/>
      <c r="I54" s="339" t="n"/>
      <c r="J54" s="339" t="n"/>
      <c r="K54" s="339" t="n"/>
      <c r="L54" s="339" t="n"/>
      <c r="M54" s="339" t="n"/>
      <c r="N54" s="339" t="n"/>
      <c r="O54" s="339" t="n"/>
      <c r="P54" s="339" t="n"/>
      <c r="Q54" s="339" t="n"/>
      <c r="R54" s="339" t="n"/>
      <c r="S54" s="339" t="n"/>
      <c r="T54" s="339" t="n"/>
      <c r="U54" s="339" t="n"/>
      <c r="V54" s="339" t="n"/>
      <c r="W54" s="339" t="n"/>
      <c r="X54" s="339" t="n"/>
      <c r="Y54" s="339" t="n"/>
    </row>
    <row r="55" ht="60" customHeight="1" s="14181" customFormat="1">
      <c r="A55" s="339" t="n"/>
      <c r="B55" s="26248" t="str">
        <v>Manutenção</v>
      </c>
      <c r="C55" s="26252"/>
      <c r="D55" s="26248" t="str">
        <v>R$/entrega</v>
      </c>
      <c r="E55" s="26250" t="str">
        <v>Limpeza, inspeção e reposição M1</v>
      </c>
      <c r="F55" s="26248" t="str">
        <v>Sem medição</v>
      </c>
      <c r="G55" s="26248" t="str">
        <v>Contatos diretos e proteção limpa/íntegra.</v>
      </c>
      <c r="H55" s="339" t="n"/>
      <c r="I55" s="339" t="n"/>
      <c r="J55" s="339" t="n"/>
      <c r="K55" s="339" t="n"/>
      <c r="L55" s="339" t="n"/>
      <c r="M55" s="339" t="n"/>
      <c r="N55" s="339" t="n"/>
      <c r="O55" s="339" t="n"/>
      <c r="P55" s="339" t="n"/>
      <c r="Q55" s="339" t="n"/>
      <c r="R55" s="339" t="n"/>
      <c r="S55" s="339" t="n"/>
      <c r="T55" s="339" t="n"/>
      <c r="U55" s="339" t="n"/>
      <c r="V55" s="339" t="n"/>
      <c r="W55" s="339" t="n"/>
      <c r="X55" s="339" t="n"/>
      <c r="Y55" s="339" t="n"/>
    </row>
    <row r="56" ht="60" customHeight="1" s="14181" customFormat="1">
      <c r="A56" s="339" t="n"/>
      <c r="B56" s="26248" t="str">
        <v>Consumíveis</v>
      </c>
      <c r="C56" s="26252"/>
      <c r="D56" s="26248" t="str">
        <v>R$/entrega</v>
      </c>
      <c r="E56" s="26250" t="str">
        <v>Operação M1, sem OP-01 na base</v>
      </c>
      <c r="F56" s="26248" t="str">
        <v>Sem medição</v>
      </c>
      <c r="G56" s="26248" t="str">
        <v>Zero somente se demonstrado; não presumir material de sacrifício.</v>
      </c>
      <c r="H56" s="339" t="n"/>
      <c r="I56" s="339" t="n"/>
      <c r="J56" s="339" t="n"/>
      <c r="K56" s="339" t="n"/>
      <c r="L56" s="339" t="n"/>
      <c r="M56" s="339" t="n"/>
      <c r="N56" s="339" t="n"/>
      <c r="O56" s="339" t="n"/>
      <c r="P56" s="339" t="n"/>
      <c r="Q56" s="339" t="n"/>
      <c r="R56" s="339" t="n"/>
      <c r="S56" s="339" t="n"/>
      <c r="T56" s="339" t="n"/>
      <c r="U56" s="339" t="n"/>
      <c r="V56" s="339" t="n"/>
      <c r="W56" s="339" t="n"/>
      <c r="X56" s="339" t="n"/>
      <c r="Y56" s="339" t="n"/>
    </row>
    <row r="57" ht="60" customHeight="1" s="14181" customFormat="1">
      <c r="A57" s="339" t="n"/>
      <c r="B57" s="26248" t="str">
        <v>Preparo no distribuidor</v>
      </c>
      <c r="C57" s="26252"/>
      <c r="D57" s="26248" t="str">
        <v>R$/entrega</v>
      </c>
      <c r="E57" s="26250" t="str">
        <v>Retirada, conferência e transferência</v>
      </c>
      <c r="F57" s="26248" t="str">
        <v>Sem medição</v>
      </c>
      <c r="G57" s="26248" t="str">
        <v>Mão de obra, tempo, manuseio e risco inicial.</v>
      </c>
      <c r="H57" s="339" t="n"/>
      <c r="I57" s="339" t="n"/>
      <c r="J57" s="339" t="n"/>
      <c r="K57" s="339" t="n"/>
      <c r="L57" s="339" t="n"/>
      <c r="M57" s="339" t="n"/>
      <c r="N57" s="339" t="n"/>
      <c r="O57" s="339" t="n"/>
      <c r="P57" s="339" t="n"/>
      <c r="Q57" s="339" t="n"/>
      <c r="R57" s="339" t="n"/>
      <c r="S57" s="339" t="n"/>
      <c r="T57" s="339" t="n"/>
      <c r="U57" s="339" t="n"/>
      <c r="V57" s="339" t="n"/>
      <c r="W57" s="339" t="n"/>
      <c r="X57" s="339" t="n"/>
      <c r="Y57" s="339" t="n"/>
    </row>
    <row r="58" ht="60" customHeight="1" s="14181" customFormat="1">
      <c r="A58" s="339" t="n"/>
      <c r="B58" s="26248" t="str">
        <v>Destino da embalagem retirada</v>
      </c>
      <c r="C58" s="26252"/>
      <c r="D58" s="26248" t="str">
        <v>R$/entrega</v>
      </c>
      <c r="E58" s="26250" t="str">
        <v>Segregação, retirada ou retorno</v>
      </c>
      <c r="F58" s="26248" t="str">
        <v>Sem medição</v>
      </c>
      <c r="G58" s="26248" t="str">
        <v>Custo líquido, eventual crédito identificado; sem dupla contagem.</v>
      </c>
      <c r="H58" s="339" t="n"/>
      <c r="I58" s="339" t="n"/>
      <c r="J58" s="339" t="n"/>
      <c r="K58" s="339" t="n"/>
      <c r="L58" s="339" t="n"/>
      <c r="M58" s="339" t="n"/>
      <c r="N58" s="339" t="n"/>
      <c r="O58" s="339" t="n"/>
      <c r="P58" s="339" t="n"/>
      <c r="Q58" s="339" t="n"/>
      <c r="R58" s="339" t="n"/>
      <c r="S58" s="339" t="n"/>
      <c r="T58" s="339" t="n"/>
      <c r="U58" s="339" t="n"/>
      <c r="V58" s="339" t="n"/>
      <c r="W58" s="339" t="n"/>
      <c r="X58" s="339" t="n"/>
      <c r="Y58" s="339" t="n"/>
    </row>
    <row r="59" ht="60" customHeight="1" s="14181" customFormat="1">
      <c r="A59" s="339" t="n"/>
      <c r="B59" s="26248" t="str">
        <v>Custo atribuível da embalagem de origem</v>
      </c>
      <c r="C59" s="26252"/>
      <c r="D59" s="26248" t="str">
        <v>R$/entrega</v>
      </c>
      <c r="E59" s="26250" t="str">
        <v>Fronteira contábil comum aos cenários</v>
      </c>
      <c r="F59" s="26248" t="str">
        <v>A definir</v>
      </c>
      <c r="G59" s="26248" t="str">
        <v>Retirar não significa deixar de pagar: justificar alocação e evitar dupla contagem.</v>
      </c>
      <c r="H59" s="339" t="n"/>
      <c r="I59" s="339" t="n"/>
      <c r="J59" s="339" t="n"/>
      <c r="K59" s="339" t="n"/>
      <c r="L59" s="339" t="n"/>
      <c r="M59" s="339" t="n"/>
      <c r="N59" s="339" t="n"/>
      <c r="O59" s="339" t="n"/>
      <c r="P59" s="339" t="n"/>
      <c r="Q59" s="339" t="n"/>
      <c r="R59" s="339" t="n"/>
      <c r="S59" s="339" t="n"/>
      <c r="T59" s="339" t="n"/>
      <c r="U59" s="339" t="n"/>
      <c r="V59" s="339" t="n"/>
      <c r="W59" s="339" t="n"/>
      <c r="X59" s="339" t="n"/>
      <c r="Y59" s="339" t="n"/>
    </row>
    <row r="60" ht="60" customHeight="1" s="14181" customFormat="1">
      <c r="A60" s="339" t="n"/>
      <c r="B60" s="26248" t="str">
        <v>Taxa de avaria residual M1</v>
      </c>
      <c r="C60" s="26253"/>
      <c r="D60" s="26248" t="str">
        <v>fração</v>
      </c>
      <c r="E60" s="26250" t="str">
        <v>Proteção direta no fluxo estudado</v>
      </c>
      <c r="F60" s="26248" t="str">
        <v>Sem medição</v>
      </c>
      <c r="G60" s="26248" t="str">
        <v>Não reaproveitar como resultado a hipótese da situação atual.</v>
      </c>
      <c r="H60" s="339" t="n"/>
      <c r="I60" s="339" t="n"/>
      <c r="J60" s="339" t="n"/>
      <c r="K60" s="339" t="n"/>
      <c r="L60" s="339" t="n"/>
      <c r="M60" s="339" t="n"/>
      <c r="N60" s="339" t="n"/>
      <c r="O60" s="339" t="n"/>
      <c r="P60" s="339" t="n"/>
      <c r="Q60" s="339" t="n"/>
      <c r="R60" s="339" t="n"/>
      <c r="S60" s="339" t="n"/>
      <c r="T60" s="339" t="n"/>
      <c r="U60" s="339" t="n"/>
      <c r="V60" s="339" t="n"/>
      <c r="W60" s="339" t="n"/>
      <c r="X60" s="339" t="n"/>
      <c r="Y60" s="339" t="n"/>
    </row>
    <row r="61" ht="60" customHeight="1" s="14181" customFormat="1">
      <c r="A61" s="339" t="n"/>
      <c r="B61" s="26248" t="str">
        <v>Custo da louça</v>
      </c>
      <c r="C61" s="26249" t="n">
        <f>C22</f>
        <v>500</v>
      </c>
      <c r="D61" s="26248" t="str">
        <v>R$/peça</v>
      </c>
      <c r="E61" s="26250" t="str">
        <v>Hipótese histórica</v>
      </c>
      <c r="F61" s="26248" t="str">
        <v>A confirmar</v>
      </c>
      <c r="G61" s="26248" t="str">
        <v>Mesma população da comparação atual.</v>
      </c>
      <c r="H61" s="339" t="n"/>
      <c r="I61" s="339" t="n"/>
      <c r="J61" s="339" t="n"/>
      <c r="K61" s="339" t="n"/>
      <c r="L61" s="339" t="n"/>
      <c r="M61" s="339" t="n"/>
      <c r="N61" s="339" t="n"/>
      <c r="O61" s="339" t="n"/>
      <c r="P61" s="339" t="n"/>
      <c r="Q61" s="339" t="n"/>
      <c r="R61" s="339" t="n"/>
      <c r="S61" s="339" t="n"/>
      <c r="T61" s="339" t="n"/>
      <c r="U61" s="339" t="n"/>
      <c r="V61" s="339" t="n"/>
      <c r="W61" s="339" t="n"/>
      <c r="X61" s="339" t="n"/>
      <c r="Y61" s="339" t="n"/>
    </row>
    <row r="62" ht="60" customHeight="1" s="14181" customFormat="1">
      <c r="A62" s="339" t="n"/>
      <c r="B62" s="26248" t="str">
        <v>Reentrega por ocorrência</v>
      </c>
      <c r="C62" s="26249" t="n">
        <f>C23</f>
        <v>120</v>
      </c>
      <c r="D62" s="26248" t="str">
        <v>R$/ocorrência</v>
      </c>
      <c r="E62" s="26250" t="str">
        <v>Hipótese histórica</v>
      </c>
      <c r="F62" s="26248" t="str">
        <v>A confirmar</v>
      </c>
      <c r="G62" s="26248" t="str">
        <v>Mesma fronteira operacional.</v>
      </c>
      <c r="H62" s="339" t="n"/>
      <c r="I62" s="339" t="n"/>
      <c r="J62" s="339" t="n"/>
      <c r="K62" s="339" t="n"/>
      <c r="L62" s="339" t="n"/>
      <c r="M62" s="339" t="n"/>
      <c r="N62" s="339" t="n"/>
      <c r="O62" s="339" t="n"/>
      <c r="P62" s="339" t="n"/>
      <c r="Q62" s="339" t="n"/>
      <c r="R62" s="339" t="n"/>
      <c r="S62" s="339" t="n"/>
      <c r="T62" s="339" t="n"/>
      <c r="U62" s="339" t="n"/>
      <c r="V62" s="339" t="n"/>
      <c r="W62" s="339" t="n"/>
      <c r="X62" s="339" t="n"/>
      <c r="Y62" s="339" t="n"/>
    </row>
    <row r="63" ht="15.75" customHeight="1" s="1091" customFormat="1">
      <c r="A63" s="339" t="n"/>
      <c r="B63" s="934"/>
      <c r="C63" s="934"/>
      <c r="D63" s="934"/>
      <c r="E63" s="935"/>
      <c r="F63" s="934"/>
      <c r="G63" s="934"/>
      <c r="H63" s="339" t="n"/>
      <c r="I63" s="339" t="n"/>
      <c r="J63" s="339" t="n"/>
      <c r="K63" s="339" t="n"/>
      <c r="L63" s="339" t="n"/>
      <c r="M63" s="339" t="n"/>
      <c r="N63" s="339" t="n"/>
      <c r="O63" s="339" t="n"/>
      <c r="P63" s="339" t="n"/>
      <c r="Q63" s="339" t="n"/>
      <c r="R63" s="339" t="n"/>
      <c r="S63" s="339" t="n"/>
      <c r="T63" s="339" t="n"/>
      <c r="U63" s="339" t="n"/>
      <c r="V63" s="339" t="n"/>
      <c r="W63" s="339" t="n"/>
      <c r="X63" s="339" t="n"/>
      <c r="Y63" s="339" t="n"/>
    </row>
    <row r="64" ht="15.75" customHeight="1" s="1091" customFormat="1">
      <c r="A64" s="339" t="n"/>
      <c r="B64" s="934"/>
      <c r="C64" s="934"/>
      <c r="D64" s="934"/>
      <c r="E64" s="935"/>
      <c r="F64" s="934"/>
      <c r="G64" s="934"/>
      <c r="H64" s="339" t="n"/>
      <c r="I64" s="339" t="n"/>
      <c r="J64" s="339" t="n"/>
      <c r="K64" s="339" t="n"/>
      <c r="L64" s="339" t="n"/>
      <c r="M64" s="339" t="n"/>
      <c r="N64" s="339" t="n"/>
      <c r="O64" s="339" t="n"/>
      <c r="P64" s="339" t="n"/>
      <c r="Q64" s="339" t="n"/>
      <c r="R64" s="339" t="n"/>
      <c r="S64" s="339" t="n"/>
      <c r="T64" s="339" t="n"/>
      <c r="U64" s="339" t="n"/>
      <c r="V64" s="339" t="n"/>
      <c r="W64" s="339" t="n"/>
      <c r="X64" s="339" t="n"/>
      <c r="Y64" s="339" t="n"/>
    </row>
    <row r="65" ht="60" customHeight="1" s="14181" customFormat="1">
      <c r="A65" s="339" t="n"/>
      <c r="B65" s="26248" t="str">
        <v>Custo do dispositivo por ciclo M1</v>
      </c>
      <c r="C65" s="26248" t="str">
        <f>IF(AND(COUNT(C52:C56)=5,C53&gt;0),C52/C53+SUM(C54:C56),"Não calculável: completar custos M1")</f>
        <v>Não calculável: completar custos M1</v>
      </c>
      <c r="D65" s="26248" t="str">
        <v>R$/ciclo</v>
      </c>
      <c r="E65" s="26250"/>
      <c r="F65" s="26248"/>
      <c r="G65" s="26248" t="str">
        <v>Confrontar com RP23, sem omitir retorno, manutenção e consumíveis.</v>
      </c>
      <c r="H65" s="339" t="n"/>
      <c r="I65" s="339" t="n"/>
      <c r="J65" s="339" t="n"/>
      <c r="K65" s="339" t="n"/>
      <c r="L65" s="339" t="n"/>
      <c r="M65" s="339" t="n"/>
      <c r="N65" s="339" t="n"/>
      <c r="O65" s="339" t="n"/>
      <c r="P65" s="339" t="n"/>
      <c r="Q65" s="339" t="n"/>
      <c r="R65" s="339" t="n"/>
      <c r="S65" s="339" t="n"/>
      <c r="T65" s="339" t="n"/>
      <c r="U65" s="339" t="n"/>
      <c r="V65" s="339" t="n"/>
      <c r="W65" s="339" t="n"/>
      <c r="X65" s="339" t="n"/>
      <c r="Y65" s="339" t="n"/>
    </row>
    <row r="66" ht="60" customHeight="1" s="14181" customFormat="1">
      <c r="A66" s="339" t="n"/>
      <c r="B66" s="26248" t="str">
        <v>Custo operacional completo M1</v>
      </c>
      <c r="C66" s="26248" t="str">
        <f>IF(AND(COUNT(C52:C62)=11,C53&gt;0,C60&gt;=0,C60&lt;=1),C59+C52/C53+SUM(C54:C58)+C60*(C61+C62),"Não calculável: completar custos M1")</f>
        <v>Não calculável: completar custos M1</v>
      </c>
      <c r="D66" s="26248" t="str">
        <v>R$/entrega</v>
      </c>
      <c r="E66" s="26250"/>
      <c r="F66" s="26248"/>
      <c r="G66" s="26248" t="str">
        <v>Comparar com C31 após confirmar a mesma fronteira contábil e operacional.</v>
      </c>
      <c r="H66" s="339" t="n"/>
      <c r="I66" s="339" t="n"/>
      <c r="J66" s="339" t="n"/>
      <c r="K66" s="339" t="n"/>
      <c r="L66" s="339" t="n"/>
      <c r="M66" s="339" t="n"/>
      <c r="N66" s="339" t="n"/>
      <c r="O66" s="339" t="n"/>
      <c r="P66" s="339" t="n"/>
      <c r="Q66" s="339" t="n"/>
      <c r="R66" s="339" t="n"/>
      <c r="S66" s="339" t="n"/>
      <c r="T66" s="339" t="n"/>
      <c r="U66" s="339" t="n"/>
      <c r="V66" s="339" t="n"/>
      <c r="W66" s="339" t="n"/>
      <c r="X66" s="339" t="n"/>
      <c r="Y66" s="339" t="n"/>
    </row>
    <row r="67" ht="15.75" customHeight="1" s="1091" customFormat="1">
      <c r="A67" s="339" t="n"/>
      <c r="B67" s="934"/>
      <c r="C67" s="934"/>
      <c r="D67" s="934"/>
      <c r="E67" s="935"/>
      <c r="F67" s="934"/>
      <c r="G67" s="934"/>
      <c r="H67" s="339" t="n"/>
      <c r="I67" s="339" t="n"/>
      <c r="J67" s="339" t="n"/>
      <c r="K67" s="339" t="n"/>
      <c r="L67" s="339" t="n"/>
      <c r="M67" s="339" t="n"/>
      <c r="N67" s="339" t="n"/>
      <c r="O67" s="339" t="n"/>
      <c r="P67" s="339" t="n"/>
      <c r="Q67" s="339" t="n"/>
      <c r="R67" s="339" t="n"/>
      <c r="S67" s="339" t="n"/>
      <c r="T67" s="339" t="n"/>
      <c r="U67" s="339" t="n"/>
      <c r="V67" s="339" t="n"/>
      <c r="W67" s="339" t="n"/>
      <c r="X67" s="339" t="n"/>
      <c r="Y67" s="339" t="n"/>
    </row>
    <row r="68" ht="54" customHeight="1" s="14181" customFormat="1">
      <c r="A68" s="339" t="n"/>
      <c r="B68" s="26693" t="str">
        <f>'Matriz Pugh das Modelagens'!E30&amp;". Desenvolver princípios para MF-B; detalhar estágio externo, interfaces, envelope, vida e custo. Proteção direta preservada; ver síntese e condições na primeira Pugh."</f>
        <v>MF-B selecionada para desenvolvimento. Desenvolver princípios para MF-B; detalhar estágio externo, interfaces, envelope, vida e custo. Proteção direta preservada; ver síntese e condições na primeira Pugh.</v>
      </c>
      <c r="C68" s="26693"/>
      <c r="D68" s="26693"/>
      <c r="E68" s="26884"/>
      <c r="F68" s="26693"/>
      <c r="G68" s="26693"/>
      <c r="H68" s="339" t="n"/>
      <c r="I68" s="339" t="n"/>
      <c r="J68" s="339" t="n"/>
      <c r="K68" s="339" t="n"/>
      <c r="L68" s="339" t="n"/>
      <c r="M68" s="339" t="n"/>
      <c r="N68" s="339" t="n"/>
      <c r="O68" s="339" t="n"/>
      <c r="P68" s="339" t="n"/>
      <c r="Q68" s="339" t="n"/>
      <c r="R68" s="339" t="n"/>
      <c r="S68" s="339" t="n"/>
      <c r="T68" s="339" t="n"/>
      <c r="U68" s="339" t="n"/>
      <c r="V68" s="339" t="n"/>
      <c r="W68" s="339" t="n"/>
      <c r="X68" s="339" t="n"/>
      <c r="Y68" s="339" t="n"/>
    </row>
    <row r="69" ht="15.75" customHeight="1" s="1091" customFormat="1">
      <c r="A69" s="339" t="n"/>
      <c r="B69" s="934"/>
      <c r="C69" s="934"/>
      <c r="D69" s="934"/>
      <c r="E69" s="935"/>
      <c r="F69" s="934"/>
      <c r="G69" s="934"/>
      <c r="H69" s="339" t="n"/>
      <c r="I69" s="339" t="n"/>
      <c r="J69" s="339" t="n"/>
      <c r="K69" s="339" t="n"/>
      <c r="L69" s="339" t="n"/>
      <c r="M69" s="339" t="n"/>
      <c r="N69" s="339" t="n"/>
      <c r="O69" s="339" t="n"/>
      <c r="P69" s="339" t="n"/>
      <c r="Q69" s="339" t="n"/>
      <c r="R69" s="339" t="n"/>
      <c r="S69" s="339" t="n"/>
      <c r="T69" s="339" t="n"/>
      <c r="U69" s="339" t="n"/>
      <c r="V69" s="339" t="n"/>
      <c r="W69" s="339" t="n"/>
      <c r="X69" s="339" t="n"/>
      <c r="Y69" s="339" t="n"/>
    </row>
    <row r="70" ht="15.75" customHeight="1" s="1091" customFormat="1">
      <c r="A70" s="339" t="n"/>
      <c r="B70" s="934"/>
      <c r="C70" s="934"/>
      <c r="D70" s="934"/>
      <c r="E70" s="935"/>
      <c r="F70" s="934"/>
      <c r="G70" s="934"/>
      <c r="H70" s="339" t="n"/>
      <c r="I70" s="339" t="n"/>
      <c r="J70" s="339" t="n"/>
      <c r="K70" s="339" t="n"/>
      <c r="L70" s="339" t="n"/>
      <c r="M70" s="339" t="n"/>
      <c r="N70" s="339" t="n"/>
      <c r="O70" s="339" t="n"/>
      <c r="P70" s="339" t="n"/>
      <c r="Q70" s="339" t="n"/>
      <c r="R70" s="339" t="n"/>
      <c r="S70" s="339" t="n"/>
      <c r="T70" s="339" t="n"/>
      <c r="U70" s="339" t="n"/>
      <c r="V70" s="339" t="n"/>
      <c r="W70" s="339" t="n"/>
      <c r="X70" s="339" t="n"/>
      <c r="Y70" s="339" t="n"/>
    </row>
    <row r="71" ht="15.75" customHeight="1" s="1091" customFormat="1">
      <c r="A71" s="339" t="n"/>
      <c r="B71" s="934"/>
      <c r="C71" s="934"/>
      <c r="D71" s="934"/>
      <c r="E71" s="935"/>
      <c r="F71" s="934"/>
      <c r="G71" s="934"/>
      <c r="H71" s="339" t="n"/>
      <c r="I71" s="339" t="n"/>
      <c r="J71" s="339" t="n"/>
      <c r="K71" s="339" t="n"/>
      <c r="L71" s="339" t="n"/>
      <c r="M71" s="339" t="n"/>
      <c r="N71" s="339" t="n"/>
      <c r="O71" s="339" t="n"/>
      <c r="P71" s="339" t="n"/>
      <c r="Q71" s="339" t="n"/>
      <c r="R71" s="339" t="n"/>
      <c r="S71" s="339" t="n"/>
      <c r="T71" s="339" t="n"/>
      <c r="U71" s="339" t="n"/>
      <c r="V71" s="339" t="n"/>
      <c r="W71" s="339" t="n"/>
      <c r="X71" s="339" t="n"/>
      <c r="Y71" s="339" t="n"/>
    </row>
    <row r="72" ht="15.75" customHeight="1" s="1091" customFormat="1">
      <c r="A72" s="339" t="n"/>
      <c r="B72" s="934"/>
      <c r="C72" s="934"/>
      <c r="D72" s="934"/>
      <c r="E72" s="935"/>
      <c r="F72" s="934"/>
      <c r="G72" s="934"/>
      <c r="H72" s="339" t="n"/>
      <c r="I72" s="339" t="n"/>
      <c r="J72" s="339" t="n"/>
      <c r="K72" s="339" t="n"/>
      <c r="L72" s="339" t="n"/>
      <c r="M72" s="339" t="n"/>
      <c r="N72" s="339" t="n"/>
      <c r="O72" s="339" t="n"/>
      <c r="P72" s="339" t="n"/>
      <c r="Q72" s="339" t="n"/>
      <c r="R72" s="339" t="n"/>
      <c r="S72" s="339" t="n"/>
      <c r="T72" s="339" t="n"/>
      <c r="U72" s="339" t="n"/>
      <c r="V72" s="339" t="n"/>
      <c r="W72" s="339" t="n"/>
      <c r="X72" s="339" t="n"/>
      <c r="Y72" s="339" t="n"/>
    </row>
    <row r="73" ht="15.75" customHeight="1" s="1091" customFormat="1">
      <c r="A73" s="339" t="n"/>
      <c r="B73" s="934"/>
      <c r="C73" s="934"/>
      <c r="D73" s="934"/>
      <c r="E73" s="935"/>
      <c r="F73" s="934"/>
      <c r="G73" s="934"/>
      <c r="H73" s="339" t="n"/>
      <c r="I73" s="339" t="n"/>
      <c r="J73" s="339" t="n"/>
      <c r="K73" s="339" t="n"/>
      <c r="L73" s="339" t="n"/>
      <c r="M73" s="339" t="n"/>
      <c r="N73" s="339" t="n"/>
      <c r="O73" s="339" t="n"/>
      <c r="P73" s="339" t="n"/>
      <c r="Q73" s="339" t="n"/>
      <c r="R73" s="339" t="n"/>
      <c r="S73" s="339" t="n"/>
      <c r="T73" s="339" t="n"/>
      <c r="U73" s="339" t="n"/>
      <c r="V73" s="339" t="n"/>
      <c r="W73" s="339" t="n"/>
      <c r="X73" s="339" t="n"/>
      <c r="Y73" s="339" t="n"/>
    </row>
    <row r="74" ht="15.75" customHeight="1" s="1091" customFormat="1">
      <c r="A74" s="339" t="n"/>
      <c r="B74" s="934"/>
      <c r="C74" s="934"/>
      <c r="D74" s="934"/>
      <c r="E74" s="935"/>
      <c r="F74" s="934"/>
      <c r="G74" s="934"/>
      <c r="H74" s="339" t="n"/>
      <c r="I74" s="339" t="n"/>
      <c r="J74" s="339" t="n"/>
      <c r="K74" s="339" t="n"/>
      <c r="L74" s="339" t="n"/>
      <c r="M74" s="339" t="n"/>
      <c r="N74" s="339" t="n"/>
      <c r="O74" s="339" t="n"/>
      <c r="P74" s="339" t="n"/>
      <c r="Q74" s="339" t="n"/>
      <c r="R74" s="339" t="n"/>
      <c r="S74" s="339" t="n"/>
      <c r="T74" s="339" t="n"/>
      <c r="U74" s="339" t="n"/>
      <c r="V74" s="339" t="n"/>
      <c r="W74" s="339" t="n"/>
      <c r="X74" s="339" t="n"/>
      <c r="Y74" s="339" t="n"/>
    </row>
    <row r="75" ht="15.75" customHeight="1" s="1091" customFormat="1">
      <c r="A75" s="339" t="n"/>
      <c r="B75" s="934"/>
      <c r="C75" s="934"/>
      <c r="D75" s="934"/>
      <c r="E75" s="935"/>
      <c r="F75" s="934"/>
      <c r="G75" s="934"/>
      <c r="H75" s="339" t="n"/>
      <c r="I75" s="339" t="n"/>
      <c r="J75" s="339" t="n"/>
      <c r="K75" s="339" t="n"/>
      <c r="L75" s="339" t="n"/>
      <c r="M75" s="339" t="n"/>
      <c r="N75" s="339" t="n"/>
      <c r="O75" s="339" t="n"/>
      <c r="P75" s="339" t="n"/>
      <c r="Q75" s="339" t="n"/>
      <c r="R75" s="339" t="n"/>
      <c r="S75" s="339" t="n"/>
      <c r="T75" s="339" t="n"/>
      <c r="U75" s="339" t="n"/>
      <c r="V75" s="339" t="n"/>
      <c r="W75" s="339" t="n"/>
      <c r="X75" s="339" t="n"/>
      <c r="Y75" s="339" t="n"/>
    </row>
    <row r="76" ht="15.75" customHeight="1" s="1091" customFormat="1">
      <c r="A76" s="339" t="n"/>
      <c r="B76" s="934"/>
      <c r="C76" s="934"/>
      <c r="D76" s="934"/>
      <c r="E76" s="935"/>
      <c r="F76" s="934"/>
      <c r="G76" s="934"/>
      <c r="H76" s="339" t="n"/>
      <c r="I76" s="339" t="n"/>
      <c r="J76" s="339" t="n"/>
      <c r="K76" s="339" t="n"/>
      <c r="L76" s="339" t="n"/>
      <c r="M76" s="339" t="n"/>
      <c r="N76" s="339" t="n"/>
      <c r="O76" s="339" t="n"/>
      <c r="P76" s="339" t="n"/>
      <c r="Q76" s="339" t="n"/>
      <c r="R76" s="339" t="n"/>
      <c r="S76" s="339" t="n"/>
      <c r="T76" s="339" t="n"/>
      <c r="U76" s="339" t="n"/>
      <c r="V76" s="339" t="n"/>
      <c r="W76" s="339" t="n"/>
      <c r="X76" s="339" t="n"/>
      <c r="Y76" s="339" t="n"/>
    </row>
    <row r="77" ht="15.75" customHeight="1" s="1091" customFormat="1">
      <c r="A77" s="339" t="n"/>
      <c r="B77" s="934"/>
      <c r="C77" s="934"/>
      <c r="D77" s="934"/>
      <c r="E77" s="935"/>
      <c r="F77" s="934"/>
      <c r="G77" s="934"/>
      <c r="H77" s="339" t="n"/>
      <c r="I77" s="339" t="n"/>
      <c r="J77" s="339" t="n"/>
      <c r="K77" s="339" t="n"/>
      <c r="L77" s="339" t="n"/>
      <c r="M77" s="339" t="n"/>
      <c r="N77" s="339" t="n"/>
      <c r="O77" s="339" t="n"/>
      <c r="P77" s="339" t="n"/>
      <c r="Q77" s="339" t="n"/>
      <c r="R77" s="339" t="n"/>
      <c r="S77" s="339" t="n"/>
      <c r="T77" s="339" t="n"/>
      <c r="U77" s="339" t="n"/>
      <c r="V77" s="339" t="n"/>
      <c r="W77" s="339" t="n"/>
      <c r="X77" s="339" t="n"/>
      <c r="Y77" s="339" t="n"/>
    </row>
    <row r="78" ht="15.75" customHeight="1" s="1091" customFormat="1">
      <c r="A78" s="339" t="n"/>
      <c r="B78" s="934"/>
      <c r="C78" s="934"/>
      <c r="D78" s="934"/>
      <c r="E78" s="935"/>
      <c r="F78" s="934"/>
      <c r="G78" s="934"/>
      <c r="H78" s="339" t="n"/>
      <c r="I78" s="339" t="n"/>
      <c r="J78" s="339" t="n"/>
      <c r="K78" s="339" t="n"/>
      <c r="L78" s="339" t="n"/>
      <c r="M78" s="339" t="n"/>
      <c r="N78" s="339" t="n"/>
      <c r="O78" s="339" t="n"/>
      <c r="P78" s="339" t="n"/>
      <c r="Q78" s="339" t="n"/>
      <c r="R78" s="339" t="n"/>
      <c r="S78" s="339" t="n"/>
      <c r="T78" s="339" t="n"/>
      <c r="U78" s="339" t="n"/>
      <c r="V78" s="339" t="n"/>
      <c r="W78" s="339" t="n"/>
      <c r="X78" s="339" t="n"/>
      <c r="Y78" s="339" t="n"/>
    </row>
    <row r="79" ht="15.75" customHeight="1" s="1091" customFormat="1">
      <c r="A79" s="339" t="n"/>
      <c r="B79" s="934"/>
      <c r="C79" s="934"/>
      <c r="D79" s="934"/>
      <c r="E79" s="935"/>
      <c r="F79" s="934"/>
      <c r="G79" s="934"/>
      <c r="H79" s="339" t="n"/>
      <c r="I79" s="339" t="n"/>
      <c r="J79" s="339" t="n"/>
      <c r="K79" s="339" t="n"/>
      <c r="L79" s="339" t="n"/>
      <c r="M79" s="339" t="n"/>
      <c r="N79" s="339" t="n"/>
      <c r="O79" s="339" t="n"/>
      <c r="P79" s="339" t="n"/>
      <c r="Q79" s="339" t="n"/>
      <c r="R79" s="339" t="n"/>
      <c r="S79" s="339" t="n"/>
      <c r="T79" s="339" t="n"/>
      <c r="U79" s="339" t="n"/>
      <c r="V79" s="339" t="n"/>
      <c r="W79" s="339" t="n"/>
      <c r="X79" s="339" t="n"/>
      <c r="Y79" s="339" t="n"/>
    </row>
    <row r="80" ht="15.75" customHeight="1" s="1091" customFormat="1">
      <c r="A80" s="339" t="n"/>
      <c r="B80" s="934"/>
      <c r="C80" s="934"/>
      <c r="D80" s="934"/>
      <c r="E80" s="935"/>
      <c r="F80" s="934"/>
      <c r="G80" s="934"/>
      <c r="H80" s="339" t="n"/>
      <c r="I80" s="339" t="n"/>
      <c r="J80" s="339" t="n"/>
      <c r="K80" s="339" t="n"/>
      <c r="L80" s="339" t="n"/>
      <c r="M80" s="339" t="n"/>
      <c r="N80" s="339" t="n"/>
      <c r="O80" s="339" t="n"/>
      <c r="P80" s="339" t="n"/>
      <c r="Q80" s="339" t="n"/>
      <c r="R80" s="339" t="n"/>
      <c r="S80" s="339" t="n"/>
      <c r="T80" s="339" t="n"/>
      <c r="U80" s="339" t="n"/>
      <c r="V80" s="339" t="n"/>
      <c r="W80" s="339" t="n"/>
      <c r="X80" s="339" t="n"/>
      <c r="Y80" s="339" t="n"/>
    </row>
    <row r="81" ht="15.75" customHeight="1" s="1091" customFormat="1">
      <c r="A81" s="339" t="n"/>
      <c r="B81" s="934"/>
      <c r="C81" s="934"/>
      <c r="D81" s="934"/>
      <c r="E81" s="935"/>
      <c r="F81" s="934"/>
      <c r="G81" s="934"/>
      <c r="H81" s="339" t="n"/>
      <c r="I81" s="339" t="n"/>
      <c r="J81" s="339" t="n"/>
      <c r="K81" s="339" t="n"/>
      <c r="L81" s="339" t="n"/>
      <c r="M81" s="339" t="n"/>
      <c r="N81" s="339" t="n"/>
      <c r="O81" s="339" t="n"/>
      <c r="P81" s="339" t="n"/>
      <c r="Q81" s="339" t="n"/>
      <c r="R81" s="339" t="n"/>
      <c r="S81" s="339" t="n"/>
      <c r="T81" s="339" t="n"/>
      <c r="U81" s="339" t="n"/>
      <c r="V81" s="339" t="n"/>
      <c r="W81" s="339" t="n"/>
      <c r="X81" s="339" t="n"/>
      <c r="Y81" s="339" t="n"/>
    </row>
    <row r="82" ht="15.75" customHeight="1" s="1091" customFormat="1">
      <c r="A82" s="339" t="n"/>
      <c r="B82" s="934"/>
      <c r="C82" s="934"/>
      <c r="D82" s="934"/>
      <c r="E82" s="935"/>
      <c r="F82" s="934"/>
      <c r="G82" s="934"/>
      <c r="H82" s="339" t="n"/>
      <c r="I82" s="339" t="n"/>
      <c r="J82" s="339" t="n"/>
      <c r="K82" s="339" t="n"/>
      <c r="L82" s="339" t="n"/>
      <c r="M82" s="339" t="n"/>
      <c r="N82" s="339" t="n"/>
      <c r="O82" s="339" t="n"/>
      <c r="P82" s="339" t="n"/>
      <c r="Q82" s="339" t="n"/>
      <c r="R82" s="339" t="n"/>
      <c r="S82" s="339" t="n"/>
      <c r="T82" s="339" t="n"/>
      <c r="U82" s="339" t="n"/>
      <c r="V82" s="339" t="n"/>
      <c r="W82" s="339" t="n"/>
      <c r="X82" s="339" t="n"/>
      <c r="Y82" s="339" t="n"/>
    </row>
    <row r="83" ht="15.75" customHeight="1" s="1091" customFormat="1">
      <c r="A83" s="339" t="n"/>
      <c r="B83" s="934"/>
      <c r="C83" s="934"/>
      <c r="D83" s="934"/>
      <c r="E83" s="935"/>
      <c r="F83" s="934"/>
      <c r="G83" s="934"/>
      <c r="H83" s="339" t="n"/>
      <c r="I83" s="339" t="n"/>
      <c r="J83" s="339" t="n"/>
      <c r="K83" s="339" t="n"/>
      <c r="L83" s="339" t="n"/>
      <c r="M83" s="339" t="n"/>
      <c r="N83" s="339" t="n"/>
      <c r="O83" s="339" t="n"/>
      <c r="P83" s="339" t="n"/>
      <c r="Q83" s="339" t="n"/>
      <c r="R83" s="339" t="n"/>
      <c r="S83" s="339" t="n"/>
      <c r="T83" s="339" t="n"/>
      <c r="U83" s="339" t="n"/>
      <c r="V83" s="339" t="n"/>
      <c r="W83" s="339" t="n"/>
      <c r="X83" s="339" t="n"/>
      <c r="Y83" s="339" t="n"/>
    </row>
    <row r="84" ht="15.75" customHeight="1" s="1091" customFormat="1">
      <c r="A84" s="339" t="n"/>
      <c r="B84" s="934"/>
      <c r="C84" s="934"/>
      <c r="D84" s="934"/>
      <c r="E84" s="935"/>
      <c r="F84" s="934"/>
      <c r="G84" s="934"/>
      <c r="H84" s="339" t="n"/>
      <c r="I84" s="339" t="n"/>
      <c r="J84" s="339" t="n"/>
      <c r="K84" s="339" t="n"/>
      <c r="L84" s="339" t="n"/>
      <c r="M84" s="339" t="n"/>
      <c r="N84" s="339" t="n"/>
      <c r="O84" s="339" t="n"/>
      <c r="P84" s="339" t="n"/>
      <c r="Q84" s="339" t="n"/>
      <c r="R84" s="339" t="n"/>
      <c r="S84" s="339" t="n"/>
      <c r="T84" s="339" t="n"/>
      <c r="U84" s="339" t="n"/>
      <c r="V84" s="339" t="n"/>
      <c r="W84" s="339" t="n"/>
      <c r="X84" s="339" t="n"/>
      <c r="Y84" s="339" t="n"/>
    </row>
    <row r="85" ht="15.75" customHeight="1" s="1091" customFormat="1">
      <c r="A85" s="339" t="n"/>
      <c r="B85" s="934"/>
      <c r="C85" s="934"/>
      <c r="D85" s="934"/>
      <c r="E85" s="935"/>
      <c r="F85" s="934"/>
      <c r="G85" s="934"/>
      <c r="H85" s="339" t="n"/>
      <c r="I85" s="339" t="n"/>
      <c r="J85" s="339" t="n"/>
      <c r="K85" s="339" t="n"/>
      <c r="L85" s="339" t="n"/>
      <c r="M85" s="339" t="n"/>
      <c r="N85" s="339" t="n"/>
      <c r="O85" s="339" t="n"/>
      <c r="P85" s="339" t="n"/>
      <c r="Q85" s="339" t="n"/>
      <c r="R85" s="339" t="n"/>
      <c r="S85" s="339" t="n"/>
      <c r="T85" s="339" t="n"/>
      <c r="U85" s="339" t="n"/>
      <c r="V85" s="339" t="n"/>
      <c r="W85" s="339" t="n"/>
      <c r="X85" s="339" t="n"/>
      <c r="Y85" s="339" t="n"/>
    </row>
    <row r="86" ht="15.75" customHeight="1" s="1091" customFormat="1">
      <c r="A86" s="339" t="n"/>
      <c r="B86" s="934"/>
      <c r="C86" s="934"/>
      <c r="D86" s="934"/>
      <c r="E86" s="935"/>
      <c r="F86" s="934"/>
      <c r="G86" s="934"/>
      <c r="H86" s="339" t="n"/>
      <c r="I86" s="339" t="n"/>
      <c r="J86" s="339" t="n"/>
      <c r="K86" s="339" t="n"/>
      <c r="L86" s="339" t="n"/>
      <c r="M86" s="339" t="n"/>
      <c r="N86" s="339" t="n"/>
      <c r="O86" s="339" t="n"/>
      <c r="P86" s="339" t="n"/>
      <c r="Q86" s="339" t="n"/>
      <c r="R86" s="339" t="n"/>
      <c r="S86" s="339" t="n"/>
      <c r="T86" s="339" t="n"/>
      <c r="U86" s="339" t="n"/>
      <c r="V86" s="339" t="n"/>
      <c r="W86" s="339" t="n"/>
      <c r="X86" s="339" t="n"/>
      <c r="Y86" s="339" t="n"/>
    </row>
    <row r="87" ht="15.75" customHeight="1" s="1091" customFormat="1">
      <c r="A87" s="339" t="n"/>
      <c r="B87" s="934"/>
      <c r="C87" s="934"/>
      <c r="D87" s="934"/>
      <c r="E87" s="935"/>
      <c r="F87" s="934"/>
      <c r="G87" s="934"/>
      <c r="H87" s="339" t="n"/>
      <c r="I87" s="339" t="n"/>
      <c r="J87" s="339" t="n"/>
      <c r="K87" s="339" t="n"/>
      <c r="L87" s="339" t="n"/>
      <c r="M87" s="339" t="n"/>
      <c r="N87" s="339" t="n"/>
      <c r="O87" s="339" t="n"/>
      <c r="P87" s="339" t="n"/>
      <c r="Q87" s="339" t="n"/>
      <c r="R87" s="339" t="n"/>
      <c r="S87" s="339" t="n"/>
      <c r="T87" s="339" t="n"/>
      <c r="U87" s="339" t="n"/>
      <c r="V87" s="339" t="n"/>
      <c r="W87" s="339" t="n"/>
      <c r="X87" s="339" t="n"/>
      <c r="Y87" s="339" t="n"/>
    </row>
    <row r="88" ht="15.75" customHeight="1" s="1091" customFormat="1">
      <c r="A88" s="339" t="n"/>
      <c r="B88" s="934"/>
      <c r="C88" s="934"/>
      <c r="D88" s="934"/>
      <c r="E88" s="935"/>
      <c r="F88" s="934"/>
      <c r="G88" s="934"/>
      <c r="H88" s="339" t="n"/>
      <c r="I88" s="339" t="n"/>
      <c r="J88" s="339" t="n"/>
      <c r="K88" s="339" t="n"/>
      <c r="L88" s="339" t="n"/>
      <c r="M88" s="339" t="n"/>
      <c r="N88" s="339" t="n"/>
      <c r="O88" s="339" t="n"/>
      <c r="P88" s="339" t="n"/>
      <c r="Q88" s="339" t="n"/>
      <c r="R88" s="339" t="n"/>
      <c r="S88" s="339" t="n"/>
      <c r="T88" s="339" t="n"/>
      <c r="U88" s="339" t="n"/>
      <c r="V88" s="339" t="n"/>
      <c r="W88" s="339" t="n"/>
      <c r="X88" s="339" t="n"/>
      <c r="Y88" s="339" t="n"/>
    </row>
    <row r="89" ht="15.75" customHeight="1" s="1091" customFormat="1">
      <c r="A89" s="339" t="n"/>
      <c r="B89" s="934"/>
      <c r="C89" s="934"/>
      <c r="D89" s="934"/>
      <c r="E89" s="935"/>
      <c r="F89" s="934"/>
      <c r="G89" s="934"/>
      <c r="H89" s="339" t="n"/>
      <c r="I89" s="339" t="n"/>
      <c r="J89" s="339" t="n"/>
      <c r="K89" s="339" t="n"/>
      <c r="L89" s="339" t="n"/>
      <c r="M89" s="339" t="n"/>
      <c r="N89" s="339" t="n"/>
      <c r="O89" s="339" t="n"/>
      <c r="P89" s="339" t="n"/>
      <c r="Q89" s="339" t="n"/>
      <c r="R89" s="339" t="n"/>
      <c r="S89" s="339" t="n"/>
      <c r="T89" s="339" t="n"/>
      <c r="U89" s="339" t="n"/>
      <c r="V89" s="339" t="n"/>
      <c r="W89" s="339" t="n"/>
      <c r="X89" s="339" t="n"/>
      <c r="Y89" s="339" t="n"/>
    </row>
    <row r="90" ht="15.75" customHeight="1" s="1091" customFormat="1">
      <c r="A90" s="339" t="n"/>
      <c r="B90" s="934"/>
      <c r="C90" s="934"/>
      <c r="D90" s="934"/>
      <c r="E90" s="935"/>
      <c r="F90" s="934"/>
      <c r="G90" s="934"/>
      <c r="H90" s="339" t="n"/>
      <c r="I90" s="339" t="n"/>
      <c r="J90" s="339" t="n"/>
      <c r="K90" s="339" t="n"/>
      <c r="L90" s="339" t="n"/>
      <c r="M90" s="339" t="n"/>
      <c r="N90" s="339" t="n"/>
      <c r="O90" s="339" t="n"/>
      <c r="P90" s="339" t="n"/>
      <c r="Q90" s="339" t="n"/>
      <c r="R90" s="339" t="n"/>
      <c r="S90" s="339" t="n"/>
      <c r="T90" s="339" t="n"/>
      <c r="U90" s="339" t="n"/>
      <c r="V90" s="339" t="n"/>
      <c r="W90" s="339" t="n"/>
      <c r="X90" s="339" t="n"/>
      <c r="Y90" s="339" t="n"/>
    </row>
    <row r="91" ht="15.75" customHeight="1" s="1091" customFormat="1">
      <c r="A91" s="339" t="n"/>
      <c r="B91" s="934"/>
      <c r="C91" s="934"/>
      <c r="D91" s="934"/>
      <c r="E91" s="935"/>
      <c r="F91" s="934"/>
      <c r="G91" s="934"/>
      <c r="H91" s="339" t="n"/>
      <c r="I91" s="339" t="n"/>
      <c r="J91" s="339" t="n"/>
      <c r="K91" s="339" t="n"/>
      <c r="L91" s="339" t="n"/>
      <c r="M91" s="339" t="n"/>
      <c r="N91" s="339" t="n"/>
      <c r="O91" s="339" t="n"/>
      <c r="P91" s="339" t="n"/>
      <c r="Q91" s="339" t="n"/>
      <c r="R91" s="339" t="n"/>
      <c r="S91" s="339" t="n"/>
      <c r="T91" s="339" t="n"/>
      <c r="U91" s="339" t="n"/>
      <c r="V91" s="339" t="n"/>
      <c r="W91" s="339" t="n"/>
      <c r="X91" s="339" t="n"/>
      <c r="Y91" s="339" t="n"/>
    </row>
    <row r="92" ht="15.75" customHeight="1" s="1091" customFormat="1">
      <c r="A92" s="339" t="n"/>
      <c r="B92" s="934"/>
      <c r="C92" s="934"/>
      <c r="D92" s="934"/>
      <c r="E92" s="935"/>
      <c r="F92" s="934"/>
      <c r="G92" s="934"/>
      <c r="H92" s="339" t="n"/>
      <c r="I92" s="339" t="n"/>
      <c r="J92" s="339" t="n"/>
      <c r="K92" s="339" t="n"/>
      <c r="L92" s="339" t="n"/>
      <c r="M92" s="339" t="n"/>
      <c r="N92" s="339" t="n"/>
      <c r="O92" s="339" t="n"/>
      <c r="P92" s="339" t="n"/>
      <c r="Q92" s="339" t="n"/>
      <c r="R92" s="339" t="n"/>
      <c r="S92" s="339" t="n"/>
      <c r="T92" s="339" t="n"/>
      <c r="U92" s="339" t="n"/>
      <c r="V92" s="339" t="n"/>
      <c r="W92" s="339" t="n"/>
      <c r="X92" s="339" t="n"/>
      <c r="Y92" s="339" t="n"/>
    </row>
    <row r="93" ht="15.75" customHeight="1" s="1091" customFormat="1">
      <c r="A93" s="339" t="n"/>
      <c r="B93" s="934"/>
      <c r="C93" s="934"/>
      <c r="D93" s="934"/>
      <c r="E93" s="935"/>
      <c r="F93" s="934"/>
      <c r="G93" s="934"/>
      <c r="H93" s="339" t="n"/>
      <c r="I93" s="339" t="n"/>
      <c r="J93" s="339" t="n"/>
      <c r="K93" s="339" t="n"/>
      <c r="L93" s="339" t="n"/>
      <c r="M93" s="339" t="n"/>
      <c r="N93" s="339" t="n"/>
      <c r="O93" s="339" t="n"/>
      <c r="P93" s="339" t="n"/>
      <c r="Q93" s="339" t="n"/>
      <c r="R93" s="339" t="n"/>
      <c r="S93" s="339" t="n"/>
      <c r="T93" s="339" t="n"/>
      <c r="U93" s="339" t="n"/>
      <c r="V93" s="339" t="n"/>
      <c r="W93" s="339" t="n"/>
      <c r="X93" s="339" t="n"/>
      <c r="Y93" s="339" t="n"/>
    </row>
    <row r="94" ht="15.75" customHeight="1" s="1091" customFormat="1">
      <c r="A94" s="339" t="n"/>
      <c r="B94" s="934"/>
      <c r="C94" s="934"/>
      <c r="D94" s="934"/>
      <c r="E94" s="935"/>
      <c r="F94" s="934"/>
      <c r="G94" s="934"/>
      <c r="H94" s="339" t="n"/>
      <c r="I94" s="339" t="n"/>
      <c r="J94" s="339" t="n"/>
      <c r="K94" s="339" t="n"/>
      <c r="L94" s="339" t="n"/>
      <c r="M94" s="339" t="n"/>
      <c r="N94" s="339" t="n"/>
      <c r="O94" s="339" t="n"/>
      <c r="P94" s="339" t="n"/>
      <c r="Q94" s="339" t="n"/>
      <c r="R94" s="339" t="n"/>
      <c r="S94" s="339" t="n"/>
      <c r="T94" s="339" t="n"/>
      <c r="U94" s="339" t="n"/>
      <c r="V94" s="339" t="n"/>
      <c r="W94" s="339" t="n"/>
      <c r="X94" s="339" t="n"/>
      <c r="Y94" s="339" t="n"/>
    </row>
    <row r="95" ht="15.75" customHeight="1" s="1091" customFormat="1">
      <c r="A95" s="339" t="n"/>
      <c r="B95" s="934"/>
      <c r="C95" s="934"/>
      <c r="D95" s="934"/>
      <c r="E95" s="935"/>
      <c r="F95" s="934"/>
      <c r="G95" s="934"/>
      <c r="H95" s="339" t="n"/>
      <c r="I95" s="339" t="n"/>
      <c r="J95" s="339" t="n"/>
      <c r="K95" s="339" t="n"/>
      <c r="L95" s="339" t="n"/>
      <c r="M95" s="339" t="n"/>
      <c r="N95" s="339" t="n"/>
      <c r="O95" s="339" t="n"/>
      <c r="P95" s="339" t="n"/>
      <c r="Q95" s="339" t="n"/>
      <c r="R95" s="339" t="n"/>
      <c r="S95" s="339" t="n"/>
      <c r="T95" s="339" t="n"/>
      <c r="U95" s="339" t="n"/>
      <c r="V95" s="339" t="n"/>
      <c r="W95" s="339" t="n"/>
      <c r="X95" s="339" t="n"/>
      <c r="Y95" s="339" t="n"/>
    </row>
    <row r="96" ht="15.75" customHeight="1" s="1091" customFormat="1">
      <c r="A96" s="339" t="n"/>
      <c r="B96" s="934"/>
      <c r="C96" s="934"/>
      <c r="D96" s="934"/>
      <c r="E96" s="935"/>
      <c r="F96" s="934"/>
      <c r="G96" s="934"/>
      <c r="H96" s="339" t="n"/>
      <c r="I96" s="339" t="n"/>
      <c r="J96" s="339" t="n"/>
      <c r="K96" s="339" t="n"/>
      <c r="L96" s="339" t="n"/>
      <c r="M96" s="339" t="n"/>
      <c r="N96" s="339" t="n"/>
      <c r="O96" s="339" t="n"/>
      <c r="P96" s="339" t="n"/>
      <c r="Q96" s="339" t="n"/>
      <c r="R96" s="339" t="n"/>
      <c r="S96" s="339" t="n"/>
      <c r="T96" s="339" t="n"/>
      <c r="U96" s="339" t="n"/>
      <c r="V96" s="339" t="n"/>
      <c r="W96" s="339" t="n"/>
      <c r="X96" s="339" t="n"/>
      <c r="Y96" s="339" t="n"/>
    </row>
    <row r="97" ht="15.75" customHeight="1" s="1091" customFormat="1">
      <c r="A97" s="339" t="n"/>
      <c r="B97" s="934"/>
      <c r="C97" s="934"/>
      <c r="D97" s="934"/>
      <c r="E97" s="935"/>
      <c r="F97" s="934"/>
      <c r="G97" s="934"/>
      <c r="H97" s="339" t="n"/>
      <c r="I97" s="339" t="n"/>
      <c r="J97" s="339" t="n"/>
      <c r="K97" s="339" t="n"/>
      <c r="L97" s="339" t="n"/>
      <c r="M97" s="339" t="n"/>
      <c r="N97" s="339" t="n"/>
      <c r="O97" s="339" t="n"/>
      <c r="P97" s="339" t="n"/>
      <c r="Q97" s="339" t="n"/>
      <c r="R97" s="339" t="n"/>
      <c r="S97" s="339" t="n"/>
      <c r="T97" s="339" t="n"/>
      <c r="U97" s="339" t="n"/>
      <c r="V97" s="339" t="n"/>
      <c r="W97" s="339" t="n"/>
      <c r="X97" s="339" t="n"/>
      <c r="Y97" s="339" t="n"/>
    </row>
    <row r="98" ht="15.75" customHeight="1" s="1091" customFormat="1">
      <c r="A98" s="339" t="n"/>
      <c r="B98" s="934"/>
      <c r="C98" s="934"/>
      <c r="D98" s="934"/>
      <c r="E98" s="935"/>
      <c r="F98" s="934"/>
      <c r="G98" s="934"/>
      <c r="H98" s="339" t="n"/>
      <c r="I98" s="339" t="n"/>
      <c r="J98" s="339" t="n"/>
      <c r="K98" s="339" t="n"/>
      <c r="L98" s="339" t="n"/>
      <c r="M98" s="339" t="n"/>
      <c r="N98" s="339" t="n"/>
      <c r="O98" s="339" t="n"/>
      <c r="P98" s="339" t="n"/>
      <c r="Q98" s="339" t="n"/>
      <c r="R98" s="339" t="n"/>
      <c r="S98" s="339" t="n"/>
      <c r="T98" s="339" t="n"/>
      <c r="U98" s="339" t="n"/>
      <c r="V98" s="339" t="n"/>
      <c r="W98" s="339" t="n"/>
      <c r="X98" s="339" t="n"/>
      <c r="Y98" s="339" t="n"/>
    </row>
    <row r="99" ht="15.75" customHeight="1" s="1091" customFormat="1">
      <c r="A99" s="339" t="n"/>
      <c r="B99" s="934"/>
      <c r="C99" s="934"/>
      <c r="D99" s="934"/>
      <c r="E99" s="935"/>
      <c r="F99" s="934"/>
      <c r="G99" s="934"/>
      <c r="H99" s="339" t="n"/>
      <c r="I99" s="339" t="n"/>
      <c r="J99" s="339" t="n"/>
      <c r="K99" s="339" t="n"/>
      <c r="L99" s="339" t="n"/>
      <c r="M99" s="339" t="n"/>
      <c r="N99" s="339" t="n"/>
      <c r="O99" s="339" t="n"/>
      <c r="P99" s="339" t="n"/>
      <c r="Q99" s="339" t="n"/>
      <c r="R99" s="339" t="n"/>
      <c r="S99" s="339" t="n"/>
      <c r="T99" s="339" t="n"/>
      <c r="U99" s="339" t="n"/>
      <c r="V99" s="339" t="n"/>
      <c r="W99" s="339" t="n"/>
      <c r="X99" s="339" t="n"/>
      <c r="Y99" s="339" t="n"/>
    </row>
    <row r="100" ht="15.75" customHeight="1" s="1091" customFormat="1">
      <c r="A100" s="339" t="n"/>
      <c r="B100" s="934"/>
      <c r="C100" s="934"/>
      <c r="D100" s="934"/>
      <c r="E100" s="935"/>
      <c r="F100" s="934"/>
      <c r="G100" s="934"/>
      <c r="H100" s="339" t="n"/>
      <c r="I100" s="339" t="n"/>
      <c r="J100" s="339" t="n"/>
      <c r="K100" s="339" t="n"/>
      <c r="L100" s="339" t="n"/>
      <c r="M100" s="339" t="n"/>
      <c r="N100" s="339" t="n"/>
      <c r="O100" s="339" t="n"/>
      <c r="P100" s="339" t="n"/>
      <c r="Q100" s="339" t="n"/>
      <c r="R100" s="339" t="n"/>
      <c r="S100" s="339" t="n"/>
      <c r="T100" s="339" t="n"/>
      <c r="U100" s="339" t="n"/>
      <c r="V100" s="339" t="n"/>
      <c r="W100" s="339" t="n"/>
      <c r="X100" s="339" t="n"/>
      <c r="Y100" s="339" t="n"/>
    </row>
    <row r="101" ht="15.75" customHeight="1" s="1091" customFormat="1">
      <c r="A101" s="339" t="n"/>
      <c r="B101" s="934"/>
      <c r="C101" s="934"/>
      <c r="D101" s="934"/>
      <c r="E101" s="935"/>
      <c r="F101" s="934"/>
      <c r="G101" s="934"/>
      <c r="H101" s="339" t="n"/>
      <c r="I101" s="339" t="n"/>
      <c r="J101" s="339" t="n"/>
      <c r="K101" s="339" t="n"/>
      <c r="L101" s="339" t="n"/>
      <c r="M101" s="339" t="n"/>
      <c r="N101" s="339" t="n"/>
      <c r="O101" s="339" t="n"/>
      <c r="P101" s="339" t="n"/>
      <c r="Q101" s="339" t="n"/>
      <c r="R101" s="339" t="n"/>
      <c r="S101" s="339" t="n"/>
      <c r="T101" s="339" t="n"/>
      <c r="U101" s="339" t="n"/>
      <c r="V101" s="339" t="n"/>
      <c r="W101" s="339" t="n"/>
      <c r="X101" s="339" t="n"/>
      <c r="Y101" s="339" t="n"/>
    </row>
    <row r="102" ht="15.75" customHeight="1" s="1091" customFormat="1">
      <c r="A102" s="339" t="n"/>
      <c r="B102" s="934"/>
      <c r="C102" s="934"/>
      <c r="D102" s="934"/>
      <c r="E102" s="935"/>
      <c r="F102" s="934"/>
      <c r="G102" s="934"/>
      <c r="H102" s="339" t="n"/>
      <c r="I102" s="339" t="n"/>
      <c r="J102" s="339" t="n"/>
      <c r="K102" s="339" t="n"/>
      <c r="L102" s="339" t="n"/>
      <c r="M102" s="339" t="n"/>
      <c r="N102" s="339" t="n"/>
      <c r="O102" s="339" t="n"/>
      <c r="P102" s="339" t="n"/>
      <c r="Q102" s="339" t="n"/>
      <c r="R102" s="339" t="n"/>
      <c r="S102" s="339" t="n"/>
      <c r="T102" s="339" t="n"/>
      <c r="U102" s="339" t="n"/>
      <c r="V102" s="339" t="n"/>
      <c r="W102" s="339" t="n"/>
      <c r="X102" s="339" t="n"/>
      <c r="Y102" s="339" t="n"/>
    </row>
    <row r="103" ht="15.75" customHeight="1" s="1091" customFormat="1">
      <c r="A103" s="339" t="n"/>
      <c r="B103" s="934"/>
      <c r="C103" s="934"/>
      <c r="D103" s="934"/>
      <c r="E103" s="935"/>
      <c r="F103" s="934"/>
      <c r="G103" s="934"/>
      <c r="H103" s="339" t="n"/>
      <c r="I103" s="339" t="n"/>
      <c r="J103" s="339" t="n"/>
      <c r="K103" s="339" t="n"/>
      <c r="L103" s="339" t="n"/>
      <c r="M103" s="339" t="n"/>
      <c r="N103" s="339" t="n"/>
      <c r="O103" s="339" t="n"/>
      <c r="P103" s="339" t="n"/>
      <c r="Q103" s="339" t="n"/>
      <c r="R103" s="339" t="n"/>
      <c r="S103" s="339" t="n"/>
      <c r="T103" s="339" t="n"/>
      <c r="U103" s="339" t="n"/>
      <c r="V103" s="339" t="n"/>
      <c r="W103" s="339" t="n"/>
      <c r="X103" s="339" t="n"/>
      <c r="Y103" s="339" t="n"/>
    </row>
    <row r="104" ht="15.75" customHeight="1" s="1091" customFormat="1">
      <c r="A104" s="339" t="n"/>
      <c r="B104" s="934"/>
      <c r="C104" s="934"/>
      <c r="D104" s="934"/>
      <c r="E104" s="935"/>
      <c r="F104" s="934"/>
      <c r="G104" s="934"/>
      <c r="H104" s="339" t="n"/>
      <c r="I104" s="339" t="n"/>
      <c r="J104" s="339" t="n"/>
      <c r="K104" s="339" t="n"/>
      <c r="L104" s="339" t="n"/>
      <c r="M104" s="339" t="n"/>
      <c r="N104" s="339" t="n"/>
      <c r="O104" s="339" t="n"/>
      <c r="P104" s="339" t="n"/>
      <c r="Q104" s="339" t="n"/>
      <c r="R104" s="339" t="n"/>
      <c r="S104" s="339" t="n"/>
      <c r="T104" s="339" t="n"/>
      <c r="U104" s="339" t="n"/>
      <c r="V104" s="339" t="n"/>
      <c r="W104" s="339" t="n"/>
      <c r="X104" s="339" t="n"/>
      <c r="Y104" s="339" t="n"/>
    </row>
    <row r="105" ht="15.75" customHeight="1" s="1091" customFormat="1">
      <c r="A105" s="339" t="n"/>
      <c r="B105" s="934"/>
      <c r="C105" s="934"/>
      <c r="D105" s="934"/>
      <c r="E105" s="935"/>
      <c r="F105" s="934"/>
      <c r="G105" s="934"/>
      <c r="H105" s="339" t="n"/>
      <c r="I105" s="339" t="n"/>
      <c r="J105" s="339" t="n"/>
      <c r="K105" s="339" t="n"/>
      <c r="L105" s="339" t="n"/>
      <c r="M105" s="339" t="n"/>
      <c r="N105" s="339" t="n"/>
      <c r="O105" s="339" t="n"/>
      <c r="P105" s="339" t="n"/>
      <c r="Q105" s="339" t="n"/>
      <c r="R105" s="339" t="n"/>
      <c r="S105" s="339" t="n"/>
      <c r="T105" s="339" t="n"/>
      <c r="U105" s="339" t="n"/>
      <c r="V105" s="339" t="n"/>
      <c r="W105" s="339" t="n"/>
      <c r="X105" s="339" t="n"/>
      <c r="Y105" s="339" t="n"/>
    </row>
    <row r="106" ht="15.75" customHeight="1" s="1091" customFormat="1">
      <c r="A106" s="339" t="n"/>
      <c r="B106" s="934"/>
      <c r="C106" s="934"/>
      <c r="D106" s="934"/>
      <c r="E106" s="935"/>
      <c r="F106" s="934"/>
      <c r="G106" s="934"/>
      <c r="H106" s="339" t="n"/>
      <c r="I106" s="339" t="n"/>
      <c r="J106" s="339" t="n"/>
      <c r="K106" s="339" t="n"/>
      <c r="L106" s="339" t="n"/>
      <c r="M106" s="339" t="n"/>
      <c r="N106" s="339" t="n"/>
      <c r="O106" s="339" t="n"/>
      <c r="P106" s="339" t="n"/>
      <c r="Q106" s="339" t="n"/>
      <c r="R106" s="339" t="n"/>
      <c r="S106" s="339" t="n"/>
      <c r="T106" s="339" t="n"/>
      <c r="U106" s="339" t="n"/>
      <c r="V106" s="339" t="n"/>
      <c r="W106" s="339" t="n"/>
      <c r="X106" s="339" t="n"/>
      <c r="Y106" s="339" t="n"/>
    </row>
    <row r="107" ht="15.75" customHeight="1" s="1091" customFormat="1">
      <c r="A107" s="339" t="n"/>
      <c r="B107" s="934"/>
      <c r="C107" s="934"/>
      <c r="D107" s="934"/>
      <c r="E107" s="935"/>
      <c r="F107" s="934"/>
      <c r="G107" s="934"/>
      <c r="H107" s="339" t="n"/>
      <c r="I107" s="339" t="n"/>
      <c r="J107" s="339" t="n"/>
      <c r="K107" s="339" t="n"/>
      <c r="L107" s="339" t="n"/>
      <c r="M107" s="339" t="n"/>
      <c r="N107" s="339" t="n"/>
      <c r="O107" s="339" t="n"/>
      <c r="P107" s="339" t="n"/>
      <c r="Q107" s="339" t="n"/>
      <c r="R107" s="339" t="n"/>
      <c r="S107" s="339" t="n"/>
      <c r="T107" s="339" t="n"/>
      <c r="U107" s="339" t="n"/>
      <c r="V107" s="339" t="n"/>
      <c r="W107" s="339" t="n"/>
      <c r="X107" s="339" t="n"/>
      <c r="Y107" s="339" t="n"/>
    </row>
    <row r="108" ht="15.75" customHeight="1" s="1091" customFormat="1">
      <c r="A108" s="339" t="n"/>
      <c r="B108" s="934"/>
      <c r="C108" s="934"/>
      <c r="D108" s="934"/>
      <c r="E108" s="935"/>
      <c r="F108" s="934"/>
      <c r="G108" s="934"/>
      <c r="H108" s="339" t="n"/>
      <c r="I108" s="339" t="n"/>
      <c r="J108" s="339" t="n"/>
      <c r="K108" s="339" t="n"/>
      <c r="L108" s="339" t="n"/>
      <c r="M108" s="339" t="n"/>
      <c r="N108" s="339" t="n"/>
      <c r="O108" s="339" t="n"/>
      <c r="P108" s="339" t="n"/>
      <c r="Q108" s="339" t="n"/>
      <c r="R108" s="339" t="n"/>
      <c r="S108" s="339" t="n"/>
      <c r="T108" s="339" t="n"/>
      <c r="U108" s="339" t="n"/>
      <c r="V108" s="339" t="n"/>
      <c r="W108" s="339" t="n"/>
      <c r="X108" s="339" t="n"/>
      <c r="Y108" s="339" t="n"/>
    </row>
    <row r="109" ht="15.75" customHeight="1" s="1091" customFormat="1">
      <c r="A109" s="339" t="n"/>
      <c r="B109" s="934"/>
      <c r="C109" s="934"/>
      <c r="D109" s="934"/>
      <c r="E109" s="935"/>
      <c r="F109" s="934"/>
      <c r="G109" s="934"/>
      <c r="H109" s="339" t="n"/>
      <c r="I109" s="339" t="n"/>
      <c r="J109" s="339" t="n"/>
      <c r="K109" s="339" t="n"/>
      <c r="L109" s="339" t="n"/>
      <c r="M109" s="339" t="n"/>
      <c r="N109" s="339" t="n"/>
      <c r="O109" s="339" t="n"/>
      <c r="P109" s="339" t="n"/>
      <c r="Q109" s="339" t="n"/>
      <c r="R109" s="339" t="n"/>
      <c r="S109" s="339" t="n"/>
      <c r="T109" s="339" t="n"/>
      <c r="U109" s="339" t="n"/>
      <c r="V109" s="339" t="n"/>
      <c r="W109" s="339" t="n"/>
      <c r="X109" s="339" t="n"/>
      <c r="Y109" s="339" t="n"/>
    </row>
    <row r="110" ht="15.75" customHeight="1" s="1091" customFormat="1">
      <c r="A110" s="339" t="n"/>
      <c r="B110" s="934"/>
      <c r="C110" s="934"/>
      <c r="D110" s="934"/>
      <c r="E110" s="935"/>
      <c r="F110" s="934"/>
      <c r="G110" s="934"/>
      <c r="H110" s="339" t="n"/>
      <c r="I110" s="339" t="n"/>
      <c r="J110" s="339" t="n"/>
      <c r="K110" s="339" t="n"/>
      <c r="L110" s="339" t="n"/>
      <c r="M110" s="339" t="n"/>
      <c r="N110" s="339" t="n"/>
      <c r="O110" s="339" t="n"/>
      <c r="P110" s="339" t="n"/>
      <c r="Q110" s="339" t="n"/>
      <c r="R110" s="339" t="n"/>
      <c r="S110" s="339" t="n"/>
      <c r="T110" s="339" t="n"/>
      <c r="U110" s="339" t="n"/>
      <c r="V110" s="339" t="n"/>
      <c r="W110" s="339" t="n"/>
      <c r="X110" s="339" t="n"/>
      <c r="Y110" s="339" t="n"/>
    </row>
    <row r="111" ht="15.75" customHeight="1" s="1091" customFormat="1">
      <c r="A111" s="339" t="n"/>
      <c r="B111" s="934"/>
      <c r="C111" s="934"/>
      <c r="D111" s="934"/>
      <c r="E111" s="935"/>
      <c r="F111" s="934"/>
      <c r="G111" s="934"/>
      <c r="H111" s="339" t="n"/>
      <c r="I111" s="339" t="n"/>
      <c r="J111" s="339" t="n"/>
      <c r="K111" s="339" t="n"/>
      <c r="L111" s="339" t="n"/>
      <c r="M111" s="339" t="n"/>
      <c r="N111" s="339" t="n"/>
      <c r="O111" s="339" t="n"/>
      <c r="P111" s="339" t="n"/>
      <c r="Q111" s="339" t="n"/>
      <c r="R111" s="339" t="n"/>
      <c r="S111" s="339" t="n"/>
      <c r="T111" s="339" t="n"/>
      <c r="U111" s="339" t="n"/>
      <c r="V111" s="339" t="n"/>
      <c r="W111" s="339" t="n"/>
      <c r="X111" s="339" t="n"/>
      <c r="Y111" s="339" t="n"/>
    </row>
    <row r="112" ht="15.75" customHeight="1" s="1091" customFormat="1">
      <c r="A112" s="339" t="n"/>
      <c r="B112" s="934"/>
      <c r="C112" s="934"/>
      <c r="D112" s="934"/>
      <c r="E112" s="935"/>
      <c r="F112" s="934"/>
      <c r="G112" s="934"/>
      <c r="H112" s="339" t="n"/>
      <c r="I112" s="339" t="n"/>
      <c r="J112" s="339" t="n"/>
      <c r="K112" s="339" t="n"/>
      <c r="L112" s="339" t="n"/>
      <c r="M112" s="339" t="n"/>
      <c r="N112" s="339" t="n"/>
      <c r="O112" s="339" t="n"/>
      <c r="P112" s="339" t="n"/>
      <c r="Q112" s="339" t="n"/>
      <c r="R112" s="339" t="n"/>
      <c r="S112" s="339" t="n"/>
      <c r="T112" s="339" t="n"/>
      <c r="U112" s="339" t="n"/>
      <c r="V112" s="339" t="n"/>
      <c r="W112" s="339" t="n"/>
      <c r="X112" s="339" t="n"/>
      <c r="Y112" s="339" t="n"/>
    </row>
    <row r="113" ht="15.75" customHeight="1" s="1091" customFormat="1">
      <c r="A113" s="339" t="n"/>
      <c r="B113" s="934"/>
      <c r="C113" s="934"/>
      <c r="D113" s="934"/>
      <c r="E113" s="935"/>
      <c r="F113" s="934"/>
      <c r="G113" s="934"/>
      <c r="H113" s="339" t="n"/>
      <c r="I113" s="339" t="n"/>
      <c r="J113" s="339" t="n"/>
      <c r="K113" s="339" t="n"/>
      <c r="L113" s="339" t="n"/>
      <c r="M113" s="339" t="n"/>
      <c r="N113" s="339" t="n"/>
      <c r="O113" s="339" t="n"/>
      <c r="P113" s="339" t="n"/>
      <c r="Q113" s="339" t="n"/>
      <c r="R113" s="339" t="n"/>
      <c r="S113" s="339" t="n"/>
      <c r="T113" s="339" t="n"/>
      <c r="U113" s="339" t="n"/>
      <c r="V113" s="339" t="n"/>
      <c r="W113" s="339" t="n"/>
      <c r="X113" s="339" t="n"/>
      <c r="Y113" s="339" t="n"/>
    </row>
    <row r="114" ht="15.75" customHeight="1" s="1091" customFormat="1">
      <c r="A114" s="339" t="n"/>
      <c r="B114" s="934"/>
      <c r="C114" s="934"/>
      <c r="D114" s="934"/>
      <c r="E114" s="935"/>
      <c r="F114" s="934"/>
      <c r="G114" s="934"/>
      <c r="H114" s="339" t="n"/>
      <c r="I114" s="339" t="n"/>
      <c r="J114" s="339" t="n"/>
      <c r="K114" s="339" t="n"/>
      <c r="L114" s="339" t="n"/>
      <c r="M114" s="339" t="n"/>
      <c r="N114" s="339" t="n"/>
      <c r="O114" s="339" t="n"/>
      <c r="P114" s="339" t="n"/>
      <c r="Q114" s="339" t="n"/>
      <c r="R114" s="339" t="n"/>
      <c r="S114" s="339" t="n"/>
      <c r="T114" s="339" t="n"/>
      <c r="U114" s="339" t="n"/>
      <c r="V114" s="339" t="n"/>
      <c r="W114" s="339" t="n"/>
      <c r="X114" s="339" t="n"/>
      <c r="Y114" s="339" t="n"/>
    </row>
    <row r="115" ht="15.75" customHeight="1" s="1091" customFormat="1">
      <c r="A115" s="339" t="n"/>
      <c r="B115" s="934"/>
      <c r="C115" s="934"/>
      <c r="D115" s="934"/>
      <c r="E115" s="935"/>
      <c r="F115" s="934"/>
      <c r="G115" s="934"/>
      <c r="H115" s="339" t="n"/>
      <c r="I115" s="339" t="n"/>
      <c r="J115" s="339" t="n"/>
      <c r="K115" s="339" t="n"/>
      <c r="L115" s="339" t="n"/>
      <c r="M115" s="339" t="n"/>
      <c r="N115" s="339" t="n"/>
      <c r="O115" s="339" t="n"/>
      <c r="P115" s="339" t="n"/>
      <c r="Q115" s="339" t="n"/>
      <c r="R115" s="339" t="n"/>
      <c r="S115" s="339" t="n"/>
      <c r="T115" s="339" t="n"/>
      <c r="U115" s="339" t="n"/>
      <c r="V115" s="339" t="n"/>
      <c r="W115" s="339" t="n"/>
      <c r="X115" s="339" t="n"/>
      <c r="Y115" s="339" t="n"/>
    </row>
    <row r="116" ht="15.75" customHeight="1" s="1091" customFormat="1">
      <c r="A116" s="339" t="n"/>
      <c r="B116" s="934"/>
      <c r="C116" s="934"/>
      <c r="D116" s="934"/>
      <c r="E116" s="935"/>
      <c r="F116" s="934"/>
      <c r="G116" s="934"/>
      <c r="H116" s="339" t="n"/>
      <c r="I116" s="339" t="n"/>
      <c r="J116" s="339" t="n"/>
      <c r="K116" s="339" t="n"/>
      <c r="L116" s="339" t="n"/>
      <c r="M116" s="339" t="n"/>
      <c r="N116" s="339" t="n"/>
      <c r="O116" s="339" t="n"/>
      <c r="P116" s="339" t="n"/>
      <c r="Q116" s="339" t="n"/>
      <c r="R116" s="339" t="n"/>
      <c r="S116" s="339" t="n"/>
      <c r="T116" s="339" t="n"/>
      <c r="U116" s="339" t="n"/>
      <c r="V116" s="339" t="n"/>
      <c r="W116" s="339" t="n"/>
      <c r="X116" s="339" t="n"/>
      <c r="Y116" s="339" t="n"/>
    </row>
    <row r="117" ht="15.75" customHeight="1" s="1091" customFormat="1">
      <c r="A117" s="339" t="n"/>
      <c r="B117" s="934"/>
      <c r="C117" s="934"/>
      <c r="D117" s="934"/>
      <c r="E117" s="935"/>
      <c r="F117" s="934"/>
      <c r="G117" s="934"/>
      <c r="H117" s="339" t="n"/>
      <c r="I117" s="339" t="n"/>
      <c r="J117" s="339" t="n"/>
      <c r="K117" s="339" t="n"/>
      <c r="L117" s="339" t="n"/>
      <c r="M117" s="339" t="n"/>
      <c r="N117" s="339" t="n"/>
      <c r="O117" s="339" t="n"/>
      <c r="P117" s="339" t="n"/>
      <c r="Q117" s="339" t="n"/>
      <c r="R117" s="339" t="n"/>
      <c r="S117" s="339" t="n"/>
      <c r="T117" s="339" t="n"/>
      <c r="U117" s="339" t="n"/>
      <c r="V117" s="339" t="n"/>
      <c r="W117" s="339" t="n"/>
      <c r="X117" s="339" t="n"/>
      <c r="Y117" s="339" t="n"/>
    </row>
    <row r="118" ht="15.75" customHeight="1" s="1091" customFormat="1">
      <c r="A118" s="339" t="n"/>
      <c r="B118" s="934"/>
      <c r="C118" s="934"/>
      <c r="D118" s="934"/>
      <c r="E118" s="935"/>
      <c r="F118" s="934"/>
      <c r="G118" s="934"/>
      <c r="H118" s="339" t="n"/>
      <c r="I118" s="339" t="n"/>
      <c r="J118" s="339" t="n"/>
      <c r="K118" s="339" t="n"/>
      <c r="L118" s="339" t="n"/>
      <c r="M118" s="339" t="n"/>
      <c r="N118" s="339" t="n"/>
      <c r="O118" s="339" t="n"/>
      <c r="P118" s="339" t="n"/>
      <c r="Q118" s="339" t="n"/>
      <c r="R118" s="339" t="n"/>
      <c r="S118" s="339" t="n"/>
      <c r="T118" s="339" t="n"/>
      <c r="U118" s="339" t="n"/>
      <c r="V118" s="339" t="n"/>
      <c r="W118" s="339" t="n"/>
      <c r="X118" s="339" t="n"/>
      <c r="Y118" s="339" t="n"/>
    </row>
    <row r="119" ht="15.75" customHeight="1" s="1091" customFormat="1">
      <c r="A119" s="339" t="n"/>
      <c r="B119" s="934"/>
      <c r="C119" s="934"/>
      <c r="D119" s="934"/>
      <c r="E119" s="935"/>
      <c r="F119" s="934"/>
      <c r="G119" s="934"/>
      <c r="H119" s="339" t="n"/>
      <c r="I119" s="339" t="n"/>
      <c r="J119" s="339" t="n"/>
      <c r="K119" s="339" t="n"/>
      <c r="L119" s="339" t="n"/>
      <c r="M119" s="339" t="n"/>
      <c r="N119" s="339" t="n"/>
      <c r="O119" s="339" t="n"/>
      <c r="P119" s="339" t="n"/>
      <c r="Q119" s="339" t="n"/>
      <c r="R119" s="339" t="n"/>
      <c r="S119" s="339" t="n"/>
      <c r="T119" s="339" t="n"/>
      <c r="U119" s="339" t="n"/>
      <c r="V119" s="339" t="n"/>
      <c r="W119" s="339" t="n"/>
      <c r="X119" s="339" t="n"/>
      <c r="Y119" s="339" t="n"/>
    </row>
    <row r="120" ht="15.75" customHeight="1" s="1091" customFormat="1">
      <c r="A120" s="339" t="n"/>
      <c r="B120" s="934"/>
      <c r="C120" s="934"/>
      <c r="D120" s="934"/>
      <c r="E120" s="935"/>
      <c r="F120" s="934"/>
      <c r="G120" s="934"/>
      <c r="H120" s="339" t="n"/>
      <c r="I120" s="339" t="n"/>
      <c r="J120" s="339" t="n"/>
      <c r="K120" s="339" t="n"/>
      <c r="L120" s="339" t="n"/>
      <c r="M120" s="339" t="n"/>
      <c r="N120" s="339" t="n"/>
      <c r="O120" s="339" t="n"/>
      <c r="P120" s="339" t="n"/>
      <c r="Q120" s="339" t="n"/>
      <c r="R120" s="339" t="n"/>
      <c r="S120" s="339" t="n"/>
      <c r="T120" s="339" t="n"/>
      <c r="U120" s="339" t="n"/>
      <c r="V120" s="339" t="n"/>
      <c r="W120" s="339" t="n"/>
      <c r="X120" s="339" t="n"/>
      <c r="Y120" s="339" t="n"/>
    </row>
    <row r="121" ht="15.75" customHeight="1" s="1091" customFormat="1">
      <c r="A121" s="339" t="n"/>
      <c r="B121" s="934"/>
      <c r="C121" s="934"/>
      <c r="D121" s="934"/>
      <c r="E121" s="935"/>
      <c r="F121" s="934"/>
      <c r="G121" s="934"/>
      <c r="H121" s="339" t="n"/>
      <c r="I121" s="339" t="n"/>
      <c r="J121" s="339" t="n"/>
      <c r="K121" s="339" t="n"/>
      <c r="L121" s="339" t="n"/>
      <c r="M121" s="339" t="n"/>
      <c r="N121" s="339" t="n"/>
      <c r="O121" s="339" t="n"/>
      <c r="P121" s="339" t="n"/>
      <c r="Q121" s="339" t="n"/>
      <c r="R121" s="339" t="n"/>
      <c r="S121" s="339" t="n"/>
      <c r="T121" s="339" t="n"/>
      <c r="U121" s="339" t="n"/>
      <c r="V121" s="339" t="n"/>
      <c r="W121" s="339" t="n"/>
      <c r="X121" s="339" t="n"/>
      <c r="Y121" s="339" t="n"/>
    </row>
    <row r="122" ht="15.75" customHeight="1" s="1091" customFormat="1">
      <c r="A122" s="339" t="n"/>
      <c r="B122" s="934"/>
      <c r="C122" s="934"/>
      <c r="D122" s="934"/>
      <c r="E122" s="935"/>
      <c r="F122" s="934"/>
      <c r="G122" s="934"/>
      <c r="H122" s="339" t="n"/>
      <c r="I122" s="339" t="n"/>
      <c r="J122" s="339" t="n"/>
      <c r="K122" s="339" t="n"/>
      <c r="L122" s="339" t="n"/>
      <c r="M122" s="339" t="n"/>
      <c r="N122" s="339" t="n"/>
      <c r="O122" s="339" t="n"/>
      <c r="P122" s="339" t="n"/>
      <c r="Q122" s="339" t="n"/>
      <c r="R122" s="339" t="n"/>
      <c r="S122" s="339" t="n"/>
      <c r="T122" s="339" t="n"/>
      <c r="U122" s="339" t="n"/>
      <c r="V122" s="339" t="n"/>
      <c r="W122" s="339" t="n"/>
      <c r="X122" s="339" t="n"/>
      <c r="Y122" s="339" t="n"/>
    </row>
    <row r="123" ht="15.75" customHeight="1" s="1091" customFormat="1">
      <c r="A123" s="339" t="n"/>
      <c r="B123" s="934"/>
      <c r="C123" s="934"/>
      <c r="D123" s="934"/>
      <c r="E123" s="935"/>
      <c r="F123" s="934"/>
      <c r="G123" s="934"/>
      <c r="H123" s="339" t="n"/>
      <c r="I123" s="339" t="n"/>
      <c r="J123" s="339" t="n"/>
      <c r="K123" s="339" t="n"/>
      <c r="L123" s="339" t="n"/>
      <c r="M123" s="339" t="n"/>
      <c r="N123" s="339" t="n"/>
      <c r="O123" s="339" t="n"/>
      <c r="P123" s="339" t="n"/>
      <c r="Q123" s="339" t="n"/>
      <c r="R123" s="339" t="n"/>
      <c r="S123" s="339" t="n"/>
      <c r="T123" s="339" t="n"/>
      <c r="U123" s="339" t="n"/>
      <c r="V123" s="339" t="n"/>
      <c r="W123" s="339" t="n"/>
      <c r="X123" s="339" t="n"/>
      <c r="Y123" s="339" t="n"/>
    </row>
    <row r="124" ht="15.75" customHeight="1" s="1091" customFormat="1">
      <c r="A124" s="339" t="n"/>
      <c r="B124" s="934"/>
      <c r="C124" s="934"/>
      <c r="D124" s="934"/>
      <c r="E124" s="935"/>
      <c r="F124" s="934"/>
      <c r="G124" s="934"/>
      <c r="H124" s="339" t="n"/>
      <c r="I124" s="339" t="n"/>
      <c r="J124" s="339" t="n"/>
      <c r="K124" s="339" t="n"/>
      <c r="L124" s="339" t="n"/>
      <c r="M124" s="339" t="n"/>
      <c r="N124" s="339" t="n"/>
      <c r="O124" s="339" t="n"/>
      <c r="P124" s="339" t="n"/>
      <c r="Q124" s="339" t="n"/>
      <c r="R124" s="339" t="n"/>
      <c r="S124" s="339" t="n"/>
      <c r="T124" s="339" t="n"/>
      <c r="U124" s="339" t="n"/>
      <c r="V124" s="339" t="n"/>
      <c r="W124" s="339" t="n"/>
      <c r="X124" s="339" t="n"/>
      <c r="Y124" s="339" t="n"/>
    </row>
    <row r="125" ht="15.75" customHeight="1" s="1091" customFormat="1">
      <c r="A125" s="339" t="n"/>
      <c r="B125" s="934"/>
      <c r="C125" s="934"/>
      <c r="D125" s="934"/>
      <c r="E125" s="935"/>
      <c r="F125" s="934"/>
      <c r="G125" s="934"/>
      <c r="H125" s="339" t="n"/>
      <c r="I125" s="339" t="n"/>
      <c r="J125" s="339" t="n"/>
      <c r="K125" s="339" t="n"/>
      <c r="L125" s="339" t="n"/>
      <c r="M125" s="339" t="n"/>
      <c r="N125" s="339" t="n"/>
      <c r="O125" s="339" t="n"/>
      <c r="P125" s="339" t="n"/>
      <c r="Q125" s="339" t="n"/>
      <c r="R125" s="339" t="n"/>
      <c r="S125" s="339" t="n"/>
      <c r="T125" s="339" t="n"/>
      <c r="U125" s="339" t="n"/>
      <c r="V125" s="339" t="n"/>
      <c r="W125" s="339" t="n"/>
      <c r="X125" s="339" t="n"/>
      <c r="Y125" s="339" t="n"/>
    </row>
    <row r="126" ht="15.75" customHeight="1" s="1091" customFormat="1">
      <c r="A126" s="339" t="n"/>
      <c r="B126" s="934"/>
      <c r="C126" s="934"/>
      <c r="D126" s="934"/>
      <c r="E126" s="935"/>
      <c r="F126" s="934"/>
      <c r="G126" s="934"/>
      <c r="H126" s="339" t="n"/>
      <c r="I126" s="339" t="n"/>
      <c r="J126" s="339" t="n"/>
      <c r="K126" s="339" t="n"/>
      <c r="L126" s="339" t="n"/>
      <c r="M126" s="339" t="n"/>
      <c r="N126" s="339" t="n"/>
      <c r="O126" s="339" t="n"/>
      <c r="P126" s="339" t="n"/>
      <c r="Q126" s="339" t="n"/>
      <c r="R126" s="339" t="n"/>
      <c r="S126" s="339" t="n"/>
      <c r="T126" s="339" t="n"/>
      <c r="U126" s="339" t="n"/>
      <c r="V126" s="339" t="n"/>
      <c r="W126" s="339" t="n"/>
      <c r="X126" s="339" t="n"/>
      <c r="Y126" s="339" t="n"/>
    </row>
    <row r="127" ht="15.75" customHeight="1" s="1091" customFormat="1">
      <c r="A127" s="339" t="n"/>
      <c r="B127" s="934"/>
      <c r="C127" s="934"/>
      <c r="D127" s="934"/>
      <c r="E127" s="935"/>
      <c r="F127" s="934"/>
      <c r="G127" s="934"/>
      <c r="H127" s="339" t="n"/>
      <c r="I127" s="339" t="n"/>
      <c r="J127" s="339" t="n"/>
      <c r="K127" s="339" t="n"/>
      <c r="L127" s="339" t="n"/>
      <c r="M127" s="339" t="n"/>
      <c r="N127" s="339" t="n"/>
      <c r="O127" s="339" t="n"/>
      <c r="P127" s="339" t="n"/>
      <c r="Q127" s="339" t="n"/>
      <c r="R127" s="339" t="n"/>
      <c r="S127" s="339" t="n"/>
      <c r="T127" s="339" t="n"/>
      <c r="U127" s="339" t="n"/>
      <c r="V127" s="339" t="n"/>
      <c r="W127" s="339" t="n"/>
      <c r="X127" s="339" t="n"/>
      <c r="Y127" s="339" t="n"/>
    </row>
    <row r="128" ht="15.75" customHeight="1" s="1091" customFormat="1">
      <c r="A128" s="339" t="n"/>
      <c r="B128" s="934"/>
      <c r="C128" s="934"/>
      <c r="D128" s="934"/>
      <c r="E128" s="935"/>
      <c r="F128" s="934"/>
      <c r="G128" s="934"/>
      <c r="H128" s="339" t="n"/>
      <c r="I128" s="339" t="n"/>
      <c r="J128" s="339" t="n"/>
      <c r="K128" s="339" t="n"/>
      <c r="L128" s="339" t="n"/>
      <c r="M128" s="339" t="n"/>
      <c r="N128" s="339" t="n"/>
      <c r="O128" s="339" t="n"/>
      <c r="P128" s="339" t="n"/>
      <c r="Q128" s="339" t="n"/>
      <c r="R128" s="339" t="n"/>
      <c r="S128" s="339" t="n"/>
      <c r="T128" s="339" t="n"/>
      <c r="U128" s="339" t="n"/>
      <c r="V128" s="339" t="n"/>
      <c r="W128" s="339" t="n"/>
      <c r="X128" s="339" t="n"/>
      <c r="Y128" s="339" t="n"/>
    </row>
    <row r="129" ht="15.75" customHeight="1" s="1091" customFormat="1">
      <c r="A129" s="339" t="n"/>
      <c r="B129" s="934"/>
      <c r="C129" s="934"/>
      <c r="D129" s="934"/>
      <c r="E129" s="935"/>
      <c r="F129" s="934"/>
      <c r="G129" s="934"/>
      <c r="H129" s="339" t="n"/>
      <c r="I129" s="339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39" t="n"/>
      <c r="S129" s="339" t="n"/>
      <c r="T129" s="339" t="n"/>
      <c r="U129" s="339" t="n"/>
      <c r="V129" s="339" t="n"/>
      <c r="W129" s="339" t="n"/>
      <c r="X129" s="339" t="n"/>
      <c r="Y129" s="339" t="n"/>
    </row>
    <row r="130" ht="15.75" customHeight="1" s="1091" customFormat="1">
      <c r="A130" s="339" t="n"/>
      <c r="B130" s="934"/>
      <c r="C130" s="934"/>
      <c r="D130" s="934"/>
      <c r="E130" s="935"/>
      <c r="F130" s="934"/>
      <c r="G130" s="934"/>
      <c r="H130" s="339" t="n"/>
      <c r="I130" s="339" t="n"/>
      <c r="J130" s="339" t="n"/>
      <c r="K130" s="339" t="n"/>
      <c r="L130" s="339" t="n"/>
      <c r="M130" s="339" t="n"/>
      <c r="N130" s="339" t="n"/>
      <c r="O130" s="339" t="n"/>
      <c r="P130" s="339" t="n"/>
      <c r="Q130" s="339" t="n"/>
      <c r="R130" s="339" t="n"/>
      <c r="S130" s="339" t="n"/>
      <c r="T130" s="339" t="n"/>
      <c r="U130" s="339" t="n"/>
      <c r="V130" s="339" t="n"/>
      <c r="W130" s="339" t="n"/>
      <c r="X130" s="339" t="n"/>
      <c r="Y130" s="339" t="n"/>
    </row>
    <row r="131" ht="15.75" customHeight="1" s="1091" customFormat="1">
      <c r="A131" s="339" t="n"/>
      <c r="B131" s="934"/>
      <c r="C131" s="934"/>
      <c r="D131" s="934"/>
      <c r="E131" s="935"/>
      <c r="F131" s="934"/>
      <c r="G131" s="934"/>
      <c r="H131" s="339" t="n"/>
      <c r="I131" s="339" t="n"/>
      <c r="J131" s="339" t="n"/>
      <c r="K131" s="339" t="n"/>
      <c r="L131" s="339" t="n"/>
      <c r="M131" s="339" t="n"/>
      <c r="N131" s="339" t="n"/>
      <c r="O131" s="339" t="n"/>
      <c r="P131" s="339" t="n"/>
      <c r="Q131" s="339" t="n"/>
      <c r="R131" s="339" t="n"/>
      <c r="S131" s="339" t="n"/>
      <c r="T131" s="339" t="n"/>
      <c r="U131" s="339" t="n"/>
      <c r="V131" s="339" t="n"/>
      <c r="W131" s="339" t="n"/>
      <c r="X131" s="339" t="n"/>
      <c r="Y131" s="339" t="n"/>
    </row>
    <row r="132" ht="15.75" customHeight="1" s="1091" customFormat="1">
      <c r="A132" s="339" t="n"/>
      <c r="B132" s="934"/>
      <c r="C132" s="934"/>
      <c r="D132" s="934"/>
      <c r="E132" s="935"/>
      <c r="F132" s="934"/>
      <c r="G132" s="934"/>
      <c r="H132" s="339" t="n"/>
      <c r="I132" s="339" t="n"/>
      <c r="J132" s="339" t="n"/>
      <c r="K132" s="339" t="n"/>
      <c r="L132" s="339" t="n"/>
      <c r="M132" s="339" t="n"/>
      <c r="N132" s="339" t="n"/>
      <c r="O132" s="339" t="n"/>
      <c r="P132" s="339" t="n"/>
      <c r="Q132" s="339" t="n"/>
      <c r="R132" s="339" t="n"/>
      <c r="S132" s="339" t="n"/>
      <c r="T132" s="339" t="n"/>
      <c r="U132" s="339" t="n"/>
      <c r="V132" s="339" t="n"/>
      <c r="W132" s="339" t="n"/>
      <c r="X132" s="339" t="n"/>
      <c r="Y132" s="339" t="n"/>
    </row>
    <row r="133" ht="15.75" customHeight="1" s="1091" customFormat="1">
      <c r="A133" s="339" t="n"/>
      <c r="B133" s="934"/>
      <c r="C133" s="934"/>
      <c r="D133" s="934"/>
      <c r="E133" s="935"/>
      <c r="F133" s="934"/>
      <c r="G133" s="934"/>
      <c r="H133" s="339" t="n"/>
      <c r="I133" s="339" t="n"/>
      <c r="J133" s="339" t="n"/>
      <c r="K133" s="339" t="n"/>
      <c r="L133" s="339" t="n"/>
      <c r="M133" s="339" t="n"/>
      <c r="N133" s="339" t="n"/>
      <c r="O133" s="339" t="n"/>
      <c r="P133" s="339" t="n"/>
      <c r="Q133" s="339" t="n"/>
      <c r="R133" s="339" t="n"/>
      <c r="S133" s="339" t="n"/>
      <c r="T133" s="339" t="n"/>
      <c r="U133" s="339" t="n"/>
      <c r="V133" s="339" t="n"/>
      <c r="W133" s="339" t="n"/>
      <c r="X133" s="339" t="n"/>
      <c r="Y133" s="339" t="n"/>
    </row>
    <row r="134" ht="15.75" customHeight="1" s="1091" customFormat="1">
      <c r="A134" s="339" t="n"/>
      <c r="B134" s="934"/>
      <c r="C134" s="934"/>
      <c r="D134" s="934"/>
      <c r="E134" s="935"/>
      <c r="F134" s="934"/>
      <c r="G134" s="934"/>
      <c r="H134" s="339" t="n"/>
      <c r="I134" s="339" t="n"/>
      <c r="J134" s="339" t="n"/>
      <c r="K134" s="339" t="n"/>
      <c r="L134" s="339" t="n"/>
      <c r="M134" s="339" t="n"/>
      <c r="N134" s="339" t="n"/>
      <c r="O134" s="339" t="n"/>
      <c r="P134" s="339" t="n"/>
      <c r="Q134" s="339" t="n"/>
      <c r="R134" s="339" t="n"/>
      <c r="S134" s="339" t="n"/>
      <c r="T134" s="339" t="n"/>
      <c r="U134" s="339" t="n"/>
      <c r="V134" s="339" t="n"/>
      <c r="W134" s="339" t="n"/>
      <c r="X134" s="339" t="n"/>
      <c r="Y134" s="339" t="n"/>
    </row>
    <row r="135" ht="15.75" customHeight="1" s="1091" customFormat="1">
      <c r="A135" s="339" t="n"/>
      <c r="B135" s="934"/>
      <c r="C135" s="934"/>
      <c r="D135" s="934"/>
      <c r="E135" s="935"/>
      <c r="F135" s="934"/>
      <c r="G135" s="934"/>
      <c r="H135" s="339" t="n"/>
      <c r="I135" s="339" t="n"/>
      <c r="J135" s="339" t="n"/>
      <c r="K135" s="339" t="n"/>
      <c r="L135" s="339" t="n"/>
      <c r="M135" s="339" t="n"/>
      <c r="N135" s="339" t="n"/>
      <c r="O135" s="339" t="n"/>
      <c r="P135" s="339" t="n"/>
      <c r="Q135" s="339" t="n"/>
      <c r="R135" s="339" t="n"/>
      <c r="S135" s="339" t="n"/>
      <c r="T135" s="339" t="n"/>
      <c r="U135" s="339" t="n"/>
      <c r="V135" s="339" t="n"/>
      <c r="W135" s="339" t="n"/>
      <c r="X135" s="339" t="n"/>
      <c r="Y135" s="339" t="n"/>
    </row>
    <row r="136" ht="15.75" customHeight="1" s="1091" customFormat="1">
      <c r="A136" s="339" t="n"/>
      <c r="B136" s="934"/>
      <c r="C136" s="934"/>
      <c r="D136" s="934"/>
      <c r="E136" s="935"/>
      <c r="F136" s="934"/>
      <c r="G136" s="934"/>
      <c r="H136" s="339" t="n"/>
      <c r="I136" s="339" t="n"/>
      <c r="J136" s="339" t="n"/>
      <c r="K136" s="339" t="n"/>
      <c r="L136" s="339" t="n"/>
      <c r="M136" s="339" t="n"/>
      <c r="N136" s="339" t="n"/>
      <c r="O136" s="339" t="n"/>
      <c r="P136" s="339" t="n"/>
      <c r="Q136" s="339" t="n"/>
      <c r="R136" s="339" t="n"/>
      <c r="S136" s="339" t="n"/>
      <c r="T136" s="339" t="n"/>
      <c r="U136" s="339" t="n"/>
      <c r="V136" s="339" t="n"/>
      <c r="W136" s="339" t="n"/>
      <c r="X136" s="339" t="n"/>
      <c r="Y136" s="339" t="n"/>
    </row>
    <row r="137" ht="15.75" customHeight="1" s="1091" customFormat="1">
      <c r="A137" s="339" t="n"/>
      <c r="B137" s="934"/>
      <c r="C137" s="934"/>
      <c r="D137" s="934"/>
      <c r="E137" s="935"/>
      <c r="F137" s="934"/>
      <c r="G137" s="934"/>
      <c r="H137" s="339" t="n"/>
      <c r="I137" s="339" t="n"/>
      <c r="J137" s="339" t="n"/>
      <c r="K137" s="339" t="n"/>
      <c r="L137" s="339" t="n"/>
      <c r="M137" s="339" t="n"/>
      <c r="N137" s="339" t="n"/>
      <c r="O137" s="339" t="n"/>
      <c r="P137" s="339" t="n"/>
      <c r="Q137" s="339" t="n"/>
      <c r="R137" s="339" t="n"/>
      <c r="S137" s="339" t="n"/>
      <c r="T137" s="339" t="n"/>
      <c r="U137" s="339" t="n"/>
      <c r="V137" s="339" t="n"/>
      <c r="W137" s="339" t="n"/>
      <c r="X137" s="339" t="n"/>
      <c r="Y137" s="339" t="n"/>
    </row>
    <row r="138" ht="15.75" customHeight="1" s="1091" customFormat="1">
      <c r="A138" s="339" t="n"/>
      <c r="B138" s="934"/>
      <c r="C138" s="934"/>
      <c r="D138" s="934"/>
      <c r="E138" s="935"/>
      <c r="F138" s="934"/>
      <c r="G138" s="934"/>
      <c r="H138" s="339" t="n"/>
      <c r="I138" s="339" t="n"/>
      <c r="J138" s="339" t="n"/>
      <c r="K138" s="339" t="n"/>
      <c r="L138" s="339" t="n"/>
      <c r="M138" s="339" t="n"/>
      <c r="N138" s="339" t="n"/>
      <c r="O138" s="339" t="n"/>
      <c r="P138" s="339" t="n"/>
      <c r="Q138" s="339" t="n"/>
      <c r="R138" s="339" t="n"/>
      <c r="S138" s="339" t="n"/>
      <c r="T138" s="339" t="n"/>
      <c r="U138" s="339" t="n"/>
      <c r="V138" s="339" t="n"/>
      <c r="W138" s="339" t="n"/>
      <c r="X138" s="339" t="n"/>
      <c r="Y138" s="339" t="n"/>
    </row>
    <row r="139" ht="15.75" customHeight="1" s="1091" customFormat="1">
      <c r="A139" s="339" t="n"/>
      <c r="B139" s="934"/>
      <c r="C139" s="934"/>
      <c r="D139" s="934"/>
      <c r="E139" s="935"/>
      <c r="F139" s="934"/>
      <c r="G139" s="934"/>
      <c r="H139" s="339" t="n"/>
      <c r="I139" s="339" t="n"/>
      <c r="J139" s="339" t="n"/>
      <c r="K139" s="339" t="n"/>
      <c r="L139" s="339" t="n"/>
      <c r="M139" s="339" t="n"/>
      <c r="N139" s="339" t="n"/>
      <c r="O139" s="339" t="n"/>
      <c r="P139" s="339" t="n"/>
      <c r="Q139" s="339" t="n"/>
      <c r="R139" s="339" t="n"/>
      <c r="S139" s="339" t="n"/>
      <c r="T139" s="339" t="n"/>
      <c r="U139" s="339" t="n"/>
      <c r="V139" s="339" t="n"/>
      <c r="W139" s="339" t="n"/>
      <c r="X139" s="339" t="n"/>
      <c r="Y139" s="339" t="n"/>
    </row>
    <row r="140" ht="15.75" customHeight="1" s="1091" customFormat="1">
      <c r="A140" s="339" t="n"/>
      <c r="B140" s="934"/>
      <c r="C140" s="934"/>
      <c r="D140" s="934"/>
      <c r="E140" s="935"/>
      <c r="F140" s="934"/>
      <c r="G140" s="934"/>
      <c r="H140" s="339" t="n"/>
      <c r="I140" s="339" t="n"/>
      <c r="J140" s="339" t="n"/>
      <c r="K140" s="339" t="n"/>
      <c r="L140" s="339" t="n"/>
      <c r="M140" s="339" t="n"/>
      <c r="N140" s="339" t="n"/>
      <c r="O140" s="339" t="n"/>
      <c r="P140" s="339" t="n"/>
      <c r="Q140" s="339" t="n"/>
      <c r="R140" s="339" t="n"/>
      <c r="S140" s="339" t="n"/>
      <c r="T140" s="339" t="n"/>
      <c r="U140" s="339" t="n"/>
      <c r="V140" s="339" t="n"/>
      <c r="W140" s="339" t="n"/>
      <c r="X140" s="339" t="n"/>
      <c r="Y140" s="339" t="n"/>
    </row>
    <row r="141" ht="15.75" customHeight="1" s="496">
      <c r="A141" s="339" t="n"/>
      <c r="B141" s="339" t="n"/>
      <c r="C141" s="339" t="n"/>
      <c r="D141" s="339" t="n"/>
      <c r="E141" s="340" t="n"/>
      <c r="F141" s="339" t="n"/>
      <c r="G141" s="339" t="n"/>
      <c r="H141" s="339" t="n"/>
      <c r="I141" s="339" t="n"/>
      <c r="J141" s="339" t="n"/>
      <c r="K141" s="339" t="n"/>
      <c r="L141" s="339" t="n"/>
      <c r="M141" s="339" t="n"/>
      <c r="N141" s="339" t="n"/>
      <c r="O141" s="339" t="n"/>
      <c r="P141" s="339" t="n"/>
      <c r="Q141" s="339" t="n"/>
      <c r="R141" s="339" t="n"/>
      <c r="S141" s="339" t="n"/>
      <c r="T141" s="339" t="n"/>
      <c r="U141" s="339" t="n"/>
      <c r="V141" s="339" t="n"/>
      <c r="W141" s="339" t="n"/>
      <c r="X141" s="339" t="n"/>
      <c r="Y141" s="339" t="n"/>
    </row>
    <row r="142" ht="15.75" customHeight="1" s="496">
      <c r="A142" s="339" t="n"/>
      <c r="B142" s="339" t="n"/>
      <c r="C142" s="339" t="n"/>
      <c r="D142" s="339" t="n"/>
      <c r="E142" s="340" t="n"/>
      <c r="F142" s="339" t="n"/>
      <c r="G142" s="339" t="n"/>
      <c r="H142" s="339" t="n"/>
      <c r="I142" s="339" t="n"/>
      <c r="J142" s="339" t="n"/>
      <c r="K142" s="339" t="n"/>
      <c r="L142" s="339" t="n"/>
      <c r="M142" s="339" t="n"/>
      <c r="N142" s="339" t="n"/>
      <c r="O142" s="339" t="n"/>
      <c r="P142" s="339" t="n"/>
      <c r="Q142" s="339" t="n"/>
      <c r="R142" s="339" t="n"/>
      <c r="S142" s="339" t="n"/>
      <c r="T142" s="339" t="n"/>
      <c r="U142" s="339" t="n"/>
      <c r="V142" s="339" t="n"/>
      <c r="W142" s="339" t="n"/>
      <c r="X142" s="339" t="n"/>
      <c r="Y142" s="339" t="n"/>
    </row>
    <row r="143" ht="15.75" customHeight="1" s="496">
      <c r="A143" s="339" t="n"/>
      <c r="B143" s="339" t="n"/>
      <c r="C143" s="339" t="n"/>
      <c r="D143" s="339" t="n"/>
      <c r="E143" s="340" t="n"/>
      <c r="F143" s="339" t="n"/>
      <c r="G143" s="339" t="n"/>
      <c r="H143" s="339" t="n"/>
      <c r="I143" s="339" t="n"/>
      <c r="J143" s="339" t="n"/>
      <c r="K143" s="339" t="n"/>
      <c r="L143" s="339" t="n"/>
      <c r="M143" s="339" t="n"/>
      <c r="N143" s="339" t="n"/>
      <c r="O143" s="339" t="n"/>
      <c r="P143" s="339" t="n"/>
      <c r="Q143" s="339" t="n"/>
      <c r="R143" s="339" t="n"/>
      <c r="S143" s="339" t="n"/>
      <c r="T143" s="339" t="n"/>
      <c r="U143" s="339" t="n"/>
      <c r="V143" s="339" t="n"/>
      <c r="W143" s="339" t="n"/>
      <c r="X143" s="339" t="n"/>
      <c r="Y143" s="339" t="n"/>
    </row>
    <row r="144" ht="15.75" customHeight="1" s="496">
      <c r="A144" s="339" t="n"/>
      <c r="B144" s="339" t="n"/>
      <c r="C144" s="339" t="n"/>
      <c r="D144" s="339" t="n"/>
      <c r="E144" s="340" t="n"/>
      <c r="F144" s="339" t="n"/>
      <c r="G144" s="339" t="n"/>
      <c r="H144" s="339" t="n"/>
      <c r="I144" s="339" t="n"/>
      <c r="J144" s="339" t="n"/>
      <c r="K144" s="339" t="n"/>
      <c r="L144" s="339" t="n"/>
      <c r="M144" s="339" t="n"/>
      <c r="N144" s="339" t="n"/>
      <c r="O144" s="339" t="n"/>
      <c r="P144" s="339" t="n"/>
      <c r="Q144" s="339" t="n"/>
      <c r="R144" s="339" t="n"/>
      <c r="S144" s="339" t="n"/>
      <c r="T144" s="339" t="n"/>
      <c r="U144" s="339" t="n"/>
      <c r="V144" s="339" t="n"/>
      <c r="W144" s="339" t="n"/>
      <c r="X144" s="339" t="n"/>
      <c r="Y144" s="339" t="n"/>
    </row>
    <row r="145" ht="15.75" customHeight="1" s="496">
      <c r="A145" s="339" t="n"/>
      <c r="B145" s="339" t="n"/>
      <c r="C145" s="339" t="n"/>
      <c r="D145" s="339" t="n"/>
      <c r="E145" s="340" t="n"/>
      <c r="F145" s="339" t="n"/>
      <c r="G145" s="339" t="n"/>
      <c r="H145" s="339" t="n"/>
      <c r="I145" s="339" t="n"/>
      <c r="J145" s="339" t="n"/>
      <c r="K145" s="339" t="n"/>
      <c r="L145" s="339" t="n"/>
      <c r="M145" s="339" t="n"/>
      <c r="N145" s="339" t="n"/>
      <c r="O145" s="339" t="n"/>
      <c r="P145" s="339" t="n"/>
      <c r="Q145" s="339" t="n"/>
      <c r="R145" s="339" t="n"/>
      <c r="S145" s="339" t="n"/>
      <c r="T145" s="339" t="n"/>
      <c r="U145" s="339" t="n"/>
      <c r="V145" s="339" t="n"/>
      <c r="W145" s="339" t="n"/>
      <c r="X145" s="339" t="n"/>
      <c r="Y145" s="339" t="n"/>
    </row>
    <row r="146" ht="15.75" customHeight="1" s="496">
      <c r="A146" s="339" t="n"/>
      <c r="B146" s="339" t="n"/>
      <c r="C146" s="339" t="n"/>
      <c r="D146" s="339" t="n"/>
      <c r="E146" s="340" t="n"/>
      <c r="F146" s="339" t="n"/>
      <c r="G146" s="339" t="n"/>
      <c r="H146" s="339" t="n"/>
      <c r="I146" s="339" t="n"/>
      <c r="J146" s="339" t="n"/>
      <c r="K146" s="339" t="n"/>
      <c r="L146" s="339" t="n"/>
      <c r="M146" s="339" t="n"/>
      <c r="N146" s="339" t="n"/>
      <c r="O146" s="339" t="n"/>
      <c r="P146" s="339" t="n"/>
      <c r="Q146" s="339" t="n"/>
      <c r="R146" s="339" t="n"/>
      <c r="S146" s="339" t="n"/>
      <c r="T146" s="339" t="n"/>
      <c r="U146" s="339" t="n"/>
      <c r="V146" s="339" t="n"/>
      <c r="W146" s="339" t="n"/>
      <c r="X146" s="339" t="n"/>
      <c r="Y146" s="339" t="n"/>
    </row>
    <row r="147" ht="15.75" customHeight="1" s="496">
      <c r="A147" s="339" t="n"/>
      <c r="B147" s="339" t="n"/>
      <c r="C147" s="339" t="n"/>
      <c r="D147" s="339" t="n"/>
      <c r="E147" s="340" t="n"/>
      <c r="F147" s="339" t="n"/>
      <c r="G147" s="339" t="n"/>
      <c r="H147" s="339" t="n"/>
      <c r="I147" s="339" t="n"/>
      <c r="J147" s="339" t="n"/>
      <c r="K147" s="339" t="n"/>
      <c r="L147" s="339" t="n"/>
      <c r="M147" s="339" t="n"/>
      <c r="N147" s="339" t="n"/>
      <c r="O147" s="339" t="n"/>
      <c r="P147" s="339" t="n"/>
      <c r="Q147" s="339" t="n"/>
      <c r="R147" s="339" t="n"/>
      <c r="S147" s="339" t="n"/>
      <c r="T147" s="339" t="n"/>
      <c r="U147" s="339" t="n"/>
      <c r="V147" s="339" t="n"/>
      <c r="W147" s="339" t="n"/>
      <c r="X147" s="339" t="n"/>
      <c r="Y147" s="339" t="n"/>
    </row>
    <row r="148" ht="15.75" customHeight="1" s="496">
      <c r="A148" s="339" t="n"/>
      <c r="B148" s="339" t="n"/>
      <c r="C148" s="339" t="n"/>
      <c r="D148" s="339" t="n"/>
      <c r="E148" s="340" t="n"/>
      <c r="F148" s="339" t="n"/>
      <c r="G148" s="339" t="n"/>
      <c r="H148" s="339" t="n"/>
      <c r="I148" s="339" t="n"/>
      <c r="J148" s="339" t="n"/>
      <c r="K148" s="339" t="n"/>
      <c r="L148" s="339" t="n"/>
      <c r="M148" s="339" t="n"/>
      <c r="N148" s="339" t="n"/>
      <c r="O148" s="339" t="n"/>
      <c r="P148" s="339" t="n"/>
      <c r="Q148" s="339" t="n"/>
      <c r="R148" s="339" t="n"/>
      <c r="S148" s="339" t="n"/>
      <c r="T148" s="339" t="n"/>
      <c r="U148" s="339" t="n"/>
      <c r="V148" s="339" t="n"/>
      <c r="W148" s="339" t="n"/>
      <c r="X148" s="339" t="n"/>
      <c r="Y148" s="339" t="n"/>
    </row>
    <row r="149" ht="15.75" customHeight="1" s="496">
      <c r="A149" s="339" t="n"/>
      <c r="B149" s="339" t="n"/>
      <c r="C149" s="339" t="n"/>
      <c r="D149" s="339" t="n"/>
      <c r="E149" s="340" t="n"/>
      <c r="F149" s="339" t="n"/>
      <c r="G149" s="339" t="n"/>
      <c r="H149" s="339" t="n"/>
      <c r="I149" s="339" t="n"/>
      <c r="J149" s="339" t="n"/>
      <c r="K149" s="339" t="n"/>
      <c r="L149" s="339" t="n"/>
      <c r="M149" s="339" t="n"/>
      <c r="N149" s="339" t="n"/>
      <c r="O149" s="339" t="n"/>
      <c r="P149" s="339" t="n"/>
      <c r="Q149" s="339" t="n"/>
      <c r="R149" s="339" t="n"/>
      <c r="S149" s="339" t="n"/>
      <c r="T149" s="339" t="n"/>
      <c r="U149" s="339" t="n"/>
      <c r="V149" s="339" t="n"/>
      <c r="W149" s="339" t="n"/>
      <c r="X149" s="339" t="n"/>
      <c r="Y149" s="339" t="n"/>
    </row>
    <row r="150" ht="15.75" customHeight="1" s="496">
      <c r="A150" s="339" t="n"/>
      <c r="B150" s="339" t="n"/>
      <c r="C150" s="339" t="n"/>
      <c r="D150" s="339" t="n"/>
      <c r="E150" s="340" t="n"/>
      <c r="F150" s="339" t="n"/>
      <c r="G150" s="339" t="n"/>
      <c r="H150" s="339" t="n"/>
      <c r="I150" s="339" t="n"/>
      <c r="J150" s="339" t="n"/>
      <c r="K150" s="339" t="n"/>
      <c r="L150" s="339" t="n"/>
      <c r="M150" s="339" t="n"/>
      <c r="N150" s="339" t="n"/>
      <c r="O150" s="339" t="n"/>
      <c r="P150" s="339" t="n"/>
      <c r="Q150" s="339" t="n"/>
      <c r="R150" s="339" t="n"/>
      <c r="S150" s="339" t="n"/>
      <c r="T150" s="339" t="n"/>
      <c r="U150" s="339" t="n"/>
      <c r="V150" s="339" t="n"/>
      <c r="W150" s="339" t="n"/>
      <c r="X150" s="339" t="n"/>
      <c r="Y150" s="339" t="n"/>
    </row>
    <row r="151" ht="15.75" customHeight="1" s="496">
      <c r="A151" s="339" t="n"/>
      <c r="B151" s="339" t="n"/>
      <c r="C151" s="339" t="n"/>
      <c r="D151" s="339" t="n"/>
      <c r="E151" s="340" t="n"/>
      <c r="F151" s="339" t="n"/>
      <c r="G151" s="339" t="n"/>
      <c r="H151" s="339" t="n"/>
      <c r="I151" s="339" t="n"/>
      <c r="J151" s="339" t="n"/>
      <c r="K151" s="339" t="n"/>
      <c r="L151" s="339" t="n"/>
      <c r="M151" s="339" t="n"/>
      <c r="N151" s="339" t="n"/>
      <c r="O151" s="339" t="n"/>
      <c r="P151" s="339" t="n"/>
      <c r="Q151" s="339" t="n"/>
      <c r="R151" s="339" t="n"/>
      <c r="S151" s="339" t="n"/>
      <c r="T151" s="339" t="n"/>
      <c r="U151" s="339" t="n"/>
      <c r="V151" s="339" t="n"/>
      <c r="W151" s="339" t="n"/>
      <c r="X151" s="339" t="n"/>
      <c r="Y151" s="339" t="n"/>
    </row>
    <row r="152" ht="15.75" customHeight="1" s="496">
      <c r="A152" s="339" t="n"/>
      <c r="B152" s="339" t="n"/>
      <c r="C152" s="339" t="n"/>
      <c r="D152" s="339" t="n"/>
      <c r="E152" s="340" t="n"/>
      <c r="F152" s="339" t="n"/>
      <c r="G152" s="339" t="n"/>
      <c r="H152" s="339" t="n"/>
      <c r="I152" s="339" t="n"/>
      <c r="J152" s="339" t="n"/>
      <c r="K152" s="339" t="n"/>
      <c r="L152" s="339" t="n"/>
      <c r="M152" s="339" t="n"/>
      <c r="N152" s="339" t="n"/>
      <c r="O152" s="339" t="n"/>
      <c r="P152" s="339" t="n"/>
      <c r="Q152" s="339" t="n"/>
      <c r="R152" s="339" t="n"/>
      <c r="S152" s="339" t="n"/>
      <c r="T152" s="339" t="n"/>
      <c r="U152" s="339" t="n"/>
      <c r="V152" s="339" t="n"/>
      <c r="W152" s="339" t="n"/>
      <c r="X152" s="339" t="n"/>
      <c r="Y152" s="339" t="n"/>
    </row>
    <row r="153" ht="15.75" customHeight="1" s="496">
      <c r="A153" s="339" t="n"/>
      <c r="B153" s="339" t="n"/>
      <c r="C153" s="339" t="n"/>
      <c r="D153" s="339" t="n"/>
      <c r="E153" s="340" t="n"/>
      <c r="F153" s="339" t="n"/>
      <c r="G153" s="339" t="n"/>
      <c r="H153" s="339" t="n"/>
      <c r="I153" s="339" t="n"/>
      <c r="J153" s="339" t="n"/>
      <c r="K153" s="339" t="n"/>
      <c r="L153" s="339" t="n"/>
      <c r="M153" s="339" t="n"/>
      <c r="N153" s="339" t="n"/>
      <c r="O153" s="339" t="n"/>
      <c r="P153" s="339" t="n"/>
      <c r="Q153" s="339" t="n"/>
      <c r="R153" s="339" t="n"/>
      <c r="S153" s="339" t="n"/>
      <c r="T153" s="339" t="n"/>
      <c r="U153" s="339" t="n"/>
      <c r="V153" s="339" t="n"/>
      <c r="W153" s="339" t="n"/>
      <c r="X153" s="339" t="n"/>
      <c r="Y153" s="339" t="n"/>
    </row>
    <row r="154" ht="15.75" customHeight="1" s="496">
      <c r="A154" s="339" t="n"/>
      <c r="B154" s="339" t="n"/>
      <c r="C154" s="339" t="n"/>
      <c r="D154" s="339" t="n"/>
      <c r="E154" s="340" t="n"/>
      <c r="F154" s="339" t="n"/>
      <c r="G154" s="339" t="n"/>
      <c r="H154" s="339" t="n"/>
      <c r="I154" s="339" t="n"/>
      <c r="J154" s="339" t="n"/>
      <c r="K154" s="339" t="n"/>
      <c r="L154" s="339" t="n"/>
      <c r="M154" s="339" t="n"/>
      <c r="N154" s="339" t="n"/>
      <c r="O154" s="339" t="n"/>
      <c r="P154" s="339" t="n"/>
      <c r="Q154" s="339" t="n"/>
      <c r="R154" s="339" t="n"/>
      <c r="S154" s="339" t="n"/>
      <c r="T154" s="339" t="n"/>
      <c r="U154" s="339" t="n"/>
      <c r="V154" s="339" t="n"/>
      <c r="W154" s="339" t="n"/>
      <c r="X154" s="339" t="n"/>
      <c r="Y154" s="339" t="n"/>
    </row>
    <row r="155" ht="15.75" customHeight="1" s="496">
      <c r="A155" s="339" t="n"/>
      <c r="B155" s="339" t="n"/>
      <c r="C155" s="339" t="n"/>
      <c r="D155" s="339" t="n"/>
      <c r="E155" s="340" t="n"/>
      <c r="F155" s="339" t="n"/>
      <c r="G155" s="339" t="n"/>
      <c r="H155" s="339" t="n"/>
      <c r="I155" s="339" t="n"/>
      <c r="J155" s="339" t="n"/>
      <c r="K155" s="339" t="n"/>
      <c r="L155" s="339" t="n"/>
      <c r="M155" s="339" t="n"/>
      <c r="N155" s="339" t="n"/>
      <c r="O155" s="339" t="n"/>
      <c r="P155" s="339" t="n"/>
      <c r="Q155" s="339" t="n"/>
      <c r="R155" s="339" t="n"/>
      <c r="S155" s="339" t="n"/>
      <c r="T155" s="339" t="n"/>
      <c r="U155" s="339" t="n"/>
      <c r="V155" s="339" t="n"/>
      <c r="W155" s="339" t="n"/>
      <c r="X155" s="339" t="n"/>
      <c r="Y155" s="339" t="n"/>
    </row>
    <row r="156" ht="15.75" customHeight="1" s="496">
      <c r="A156" s="339" t="n"/>
      <c r="B156" s="339" t="n"/>
      <c r="C156" s="339" t="n"/>
      <c r="D156" s="339" t="n"/>
      <c r="E156" s="340" t="n"/>
      <c r="F156" s="339" t="n"/>
      <c r="G156" s="339" t="n"/>
      <c r="H156" s="339" t="n"/>
      <c r="I156" s="339" t="n"/>
      <c r="J156" s="339" t="n"/>
      <c r="K156" s="339" t="n"/>
      <c r="L156" s="339" t="n"/>
      <c r="M156" s="339" t="n"/>
      <c r="N156" s="339" t="n"/>
      <c r="O156" s="339" t="n"/>
      <c r="P156" s="339" t="n"/>
      <c r="Q156" s="339" t="n"/>
      <c r="R156" s="339" t="n"/>
      <c r="S156" s="339" t="n"/>
      <c r="T156" s="339" t="n"/>
      <c r="U156" s="339" t="n"/>
      <c r="V156" s="339" t="n"/>
      <c r="W156" s="339" t="n"/>
      <c r="X156" s="339" t="n"/>
      <c r="Y156" s="339" t="n"/>
    </row>
    <row r="157" ht="15.75" customHeight="1" s="496">
      <c r="A157" s="339" t="n"/>
      <c r="B157" s="339" t="n"/>
      <c r="C157" s="339" t="n"/>
      <c r="D157" s="339" t="n"/>
      <c r="E157" s="340" t="n"/>
      <c r="F157" s="339" t="n"/>
      <c r="G157" s="339" t="n"/>
      <c r="H157" s="339" t="n"/>
      <c r="I157" s="339" t="n"/>
      <c r="J157" s="339" t="n"/>
      <c r="K157" s="339" t="n"/>
      <c r="L157" s="339" t="n"/>
      <c r="M157" s="339" t="n"/>
      <c r="N157" s="339" t="n"/>
      <c r="O157" s="339" t="n"/>
      <c r="P157" s="339" t="n"/>
      <c r="Q157" s="339" t="n"/>
      <c r="R157" s="339" t="n"/>
      <c r="S157" s="339" t="n"/>
      <c r="T157" s="339" t="n"/>
      <c r="U157" s="339" t="n"/>
      <c r="V157" s="339" t="n"/>
      <c r="W157" s="339" t="n"/>
      <c r="X157" s="339" t="n"/>
      <c r="Y157" s="339" t="n"/>
    </row>
    <row r="158" ht="15.75" customHeight="1" s="496">
      <c r="A158" s="339" t="n"/>
      <c r="B158" s="339" t="n"/>
      <c r="C158" s="339" t="n"/>
      <c r="D158" s="339" t="n"/>
      <c r="E158" s="340" t="n"/>
      <c r="F158" s="339" t="n"/>
      <c r="G158" s="339" t="n"/>
      <c r="H158" s="339" t="n"/>
      <c r="I158" s="339" t="n"/>
      <c r="J158" s="339" t="n"/>
      <c r="K158" s="339" t="n"/>
      <c r="L158" s="339" t="n"/>
      <c r="M158" s="339" t="n"/>
      <c r="N158" s="339" t="n"/>
      <c r="O158" s="339" t="n"/>
      <c r="P158" s="339" t="n"/>
      <c r="Q158" s="339" t="n"/>
      <c r="R158" s="339" t="n"/>
      <c r="S158" s="339" t="n"/>
      <c r="T158" s="339" t="n"/>
      <c r="U158" s="339" t="n"/>
      <c r="V158" s="339" t="n"/>
      <c r="W158" s="339" t="n"/>
      <c r="X158" s="339" t="n"/>
      <c r="Y158" s="339" t="n"/>
    </row>
    <row r="159" ht="15.75" customHeight="1" s="496">
      <c r="A159" s="339" t="n"/>
      <c r="B159" s="339" t="n"/>
      <c r="C159" s="339" t="n"/>
      <c r="D159" s="339" t="n"/>
      <c r="E159" s="340" t="n"/>
      <c r="F159" s="339" t="n"/>
      <c r="G159" s="339" t="n"/>
      <c r="H159" s="339" t="n"/>
      <c r="I159" s="339" t="n"/>
      <c r="J159" s="339" t="n"/>
      <c r="K159" s="339" t="n"/>
      <c r="L159" s="339" t="n"/>
      <c r="M159" s="339" t="n"/>
      <c r="N159" s="339" t="n"/>
      <c r="O159" s="339" t="n"/>
      <c r="P159" s="339" t="n"/>
      <c r="Q159" s="339" t="n"/>
      <c r="R159" s="339" t="n"/>
      <c r="S159" s="339" t="n"/>
      <c r="T159" s="339" t="n"/>
      <c r="U159" s="339" t="n"/>
      <c r="V159" s="339" t="n"/>
      <c r="W159" s="339" t="n"/>
      <c r="X159" s="339" t="n"/>
      <c r="Y159" s="339" t="n"/>
    </row>
    <row r="160" ht="15.75" customHeight="1" s="496">
      <c r="A160" s="339" t="n"/>
      <c r="B160" s="339" t="n"/>
      <c r="C160" s="339" t="n"/>
      <c r="D160" s="339" t="n"/>
      <c r="E160" s="340" t="n"/>
      <c r="F160" s="339" t="n"/>
      <c r="G160" s="339" t="n"/>
      <c r="H160" s="339" t="n"/>
      <c r="I160" s="339" t="n"/>
      <c r="J160" s="339" t="n"/>
      <c r="K160" s="339" t="n"/>
      <c r="L160" s="339" t="n"/>
      <c r="M160" s="339" t="n"/>
      <c r="N160" s="339" t="n"/>
      <c r="O160" s="339" t="n"/>
      <c r="P160" s="339" t="n"/>
      <c r="Q160" s="339" t="n"/>
      <c r="R160" s="339" t="n"/>
      <c r="S160" s="339" t="n"/>
      <c r="T160" s="339" t="n"/>
      <c r="U160" s="339" t="n"/>
      <c r="V160" s="339" t="n"/>
      <c r="W160" s="339" t="n"/>
      <c r="X160" s="339" t="n"/>
      <c r="Y160" s="339" t="n"/>
    </row>
    <row r="161" ht="15.75" customHeight="1" s="496">
      <c r="A161" s="339" t="n"/>
      <c r="B161" s="339" t="n"/>
      <c r="C161" s="339" t="n"/>
      <c r="D161" s="339" t="n"/>
      <c r="E161" s="340" t="n"/>
      <c r="F161" s="339" t="n"/>
      <c r="G161" s="339" t="n"/>
      <c r="H161" s="339" t="n"/>
      <c r="I161" s="339" t="n"/>
      <c r="J161" s="339" t="n"/>
      <c r="K161" s="339" t="n"/>
      <c r="L161" s="339" t="n"/>
      <c r="M161" s="339" t="n"/>
      <c r="N161" s="339" t="n"/>
      <c r="O161" s="339" t="n"/>
      <c r="P161" s="339" t="n"/>
      <c r="Q161" s="339" t="n"/>
      <c r="R161" s="339" t="n"/>
      <c r="S161" s="339" t="n"/>
      <c r="T161" s="339" t="n"/>
      <c r="U161" s="339" t="n"/>
      <c r="V161" s="339" t="n"/>
      <c r="W161" s="339" t="n"/>
      <c r="X161" s="339" t="n"/>
      <c r="Y161" s="339" t="n"/>
    </row>
    <row r="162" ht="15.75" customHeight="1" s="496">
      <c r="A162" s="339" t="n"/>
      <c r="B162" s="339" t="n"/>
      <c r="C162" s="339" t="n"/>
      <c r="D162" s="339" t="n"/>
      <c r="E162" s="340" t="n"/>
      <c r="F162" s="339" t="n"/>
      <c r="G162" s="339" t="n"/>
      <c r="H162" s="339" t="n"/>
      <c r="I162" s="339" t="n"/>
      <c r="J162" s="339" t="n"/>
      <c r="K162" s="339" t="n"/>
      <c r="L162" s="339" t="n"/>
      <c r="M162" s="339" t="n"/>
      <c r="N162" s="339" t="n"/>
      <c r="O162" s="339" t="n"/>
      <c r="P162" s="339" t="n"/>
      <c r="Q162" s="339" t="n"/>
      <c r="R162" s="339" t="n"/>
      <c r="S162" s="339" t="n"/>
      <c r="T162" s="339" t="n"/>
      <c r="U162" s="339" t="n"/>
      <c r="V162" s="339" t="n"/>
      <c r="W162" s="339" t="n"/>
      <c r="X162" s="339" t="n"/>
      <c r="Y162" s="339" t="n"/>
    </row>
    <row r="163" ht="15.75" customHeight="1" s="496">
      <c r="A163" s="339" t="n"/>
      <c r="B163" s="339" t="n"/>
      <c r="C163" s="339" t="n"/>
      <c r="D163" s="339" t="n"/>
      <c r="E163" s="340" t="n"/>
      <c r="F163" s="339" t="n"/>
      <c r="G163" s="339" t="n"/>
      <c r="H163" s="339" t="n"/>
      <c r="I163" s="339" t="n"/>
      <c r="J163" s="339" t="n"/>
      <c r="K163" s="339" t="n"/>
      <c r="L163" s="339" t="n"/>
      <c r="M163" s="339" t="n"/>
      <c r="N163" s="339" t="n"/>
      <c r="O163" s="339" t="n"/>
      <c r="P163" s="339" t="n"/>
      <c r="Q163" s="339" t="n"/>
      <c r="R163" s="339" t="n"/>
      <c r="S163" s="339" t="n"/>
      <c r="T163" s="339" t="n"/>
      <c r="U163" s="339" t="n"/>
      <c r="V163" s="339" t="n"/>
      <c r="W163" s="339" t="n"/>
      <c r="X163" s="339" t="n"/>
      <c r="Y163" s="339" t="n"/>
    </row>
    <row r="164" ht="15.75" customHeight="1" s="496">
      <c r="A164" s="339" t="n"/>
      <c r="B164" s="339" t="n"/>
      <c r="C164" s="339" t="n"/>
      <c r="D164" s="339" t="n"/>
      <c r="E164" s="340" t="n"/>
      <c r="F164" s="339" t="n"/>
      <c r="G164" s="339" t="n"/>
      <c r="H164" s="339" t="n"/>
      <c r="I164" s="339" t="n"/>
      <c r="J164" s="339" t="n"/>
      <c r="K164" s="339" t="n"/>
      <c r="L164" s="339" t="n"/>
      <c r="M164" s="339" t="n"/>
      <c r="N164" s="339" t="n"/>
      <c r="O164" s="339" t="n"/>
      <c r="P164" s="339" t="n"/>
      <c r="Q164" s="339" t="n"/>
      <c r="R164" s="339" t="n"/>
      <c r="S164" s="339" t="n"/>
      <c r="T164" s="339" t="n"/>
      <c r="U164" s="339" t="n"/>
      <c r="V164" s="339" t="n"/>
      <c r="W164" s="339" t="n"/>
      <c r="X164" s="339" t="n"/>
      <c r="Y164" s="339" t="n"/>
    </row>
    <row r="165" ht="15.75" customHeight="1" s="496">
      <c r="A165" s="339" t="n"/>
      <c r="B165" s="339" t="n"/>
      <c r="C165" s="339" t="n"/>
      <c r="D165" s="339" t="n"/>
      <c r="E165" s="340" t="n"/>
      <c r="F165" s="339" t="n"/>
      <c r="G165" s="339" t="n"/>
      <c r="H165" s="339" t="n"/>
      <c r="I165" s="339" t="n"/>
      <c r="J165" s="339" t="n"/>
      <c r="K165" s="339" t="n"/>
      <c r="L165" s="339" t="n"/>
      <c r="M165" s="339" t="n"/>
      <c r="N165" s="339" t="n"/>
      <c r="O165" s="339" t="n"/>
      <c r="P165" s="339" t="n"/>
      <c r="Q165" s="339" t="n"/>
      <c r="R165" s="339" t="n"/>
      <c r="S165" s="339" t="n"/>
      <c r="T165" s="339" t="n"/>
      <c r="U165" s="339" t="n"/>
      <c r="V165" s="339" t="n"/>
      <c r="W165" s="339" t="n"/>
      <c r="X165" s="339" t="n"/>
      <c r="Y165" s="339" t="n"/>
    </row>
    <row r="166" ht="15.75" customHeight="1" s="496">
      <c r="A166" s="339" t="n"/>
      <c r="B166" s="339" t="n"/>
      <c r="C166" s="339" t="n"/>
      <c r="D166" s="339" t="n"/>
      <c r="E166" s="340" t="n"/>
      <c r="F166" s="339" t="n"/>
      <c r="G166" s="339" t="n"/>
      <c r="H166" s="339" t="n"/>
      <c r="I166" s="339" t="n"/>
      <c r="J166" s="339" t="n"/>
      <c r="K166" s="339" t="n"/>
      <c r="L166" s="339" t="n"/>
      <c r="M166" s="339" t="n"/>
      <c r="N166" s="339" t="n"/>
      <c r="O166" s="339" t="n"/>
      <c r="P166" s="339" t="n"/>
      <c r="Q166" s="339" t="n"/>
      <c r="R166" s="339" t="n"/>
      <c r="S166" s="339" t="n"/>
      <c r="T166" s="339" t="n"/>
      <c r="U166" s="339" t="n"/>
      <c r="V166" s="339" t="n"/>
      <c r="W166" s="339" t="n"/>
      <c r="X166" s="339" t="n"/>
      <c r="Y166" s="339" t="n"/>
    </row>
    <row r="167" ht="15.75" customHeight="1" s="496">
      <c r="A167" s="339" t="n"/>
      <c r="B167" s="339" t="n"/>
      <c r="C167" s="339" t="n"/>
      <c r="D167" s="339" t="n"/>
      <c r="E167" s="340" t="n"/>
      <c r="F167" s="339" t="n"/>
      <c r="G167" s="339" t="n"/>
      <c r="H167" s="339" t="n"/>
      <c r="I167" s="339" t="n"/>
      <c r="J167" s="339" t="n"/>
      <c r="K167" s="339" t="n"/>
      <c r="L167" s="339" t="n"/>
      <c r="M167" s="339" t="n"/>
      <c r="N167" s="339" t="n"/>
      <c r="O167" s="339" t="n"/>
      <c r="P167" s="339" t="n"/>
      <c r="Q167" s="339" t="n"/>
      <c r="R167" s="339" t="n"/>
      <c r="S167" s="339" t="n"/>
      <c r="T167" s="339" t="n"/>
      <c r="U167" s="339" t="n"/>
      <c r="V167" s="339" t="n"/>
      <c r="W167" s="339" t="n"/>
      <c r="X167" s="339" t="n"/>
      <c r="Y167" s="339" t="n"/>
    </row>
    <row r="168" ht="15.75" customHeight="1" s="496">
      <c r="A168" s="339" t="n"/>
      <c r="B168" s="339" t="n"/>
      <c r="C168" s="339" t="n"/>
      <c r="D168" s="339" t="n"/>
      <c r="E168" s="340" t="n"/>
      <c r="F168" s="339" t="n"/>
      <c r="G168" s="339" t="n"/>
      <c r="H168" s="339" t="n"/>
      <c r="I168" s="339" t="n"/>
      <c r="J168" s="339" t="n"/>
      <c r="K168" s="339" t="n"/>
      <c r="L168" s="339" t="n"/>
      <c r="M168" s="339" t="n"/>
      <c r="N168" s="339" t="n"/>
      <c r="O168" s="339" t="n"/>
      <c r="P168" s="339" t="n"/>
      <c r="Q168" s="339" t="n"/>
      <c r="R168" s="339" t="n"/>
      <c r="S168" s="339" t="n"/>
      <c r="T168" s="339" t="n"/>
      <c r="U168" s="339" t="n"/>
      <c r="V168" s="339" t="n"/>
      <c r="W168" s="339" t="n"/>
      <c r="X168" s="339" t="n"/>
      <c r="Y168" s="339" t="n"/>
    </row>
    <row r="169" ht="15.75" customHeight="1" s="496">
      <c r="A169" s="339" t="n"/>
      <c r="B169" s="339" t="n"/>
      <c r="C169" s="339" t="n"/>
      <c r="D169" s="339" t="n"/>
      <c r="E169" s="340" t="n"/>
      <c r="F169" s="339" t="n"/>
      <c r="G169" s="339" t="n"/>
      <c r="H169" s="339" t="n"/>
      <c r="I169" s="339" t="n"/>
      <c r="J169" s="339" t="n"/>
      <c r="K169" s="339" t="n"/>
      <c r="L169" s="339" t="n"/>
      <c r="M169" s="339" t="n"/>
      <c r="N169" s="339" t="n"/>
      <c r="O169" s="339" t="n"/>
      <c r="P169" s="339" t="n"/>
      <c r="Q169" s="339" t="n"/>
      <c r="R169" s="339" t="n"/>
      <c r="S169" s="339" t="n"/>
      <c r="T169" s="339" t="n"/>
      <c r="U169" s="339" t="n"/>
      <c r="V169" s="339" t="n"/>
      <c r="W169" s="339" t="n"/>
      <c r="X169" s="339" t="n"/>
      <c r="Y169" s="339" t="n"/>
    </row>
    <row r="170" ht="15.75" customHeight="1" s="496">
      <c r="A170" s="339" t="n"/>
      <c r="B170" s="339" t="n"/>
      <c r="C170" s="339" t="n"/>
      <c r="D170" s="339" t="n"/>
      <c r="E170" s="340" t="n"/>
      <c r="F170" s="339" t="n"/>
      <c r="G170" s="339" t="n"/>
      <c r="H170" s="339" t="n"/>
      <c r="I170" s="339" t="n"/>
      <c r="J170" s="339" t="n"/>
      <c r="K170" s="339" t="n"/>
      <c r="L170" s="339" t="n"/>
      <c r="M170" s="339" t="n"/>
      <c r="N170" s="339" t="n"/>
      <c r="O170" s="339" t="n"/>
      <c r="P170" s="339" t="n"/>
      <c r="Q170" s="339" t="n"/>
      <c r="R170" s="339" t="n"/>
      <c r="S170" s="339" t="n"/>
      <c r="T170" s="339" t="n"/>
      <c r="U170" s="339" t="n"/>
      <c r="V170" s="339" t="n"/>
      <c r="W170" s="339" t="n"/>
      <c r="X170" s="339" t="n"/>
      <c r="Y170" s="339" t="n"/>
    </row>
    <row r="171" ht="15.75" customHeight="1" s="496">
      <c r="A171" s="339" t="n"/>
      <c r="B171" s="339" t="n"/>
      <c r="C171" s="339" t="n"/>
      <c r="D171" s="339" t="n"/>
      <c r="E171" s="340" t="n"/>
      <c r="F171" s="339" t="n"/>
      <c r="G171" s="339" t="n"/>
      <c r="H171" s="339" t="n"/>
      <c r="I171" s="339" t="n"/>
      <c r="J171" s="339" t="n"/>
      <c r="K171" s="339" t="n"/>
      <c r="L171" s="339" t="n"/>
      <c r="M171" s="339" t="n"/>
      <c r="N171" s="339" t="n"/>
      <c r="O171" s="339" t="n"/>
      <c r="P171" s="339" t="n"/>
      <c r="Q171" s="339" t="n"/>
      <c r="R171" s="339" t="n"/>
      <c r="S171" s="339" t="n"/>
      <c r="T171" s="339" t="n"/>
      <c r="U171" s="339" t="n"/>
      <c r="V171" s="339" t="n"/>
      <c r="W171" s="339" t="n"/>
      <c r="X171" s="339" t="n"/>
      <c r="Y171" s="339" t="n"/>
    </row>
    <row r="172" ht="15.75" customHeight="1" s="496">
      <c r="A172" s="339" t="n"/>
      <c r="B172" s="339" t="n"/>
      <c r="C172" s="339" t="n"/>
      <c r="D172" s="339" t="n"/>
      <c r="E172" s="340" t="n"/>
      <c r="F172" s="339" t="n"/>
      <c r="G172" s="339" t="n"/>
      <c r="H172" s="339" t="n"/>
      <c r="I172" s="339" t="n"/>
      <c r="J172" s="339" t="n"/>
      <c r="K172" s="339" t="n"/>
      <c r="L172" s="339" t="n"/>
      <c r="M172" s="339" t="n"/>
      <c r="N172" s="339" t="n"/>
      <c r="O172" s="339" t="n"/>
      <c r="P172" s="339" t="n"/>
      <c r="Q172" s="339" t="n"/>
      <c r="R172" s="339" t="n"/>
      <c r="S172" s="339" t="n"/>
      <c r="T172" s="339" t="n"/>
      <c r="U172" s="339" t="n"/>
      <c r="V172" s="339" t="n"/>
      <c r="W172" s="339" t="n"/>
      <c r="X172" s="339" t="n"/>
      <c r="Y172" s="339" t="n"/>
    </row>
    <row r="173" ht="15.75" customHeight="1" s="496">
      <c r="A173" s="339" t="n"/>
      <c r="B173" s="339" t="n"/>
      <c r="C173" s="339" t="n"/>
      <c r="D173" s="339" t="n"/>
      <c r="E173" s="340" t="n"/>
      <c r="F173" s="339" t="n"/>
      <c r="G173" s="339" t="n"/>
      <c r="H173" s="339" t="n"/>
      <c r="I173" s="339" t="n"/>
      <c r="J173" s="339" t="n"/>
      <c r="K173" s="339" t="n"/>
      <c r="L173" s="339" t="n"/>
      <c r="M173" s="339" t="n"/>
      <c r="N173" s="339" t="n"/>
      <c r="O173" s="339" t="n"/>
      <c r="P173" s="339" t="n"/>
      <c r="Q173" s="339" t="n"/>
      <c r="R173" s="339" t="n"/>
      <c r="S173" s="339" t="n"/>
      <c r="T173" s="339" t="n"/>
      <c r="U173" s="339" t="n"/>
      <c r="V173" s="339" t="n"/>
      <c r="W173" s="339" t="n"/>
      <c r="X173" s="339" t="n"/>
      <c r="Y173" s="339" t="n"/>
    </row>
    <row r="174" ht="15.75" customHeight="1" s="496">
      <c r="A174" s="339" t="n"/>
      <c r="B174" s="339" t="n"/>
      <c r="C174" s="339" t="n"/>
      <c r="D174" s="339" t="n"/>
      <c r="E174" s="340" t="n"/>
      <c r="F174" s="339" t="n"/>
      <c r="G174" s="339" t="n"/>
      <c r="H174" s="339" t="n"/>
      <c r="I174" s="339" t="n"/>
      <c r="J174" s="339" t="n"/>
      <c r="K174" s="339" t="n"/>
      <c r="L174" s="339" t="n"/>
      <c r="M174" s="339" t="n"/>
      <c r="N174" s="339" t="n"/>
      <c r="O174" s="339" t="n"/>
      <c r="P174" s="339" t="n"/>
      <c r="Q174" s="339" t="n"/>
      <c r="R174" s="339" t="n"/>
      <c r="S174" s="339" t="n"/>
      <c r="T174" s="339" t="n"/>
      <c r="U174" s="339" t="n"/>
      <c r="V174" s="339" t="n"/>
      <c r="W174" s="339" t="n"/>
      <c r="X174" s="339" t="n"/>
      <c r="Y174" s="339" t="n"/>
    </row>
    <row r="175" ht="15.75" customHeight="1" s="496">
      <c r="A175" s="339" t="n"/>
      <c r="B175" s="339" t="n"/>
      <c r="C175" s="339" t="n"/>
      <c r="D175" s="339" t="n"/>
      <c r="E175" s="340" t="n"/>
      <c r="F175" s="339" t="n"/>
      <c r="G175" s="339" t="n"/>
      <c r="H175" s="339" t="n"/>
      <c r="I175" s="339" t="n"/>
      <c r="J175" s="339" t="n"/>
      <c r="K175" s="339" t="n"/>
      <c r="L175" s="339" t="n"/>
      <c r="M175" s="339" t="n"/>
      <c r="N175" s="339" t="n"/>
      <c r="O175" s="339" t="n"/>
      <c r="P175" s="339" t="n"/>
      <c r="Q175" s="339" t="n"/>
      <c r="R175" s="339" t="n"/>
      <c r="S175" s="339" t="n"/>
      <c r="T175" s="339" t="n"/>
      <c r="U175" s="339" t="n"/>
      <c r="V175" s="339" t="n"/>
      <c r="W175" s="339" t="n"/>
      <c r="X175" s="339" t="n"/>
      <c r="Y175" s="339" t="n"/>
    </row>
    <row r="176" ht="15.75" customHeight="1" s="496">
      <c r="A176" s="339" t="n"/>
      <c r="B176" s="339" t="n"/>
      <c r="C176" s="339" t="n"/>
      <c r="D176" s="339" t="n"/>
      <c r="E176" s="340" t="n"/>
      <c r="F176" s="339" t="n"/>
      <c r="G176" s="339" t="n"/>
      <c r="H176" s="339" t="n"/>
      <c r="I176" s="339" t="n"/>
      <c r="J176" s="339" t="n"/>
      <c r="K176" s="339" t="n"/>
      <c r="L176" s="339" t="n"/>
      <c r="M176" s="339" t="n"/>
      <c r="N176" s="339" t="n"/>
      <c r="O176" s="339" t="n"/>
      <c r="P176" s="339" t="n"/>
      <c r="Q176" s="339" t="n"/>
      <c r="R176" s="339" t="n"/>
      <c r="S176" s="339" t="n"/>
      <c r="T176" s="339" t="n"/>
      <c r="U176" s="339" t="n"/>
      <c r="V176" s="339" t="n"/>
      <c r="W176" s="339" t="n"/>
      <c r="X176" s="339" t="n"/>
      <c r="Y176" s="339" t="n"/>
    </row>
    <row r="177" ht="15.75" customHeight="1" s="496">
      <c r="A177" s="339" t="n"/>
      <c r="B177" s="339" t="n"/>
      <c r="C177" s="339" t="n"/>
      <c r="D177" s="339" t="n"/>
      <c r="E177" s="340" t="n"/>
      <c r="F177" s="339" t="n"/>
      <c r="G177" s="339" t="n"/>
      <c r="H177" s="339" t="n"/>
      <c r="I177" s="339" t="n"/>
      <c r="J177" s="339" t="n"/>
      <c r="K177" s="339" t="n"/>
      <c r="L177" s="339" t="n"/>
      <c r="M177" s="339" t="n"/>
      <c r="N177" s="339" t="n"/>
      <c r="O177" s="339" t="n"/>
      <c r="P177" s="339" t="n"/>
      <c r="Q177" s="339" t="n"/>
      <c r="R177" s="339" t="n"/>
      <c r="S177" s="339" t="n"/>
      <c r="T177" s="339" t="n"/>
      <c r="U177" s="339" t="n"/>
      <c r="V177" s="339" t="n"/>
      <c r="W177" s="339" t="n"/>
      <c r="X177" s="339" t="n"/>
      <c r="Y177" s="339" t="n"/>
    </row>
    <row r="178" ht="15.75" customHeight="1" s="496">
      <c r="A178" s="339" t="n"/>
      <c r="B178" s="339" t="n"/>
      <c r="C178" s="339" t="n"/>
      <c r="D178" s="339" t="n"/>
      <c r="E178" s="340" t="n"/>
      <c r="F178" s="339" t="n"/>
      <c r="G178" s="339" t="n"/>
      <c r="H178" s="339" t="n"/>
      <c r="I178" s="339" t="n"/>
      <c r="J178" s="339" t="n"/>
      <c r="K178" s="339" t="n"/>
      <c r="L178" s="339" t="n"/>
      <c r="M178" s="339" t="n"/>
      <c r="N178" s="339" t="n"/>
      <c r="O178" s="339" t="n"/>
      <c r="P178" s="339" t="n"/>
      <c r="Q178" s="339" t="n"/>
      <c r="R178" s="339" t="n"/>
      <c r="S178" s="339" t="n"/>
      <c r="T178" s="339" t="n"/>
      <c r="U178" s="339" t="n"/>
      <c r="V178" s="339" t="n"/>
      <c r="W178" s="339" t="n"/>
      <c r="X178" s="339" t="n"/>
      <c r="Y178" s="339" t="n"/>
    </row>
    <row r="179" ht="15.75" customHeight="1" s="496">
      <c r="A179" s="339" t="n"/>
      <c r="B179" s="339" t="n"/>
      <c r="C179" s="339" t="n"/>
      <c r="D179" s="339" t="n"/>
      <c r="E179" s="340" t="n"/>
      <c r="F179" s="339" t="n"/>
      <c r="G179" s="339" t="n"/>
      <c r="H179" s="339" t="n"/>
      <c r="I179" s="339" t="n"/>
      <c r="J179" s="339" t="n"/>
      <c r="K179" s="339" t="n"/>
      <c r="L179" s="339" t="n"/>
      <c r="M179" s="339" t="n"/>
      <c r="N179" s="339" t="n"/>
      <c r="O179" s="339" t="n"/>
      <c r="P179" s="339" t="n"/>
      <c r="Q179" s="339" t="n"/>
      <c r="R179" s="339" t="n"/>
      <c r="S179" s="339" t="n"/>
      <c r="T179" s="339" t="n"/>
      <c r="U179" s="339" t="n"/>
      <c r="V179" s="339" t="n"/>
      <c r="W179" s="339" t="n"/>
      <c r="X179" s="339" t="n"/>
      <c r="Y179" s="339" t="n"/>
    </row>
    <row r="180" ht="15.75" customHeight="1" s="496">
      <c r="A180" s="339" t="n"/>
      <c r="B180" s="339" t="n"/>
      <c r="C180" s="339" t="n"/>
      <c r="D180" s="339" t="n"/>
      <c r="E180" s="340" t="n"/>
      <c r="F180" s="339" t="n"/>
      <c r="G180" s="339" t="n"/>
      <c r="H180" s="339" t="n"/>
      <c r="I180" s="339" t="n"/>
      <c r="J180" s="339" t="n"/>
      <c r="K180" s="339" t="n"/>
      <c r="L180" s="339" t="n"/>
      <c r="M180" s="339" t="n"/>
      <c r="N180" s="339" t="n"/>
      <c r="O180" s="339" t="n"/>
      <c r="P180" s="339" t="n"/>
      <c r="Q180" s="339" t="n"/>
      <c r="R180" s="339" t="n"/>
      <c r="S180" s="339" t="n"/>
      <c r="T180" s="339" t="n"/>
      <c r="U180" s="339" t="n"/>
      <c r="V180" s="339" t="n"/>
      <c r="W180" s="339" t="n"/>
      <c r="X180" s="339" t="n"/>
      <c r="Y180" s="339" t="n"/>
    </row>
    <row r="181" ht="15.75" customHeight="1" s="496">
      <c r="A181" s="339" t="n"/>
      <c r="B181" s="339" t="n"/>
      <c r="C181" s="339" t="n"/>
      <c r="D181" s="339" t="n"/>
      <c r="E181" s="340" t="n"/>
      <c r="F181" s="339" t="n"/>
      <c r="G181" s="339" t="n"/>
      <c r="H181" s="339" t="n"/>
      <c r="I181" s="339" t="n"/>
      <c r="J181" s="339" t="n"/>
      <c r="K181" s="339" t="n"/>
      <c r="L181" s="339" t="n"/>
      <c r="M181" s="339" t="n"/>
      <c r="N181" s="339" t="n"/>
      <c r="O181" s="339" t="n"/>
      <c r="P181" s="339" t="n"/>
      <c r="Q181" s="339" t="n"/>
      <c r="R181" s="339" t="n"/>
      <c r="S181" s="339" t="n"/>
      <c r="T181" s="339" t="n"/>
      <c r="U181" s="339" t="n"/>
      <c r="V181" s="339" t="n"/>
      <c r="W181" s="339" t="n"/>
      <c r="X181" s="339" t="n"/>
      <c r="Y181" s="339" t="n"/>
    </row>
    <row r="182" ht="15.75" customHeight="1" s="496">
      <c r="A182" s="339" t="n"/>
      <c r="B182" s="339" t="n"/>
      <c r="C182" s="339" t="n"/>
      <c r="D182" s="339" t="n"/>
      <c r="E182" s="340" t="n"/>
      <c r="F182" s="339" t="n"/>
      <c r="G182" s="339" t="n"/>
      <c r="H182" s="339" t="n"/>
      <c r="I182" s="339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39" t="n"/>
      <c r="S182" s="339" t="n"/>
      <c r="T182" s="339" t="n"/>
      <c r="U182" s="339" t="n"/>
      <c r="V182" s="339" t="n"/>
      <c r="W182" s="339" t="n"/>
      <c r="X182" s="339" t="n"/>
      <c r="Y182" s="339" t="n"/>
    </row>
    <row r="183" ht="15.75" customHeight="1" s="496">
      <c r="A183" s="339" t="n"/>
      <c r="B183" s="339" t="n"/>
      <c r="C183" s="339" t="n"/>
      <c r="D183" s="339" t="n"/>
      <c r="E183" s="340" t="n"/>
      <c r="F183" s="339" t="n"/>
      <c r="G183" s="339" t="n"/>
      <c r="H183" s="339" t="n"/>
      <c r="I183" s="339" t="n"/>
      <c r="J183" s="339" t="n"/>
      <c r="K183" s="339" t="n"/>
      <c r="L183" s="339" t="n"/>
      <c r="M183" s="339" t="n"/>
      <c r="N183" s="339" t="n"/>
      <c r="O183" s="339" t="n"/>
      <c r="P183" s="339" t="n"/>
      <c r="Q183" s="339" t="n"/>
      <c r="R183" s="339" t="n"/>
      <c r="S183" s="339" t="n"/>
      <c r="T183" s="339" t="n"/>
      <c r="U183" s="339" t="n"/>
      <c r="V183" s="339" t="n"/>
      <c r="W183" s="339" t="n"/>
      <c r="X183" s="339" t="n"/>
      <c r="Y183" s="339" t="n"/>
    </row>
    <row r="184" ht="15.75" customHeight="1" s="496">
      <c r="A184" s="339" t="n"/>
      <c r="B184" s="339" t="n"/>
      <c r="C184" s="339" t="n"/>
      <c r="D184" s="339" t="n"/>
      <c r="E184" s="340" t="n"/>
      <c r="F184" s="339" t="n"/>
      <c r="G184" s="339" t="n"/>
      <c r="H184" s="339" t="n"/>
      <c r="I184" s="339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39" t="n"/>
      <c r="S184" s="339" t="n"/>
      <c r="T184" s="339" t="n"/>
      <c r="U184" s="339" t="n"/>
      <c r="V184" s="339" t="n"/>
      <c r="W184" s="339" t="n"/>
      <c r="X184" s="339" t="n"/>
      <c r="Y184" s="339" t="n"/>
    </row>
    <row r="185" ht="15.75" customHeight="1" s="496">
      <c r="A185" s="339" t="n"/>
      <c r="B185" s="339" t="n"/>
      <c r="C185" s="339" t="n"/>
      <c r="D185" s="339" t="n"/>
      <c r="E185" s="340" t="n"/>
      <c r="F185" s="339" t="n"/>
      <c r="G185" s="339" t="n"/>
      <c r="H185" s="339" t="n"/>
      <c r="I185" s="339" t="n"/>
      <c r="J185" s="339" t="n"/>
      <c r="K185" s="339" t="n"/>
      <c r="L185" s="339" t="n"/>
      <c r="M185" s="339" t="n"/>
      <c r="N185" s="339" t="n"/>
      <c r="O185" s="339" t="n"/>
      <c r="P185" s="339" t="n"/>
      <c r="Q185" s="339" t="n"/>
      <c r="R185" s="339" t="n"/>
      <c r="S185" s="339" t="n"/>
      <c r="T185" s="339" t="n"/>
      <c r="U185" s="339" t="n"/>
      <c r="V185" s="339" t="n"/>
      <c r="W185" s="339" t="n"/>
      <c r="X185" s="339" t="n"/>
      <c r="Y185" s="339" t="n"/>
    </row>
    <row r="186" ht="15.75" customHeight="1" s="496">
      <c r="A186" s="339" t="n"/>
      <c r="B186" s="339" t="n"/>
      <c r="C186" s="339" t="n"/>
      <c r="D186" s="339" t="n"/>
      <c r="E186" s="340" t="n"/>
      <c r="F186" s="339" t="n"/>
      <c r="G186" s="339" t="n"/>
      <c r="H186" s="339" t="n"/>
      <c r="I186" s="339" t="n"/>
      <c r="J186" s="339" t="n"/>
      <c r="K186" s="339" t="n"/>
      <c r="L186" s="339" t="n"/>
      <c r="M186" s="339" t="n"/>
      <c r="N186" s="339" t="n"/>
      <c r="O186" s="339" t="n"/>
      <c r="P186" s="339" t="n"/>
      <c r="Q186" s="339" t="n"/>
      <c r="R186" s="339" t="n"/>
      <c r="S186" s="339" t="n"/>
      <c r="T186" s="339" t="n"/>
      <c r="U186" s="339" t="n"/>
      <c r="V186" s="339" t="n"/>
      <c r="W186" s="339" t="n"/>
      <c r="X186" s="339" t="n"/>
      <c r="Y186" s="339" t="n"/>
    </row>
    <row r="187" ht="15.75" customHeight="1" s="496">
      <c r="A187" s="339" t="n"/>
      <c r="B187" s="339" t="n"/>
      <c r="C187" s="339" t="n"/>
      <c r="D187" s="339" t="n"/>
      <c r="E187" s="340" t="n"/>
      <c r="F187" s="339" t="n"/>
      <c r="G187" s="339" t="n"/>
      <c r="H187" s="339" t="n"/>
      <c r="I187" s="339" t="n"/>
      <c r="J187" s="339" t="n"/>
      <c r="K187" s="339" t="n"/>
      <c r="L187" s="339" t="n"/>
      <c r="M187" s="339" t="n"/>
      <c r="N187" s="339" t="n"/>
      <c r="O187" s="339" t="n"/>
      <c r="P187" s="339" t="n"/>
      <c r="Q187" s="339" t="n"/>
      <c r="R187" s="339" t="n"/>
      <c r="S187" s="339" t="n"/>
      <c r="T187" s="339" t="n"/>
      <c r="U187" s="339" t="n"/>
      <c r="V187" s="339" t="n"/>
      <c r="W187" s="339" t="n"/>
      <c r="X187" s="339" t="n"/>
      <c r="Y187" s="339" t="n"/>
    </row>
    <row r="188" ht="15.75" customHeight="1" s="496">
      <c r="A188" s="339" t="n"/>
      <c r="B188" s="339" t="n"/>
      <c r="C188" s="339" t="n"/>
      <c r="D188" s="339" t="n"/>
      <c r="E188" s="340" t="n"/>
      <c r="F188" s="339" t="n"/>
      <c r="G188" s="339" t="n"/>
      <c r="H188" s="339" t="n"/>
      <c r="I188" s="339" t="n"/>
      <c r="J188" s="339" t="n"/>
      <c r="K188" s="339" t="n"/>
      <c r="L188" s="339" t="n"/>
      <c r="M188" s="339" t="n"/>
      <c r="N188" s="339" t="n"/>
      <c r="O188" s="339" t="n"/>
      <c r="P188" s="339" t="n"/>
      <c r="Q188" s="339" t="n"/>
      <c r="R188" s="339" t="n"/>
      <c r="S188" s="339" t="n"/>
      <c r="T188" s="339" t="n"/>
      <c r="U188" s="339" t="n"/>
      <c r="V188" s="339" t="n"/>
      <c r="W188" s="339" t="n"/>
      <c r="X188" s="339" t="n"/>
      <c r="Y188" s="339" t="n"/>
    </row>
    <row r="189" ht="15.75" customHeight="1" s="496">
      <c r="A189" s="339" t="n"/>
      <c r="B189" s="339" t="n"/>
      <c r="C189" s="339" t="n"/>
      <c r="D189" s="339" t="n"/>
      <c r="E189" s="340" t="n"/>
      <c r="F189" s="339" t="n"/>
      <c r="G189" s="339" t="n"/>
      <c r="H189" s="339" t="n"/>
      <c r="I189" s="339" t="n"/>
      <c r="J189" s="339" t="n"/>
      <c r="K189" s="339" t="n"/>
      <c r="L189" s="339" t="n"/>
      <c r="M189" s="339" t="n"/>
      <c r="N189" s="339" t="n"/>
      <c r="O189" s="339" t="n"/>
      <c r="P189" s="339" t="n"/>
      <c r="Q189" s="339" t="n"/>
      <c r="R189" s="339" t="n"/>
      <c r="S189" s="339" t="n"/>
      <c r="T189" s="339" t="n"/>
      <c r="U189" s="339" t="n"/>
      <c r="V189" s="339" t="n"/>
      <c r="W189" s="339" t="n"/>
      <c r="X189" s="339" t="n"/>
      <c r="Y189" s="339" t="n"/>
    </row>
    <row r="190" ht="15.75" customHeight="1" s="496">
      <c r="A190" s="339" t="n"/>
      <c r="B190" s="339" t="n"/>
      <c r="C190" s="339" t="n"/>
      <c r="D190" s="339" t="n"/>
      <c r="E190" s="340" t="n"/>
      <c r="F190" s="339" t="n"/>
      <c r="G190" s="339" t="n"/>
      <c r="H190" s="339" t="n"/>
      <c r="I190" s="339" t="n"/>
      <c r="J190" s="339" t="n"/>
      <c r="K190" s="339" t="n"/>
      <c r="L190" s="339" t="n"/>
      <c r="M190" s="339" t="n"/>
      <c r="N190" s="339" t="n"/>
      <c r="O190" s="339" t="n"/>
      <c r="P190" s="339" t="n"/>
      <c r="Q190" s="339" t="n"/>
      <c r="R190" s="339" t="n"/>
      <c r="S190" s="339" t="n"/>
      <c r="T190" s="339" t="n"/>
      <c r="U190" s="339" t="n"/>
      <c r="V190" s="339" t="n"/>
      <c r="W190" s="339" t="n"/>
      <c r="X190" s="339" t="n"/>
      <c r="Y190" s="339" t="n"/>
    </row>
    <row r="191" ht="15.75" customHeight="1" s="496">
      <c r="A191" s="339" t="n"/>
      <c r="B191" s="339" t="n"/>
      <c r="C191" s="339" t="n"/>
      <c r="D191" s="339" t="n"/>
      <c r="E191" s="340" t="n"/>
      <c r="F191" s="339" t="n"/>
      <c r="G191" s="339" t="n"/>
      <c r="H191" s="339" t="n"/>
      <c r="I191" s="339" t="n"/>
      <c r="J191" s="339" t="n"/>
      <c r="K191" s="339" t="n"/>
      <c r="L191" s="339" t="n"/>
      <c r="M191" s="339" t="n"/>
      <c r="N191" s="339" t="n"/>
      <c r="O191" s="339" t="n"/>
      <c r="P191" s="339" t="n"/>
      <c r="Q191" s="339" t="n"/>
      <c r="R191" s="339" t="n"/>
      <c r="S191" s="339" t="n"/>
      <c r="T191" s="339" t="n"/>
      <c r="U191" s="339" t="n"/>
      <c r="V191" s="339" t="n"/>
      <c r="W191" s="339" t="n"/>
      <c r="X191" s="339" t="n"/>
      <c r="Y191" s="339" t="n"/>
    </row>
    <row r="192" ht="15.75" customHeight="1" s="496">
      <c r="A192" s="339" t="n"/>
      <c r="B192" s="339" t="n"/>
      <c r="C192" s="339" t="n"/>
      <c r="D192" s="339" t="n"/>
      <c r="E192" s="340" t="n"/>
      <c r="F192" s="339" t="n"/>
      <c r="G192" s="339" t="n"/>
      <c r="H192" s="339" t="n"/>
      <c r="I192" s="339" t="n"/>
      <c r="J192" s="339" t="n"/>
      <c r="K192" s="339" t="n"/>
      <c r="L192" s="339" t="n"/>
      <c r="M192" s="339" t="n"/>
      <c r="N192" s="339" t="n"/>
      <c r="O192" s="339" t="n"/>
      <c r="P192" s="339" t="n"/>
      <c r="Q192" s="339" t="n"/>
      <c r="R192" s="339" t="n"/>
      <c r="S192" s="339" t="n"/>
      <c r="T192" s="339" t="n"/>
      <c r="U192" s="339" t="n"/>
      <c r="V192" s="339" t="n"/>
      <c r="W192" s="339" t="n"/>
      <c r="X192" s="339" t="n"/>
      <c r="Y192" s="339" t="n"/>
    </row>
    <row r="193" ht="15.75" customHeight="1" s="496">
      <c r="A193" s="339" t="n"/>
      <c r="B193" s="339" t="n"/>
      <c r="C193" s="339" t="n"/>
      <c r="D193" s="339" t="n"/>
      <c r="E193" s="340" t="n"/>
      <c r="F193" s="339" t="n"/>
      <c r="G193" s="339" t="n"/>
      <c r="H193" s="339" t="n"/>
      <c r="I193" s="339" t="n"/>
      <c r="J193" s="339" t="n"/>
      <c r="K193" s="339" t="n"/>
      <c r="L193" s="339" t="n"/>
      <c r="M193" s="339" t="n"/>
      <c r="N193" s="339" t="n"/>
      <c r="O193" s="339" t="n"/>
      <c r="P193" s="339" t="n"/>
      <c r="Q193" s="339" t="n"/>
      <c r="R193" s="339" t="n"/>
      <c r="S193" s="339" t="n"/>
      <c r="T193" s="339" t="n"/>
      <c r="U193" s="339" t="n"/>
      <c r="V193" s="339" t="n"/>
      <c r="W193" s="339" t="n"/>
      <c r="X193" s="339" t="n"/>
      <c r="Y193" s="339" t="n"/>
    </row>
    <row r="194" ht="15.75" customHeight="1" s="496">
      <c r="A194" s="339" t="n"/>
      <c r="B194" s="339" t="n"/>
      <c r="C194" s="339" t="n"/>
      <c r="D194" s="339" t="n"/>
      <c r="E194" s="340" t="n"/>
      <c r="F194" s="339" t="n"/>
      <c r="G194" s="339" t="n"/>
      <c r="H194" s="339" t="n"/>
      <c r="I194" s="339" t="n"/>
      <c r="J194" s="339" t="n"/>
      <c r="K194" s="339" t="n"/>
      <c r="L194" s="339" t="n"/>
      <c r="M194" s="339" t="n"/>
      <c r="N194" s="339" t="n"/>
      <c r="O194" s="339" t="n"/>
      <c r="P194" s="339" t="n"/>
      <c r="Q194" s="339" t="n"/>
      <c r="R194" s="339" t="n"/>
      <c r="S194" s="339" t="n"/>
      <c r="T194" s="339" t="n"/>
      <c r="U194" s="339" t="n"/>
      <c r="V194" s="339" t="n"/>
      <c r="W194" s="339" t="n"/>
      <c r="X194" s="339" t="n"/>
      <c r="Y194" s="339" t="n"/>
    </row>
    <row r="195" ht="15.75" customHeight="1" s="496">
      <c r="A195" s="339" t="n"/>
      <c r="B195" s="339" t="n"/>
      <c r="C195" s="339" t="n"/>
      <c r="D195" s="339" t="n"/>
      <c r="E195" s="340" t="n"/>
      <c r="F195" s="339" t="n"/>
      <c r="G195" s="339" t="n"/>
      <c r="H195" s="339" t="n"/>
      <c r="I195" s="339" t="n"/>
      <c r="J195" s="339" t="n"/>
      <c r="K195" s="339" t="n"/>
      <c r="L195" s="339" t="n"/>
      <c r="M195" s="339" t="n"/>
      <c r="N195" s="339" t="n"/>
      <c r="O195" s="339" t="n"/>
      <c r="P195" s="339" t="n"/>
      <c r="Q195" s="339" t="n"/>
      <c r="R195" s="339" t="n"/>
      <c r="S195" s="339" t="n"/>
      <c r="T195" s="339" t="n"/>
      <c r="U195" s="339" t="n"/>
      <c r="V195" s="339" t="n"/>
      <c r="W195" s="339" t="n"/>
      <c r="X195" s="339" t="n"/>
      <c r="Y195" s="339" t="n"/>
    </row>
    <row r="196" ht="15.75" customHeight="1" s="496">
      <c r="A196" s="339" t="n"/>
      <c r="B196" s="339" t="n"/>
      <c r="C196" s="339" t="n"/>
      <c r="D196" s="339" t="n"/>
      <c r="E196" s="340" t="n"/>
      <c r="F196" s="339" t="n"/>
      <c r="G196" s="339" t="n"/>
      <c r="H196" s="339" t="n"/>
      <c r="I196" s="339" t="n"/>
      <c r="J196" s="339" t="n"/>
      <c r="K196" s="339" t="n"/>
      <c r="L196" s="339" t="n"/>
      <c r="M196" s="339" t="n"/>
      <c r="N196" s="339" t="n"/>
      <c r="O196" s="339" t="n"/>
      <c r="P196" s="339" t="n"/>
      <c r="Q196" s="339" t="n"/>
      <c r="R196" s="339" t="n"/>
      <c r="S196" s="339" t="n"/>
      <c r="T196" s="339" t="n"/>
      <c r="U196" s="339" t="n"/>
      <c r="V196" s="339" t="n"/>
      <c r="W196" s="339" t="n"/>
      <c r="X196" s="339" t="n"/>
      <c r="Y196" s="339" t="n"/>
    </row>
    <row r="197" ht="15.75" customHeight="1" s="496">
      <c r="A197" s="339" t="n"/>
      <c r="B197" s="339" t="n"/>
      <c r="C197" s="339" t="n"/>
      <c r="D197" s="339" t="n"/>
      <c r="E197" s="340" t="n"/>
      <c r="F197" s="339" t="n"/>
      <c r="G197" s="339" t="n"/>
      <c r="H197" s="339" t="n"/>
      <c r="I197" s="339" t="n"/>
      <c r="J197" s="339" t="n"/>
      <c r="K197" s="339" t="n"/>
      <c r="L197" s="339" t="n"/>
      <c r="M197" s="339" t="n"/>
      <c r="N197" s="339" t="n"/>
      <c r="O197" s="339" t="n"/>
      <c r="P197" s="339" t="n"/>
      <c r="Q197" s="339" t="n"/>
      <c r="R197" s="339" t="n"/>
      <c r="S197" s="339" t="n"/>
      <c r="T197" s="339" t="n"/>
      <c r="U197" s="339" t="n"/>
      <c r="V197" s="339" t="n"/>
      <c r="W197" s="339" t="n"/>
      <c r="X197" s="339" t="n"/>
      <c r="Y197" s="339" t="n"/>
    </row>
    <row r="198" ht="15.75" customHeight="1" s="496">
      <c r="A198" s="339" t="n"/>
      <c r="B198" s="339" t="n"/>
      <c r="C198" s="339" t="n"/>
      <c r="D198" s="339" t="n"/>
      <c r="E198" s="340" t="n"/>
      <c r="F198" s="339" t="n"/>
      <c r="G198" s="339" t="n"/>
      <c r="H198" s="339" t="n"/>
      <c r="I198" s="339" t="n"/>
      <c r="J198" s="339" t="n"/>
      <c r="K198" s="339" t="n"/>
      <c r="L198" s="339" t="n"/>
      <c r="M198" s="339" t="n"/>
      <c r="N198" s="339" t="n"/>
      <c r="O198" s="339" t="n"/>
      <c r="P198" s="339" t="n"/>
      <c r="Q198" s="339" t="n"/>
      <c r="R198" s="339" t="n"/>
      <c r="S198" s="339" t="n"/>
      <c r="T198" s="339" t="n"/>
      <c r="U198" s="339" t="n"/>
      <c r="V198" s="339" t="n"/>
      <c r="W198" s="339" t="n"/>
      <c r="X198" s="339" t="n"/>
      <c r="Y198" s="339" t="n"/>
    </row>
    <row r="199" ht="15.75" customHeight="1" s="496">
      <c r="A199" s="339" t="n"/>
      <c r="B199" s="339" t="n"/>
      <c r="C199" s="339" t="n"/>
      <c r="D199" s="339" t="n"/>
      <c r="E199" s="340" t="n"/>
      <c r="F199" s="339" t="n"/>
      <c r="G199" s="339" t="n"/>
      <c r="H199" s="339" t="n"/>
      <c r="I199" s="339" t="n"/>
      <c r="J199" s="339" t="n"/>
      <c r="K199" s="339" t="n"/>
      <c r="L199" s="339" t="n"/>
      <c r="M199" s="339" t="n"/>
      <c r="N199" s="339" t="n"/>
      <c r="O199" s="339" t="n"/>
      <c r="P199" s="339" t="n"/>
      <c r="Q199" s="339" t="n"/>
      <c r="R199" s="339" t="n"/>
      <c r="S199" s="339" t="n"/>
      <c r="T199" s="339" t="n"/>
      <c r="U199" s="339" t="n"/>
      <c r="V199" s="339" t="n"/>
      <c r="W199" s="339" t="n"/>
      <c r="X199" s="339" t="n"/>
      <c r="Y199" s="339" t="n"/>
    </row>
    <row r="200" ht="15.75" customHeight="1" s="496">
      <c r="A200" s="339" t="n"/>
      <c r="B200" s="339" t="n"/>
      <c r="C200" s="339" t="n"/>
      <c r="D200" s="339" t="n"/>
      <c r="E200" s="340" t="n"/>
      <c r="F200" s="339" t="n"/>
      <c r="G200" s="339" t="n"/>
      <c r="H200" s="339" t="n"/>
      <c r="I200" s="339" t="n"/>
      <c r="J200" s="339" t="n"/>
      <c r="K200" s="339" t="n"/>
      <c r="L200" s="339" t="n"/>
      <c r="M200" s="339" t="n"/>
      <c r="N200" s="339" t="n"/>
      <c r="O200" s="339" t="n"/>
      <c r="P200" s="339" t="n"/>
      <c r="Q200" s="339" t="n"/>
      <c r="R200" s="339" t="n"/>
      <c r="S200" s="339" t="n"/>
      <c r="T200" s="339" t="n"/>
      <c r="U200" s="339" t="n"/>
      <c r="V200" s="339" t="n"/>
      <c r="W200" s="339" t="n"/>
      <c r="X200" s="339" t="n"/>
      <c r="Y200" s="339" t="n"/>
    </row>
    <row r="201" ht="15.75" customHeight="1" s="496">
      <c r="A201" s="339" t="n"/>
      <c r="B201" s="339" t="n"/>
      <c r="C201" s="339" t="n"/>
      <c r="D201" s="339" t="n"/>
      <c r="E201" s="340" t="n"/>
      <c r="F201" s="339" t="n"/>
      <c r="G201" s="339" t="n"/>
      <c r="H201" s="339" t="n"/>
      <c r="I201" s="339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39" t="n"/>
      <c r="S201" s="339" t="n"/>
      <c r="T201" s="339" t="n"/>
      <c r="U201" s="339" t="n"/>
      <c r="V201" s="339" t="n"/>
      <c r="W201" s="339" t="n"/>
      <c r="X201" s="339" t="n"/>
      <c r="Y201" s="339" t="n"/>
    </row>
    <row r="202" ht="15.75" customHeight="1" s="496">
      <c r="A202" s="339" t="n"/>
      <c r="B202" s="339" t="n"/>
      <c r="C202" s="339" t="n"/>
      <c r="D202" s="339" t="n"/>
      <c r="E202" s="340" t="n"/>
      <c r="F202" s="339" t="n"/>
      <c r="G202" s="339" t="n"/>
      <c r="H202" s="339" t="n"/>
      <c r="I202" s="339" t="n"/>
      <c r="J202" s="339" t="n"/>
      <c r="K202" s="339" t="n"/>
      <c r="L202" s="339" t="n"/>
      <c r="M202" s="339" t="n"/>
      <c r="N202" s="339" t="n"/>
      <c r="O202" s="339" t="n"/>
      <c r="P202" s="339" t="n"/>
      <c r="Q202" s="339" t="n"/>
      <c r="R202" s="339" t="n"/>
      <c r="S202" s="339" t="n"/>
      <c r="T202" s="339" t="n"/>
      <c r="U202" s="339" t="n"/>
      <c r="V202" s="339" t="n"/>
      <c r="W202" s="339" t="n"/>
      <c r="X202" s="339" t="n"/>
      <c r="Y202" s="339" t="n"/>
    </row>
    <row r="203" ht="15.75" customHeight="1" s="496">
      <c r="A203" s="339" t="n"/>
      <c r="B203" s="339" t="n"/>
      <c r="C203" s="339" t="n"/>
      <c r="D203" s="339" t="n"/>
      <c r="E203" s="340" t="n"/>
      <c r="F203" s="339" t="n"/>
      <c r="G203" s="339" t="n"/>
      <c r="H203" s="339" t="n"/>
      <c r="I203" s="339" t="n"/>
      <c r="J203" s="339" t="n"/>
      <c r="K203" s="339" t="n"/>
      <c r="L203" s="339" t="n"/>
      <c r="M203" s="339" t="n"/>
      <c r="N203" s="339" t="n"/>
      <c r="O203" s="339" t="n"/>
      <c r="P203" s="339" t="n"/>
      <c r="Q203" s="339" t="n"/>
      <c r="R203" s="339" t="n"/>
      <c r="S203" s="339" t="n"/>
      <c r="T203" s="339" t="n"/>
      <c r="U203" s="339" t="n"/>
      <c r="V203" s="339" t="n"/>
      <c r="W203" s="339" t="n"/>
      <c r="X203" s="339" t="n"/>
      <c r="Y203" s="339" t="n"/>
    </row>
    <row r="204" ht="15.75" customHeight="1" s="496">
      <c r="A204" s="339" t="n"/>
      <c r="B204" s="339" t="n"/>
      <c r="C204" s="339" t="n"/>
      <c r="D204" s="339" t="n"/>
      <c r="E204" s="340" t="n"/>
      <c r="F204" s="339" t="n"/>
      <c r="G204" s="339" t="n"/>
      <c r="H204" s="339" t="n"/>
      <c r="I204" s="339" t="n"/>
      <c r="J204" s="339" t="n"/>
      <c r="K204" s="339" t="n"/>
      <c r="L204" s="339" t="n"/>
      <c r="M204" s="339" t="n"/>
      <c r="N204" s="339" t="n"/>
      <c r="O204" s="339" t="n"/>
      <c r="P204" s="339" t="n"/>
      <c r="Q204" s="339" t="n"/>
      <c r="R204" s="339" t="n"/>
      <c r="S204" s="339" t="n"/>
      <c r="T204" s="339" t="n"/>
      <c r="U204" s="339" t="n"/>
      <c r="V204" s="339" t="n"/>
      <c r="W204" s="339" t="n"/>
      <c r="X204" s="339" t="n"/>
      <c r="Y204" s="339" t="n"/>
    </row>
    <row r="205" ht="15.75" customHeight="1" s="496">
      <c r="A205" s="339" t="n"/>
      <c r="B205" s="339" t="n"/>
      <c r="C205" s="339" t="n"/>
      <c r="D205" s="339" t="n"/>
      <c r="E205" s="340" t="n"/>
      <c r="F205" s="339" t="n"/>
      <c r="G205" s="339" t="n"/>
      <c r="H205" s="339" t="n"/>
      <c r="I205" s="339" t="n"/>
      <c r="J205" s="339" t="n"/>
      <c r="K205" s="339" t="n"/>
      <c r="L205" s="339" t="n"/>
      <c r="M205" s="339" t="n"/>
      <c r="N205" s="339" t="n"/>
      <c r="O205" s="339" t="n"/>
      <c r="P205" s="339" t="n"/>
      <c r="Q205" s="339" t="n"/>
      <c r="R205" s="339" t="n"/>
      <c r="S205" s="339" t="n"/>
      <c r="T205" s="339" t="n"/>
      <c r="U205" s="339" t="n"/>
      <c r="V205" s="339" t="n"/>
      <c r="W205" s="339" t="n"/>
      <c r="X205" s="339" t="n"/>
      <c r="Y205" s="339" t="n"/>
    </row>
    <row r="206" ht="15.75" customHeight="1" s="496">
      <c r="A206" s="339" t="n"/>
      <c r="B206" s="339" t="n"/>
      <c r="C206" s="339" t="n"/>
      <c r="D206" s="339" t="n"/>
      <c r="E206" s="340" t="n"/>
      <c r="F206" s="339" t="n"/>
      <c r="G206" s="339" t="n"/>
      <c r="H206" s="339" t="n"/>
      <c r="I206" s="339" t="n"/>
      <c r="J206" s="339" t="n"/>
      <c r="K206" s="339" t="n"/>
      <c r="L206" s="339" t="n"/>
      <c r="M206" s="339" t="n"/>
      <c r="N206" s="339" t="n"/>
      <c r="O206" s="339" t="n"/>
      <c r="P206" s="339" t="n"/>
      <c r="Q206" s="339" t="n"/>
      <c r="R206" s="339" t="n"/>
      <c r="S206" s="339" t="n"/>
      <c r="T206" s="339" t="n"/>
      <c r="U206" s="339" t="n"/>
      <c r="V206" s="339" t="n"/>
      <c r="W206" s="339" t="n"/>
      <c r="X206" s="339" t="n"/>
      <c r="Y206" s="339" t="n"/>
    </row>
    <row r="207" ht="15.75" customHeight="1" s="496">
      <c r="A207" s="339" t="n"/>
      <c r="B207" s="339" t="n"/>
      <c r="C207" s="339" t="n"/>
      <c r="D207" s="339" t="n"/>
      <c r="E207" s="340" t="n"/>
      <c r="F207" s="339" t="n"/>
      <c r="G207" s="339" t="n"/>
      <c r="H207" s="339" t="n"/>
      <c r="I207" s="339" t="n"/>
      <c r="J207" s="339" t="n"/>
      <c r="K207" s="339" t="n"/>
      <c r="L207" s="339" t="n"/>
      <c r="M207" s="339" t="n"/>
      <c r="N207" s="339" t="n"/>
      <c r="O207" s="339" t="n"/>
      <c r="P207" s="339" t="n"/>
      <c r="Q207" s="339" t="n"/>
      <c r="R207" s="339" t="n"/>
      <c r="S207" s="339" t="n"/>
      <c r="T207" s="339" t="n"/>
      <c r="U207" s="339" t="n"/>
      <c r="V207" s="339" t="n"/>
      <c r="W207" s="339" t="n"/>
      <c r="X207" s="339" t="n"/>
      <c r="Y207" s="339" t="n"/>
    </row>
    <row r="208" ht="15.75" customHeight="1" s="496">
      <c r="A208" s="339" t="n"/>
      <c r="B208" s="339" t="n"/>
      <c r="C208" s="339" t="n"/>
      <c r="D208" s="339" t="n"/>
      <c r="E208" s="340" t="n"/>
      <c r="F208" s="339" t="n"/>
      <c r="G208" s="339" t="n"/>
      <c r="H208" s="339" t="n"/>
      <c r="I208" s="339" t="n"/>
      <c r="J208" s="339" t="n"/>
      <c r="K208" s="339" t="n"/>
      <c r="L208" s="339" t="n"/>
      <c r="M208" s="339" t="n"/>
      <c r="N208" s="339" t="n"/>
      <c r="O208" s="339" t="n"/>
      <c r="P208" s="339" t="n"/>
      <c r="Q208" s="339" t="n"/>
      <c r="R208" s="339" t="n"/>
      <c r="S208" s="339" t="n"/>
      <c r="T208" s="339" t="n"/>
      <c r="U208" s="339" t="n"/>
      <c r="V208" s="339" t="n"/>
      <c r="W208" s="339" t="n"/>
      <c r="X208" s="339" t="n"/>
      <c r="Y208" s="339" t="n"/>
    </row>
    <row r="209" ht="15.75" customHeight="1" s="496">
      <c r="A209" s="339" t="n"/>
      <c r="B209" s="339" t="n"/>
      <c r="C209" s="339" t="n"/>
      <c r="D209" s="339" t="n"/>
      <c r="E209" s="340" t="n"/>
      <c r="F209" s="339" t="n"/>
      <c r="G209" s="339" t="n"/>
      <c r="H209" s="339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39" t="n"/>
      <c r="S209" s="339" t="n"/>
      <c r="T209" s="339" t="n"/>
      <c r="U209" s="339" t="n"/>
      <c r="V209" s="339" t="n"/>
      <c r="W209" s="339" t="n"/>
      <c r="X209" s="339" t="n"/>
      <c r="Y209" s="339" t="n"/>
    </row>
    <row r="210" ht="15.75" customHeight="1" s="496">
      <c r="A210" s="339" t="n"/>
      <c r="B210" s="339" t="n"/>
      <c r="C210" s="339" t="n"/>
      <c r="D210" s="339" t="n"/>
      <c r="E210" s="340" t="n"/>
      <c r="F210" s="339" t="n"/>
      <c r="G210" s="339" t="n"/>
      <c r="H210" s="339" t="n"/>
      <c r="I210" s="339" t="n"/>
      <c r="J210" s="339" t="n"/>
      <c r="K210" s="339" t="n"/>
      <c r="L210" s="339" t="n"/>
      <c r="M210" s="339" t="n"/>
      <c r="N210" s="339" t="n"/>
      <c r="O210" s="339" t="n"/>
      <c r="P210" s="339" t="n"/>
      <c r="Q210" s="339" t="n"/>
      <c r="R210" s="339" t="n"/>
      <c r="S210" s="339" t="n"/>
      <c r="T210" s="339" t="n"/>
      <c r="U210" s="339" t="n"/>
      <c r="V210" s="339" t="n"/>
      <c r="W210" s="339" t="n"/>
      <c r="X210" s="339" t="n"/>
      <c r="Y210" s="339" t="n"/>
    </row>
    <row r="211" ht="15.75" customHeight="1" s="496">
      <c r="A211" s="339" t="n"/>
      <c r="B211" s="339" t="n"/>
      <c r="C211" s="339" t="n"/>
      <c r="D211" s="339" t="n"/>
      <c r="E211" s="340" t="n"/>
      <c r="F211" s="339" t="n"/>
      <c r="G211" s="339" t="n"/>
      <c r="H211" s="339" t="n"/>
      <c r="I211" s="339" t="n"/>
      <c r="J211" s="339" t="n"/>
      <c r="K211" s="339" t="n"/>
      <c r="L211" s="339" t="n"/>
      <c r="M211" s="339" t="n"/>
      <c r="N211" s="339" t="n"/>
      <c r="O211" s="339" t="n"/>
      <c r="P211" s="339" t="n"/>
      <c r="Q211" s="339" t="n"/>
      <c r="R211" s="339" t="n"/>
      <c r="S211" s="339" t="n"/>
      <c r="T211" s="339" t="n"/>
      <c r="U211" s="339" t="n"/>
      <c r="V211" s="339" t="n"/>
      <c r="W211" s="339" t="n"/>
      <c r="X211" s="339" t="n"/>
      <c r="Y211" s="339" t="n"/>
    </row>
    <row r="212" ht="15.75" customHeight="1" s="496">
      <c r="A212" s="339" t="n"/>
      <c r="B212" s="339" t="n"/>
      <c r="C212" s="339" t="n"/>
      <c r="D212" s="339" t="n"/>
      <c r="E212" s="340" t="n"/>
      <c r="F212" s="339" t="n"/>
      <c r="G212" s="339" t="n"/>
      <c r="H212" s="339" t="n"/>
      <c r="I212" s="339" t="n"/>
      <c r="J212" s="339" t="n"/>
      <c r="K212" s="339" t="n"/>
      <c r="L212" s="339" t="n"/>
      <c r="M212" s="339" t="n"/>
      <c r="N212" s="339" t="n"/>
      <c r="O212" s="339" t="n"/>
      <c r="P212" s="339" t="n"/>
      <c r="Q212" s="339" t="n"/>
      <c r="R212" s="339" t="n"/>
      <c r="S212" s="339" t="n"/>
      <c r="T212" s="339" t="n"/>
      <c r="U212" s="339" t="n"/>
      <c r="V212" s="339" t="n"/>
      <c r="W212" s="339" t="n"/>
      <c r="X212" s="339" t="n"/>
      <c r="Y212" s="339" t="n"/>
    </row>
    <row r="213" ht="15.75" customHeight="1" s="496">
      <c r="A213" s="339" t="n"/>
      <c r="B213" s="339" t="n"/>
      <c r="C213" s="339" t="n"/>
      <c r="D213" s="339" t="n"/>
      <c r="E213" s="340" t="n"/>
      <c r="F213" s="339" t="n"/>
      <c r="G213" s="339" t="n"/>
      <c r="H213" s="339" t="n"/>
      <c r="I213" s="339" t="n"/>
      <c r="J213" s="339" t="n"/>
      <c r="K213" s="339" t="n"/>
      <c r="L213" s="339" t="n"/>
      <c r="M213" s="339" t="n"/>
      <c r="N213" s="339" t="n"/>
      <c r="O213" s="339" t="n"/>
      <c r="P213" s="339" t="n"/>
      <c r="Q213" s="339" t="n"/>
      <c r="R213" s="339" t="n"/>
      <c r="S213" s="339" t="n"/>
      <c r="T213" s="339" t="n"/>
      <c r="U213" s="339" t="n"/>
      <c r="V213" s="339" t="n"/>
      <c r="W213" s="339" t="n"/>
      <c r="X213" s="339" t="n"/>
      <c r="Y213" s="339" t="n"/>
    </row>
    <row r="214" ht="15.75" customHeight="1" s="496">
      <c r="A214" s="339" t="n"/>
      <c r="B214" s="339" t="n"/>
      <c r="C214" s="339" t="n"/>
      <c r="D214" s="339" t="n"/>
      <c r="E214" s="340" t="n"/>
      <c r="F214" s="339" t="n"/>
      <c r="G214" s="339" t="n"/>
      <c r="H214" s="339" t="n"/>
      <c r="I214" s="339" t="n"/>
      <c r="J214" s="339" t="n"/>
      <c r="K214" s="339" t="n"/>
      <c r="L214" s="339" t="n"/>
      <c r="M214" s="339" t="n"/>
      <c r="N214" s="339" t="n"/>
      <c r="O214" s="339" t="n"/>
      <c r="P214" s="339" t="n"/>
      <c r="Q214" s="339" t="n"/>
      <c r="R214" s="339" t="n"/>
      <c r="S214" s="339" t="n"/>
      <c r="T214" s="339" t="n"/>
      <c r="U214" s="339" t="n"/>
      <c r="V214" s="339" t="n"/>
      <c r="W214" s="339" t="n"/>
      <c r="X214" s="339" t="n"/>
      <c r="Y214" s="339" t="n"/>
    </row>
    <row r="215" ht="15.75" customHeight="1" s="496">
      <c r="A215" s="339" t="n"/>
      <c r="B215" s="339" t="n"/>
      <c r="C215" s="339" t="n"/>
      <c r="D215" s="339" t="n"/>
      <c r="E215" s="340" t="n"/>
      <c r="F215" s="339" t="n"/>
      <c r="G215" s="339" t="n"/>
      <c r="H215" s="339" t="n"/>
      <c r="I215" s="339" t="n"/>
      <c r="J215" s="339" t="n"/>
      <c r="K215" s="339" t="n"/>
      <c r="L215" s="339" t="n"/>
      <c r="M215" s="339" t="n"/>
      <c r="N215" s="339" t="n"/>
      <c r="O215" s="339" t="n"/>
      <c r="P215" s="339" t="n"/>
      <c r="Q215" s="339" t="n"/>
      <c r="R215" s="339" t="n"/>
      <c r="S215" s="339" t="n"/>
      <c r="T215" s="339" t="n"/>
      <c r="U215" s="339" t="n"/>
      <c r="V215" s="339" t="n"/>
      <c r="W215" s="339" t="n"/>
      <c r="X215" s="339" t="n"/>
      <c r="Y215" s="339" t="n"/>
    </row>
    <row r="216" ht="15.75" customHeight="1" s="496">
      <c r="A216" s="339" t="n"/>
      <c r="B216" s="339" t="n"/>
      <c r="C216" s="339" t="n"/>
      <c r="D216" s="339" t="n"/>
      <c r="E216" s="340" t="n"/>
      <c r="F216" s="339" t="n"/>
      <c r="G216" s="339" t="n"/>
      <c r="H216" s="339" t="n"/>
      <c r="I216" s="339" t="n"/>
      <c r="J216" s="339" t="n"/>
      <c r="K216" s="339" t="n"/>
      <c r="L216" s="339" t="n"/>
      <c r="M216" s="339" t="n"/>
      <c r="N216" s="339" t="n"/>
      <c r="O216" s="339" t="n"/>
      <c r="P216" s="339" t="n"/>
      <c r="Q216" s="339" t="n"/>
      <c r="R216" s="339" t="n"/>
      <c r="S216" s="339" t="n"/>
      <c r="T216" s="339" t="n"/>
      <c r="U216" s="339" t="n"/>
      <c r="V216" s="339" t="n"/>
      <c r="W216" s="339" t="n"/>
      <c r="X216" s="339" t="n"/>
      <c r="Y216" s="339" t="n"/>
    </row>
    <row r="217" ht="15.75" customHeight="1" s="496">
      <c r="A217" s="339" t="n"/>
      <c r="B217" s="339" t="n"/>
      <c r="C217" s="339" t="n"/>
      <c r="D217" s="339" t="n"/>
      <c r="E217" s="340" t="n"/>
      <c r="F217" s="339" t="n"/>
      <c r="G217" s="339" t="n"/>
      <c r="H217" s="339" t="n"/>
      <c r="I217" s="339" t="n"/>
      <c r="J217" s="339" t="n"/>
      <c r="K217" s="339" t="n"/>
      <c r="L217" s="339" t="n"/>
      <c r="M217" s="339" t="n"/>
      <c r="N217" s="339" t="n"/>
      <c r="O217" s="339" t="n"/>
      <c r="P217" s="339" t="n"/>
      <c r="Q217" s="339" t="n"/>
      <c r="R217" s="339" t="n"/>
      <c r="S217" s="339" t="n"/>
      <c r="T217" s="339" t="n"/>
      <c r="U217" s="339" t="n"/>
      <c r="V217" s="339" t="n"/>
      <c r="W217" s="339" t="n"/>
      <c r="X217" s="339" t="n"/>
      <c r="Y217" s="339" t="n"/>
    </row>
    <row r="218" ht="15.75" customHeight="1" s="496">
      <c r="A218" s="339" t="n"/>
      <c r="B218" s="339" t="n"/>
      <c r="C218" s="339" t="n"/>
      <c r="D218" s="339" t="n"/>
      <c r="E218" s="340" t="n"/>
      <c r="F218" s="339" t="n"/>
      <c r="G218" s="339" t="n"/>
      <c r="H218" s="339" t="n"/>
      <c r="I218" s="339" t="n"/>
      <c r="J218" s="339" t="n"/>
      <c r="K218" s="339" t="n"/>
      <c r="L218" s="339" t="n"/>
      <c r="M218" s="339" t="n"/>
      <c r="N218" s="339" t="n"/>
      <c r="O218" s="339" t="n"/>
      <c r="P218" s="339" t="n"/>
      <c r="Q218" s="339" t="n"/>
      <c r="R218" s="339" t="n"/>
      <c r="S218" s="339" t="n"/>
      <c r="T218" s="339" t="n"/>
      <c r="U218" s="339" t="n"/>
      <c r="V218" s="339" t="n"/>
      <c r="W218" s="339" t="n"/>
      <c r="X218" s="339" t="n"/>
      <c r="Y218" s="339" t="n"/>
    </row>
    <row r="219" ht="15.75" customHeight="1" s="496">
      <c r="A219" s="339" t="n"/>
      <c r="B219" s="339" t="n"/>
      <c r="C219" s="339" t="n"/>
      <c r="D219" s="339" t="n"/>
      <c r="E219" s="340" t="n"/>
      <c r="F219" s="339" t="n"/>
      <c r="G219" s="339" t="n"/>
      <c r="H219" s="339" t="n"/>
      <c r="I219" s="339" t="n"/>
      <c r="J219" s="339" t="n"/>
      <c r="K219" s="339" t="n"/>
      <c r="L219" s="339" t="n"/>
      <c r="M219" s="339" t="n"/>
      <c r="N219" s="339" t="n"/>
      <c r="O219" s="339" t="n"/>
      <c r="P219" s="339" t="n"/>
      <c r="Q219" s="339" t="n"/>
      <c r="R219" s="339" t="n"/>
      <c r="S219" s="339" t="n"/>
      <c r="T219" s="339" t="n"/>
      <c r="U219" s="339" t="n"/>
      <c r="V219" s="339" t="n"/>
      <c r="W219" s="339" t="n"/>
      <c r="X219" s="339" t="n"/>
      <c r="Y219" s="339" t="n"/>
    </row>
    <row r="220" ht="15.75" customHeight="1" s="496">
      <c r="A220" s="339" t="n"/>
      <c r="B220" s="339" t="n"/>
      <c r="C220" s="339" t="n"/>
      <c r="D220" s="339" t="n"/>
      <c r="E220" s="340" t="n"/>
      <c r="F220" s="339" t="n"/>
      <c r="G220" s="339" t="n"/>
      <c r="H220" s="339" t="n"/>
      <c r="I220" s="339" t="n"/>
      <c r="J220" s="339" t="n"/>
      <c r="K220" s="339" t="n"/>
      <c r="L220" s="339" t="n"/>
      <c r="M220" s="339" t="n"/>
      <c r="N220" s="339" t="n"/>
      <c r="O220" s="339" t="n"/>
      <c r="P220" s="339" t="n"/>
      <c r="Q220" s="339" t="n"/>
      <c r="R220" s="339" t="n"/>
      <c r="S220" s="339" t="n"/>
      <c r="T220" s="339" t="n"/>
      <c r="U220" s="339" t="n"/>
      <c r="V220" s="339" t="n"/>
      <c r="W220" s="339" t="n"/>
      <c r="X220" s="339" t="n"/>
      <c r="Y220" s="339" t="n"/>
    </row>
    <row r="221" ht="15.75" customHeight="1" s="496">
      <c r="A221" s="9" t="n"/>
      <c r="B221" s="9" t="n"/>
      <c r="C221" s="9" t="n"/>
      <c r="E221" s="9" t="n"/>
      <c r="G221" s="9" t="n"/>
    </row>
    <row r="222" ht="15.75" customHeight="1" s="496">
      <c r="A222" s="9" t="n"/>
      <c r="B222" s="9" t="n"/>
      <c r="C222" s="9" t="n"/>
      <c r="E222" s="9" t="n"/>
      <c r="G222" s="9" t="n"/>
    </row>
    <row r="223" ht="15.75" customHeight="1" s="496">
      <c r="A223" s="9" t="n"/>
      <c r="B223" s="9" t="n"/>
      <c r="C223" s="9" t="n"/>
      <c r="E223" s="9" t="n"/>
      <c r="G223" s="9" t="n"/>
    </row>
    <row r="224" ht="15.75" customHeight="1" s="496">
      <c r="A224" s="9" t="n"/>
      <c r="B224" s="9" t="n"/>
      <c r="C224" s="9" t="n"/>
      <c r="E224" s="9" t="n"/>
      <c r="G224" s="9" t="n"/>
    </row>
    <row r="225" ht="15.75" customHeight="1" s="496">
      <c r="A225" s="9" t="n"/>
      <c r="B225" s="9" t="n"/>
      <c r="C225" s="9" t="n"/>
      <c r="E225" s="9" t="n"/>
      <c r="G225" s="9" t="n"/>
    </row>
    <row r="226" ht="15.75" customHeight="1" s="496">
      <c r="A226" s="9" t="n"/>
      <c r="B226" s="9" t="n"/>
      <c r="C226" s="9" t="n"/>
      <c r="E226" s="9" t="n"/>
      <c r="G226" s="9" t="n"/>
    </row>
    <row r="227" ht="15.75" customHeight="1" s="496">
      <c r="A227" s="9" t="n"/>
      <c r="B227" s="9" t="n"/>
      <c r="C227" s="9" t="n"/>
      <c r="E227" s="9" t="n"/>
      <c r="G227" s="9" t="n"/>
    </row>
    <row r="228" ht="15.75" customHeight="1" s="496">
      <c r="A228" s="9" t="n"/>
      <c r="B228" s="9" t="n"/>
      <c r="C228" s="9" t="n"/>
      <c r="E228" s="9" t="n"/>
      <c r="G228" s="9" t="n"/>
    </row>
    <row r="229" ht="15.75" customHeight="1" s="496">
      <c r="A229" s="9" t="n"/>
      <c r="B229" s="9" t="n"/>
      <c r="C229" s="9" t="n"/>
      <c r="E229" s="9" t="n"/>
      <c r="G229" s="9" t="n"/>
    </row>
    <row r="230" ht="15.75" customHeight="1" s="496">
      <c r="A230" s="9" t="n"/>
      <c r="B230" s="9" t="n"/>
      <c r="C230" s="9" t="n"/>
      <c r="E230" s="9" t="n"/>
      <c r="G230" s="9" t="n"/>
    </row>
    <row r="231" ht="15.75" customHeight="1" s="496">
      <c r="A231" s="9" t="n"/>
      <c r="B231" s="9" t="n"/>
      <c r="C231" s="9" t="n"/>
      <c r="E231" s="9" t="n"/>
      <c r="G231" s="9" t="n"/>
    </row>
    <row r="232" ht="15.75" customHeight="1" s="496">
      <c r="A232" s="9" t="n"/>
      <c r="B232" s="9" t="n"/>
      <c r="C232" s="9" t="n"/>
      <c r="E232" s="9" t="n"/>
      <c r="G232" s="9" t="n"/>
    </row>
    <row r="233" ht="15.75" customHeight="1" s="496">
      <c r="A233" s="9" t="n"/>
      <c r="B233" s="9" t="n"/>
      <c r="C233" s="9" t="n"/>
      <c r="E233" s="9" t="n"/>
      <c r="G233" s="9" t="n"/>
    </row>
    <row r="234" ht="15.75" customHeight="1" s="496">
      <c r="A234" s="9" t="n"/>
      <c r="B234" s="9" t="n"/>
      <c r="C234" s="9" t="n"/>
      <c r="E234" s="9" t="n"/>
      <c r="G234" s="9" t="n"/>
    </row>
    <row r="235" ht="15.75" customHeight="1" s="496">
      <c r="A235" s="9" t="n"/>
      <c r="B235" s="9" t="n"/>
      <c r="C235" s="9" t="n"/>
      <c r="E235" s="9" t="n"/>
      <c r="G235" s="9" t="n"/>
    </row>
    <row r="236" ht="15.75" customHeight="1" s="496">
      <c r="A236" s="9" t="n"/>
      <c r="B236" s="9" t="n"/>
      <c r="C236" s="9" t="n"/>
      <c r="E236" s="9" t="n"/>
      <c r="G236" s="9" t="n"/>
    </row>
    <row r="237" ht="15.75" customHeight="1" s="496">
      <c r="A237" s="9" t="n"/>
      <c r="B237" s="9" t="n"/>
      <c r="C237" s="9" t="n"/>
      <c r="E237" s="9" t="n"/>
      <c r="G237" s="9" t="n"/>
    </row>
    <row r="238" ht="15.75" customHeight="1" s="496">
      <c r="A238" s="9" t="n"/>
      <c r="B238" s="9" t="n"/>
      <c r="C238" s="9" t="n"/>
      <c r="E238" s="9" t="n"/>
      <c r="G238" s="9" t="n"/>
    </row>
    <row r="239" ht="15.75" customHeight="1" s="496">
      <c r="A239" s="9" t="n"/>
      <c r="B239" s="9" t="n"/>
      <c r="C239" s="9" t="n"/>
      <c r="E239" s="9" t="n"/>
      <c r="G239" s="9" t="n"/>
    </row>
    <row r="240" ht="15.75" customHeight="1" s="496">
      <c r="A240" s="9" t="n"/>
      <c r="B240" s="9" t="n"/>
      <c r="C240" s="9" t="n"/>
      <c r="E240" s="9" t="n"/>
      <c r="G240" s="9" t="n"/>
    </row>
    <row r="241" ht="15.75" customHeight="1" s="496">
      <c r="A241" s="9" t="n"/>
      <c r="B241" s="9" t="n"/>
      <c r="C241" s="9" t="n"/>
      <c r="E241" s="9" t="n"/>
      <c r="G241" s="9" t="n"/>
    </row>
    <row r="242" ht="15.75" customHeight="1" s="496">
      <c r="A242" s="9" t="n"/>
      <c r="B242" s="9" t="n"/>
      <c r="C242" s="9" t="n"/>
      <c r="E242" s="9" t="n"/>
      <c r="G242" s="9" t="n"/>
    </row>
    <row r="243" ht="15.75" customHeight="1" s="496">
      <c r="A243" s="9" t="n"/>
      <c r="B243" s="9" t="n"/>
      <c r="C243" s="9" t="n"/>
      <c r="E243" s="9" t="n"/>
      <c r="G243" s="9" t="n"/>
    </row>
    <row r="244" ht="15.75" customHeight="1" s="496">
      <c r="A244" s="9" t="n"/>
      <c r="B244" s="9" t="n"/>
      <c r="C244" s="9" t="n"/>
      <c r="E244" s="9" t="n"/>
      <c r="G244" s="9" t="n"/>
    </row>
    <row r="245" ht="15.75" customHeight="1" s="496">
      <c r="A245" s="9" t="n"/>
      <c r="B245" s="9" t="n"/>
      <c r="C245" s="9" t="n"/>
      <c r="E245" s="9" t="n"/>
      <c r="G245" s="9" t="n"/>
    </row>
    <row r="246" ht="15.75" customHeight="1" s="496">
      <c r="A246" s="9" t="n"/>
      <c r="B246" s="9" t="n"/>
      <c r="C246" s="9" t="n"/>
      <c r="E246" s="9" t="n"/>
      <c r="G246" s="9" t="n"/>
    </row>
    <row r="247" ht="15.75" customHeight="1" s="496">
      <c r="A247" s="9" t="n"/>
      <c r="B247" s="9" t="n"/>
      <c r="C247" s="9" t="n"/>
      <c r="E247" s="9" t="n"/>
      <c r="G247" s="9" t="n"/>
    </row>
    <row r="248" ht="15.75" customHeight="1" s="496">
      <c r="A248" s="9" t="n"/>
      <c r="B248" s="9" t="n"/>
      <c r="C248" s="9" t="n"/>
      <c r="E248" s="9" t="n"/>
      <c r="G248" s="9" t="n"/>
    </row>
    <row r="249" ht="15.75" customHeight="1" s="496">
      <c r="A249" s="9" t="n"/>
      <c r="B249" s="9" t="n"/>
      <c r="C249" s="9" t="n"/>
      <c r="E249" s="9" t="n"/>
      <c r="G249" s="9" t="n"/>
    </row>
    <row r="250" ht="15.75" customHeight="1" s="496">
      <c r="A250" s="9" t="n"/>
      <c r="B250" s="9" t="n"/>
      <c r="C250" s="9" t="n"/>
      <c r="E250" s="9" t="n"/>
      <c r="G250" s="9" t="n"/>
    </row>
    <row r="251" ht="15.75" customHeight="1" s="496">
      <c r="A251" s="9" t="n"/>
      <c r="B251" s="9" t="n"/>
      <c r="C251" s="9" t="n"/>
      <c r="E251" s="9" t="n"/>
      <c r="G251" s="9" t="n"/>
    </row>
    <row r="252" ht="15.75" customHeight="1" s="496">
      <c r="A252" s="9" t="n"/>
      <c r="B252" s="9" t="n"/>
      <c r="C252" s="9" t="n"/>
      <c r="E252" s="9" t="n"/>
      <c r="G252" s="9" t="n"/>
    </row>
    <row r="253" ht="15.75" customHeight="1" s="496">
      <c r="A253" s="9" t="n"/>
      <c r="B253" s="9" t="n"/>
      <c r="C253" s="9" t="n"/>
      <c r="E253" s="9" t="n"/>
      <c r="G253" s="9" t="n"/>
    </row>
    <row r="254" ht="15.75" customHeight="1" s="496">
      <c r="A254" s="9" t="n"/>
      <c r="B254" s="9" t="n"/>
      <c r="C254" s="9" t="n"/>
      <c r="E254" s="9" t="n"/>
      <c r="G254" s="9" t="n"/>
    </row>
    <row r="255" ht="15.75" customHeight="1" s="496">
      <c r="A255" s="9" t="n"/>
      <c r="B255" s="9" t="n"/>
      <c r="C255" s="9" t="n"/>
      <c r="E255" s="9" t="n"/>
      <c r="G255" s="9" t="n"/>
    </row>
    <row r="256" ht="15.75" customHeight="1" s="496">
      <c r="A256" s="9" t="n"/>
      <c r="B256" s="9" t="n"/>
      <c r="C256" s="9" t="n"/>
      <c r="E256" s="9" t="n"/>
      <c r="G256" s="9" t="n"/>
    </row>
    <row r="257" ht="15.75" customHeight="1" s="496">
      <c r="A257" s="9" t="n"/>
      <c r="B257" s="9" t="n"/>
      <c r="C257" s="9" t="n"/>
      <c r="E257" s="9" t="n"/>
      <c r="G257" s="9" t="n"/>
    </row>
    <row r="258" ht="15.75" customHeight="1" s="496">
      <c r="A258" s="9" t="n"/>
      <c r="B258" s="9" t="n"/>
      <c r="C258" s="9" t="n"/>
      <c r="E258" s="9" t="n"/>
      <c r="G258" s="9" t="n"/>
    </row>
    <row r="259" ht="15.75" customHeight="1" s="496">
      <c r="A259" s="9" t="n"/>
      <c r="B259" s="9" t="n"/>
      <c r="C259" s="9" t="n"/>
      <c r="E259" s="9" t="n"/>
      <c r="G259" s="9" t="n"/>
    </row>
    <row r="260" ht="15.75" customHeight="1" s="496">
      <c r="A260" s="9" t="n"/>
      <c r="B260" s="9" t="n"/>
      <c r="C260" s="9" t="n"/>
      <c r="E260" s="9" t="n"/>
      <c r="G260" s="9" t="n"/>
    </row>
    <row r="261" ht="15.75" customHeight="1" s="496">
      <c r="A261" s="9" t="n"/>
      <c r="B261" s="9" t="n"/>
      <c r="C261" s="9" t="n"/>
      <c r="E261" s="9" t="n"/>
      <c r="G261" s="9" t="n"/>
    </row>
    <row r="262" ht="15.75" customHeight="1" s="496">
      <c r="A262" s="9" t="n"/>
      <c r="B262" s="9" t="n"/>
      <c r="C262" s="9" t="n"/>
      <c r="E262" s="9" t="n"/>
      <c r="G262" s="9" t="n"/>
    </row>
    <row r="263" ht="15.75" customHeight="1" s="496">
      <c r="A263" s="9" t="n"/>
      <c r="B263" s="9" t="n"/>
      <c r="C263" s="9" t="n"/>
      <c r="E263" s="9" t="n"/>
      <c r="G263" s="9" t="n"/>
    </row>
    <row r="264" ht="15.75" customHeight="1" s="496">
      <c r="A264" s="9" t="n"/>
      <c r="B264" s="9" t="n"/>
      <c r="C264" s="9" t="n"/>
      <c r="E264" s="9" t="n"/>
      <c r="G264" s="9" t="n"/>
    </row>
    <row r="265" ht="15.75" customHeight="1" s="496">
      <c r="A265" s="9" t="n"/>
      <c r="B265" s="9" t="n"/>
      <c r="C265" s="9" t="n"/>
      <c r="E265" s="9" t="n"/>
      <c r="G265" s="9" t="n"/>
    </row>
    <row r="266" ht="15.75" customHeight="1" s="496">
      <c r="A266" s="9" t="n"/>
      <c r="B266" s="9" t="n"/>
      <c r="C266" s="9" t="n"/>
      <c r="E266" s="9" t="n"/>
      <c r="G266" s="9" t="n"/>
    </row>
    <row r="267" ht="15.75" customHeight="1" s="496">
      <c r="A267" s="9" t="n"/>
      <c r="B267" s="9" t="n"/>
      <c r="C267" s="9" t="n"/>
      <c r="E267" s="9" t="n"/>
      <c r="G267" s="9" t="n"/>
    </row>
    <row r="268" ht="15.75" customHeight="1" s="496">
      <c r="A268" s="9" t="n"/>
      <c r="B268" s="9" t="n"/>
      <c r="C268" s="9" t="n"/>
      <c r="E268" s="9" t="n"/>
      <c r="G268" s="9" t="n"/>
    </row>
    <row r="269" ht="15.75" customHeight="1" s="496">
      <c r="A269" s="9" t="n"/>
      <c r="B269" s="9" t="n"/>
      <c r="C269" s="9" t="n"/>
      <c r="E269" s="9" t="n"/>
      <c r="G269" s="9" t="n"/>
    </row>
    <row r="270" ht="15.75" customHeight="1" s="496">
      <c r="A270" s="9" t="n"/>
      <c r="B270" s="9" t="n"/>
      <c r="C270" s="9" t="n"/>
      <c r="E270" s="9" t="n"/>
      <c r="G270" s="9" t="n"/>
    </row>
    <row r="271" ht="15.75" customHeight="1" s="496">
      <c r="A271" s="9" t="n"/>
      <c r="B271" s="9" t="n"/>
      <c r="C271" s="9" t="n"/>
      <c r="E271" s="9" t="n"/>
      <c r="G271" s="9" t="n"/>
    </row>
    <row r="272" ht="15.75" customHeight="1" s="496">
      <c r="A272" s="9" t="n"/>
      <c r="B272" s="9" t="n"/>
      <c r="C272" s="9" t="n"/>
      <c r="E272" s="9" t="n"/>
      <c r="G272" s="9" t="n"/>
    </row>
    <row r="273" ht="15.75" customHeight="1" s="496">
      <c r="A273" s="9" t="n"/>
      <c r="B273" s="9" t="n"/>
      <c r="C273" s="9" t="n"/>
      <c r="E273" s="9" t="n"/>
      <c r="G273" s="9" t="n"/>
    </row>
    <row r="274" ht="15.75" customHeight="1" s="496">
      <c r="A274" s="9" t="n"/>
      <c r="B274" s="9" t="n"/>
      <c r="C274" s="9" t="n"/>
      <c r="E274" s="9" t="n"/>
      <c r="G274" s="9" t="n"/>
    </row>
    <row r="275" ht="15.75" customHeight="1" s="496">
      <c r="A275" s="9" t="n"/>
      <c r="B275" s="9" t="n"/>
      <c r="C275" s="9" t="n"/>
      <c r="E275" s="9" t="n"/>
      <c r="G275" s="9" t="n"/>
    </row>
    <row r="276" ht="15.75" customHeight="1" s="496">
      <c r="A276" s="9" t="n"/>
      <c r="B276" s="9" t="n"/>
      <c r="C276" s="9" t="n"/>
      <c r="E276" s="9" t="n"/>
      <c r="G276" s="9" t="n"/>
    </row>
    <row r="277" ht="15.75" customHeight="1" s="496">
      <c r="A277" s="9" t="n"/>
      <c r="B277" s="9" t="n"/>
      <c r="C277" s="9" t="n"/>
      <c r="E277" s="9" t="n"/>
      <c r="G277" s="9" t="n"/>
    </row>
    <row r="278" ht="15.75" customHeight="1" s="496">
      <c r="A278" s="9" t="n"/>
      <c r="B278" s="9" t="n"/>
      <c r="C278" s="9" t="n"/>
      <c r="E278" s="9" t="n"/>
      <c r="G278" s="9" t="n"/>
    </row>
    <row r="279" ht="15.75" customHeight="1" s="496">
      <c r="A279" s="9" t="n"/>
      <c r="B279" s="9" t="n"/>
      <c r="C279" s="9" t="n"/>
      <c r="E279" s="9" t="n"/>
      <c r="G279" s="9" t="n"/>
    </row>
    <row r="280" ht="15.75" customHeight="1" s="496">
      <c r="A280" s="9" t="n"/>
      <c r="B280" s="9" t="n"/>
      <c r="C280" s="9" t="n"/>
      <c r="E280" s="9" t="n"/>
      <c r="G280" s="9" t="n"/>
    </row>
    <row r="281" ht="15.75" customHeight="1" s="496">
      <c r="A281" s="9" t="n"/>
      <c r="B281" s="9" t="n"/>
      <c r="C281" s="9" t="n"/>
      <c r="E281" s="9" t="n"/>
      <c r="G281" s="9" t="n"/>
    </row>
    <row r="282" ht="15.75" customHeight="1" s="496">
      <c r="A282" s="9" t="n"/>
      <c r="B282" s="9" t="n"/>
      <c r="C282" s="9" t="n"/>
      <c r="E282" s="9" t="n"/>
      <c r="G282" s="9" t="n"/>
    </row>
    <row r="283" ht="15.75" customHeight="1" s="496">
      <c r="A283" s="9" t="n"/>
      <c r="B283" s="9" t="n"/>
      <c r="C283" s="9" t="n"/>
      <c r="E283" s="9" t="n"/>
      <c r="G283" s="9" t="n"/>
    </row>
    <row r="284" ht="15.75" customHeight="1" s="496">
      <c r="A284" s="9" t="n"/>
      <c r="B284" s="9" t="n"/>
      <c r="C284" s="9" t="n"/>
      <c r="E284" s="9" t="n"/>
      <c r="G284" s="9" t="n"/>
    </row>
    <row r="285" ht="15.75" customHeight="1" s="496">
      <c r="A285" s="9" t="n"/>
      <c r="B285" s="9" t="n"/>
      <c r="C285" s="9" t="n"/>
      <c r="E285" s="9" t="n"/>
      <c r="G285" s="9" t="n"/>
    </row>
    <row r="286" ht="15.75" customHeight="1" s="496">
      <c r="A286" s="9" t="n"/>
      <c r="B286" s="9" t="n"/>
      <c r="C286" s="9" t="n"/>
      <c r="E286" s="9" t="n"/>
      <c r="G286" s="9" t="n"/>
    </row>
    <row r="287" ht="15.75" customHeight="1" s="496">
      <c r="A287" s="9" t="n"/>
      <c r="B287" s="9" t="n"/>
      <c r="C287" s="9" t="n"/>
      <c r="E287" s="9" t="n"/>
      <c r="G287" s="9" t="n"/>
    </row>
    <row r="288" ht="15.75" customHeight="1" s="496">
      <c r="A288" s="9" t="n"/>
      <c r="B288" s="9" t="n"/>
      <c r="C288" s="9" t="n"/>
      <c r="E288" s="9" t="n"/>
      <c r="G288" s="9" t="n"/>
    </row>
    <row r="289" ht="15.75" customHeight="1" s="496">
      <c r="A289" s="9" t="n"/>
      <c r="B289" s="9" t="n"/>
      <c r="C289" s="9" t="n"/>
      <c r="E289" s="9" t="n"/>
      <c r="G289" s="9" t="n"/>
    </row>
    <row r="290" ht="15.75" customHeight="1" s="496">
      <c r="A290" s="9" t="n"/>
      <c r="B290" s="9" t="n"/>
      <c r="C290" s="9" t="n"/>
      <c r="E290" s="9" t="n"/>
      <c r="G290" s="9" t="n"/>
    </row>
    <row r="291" ht="15.75" customHeight="1" s="496">
      <c r="A291" s="9" t="n"/>
      <c r="B291" s="9" t="n"/>
      <c r="C291" s="9" t="n"/>
      <c r="E291" s="9" t="n"/>
      <c r="G291" s="9" t="n"/>
    </row>
    <row r="292" ht="15.75" customHeight="1" s="496">
      <c r="A292" s="9" t="n"/>
      <c r="B292" s="9" t="n"/>
      <c r="C292" s="9" t="n"/>
      <c r="E292" s="9" t="n"/>
      <c r="G292" s="9" t="n"/>
    </row>
    <row r="293" ht="15.75" customHeight="1" s="496">
      <c r="A293" s="9" t="n"/>
      <c r="B293" s="9" t="n"/>
      <c r="C293" s="9" t="n"/>
      <c r="E293" s="9" t="n"/>
      <c r="G293" s="9" t="n"/>
    </row>
    <row r="294" ht="15.75" customHeight="1" s="496">
      <c r="A294" s="9" t="n"/>
      <c r="B294" s="9" t="n"/>
      <c r="C294" s="9" t="n"/>
      <c r="E294" s="9" t="n"/>
      <c r="G294" s="9" t="n"/>
    </row>
    <row r="295" ht="15.75" customHeight="1" s="496">
      <c r="A295" s="9" t="n"/>
      <c r="B295" s="9" t="n"/>
      <c r="C295" s="9" t="n"/>
      <c r="E295" s="9" t="n"/>
      <c r="G295" s="9" t="n"/>
    </row>
    <row r="296" ht="15.75" customHeight="1" s="496">
      <c r="A296" s="9" t="n"/>
      <c r="B296" s="9" t="n"/>
      <c r="C296" s="9" t="n"/>
      <c r="E296" s="9" t="n"/>
      <c r="G296" s="9" t="n"/>
    </row>
    <row r="297" ht="15.75" customHeight="1" s="496">
      <c r="A297" s="9" t="n"/>
      <c r="B297" s="9" t="n"/>
      <c r="C297" s="9" t="n"/>
      <c r="E297" s="9" t="n"/>
      <c r="G297" s="9" t="n"/>
    </row>
    <row r="298" ht="15.75" customHeight="1" s="496">
      <c r="A298" s="9" t="n"/>
      <c r="B298" s="9" t="n"/>
      <c r="C298" s="9" t="n"/>
      <c r="E298" s="9" t="n"/>
      <c r="G298" s="9" t="n"/>
    </row>
    <row r="299" ht="15.75" customHeight="1" s="496">
      <c r="A299" s="9" t="n"/>
      <c r="B299" s="9" t="n"/>
      <c r="C299" s="9" t="n"/>
      <c r="E299" s="9" t="n"/>
      <c r="G299" s="9" t="n"/>
    </row>
    <row r="300" ht="15.75" customHeight="1" s="496">
      <c r="A300" s="9" t="n"/>
      <c r="B300" s="9" t="n"/>
      <c r="C300" s="9" t="n"/>
      <c r="E300" s="9" t="n"/>
      <c r="G300" s="9" t="n"/>
    </row>
    <row r="301" ht="15.75" customHeight="1" s="496">
      <c r="A301" s="9" t="n"/>
      <c r="B301" s="9" t="n"/>
      <c r="C301" s="9" t="n"/>
      <c r="E301" s="9" t="n"/>
      <c r="G301" s="9" t="n"/>
    </row>
    <row r="302" ht="15.75" customHeight="1" s="496">
      <c r="A302" s="9" t="n"/>
      <c r="B302" s="9" t="n"/>
      <c r="C302" s="9" t="n"/>
      <c r="E302" s="9" t="n"/>
      <c r="G302" s="9" t="n"/>
    </row>
    <row r="303" ht="15.75" customHeight="1" s="496">
      <c r="A303" s="9" t="n"/>
      <c r="B303" s="9" t="n"/>
      <c r="C303" s="9" t="n"/>
      <c r="E303" s="9" t="n"/>
      <c r="G303" s="9" t="n"/>
    </row>
    <row r="304" ht="15.75" customHeight="1" s="496">
      <c r="A304" s="9" t="n"/>
      <c r="B304" s="9" t="n"/>
      <c r="C304" s="9" t="n"/>
      <c r="E304" s="9" t="n"/>
      <c r="G304" s="9" t="n"/>
    </row>
    <row r="305" ht="15.75" customHeight="1" s="496">
      <c r="A305" s="9" t="n"/>
      <c r="B305" s="9" t="n"/>
      <c r="C305" s="9" t="n"/>
      <c r="E305" s="9" t="n"/>
      <c r="G305" s="9" t="n"/>
    </row>
    <row r="306" ht="15.75" customHeight="1" s="496">
      <c r="A306" s="9" t="n"/>
      <c r="B306" s="9" t="n"/>
      <c r="C306" s="9" t="n"/>
      <c r="E306" s="9" t="n"/>
      <c r="G306" s="9" t="n"/>
    </row>
    <row r="307" ht="15.75" customHeight="1" s="496">
      <c r="A307" s="9" t="n"/>
      <c r="B307" s="9" t="n"/>
      <c r="C307" s="9" t="n"/>
      <c r="E307" s="9" t="n"/>
      <c r="G307" s="9" t="n"/>
    </row>
    <row r="308" ht="15.75" customHeight="1" s="496">
      <c r="A308" s="9" t="n"/>
      <c r="B308" s="9" t="n"/>
      <c r="C308" s="9" t="n"/>
      <c r="E308" s="9" t="n"/>
      <c r="G308" s="9" t="n"/>
    </row>
    <row r="309" ht="15.75" customHeight="1" s="496">
      <c r="A309" s="9" t="n"/>
      <c r="B309" s="9" t="n"/>
      <c r="C309" s="9" t="n"/>
      <c r="E309" s="9" t="n"/>
      <c r="G309" s="9" t="n"/>
    </row>
    <row r="310" ht="15.75" customHeight="1" s="496">
      <c r="A310" s="9" t="n"/>
      <c r="B310" s="9" t="n"/>
      <c r="C310" s="9" t="n"/>
      <c r="E310" s="9" t="n"/>
      <c r="G310" s="9" t="n"/>
    </row>
    <row r="311" ht="15.75" customHeight="1" s="496">
      <c r="A311" s="9" t="n"/>
      <c r="B311" s="9" t="n"/>
      <c r="C311" s="9" t="n"/>
      <c r="E311" s="9" t="n"/>
      <c r="G311" s="9" t="n"/>
    </row>
    <row r="312" ht="15.75" customHeight="1" s="496">
      <c r="A312" s="9" t="n"/>
      <c r="B312" s="9" t="n"/>
      <c r="C312" s="9" t="n"/>
      <c r="E312" s="9" t="n"/>
      <c r="G312" s="9" t="n"/>
    </row>
    <row r="313" ht="15.75" customHeight="1" s="496">
      <c r="A313" s="9" t="n"/>
      <c r="B313" s="9" t="n"/>
      <c r="C313" s="9" t="n"/>
      <c r="E313" s="9" t="n"/>
      <c r="G313" s="9" t="n"/>
    </row>
    <row r="314" ht="15.75" customHeight="1" s="496">
      <c r="A314" s="9" t="n"/>
      <c r="B314" s="9" t="n"/>
      <c r="C314" s="9" t="n"/>
      <c r="E314" s="9" t="n"/>
      <c r="G314" s="9" t="n"/>
    </row>
    <row r="315" ht="15.75" customHeight="1" s="496">
      <c r="A315" s="9" t="n"/>
      <c r="B315" s="9" t="n"/>
      <c r="C315" s="9" t="n"/>
      <c r="E315" s="9" t="n"/>
      <c r="G315" s="9" t="n"/>
    </row>
    <row r="316" ht="15.75" customHeight="1" s="496">
      <c r="A316" s="9" t="n"/>
      <c r="B316" s="9" t="n"/>
      <c r="C316" s="9" t="n"/>
      <c r="E316" s="9" t="n"/>
      <c r="G316" s="9" t="n"/>
    </row>
    <row r="317" ht="15.75" customHeight="1" s="496">
      <c r="A317" s="9" t="n"/>
      <c r="B317" s="9" t="n"/>
      <c r="C317" s="9" t="n"/>
      <c r="E317" s="9" t="n"/>
      <c r="G317" s="9" t="n"/>
    </row>
    <row r="318" ht="15.75" customHeight="1" s="496">
      <c r="A318" s="9" t="n"/>
      <c r="B318" s="9" t="n"/>
      <c r="C318" s="9" t="n"/>
      <c r="E318" s="9" t="n"/>
      <c r="G318" s="9" t="n"/>
    </row>
    <row r="319" ht="15.75" customHeight="1" s="496">
      <c r="A319" s="9" t="n"/>
      <c r="B319" s="9" t="n"/>
      <c r="C319" s="9" t="n"/>
      <c r="E319" s="9" t="n"/>
      <c r="G319" s="9" t="n"/>
    </row>
    <row r="320" ht="15.75" customHeight="1" s="496">
      <c r="A320" s="9" t="n"/>
      <c r="B320" s="9" t="n"/>
      <c r="C320" s="9" t="n"/>
      <c r="E320" s="9" t="n"/>
      <c r="G320" s="9" t="n"/>
    </row>
    <row r="321" ht="15.75" customHeight="1" s="496">
      <c r="A321" s="9" t="n"/>
      <c r="B321" s="9" t="n"/>
      <c r="C321" s="9" t="n"/>
      <c r="E321" s="9" t="n"/>
      <c r="G321" s="9" t="n"/>
    </row>
    <row r="322" ht="15.75" customHeight="1" s="496">
      <c r="A322" s="9" t="n"/>
      <c r="B322" s="9" t="n"/>
      <c r="C322" s="9" t="n"/>
      <c r="E322" s="9" t="n"/>
      <c r="G322" s="9" t="n"/>
    </row>
    <row r="323" ht="15.75" customHeight="1" s="496">
      <c r="A323" s="9" t="n"/>
      <c r="B323" s="9" t="n"/>
      <c r="C323" s="9" t="n"/>
      <c r="E323" s="9" t="n"/>
      <c r="G323" s="9" t="n"/>
    </row>
    <row r="324" ht="15.75" customHeight="1" s="496">
      <c r="A324" s="9" t="n"/>
      <c r="B324" s="9" t="n"/>
      <c r="C324" s="9" t="n"/>
      <c r="E324" s="9" t="n"/>
      <c r="G324" s="9" t="n"/>
    </row>
    <row r="325" ht="15.75" customHeight="1" s="496">
      <c r="A325" s="9" t="n"/>
      <c r="B325" s="9" t="n"/>
      <c r="C325" s="9" t="n"/>
      <c r="E325" s="9" t="n"/>
      <c r="G325" s="9" t="n"/>
    </row>
    <row r="326" ht="15.75" customHeight="1" s="496">
      <c r="A326" s="9" t="n"/>
      <c r="B326" s="9" t="n"/>
      <c r="C326" s="9" t="n"/>
      <c r="E326" s="9" t="n"/>
      <c r="G326" s="9" t="n"/>
    </row>
    <row r="327" ht="15.75" customHeight="1" s="496">
      <c r="A327" s="9" t="n"/>
      <c r="B327" s="9" t="n"/>
      <c r="C327" s="9" t="n"/>
      <c r="E327" s="9" t="n"/>
      <c r="G327" s="9" t="n"/>
    </row>
    <row r="328" ht="15.75" customHeight="1" s="496">
      <c r="A328" s="9" t="n"/>
      <c r="B328" s="9" t="n"/>
      <c r="C328" s="9" t="n"/>
      <c r="E328" s="9" t="n"/>
      <c r="G328" s="9" t="n"/>
    </row>
    <row r="329" ht="15.75" customHeight="1" s="496">
      <c r="A329" s="9" t="n"/>
      <c r="B329" s="9" t="n"/>
      <c r="C329" s="9" t="n"/>
      <c r="E329" s="9" t="n"/>
      <c r="G329" s="9" t="n"/>
    </row>
    <row r="330" ht="15.75" customHeight="1" s="496">
      <c r="A330" s="9" t="n"/>
      <c r="B330" s="9" t="n"/>
      <c r="C330" s="9" t="n"/>
      <c r="E330" s="9" t="n"/>
      <c r="G330" s="9" t="n"/>
    </row>
    <row r="331" ht="15.75" customHeight="1" s="496">
      <c r="A331" s="9" t="n"/>
      <c r="B331" s="9" t="n"/>
      <c r="C331" s="9" t="n"/>
      <c r="E331" s="9" t="n"/>
      <c r="G331" s="9" t="n"/>
    </row>
    <row r="332" ht="15.75" customHeight="1" s="496">
      <c r="A332" s="9" t="n"/>
      <c r="B332" s="9" t="n"/>
      <c r="C332" s="9" t="n"/>
      <c r="E332" s="9" t="n"/>
      <c r="G332" s="9" t="n"/>
    </row>
    <row r="333" ht="15.75" customHeight="1" s="496">
      <c r="A333" s="9" t="n"/>
      <c r="B333" s="9" t="n"/>
      <c r="C333" s="9" t="n"/>
      <c r="E333" s="9" t="n"/>
      <c r="G333" s="9" t="n"/>
    </row>
    <row r="334" ht="15.75" customHeight="1" s="496">
      <c r="A334" s="9" t="n"/>
      <c r="B334" s="9" t="n"/>
      <c r="C334" s="9" t="n"/>
      <c r="E334" s="9" t="n"/>
      <c r="G334" s="9" t="n"/>
    </row>
    <row r="335" ht="15.75" customHeight="1" s="496">
      <c r="A335" s="9" t="n"/>
      <c r="B335" s="9" t="n"/>
      <c r="C335" s="9" t="n"/>
      <c r="E335" s="9" t="n"/>
      <c r="G335" s="9" t="n"/>
    </row>
    <row r="336" ht="15.75" customHeight="1" s="496">
      <c r="A336" s="9" t="n"/>
      <c r="B336" s="9" t="n"/>
      <c r="C336" s="9" t="n"/>
      <c r="E336" s="9" t="n"/>
      <c r="G336" s="9" t="n"/>
    </row>
    <row r="337" ht="15.75" customHeight="1" s="496">
      <c r="A337" s="9" t="n"/>
      <c r="B337" s="9" t="n"/>
      <c r="C337" s="9" t="n"/>
      <c r="E337" s="9" t="n"/>
      <c r="G337" s="9" t="n"/>
    </row>
    <row r="338" ht="15.75" customHeight="1" s="496">
      <c r="A338" s="9" t="n"/>
      <c r="B338" s="9" t="n"/>
      <c r="C338" s="9" t="n"/>
      <c r="E338" s="9" t="n"/>
      <c r="G338" s="9" t="n"/>
    </row>
    <row r="339" ht="15.75" customHeight="1" s="496">
      <c r="A339" s="9" t="n"/>
      <c r="B339" s="9" t="n"/>
      <c r="C339" s="9" t="n"/>
      <c r="E339" s="9" t="n"/>
      <c r="G339" s="9" t="n"/>
    </row>
    <row r="340" ht="15.75" customHeight="1" s="496">
      <c r="A340" s="9" t="n"/>
      <c r="B340" s="9" t="n"/>
      <c r="C340" s="9" t="n"/>
      <c r="E340" s="9" t="n"/>
      <c r="G340" s="9" t="n"/>
    </row>
    <row r="341" ht="15.75" customHeight="1" s="496">
      <c r="A341" s="9" t="n"/>
      <c r="B341" s="9" t="n"/>
      <c r="C341" s="9" t="n"/>
      <c r="E341" s="9" t="n"/>
      <c r="G341" s="9" t="n"/>
    </row>
    <row r="342" ht="15.75" customHeight="1" s="496">
      <c r="A342" s="9" t="n"/>
      <c r="B342" s="9" t="n"/>
      <c r="C342" s="9" t="n"/>
      <c r="E342" s="9" t="n"/>
      <c r="G342" s="9" t="n"/>
    </row>
    <row r="343" ht="15.75" customHeight="1" s="496">
      <c r="A343" s="9" t="n"/>
      <c r="B343" s="9" t="n"/>
      <c r="C343" s="9" t="n"/>
      <c r="E343" s="9" t="n"/>
      <c r="G343" s="9" t="n"/>
    </row>
    <row r="344" ht="15.75" customHeight="1" s="496">
      <c r="A344" s="9" t="n"/>
      <c r="B344" s="9" t="n"/>
      <c r="C344" s="9" t="n"/>
      <c r="E344" s="9" t="n"/>
      <c r="G344" s="9" t="n"/>
    </row>
    <row r="345" ht="15.75" customHeight="1" s="496">
      <c r="A345" s="9" t="n"/>
      <c r="B345" s="9" t="n"/>
      <c r="C345" s="9" t="n"/>
      <c r="E345" s="9" t="n"/>
      <c r="G345" s="9" t="n"/>
    </row>
    <row r="346" ht="15.75" customHeight="1" s="496">
      <c r="A346" s="9" t="n"/>
      <c r="B346" s="9" t="n"/>
      <c r="C346" s="9" t="n"/>
      <c r="E346" s="9" t="n"/>
      <c r="G346" s="9" t="n"/>
    </row>
    <row r="347" ht="15.75" customHeight="1" s="496">
      <c r="A347" s="9" t="n"/>
      <c r="B347" s="9" t="n"/>
      <c r="C347" s="9" t="n"/>
      <c r="E347" s="9" t="n"/>
      <c r="G347" s="9" t="n"/>
    </row>
    <row r="348" ht="15.75" customHeight="1" s="496">
      <c r="A348" s="9" t="n"/>
      <c r="B348" s="9" t="n"/>
      <c r="C348" s="9" t="n"/>
      <c r="E348" s="9" t="n"/>
      <c r="G348" s="9" t="n"/>
    </row>
    <row r="349" ht="15.75" customHeight="1" s="496">
      <c r="A349" s="9" t="n"/>
      <c r="B349" s="9" t="n"/>
      <c r="C349" s="9" t="n"/>
      <c r="E349" s="9" t="n"/>
      <c r="G349" s="9" t="n"/>
    </row>
    <row r="350" ht="15.75" customHeight="1" s="496">
      <c r="A350" s="9" t="n"/>
      <c r="B350" s="9" t="n"/>
      <c r="C350" s="9" t="n"/>
      <c r="E350" s="9" t="n"/>
      <c r="G350" s="9" t="n"/>
    </row>
    <row r="351" ht="15.75" customHeight="1" s="496">
      <c r="A351" s="9" t="n"/>
      <c r="B351" s="9" t="n"/>
      <c r="C351" s="9" t="n"/>
      <c r="E351" s="9" t="n"/>
      <c r="G351" s="9" t="n"/>
    </row>
    <row r="352" ht="15.75" customHeight="1" s="496">
      <c r="A352" s="9" t="n"/>
      <c r="B352" s="9" t="n"/>
      <c r="C352" s="9" t="n"/>
      <c r="E352" s="9" t="n"/>
      <c r="G352" s="9" t="n"/>
    </row>
    <row r="353" ht="15.75" customHeight="1" s="496">
      <c r="A353" s="9" t="n"/>
      <c r="B353" s="9" t="n"/>
      <c r="C353" s="9" t="n"/>
      <c r="E353" s="9" t="n"/>
      <c r="G353" s="9" t="n"/>
    </row>
    <row r="354" ht="15.75" customHeight="1" s="496">
      <c r="A354" s="9" t="n"/>
      <c r="B354" s="9" t="n"/>
      <c r="C354" s="9" t="n"/>
      <c r="E354" s="9" t="n"/>
      <c r="G354" s="9" t="n"/>
    </row>
    <row r="355" ht="15.75" customHeight="1" s="496">
      <c r="A355" s="9" t="n"/>
      <c r="B355" s="9" t="n"/>
      <c r="C355" s="9" t="n"/>
      <c r="E355" s="9" t="n"/>
      <c r="G355" s="9" t="n"/>
    </row>
    <row r="356" ht="15.75" customHeight="1" s="496">
      <c r="A356" s="9" t="n"/>
      <c r="B356" s="9" t="n"/>
      <c r="C356" s="9" t="n"/>
      <c r="E356" s="9" t="n"/>
      <c r="G356" s="9" t="n"/>
    </row>
    <row r="357" ht="15.75" customHeight="1" s="496">
      <c r="A357" s="9" t="n"/>
      <c r="B357" s="9" t="n"/>
      <c r="C357" s="9" t="n"/>
      <c r="E357" s="9" t="n"/>
      <c r="G357" s="9" t="n"/>
    </row>
    <row r="358" ht="15.75" customHeight="1" s="496">
      <c r="A358" s="9" t="n"/>
      <c r="B358" s="9" t="n"/>
      <c r="C358" s="9" t="n"/>
      <c r="E358" s="9" t="n"/>
      <c r="G358" s="9" t="n"/>
    </row>
    <row r="359" ht="15.75" customHeight="1" s="496">
      <c r="A359" s="9" t="n"/>
      <c r="B359" s="9" t="n"/>
      <c r="C359" s="9" t="n"/>
      <c r="E359" s="9" t="n"/>
      <c r="G359" s="9" t="n"/>
    </row>
    <row r="360" ht="15.75" customHeight="1" s="496">
      <c r="A360" s="9" t="n"/>
      <c r="B360" s="9" t="n"/>
      <c r="C360" s="9" t="n"/>
      <c r="E360" s="9" t="n"/>
      <c r="G360" s="9" t="n"/>
    </row>
    <row r="361" ht="15.75" customHeight="1" s="496">
      <c r="A361" s="9" t="n"/>
      <c r="B361" s="9" t="n"/>
      <c r="C361" s="9" t="n"/>
      <c r="E361" s="9" t="n"/>
      <c r="G361" s="9" t="n"/>
    </row>
    <row r="362" ht="15.75" customHeight="1" s="496">
      <c r="A362" s="9" t="n"/>
      <c r="B362" s="9" t="n"/>
      <c r="C362" s="9" t="n"/>
      <c r="E362" s="9" t="n"/>
      <c r="G362" s="9" t="n"/>
    </row>
    <row r="363" ht="15.75" customHeight="1" s="496">
      <c r="A363" s="9" t="n"/>
      <c r="B363" s="9" t="n"/>
      <c r="C363" s="9" t="n"/>
      <c r="E363" s="9" t="n"/>
      <c r="G363" s="9" t="n"/>
    </row>
    <row r="364" ht="15.75" customHeight="1" s="496">
      <c r="A364" s="9" t="n"/>
      <c r="B364" s="9" t="n"/>
      <c r="C364" s="9" t="n"/>
      <c r="E364" s="9" t="n"/>
      <c r="G364" s="9" t="n"/>
    </row>
    <row r="365" ht="15.75" customHeight="1" s="496">
      <c r="A365" s="9" t="n"/>
      <c r="B365" s="9" t="n"/>
      <c r="C365" s="9" t="n"/>
      <c r="E365" s="9" t="n"/>
      <c r="G365" s="9" t="n"/>
    </row>
    <row r="366" ht="15.75" customHeight="1" s="496">
      <c r="A366" s="9" t="n"/>
      <c r="B366" s="9" t="n"/>
      <c r="C366" s="9" t="n"/>
      <c r="E366" s="9" t="n"/>
      <c r="G366" s="9" t="n"/>
    </row>
    <row r="367" ht="15.75" customHeight="1" s="496">
      <c r="A367" s="9" t="n"/>
      <c r="B367" s="9" t="n"/>
      <c r="C367" s="9" t="n"/>
      <c r="E367" s="9" t="n"/>
      <c r="G367" s="9" t="n"/>
    </row>
    <row r="368" ht="15.75" customHeight="1" s="496">
      <c r="A368" s="9" t="n"/>
      <c r="B368" s="9" t="n"/>
      <c r="C368" s="9" t="n"/>
      <c r="E368" s="9" t="n"/>
      <c r="G368" s="9" t="n"/>
    </row>
    <row r="369" ht="15.75" customHeight="1" s="496">
      <c r="A369" s="9" t="n"/>
      <c r="B369" s="9" t="n"/>
      <c r="C369" s="9" t="n"/>
      <c r="E369" s="9" t="n"/>
      <c r="G369" s="9" t="n"/>
    </row>
    <row r="370" ht="15.75" customHeight="1" s="496">
      <c r="A370" s="9" t="n"/>
      <c r="B370" s="9" t="n"/>
      <c r="C370" s="9" t="n"/>
      <c r="E370" s="9" t="n"/>
      <c r="G370" s="9" t="n"/>
    </row>
    <row r="371" ht="15.75" customHeight="1" s="496">
      <c r="A371" s="9" t="n"/>
      <c r="B371" s="9" t="n"/>
      <c r="C371" s="9" t="n"/>
      <c r="E371" s="9" t="n"/>
      <c r="G371" s="9" t="n"/>
    </row>
    <row r="372" ht="15.75" customHeight="1" s="496">
      <c r="A372" s="9" t="n"/>
      <c r="B372" s="9" t="n"/>
      <c r="C372" s="9" t="n"/>
      <c r="E372" s="9" t="n"/>
      <c r="G372" s="9" t="n"/>
    </row>
    <row r="373" ht="15.75" customHeight="1" s="496">
      <c r="A373" s="9" t="n"/>
      <c r="B373" s="9" t="n"/>
      <c r="C373" s="9" t="n"/>
      <c r="E373" s="9" t="n"/>
      <c r="G373" s="9" t="n"/>
    </row>
    <row r="374" ht="15.75" customHeight="1" s="496">
      <c r="A374" s="9" t="n"/>
      <c r="B374" s="9" t="n"/>
      <c r="C374" s="9" t="n"/>
      <c r="E374" s="9" t="n"/>
      <c r="G374" s="9" t="n"/>
    </row>
    <row r="375" ht="15.75" customHeight="1" s="496">
      <c r="A375" s="9" t="n"/>
      <c r="B375" s="9" t="n"/>
      <c r="C375" s="9" t="n"/>
      <c r="E375" s="9" t="n"/>
      <c r="G375" s="9" t="n"/>
    </row>
    <row r="376" ht="15.75" customHeight="1" s="496">
      <c r="A376" s="9" t="n"/>
      <c r="B376" s="9" t="n"/>
      <c r="C376" s="9" t="n"/>
      <c r="E376" s="9" t="n"/>
      <c r="G376" s="9" t="n"/>
    </row>
    <row r="377" ht="15.75" customHeight="1" s="496">
      <c r="A377" s="9" t="n"/>
      <c r="B377" s="9" t="n"/>
      <c r="C377" s="9" t="n"/>
      <c r="E377" s="9" t="n"/>
      <c r="G377" s="9" t="n"/>
    </row>
    <row r="378" ht="15.75" customHeight="1" s="496">
      <c r="A378" s="9" t="n"/>
      <c r="B378" s="9" t="n"/>
      <c r="C378" s="9" t="n"/>
      <c r="E378" s="9" t="n"/>
      <c r="G378" s="9" t="n"/>
    </row>
    <row r="379" ht="15.75" customHeight="1" s="496">
      <c r="A379" s="9" t="n"/>
      <c r="B379" s="9" t="n"/>
      <c r="C379" s="9" t="n"/>
      <c r="E379" s="9" t="n"/>
      <c r="G379" s="9" t="n"/>
    </row>
    <row r="380" ht="15.75" customHeight="1" s="496">
      <c r="A380" s="9" t="n"/>
      <c r="B380" s="9" t="n"/>
      <c r="C380" s="9" t="n"/>
      <c r="E380" s="9" t="n"/>
      <c r="G380" s="9" t="n"/>
    </row>
    <row r="381" ht="15.75" customHeight="1" s="496">
      <c r="A381" s="9" t="n"/>
      <c r="B381" s="9" t="n"/>
      <c r="C381" s="9" t="n"/>
      <c r="E381" s="9" t="n"/>
      <c r="G381" s="9" t="n"/>
    </row>
    <row r="382" ht="15.75" customHeight="1" s="496">
      <c r="A382" s="9" t="n"/>
      <c r="B382" s="9" t="n"/>
      <c r="C382" s="9" t="n"/>
      <c r="E382" s="9" t="n"/>
      <c r="G382" s="9" t="n"/>
    </row>
    <row r="383" ht="15.75" customHeight="1" s="496">
      <c r="A383" s="9" t="n"/>
      <c r="B383" s="9" t="n"/>
      <c r="C383" s="9" t="n"/>
      <c r="E383" s="9" t="n"/>
      <c r="G383" s="9" t="n"/>
    </row>
    <row r="384" ht="15.75" customHeight="1" s="496">
      <c r="A384" s="9" t="n"/>
      <c r="B384" s="9" t="n"/>
      <c r="C384" s="9" t="n"/>
      <c r="E384" s="9" t="n"/>
      <c r="G384" s="9" t="n"/>
    </row>
    <row r="385" ht="15.75" customHeight="1" s="496">
      <c r="A385" s="9" t="n"/>
      <c r="B385" s="9" t="n"/>
      <c r="C385" s="9" t="n"/>
      <c r="E385" s="9" t="n"/>
      <c r="G385" s="9" t="n"/>
    </row>
    <row r="386" ht="15.75" customHeight="1" s="496">
      <c r="A386" s="9" t="n"/>
      <c r="B386" s="9" t="n"/>
      <c r="C386" s="9" t="n"/>
      <c r="E386" s="9" t="n"/>
      <c r="G386" s="9" t="n"/>
    </row>
    <row r="387" ht="15.75" customHeight="1" s="496">
      <c r="A387" s="9" t="n"/>
      <c r="B387" s="9" t="n"/>
      <c r="C387" s="9" t="n"/>
      <c r="E387" s="9" t="n"/>
      <c r="G387" s="9" t="n"/>
    </row>
    <row r="388" ht="15.75" customHeight="1" s="496">
      <c r="A388" s="9" t="n"/>
      <c r="B388" s="9" t="n"/>
      <c r="C388" s="9" t="n"/>
      <c r="E388" s="9" t="n"/>
      <c r="G388" s="9" t="n"/>
    </row>
    <row r="389" ht="15.75" customHeight="1" s="496">
      <c r="A389" s="9" t="n"/>
      <c r="B389" s="9" t="n"/>
      <c r="C389" s="9" t="n"/>
      <c r="E389" s="9" t="n"/>
      <c r="G389" s="9" t="n"/>
    </row>
    <row r="390" ht="15.75" customHeight="1" s="496">
      <c r="A390" s="9" t="n"/>
      <c r="B390" s="9" t="n"/>
      <c r="C390" s="9" t="n"/>
      <c r="E390" s="9" t="n"/>
      <c r="G390" s="9" t="n"/>
    </row>
    <row r="391" ht="15.75" customHeight="1" s="496">
      <c r="A391" s="9" t="n"/>
      <c r="B391" s="9" t="n"/>
      <c r="C391" s="9" t="n"/>
      <c r="E391" s="9" t="n"/>
      <c r="G391" s="9" t="n"/>
    </row>
    <row r="392" ht="15.75" customHeight="1" s="496">
      <c r="A392" s="9" t="n"/>
      <c r="B392" s="9" t="n"/>
      <c r="C392" s="9" t="n"/>
      <c r="E392" s="9" t="n"/>
      <c r="G392" s="9" t="n"/>
    </row>
    <row r="393" ht="15.75" customHeight="1" s="496">
      <c r="A393" s="9" t="n"/>
      <c r="B393" s="9" t="n"/>
      <c r="C393" s="9" t="n"/>
      <c r="E393" s="9" t="n"/>
      <c r="G393" s="9" t="n"/>
    </row>
    <row r="394" ht="15.75" customHeight="1" s="496">
      <c r="A394" s="9" t="n"/>
      <c r="B394" s="9" t="n"/>
      <c r="C394" s="9" t="n"/>
      <c r="E394" s="9" t="n"/>
      <c r="G394" s="9" t="n"/>
    </row>
    <row r="395" ht="15.75" customHeight="1" s="496">
      <c r="A395" s="9" t="n"/>
      <c r="B395" s="9" t="n"/>
      <c r="C395" s="9" t="n"/>
      <c r="E395" s="9" t="n"/>
      <c r="G395" s="9" t="n"/>
    </row>
    <row r="396" ht="15.75" customHeight="1" s="496">
      <c r="A396" s="9" t="n"/>
      <c r="B396" s="9" t="n"/>
      <c r="C396" s="9" t="n"/>
      <c r="E396" s="9" t="n"/>
      <c r="G396" s="9" t="n"/>
    </row>
    <row r="397" ht="15.75" customHeight="1" s="496">
      <c r="A397" s="9" t="n"/>
      <c r="B397" s="9" t="n"/>
      <c r="C397" s="9" t="n"/>
      <c r="E397" s="9" t="n"/>
      <c r="G397" s="9" t="n"/>
    </row>
    <row r="398" ht="15.75" customHeight="1" s="496">
      <c r="A398" s="9" t="n"/>
      <c r="B398" s="9" t="n"/>
      <c r="C398" s="9" t="n"/>
      <c r="E398" s="9" t="n"/>
      <c r="G398" s="9" t="n"/>
    </row>
    <row r="399" ht="15.75" customHeight="1" s="496">
      <c r="A399" s="9" t="n"/>
      <c r="B399" s="9" t="n"/>
      <c r="C399" s="9" t="n"/>
      <c r="E399" s="9" t="n"/>
      <c r="G399" s="9" t="n"/>
    </row>
    <row r="400" ht="15.75" customHeight="1" s="496">
      <c r="A400" s="9" t="n"/>
      <c r="B400" s="9" t="n"/>
      <c r="C400" s="9" t="n"/>
      <c r="E400" s="9" t="n"/>
      <c r="G400" s="9" t="n"/>
    </row>
    <row r="401" ht="15.75" customHeight="1" s="496">
      <c r="A401" s="9" t="n"/>
      <c r="B401" s="9" t="n"/>
      <c r="C401" s="9" t="n"/>
      <c r="E401" s="9" t="n"/>
      <c r="G401" s="9" t="n"/>
    </row>
    <row r="402" ht="15.75" customHeight="1" s="496">
      <c r="A402" s="9" t="n"/>
      <c r="B402" s="9" t="n"/>
      <c r="C402" s="9" t="n"/>
      <c r="E402" s="9" t="n"/>
      <c r="G402" s="9" t="n"/>
    </row>
    <row r="403" ht="15.75" customHeight="1" s="496">
      <c r="A403" s="9" t="n"/>
      <c r="B403" s="9" t="n"/>
      <c r="C403" s="9" t="n"/>
      <c r="E403" s="9" t="n"/>
      <c r="G403" s="9" t="n"/>
    </row>
    <row r="404" ht="15.75" customHeight="1" s="496">
      <c r="A404" s="9" t="n"/>
      <c r="B404" s="9" t="n"/>
      <c r="C404" s="9" t="n"/>
      <c r="E404" s="9" t="n"/>
      <c r="G404" s="9" t="n"/>
    </row>
    <row r="405" ht="15.75" customHeight="1" s="496">
      <c r="A405" s="9" t="n"/>
      <c r="B405" s="9" t="n"/>
      <c r="C405" s="9" t="n"/>
      <c r="E405" s="9" t="n"/>
      <c r="G405" s="9" t="n"/>
    </row>
    <row r="406" ht="15.75" customHeight="1" s="496">
      <c r="A406" s="9" t="n"/>
      <c r="B406" s="9" t="n"/>
      <c r="C406" s="9" t="n"/>
      <c r="E406" s="9" t="n"/>
      <c r="G406" s="9" t="n"/>
    </row>
    <row r="407" ht="15.75" customHeight="1" s="496">
      <c r="A407" s="9" t="n"/>
      <c r="B407" s="9" t="n"/>
      <c r="C407" s="9" t="n"/>
      <c r="E407" s="9" t="n"/>
      <c r="G407" s="9" t="n"/>
    </row>
    <row r="408" ht="15.75" customHeight="1" s="496">
      <c r="A408" s="9" t="n"/>
      <c r="B408" s="9" t="n"/>
      <c r="C408" s="9" t="n"/>
      <c r="E408" s="9" t="n"/>
      <c r="G408" s="9" t="n"/>
    </row>
    <row r="409" ht="15.75" customHeight="1" s="496">
      <c r="A409" s="9" t="n"/>
      <c r="B409" s="9" t="n"/>
      <c r="C409" s="9" t="n"/>
      <c r="E409" s="9" t="n"/>
      <c r="G409" s="9" t="n"/>
    </row>
    <row r="410" ht="15.75" customHeight="1" s="496">
      <c r="A410" s="9" t="n"/>
      <c r="B410" s="9" t="n"/>
      <c r="C410" s="9" t="n"/>
      <c r="E410" s="9" t="n"/>
      <c r="G410" s="9" t="n"/>
    </row>
    <row r="411" ht="15.75" customHeight="1" s="496">
      <c r="A411" s="9" t="n"/>
      <c r="B411" s="9" t="n"/>
      <c r="C411" s="9" t="n"/>
      <c r="E411" s="9" t="n"/>
      <c r="G411" s="9" t="n"/>
    </row>
    <row r="412" ht="15.75" customHeight="1" s="496">
      <c r="A412" s="9" t="n"/>
      <c r="B412" s="9" t="n"/>
      <c r="C412" s="9" t="n"/>
      <c r="E412" s="9" t="n"/>
      <c r="G412" s="9" t="n"/>
    </row>
    <row r="413" ht="15.75" customHeight="1" s="496">
      <c r="A413" s="9" t="n"/>
      <c r="B413" s="9" t="n"/>
      <c r="C413" s="9" t="n"/>
      <c r="E413" s="9" t="n"/>
      <c r="G413" s="9" t="n"/>
    </row>
    <row r="414" ht="15.75" customHeight="1" s="496">
      <c r="A414" s="9" t="n"/>
      <c r="B414" s="9" t="n"/>
      <c r="C414" s="9" t="n"/>
      <c r="E414" s="9" t="n"/>
      <c r="G414" s="9" t="n"/>
    </row>
    <row r="415" ht="15.75" customHeight="1" s="496">
      <c r="A415" s="9" t="n"/>
      <c r="B415" s="9" t="n"/>
      <c r="C415" s="9" t="n"/>
      <c r="E415" s="9" t="n"/>
      <c r="G415" s="9" t="n"/>
    </row>
    <row r="416" ht="15.75" customHeight="1" s="496">
      <c r="A416" s="9" t="n"/>
      <c r="B416" s="9" t="n"/>
      <c r="C416" s="9" t="n"/>
      <c r="E416" s="9" t="n"/>
      <c r="G416" s="9" t="n"/>
    </row>
    <row r="417" ht="15.75" customHeight="1" s="496">
      <c r="A417" s="9" t="n"/>
      <c r="B417" s="9" t="n"/>
      <c r="C417" s="9" t="n"/>
      <c r="E417" s="9" t="n"/>
      <c r="G417" s="9" t="n"/>
    </row>
    <row r="418" ht="15.75" customHeight="1" s="496">
      <c r="A418" s="9" t="n"/>
      <c r="B418" s="9" t="n"/>
      <c r="C418" s="9" t="n"/>
      <c r="E418" s="9" t="n"/>
      <c r="G418" s="9" t="n"/>
    </row>
    <row r="419" ht="15.75" customHeight="1" s="496">
      <c r="A419" s="9" t="n"/>
      <c r="B419" s="9" t="n"/>
      <c r="C419" s="9" t="n"/>
      <c r="E419" s="9" t="n"/>
      <c r="G419" s="9" t="n"/>
    </row>
    <row r="420" ht="15.75" customHeight="1" s="496">
      <c r="A420" s="9" t="n"/>
      <c r="B420" s="9" t="n"/>
      <c r="C420" s="9" t="n"/>
      <c r="E420" s="9" t="n"/>
      <c r="G420" s="9" t="n"/>
    </row>
    <row r="421" ht="15.75" customHeight="1" s="496">
      <c r="A421" s="9" t="n"/>
      <c r="B421" s="9" t="n"/>
      <c r="C421" s="9" t="n"/>
      <c r="E421" s="9" t="n"/>
      <c r="G421" s="9" t="n"/>
    </row>
    <row r="422" ht="15.75" customHeight="1" s="496">
      <c r="A422" s="9" t="n"/>
      <c r="B422" s="9" t="n"/>
      <c r="C422" s="9" t="n"/>
      <c r="E422" s="9" t="n"/>
      <c r="G422" s="9" t="n"/>
    </row>
    <row r="423" ht="15.75" customHeight="1" s="496">
      <c r="A423" s="9" t="n"/>
      <c r="B423" s="9" t="n"/>
      <c r="C423" s="9" t="n"/>
      <c r="E423" s="9" t="n"/>
      <c r="G423" s="9" t="n"/>
    </row>
    <row r="424" ht="15.75" customHeight="1" s="496">
      <c r="A424" s="9" t="n"/>
      <c r="B424" s="9" t="n"/>
      <c r="C424" s="9" t="n"/>
      <c r="E424" s="9" t="n"/>
      <c r="G424" s="9" t="n"/>
    </row>
    <row r="425" ht="15.75" customHeight="1" s="496">
      <c r="A425" s="9" t="n"/>
      <c r="B425" s="9" t="n"/>
      <c r="C425" s="9" t="n"/>
      <c r="E425" s="9" t="n"/>
      <c r="G425" s="9" t="n"/>
    </row>
    <row r="426" ht="15.75" customHeight="1" s="496">
      <c r="A426" s="9" t="n"/>
      <c r="B426" s="9" t="n"/>
      <c r="C426" s="9" t="n"/>
      <c r="E426" s="9" t="n"/>
      <c r="G426" s="9" t="n"/>
    </row>
    <row r="427" ht="15.75" customHeight="1" s="496">
      <c r="A427" s="9" t="n"/>
      <c r="B427" s="9" t="n"/>
      <c r="C427" s="9" t="n"/>
      <c r="E427" s="9" t="n"/>
      <c r="G427" s="9" t="n"/>
    </row>
    <row r="428" ht="15.75" customHeight="1" s="496">
      <c r="A428" s="9" t="n"/>
      <c r="B428" s="9" t="n"/>
      <c r="C428" s="9" t="n"/>
      <c r="E428" s="9" t="n"/>
      <c r="G428" s="9" t="n"/>
    </row>
    <row r="429" ht="15.75" customHeight="1" s="496">
      <c r="A429" s="9" t="n"/>
      <c r="B429" s="9" t="n"/>
      <c r="C429" s="9" t="n"/>
      <c r="E429" s="9" t="n"/>
      <c r="G429" s="9" t="n"/>
    </row>
    <row r="430" ht="15.75" customHeight="1" s="496">
      <c r="A430" s="9" t="n"/>
      <c r="B430" s="9" t="n"/>
      <c r="C430" s="9" t="n"/>
      <c r="E430" s="9" t="n"/>
      <c r="G430" s="9" t="n"/>
    </row>
    <row r="431" ht="15.75" customHeight="1" s="496">
      <c r="A431" s="9" t="n"/>
      <c r="B431" s="9" t="n"/>
      <c r="C431" s="9" t="n"/>
      <c r="E431" s="9" t="n"/>
      <c r="G431" s="9" t="n"/>
    </row>
    <row r="432" ht="15.75" customHeight="1" s="496">
      <c r="A432" s="9" t="n"/>
      <c r="B432" s="9" t="n"/>
      <c r="C432" s="9" t="n"/>
      <c r="E432" s="9" t="n"/>
      <c r="G432" s="9" t="n"/>
    </row>
    <row r="433" ht="15.75" customHeight="1" s="496">
      <c r="A433" s="9" t="n"/>
      <c r="B433" s="9" t="n"/>
      <c r="C433" s="9" t="n"/>
      <c r="E433" s="9" t="n"/>
      <c r="G433" s="9" t="n"/>
    </row>
    <row r="434" ht="15.75" customHeight="1" s="496">
      <c r="A434" s="9" t="n"/>
      <c r="B434" s="9" t="n"/>
      <c r="C434" s="9" t="n"/>
      <c r="E434" s="9" t="n"/>
      <c r="G434" s="9" t="n"/>
    </row>
    <row r="435" ht="15.75" customHeight="1" s="496">
      <c r="A435" s="9" t="n"/>
      <c r="B435" s="9" t="n"/>
      <c r="C435" s="9" t="n"/>
      <c r="E435" s="9" t="n"/>
      <c r="G435" s="9" t="n"/>
    </row>
    <row r="436" ht="15.75" customHeight="1" s="496">
      <c r="A436" s="9" t="n"/>
      <c r="B436" s="9" t="n"/>
      <c r="C436" s="9" t="n"/>
      <c r="E436" s="9" t="n"/>
      <c r="G436" s="9" t="n"/>
    </row>
    <row r="437" ht="15.75" customHeight="1" s="496">
      <c r="A437" s="9" t="n"/>
      <c r="B437" s="9" t="n"/>
      <c r="C437" s="9" t="n"/>
      <c r="E437" s="9" t="n"/>
      <c r="G437" s="9" t="n"/>
    </row>
    <row r="438" ht="15.75" customHeight="1" s="496">
      <c r="A438" s="9" t="n"/>
      <c r="B438" s="9" t="n"/>
      <c r="C438" s="9" t="n"/>
      <c r="E438" s="9" t="n"/>
      <c r="G438" s="9" t="n"/>
    </row>
    <row r="439" ht="15.75" customHeight="1" s="496">
      <c r="A439" s="9" t="n"/>
      <c r="B439" s="9" t="n"/>
      <c r="C439" s="9" t="n"/>
      <c r="E439" s="9" t="n"/>
      <c r="G439" s="9" t="n"/>
    </row>
    <row r="440" ht="15.75" customHeight="1" s="496">
      <c r="A440" s="9" t="n"/>
      <c r="B440" s="9" t="n"/>
      <c r="C440" s="9" t="n"/>
      <c r="E440" s="9" t="n"/>
      <c r="G440" s="9" t="n"/>
    </row>
    <row r="441" ht="15.75" customHeight="1" s="496">
      <c r="A441" s="9" t="n"/>
      <c r="B441" s="9" t="n"/>
      <c r="C441" s="9" t="n"/>
      <c r="E441" s="9" t="n"/>
      <c r="G441" s="9" t="n"/>
    </row>
    <row r="442" ht="15.75" customHeight="1" s="496">
      <c r="A442" s="9" t="n"/>
      <c r="B442" s="9" t="n"/>
      <c r="C442" s="9" t="n"/>
      <c r="E442" s="9" t="n"/>
      <c r="G442" s="9" t="n"/>
    </row>
    <row r="443" ht="15.75" customHeight="1" s="496">
      <c r="A443" s="9" t="n"/>
      <c r="B443" s="9" t="n"/>
      <c r="C443" s="9" t="n"/>
      <c r="E443" s="9" t="n"/>
      <c r="G443" s="9" t="n"/>
    </row>
    <row r="444" ht="15.75" customHeight="1" s="496">
      <c r="A444" s="9" t="n"/>
      <c r="B444" s="9" t="n"/>
      <c r="C444" s="9" t="n"/>
      <c r="E444" s="9" t="n"/>
      <c r="G444" s="9" t="n"/>
    </row>
    <row r="445" ht="15.75" customHeight="1" s="496">
      <c r="A445" s="9" t="n"/>
      <c r="B445" s="9" t="n"/>
      <c r="C445" s="9" t="n"/>
      <c r="E445" s="9" t="n"/>
      <c r="G445" s="9" t="n"/>
    </row>
    <row r="446" ht="15.75" customHeight="1" s="496">
      <c r="A446" s="9" t="n"/>
      <c r="B446" s="9" t="n"/>
      <c r="C446" s="9" t="n"/>
      <c r="E446" s="9" t="n"/>
      <c r="G446" s="9" t="n"/>
    </row>
    <row r="447" ht="15.75" customHeight="1" s="496">
      <c r="A447" s="9" t="n"/>
      <c r="B447" s="9" t="n"/>
      <c r="C447" s="9" t="n"/>
      <c r="E447" s="9" t="n"/>
      <c r="G447" s="9" t="n"/>
    </row>
    <row r="448" ht="15.75" customHeight="1" s="496">
      <c r="A448" s="9" t="n"/>
      <c r="B448" s="9" t="n"/>
      <c r="C448" s="9" t="n"/>
      <c r="E448" s="9" t="n"/>
      <c r="G448" s="9" t="n"/>
    </row>
    <row r="449" ht="15.75" customHeight="1" s="496">
      <c r="A449" s="9" t="n"/>
      <c r="B449" s="9" t="n"/>
      <c r="C449" s="9" t="n"/>
      <c r="E449" s="9" t="n"/>
      <c r="G449" s="9" t="n"/>
    </row>
    <row r="450" ht="15.75" customHeight="1" s="496">
      <c r="A450" s="9" t="n"/>
      <c r="B450" s="9" t="n"/>
      <c r="C450" s="9" t="n"/>
      <c r="E450" s="9" t="n"/>
      <c r="G450" s="9" t="n"/>
    </row>
    <row r="451" ht="15.75" customHeight="1" s="496">
      <c r="A451" s="9" t="n"/>
      <c r="B451" s="9" t="n"/>
      <c r="C451" s="9" t="n"/>
      <c r="E451" s="9" t="n"/>
      <c r="G451" s="9" t="n"/>
    </row>
    <row r="452" ht="15.75" customHeight="1" s="496">
      <c r="A452" s="9" t="n"/>
      <c r="B452" s="9" t="n"/>
      <c r="C452" s="9" t="n"/>
      <c r="E452" s="9" t="n"/>
      <c r="G452" s="9" t="n"/>
    </row>
    <row r="453" ht="15.75" customHeight="1" s="496">
      <c r="A453" s="9" t="n"/>
      <c r="B453" s="9" t="n"/>
      <c r="C453" s="9" t="n"/>
      <c r="E453" s="9" t="n"/>
      <c r="G453" s="9" t="n"/>
    </row>
    <row r="454" ht="15.75" customHeight="1" s="496">
      <c r="A454" s="9" t="n"/>
      <c r="B454" s="9" t="n"/>
      <c r="C454" s="9" t="n"/>
      <c r="E454" s="9" t="n"/>
      <c r="G454" s="9" t="n"/>
    </row>
    <row r="455" ht="15.75" customHeight="1" s="496">
      <c r="A455" s="9" t="n"/>
      <c r="B455" s="9" t="n"/>
      <c r="C455" s="9" t="n"/>
      <c r="E455" s="9" t="n"/>
      <c r="G455" s="9" t="n"/>
    </row>
    <row r="456" ht="15.75" customHeight="1" s="496">
      <c r="A456" s="9" t="n"/>
      <c r="B456" s="9" t="n"/>
      <c r="C456" s="9" t="n"/>
      <c r="E456" s="9" t="n"/>
      <c r="G456" s="9" t="n"/>
    </row>
    <row r="457" ht="15.75" customHeight="1" s="496">
      <c r="A457" s="9" t="n"/>
      <c r="B457" s="9" t="n"/>
      <c r="C457" s="9" t="n"/>
      <c r="E457" s="9" t="n"/>
      <c r="G457" s="9" t="n"/>
    </row>
    <row r="458" ht="15.75" customHeight="1" s="496">
      <c r="A458" s="9" t="n"/>
      <c r="B458" s="9" t="n"/>
      <c r="C458" s="9" t="n"/>
      <c r="E458" s="9" t="n"/>
      <c r="G458" s="9" t="n"/>
    </row>
    <row r="459" ht="15.75" customHeight="1" s="496">
      <c r="A459" s="9" t="n"/>
      <c r="B459" s="9" t="n"/>
      <c r="C459" s="9" t="n"/>
      <c r="E459" s="9" t="n"/>
      <c r="G459" s="9" t="n"/>
    </row>
    <row r="460" ht="15.75" customHeight="1" s="496">
      <c r="A460" s="9" t="n"/>
      <c r="B460" s="9" t="n"/>
      <c r="C460" s="9" t="n"/>
      <c r="E460" s="9" t="n"/>
      <c r="G460" s="9" t="n"/>
    </row>
    <row r="461" ht="15.75" customHeight="1" s="496">
      <c r="A461" s="9" t="n"/>
      <c r="B461" s="9" t="n"/>
      <c r="C461" s="9" t="n"/>
      <c r="E461" s="9" t="n"/>
      <c r="G461" s="9" t="n"/>
    </row>
    <row r="462" ht="15.75" customHeight="1" s="496">
      <c r="A462" s="9" t="n"/>
      <c r="B462" s="9" t="n"/>
      <c r="C462" s="9" t="n"/>
      <c r="E462" s="9" t="n"/>
      <c r="G462" s="9" t="n"/>
    </row>
    <row r="463" ht="15.75" customHeight="1" s="496">
      <c r="A463" s="9" t="n"/>
      <c r="B463" s="9" t="n"/>
      <c r="C463" s="9" t="n"/>
      <c r="E463" s="9" t="n"/>
      <c r="G463" s="9" t="n"/>
    </row>
    <row r="464" ht="15.75" customHeight="1" s="496">
      <c r="A464" s="9" t="n"/>
      <c r="B464" s="9" t="n"/>
      <c r="C464" s="9" t="n"/>
      <c r="E464" s="9" t="n"/>
      <c r="G464" s="9" t="n"/>
    </row>
    <row r="465" ht="15.75" customHeight="1" s="496">
      <c r="A465" s="9" t="n"/>
      <c r="B465" s="9" t="n"/>
      <c r="C465" s="9" t="n"/>
      <c r="E465" s="9" t="n"/>
      <c r="G465" s="9" t="n"/>
    </row>
    <row r="466" ht="15.75" customHeight="1" s="496">
      <c r="A466" s="9" t="n"/>
      <c r="B466" s="9" t="n"/>
      <c r="C466" s="9" t="n"/>
      <c r="E466" s="9" t="n"/>
      <c r="G466" s="9" t="n"/>
    </row>
    <row r="467" ht="15.75" customHeight="1" s="496">
      <c r="A467" s="9" t="n"/>
      <c r="B467" s="9" t="n"/>
      <c r="C467" s="9" t="n"/>
      <c r="E467" s="9" t="n"/>
      <c r="G467" s="9" t="n"/>
    </row>
    <row r="468" ht="15.75" customHeight="1" s="496">
      <c r="A468" s="9" t="n"/>
      <c r="B468" s="9" t="n"/>
      <c r="C468" s="9" t="n"/>
      <c r="E468" s="9" t="n"/>
      <c r="G468" s="9" t="n"/>
    </row>
    <row r="469" ht="15.75" customHeight="1" s="496">
      <c r="A469" s="9" t="n"/>
      <c r="B469" s="9" t="n"/>
      <c r="C469" s="9" t="n"/>
      <c r="E469" s="9" t="n"/>
      <c r="G469" s="9" t="n"/>
    </row>
    <row r="470" ht="15.75" customHeight="1" s="496">
      <c r="A470" s="9" t="n"/>
      <c r="B470" s="9" t="n"/>
      <c r="C470" s="9" t="n"/>
      <c r="E470" s="9" t="n"/>
      <c r="G470" s="9" t="n"/>
    </row>
    <row r="471" ht="15.75" customHeight="1" s="496">
      <c r="A471" s="9" t="n"/>
      <c r="B471" s="9" t="n"/>
      <c r="C471" s="9" t="n"/>
      <c r="E471" s="9" t="n"/>
      <c r="G471" s="9" t="n"/>
    </row>
    <row r="472" ht="15.75" customHeight="1" s="496">
      <c r="A472" s="9" t="n"/>
      <c r="B472" s="9" t="n"/>
      <c r="C472" s="9" t="n"/>
      <c r="E472" s="9" t="n"/>
      <c r="G472" s="9" t="n"/>
    </row>
    <row r="473" ht="15.75" customHeight="1" s="496">
      <c r="A473" s="9" t="n"/>
      <c r="B473" s="9" t="n"/>
      <c r="C473" s="9" t="n"/>
      <c r="E473" s="9" t="n"/>
      <c r="G473" s="9" t="n"/>
    </row>
    <row r="474" ht="15.75" customHeight="1" s="496">
      <c r="A474" s="9" t="n"/>
      <c r="B474" s="9" t="n"/>
      <c r="C474" s="9" t="n"/>
      <c r="E474" s="9" t="n"/>
      <c r="G474" s="9" t="n"/>
    </row>
    <row r="475" ht="15.75" customHeight="1" s="496">
      <c r="A475" s="9" t="n"/>
      <c r="B475" s="9" t="n"/>
      <c r="C475" s="9" t="n"/>
      <c r="E475" s="9" t="n"/>
      <c r="G475" s="9" t="n"/>
    </row>
    <row r="476" ht="15.75" customHeight="1" s="496">
      <c r="A476" s="9" t="n"/>
      <c r="B476" s="9" t="n"/>
      <c r="C476" s="9" t="n"/>
      <c r="E476" s="9" t="n"/>
      <c r="G476" s="9" t="n"/>
    </row>
    <row r="477" ht="15.75" customHeight="1" s="496">
      <c r="A477" s="9" t="n"/>
      <c r="B477" s="9" t="n"/>
      <c r="C477" s="9" t="n"/>
      <c r="E477" s="9" t="n"/>
      <c r="G477" s="9" t="n"/>
    </row>
    <row r="478" ht="15.75" customHeight="1" s="496">
      <c r="A478" s="9" t="n"/>
      <c r="B478" s="9" t="n"/>
      <c r="C478" s="9" t="n"/>
      <c r="E478" s="9" t="n"/>
      <c r="G478" s="9" t="n"/>
    </row>
    <row r="479" ht="15.75" customHeight="1" s="496">
      <c r="A479" s="9" t="n"/>
      <c r="B479" s="9" t="n"/>
      <c r="C479" s="9" t="n"/>
      <c r="E479" s="9" t="n"/>
      <c r="G479" s="9" t="n"/>
    </row>
    <row r="480" ht="15.75" customHeight="1" s="496">
      <c r="A480" s="9" t="n"/>
      <c r="B480" s="9" t="n"/>
      <c r="C480" s="9" t="n"/>
      <c r="E480" s="9" t="n"/>
      <c r="G480" s="9" t="n"/>
    </row>
    <row r="481" ht="15.75" customHeight="1" s="496">
      <c r="A481" s="9" t="n"/>
      <c r="B481" s="9" t="n"/>
      <c r="C481" s="9" t="n"/>
      <c r="E481" s="9" t="n"/>
      <c r="G481" s="9" t="n"/>
    </row>
    <row r="482" ht="15.75" customHeight="1" s="496">
      <c r="A482" s="9" t="n"/>
      <c r="B482" s="9" t="n"/>
      <c r="C482" s="9" t="n"/>
      <c r="E482" s="9" t="n"/>
      <c r="G482" s="9" t="n"/>
    </row>
    <row r="483" ht="15.75" customHeight="1" s="496">
      <c r="A483" s="9" t="n"/>
      <c r="B483" s="9" t="n"/>
      <c r="C483" s="9" t="n"/>
      <c r="E483" s="9" t="n"/>
      <c r="G483" s="9" t="n"/>
    </row>
    <row r="484" ht="15.75" customHeight="1" s="496">
      <c r="A484" s="9" t="n"/>
      <c r="B484" s="9" t="n"/>
      <c r="C484" s="9" t="n"/>
      <c r="E484" s="9" t="n"/>
      <c r="G484" s="9" t="n"/>
    </row>
    <row r="485" ht="15.75" customHeight="1" s="496">
      <c r="A485" s="9" t="n"/>
      <c r="B485" s="9" t="n"/>
      <c r="C485" s="9" t="n"/>
      <c r="E485" s="9" t="n"/>
      <c r="G485" s="9" t="n"/>
    </row>
    <row r="486" ht="15.75" customHeight="1" s="496">
      <c r="A486" s="9" t="n"/>
      <c r="B486" s="9" t="n"/>
      <c r="C486" s="9" t="n"/>
      <c r="E486" s="9" t="n"/>
      <c r="G486" s="9" t="n"/>
    </row>
    <row r="487" ht="15.75" customHeight="1" s="496">
      <c r="A487" s="9" t="n"/>
      <c r="B487" s="9" t="n"/>
      <c r="C487" s="9" t="n"/>
      <c r="E487" s="9" t="n"/>
      <c r="G487" s="9" t="n"/>
    </row>
    <row r="488" ht="15.75" customHeight="1" s="496">
      <c r="A488" s="9" t="n"/>
      <c r="B488" s="9" t="n"/>
      <c r="C488" s="9" t="n"/>
      <c r="E488" s="9" t="n"/>
      <c r="G488" s="9" t="n"/>
    </row>
    <row r="489" ht="15.75" customHeight="1" s="496">
      <c r="A489" s="9" t="n"/>
      <c r="B489" s="9" t="n"/>
      <c r="C489" s="9" t="n"/>
      <c r="E489" s="9" t="n"/>
      <c r="G489" s="9" t="n"/>
    </row>
    <row r="490" ht="15.75" customHeight="1" s="496">
      <c r="A490" s="9" t="n"/>
      <c r="B490" s="9" t="n"/>
      <c r="C490" s="9" t="n"/>
      <c r="E490" s="9" t="n"/>
      <c r="G490" s="9" t="n"/>
    </row>
    <row r="491" ht="15.75" customHeight="1" s="496">
      <c r="A491" s="9" t="n"/>
      <c r="B491" s="9" t="n"/>
      <c r="C491" s="9" t="n"/>
      <c r="E491" s="9" t="n"/>
      <c r="G491" s="9" t="n"/>
    </row>
    <row r="492" ht="15.75" customHeight="1" s="496">
      <c r="A492" s="9" t="n"/>
      <c r="B492" s="9" t="n"/>
      <c r="C492" s="9" t="n"/>
      <c r="E492" s="9" t="n"/>
      <c r="G492" s="9" t="n"/>
    </row>
    <row r="493" ht="15.75" customHeight="1" s="496">
      <c r="A493" s="9" t="n"/>
      <c r="B493" s="9" t="n"/>
      <c r="C493" s="9" t="n"/>
      <c r="E493" s="9" t="n"/>
      <c r="G493" s="9" t="n"/>
    </row>
    <row r="494" ht="15.75" customHeight="1" s="496">
      <c r="A494" s="9" t="n"/>
      <c r="B494" s="9" t="n"/>
      <c r="C494" s="9" t="n"/>
      <c r="E494" s="9" t="n"/>
      <c r="G494" s="9" t="n"/>
    </row>
    <row r="495" ht="15.75" customHeight="1" s="496">
      <c r="A495" s="9" t="n"/>
      <c r="B495" s="9" t="n"/>
      <c r="C495" s="9" t="n"/>
      <c r="E495" s="9" t="n"/>
      <c r="G495" s="9" t="n"/>
    </row>
    <row r="496" ht="15.75" customHeight="1" s="496">
      <c r="A496" s="9" t="n"/>
      <c r="B496" s="9" t="n"/>
      <c r="C496" s="9" t="n"/>
      <c r="E496" s="9" t="n"/>
      <c r="G496" s="9" t="n"/>
    </row>
    <row r="497" ht="15.75" customHeight="1" s="496">
      <c r="A497" s="9" t="n"/>
      <c r="B497" s="9" t="n"/>
      <c r="C497" s="9" t="n"/>
      <c r="E497" s="9" t="n"/>
      <c r="G497" s="9" t="n"/>
    </row>
    <row r="498" ht="15.75" customHeight="1" s="496">
      <c r="A498" s="9" t="n"/>
      <c r="B498" s="9" t="n"/>
      <c r="C498" s="9" t="n"/>
      <c r="E498" s="9" t="n"/>
      <c r="G498" s="9" t="n"/>
    </row>
    <row r="499" ht="15.75" customHeight="1" s="496">
      <c r="A499" s="9" t="n"/>
      <c r="B499" s="9" t="n"/>
      <c r="C499" s="9" t="n"/>
      <c r="E499" s="9" t="n"/>
      <c r="G499" s="9" t="n"/>
    </row>
    <row r="500" ht="15.75" customHeight="1" s="496">
      <c r="A500" s="9" t="n"/>
      <c r="B500" s="9" t="n"/>
      <c r="C500" s="9" t="n"/>
      <c r="E500" s="9" t="n"/>
      <c r="G500" s="9" t="n"/>
    </row>
    <row r="501" ht="15.75" customHeight="1" s="496">
      <c r="A501" s="9" t="n"/>
      <c r="B501" s="9" t="n"/>
      <c r="C501" s="9" t="n"/>
      <c r="E501" s="9" t="n"/>
      <c r="G501" s="9" t="n"/>
    </row>
    <row r="502" ht="15.75" customHeight="1" s="496">
      <c r="A502" s="9" t="n"/>
      <c r="B502" s="9" t="n"/>
      <c r="C502" s="9" t="n"/>
      <c r="E502" s="9" t="n"/>
      <c r="G502" s="9" t="n"/>
    </row>
    <row r="503" ht="15.75" customHeight="1" s="496">
      <c r="A503" s="9" t="n"/>
      <c r="B503" s="9" t="n"/>
      <c r="C503" s="9" t="n"/>
      <c r="E503" s="9" t="n"/>
      <c r="G503" s="9" t="n"/>
    </row>
    <row r="504" ht="15.75" customHeight="1" s="496">
      <c r="A504" s="9" t="n"/>
      <c r="B504" s="9" t="n"/>
      <c r="C504" s="9" t="n"/>
      <c r="E504" s="9" t="n"/>
      <c r="G504" s="9" t="n"/>
    </row>
    <row r="505" ht="15.75" customHeight="1" s="496">
      <c r="A505" s="9" t="n"/>
      <c r="B505" s="9" t="n"/>
      <c r="C505" s="9" t="n"/>
      <c r="E505" s="9" t="n"/>
      <c r="G505" s="9" t="n"/>
    </row>
    <row r="506" ht="15.75" customHeight="1" s="496">
      <c r="A506" s="9" t="n"/>
      <c r="B506" s="9" t="n"/>
      <c r="C506" s="9" t="n"/>
      <c r="E506" s="9" t="n"/>
      <c r="G506" s="9" t="n"/>
    </row>
    <row r="507" ht="15.75" customHeight="1" s="496">
      <c r="A507" s="9" t="n"/>
      <c r="B507" s="9" t="n"/>
      <c r="C507" s="9" t="n"/>
      <c r="E507" s="9" t="n"/>
      <c r="G507" s="9" t="n"/>
    </row>
    <row r="508" ht="15.75" customHeight="1" s="496">
      <c r="A508" s="9" t="n"/>
      <c r="B508" s="9" t="n"/>
      <c r="C508" s="9" t="n"/>
      <c r="E508" s="9" t="n"/>
      <c r="G508" s="9" t="n"/>
    </row>
    <row r="509" ht="15.75" customHeight="1" s="496">
      <c r="A509" s="9" t="n"/>
      <c r="B509" s="9" t="n"/>
      <c r="C509" s="9" t="n"/>
      <c r="E509" s="9" t="n"/>
      <c r="G509" s="9" t="n"/>
    </row>
    <row r="510" ht="15.75" customHeight="1" s="496">
      <c r="A510" s="9" t="n"/>
      <c r="B510" s="9" t="n"/>
      <c r="C510" s="9" t="n"/>
      <c r="E510" s="9" t="n"/>
      <c r="G510" s="9" t="n"/>
    </row>
    <row r="511" ht="15.75" customHeight="1" s="496">
      <c r="A511" s="9" t="n"/>
      <c r="B511" s="9" t="n"/>
      <c r="C511" s="9" t="n"/>
      <c r="E511" s="9" t="n"/>
      <c r="G511" s="9" t="n"/>
    </row>
    <row r="512" ht="15.75" customHeight="1" s="496">
      <c r="A512" s="9" t="n"/>
      <c r="B512" s="9" t="n"/>
      <c r="C512" s="9" t="n"/>
      <c r="E512" s="9" t="n"/>
      <c r="G512" s="9" t="n"/>
    </row>
    <row r="513" ht="15.75" customHeight="1" s="496">
      <c r="A513" s="9" t="n"/>
      <c r="B513" s="9" t="n"/>
      <c r="C513" s="9" t="n"/>
      <c r="E513" s="9" t="n"/>
      <c r="G513" s="9" t="n"/>
    </row>
    <row r="514" ht="15.75" customHeight="1" s="496">
      <c r="A514" s="9" t="n"/>
      <c r="B514" s="9" t="n"/>
      <c r="C514" s="9" t="n"/>
      <c r="E514" s="9" t="n"/>
      <c r="G514" s="9" t="n"/>
    </row>
    <row r="515" ht="15.75" customHeight="1" s="496">
      <c r="A515" s="9" t="n"/>
      <c r="B515" s="9" t="n"/>
      <c r="C515" s="9" t="n"/>
      <c r="E515" s="9" t="n"/>
      <c r="G515" s="9" t="n"/>
    </row>
    <row r="516" ht="15.75" customHeight="1" s="496">
      <c r="A516" s="9" t="n"/>
      <c r="B516" s="9" t="n"/>
      <c r="C516" s="9" t="n"/>
      <c r="E516" s="9" t="n"/>
      <c r="G516" s="9" t="n"/>
    </row>
    <row r="517" ht="15.75" customHeight="1" s="496">
      <c r="A517" s="9" t="n"/>
      <c r="B517" s="9" t="n"/>
      <c r="C517" s="9" t="n"/>
      <c r="E517" s="9" t="n"/>
      <c r="G517" s="9" t="n"/>
    </row>
    <row r="518" ht="15.75" customHeight="1" s="496">
      <c r="A518" s="9" t="n"/>
      <c r="B518" s="9" t="n"/>
      <c r="C518" s="9" t="n"/>
      <c r="E518" s="9" t="n"/>
      <c r="G518" s="9" t="n"/>
    </row>
    <row r="519" ht="15.75" customHeight="1" s="496">
      <c r="A519" s="9" t="n"/>
      <c r="B519" s="9" t="n"/>
      <c r="C519" s="9" t="n"/>
      <c r="E519" s="9" t="n"/>
      <c r="G519" s="9" t="n"/>
    </row>
    <row r="520" ht="15.75" customHeight="1" s="496">
      <c r="A520" s="9" t="n"/>
      <c r="B520" s="9" t="n"/>
      <c r="C520" s="9" t="n"/>
      <c r="E520" s="9" t="n"/>
      <c r="G520" s="9" t="n"/>
    </row>
    <row r="521" ht="15.75" customHeight="1" s="496">
      <c r="A521" s="9" t="n"/>
      <c r="B521" s="9" t="n"/>
      <c r="C521" s="9" t="n"/>
      <c r="E521" s="9" t="n"/>
      <c r="G521" s="9" t="n"/>
    </row>
    <row r="522" ht="15.75" customHeight="1" s="496">
      <c r="A522" s="9" t="n"/>
      <c r="B522" s="9" t="n"/>
      <c r="C522" s="9" t="n"/>
      <c r="E522" s="9" t="n"/>
      <c r="G522" s="9" t="n"/>
    </row>
    <row r="523" ht="15.75" customHeight="1" s="496">
      <c r="A523" s="9" t="n"/>
      <c r="B523" s="9" t="n"/>
      <c r="C523" s="9" t="n"/>
      <c r="E523" s="9" t="n"/>
      <c r="G523" s="9" t="n"/>
    </row>
    <row r="524" ht="15.75" customHeight="1" s="496">
      <c r="A524" s="9" t="n"/>
      <c r="B524" s="9" t="n"/>
      <c r="C524" s="9" t="n"/>
      <c r="E524" s="9" t="n"/>
      <c r="G524" s="9" t="n"/>
    </row>
    <row r="525" ht="15.75" customHeight="1" s="496">
      <c r="A525" s="9" t="n"/>
      <c r="B525" s="9" t="n"/>
      <c r="C525" s="9" t="n"/>
      <c r="E525" s="9" t="n"/>
      <c r="G525" s="9" t="n"/>
    </row>
    <row r="526" ht="15.75" customHeight="1" s="496">
      <c r="A526" s="9" t="n"/>
      <c r="B526" s="9" t="n"/>
      <c r="C526" s="9" t="n"/>
      <c r="E526" s="9" t="n"/>
      <c r="G526" s="9" t="n"/>
    </row>
    <row r="527" ht="15.75" customHeight="1" s="496">
      <c r="A527" s="9" t="n"/>
      <c r="B527" s="9" t="n"/>
      <c r="C527" s="9" t="n"/>
      <c r="E527" s="9" t="n"/>
      <c r="G527" s="9" t="n"/>
    </row>
    <row r="528" ht="15.75" customHeight="1" s="496">
      <c r="A528" s="9" t="n"/>
      <c r="B528" s="9" t="n"/>
      <c r="C528" s="9" t="n"/>
      <c r="E528" s="9" t="n"/>
      <c r="G528" s="9" t="n"/>
    </row>
    <row r="529" ht="15.75" customHeight="1" s="496">
      <c r="A529" s="9" t="n"/>
      <c r="B529" s="9" t="n"/>
      <c r="C529" s="9" t="n"/>
      <c r="E529" s="9" t="n"/>
      <c r="G529" s="9" t="n"/>
    </row>
    <row r="530" ht="15.75" customHeight="1" s="496">
      <c r="A530" s="9" t="n"/>
      <c r="B530" s="9" t="n"/>
      <c r="C530" s="9" t="n"/>
      <c r="E530" s="9" t="n"/>
      <c r="G530" s="9" t="n"/>
    </row>
    <row r="531" ht="15.75" customHeight="1" s="496">
      <c r="A531" s="9" t="n"/>
      <c r="B531" s="9" t="n"/>
      <c r="C531" s="9" t="n"/>
      <c r="E531" s="9" t="n"/>
      <c r="G531" s="9" t="n"/>
    </row>
    <row r="532" ht="15.75" customHeight="1" s="496">
      <c r="A532" s="9" t="n"/>
      <c r="B532" s="9" t="n"/>
      <c r="C532" s="9" t="n"/>
      <c r="E532" s="9" t="n"/>
      <c r="G532" s="9" t="n"/>
    </row>
    <row r="533" ht="15.75" customHeight="1" s="496">
      <c r="A533" s="9" t="n"/>
      <c r="B533" s="9" t="n"/>
      <c r="C533" s="9" t="n"/>
      <c r="E533" s="9" t="n"/>
      <c r="G533" s="9" t="n"/>
    </row>
    <row r="534" ht="15.75" customHeight="1" s="496">
      <c r="A534" s="9" t="n"/>
      <c r="B534" s="9" t="n"/>
      <c r="C534" s="9" t="n"/>
      <c r="E534" s="9" t="n"/>
      <c r="G534" s="9" t="n"/>
    </row>
    <row r="535" ht="15.75" customHeight="1" s="496">
      <c r="A535" s="9" t="n"/>
      <c r="B535" s="9" t="n"/>
      <c r="C535" s="9" t="n"/>
      <c r="E535" s="9" t="n"/>
      <c r="G535" s="9" t="n"/>
    </row>
    <row r="536" ht="15.75" customHeight="1" s="496">
      <c r="A536" s="9" t="n"/>
      <c r="B536" s="9" t="n"/>
      <c r="C536" s="9" t="n"/>
      <c r="E536" s="9" t="n"/>
      <c r="G536" s="9" t="n"/>
    </row>
    <row r="537" ht="15.75" customHeight="1" s="496">
      <c r="A537" s="9" t="n"/>
      <c r="B537" s="9" t="n"/>
      <c r="C537" s="9" t="n"/>
      <c r="E537" s="9" t="n"/>
      <c r="G537" s="9" t="n"/>
    </row>
    <row r="538" ht="15.75" customHeight="1" s="496">
      <c r="A538" s="9" t="n"/>
      <c r="B538" s="9" t="n"/>
      <c r="C538" s="9" t="n"/>
      <c r="E538" s="9" t="n"/>
      <c r="G538" s="9" t="n"/>
    </row>
    <row r="539" ht="15.75" customHeight="1" s="496">
      <c r="A539" s="9" t="n"/>
      <c r="B539" s="9" t="n"/>
      <c r="C539" s="9" t="n"/>
      <c r="E539" s="9" t="n"/>
      <c r="G539" s="9" t="n"/>
    </row>
    <row r="540" ht="15.75" customHeight="1" s="496">
      <c r="A540" s="9" t="n"/>
      <c r="B540" s="9" t="n"/>
      <c r="C540" s="9" t="n"/>
      <c r="E540" s="9" t="n"/>
      <c r="G540" s="9" t="n"/>
    </row>
    <row r="541" ht="15.75" customHeight="1" s="496">
      <c r="A541" s="9" t="n"/>
      <c r="B541" s="9" t="n"/>
      <c r="C541" s="9" t="n"/>
      <c r="E541" s="9" t="n"/>
      <c r="G541" s="9" t="n"/>
    </row>
    <row r="542" ht="15.75" customHeight="1" s="496">
      <c r="A542" s="9" t="n"/>
      <c r="B542" s="9" t="n"/>
      <c r="C542" s="9" t="n"/>
      <c r="E542" s="9" t="n"/>
      <c r="G542" s="9" t="n"/>
    </row>
    <row r="543" ht="15.75" customHeight="1" s="496">
      <c r="A543" s="9" t="n"/>
      <c r="B543" s="9" t="n"/>
      <c r="C543" s="9" t="n"/>
      <c r="E543" s="9" t="n"/>
      <c r="G543" s="9" t="n"/>
    </row>
    <row r="544" ht="15.75" customHeight="1" s="496">
      <c r="A544" s="9" t="n"/>
      <c r="B544" s="9" t="n"/>
      <c r="C544" s="9" t="n"/>
      <c r="E544" s="9" t="n"/>
      <c r="G544" s="9" t="n"/>
    </row>
    <row r="545" ht="15.75" customHeight="1" s="496">
      <c r="A545" s="9" t="n"/>
      <c r="B545" s="9" t="n"/>
      <c r="C545" s="9" t="n"/>
      <c r="E545" s="9" t="n"/>
      <c r="G545" s="9" t="n"/>
    </row>
    <row r="546" ht="15.75" customHeight="1" s="496">
      <c r="A546" s="9" t="n"/>
      <c r="B546" s="9" t="n"/>
      <c r="C546" s="9" t="n"/>
      <c r="E546" s="9" t="n"/>
      <c r="G546" s="9" t="n"/>
    </row>
    <row r="547" ht="15.75" customHeight="1" s="496">
      <c r="A547" s="9" t="n"/>
      <c r="B547" s="9" t="n"/>
      <c r="C547" s="9" t="n"/>
      <c r="E547" s="9" t="n"/>
      <c r="G547" s="9" t="n"/>
    </row>
    <row r="548" ht="15.75" customHeight="1" s="496">
      <c r="A548" s="9" t="n"/>
      <c r="B548" s="9" t="n"/>
      <c r="C548" s="9" t="n"/>
      <c r="E548" s="9" t="n"/>
      <c r="G548" s="9" t="n"/>
    </row>
    <row r="549" ht="15.75" customHeight="1" s="496">
      <c r="A549" s="9" t="n"/>
      <c r="B549" s="9" t="n"/>
      <c r="C549" s="9" t="n"/>
      <c r="E549" s="9" t="n"/>
      <c r="G549" s="9" t="n"/>
    </row>
    <row r="550" ht="15.75" customHeight="1" s="496">
      <c r="A550" s="9" t="n"/>
      <c r="B550" s="9" t="n"/>
      <c r="C550" s="9" t="n"/>
      <c r="E550" s="9" t="n"/>
      <c r="G550" s="9" t="n"/>
    </row>
    <row r="551" ht="15.75" customHeight="1" s="496">
      <c r="A551" s="9" t="n"/>
      <c r="B551" s="9" t="n"/>
      <c r="C551" s="9" t="n"/>
      <c r="E551" s="9" t="n"/>
      <c r="G551" s="9" t="n"/>
    </row>
    <row r="552" ht="15.75" customHeight="1" s="496">
      <c r="A552" s="9" t="n"/>
      <c r="B552" s="9" t="n"/>
      <c r="C552" s="9" t="n"/>
      <c r="E552" s="9" t="n"/>
      <c r="G552" s="9" t="n"/>
    </row>
    <row r="553" ht="15.75" customHeight="1" s="496">
      <c r="A553" s="9" t="n"/>
      <c r="B553" s="9" t="n"/>
      <c r="C553" s="9" t="n"/>
      <c r="E553" s="9" t="n"/>
      <c r="G553" s="9" t="n"/>
    </row>
    <row r="554" ht="15.75" customHeight="1" s="496">
      <c r="A554" s="9" t="n"/>
      <c r="B554" s="9" t="n"/>
      <c r="C554" s="9" t="n"/>
      <c r="E554" s="9" t="n"/>
      <c r="G554" s="9" t="n"/>
    </row>
    <row r="555" ht="15.75" customHeight="1" s="496">
      <c r="A555" s="9" t="n"/>
      <c r="B555" s="9" t="n"/>
      <c r="C555" s="9" t="n"/>
      <c r="E555" s="9" t="n"/>
      <c r="G555" s="9" t="n"/>
    </row>
    <row r="556" ht="15.75" customHeight="1" s="496">
      <c r="A556" s="9" t="n"/>
      <c r="B556" s="9" t="n"/>
      <c r="C556" s="9" t="n"/>
      <c r="E556" s="9" t="n"/>
      <c r="G556" s="9" t="n"/>
    </row>
    <row r="557" ht="15.75" customHeight="1" s="496">
      <c r="A557" s="9" t="n"/>
      <c r="B557" s="9" t="n"/>
      <c r="C557" s="9" t="n"/>
      <c r="E557" s="9" t="n"/>
      <c r="G557" s="9" t="n"/>
    </row>
    <row r="558" ht="15.75" customHeight="1" s="496">
      <c r="A558" s="9" t="n"/>
      <c r="B558" s="9" t="n"/>
      <c r="C558" s="9" t="n"/>
      <c r="E558" s="9" t="n"/>
      <c r="G558" s="9" t="n"/>
    </row>
    <row r="559" ht="15.75" customHeight="1" s="496">
      <c r="A559" s="9" t="n"/>
      <c r="B559" s="9" t="n"/>
      <c r="C559" s="9" t="n"/>
      <c r="E559" s="9" t="n"/>
      <c r="G559" s="9" t="n"/>
    </row>
    <row r="560" ht="15.75" customHeight="1" s="496">
      <c r="A560" s="9" t="n"/>
      <c r="B560" s="9" t="n"/>
      <c r="C560" s="9" t="n"/>
      <c r="E560" s="9" t="n"/>
      <c r="G560" s="9" t="n"/>
    </row>
    <row r="561" ht="15.75" customHeight="1" s="496">
      <c r="A561" s="9" t="n"/>
      <c r="B561" s="9" t="n"/>
      <c r="C561" s="9" t="n"/>
      <c r="E561" s="9" t="n"/>
      <c r="G561" s="9" t="n"/>
    </row>
    <row r="562" ht="15.75" customHeight="1" s="496">
      <c r="A562" s="9" t="n"/>
      <c r="B562" s="9" t="n"/>
      <c r="C562" s="9" t="n"/>
      <c r="E562" s="9" t="n"/>
      <c r="G562" s="9" t="n"/>
    </row>
    <row r="563" ht="15.75" customHeight="1" s="496">
      <c r="A563" s="9" t="n"/>
      <c r="B563" s="9" t="n"/>
      <c r="C563" s="9" t="n"/>
      <c r="E563" s="9" t="n"/>
      <c r="G563" s="9" t="n"/>
    </row>
    <row r="564" ht="15.75" customHeight="1" s="496">
      <c r="A564" s="9" t="n"/>
      <c r="B564" s="9" t="n"/>
      <c r="C564" s="9" t="n"/>
      <c r="E564" s="9" t="n"/>
      <c r="G564" s="9" t="n"/>
    </row>
    <row r="565" ht="15.75" customHeight="1" s="496">
      <c r="A565" s="9" t="n"/>
      <c r="B565" s="9" t="n"/>
      <c r="C565" s="9" t="n"/>
      <c r="E565" s="9" t="n"/>
      <c r="G565" s="9" t="n"/>
    </row>
    <row r="566" ht="15.75" customHeight="1" s="496">
      <c r="A566" s="9" t="n"/>
      <c r="B566" s="9" t="n"/>
      <c r="C566" s="9" t="n"/>
      <c r="E566" s="9" t="n"/>
      <c r="G566" s="9" t="n"/>
    </row>
    <row r="567" ht="15.75" customHeight="1" s="496">
      <c r="A567" s="9" t="n"/>
      <c r="B567" s="9" t="n"/>
      <c r="C567" s="9" t="n"/>
      <c r="E567" s="9" t="n"/>
      <c r="G567" s="9" t="n"/>
    </row>
    <row r="568" ht="15.75" customHeight="1" s="496">
      <c r="A568" s="9" t="n"/>
      <c r="B568" s="9" t="n"/>
      <c r="C568" s="9" t="n"/>
      <c r="E568" s="9" t="n"/>
      <c r="G568" s="9" t="n"/>
    </row>
    <row r="569" ht="15.75" customHeight="1" s="496">
      <c r="A569" s="9" t="n"/>
      <c r="B569" s="9" t="n"/>
      <c r="C569" s="9" t="n"/>
      <c r="E569" s="9" t="n"/>
      <c r="G569" s="9" t="n"/>
    </row>
    <row r="570" ht="15.75" customHeight="1" s="496">
      <c r="A570" s="9" t="n"/>
      <c r="B570" s="9" t="n"/>
      <c r="C570" s="9" t="n"/>
      <c r="E570" s="9" t="n"/>
      <c r="G570" s="9" t="n"/>
    </row>
    <row r="571" ht="15.75" customHeight="1" s="496">
      <c r="A571" s="9" t="n"/>
      <c r="B571" s="9" t="n"/>
      <c r="C571" s="9" t="n"/>
      <c r="E571" s="9" t="n"/>
      <c r="G571" s="9" t="n"/>
    </row>
    <row r="572" ht="15.75" customHeight="1" s="496">
      <c r="A572" s="9" t="n"/>
      <c r="B572" s="9" t="n"/>
      <c r="C572" s="9" t="n"/>
      <c r="E572" s="9" t="n"/>
      <c r="G572" s="9" t="n"/>
    </row>
    <row r="573" ht="15.75" customHeight="1" s="496">
      <c r="A573" s="9" t="n"/>
      <c r="B573" s="9" t="n"/>
      <c r="C573" s="9" t="n"/>
      <c r="E573" s="9" t="n"/>
      <c r="G573" s="9" t="n"/>
    </row>
    <row r="574" ht="15.75" customHeight="1" s="496">
      <c r="A574" s="9" t="n"/>
      <c r="B574" s="9" t="n"/>
      <c r="C574" s="9" t="n"/>
      <c r="E574" s="9" t="n"/>
      <c r="G574" s="9" t="n"/>
    </row>
    <row r="575" ht="15.75" customHeight="1" s="496">
      <c r="A575" s="9" t="n"/>
      <c r="B575" s="9" t="n"/>
      <c r="C575" s="9" t="n"/>
      <c r="E575" s="9" t="n"/>
      <c r="G575" s="9" t="n"/>
    </row>
    <row r="576" ht="15.75" customHeight="1" s="496">
      <c r="A576" s="9" t="n"/>
      <c r="B576" s="9" t="n"/>
      <c r="C576" s="9" t="n"/>
      <c r="E576" s="9" t="n"/>
      <c r="G576" s="9" t="n"/>
    </row>
    <row r="577" ht="15.75" customHeight="1" s="496">
      <c r="A577" s="9" t="n"/>
      <c r="B577" s="9" t="n"/>
      <c r="C577" s="9" t="n"/>
      <c r="E577" s="9" t="n"/>
      <c r="G577" s="9" t="n"/>
    </row>
    <row r="578" ht="15.75" customHeight="1" s="496">
      <c r="A578" s="9" t="n"/>
      <c r="B578" s="9" t="n"/>
      <c r="C578" s="9" t="n"/>
      <c r="E578" s="9" t="n"/>
      <c r="G578" s="9" t="n"/>
    </row>
    <row r="579" ht="15.75" customHeight="1" s="496">
      <c r="A579" s="9" t="n"/>
      <c r="B579" s="9" t="n"/>
      <c r="C579" s="9" t="n"/>
      <c r="E579" s="9" t="n"/>
      <c r="G579" s="9" t="n"/>
    </row>
    <row r="580" ht="15.75" customHeight="1" s="496">
      <c r="A580" s="9" t="n"/>
      <c r="B580" s="9" t="n"/>
      <c r="C580" s="9" t="n"/>
      <c r="E580" s="9" t="n"/>
      <c r="G580" s="9" t="n"/>
    </row>
    <row r="581" ht="15.75" customHeight="1" s="496">
      <c r="A581" s="9" t="n"/>
      <c r="B581" s="9" t="n"/>
      <c r="C581" s="9" t="n"/>
      <c r="E581" s="9" t="n"/>
      <c r="G581" s="9" t="n"/>
    </row>
    <row r="582" ht="15.75" customHeight="1" s="496">
      <c r="A582" s="9" t="n"/>
      <c r="B582" s="9" t="n"/>
      <c r="C582" s="9" t="n"/>
      <c r="E582" s="9" t="n"/>
      <c r="G582" s="9" t="n"/>
    </row>
    <row r="583" ht="15.75" customHeight="1" s="496">
      <c r="A583" s="9" t="n"/>
      <c r="B583" s="9" t="n"/>
      <c r="C583" s="9" t="n"/>
      <c r="E583" s="9" t="n"/>
      <c r="G583" s="9" t="n"/>
    </row>
    <row r="584" ht="15.75" customHeight="1" s="496">
      <c r="A584" s="9" t="n"/>
      <c r="B584" s="9" t="n"/>
      <c r="C584" s="9" t="n"/>
      <c r="E584" s="9" t="n"/>
      <c r="G584" s="9" t="n"/>
    </row>
    <row r="585" ht="15.75" customHeight="1" s="496">
      <c r="A585" s="9" t="n"/>
      <c r="B585" s="9" t="n"/>
      <c r="C585" s="9" t="n"/>
      <c r="E585" s="9" t="n"/>
      <c r="G585" s="9" t="n"/>
    </row>
    <row r="586" ht="15.75" customHeight="1" s="496">
      <c r="A586" s="9" t="n"/>
      <c r="B586" s="9" t="n"/>
      <c r="C586" s="9" t="n"/>
      <c r="E586" s="9" t="n"/>
      <c r="G586" s="9" t="n"/>
    </row>
    <row r="587" ht="15.75" customHeight="1" s="496">
      <c r="A587" s="9" t="n"/>
      <c r="B587" s="9" t="n"/>
      <c r="C587" s="9" t="n"/>
      <c r="E587" s="9" t="n"/>
      <c r="G587" s="9" t="n"/>
    </row>
    <row r="588" ht="15.75" customHeight="1" s="496">
      <c r="A588" s="9" t="n"/>
      <c r="B588" s="9" t="n"/>
      <c r="C588" s="9" t="n"/>
      <c r="E588" s="9" t="n"/>
      <c r="G588" s="9" t="n"/>
    </row>
    <row r="589" ht="15.75" customHeight="1" s="496">
      <c r="A589" s="9" t="n"/>
      <c r="B589" s="9" t="n"/>
      <c r="C589" s="9" t="n"/>
      <c r="E589" s="9" t="n"/>
      <c r="G589" s="9" t="n"/>
    </row>
    <row r="590" ht="15.75" customHeight="1" s="496">
      <c r="A590" s="9" t="n"/>
      <c r="B590" s="9" t="n"/>
      <c r="C590" s="9" t="n"/>
      <c r="E590" s="9" t="n"/>
      <c r="G590" s="9" t="n"/>
    </row>
    <row r="591" ht="15.75" customHeight="1" s="496">
      <c r="A591" s="9" t="n"/>
      <c r="B591" s="9" t="n"/>
      <c r="C591" s="9" t="n"/>
      <c r="E591" s="9" t="n"/>
      <c r="G591" s="9" t="n"/>
    </row>
    <row r="592" ht="15.75" customHeight="1" s="496">
      <c r="A592" s="9" t="n"/>
      <c r="B592" s="9" t="n"/>
      <c r="C592" s="9" t="n"/>
      <c r="E592" s="9" t="n"/>
      <c r="G592" s="9" t="n"/>
    </row>
    <row r="593" ht="15.75" customHeight="1" s="496">
      <c r="A593" s="9" t="n"/>
      <c r="B593" s="9" t="n"/>
      <c r="C593" s="9" t="n"/>
      <c r="E593" s="9" t="n"/>
      <c r="G593" s="9" t="n"/>
    </row>
    <row r="594" ht="15.75" customHeight="1" s="496">
      <c r="A594" s="9" t="n"/>
      <c r="B594" s="9" t="n"/>
      <c r="C594" s="9" t="n"/>
      <c r="E594" s="9" t="n"/>
      <c r="G594" s="9" t="n"/>
    </row>
    <row r="595" ht="15.75" customHeight="1" s="496">
      <c r="A595" s="9" t="n"/>
      <c r="B595" s="9" t="n"/>
      <c r="C595" s="9" t="n"/>
      <c r="E595" s="9" t="n"/>
      <c r="G595" s="9" t="n"/>
    </row>
    <row r="596" ht="15.75" customHeight="1" s="496">
      <c r="A596" s="9" t="n"/>
      <c r="B596" s="9" t="n"/>
      <c r="C596" s="9" t="n"/>
      <c r="E596" s="9" t="n"/>
      <c r="G596" s="9" t="n"/>
    </row>
    <row r="597" ht="15.75" customHeight="1" s="496">
      <c r="A597" s="9" t="n"/>
      <c r="B597" s="9" t="n"/>
      <c r="C597" s="9" t="n"/>
      <c r="E597" s="9" t="n"/>
      <c r="G597" s="9" t="n"/>
    </row>
    <row r="598" ht="15.75" customHeight="1" s="496">
      <c r="A598" s="9" t="n"/>
      <c r="B598" s="9" t="n"/>
      <c r="C598" s="9" t="n"/>
      <c r="E598" s="9" t="n"/>
      <c r="G598" s="9" t="n"/>
    </row>
    <row r="599" ht="15.75" customHeight="1" s="496">
      <c r="A599" s="9" t="n"/>
      <c r="B599" s="9" t="n"/>
      <c r="C599" s="9" t="n"/>
      <c r="E599" s="9" t="n"/>
      <c r="G599" s="9" t="n"/>
    </row>
    <row r="600" ht="15.75" customHeight="1" s="496">
      <c r="A600" s="9" t="n"/>
      <c r="B600" s="9" t="n"/>
      <c r="C600" s="9" t="n"/>
      <c r="E600" s="9" t="n"/>
      <c r="G600" s="9" t="n"/>
    </row>
    <row r="601" ht="15.75" customHeight="1" s="496">
      <c r="A601" s="9" t="n"/>
      <c r="B601" s="9" t="n"/>
      <c r="C601" s="9" t="n"/>
      <c r="E601" s="9" t="n"/>
      <c r="G601" s="9" t="n"/>
    </row>
    <row r="602" ht="15.75" customHeight="1" s="496">
      <c r="A602" s="9" t="n"/>
      <c r="B602" s="9" t="n"/>
      <c r="C602" s="9" t="n"/>
      <c r="E602" s="9" t="n"/>
      <c r="G602" s="9" t="n"/>
    </row>
    <row r="603" ht="15.75" customHeight="1" s="496">
      <c r="A603" s="9" t="n"/>
      <c r="B603" s="9" t="n"/>
      <c r="C603" s="9" t="n"/>
      <c r="E603" s="9" t="n"/>
      <c r="G603" s="9" t="n"/>
    </row>
    <row r="604" ht="15.75" customHeight="1" s="496">
      <c r="A604" s="9" t="n"/>
      <c r="B604" s="9" t="n"/>
      <c r="C604" s="9" t="n"/>
      <c r="E604" s="9" t="n"/>
      <c r="G604" s="9" t="n"/>
    </row>
    <row r="605" ht="15.75" customHeight="1" s="496">
      <c r="A605" s="9" t="n"/>
      <c r="B605" s="9" t="n"/>
      <c r="C605" s="9" t="n"/>
      <c r="E605" s="9" t="n"/>
      <c r="G605" s="9" t="n"/>
    </row>
    <row r="606" ht="15.75" customHeight="1" s="496">
      <c r="A606" s="9" t="n"/>
      <c r="B606" s="9" t="n"/>
      <c r="C606" s="9" t="n"/>
      <c r="E606" s="9" t="n"/>
      <c r="G606" s="9" t="n"/>
    </row>
    <row r="607" ht="15.75" customHeight="1" s="496">
      <c r="A607" s="9" t="n"/>
      <c r="B607" s="9" t="n"/>
      <c r="C607" s="9" t="n"/>
      <c r="E607" s="9" t="n"/>
      <c r="G607" s="9" t="n"/>
    </row>
    <row r="608" ht="15.75" customHeight="1" s="496">
      <c r="A608" s="9" t="n"/>
      <c r="B608" s="9" t="n"/>
      <c r="C608" s="9" t="n"/>
      <c r="E608" s="9" t="n"/>
      <c r="G608" s="9" t="n"/>
    </row>
    <row r="609" ht="15.75" customHeight="1" s="496">
      <c r="A609" s="9" t="n"/>
      <c r="B609" s="9" t="n"/>
      <c r="C609" s="9" t="n"/>
      <c r="E609" s="9" t="n"/>
      <c r="G609" s="9" t="n"/>
    </row>
    <row r="610" ht="15.75" customHeight="1" s="496">
      <c r="A610" s="9" t="n"/>
      <c r="B610" s="9" t="n"/>
      <c r="C610" s="9" t="n"/>
      <c r="E610" s="9" t="n"/>
      <c r="G610" s="9" t="n"/>
    </row>
    <row r="611" ht="15.75" customHeight="1" s="496">
      <c r="A611" s="9" t="n"/>
      <c r="B611" s="9" t="n"/>
      <c r="C611" s="9" t="n"/>
      <c r="E611" s="9" t="n"/>
      <c r="G611" s="9" t="n"/>
    </row>
    <row r="612" ht="15.75" customHeight="1" s="496">
      <c r="A612" s="9" t="n"/>
      <c r="B612" s="9" t="n"/>
      <c r="C612" s="9" t="n"/>
      <c r="E612" s="9" t="n"/>
      <c r="G612" s="9" t="n"/>
    </row>
    <row r="613" ht="15.75" customHeight="1" s="496">
      <c r="A613" s="9" t="n"/>
      <c r="B613" s="9" t="n"/>
      <c r="C613" s="9" t="n"/>
      <c r="E613" s="9" t="n"/>
      <c r="G613" s="9" t="n"/>
    </row>
    <row r="614" ht="15.75" customHeight="1" s="496">
      <c r="A614" s="9" t="n"/>
      <c r="B614" s="9" t="n"/>
      <c r="C614" s="9" t="n"/>
      <c r="E614" s="9" t="n"/>
      <c r="G614" s="9" t="n"/>
    </row>
    <row r="615" ht="15.75" customHeight="1" s="496">
      <c r="A615" s="9" t="n"/>
      <c r="B615" s="9" t="n"/>
      <c r="C615" s="9" t="n"/>
      <c r="E615" s="9" t="n"/>
      <c r="G615" s="9" t="n"/>
    </row>
    <row r="616" ht="15.75" customHeight="1" s="496">
      <c r="A616" s="9" t="n"/>
      <c r="B616" s="9" t="n"/>
      <c r="C616" s="9" t="n"/>
      <c r="E616" s="9" t="n"/>
      <c r="G616" s="9" t="n"/>
    </row>
    <row r="617" ht="15.75" customHeight="1" s="496">
      <c r="A617" s="9" t="n"/>
      <c r="B617" s="9" t="n"/>
      <c r="C617" s="9" t="n"/>
      <c r="E617" s="9" t="n"/>
      <c r="G617" s="9" t="n"/>
    </row>
    <row r="618" ht="15.75" customHeight="1" s="496">
      <c r="A618" s="9" t="n"/>
      <c r="B618" s="9" t="n"/>
      <c r="C618" s="9" t="n"/>
      <c r="E618" s="9" t="n"/>
      <c r="G618" s="9" t="n"/>
    </row>
    <row r="619" ht="15.75" customHeight="1" s="496">
      <c r="A619" s="9" t="n"/>
      <c r="B619" s="9" t="n"/>
      <c r="C619" s="9" t="n"/>
      <c r="E619" s="9" t="n"/>
      <c r="G619" s="9" t="n"/>
    </row>
    <row r="620" ht="15.75" customHeight="1" s="496">
      <c r="A620" s="9" t="n"/>
      <c r="B620" s="9" t="n"/>
      <c r="C620" s="9" t="n"/>
      <c r="E620" s="9" t="n"/>
      <c r="G620" s="9" t="n"/>
    </row>
    <row r="621" ht="15.75" customHeight="1" s="496">
      <c r="A621" s="9" t="n"/>
      <c r="B621" s="9" t="n"/>
      <c r="C621" s="9" t="n"/>
      <c r="E621" s="9" t="n"/>
      <c r="G621" s="9" t="n"/>
    </row>
    <row r="622" ht="15.75" customHeight="1" s="496">
      <c r="A622" s="9" t="n"/>
      <c r="B622" s="9" t="n"/>
      <c r="C622" s="9" t="n"/>
      <c r="E622" s="9" t="n"/>
      <c r="G622" s="9" t="n"/>
    </row>
    <row r="623" ht="15.75" customHeight="1" s="496">
      <c r="A623" s="9" t="n"/>
      <c r="B623" s="9" t="n"/>
      <c r="C623" s="9" t="n"/>
      <c r="E623" s="9" t="n"/>
      <c r="G623" s="9" t="n"/>
    </row>
    <row r="624" ht="15.75" customHeight="1" s="496">
      <c r="A624" s="9" t="n"/>
      <c r="B624" s="9" t="n"/>
      <c r="C624" s="9" t="n"/>
      <c r="E624" s="9" t="n"/>
      <c r="G624" s="9" t="n"/>
    </row>
    <row r="625" ht="15.75" customHeight="1" s="496">
      <c r="A625" s="9" t="n"/>
      <c r="B625" s="9" t="n"/>
      <c r="C625" s="9" t="n"/>
      <c r="E625" s="9" t="n"/>
      <c r="G625" s="9" t="n"/>
    </row>
    <row r="626" ht="15.75" customHeight="1" s="496">
      <c r="A626" s="9" t="n"/>
      <c r="B626" s="9" t="n"/>
      <c r="C626" s="9" t="n"/>
      <c r="E626" s="9" t="n"/>
      <c r="G626" s="9" t="n"/>
    </row>
    <row r="627" ht="15.75" customHeight="1" s="496">
      <c r="A627" s="9" t="n"/>
      <c r="B627" s="9" t="n"/>
      <c r="C627" s="9" t="n"/>
      <c r="E627" s="9" t="n"/>
      <c r="G627" s="9" t="n"/>
    </row>
    <row r="628" ht="15.75" customHeight="1" s="496">
      <c r="A628" s="9" t="n"/>
      <c r="B628" s="9" t="n"/>
      <c r="C628" s="9" t="n"/>
      <c r="E628" s="9" t="n"/>
      <c r="G628" s="9" t="n"/>
    </row>
    <row r="629" ht="15.75" customHeight="1" s="496">
      <c r="A629" s="9" t="n"/>
      <c r="B629" s="9" t="n"/>
      <c r="C629" s="9" t="n"/>
      <c r="E629" s="9" t="n"/>
      <c r="G629" s="9" t="n"/>
    </row>
    <row r="630" ht="15.75" customHeight="1" s="496">
      <c r="A630" s="9" t="n"/>
      <c r="B630" s="9" t="n"/>
      <c r="C630" s="9" t="n"/>
      <c r="E630" s="9" t="n"/>
      <c r="G630" s="9" t="n"/>
    </row>
    <row r="631" ht="15.75" customHeight="1" s="496">
      <c r="A631" s="9" t="n"/>
      <c r="B631" s="9" t="n"/>
      <c r="C631" s="9" t="n"/>
      <c r="E631" s="9" t="n"/>
      <c r="G631" s="9" t="n"/>
    </row>
    <row r="632" ht="15.75" customHeight="1" s="496">
      <c r="A632" s="9" t="n"/>
      <c r="B632" s="9" t="n"/>
      <c r="C632" s="9" t="n"/>
      <c r="E632" s="9" t="n"/>
      <c r="G632" s="9" t="n"/>
    </row>
    <row r="633" ht="15.75" customHeight="1" s="496">
      <c r="A633" s="9" t="n"/>
      <c r="B633" s="9" t="n"/>
      <c r="C633" s="9" t="n"/>
      <c r="E633" s="9" t="n"/>
      <c r="G633" s="9" t="n"/>
    </row>
    <row r="634" ht="15.75" customHeight="1" s="496">
      <c r="A634" s="9" t="n"/>
      <c r="B634" s="9" t="n"/>
      <c r="C634" s="9" t="n"/>
      <c r="E634" s="9" t="n"/>
      <c r="G634" s="9" t="n"/>
    </row>
    <row r="635" ht="15.75" customHeight="1" s="496">
      <c r="A635" s="9" t="n"/>
      <c r="B635" s="9" t="n"/>
      <c r="C635" s="9" t="n"/>
      <c r="E635" s="9" t="n"/>
      <c r="G635" s="9" t="n"/>
    </row>
    <row r="636" ht="15.75" customHeight="1" s="496">
      <c r="A636" s="9" t="n"/>
      <c r="B636" s="9" t="n"/>
      <c r="C636" s="9" t="n"/>
      <c r="E636" s="9" t="n"/>
      <c r="G636" s="9" t="n"/>
    </row>
    <row r="637" ht="15.75" customHeight="1" s="496">
      <c r="A637" s="9" t="n"/>
      <c r="B637" s="9" t="n"/>
      <c r="C637" s="9" t="n"/>
      <c r="E637" s="9" t="n"/>
      <c r="G637" s="9" t="n"/>
    </row>
    <row r="638" ht="15.75" customHeight="1" s="496">
      <c r="A638" s="9" t="n"/>
      <c r="B638" s="9" t="n"/>
      <c r="C638" s="9" t="n"/>
      <c r="E638" s="9" t="n"/>
      <c r="G638" s="9" t="n"/>
    </row>
    <row r="639" ht="15.75" customHeight="1" s="496">
      <c r="A639" s="9" t="n"/>
      <c r="B639" s="9" t="n"/>
      <c r="C639" s="9" t="n"/>
      <c r="E639" s="9" t="n"/>
      <c r="G639" s="9" t="n"/>
    </row>
    <row r="640" ht="15.75" customHeight="1" s="496">
      <c r="A640" s="9" t="n"/>
      <c r="B640" s="9" t="n"/>
      <c r="C640" s="9" t="n"/>
      <c r="E640" s="9" t="n"/>
      <c r="G640" s="9" t="n"/>
    </row>
    <row r="641" ht="15.75" customHeight="1" s="496">
      <c r="A641" s="9" t="n"/>
      <c r="B641" s="9" t="n"/>
      <c r="C641" s="9" t="n"/>
      <c r="E641" s="9" t="n"/>
      <c r="G641" s="9" t="n"/>
    </row>
    <row r="642" ht="15.75" customHeight="1" s="496">
      <c r="A642" s="9" t="n"/>
      <c r="B642" s="9" t="n"/>
      <c r="C642" s="9" t="n"/>
      <c r="E642" s="9" t="n"/>
      <c r="G642" s="9" t="n"/>
    </row>
    <row r="643" ht="15.75" customHeight="1" s="496">
      <c r="A643" s="9" t="n"/>
      <c r="B643" s="9" t="n"/>
      <c r="C643" s="9" t="n"/>
      <c r="E643" s="9" t="n"/>
      <c r="G643" s="9" t="n"/>
    </row>
    <row r="644" ht="15.75" customHeight="1" s="496">
      <c r="A644" s="9" t="n"/>
      <c r="B644" s="9" t="n"/>
      <c r="C644" s="9" t="n"/>
      <c r="E644" s="9" t="n"/>
      <c r="G644" s="9" t="n"/>
    </row>
    <row r="645" ht="15.75" customHeight="1" s="496">
      <c r="A645" s="9" t="n"/>
      <c r="B645" s="9" t="n"/>
      <c r="C645" s="9" t="n"/>
      <c r="E645" s="9" t="n"/>
      <c r="G645" s="9" t="n"/>
    </row>
    <row r="646" ht="15.75" customHeight="1" s="496">
      <c r="A646" s="9" t="n"/>
      <c r="B646" s="9" t="n"/>
      <c r="C646" s="9" t="n"/>
      <c r="E646" s="9" t="n"/>
      <c r="G646" s="9" t="n"/>
    </row>
    <row r="647" ht="15.75" customHeight="1" s="496">
      <c r="A647" s="9" t="n"/>
      <c r="B647" s="9" t="n"/>
      <c r="C647" s="9" t="n"/>
      <c r="E647" s="9" t="n"/>
      <c r="G647" s="9" t="n"/>
    </row>
    <row r="648" ht="15.75" customHeight="1" s="496">
      <c r="A648" s="9" t="n"/>
      <c r="B648" s="9" t="n"/>
      <c r="C648" s="9" t="n"/>
      <c r="E648" s="9" t="n"/>
      <c r="G648" s="9" t="n"/>
    </row>
    <row r="649" ht="15.75" customHeight="1" s="496">
      <c r="A649" s="9" t="n"/>
      <c r="B649" s="9" t="n"/>
      <c r="C649" s="9" t="n"/>
      <c r="E649" s="9" t="n"/>
      <c r="G649" s="9" t="n"/>
    </row>
    <row r="650" ht="15.75" customHeight="1" s="496">
      <c r="A650" s="9" t="n"/>
      <c r="B650" s="9" t="n"/>
      <c r="C650" s="9" t="n"/>
      <c r="E650" s="9" t="n"/>
      <c r="G650" s="9" t="n"/>
    </row>
    <row r="651" ht="15.75" customHeight="1" s="496">
      <c r="A651" s="9" t="n"/>
      <c r="B651" s="9" t="n"/>
      <c r="C651" s="9" t="n"/>
      <c r="E651" s="9" t="n"/>
      <c r="G651" s="9" t="n"/>
    </row>
    <row r="652" ht="15.75" customHeight="1" s="496">
      <c r="A652" s="9" t="n"/>
      <c r="B652" s="9" t="n"/>
      <c r="C652" s="9" t="n"/>
      <c r="E652" s="9" t="n"/>
      <c r="G652" s="9" t="n"/>
    </row>
    <row r="653" ht="15.75" customHeight="1" s="496">
      <c r="A653" s="9" t="n"/>
      <c r="B653" s="9" t="n"/>
      <c r="C653" s="9" t="n"/>
      <c r="E653" s="9" t="n"/>
      <c r="G653" s="9" t="n"/>
    </row>
    <row r="654" ht="15.75" customHeight="1" s="496">
      <c r="A654" s="9" t="n"/>
      <c r="B654" s="9" t="n"/>
      <c r="C654" s="9" t="n"/>
      <c r="E654" s="9" t="n"/>
      <c r="G654" s="9" t="n"/>
    </row>
    <row r="655" ht="15.75" customHeight="1" s="496">
      <c r="A655" s="9" t="n"/>
      <c r="B655" s="9" t="n"/>
      <c r="C655" s="9" t="n"/>
      <c r="E655" s="9" t="n"/>
      <c r="G655" s="9" t="n"/>
    </row>
    <row r="656" ht="15.75" customHeight="1" s="496">
      <c r="A656" s="9" t="n"/>
      <c r="B656" s="9" t="n"/>
      <c r="C656" s="9" t="n"/>
      <c r="E656" s="9" t="n"/>
      <c r="G656" s="9" t="n"/>
    </row>
    <row r="657" ht="15.75" customHeight="1" s="496">
      <c r="A657" s="9" t="n"/>
      <c r="B657" s="9" t="n"/>
      <c r="C657" s="9" t="n"/>
      <c r="E657" s="9" t="n"/>
      <c r="G657" s="9" t="n"/>
    </row>
    <row r="658" ht="15.75" customHeight="1" s="496">
      <c r="A658" s="9" t="n"/>
      <c r="B658" s="9" t="n"/>
      <c r="C658" s="9" t="n"/>
      <c r="E658" s="9" t="n"/>
      <c r="G658" s="9" t="n"/>
    </row>
    <row r="659" ht="15.75" customHeight="1" s="496">
      <c r="A659" s="9" t="n"/>
      <c r="B659" s="9" t="n"/>
      <c r="C659" s="9" t="n"/>
      <c r="E659" s="9" t="n"/>
      <c r="G659" s="9" t="n"/>
    </row>
    <row r="660" ht="15.75" customHeight="1" s="496">
      <c r="A660" s="9" t="n"/>
      <c r="B660" s="9" t="n"/>
      <c r="C660" s="9" t="n"/>
      <c r="E660" s="9" t="n"/>
      <c r="G660" s="9" t="n"/>
    </row>
    <row r="661" ht="15.75" customHeight="1" s="496">
      <c r="A661" s="9" t="n"/>
      <c r="B661" s="9" t="n"/>
      <c r="C661" s="9" t="n"/>
      <c r="E661" s="9" t="n"/>
      <c r="G661" s="9" t="n"/>
    </row>
    <row r="662" ht="15.75" customHeight="1" s="496">
      <c r="A662" s="9" t="n"/>
      <c r="B662" s="9" t="n"/>
      <c r="C662" s="9" t="n"/>
      <c r="E662" s="9" t="n"/>
      <c r="G662" s="9" t="n"/>
    </row>
    <row r="663" ht="15.75" customHeight="1" s="496">
      <c r="A663" s="9" t="n"/>
      <c r="B663" s="9" t="n"/>
      <c r="C663" s="9" t="n"/>
      <c r="E663" s="9" t="n"/>
      <c r="G663" s="9" t="n"/>
    </row>
    <row r="664" ht="15.75" customHeight="1" s="496">
      <c r="A664" s="9" t="n"/>
      <c r="B664" s="9" t="n"/>
      <c r="C664" s="9" t="n"/>
      <c r="E664" s="9" t="n"/>
      <c r="G664" s="9" t="n"/>
    </row>
    <row r="665" ht="15.75" customHeight="1" s="496">
      <c r="A665" s="9" t="n"/>
      <c r="B665" s="9" t="n"/>
      <c r="C665" s="9" t="n"/>
      <c r="E665" s="9" t="n"/>
      <c r="G665" s="9" t="n"/>
    </row>
    <row r="666" ht="15.75" customHeight="1" s="496">
      <c r="A666" s="9" t="n"/>
      <c r="B666" s="9" t="n"/>
      <c r="C666" s="9" t="n"/>
      <c r="E666" s="9" t="n"/>
      <c r="G666" s="9" t="n"/>
    </row>
    <row r="667" ht="15.75" customHeight="1" s="496">
      <c r="A667" s="9" t="n"/>
      <c r="B667" s="9" t="n"/>
      <c r="C667" s="9" t="n"/>
      <c r="E667" s="9" t="n"/>
      <c r="G667" s="9" t="n"/>
    </row>
    <row r="668" ht="15.75" customHeight="1" s="496">
      <c r="A668" s="9" t="n"/>
      <c r="B668" s="9" t="n"/>
      <c r="C668" s="9" t="n"/>
      <c r="E668" s="9" t="n"/>
      <c r="G668" s="9" t="n"/>
    </row>
    <row r="669" ht="15.75" customHeight="1" s="496">
      <c r="A669" s="9" t="n"/>
      <c r="B669" s="9" t="n"/>
      <c r="C669" s="9" t="n"/>
      <c r="E669" s="9" t="n"/>
      <c r="G669" s="9" t="n"/>
    </row>
    <row r="670" ht="15.75" customHeight="1" s="496">
      <c r="A670" s="9" t="n"/>
      <c r="B670" s="9" t="n"/>
      <c r="C670" s="9" t="n"/>
      <c r="E670" s="9" t="n"/>
      <c r="G670" s="9" t="n"/>
    </row>
    <row r="671" ht="15.75" customHeight="1" s="496">
      <c r="A671" s="9" t="n"/>
      <c r="B671" s="9" t="n"/>
      <c r="C671" s="9" t="n"/>
      <c r="E671" s="9" t="n"/>
      <c r="G671" s="9" t="n"/>
    </row>
    <row r="672" ht="15.75" customHeight="1" s="496">
      <c r="A672" s="9" t="n"/>
      <c r="B672" s="9" t="n"/>
      <c r="C672" s="9" t="n"/>
      <c r="E672" s="9" t="n"/>
      <c r="G672" s="9" t="n"/>
    </row>
    <row r="673" ht="15.75" customHeight="1" s="496">
      <c r="A673" s="9" t="n"/>
      <c r="B673" s="9" t="n"/>
      <c r="C673" s="9" t="n"/>
      <c r="E673" s="9" t="n"/>
      <c r="G673" s="9" t="n"/>
    </row>
    <row r="674" ht="15.75" customHeight="1" s="496">
      <c r="A674" s="9" t="n"/>
      <c r="B674" s="9" t="n"/>
      <c r="C674" s="9" t="n"/>
      <c r="E674" s="9" t="n"/>
      <c r="G674" s="9" t="n"/>
    </row>
    <row r="675" ht="15.75" customHeight="1" s="496">
      <c r="A675" s="9" t="n"/>
      <c r="B675" s="9" t="n"/>
      <c r="C675" s="9" t="n"/>
      <c r="E675" s="9" t="n"/>
      <c r="G675" s="9" t="n"/>
    </row>
    <row r="676" ht="15.75" customHeight="1" s="496">
      <c r="A676" s="9" t="n"/>
      <c r="B676" s="9" t="n"/>
      <c r="C676" s="9" t="n"/>
      <c r="E676" s="9" t="n"/>
      <c r="G676" s="9" t="n"/>
    </row>
    <row r="677" ht="15.75" customHeight="1" s="496">
      <c r="A677" s="9" t="n"/>
      <c r="B677" s="9" t="n"/>
      <c r="C677" s="9" t="n"/>
      <c r="E677" s="9" t="n"/>
      <c r="G677" s="9" t="n"/>
    </row>
    <row r="678" ht="15.75" customHeight="1" s="496">
      <c r="A678" s="9" t="n"/>
      <c r="B678" s="9" t="n"/>
      <c r="C678" s="9" t="n"/>
      <c r="E678" s="9" t="n"/>
      <c r="G678" s="9" t="n"/>
    </row>
    <row r="679" ht="15.75" customHeight="1" s="496">
      <c r="A679" s="9" t="n"/>
      <c r="B679" s="9" t="n"/>
      <c r="C679" s="9" t="n"/>
      <c r="E679" s="9" t="n"/>
      <c r="G679" s="9" t="n"/>
    </row>
    <row r="680" ht="15.75" customHeight="1" s="496">
      <c r="A680" s="9" t="n"/>
      <c r="B680" s="9" t="n"/>
      <c r="C680" s="9" t="n"/>
      <c r="E680" s="9" t="n"/>
      <c r="G680" s="9" t="n"/>
    </row>
    <row r="681" ht="15.75" customHeight="1" s="496">
      <c r="A681" s="9" t="n"/>
      <c r="B681" s="9" t="n"/>
      <c r="C681" s="9" t="n"/>
      <c r="E681" s="9" t="n"/>
      <c r="G681" s="9" t="n"/>
    </row>
    <row r="682" ht="15.75" customHeight="1" s="496">
      <c r="A682" s="9" t="n"/>
      <c r="B682" s="9" t="n"/>
      <c r="C682" s="9" t="n"/>
      <c r="E682" s="9" t="n"/>
      <c r="G682" s="9" t="n"/>
    </row>
    <row r="683" ht="15.75" customHeight="1" s="496">
      <c r="A683" s="9" t="n"/>
      <c r="B683" s="9" t="n"/>
      <c r="C683" s="9" t="n"/>
      <c r="E683" s="9" t="n"/>
      <c r="G683" s="9" t="n"/>
    </row>
    <row r="684" ht="15.75" customHeight="1" s="496">
      <c r="A684" s="9" t="n"/>
      <c r="B684" s="9" t="n"/>
      <c r="C684" s="9" t="n"/>
      <c r="E684" s="9" t="n"/>
      <c r="G684" s="9" t="n"/>
    </row>
    <row r="685" ht="15.75" customHeight="1" s="496">
      <c r="A685" s="9" t="n"/>
      <c r="B685" s="9" t="n"/>
      <c r="C685" s="9" t="n"/>
      <c r="E685" s="9" t="n"/>
      <c r="G685" s="9" t="n"/>
    </row>
    <row r="686" ht="15.75" customHeight="1" s="496">
      <c r="A686" s="9" t="n"/>
      <c r="B686" s="9" t="n"/>
      <c r="C686" s="9" t="n"/>
      <c r="E686" s="9" t="n"/>
      <c r="G686" s="9" t="n"/>
    </row>
    <row r="687" ht="15.75" customHeight="1" s="496">
      <c r="A687" s="9" t="n"/>
      <c r="B687" s="9" t="n"/>
      <c r="C687" s="9" t="n"/>
      <c r="E687" s="9" t="n"/>
      <c r="G687" s="9" t="n"/>
    </row>
    <row r="688" ht="15.75" customHeight="1" s="496">
      <c r="A688" s="9" t="n"/>
      <c r="B688" s="9" t="n"/>
      <c r="C688" s="9" t="n"/>
      <c r="E688" s="9" t="n"/>
      <c r="G688" s="9" t="n"/>
    </row>
    <row r="689" ht="15.75" customHeight="1" s="496">
      <c r="A689" s="9" t="n"/>
      <c r="B689" s="9" t="n"/>
      <c r="C689" s="9" t="n"/>
      <c r="E689" s="9" t="n"/>
      <c r="G689" s="9" t="n"/>
    </row>
    <row r="690" ht="15.75" customHeight="1" s="496">
      <c r="A690" s="9" t="n"/>
      <c r="B690" s="9" t="n"/>
      <c r="C690" s="9" t="n"/>
      <c r="E690" s="9" t="n"/>
      <c r="G690" s="9" t="n"/>
    </row>
    <row r="691" ht="15.75" customHeight="1" s="496">
      <c r="A691" s="9" t="n"/>
      <c r="B691" s="9" t="n"/>
      <c r="C691" s="9" t="n"/>
      <c r="E691" s="9" t="n"/>
      <c r="G691" s="9" t="n"/>
    </row>
    <row r="692" ht="15.75" customHeight="1" s="496">
      <c r="A692" s="9" t="n"/>
      <c r="B692" s="9" t="n"/>
      <c r="C692" s="9" t="n"/>
      <c r="E692" s="9" t="n"/>
      <c r="G692" s="9" t="n"/>
    </row>
    <row r="693" ht="15.75" customHeight="1" s="496">
      <c r="A693" s="9" t="n"/>
      <c r="B693" s="9" t="n"/>
      <c r="C693" s="9" t="n"/>
      <c r="E693" s="9" t="n"/>
      <c r="G693" s="9" t="n"/>
    </row>
    <row r="694" ht="15.75" customHeight="1" s="496">
      <c r="A694" s="9" t="n"/>
      <c r="B694" s="9" t="n"/>
      <c r="C694" s="9" t="n"/>
      <c r="E694" s="9" t="n"/>
      <c r="G694" s="9" t="n"/>
    </row>
    <row r="695" ht="15.75" customHeight="1" s="496">
      <c r="A695" s="9" t="n"/>
      <c r="B695" s="9" t="n"/>
      <c r="C695" s="9" t="n"/>
      <c r="E695" s="9" t="n"/>
      <c r="G695" s="9" t="n"/>
    </row>
    <row r="696" ht="15.75" customHeight="1" s="496">
      <c r="A696" s="9" t="n"/>
      <c r="B696" s="9" t="n"/>
      <c r="C696" s="9" t="n"/>
      <c r="E696" s="9" t="n"/>
      <c r="G696" s="9" t="n"/>
    </row>
    <row r="697" ht="15.75" customHeight="1" s="496">
      <c r="A697" s="9" t="n"/>
      <c r="B697" s="9" t="n"/>
      <c r="C697" s="9" t="n"/>
      <c r="E697" s="9" t="n"/>
      <c r="G697" s="9" t="n"/>
    </row>
    <row r="698" ht="15.75" customHeight="1" s="496">
      <c r="A698" s="9" t="n"/>
      <c r="B698" s="9" t="n"/>
      <c r="C698" s="9" t="n"/>
      <c r="E698" s="9" t="n"/>
      <c r="G698" s="9" t="n"/>
    </row>
    <row r="699" ht="15.75" customHeight="1" s="496">
      <c r="A699" s="9" t="n"/>
      <c r="B699" s="9" t="n"/>
      <c r="C699" s="9" t="n"/>
      <c r="E699" s="9" t="n"/>
      <c r="G699" s="9" t="n"/>
    </row>
    <row r="700" ht="15.75" customHeight="1" s="496">
      <c r="A700" s="9" t="n"/>
      <c r="B700" s="9" t="n"/>
      <c r="C700" s="9" t="n"/>
      <c r="E700" s="9" t="n"/>
      <c r="G700" s="9" t="n"/>
    </row>
    <row r="701" ht="15.75" customHeight="1" s="496">
      <c r="A701" s="9" t="n"/>
      <c r="B701" s="9" t="n"/>
      <c r="C701" s="9" t="n"/>
      <c r="E701" s="9" t="n"/>
      <c r="G701" s="9" t="n"/>
    </row>
    <row r="702" ht="15.75" customHeight="1" s="496">
      <c r="A702" s="9" t="n"/>
      <c r="B702" s="9" t="n"/>
      <c r="C702" s="9" t="n"/>
      <c r="E702" s="9" t="n"/>
      <c r="G702" s="9" t="n"/>
    </row>
    <row r="703" ht="15.75" customHeight="1" s="496">
      <c r="A703" s="9" t="n"/>
      <c r="B703" s="9" t="n"/>
      <c r="C703" s="9" t="n"/>
      <c r="E703" s="9" t="n"/>
      <c r="G703" s="9" t="n"/>
    </row>
    <row r="704" ht="15.75" customHeight="1" s="496">
      <c r="A704" s="9" t="n"/>
      <c r="B704" s="9" t="n"/>
      <c r="C704" s="9" t="n"/>
      <c r="E704" s="9" t="n"/>
      <c r="G704" s="9" t="n"/>
    </row>
    <row r="705" ht="15.75" customHeight="1" s="496">
      <c r="A705" s="9" t="n"/>
      <c r="B705" s="9" t="n"/>
      <c r="C705" s="9" t="n"/>
      <c r="E705" s="9" t="n"/>
      <c r="G705" s="9" t="n"/>
    </row>
    <row r="706" ht="15.75" customHeight="1" s="496">
      <c r="A706" s="9" t="n"/>
      <c r="B706" s="9" t="n"/>
      <c r="C706" s="9" t="n"/>
      <c r="E706" s="9" t="n"/>
      <c r="G706" s="9" t="n"/>
    </row>
    <row r="707" ht="15.75" customHeight="1" s="496">
      <c r="A707" s="9" t="n"/>
      <c r="B707" s="9" t="n"/>
      <c r="C707" s="9" t="n"/>
      <c r="E707" s="9" t="n"/>
      <c r="G707" s="9" t="n"/>
    </row>
    <row r="708" ht="15.75" customHeight="1" s="496">
      <c r="A708" s="9" t="n"/>
      <c r="B708" s="9" t="n"/>
      <c r="C708" s="9" t="n"/>
      <c r="E708" s="9" t="n"/>
      <c r="G708" s="9" t="n"/>
    </row>
    <row r="709" ht="15.75" customHeight="1" s="496">
      <c r="A709" s="9" t="n"/>
      <c r="B709" s="9" t="n"/>
      <c r="C709" s="9" t="n"/>
      <c r="E709" s="9" t="n"/>
      <c r="G709" s="9" t="n"/>
    </row>
    <row r="710" ht="15.75" customHeight="1" s="496">
      <c r="A710" s="9" t="n"/>
      <c r="B710" s="9" t="n"/>
      <c r="C710" s="9" t="n"/>
      <c r="E710" s="9" t="n"/>
      <c r="G710" s="9" t="n"/>
    </row>
    <row r="711" ht="15.75" customHeight="1" s="496">
      <c r="A711" s="9" t="n"/>
      <c r="B711" s="9" t="n"/>
      <c r="C711" s="9" t="n"/>
      <c r="E711" s="9" t="n"/>
      <c r="G711" s="9" t="n"/>
    </row>
    <row r="712" ht="15.75" customHeight="1" s="496">
      <c r="A712" s="9" t="n"/>
      <c r="B712" s="9" t="n"/>
      <c r="C712" s="9" t="n"/>
      <c r="E712" s="9" t="n"/>
      <c r="G712" s="9" t="n"/>
    </row>
    <row r="713" ht="15.75" customHeight="1" s="496">
      <c r="A713" s="9" t="n"/>
      <c r="B713" s="9" t="n"/>
      <c r="C713" s="9" t="n"/>
      <c r="E713" s="9" t="n"/>
      <c r="G713" s="9" t="n"/>
    </row>
    <row r="714" ht="15.75" customHeight="1" s="496">
      <c r="A714" s="9" t="n"/>
      <c r="B714" s="9" t="n"/>
      <c r="C714" s="9" t="n"/>
      <c r="E714" s="9" t="n"/>
      <c r="G714" s="9" t="n"/>
    </row>
    <row r="715" ht="15.75" customHeight="1" s="496">
      <c r="A715" s="9" t="n"/>
      <c r="B715" s="9" t="n"/>
      <c r="C715" s="9" t="n"/>
      <c r="E715" s="9" t="n"/>
      <c r="G715" s="9" t="n"/>
    </row>
    <row r="716" ht="15.75" customHeight="1" s="496">
      <c r="A716" s="9" t="n"/>
      <c r="B716" s="9" t="n"/>
      <c r="C716" s="9" t="n"/>
      <c r="E716" s="9" t="n"/>
      <c r="G716" s="9" t="n"/>
    </row>
    <row r="717" ht="15.75" customHeight="1" s="496">
      <c r="A717" s="9" t="n"/>
      <c r="B717" s="9" t="n"/>
      <c r="C717" s="9" t="n"/>
      <c r="E717" s="9" t="n"/>
      <c r="G717" s="9" t="n"/>
    </row>
    <row r="718" ht="15.75" customHeight="1" s="496">
      <c r="A718" s="9" t="n"/>
      <c r="B718" s="9" t="n"/>
      <c r="C718" s="9" t="n"/>
      <c r="E718" s="9" t="n"/>
      <c r="G718" s="9" t="n"/>
    </row>
    <row r="719" ht="15.75" customHeight="1" s="496">
      <c r="A719" s="9" t="n"/>
      <c r="B719" s="9" t="n"/>
      <c r="C719" s="9" t="n"/>
      <c r="E719" s="9" t="n"/>
      <c r="G719" s="9" t="n"/>
    </row>
    <row r="720" ht="15.75" customHeight="1" s="496">
      <c r="A720" s="9" t="n"/>
      <c r="B720" s="9" t="n"/>
      <c r="C720" s="9" t="n"/>
      <c r="E720" s="9" t="n"/>
      <c r="G720" s="9" t="n"/>
    </row>
    <row r="721" ht="15.75" customHeight="1" s="496">
      <c r="A721" s="9" t="n"/>
      <c r="B721" s="9" t="n"/>
      <c r="C721" s="9" t="n"/>
      <c r="E721" s="9" t="n"/>
      <c r="G721" s="9" t="n"/>
    </row>
    <row r="722" ht="15.75" customHeight="1" s="496">
      <c r="A722" s="9" t="n"/>
      <c r="B722" s="9" t="n"/>
      <c r="C722" s="9" t="n"/>
      <c r="E722" s="9" t="n"/>
      <c r="G722" s="9" t="n"/>
    </row>
    <row r="723" ht="15.75" customHeight="1" s="496">
      <c r="A723" s="9" t="n"/>
      <c r="B723" s="9" t="n"/>
      <c r="C723" s="9" t="n"/>
      <c r="E723" s="9" t="n"/>
      <c r="G723" s="9" t="n"/>
    </row>
    <row r="724" ht="15.75" customHeight="1" s="496">
      <c r="A724" s="9" t="n"/>
      <c r="B724" s="9" t="n"/>
      <c r="C724" s="9" t="n"/>
      <c r="E724" s="9" t="n"/>
      <c r="G724" s="9" t="n"/>
    </row>
    <row r="725" ht="15.75" customHeight="1" s="496">
      <c r="A725" s="9" t="n"/>
      <c r="B725" s="9" t="n"/>
      <c r="C725" s="9" t="n"/>
      <c r="E725" s="9" t="n"/>
      <c r="G725" s="9" t="n"/>
    </row>
    <row r="726" ht="15.75" customHeight="1" s="496">
      <c r="A726" s="9" t="n"/>
      <c r="B726" s="9" t="n"/>
      <c r="C726" s="9" t="n"/>
      <c r="E726" s="9" t="n"/>
      <c r="G726" s="9" t="n"/>
    </row>
    <row r="727" ht="15.75" customHeight="1" s="496">
      <c r="A727" s="9" t="n"/>
      <c r="B727" s="9" t="n"/>
      <c r="C727" s="9" t="n"/>
      <c r="E727" s="9" t="n"/>
      <c r="G727" s="9" t="n"/>
    </row>
    <row r="728" ht="15.75" customHeight="1" s="496">
      <c r="A728" s="9" t="n"/>
      <c r="B728" s="9" t="n"/>
      <c r="C728" s="9" t="n"/>
      <c r="E728" s="9" t="n"/>
      <c r="G728" s="9" t="n"/>
    </row>
    <row r="729" ht="15.75" customHeight="1" s="496">
      <c r="A729" s="9" t="n"/>
      <c r="B729" s="9" t="n"/>
      <c r="C729" s="9" t="n"/>
      <c r="E729" s="9" t="n"/>
      <c r="G729" s="9" t="n"/>
    </row>
    <row r="730" ht="15.75" customHeight="1" s="496">
      <c r="A730" s="9" t="n"/>
      <c r="B730" s="9" t="n"/>
      <c r="C730" s="9" t="n"/>
      <c r="E730" s="9" t="n"/>
      <c r="G730" s="9" t="n"/>
    </row>
    <row r="731" ht="15.75" customHeight="1" s="496">
      <c r="A731" s="9" t="n"/>
      <c r="B731" s="9" t="n"/>
      <c r="C731" s="9" t="n"/>
      <c r="E731" s="9" t="n"/>
      <c r="G731" s="9" t="n"/>
    </row>
    <row r="732" ht="15.75" customHeight="1" s="496">
      <c r="A732" s="9" t="n"/>
      <c r="B732" s="9" t="n"/>
      <c r="C732" s="9" t="n"/>
      <c r="E732" s="9" t="n"/>
      <c r="G732" s="9" t="n"/>
    </row>
    <row r="733" ht="15.75" customHeight="1" s="496">
      <c r="A733" s="9" t="n"/>
      <c r="B733" s="9" t="n"/>
      <c r="C733" s="9" t="n"/>
      <c r="E733" s="9" t="n"/>
      <c r="G733" s="9" t="n"/>
    </row>
    <row r="734" ht="15.75" customHeight="1" s="496">
      <c r="A734" s="9" t="n"/>
      <c r="B734" s="9" t="n"/>
      <c r="C734" s="9" t="n"/>
      <c r="E734" s="9" t="n"/>
      <c r="G734" s="9" t="n"/>
    </row>
    <row r="735" ht="15.75" customHeight="1" s="496">
      <c r="A735" s="9" t="n"/>
      <c r="B735" s="9" t="n"/>
      <c r="C735" s="9" t="n"/>
      <c r="E735" s="9" t="n"/>
      <c r="G735" s="9" t="n"/>
    </row>
    <row r="736" ht="15.75" customHeight="1" s="496">
      <c r="A736" s="9" t="n"/>
      <c r="B736" s="9" t="n"/>
      <c r="C736" s="9" t="n"/>
      <c r="E736" s="9" t="n"/>
      <c r="G736" s="9" t="n"/>
    </row>
    <row r="737" ht="15.75" customHeight="1" s="496">
      <c r="A737" s="9" t="n"/>
      <c r="B737" s="9" t="n"/>
      <c r="C737" s="9" t="n"/>
      <c r="E737" s="9" t="n"/>
      <c r="G737" s="9" t="n"/>
    </row>
    <row r="738" ht="15.75" customHeight="1" s="496">
      <c r="A738" s="9" t="n"/>
      <c r="B738" s="9" t="n"/>
      <c r="C738" s="9" t="n"/>
      <c r="E738" s="9" t="n"/>
      <c r="G738" s="9" t="n"/>
    </row>
    <row r="739" ht="15.75" customHeight="1" s="496">
      <c r="A739" s="9" t="n"/>
      <c r="B739" s="9" t="n"/>
      <c r="C739" s="9" t="n"/>
      <c r="E739" s="9" t="n"/>
      <c r="G739" s="9" t="n"/>
    </row>
    <row r="740" ht="15.75" customHeight="1" s="496">
      <c r="A740" s="9" t="n"/>
      <c r="B740" s="9" t="n"/>
      <c r="C740" s="9" t="n"/>
      <c r="E740" s="9" t="n"/>
      <c r="G740" s="9" t="n"/>
    </row>
    <row r="741" ht="15.75" customHeight="1" s="496">
      <c r="A741" s="9" t="n"/>
      <c r="B741" s="9" t="n"/>
      <c r="C741" s="9" t="n"/>
      <c r="E741" s="9" t="n"/>
      <c r="G741" s="9" t="n"/>
    </row>
    <row r="742" ht="15.75" customHeight="1" s="496">
      <c r="A742" s="9" t="n"/>
      <c r="B742" s="9" t="n"/>
      <c r="C742" s="9" t="n"/>
      <c r="E742" s="9" t="n"/>
      <c r="G742" s="9" t="n"/>
    </row>
    <row r="743" ht="15.75" customHeight="1" s="496">
      <c r="A743" s="9" t="n"/>
      <c r="B743" s="9" t="n"/>
      <c r="C743" s="9" t="n"/>
      <c r="E743" s="9" t="n"/>
      <c r="G743" s="9" t="n"/>
    </row>
    <row r="744" ht="15.75" customHeight="1" s="496">
      <c r="A744" s="9" t="n"/>
      <c r="B744" s="9" t="n"/>
      <c r="C744" s="9" t="n"/>
      <c r="E744" s="9" t="n"/>
      <c r="G744" s="9" t="n"/>
    </row>
    <row r="745" ht="15.75" customHeight="1" s="496">
      <c r="A745" s="9" t="n"/>
      <c r="B745" s="9" t="n"/>
      <c r="C745" s="9" t="n"/>
      <c r="E745" s="9" t="n"/>
      <c r="G745" s="9" t="n"/>
    </row>
    <row r="746" ht="15.75" customHeight="1" s="496">
      <c r="A746" s="9" t="n"/>
      <c r="B746" s="9" t="n"/>
      <c r="C746" s="9" t="n"/>
      <c r="E746" s="9" t="n"/>
      <c r="G746" s="9" t="n"/>
    </row>
    <row r="747" ht="15.75" customHeight="1" s="496">
      <c r="A747" s="9" t="n"/>
      <c r="B747" s="9" t="n"/>
      <c r="C747" s="9" t="n"/>
      <c r="E747" s="9" t="n"/>
      <c r="G747" s="9" t="n"/>
    </row>
    <row r="748" ht="15.75" customHeight="1" s="496">
      <c r="A748" s="9" t="n"/>
      <c r="B748" s="9" t="n"/>
      <c r="C748" s="9" t="n"/>
      <c r="E748" s="9" t="n"/>
      <c r="G748" s="9" t="n"/>
    </row>
    <row r="749" ht="15.75" customHeight="1" s="496">
      <c r="A749" s="9" t="n"/>
      <c r="B749" s="9" t="n"/>
      <c r="C749" s="9" t="n"/>
      <c r="E749" s="9" t="n"/>
      <c r="G749" s="9" t="n"/>
    </row>
    <row r="750" ht="15.75" customHeight="1" s="496">
      <c r="A750" s="9" t="n"/>
      <c r="B750" s="9" t="n"/>
      <c r="C750" s="9" t="n"/>
      <c r="E750" s="9" t="n"/>
      <c r="G750" s="9" t="n"/>
    </row>
    <row r="751" ht="15.75" customHeight="1" s="496">
      <c r="A751" s="9" t="n"/>
      <c r="B751" s="9" t="n"/>
      <c r="C751" s="9" t="n"/>
      <c r="E751" s="9" t="n"/>
      <c r="G751" s="9" t="n"/>
    </row>
    <row r="752" ht="15.75" customHeight="1" s="496">
      <c r="A752" s="9" t="n"/>
      <c r="B752" s="9" t="n"/>
      <c r="C752" s="9" t="n"/>
      <c r="E752" s="9" t="n"/>
      <c r="G752" s="9" t="n"/>
    </row>
    <row r="753" ht="15.75" customHeight="1" s="496">
      <c r="A753" s="9" t="n"/>
      <c r="B753" s="9" t="n"/>
      <c r="C753" s="9" t="n"/>
      <c r="E753" s="9" t="n"/>
      <c r="G753" s="9" t="n"/>
    </row>
    <row r="754" ht="15.75" customHeight="1" s="496">
      <c r="A754" s="9" t="n"/>
      <c r="B754" s="9" t="n"/>
      <c r="C754" s="9" t="n"/>
      <c r="E754" s="9" t="n"/>
      <c r="G754" s="9" t="n"/>
    </row>
    <row r="755" ht="15.75" customHeight="1" s="496">
      <c r="A755" s="9" t="n"/>
      <c r="B755" s="9" t="n"/>
      <c r="C755" s="9" t="n"/>
      <c r="E755" s="9" t="n"/>
      <c r="G755" s="9" t="n"/>
    </row>
    <row r="756" ht="15.75" customHeight="1" s="496">
      <c r="A756" s="9" t="n"/>
      <c r="B756" s="9" t="n"/>
      <c r="C756" s="9" t="n"/>
      <c r="E756" s="9" t="n"/>
      <c r="G756" s="9" t="n"/>
    </row>
    <row r="757" ht="15.75" customHeight="1" s="496">
      <c r="A757" s="9" t="n"/>
      <c r="B757" s="9" t="n"/>
      <c r="C757" s="9" t="n"/>
      <c r="E757" s="9" t="n"/>
      <c r="G757" s="9" t="n"/>
    </row>
    <row r="758" ht="15.75" customHeight="1" s="496">
      <c r="A758" s="9" t="n"/>
      <c r="B758" s="9" t="n"/>
      <c r="C758" s="9" t="n"/>
      <c r="E758" s="9" t="n"/>
      <c r="G758" s="9" t="n"/>
    </row>
    <row r="759" ht="15.75" customHeight="1" s="496">
      <c r="A759" s="9" t="n"/>
      <c r="B759" s="9" t="n"/>
      <c r="C759" s="9" t="n"/>
      <c r="E759" s="9" t="n"/>
      <c r="G759" s="9" t="n"/>
    </row>
    <row r="760" ht="15.75" customHeight="1" s="496">
      <c r="A760" s="9" t="n"/>
      <c r="B760" s="9" t="n"/>
      <c r="C760" s="9" t="n"/>
      <c r="E760" s="9" t="n"/>
      <c r="G760" s="9" t="n"/>
    </row>
    <row r="761" ht="15.75" customHeight="1" s="496">
      <c r="A761" s="9" t="n"/>
      <c r="B761" s="9" t="n"/>
      <c r="C761" s="9" t="n"/>
      <c r="E761" s="9" t="n"/>
      <c r="G761" s="9" t="n"/>
    </row>
    <row r="762" ht="15.75" customHeight="1" s="496">
      <c r="A762" s="9" t="n"/>
      <c r="B762" s="9" t="n"/>
      <c r="C762" s="9" t="n"/>
      <c r="E762" s="9" t="n"/>
      <c r="G762" s="9" t="n"/>
    </row>
    <row r="763" ht="15.75" customHeight="1" s="496">
      <c r="A763" s="9" t="n"/>
      <c r="B763" s="9" t="n"/>
      <c r="C763" s="9" t="n"/>
      <c r="E763" s="9" t="n"/>
      <c r="G763" s="9" t="n"/>
    </row>
    <row r="764" ht="15.75" customHeight="1" s="496">
      <c r="A764" s="9" t="n"/>
      <c r="B764" s="9" t="n"/>
      <c r="C764" s="9" t="n"/>
      <c r="E764" s="9" t="n"/>
      <c r="G764" s="9" t="n"/>
    </row>
    <row r="765" ht="15.75" customHeight="1" s="496">
      <c r="A765" s="9" t="n"/>
      <c r="B765" s="9" t="n"/>
      <c r="C765" s="9" t="n"/>
      <c r="E765" s="9" t="n"/>
      <c r="G765" s="9" t="n"/>
    </row>
    <row r="766" ht="15.75" customHeight="1" s="496">
      <c r="A766" s="9" t="n"/>
      <c r="B766" s="9" t="n"/>
      <c r="C766" s="9" t="n"/>
      <c r="E766" s="9" t="n"/>
      <c r="G766" s="9" t="n"/>
    </row>
    <row r="767" ht="15.75" customHeight="1" s="496">
      <c r="A767" s="9" t="n"/>
      <c r="B767" s="9" t="n"/>
      <c r="C767" s="9" t="n"/>
      <c r="E767" s="9" t="n"/>
      <c r="G767" s="9" t="n"/>
    </row>
    <row r="768" ht="15.75" customHeight="1" s="496">
      <c r="A768" s="9" t="n"/>
      <c r="B768" s="9" t="n"/>
      <c r="C768" s="9" t="n"/>
      <c r="E768" s="9" t="n"/>
      <c r="G768" s="9" t="n"/>
    </row>
    <row r="769" ht="15.75" customHeight="1" s="496">
      <c r="A769" s="9" t="n"/>
      <c r="B769" s="9" t="n"/>
      <c r="C769" s="9" t="n"/>
      <c r="E769" s="9" t="n"/>
      <c r="G769" s="9" t="n"/>
    </row>
    <row r="770" ht="15.75" customHeight="1" s="496">
      <c r="A770" s="9" t="n"/>
      <c r="B770" s="9" t="n"/>
      <c r="C770" s="9" t="n"/>
      <c r="E770" s="9" t="n"/>
      <c r="G770" s="9" t="n"/>
    </row>
    <row r="771" ht="15.75" customHeight="1" s="496">
      <c r="A771" s="9" t="n"/>
      <c r="B771" s="9" t="n"/>
      <c r="C771" s="9" t="n"/>
      <c r="E771" s="9" t="n"/>
      <c r="G771" s="9" t="n"/>
    </row>
    <row r="772" ht="15.75" customHeight="1" s="496">
      <c r="A772" s="9" t="n"/>
      <c r="B772" s="9" t="n"/>
      <c r="C772" s="9" t="n"/>
      <c r="E772" s="9" t="n"/>
      <c r="G772" s="9" t="n"/>
    </row>
    <row r="773" ht="15.75" customHeight="1" s="496">
      <c r="A773" s="9" t="n"/>
      <c r="B773" s="9" t="n"/>
      <c r="C773" s="9" t="n"/>
      <c r="E773" s="9" t="n"/>
      <c r="G773" s="9" t="n"/>
    </row>
    <row r="774" ht="15.75" customHeight="1" s="496">
      <c r="A774" s="9" t="n"/>
      <c r="B774" s="9" t="n"/>
      <c r="C774" s="9" t="n"/>
      <c r="E774" s="9" t="n"/>
      <c r="G774" s="9" t="n"/>
    </row>
    <row r="775" ht="15.75" customHeight="1" s="496">
      <c r="A775" s="9" t="n"/>
      <c r="B775" s="9" t="n"/>
      <c r="C775" s="9" t="n"/>
      <c r="E775" s="9" t="n"/>
      <c r="G775" s="9" t="n"/>
    </row>
    <row r="776" ht="15.75" customHeight="1" s="496">
      <c r="A776" s="9" t="n"/>
      <c r="B776" s="9" t="n"/>
      <c r="C776" s="9" t="n"/>
      <c r="E776" s="9" t="n"/>
      <c r="G776" s="9" t="n"/>
    </row>
    <row r="777" ht="15.75" customHeight="1" s="496">
      <c r="A777" s="9" t="n"/>
      <c r="B777" s="9" t="n"/>
      <c r="C777" s="9" t="n"/>
      <c r="E777" s="9" t="n"/>
      <c r="G777" s="9" t="n"/>
    </row>
    <row r="778" ht="15.75" customHeight="1" s="496">
      <c r="A778" s="9" t="n"/>
      <c r="B778" s="9" t="n"/>
      <c r="C778" s="9" t="n"/>
      <c r="E778" s="9" t="n"/>
      <c r="G778" s="9" t="n"/>
    </row>
    <row r="779" ht="15.75" customHeight="1" s="496">
      <c r="A779" s="9" t="n"/>
      <c r="B779" s="9" t="n"/>
      <c r="C779" s="9" t="n"/>
      <c r="E779" s="9" t="n"/>
      <c r="G779" s="9" t="n"/>
    </row>
    <row r="780" ht="15.75" customHeight="1" s="496">
      <c r="A780" s="9" t="n"/>
      <c r="B780" s="9" t="n"/>
      <c r="C780" s="9" t="n"/>
      <c r="E780" s="9" t="n"/>
      <c r="G780" s="9" t="n"/>
    </row>
    <row r="781" ht="15.75" customHeight="1" s="496">
      <c r="A781" s="9" t="n"/>
      <c r="B781" s="9" t="n"/>
      <c r="C781" s="9" t="n"/>
      <c r="E781" s="9" t="n"/>
      <c r="G781" s="9" t="n"/>
    </row>
    <row r="782" ht="15.75" customHeight="1" s="496">
      <c r="A782" s="9" t="n"/>
      <c r="B782" s="9" t="n"/>
      <c r="C782" s="9" t="n"/>
      <c r="E782" s="9" t="n"/>
      <c r="G782" s="9" t="n"/>
    </row>
    <row r="783" ht="15.75" customHeight="1" s="496">
      <c r="A783" s="9" t="n"/>
      <c r="B783" s="9" t="n"/>
      <c r="C783" s="9" t="n"/>
      <c r="E783" s="9" t="n"/>
      <c r="G783" s="9" t="n"/>
    </row>
    <row r="784" ht="15.75" customHeight="1" s="496">
      <c r="A784" s="9" t="n"/>
      <c r="B784" s="9" t="n"/>
      <c r="C784" s="9" t="n"/>
      <c r="E784" s="9" t="n"/>
      <c r="G784" s="9" t="n"/>
    </row>
    <row r="785" ht="15.75" customHeight="1" s="496">
      <c r="A785" s="9" t="n"/>
      <c r="B785" s="9" t="n"/>
      <c r="C785" s="9" t="n"/>
      <c r="E785" s="9" t="n"/>
      <c r="G785" s="9" t="n"/>
    </row>
    <row r="786" ht="15.75" customHeight="1" s="496">
      <c r="A786" s="9" t="n"/>
      <c r="B786" s="9" t="n"/>
      <c r="C786" s="9" t="n"/>
      <c r="E786" s="9" t="n"/>
      <c r="G786" s="9" t="n"/>
    </row>
    <row r="787" ht="15.75" customHeight="1" s="496">
      <c r="A787" s="9" t="n"/>
      <c r="B787" s="9" t="n"/>
      <c r="C787" s="9" t="n"/>
      <c r="E787" s="9" t="n"/>
      <c r="G787" s="9" t="n"/>
    </row>
    <row r="788" ht="15.75" customHeight="1" s="496">
      <c r="A788" s="9" t="n"/>
      <c r="B788" s="9" t="n"/>
      <c r="C788" s="9" t="n"/>
      <c r="E788" s="9" t="n"/>
      <c r="G788" s="9" t="n"/>
    </row>
    <row r="789" ht="15.75" customHeight="1" s="496">
      <c r="A789" s="9" t="n"/>
      <c r="B789" s="9" t="n"/>
      <c r="C789" s="9" t="n"/>
      <c r="E789" s="9" t="n"/>
      <c r="G789" s="9" t="n"/>
    </row>
    <row r="790" ht="15.75" customHeight="1" s="496">
      <c r="A790" s="9" t="n"/>
      <c r="B790" s="9" t="n"/>
      <c r="C790" s="9" t="n"/>
      <c r="E790" s="9" t="n"/>
      <c r="G790" s="9" t="n"/>
    </row>
    <row r="791" ht="15.75" customHeight="1" s="496">
      <c r="A791" s="9" t="n"/>
      <c r="B791" s="9" t="n"/>
      <c r="C791" s="9" t="n"/>
      <c r="E791" s="9" t="n"/>
      <c r="G791" s="9" t="n"/>
    </row>
    <row r="792" ht="15.75" customHeight="1" s="496">
      <c r="A792" s="9" t="n"/>
      <c r="B792" s="9" t="n"/>
      <c r="C792" s="9" t="n"/>
      <c r="E792" s="9" t="n"/>
      <c r="G792" s="9" t="n"/>
    </row>
    <row r="793" ht="15.75" customHeight="1" s="496">
      <c r="A793" s="9" t="n"/>
      <c r="B793" s="9" t="n"/>
      <c r="C793" s="9" t="n"/>
      <c r="E793" s="9" t="n"/>
      <c r="G793" s="9" t="n"/>
    </row>
    <row r="794" ht="15.75" customHeight="1" s="496">
      <c r="A794" s="9" t="n"/>
      <c r="B794" s="9" t="n"/>
      <c r="C794" s="9" t="n"/>
      <c r="E794" s="9" t="n"/>
      <c r="G794" s="9" t="n"/>
    </row>
    <row r="795" ht="15.75" customHeight="1" s="496">
      <c r="A795" s="9" t="n"/>
      <c r="B795" s="9" t="n"/>
      <c r="C795" s="9" t="n"/>
      <c r="E795" s="9" t="n"/>
      <c r="G795" s="9" t="n"/>
    </row>
    <row r="796" ht="15.75" customHeight="1" s="496">
      <c r="A796" s="9" t="n"/>
      <c r="B796" s="9" t="n"/>
      <c r="C796" s="9" t="n"/>
      <c r="E796" s="9" t="n"/>
      <c r="G796" s="9" t="n"/>
    </row>
    <row r="797" ht="15.75" customHeight="1" s="496">
      <c r="A797" s="9" t="n"/>
      <c r="B797" s="9" t="n"/>
      <c r="C797" s="9" t="n"/>
      <c r="E797" s="9" t="n"/>
      <c r="G797" s="9" t="n"/>
    </row>
    <row r="798" ht="15.75" customHeight="1" s="496">
      <c r="A798" s="9" t="n"/>
      <c r="B798" s="9" t="n"/>
      <c r="C798" s="9" t="n"/>
      <c r="E798" s="9" t="n"/>
      <c r="G798" s="9" t="n"/>
    </row>
    <row r="799" ht="15.75" customHeight="1" s="496">
      <c r="A799" s="9" t="n"/>
      <c r="B799" s="9" t="n"/>
      <c r="C799" s="9" t="n"/>
      <c r="E799" s="9" t="n"/>
      <c r="G799" s="9" t="n"/>
    </row>
    <row r="800" ht="15.75" customHeight="1" s="496">
      <c r="A800" s="9" t="n"/>
      <c r="B800" s="9" t="n"/>
      <c r="C800" s="9" t="n"/>
      <c r="E800" s="9" t="n"/>
      <c r="G800" s="9" t="n"/>
    </row>
    <row r="801" ht="15.75" customHeight="1" s="496">
      <c r="A801" s="9" t="n"/>
      <c r="B801" s="9" t="n"/>
      <c r="C801" s="9" t="n"/>
      <c r="E801" s="9" t="n"/>
      <c r="G801" s="9" t="n"/>
    </row>
    <row r="802" ht="15.75" customHeight="1" s="496">
      <c r="A802" s="9" t="n"/>
      <c r="B802" s="9" t="n"/>
      <c r="C802" s="9" t="n"/>
      <c r="E802" s="9" t="n"/>
      <c r="G802" s="9" t="n"/>
    </row>
    <row r="803" ht="15.75" customHeight="1" s="496">
      <c r="A803" s="9" t="n"/>
      <c r="B803" s="9" t="n"/>
      <c r="C803" s="9" t="n"/>
      <c r="E803" s="9" t="n"/>
      <c r="G803" s="9" t="n"/>
    </row>
    <row r="804" ht="15.75" customHeight="1" s="496">
      <c r="A804" s="9" t="n"/>
      <c r="B804" s="9" t="n"/>
      <c r="C804" s="9" t="n"/>
      <c r="E804" s="9" t="n"/>
      <c r="G804" s="9" t="n"/>
    </row>
    <row r="805" ht="15.75" customHeight="1" s="496">
      <c r="A805" s="9" t="n"/>
      <c r="B805" s="9" t="n"/>
      <c r="C805" s="9" t="n"/>
      <c r="E805" s="9" t="n"/>
      <c r="G805" s="9" t="n"/>
    </row>
    <row r="806" ht="15.75" customHeight="1" s="496">
      <c r="A806" s="9" t="n"/>
      <c r="B806" s="9" t="n"/>
      <c r="C806" s="9" t="n"/>
      <c r="E806" s="9" t="n"/>
      <c r="G806" s="9" t="n"/>
    </row>
    <row r="807" ht="15.75" customHeight="1" s="496">
      <c r="A807" s="9" t="n"/>
      <c r="B807" s="9" t="n"/>
      <c r="C807" s="9" t="n"/>
      <c r="E807" s="9" t="n"/>
      <c r="G807" s="9" t="n"/>
    </row>
    <row r="808" ht="15.75" customHeight="1" s="496">
      <c r="A808" s="9" t="n"/>
      <c r="B808" s="9" t="n"/>
      <c r="C808" s="9" t="n"/>
      <c r="E808" s="9" t="n"/>
      <c r="G808" s="9" t="n"/>
    </row>
    <row r="809" ht="15.75" customHeight="1" s="496">
      <c r="A809" s="9" t="n"/>
      <c r="B809" s="9" t="n"/>
      <c r="C809" s="9" t="n"/>
      <c r="E809" s="9" t="n"/>
      <c r="G809" s="9" t="n"/>
    </row>
    <row r="810" ht="15.75" customHeight="1" s="496">
      <c r="A810" s="9" t="n"/>
      <c r="B810" s="9" t="n"/>
      <c r="C810" s="9" t="n"/>
      <c r="E810" s="9" t="n"/>
      <c r="G810" s="9" t="n"/>
    </row>
    <row r="811" ht="15.75" customHeight="1" s="496">
      <c r="A811" s="9" t="n"/>
      <c r="B811" s="9" t="n"/>
      <c r="C811" s="9" t="n"/>
      <c r="E811" s="9" t="n"/>
      <c r="G811" s="9" t="n"/>
    </row>
    <row r="812" ht="15.75" customHeight="1" s="496">
      <c r="A812" s="9" t="n"/>
      <c r="B812" s="9" t="n"/>
      <c r="C812" s="9" t="n"/>
      <c r="E812" s="9" t="n"/>
      <c r="G812" s="9" t="n"/>
    </row>
    <row r="813" ht="15.75" customHeight="1" s="496">
      <c r="A813" s="9" t="n"/>
      <c r="B813" s="9" t="n"/>
      <c r="C813" s="9" t="n"/>
      <c r="E813" s="9" t="n"/>
      <c r="G813" s="9" t="n"/>
    </row>
    <row r="814" ht="15.75" customHeight="1" s="496">
      <c r="A814" s="9" t="n"/>
      <c r="B814" s="9" t="n"/>
      <c r="C814" s="9" t="n"/>
      <c r="E814" s="9" t="n"/>
      <c r="G814" s="9" t="n"/>
    </row>
    <row r="815" ht="15.75" customHeight="1" s="496">
      <c r="A815" s="9" t="n"/>
      <c r="B815" s="9" t="n"/>
      <c r="C815" s="9" t="n"/>
      <c r="E815" s="9" t="n"/>
      <c r="G815" s="9" t="n"/>
    </row>
    <row r="816" ht="15.75" customHeight="1" s="496">
      <c r="A816" s="9" t="n"/>
      <c r="B816" s="9" t="n"/>
      <c r="C816" s="9" t="n"/>
      <c r="E816" s="9" t="n"/>
      <c r="G816" s="9" t="n"/>
    </row>
    <row r="817" ht="15.75" customHeight="1" s="496">
      <c r="A817" s="9" t="n"/>
      <c r="B817" s="9" t="n"/>
      <c r="C817" s="9" t="n"/>
      <c r="E817" s="9" t="n"/>
      <c r="G817" s="9" t="n"/>
    </row>
    <row r="818" ht="15.75" customHeight="1" s="496">
      <c r="A818" s="9" t="n"/>
      <c r="B818" s="9" t="n"/>
      <c r="C818" s="9" t="n"/>
      <c r="E818" s="9" t="n"/>
      <c r="G818" s="9" t="n"/>
    </row>
    <row r="819" ht="15.75" customHeight="1" s="496">
      <c r="A819" s="9" t="n"/>
      <c r="B819" s="9" t="n"/>
      <c r="C819" s="9" t="n"/>
      <c r="E819" s="9" t="n"/>
      <c r="G819" s="9" t="n"/>
    </row>
    <row r="820" ht="15.75" customHeight="1" s="496">
      <c r="A820" s="9" t="n"/>
      <c r="B820" s="9" t="n"/>
      <c r="C820" s="9" t="n"/>
      <c r="E820" s="9" t="n"/>
      <c r="G820" s="9" t="n"/>
    </row>
    <row r="821" ht="15.75" customHeight="1" s="496">
      <c r="A821" s="9" t="n"/>
      <c r="B821" s="9" t="n"/>
      <c r="C821" s="9" t="n"/>
      <c r="E821" s="9" t="n"/>
      <c r="G821" s="9" t="n"/>
    </row>
    <row r="822" ht="15.75" customHeight="1" s="496">
      <c r="A822" s="9" t="n"/>
      <c r="B822" s="9" t="n"/>
      <c r="C822" s="9" t="n"/>
      <c r="E822" s="9" t="n"/>
      <c r="G822" s="9" t="n"/>
    </row>
    <row r="823" ht="15.75" customHeight="1" s="496">
      <c r="A823" s="9" t="n"/>
      <c r="B823" s="9" t="n"/>
      <c r="C823" s="9" t="n"/>
      <c r="E823" s="9" t="n"/>
      <c r="G823" s="9" t="n"/>
    </row>
    <row r="824" ht="15.75" customHeight="1" s="496">
      <c r="A824" s="9" t="n"/>
      <c r="B824" s="9" t="n"/>
      <c r="C824" s="9" t="n"/>
      <c r="E824" s="9" t="n"/>
      <c r="G824" s="9" t="n"/>
    </row>
    <row r="825" ht="15.75" customHeight="1" s="496">
      <c r="A825" s="9" t="n"/>
      <c r="B825" s="9" t="n"/>
      <c r="C825" s="9" t="n"/>
      <c r="E825" s="9" t="n"/>
      <c r="G825" s="9" t="n"/>
    </row>
    <row r="826" ht="15.75" customHeight="1" s="496">
      <c r="A826" s="9" t="n"/>
      <c r="B826" s="9" t="n"/>
      <c r="C826" s="9" t="n"/>
      <c r="E826" s="9" t="n"/>
      <c r="G826" s="9" t="n"/>
    </row>
    <row r="827" ht="15.75" customHeight="1" s="496">
      <c r="A827" s="9" t="n"/>
      <c r="B827" s="9" t="n"/>
      <c r="C827" s="9" t="n"/>
      <c r="E827" s="9" t="n"/>
      <c r="G827" s="9" t="n"/>
    </row>
    <row r="828" ht="15.75" customHeight="1" s="496">
      <c r="A828" s="9" t="n"/>
      <c r="B828" s="9" t="n"/>
      <c r="C828" s="9" t="n"/>
      <c r="E828" s="9" t="n"/>
      <c r="G828" s="9" t="n"/>
    </row>
    <row r="829" ht="15.75" customHeight="1" s="496">
      <c r="A829" s="9" t="n"/>
      <c r="B829" s="9" t="n"/>
      <c r="C829" s="9" t="n"/>
      <c r="E829" s="9" t="n"/>
      <c r="G829" s="9" t="n"/>
    </row>
    <row r="830" ht="15.75" customHeight="1" s="496">
      <c r="A830" s="9" t="n"/>
      <c r="B830" s="9" t="n"/>
      <c r="C830" s="9" t="n"/>
      <c r="E830" s="9" t="n"/>
      <c r="G830" s="9" t="n"/>
    </row>
    <row r="831" ht="15.75" customHeight="1" s="496">
      <c r="A831" s="9" t="n"/>
      <c r="B831" s="9" t="n"/>
      <c r="C831" s="9" t="n"/>
      <c r="E831" s="9" t="n"/>
      <c r="G831" s="9" t="n"/>
    </row>
    <row r="832" ht="15.75" customHeight="1" s="496">
      <c r="A832" s="9" t="n"/>
      <c r="B832" s="9" t="n"/>
      <c r="C832" s="9" t="n"/>
      <c r="E832" s="9" t="n"/>
      <c r="G832" s="9" t="n"/>
    </row>
    <row r="833" ht="15.75" customHeight="1" s="496">
      <c r="A833" s="9" t="n"/>
      <c r="B833" s="9" t="n"/>
      <c r="C833" s="9" t="n"/>
      <c r="E833" s="9" t="n"/>
      <c r="G833" s="9" t="n"/>
    </row>
    <row r="834" ht="15.75" customHeight="1" s="496">
      <c r="A834" s="9" t="n"/>
      <c r="B834" s="9" t="n"/>
      <c r="C834" s="9" t="n"/>
      <c r="E834" s="9" t="n"/>
      <c r="G834" s="9" t="n"/>
    </row>
    <row r="835" ht="15.75" customHeight="1" s="496">
      <c r="A835" s="9" t="n"/>
      <c r="B835" s="9" t="n"/>
      <c r="C835" s="9" t="n"/>
      <c r="E835" s="9" t="n"/>
      <c r="G835" s="9" t="n"/>
    </row>
    <row r="836" ht="15.75" customHeight="1" s="496">
      <c r="A836" s="9" t="n"/>
      <c r="B836" s="9" t="n"/>
      <c r="C836" s="9" t="n"/>
      <c r="E836" s="9" t="n"/>
      <c r="G836" s="9" t="n"/>
    </row>
    <row r="837" ht="15.75" customHeight="1" s="496">
      <c r="A837" s="9" t="n"/>
      <c r="B837" s="9" t="n"/>
      <c r="C837" s="9" t="n"/>
      <c r="E837" s="9" t="n"/>
      <c r="G837" s="9" t="n"/>
    </row>
    <row r="838" ht="15.75" customHeight="1" s="496">
      <c r="A838" s="9" t="n"/>
      <c r="B838" s="9" t="n"/>
      <c r="C838" s="9" t="n"/>
      <c r="E838" s="9" t="n"/>
      <c r="G838" s="9" t="n"/>
    </row>
    <row r="839" ht="15.75" customHeight="1" s="496">
      <c r="A839" s="9" t="n"/>
      <c r="B839" s="9" t="n"/>
      <c r="C839" s="9" t="n"/>
      <c r="E839" s="9" t="n"/>
      <c r="G839" s="9" t="n"/>
    </row>
    <row r="840" ht="15.75" customHeight="1" s="496">
      <c r="A840" s="9" t="n"/>
      <c r="B840" s="9" t="n"/>
      <c r="C840" s="9" t="n"/>
      <c r="E840" s="9" t="n"/>
      <c r="G840" s="9" t="n"/>
    </row>
    <row r="841" ht="15.75" customHeight="1" s="496">
      <c r="A841" s="9" t="n"/>
      <c r="B841" s="9" t="n"/>
      <c r="C841" s="9" t="n"/>
      <c r="E841" s="9" t="n"/>
      <c r="G841" s="9" t="n"/>
    </row>
    <row r="842" ht="15.75" customHeight="1" s="496">
      <c r="A842" s="9" t="n"/>
      <c r="B842" s="9" t="n"/>
      <c r="C842" s="9" t="n"/>
      <c r="E842" s="9" t="n"/>
      <c r="G842" s="9" t="n"/>
    </row>
    <row r="843" ht="15.75" customHeight="1" s="496">
      <c r="A843" s="9" t="n"/>
      <c r="B843" s="9" t="n"/>
      <c r="C843" s="9" t="n"/>
      <c r="E843" s="9" t="n"/>
      <c r="G843" s="9" t="n"/>
    </row>
    <row r="844" ht="15.75" customHeight="1" s="496">
      <c r="A844" s="9" t="n"/>
      <c r="B844" s="9" t="n"/>
      <c r="C844" s="9" t="n"/>
      <c r="E844" s="9" t="n"/>
      <c r="G844" s="9" t="n"/>
    </row>
    <row r="845" ht="15.75" customHeight="1" s="496">
      <c r="A845" s="9" t="n"/>
      <c r="B845" s="9" t="n"/>
      <c r="C845" s="9" t="n"/>
      <c r="E845" s="9" t="n"/>
      <c r="G845" s="9" t="n"/>
    </row>
    <row r="846" ht="15.75" customHeight="1" s="496">
      <c r="A846" s="9" t="n"/>
      <c r="B846" s="9" t="n"/>
      <c r="C846" s="9" t="n"/>
      <c r="E846" s="9" t="n"/>
      <c r="G846" s="9" t="n"/>
    </row>
    <row r="847" ht="15.75" customHeight="1" s="496">
      <c r="A847" s="9" t="n"/>
      <c r="B847" s="9" t="n"/>
      <c r="C847" s="9" t="n"/>
      <c r="E847" s="9" t="n"/>
      <c r="G847" s="9" t="n"/>
    </row>
    <row r="848" ht="15.75" customHeight="1" s="496">
      <c r="A848" s="9" t="n"/>
      <c r="B848" s="9" t="n"/>
      <c r="C848" s="9" t="n"/>
      <c r="E848" s="9" t="n"/>
      <c r="G848" s="9" t="n"/>
    </row>
    <row r="849" ht="15.75" customHeight="1" s="496">
      <c r="A849" s="9" t="n"/>
      <c r="B849" s="9" t="n"/>
      <c r="C849" s="9" t="n"/>
      <c r="E849" s="9" t="n"/>
      <c r="G849" s="9" t="n"/>
    </row>
    <row r="850" ht="15.75" customHeight="1" s="496">
      <c r="A850" s="9" t="n"/>
      <c r="B850" s="9" t="n"/>
      <c r="C850" s="9" t="n"/>
      <c r="E850" s="9" t="n"/>
      <c r="G850" s="9" t="n"/>
    </row>
    <row r="851" ht="15.75" customHeight="1" s="496">
      <c r="A851" s="9" t="n"/>
      <c r="B851" s="9" t="n"/>
      <c r="C851" s="9" t="n"/>
      <c r="E851" s="9" t="n"/>
      <c r="G851" s="9" t="n"/>
    </row>
    <row r="852" ht="15.75" customHeight="1" s="496">
      <c r="A852" s="9" t="n"/>
      <c r="B852" s="9" t="n"/>
      <c r="C852" s="9" t="n"/>
      <c r="E852" s="9" t="n"/>
      <c r="G852" s="9" t="n"/>
    </row>
    <row r="853" ht="15.75" customHeight="1" s="496">
      <c r="A853" s="9" t="n"/>
      <c r="B853" s="9" t="n"/>
      <c r="C853" s="9" t="n"/>
      <c r="E853" s="9" t="n"/>
      <c r="G853" s="9" t="n"/>
    </row>
    <row r="854" ht="15.75" customHeight="1" s="496">
      <c r="A854" s="9" t="n"/>
      <c r="B854" s="9" t="n"/>
      <c r="C854" s="9" t="n"/>
      <c r="E854" s="9" t="n"/>
      <c r="G854" s="9" t="n"/>
    </row>
    <row r="855" ht="15.75" customHeight="1" s="496">
      <c r="A855" s="9" t="n"/>
      <c r="B855" s="9" t="n"/>
      <c r="C855" s="9" t="n"/>
      <c r="E855" s="9" t="n"/>
      <c r="G855" s="9" t="n"/>
    </row>
    <row r="856" ht="15.75" customHeight="1" s="496">
      <c r="A856" s="9" t="n"/>
      <c r="B856" s="9" t="n"/>
      <c r="C856" s="9" t="n"/>
      <c r="E856" s="9" t="n"/>
      <c r="G856" s="9" t="n"/>
    </row>
    <row r="857" ht="15.75" customHeight="1" s="496">
      <c r="A857" s="9" t="n"/>
      <c r="B857" s="9" t="n"/>
      <c r="C857" s="9" t="n"/>
      <c r="E857" s="9" t="n"/>
      <c r="G857" s="9" t="n"/>
    </row>
    <row r="858" ht="15.75" customHeight="1" s="496">
      <c r="A858" s="9" t="n"/>
      <c r="B858" s="9" t="n"/>
      <c r="C858" s="9" t="n"/>
      <c r="E858" s="9" t="n"/>
      <c r="G858" s="9" t="n"/>
    </row>
    <row r="859" ht="15.75" customHeight="1" s="496">
      <c r="A859" s="9" t="n"/>
      <c r="B859" s="9" t="n"/>
      <c r="C859" s="9" t="n"/>
      <c r="E859" s="9" t="n"/>
      <c r="G859" s="9" t="n"/>
    </row>
    <row r="860" ht="15.75" customHeight="1" s="496">
      <c r="A860" s="9" t="n"/>
      <c r="B860" s="9" t="n"/>
      <c r="C860" s="9" t="n"/>
      <c r="E860" s="9" t="n"/>
      <c r="G860" s="9" t="n"/>
    </row>
    <row r="861" ht="15.75" customHeight="1" s="496">
      <c r="A861" s="9" t="n"/>
      <c r="B861" s="9" t="n"/>
      <c r="C861" s="9" t="n"/>
      <c r="E861" s="9" t="n"/>
      <c r="G861" s="9" t="n"/>
    </row>
    <row r="862" ht="15.75" customHeight="1" s="496">
      <c r="A862" s="9" t="n"/>
      <c r="B862" s="9" t="n"/>
      <c r="C862" s="9" t="n"/>
      <c r="E862" s="9" t="n"/>
      <c r="G862" s="9" t="n"/>
    </row>
    <row r="863" ht="15.75" customHeight="1" s="496">
      <c r="A863" s="9" t="n"/>
      <c r="B863" s="9" t="n"/>
      <c r="C863" s="9" t="n"/>
      <c r="E863" s="9" t="n"/>
      <c r="G863" s="9" t="n"/>
    </row>
    <row r="864" ht="15.75" customHeight="1" s="496">
      <c r="A864" s="9" t="n"/>
      <c r="B864" s="9" t="n"/>
      <c r="C864" s="9" t="n"/>
      <c r="E864" s="9" t="n"/>
      <c r="G864" s="9" t="n"/>
    </row>
    <row r="865" ht="15.75" customHeight="1" s="496">
      <c r="A865" s="9" t="n"/>
      <c r="B865" s="9" t="n"/>
      <c r="C865" s="9" t="n"/>
      <c r="E865" s="9" t="n"/>
      <c r="G865" s="9" t="n"/>
    </row>
    <row r="866" ht="15.75" customHeight="1" s="496">
      <c r="A866" s="9" t="n"/>
      <c r="B866" s="9" t="n"/>
      <c r="C866" s="9" t="n"/>
      <c r="E866" s="9" t="n"/>
      <c r="G866" s="9" t="n"/>
    </row>
    <row r="867" ht="15.75" customHeight="1" s="496">
      <c r="A867" s="9" t="n"/>
      <c r="B867" s="9" t="n"/>
      <c r="C867" s="9" t="n"/>
      <c r="E867" s="9" t="n"/>
      <c r="G867" s="9" t="n"/>
    </row>
    <row r="868" ht="15.75" customHeight="1" s="496">
      <c r="A868" s="9" t="n"/>
      <c r="B868" s="9" t="n"/>
      <c r="C868" s="9" t="n"/>
      <c r="E868" s="9" t="n"/>
      <c r="G868" s="9" t="n"/>
    </row>
    <row r="869" ht="15.75" customHeight="1" s="496">
      <c r="A869" s="9" t="n"/>
      <c r="B869" s="9" t="n"/>
      <c r="C869" s="9" t="n"/>
      <c r="E869" s="9" t="n"/>
      <c r="G869" s="9" t="n"/>
    </row>
    <row r="870" ht="15.75" customHeight="1" s="496">
      <c r="A870" s="9" t="n"/>
      <c r="B870" s="9" t="n"/>
      <c r="C870" s="9" t="n"/>
      <c r="E870" s="9" t="n"/>
      <c r="G870" s="9" t="n"/>
    </row>
    <row r="871" ht="15.75" customHeight="1" s="496">
      <c r="A871" s="9" t="n"/>
      <c r="B871" s="9" t="n"/>
      <c r="C871" s="9" t="n"/>
      <c r="E871" s="9" t="n"/>
      <c r="G871" s="9" t="n"/>
    </row>
    <row r="872" ht="15.75" customHeight="1" s="496">
      <c r="A872" s="9" t="n"/>
      <c r="B872" s="9" t="n"/>
      <c r="C872" s="9" t="n"/>
      <c r="E872" s="9" t="n"/>
      <c r="G872" s="9" t="n"/>
    </row>
    <row r="873" ht="15.75" customHeight="1" s="496">
      <c r="A873" s="9" t="n"/>
      <c r="B873" s="9" t="n"/>
      <c r="C873" s="9" t="n"/>
      <c r="E873" s="9" t="n"/>
      <c r="G873" s="9" t="n"/>
    </row>
    <row r="874" ht="15.75" customHeight="1" s="496">
      <c r="A874" s="9" t="n"/>
      <c r="B874" s="9" t="n"/>
      <c r="C874" s="9" t="n"/>
      <c r="E874" s="9" t="n"/>
      <c r="G874" s="9" t="n"/>
    </row>
    <row r="875" ht="15.75" customHeight="1" s="496">
      <c r="A875" s="9" t="n"/>
      <c r="B875" s="9" t="n"/>
      <c r="C875" s="9" t="n"/>
      <c r="E875" s="9" t="n"/>
      <c r="G875" s="9" t="n"/>
    </row>
    <row r="876" ht="15.75" customHeight="1" s="496">
      <c r="A876" s="9" t="n"/>
      <c r="B876" s="9" t="n"/>
      <c r="C876" s="9" t="n"/>
      <c r="E876" s="9" t="n"/>
      <c r="G876" s="9" t="n"/>
    </row>
    <row r="877" ht="15.75" customHeight="1" s="496">
      <c r="A877" s="9" t="n"/>
      <c r="B877" s="9" t="n"/>
      <c r="C877" s="9" t="n"/>
      <c r="E877" s="9" t="n"/>
      <c r="G877" s="9" t="n"/>
    </row>
    <row r="878" ht="15.75" customHeight="1" s="496">
      <c r="A878" s="9" t="n"/>
      <c r="B878" s="9" t="n"/>
      <c r="C878" s="9" t="n"/>
      <c r="E878" s="9" t="n"/>
      <c r="G878" s="9" t="n"/>
    </row>
    <row r="879" ht="15.75" customHeight="1" s="496">
      <c r="A879" s="9" t="n"/>
      <c r="B879" s="9" t="n"/>
      <c r="C879" s="9" t="n"/>
      <c r="E879" s="9" t="n"/>
      <c r="G879" s="9" t="n"/>
    </row>
    <row r="880" ht="15.75" customHeight="1" s="496">
      <c r="A880" s="9" t="n"/>
      <c r="B880" s="9" t="n"/>
      <c r="C880" s="9" t="n"/>
      <c r="E880" s="9" t="n"/>
      <c r="G880" s="9" t="n"/>
    </row>
    <row r="881" ht="15.75" customHeight="1" s="496">
      <c r="A881" s="9" t="n"/>
      <c r="B881" s="9" t="n"/>
      <c r="C881" s="9" t="n"/>
      <c r="E881" s="9" t="n"/>
      <c r="G881" s="9" t="n"/>
    </row>
    <row r="882" ht="15.75" customHeight="1" s="496">
      <c r="A882" s="9" t="n"/>
      <c r="B882" s="9" t="n"/>
      <c r="C882" s="9" t="n"/>
      <c r="E882" s="9" t="n"/>
      <c r="G882" s="9" t="n"/>
    </row>
    <row r="883" ht="15.75" customHeight="1" s="496">
      <c r="A883" s="9" t="n"/>
      <c r="B883" s="9" t="n"/>
      <c r="C883" s="9" t="n"/>
      <c r="E883" s="9" t="n"/>
      <c r="G883" s="9" t="n"/>
    </row>
    <row r="884" ht="15.75" customHeight="1" s="496">
      <c r="A884" s="9" t="n"/>
      <c r="B884" s="9" t="n"/>
      <c r="C884" s="9" t="n"/>
      <c r="E884" s="9" t="n"/>
      <c r="G884" s="9" t="n"/>
    </row>
    <row r="885" ht="15.75" customHeight="1" s="496">
      <c r="A885" s="9" t="n"/>
      <c r="B885" s="9" t="n"/>
      <c r="C885" s="9" t="n"/>
      <c r="E885" s="9" t="n"/>
      <c r="G885" s="9" t="n"/>
    </row>
    <row r="886" ht="15.75" customHeight="1" s="496">
      <c r="A886" s="9" t="n"/>
      <c r="B886" s="9" t="n"/>
      <c r="C886" s="9" t="n"/>
      <c r="E886" s="9" t="n"/>
      <c r="G886" s="9" t="n"/>
    </row>
    <row r="887" ht="15.75" customHeight="1" s="496">
      <c r="A887" s="9" t="n"/>
      <c r="B887" s="9" t="n"/>
      <c r="C887" s="9" t="n"/>
      <c r="E887" s="9" t="n"/>
      <c r="G887" s="9" t="n"/>
    </row>
    <row r="888" ht="15.75" customHeight="1" s="496">
      <c r="A888" s="9" t="n"/>
      <c r="B888" s="9" t="n"/>
      <c r="C888" s="9" t="n"/>
      <c r="E888" s="9" t="n"/>
      <c r="G888" s="9" t="n"/>
    </row>
    <row r="889" ht="15.75" customHeight="1" s="496">
      <c r="A889" s="9" t="n"/>
      <c r="B889" s="9" t="n"/>
      <c r="C889" s="9" t="n"/>
      <c r="E889" s="9" t="n"/>
      <c r="G889" s="9" t="n"/>
    </row>
    <row r="890" ht="15.75" customHeight="1" s="496">
      <c r="A890" s="9" t="n"/>
      <c r="B890" s="9" t="n"/>
      <c r="C890" s="9" t="n"/>
      <c r="E890" s="9" t="n"/>
      <c r="G890" s="9" t="n"/>
    </row>
    <row r="891" ht="15.75" customHeight="1" s="496">
      <c r="A891" s="9" t="n"/>
      <c r="B891" s="9" t="n"/>
      <c r="C891" s="9" t="n"/>
      <c r="E891" s="9" t="n"/>
      <c r="G891" s="9" t="n"/>
    </row>
    <row r="892" ht="15.75" customHeight="1" s="496">
      <c r="A892" s="9" t="n"/>
      <c r="B892" s="9" t="n"/>
      <c r="C892" s="9" t="n"/>
      <c r="E892" s="9" t="n"/>
      <c r="G892" s="9" t="n"/>
    </row>
    <row r="893" ht="15.75" customHeight="1" s="496">
      <c r="A893" s="9" t="n"/>
      <c r="B893" s="9" t="n"/>
      <c r="C893" s="9" t="n"/>
      <c r="E893" s="9" t="n"/>
      <c r="G893" s="9" t="n"/>
    </row>
    <row r="894" ht="15.75" customHeight="1" s="496">
      <c r="A894" s="9" t="n"/>
      <c r="B894" s="9" t="n"/>
      <c r="C894" s="9" t="n"/>
      <c r="E894" s="9" t="n"/>
      <c r="G894" s="9" t="n"/>
    </row>
    <row r="895" ht="15.75" customHeight="1" s="496">
      <c r="A895" s="9" t="n"/>
      <c r="B895" s="9" t="n"/>
      <c r="C895" s="9" t="n"/>
      <c r="E895" s="9" t="n"/>
      <c r="G895" s="9" t="n"/>
    </row>
    <row r="896" ht="15.75" customHeight="1" s="496">
      <c r="A896" s="9" t="n"/>
      <c r="B896" s="9" t="n"/>
      <c r="C896" s="9" t="n"/>
      <c r="E896" s="9" t="n"/>
      <c r="G896" s="9" t="n"/>
    </row>
    <row r="897" ht="15.75" customHeight="1" s="496">
      <c r="A897" s="9" t="n"/>
      <c r="B897" s="9" t="n"/>
      <c r="C897" s="9" t="n"/>
      <c r="E897" s="9" t="n"/>
      <c r="G897" s="9" t="n"/>
    </row>
    <row r="898" ht="15.75" customHeight="1" s="496">
      <c r="A898" s="9" t="n"/>
      <c r="B898" s="9" t="n"/>
      <c r="C898" s="9" t="n"/>
      <c r="E898" s="9" t="n"/>
      <c r="G898" s="9" t="n"/>
    </row>
    <row r="899" ht="15.75" customHeight="1" s="496">
      <c r="A899" s="9" t="n"/>
      <c r="B899" s="9" t="n"/>
      <c r="C899" s="9" t="n"/>
      <c r="E899" s="9" t="n"/>
      <c r="G899" s="9" t="n"/>
    </row>
    <row r="900" ht="15.75" customHeight="1" s="496">
      <c r="A900" s="9" t="n"/>
      <c r="B900" s="9" t="n"/>
      <c r="C900" s="9" t="n"/>
      <c r="E900" s="9" t="n"/>
      <c r="G900" s="9" t="n"/>
    </row>
    <row r="901" ht="15.75" customHeight="1" s="496">
      <c r="A901" s="9" t="n"/>
      <c r="B901" s="9" t="n"/>
      <c r="C901" s="9" t="n"/>
      <c r="E901" s="9" t="n"/>
      <c r="G901" s="9" t="n"/>
    </row>
    <row r="902" ht="15.75" customHeight="1" s="496">
      <c r="A902" s="9" t="n"/>
      <c r="B902" s="9" t="n"/>
      <c r="C902" s="9" t="n"/>
      <c r="E902" s="9" t="n"/>
      <c r="G902" s="9" t="n"/>
    </row>
    <row r="903" ht="15.75" customHeight="1" s="496">
      <c r="A903" s="9" t="n"/>
      <c r="B903" s="9" t="n"/>
      <c r="C903" s="9" t="n"/>
      <c r="E903" s="9" t="n"/>
      <c r="G903" s="9" t="n"/>
    </row>
    <row r="904" ht="15.75" customHeight="1" s="496">
      <c r="A904" s="9" t="n"/>
      <c r="B904" s="9" t="n"/>
      <c r="C904" s="9" t="n"/>
      <c r="E904" s="9" t="n"/>
      <c r="G904" s="9" t="n"/>
    </row>
    <row r="905" ht="15.75" customHeight="1" s="496">
      <c r="A905" s="9" t="n"/>
      <c r="B905" s="9" t="n"/>
      <c r="C905" s="9" t="n"/>
      <c r="E905" s="9" t="n"/>
      <c r="G905" s="9" t="n"/>
    </row>
    <row r="906" ht="15.75" customHeight="1" s="496">
      <c r="A906" s="9" t="n"/>
      <c r="B906" s="9" t="n"/>
      <c r="C906" s="9" t="n"/>
      <c r="E906" s="9" t="n"/>
      <c r="G906" s="9" t="n"/>
    </row>
    <row r="907" ht="15.75" customHeight="1" s="496">
      <c r="A907" s="9" t="n"/>
      <c r="B907" s="9" t="n"/>
      <c r="C907" s="9" t="n"/>
      <c r="E907" s="9" t="n"/>
      <c r="G907" s="9" t="n"/>
    </row>
    <row r="908" ht="15.75" customHeight="1" s="496">
      <c r="A908" s="9" t="n"/>
      <c r="B908" s="9" t="n"/>
      <c r="C908" s="9" t="n"/>
      <c r="E908" s="9" t="n"/>
      <c r="G908" s="9" t="n"/>
    </row>
    <row r="909" ht="15.75" customHeight="1" s="496">
      <c r="A909" s="9" t="n"/>
      <c r="B909" s="9" t="n"/>
      <c r="C909" s="9" t="n"/>
      <c r="E909" s="9" t="n"/>
      <c r="G909" s="9" t="n"/>
    </row>
    <row r="910" ht="15.75" customHeight="1" s="496">
      <c r="A910" s="9" t="n"/>
      <c r="B910" s="9" t="n"/>
      <c r="C910" s="9" t="n"/>
      <c r="E910" s="9" t="n"/>
      <c r="G910" s="9" t="n"/>
    </row>
    <row r="911" ht="15.75" customHeight="1" s="496">
      <c r="A911" s="9" t="n"/>
      <c r="B911" s="9" t="n"/>
      <c r="C911" s="9" t="n"/>
      <c r="E911" s="9" t="n"/>
      <c r="G911" s="9" t="n"/>
    </row>
    <row r="912" ht="15.75" customHeight="1" s="496">
      <c r="A912" s="9" t="n"/>
      <c r="B912" s="9" t="n"/>
      <c r="C912" s="9" t="n"/>
      <c r="E912" s="9" t="n"/>
      <c r="G912" s="9" t="n"/>
    </row>
    <row r="913" ht="15.75" customHeight="1" s="496">
      <c r="A913" s="9" t="n"/>
      <c r="B913" s="9" t="n"/>
      <c r="C913" s="9" t="n"/>
      <c r="E913" s="9" t="n"/>
      <c r="G913" s="9" t="n"/>
    </row>
    <row r="914" ht="15.75" customHeight="1" s="496">
      <c r="A914" s="9" t="n"/>
      <c r="B914" s="9" t="n"/>
      <c r="C914" s="9" t="n"/>
      <c r="E914" s="9" t="n"/>
      <c r="G914" s="9" t="n"/>
    </row>
    <row r="915" ht="15.75" customHeight="1" s="496">
      <c r="A915" s="9" t="n"/>
      <c r="B915" s="9" t="n"/>
      <c r="C915" s="9" t="n"/>
      <c r="E915" s="9" t="n"/>
      <c r="G915" s="9" t="n"/>
    </row>
    <row r="916" ht="15.75" customHeight="1" s="496">
      <c r="A916" s="9" t="n"/>
      <c r="B916" s="9" t="n"/>
      <c r="C916" s="9" t="n"/>
      <c r="E916" s="9" t="n"/>
      <c r="G916" s="9" t="n"/>
    </row>
    <row r="917" ht="15.75" customHeight="1" s="496">
      <c r="A917" s="9" t="n"/>
      <c r="B917" s="9" t="n"/>
      <c r="C917" s="9" t="n"/>
      <c r="E917" s="9" t="n"/>
      <c r="G917" s="9" t="n"/>
    </row>
    <row r="918" ht="15.75" customHeight="1" s="496">
      <c r="A918" s="9" t="n"/>
      <c r="B918" s="9" t="n"/>
      <c r="C918" s="9" t="n"/>
      <c r="E918" s="9" t="n"/>
      <c r="G918" s="9" t="n"/>
    </row>
    <row r="919" ht="15.75" customHeight="1" s="496">
      <c r="A919" s="9" t="n"/>
      <c r="B919" s="9" t="n"/>
      <c r="C919" s="9" t="n"/>
      <c r="E919" s="9" t="n"/>
      <c r="G919" s="9" t="n"/>
    </row>
    <row r="920" ht="15.75" customHeight="1" s="496">
      <c r="A920" s="9" t="n"/>
      <c r="B920" s="9" t="n"/>
      <c r="C920" s="9" t="n"/>
      <c r="E920" s="9" t="n"/>
      <c r="G920" s="9" t="n"/>
    </row>
    <row r="921" ht="15.75" customHeight="1" s="496">
      <c r="A921" s="9" t="n"/>
      <c r="B921" s="9" t="n"/>
      <c r="C921" s="9" t="n"/>
      <c r="E921" s="9" t="n"/>
      <c r="G921" s="9" t="n"/>
    </row>
    <row r="922" ht="15.75" customHeight="1" s="496">
      <c r="A922" s="9" t="n"/>
      <c r="B922" s="9" t="n"/>
      <c r="C922" s="9" t="n"/>
      <c r="E922" s="9" t="n"/>
      <c r="G922" s="9" t="n"/>
    </row>
    <row r="923" ht="15.75" customHeight="1" s="496">
      <c r="A923" s="9" t="n"/>
      <c r="B923" s="9" t="n"/>
      <c r="C923" s="9" t="n"/>
      <c r="E923" s="9" t="n"/>
      <c r="G923" s="9" t="n"/>
    </row>
    <row r="924" ht="15.75" customHeight="1" s="496">
      <c r="A924" s="9" t="n"/>
      <c r="B924" s="9" t="n"/>
      <c r="C924" s="9" t="n"/>
      <c r="E924" s="9" t="n"/>
      <c r="G924" s="9" t="n"/>
    </row>
    <row r="925" ht="15.75" customHeight="1" s="496">
      <c r="A925" s="9" t="n"/>
      <c r="B925" s="9" t="n"/>
      <c r="C925" s="9" t="n"/>
      <c r="E925" s="9" t="n"/>
      <c r="G925" s="9" t="n"/>
    </row>
    <row r="926" ht="15.75" customHeight="1" s="496">
      <c r="A926" s="9" t="n"/>
      <c r="B926" s="9" t="n"/>
      <c r="C926" s="9" t="n"/>
      <c r="E926" s="9" t="n"/>
      <c r="G926" s="9" t="n"/>
    </row>
    <row r="927" ht="15.75" customHeight="1" s="496">
      <c r="A927" s="9" t="n"/>
      <c r="B927" s="9" t="n"/>
      <c r="C927" s="9" t="n"/>
      <c r="E927" s="9" t="n"/>
      <c r="G927" s="9" t="n"/>
    </row>
    <row r="928" ht="15.75" customHeight="1" s="496">
      <c r="A928" s="9" t="n"/>
      <c r="B928" s="9" t="n"/>
      <c r="C928" s="9" t="n"/>
      <c r="E928" s="9" t="n"/>
      <c r="G928" s="9" t="n"/>
    </row>
    <row r="929" ht="15.75" customHeight="1" s="496">
      <c r="A929" s="9" t="n"/>
      <c r="B929" s="9" t="n"/>
      <c r="C929" s="9" t="n"/>
      <c r="E929" s="9" t="n"/>
      <c r="G929" s="9" t="n"/>
    </row>
    <row r="930" ht="15.75" customHeight="1" s="496">
      <c r="A930" s="9" t="n"/>
      <c r="B930" s="9" t="n"/>
      <c r="C930" s="9" t="n"/>
      <c r="E930" s="9" t="n"/>
      <c r="G930" s="9" t="n"/>
    </row>
    <row r="931" ht="15.75" customHeight="1" s="496">
      <c r="A931" s="9" t="n"/>
      <c r="B931" s="9" t="n"/>
      <c r="C931" s="9" t="n"/>
      <c r="E931" s="9" t="n"/>
      <c r="G931" s="9" t="n"/>
    </row>
    <row r="932" ht="15.75" customHeight="1" s="496">
      <c r="A932" s="9" t="n"/>
      <c r="B932" s="9" t="n"/>
      <c r="C932" s="9" t="n"/>
      <c r="E932" s="9" t="n"/>
      <c r="G932" s="9" t="n"/>
    </row>
    <row r="933" ht="15.75" customHeight="1" s="496">
      <c r="A933" s="9" t="n"/>
      <c r="B933" s="9" t="n"/>
      <c r="C933" s="9" t="n"/>
      <c r="E933" s="9" t="n"/>
      <c r="G933" s="9" t="n"/>
    </row>
    <row r="934" ht="15.75" customHeight="1" s="496">
      <c r="A934" s="9" t="n"/>
      <c r="B934" s="9" t="n"/>
      <c r="C934" s="9" t="n"/>
      <c r="E934" s="9" t="n"/>
      <c r="G934" s="9" t="n"/>
    </row>
    <row r="935" ht="15.75" customHeight="1" s="496">
      <c r="A935" s="9" t="n"/>
      <c r="B935" s="9" t="n"/>
      <c r="C935" s="9" t="n"/>
      <c r="E935" s="9" t="n"/>
      <c r="G935" s="9" t="n"/>
    </row>
    <row r="936" ht="15.75" customHeight="1" s="496">
      <c r="A936" s="9" t="n"/>
      <c r="B936" s="9" t="n"/>
      <c r="C936" s="9" t="n"/>
      <c r="E936" s="9" t="n"/>
      <c r="G936" s="9" t="n"/>
    </row>
    <row r="937" ht="15.75" customHeight="1" s="496">
      <c r="A937" s="9" t="n"/>
      <c r="B937" s="9" t="n"/>
      <c r="C937" s="9" t="n"/>
      <c r="E937" s="9" t="n"/>
      <c r="G937" s="9" t="n"/>
    </row>
    <row r="938" ht="15.75" customHeight="1" s="496">
      <c r="A938" s="9" t="n"/>
      <c r="B938" s="9" t="n"/>
      <c r="C938" s="9" t="n"/>
      <c r="E938" s="9" t="n"/>
      <c r="G938" s="9" t="n"/>
    </row>
    <row r="939" ht="15.75" customHeight="1" s="496">
      <c r="A939" s="9" t="n"/>
      <c r="B939" s="9" t="n"/>
      <c r="C939" s="9" t="n"/>
      <c r="E939" s="9" t="n"/>
      <c r="G939" s="9" t="n"/>
    </row>
    <row r="940" ht="15.75" customHeight="1" s="496">
      <c r="A940" s="9" t="n"/>
      <c r="B940" s="9" t="n"/>
      <c r="C940" s="9" t="n"/>
      <c r="E940" s="9" t="n"/>
      <c r="G940" s="9" t="n"/>
    </row>
    <row r="941" ht="15.75" customHeight="1" s="496">
      <c r="A941" s="9" t="n"/>
      <c r="B941" s="9" t="n"/>
      <c r="C941" s="9" t="n"/>
      <c r="E941" s="9" t="n"/>
      <c r="G941" s="9" t="n"/>
    </row>
    <row r="942" ht="15.75" customHeight="1" s="496">
      <c r="A942" s="9" t="n"/>
      <c r="B942" s="9" t="n"/>
      <c r="C942" s="9" t="n"/>
      <c r="E942" s="9" t="n"/>
      <c r="G942" s="9" t="n"/>
    </row>
    <row r="943" ht="15.75" customHeight="1" s="496">
      <c r="A943" s="9" t="n"/>
      <c r="B943" s="9" t="n"/>
      <c r="C943" s="9" t="n"/>
      <c r="E943" s="9" t="n"/>
      <c r="G943" s="9" t="n"/>
    </row>
    <row r="944" ht="15.75" customHeight="1" s="496">
      <c r="A944" s="9" t="n"/>
      <c r="B944" s="9" t="n"/>
      <c r="C944" s="9" t="n"/>
      <c r="E944" s="9" t="n"/>
      <c r="G944" s="9" t="n"/>
    </row>
    <row r="945" ht="15.75" customHeight="1" s="496">
      <c r="A945" s="9" t="n"/>
      <c r="B945" s="9" t="n"/>
      <c r="C945" s="9" t="n"/>
      <c r="E945" s="9" t="n"/>
      <c r="G945" s="9" t="n"/>
    </row>
    <row r="946" ht="15.75" customHeight="1" s="496">
      <c r="A946" s="9" t="n"/>
      <c r="B946" s="9" t="n"/>
      <c r="C946" s="9" t="n"/>
      <c r="E946" s="9" t="n"/>
      <c r="G946" s="9" t="n"/>
    </row>
    <row r="947" ht="15.75" customHeight="1" s="496">
      <c r="A947" s="9" t="n"/>
      <c r="B947" s="9" t="n"/>
      <c r="C947" s="9" t="n"/>
      <c r="E947" s="9" t="n"/>
      <c r="G947" s="9" t="n"/>
    </row>
    <row r="948" ht="15.75" customHeight="1" s="496">
      <c r="A948" s="9" t="n"/>
      <c r="B948" s="9" t="n"/>
      <c r="C948" s="9" t="n"/>
      <c r="E948" s="9" t="n"/>
      <c r="G948" s="9" t="n"/>
    </row>
    <row r="949" ht="15.75" customHeight="1" s="496">
      <c r="A949" s="9" t="n"/>
      <c r="B949" s="9" t="n"/>
      <c r="C949" s="9" t="n"/>
      <c r="E949" s="9" t="n"/>
      <c r="G949" s="9" t="n"/>
    </row>
    <row r="950" ht="15.75" customHeight="1" s="496">
      <c r="A950" s="9" t="n"/>
      <c r="B950" s="9" t="n"/>
      <c r="C950" s="9" t="n"/>
      <c r="E950" s="9" t="n"/>
      <c r="G950" s="9" t="n"/>
    </row>
    <row r="951" ht="15.75" customHeight="1" s="496">
      <c r="A951" s="9" t="n"/>
      <c r="B951" s="9" t="n"/>
      <c r="C951" s="9" t="n"/>
      <c r="E951" s="9" t="n"/>
      <c r="G951" s="9" t="n"/>
    </row>
    <row r="952" ht="15.75" customHeight="1" s="496">
      <c r="A952" s="9" t="n"/>
      <c r="B952" s="9" t="n"/>
      <c r="C952" s="9" t="n"/>
      <c r="E952" s="9" t="n"/>
      <c r="G952" s="9" t="n"/>
    </row>
    <row r="953" ht="15.75" customHeight="1" s="496">
      <c r="A953" s="9" t="n"/>
      <c r="B953" s="9" t="n"/>
      <c r="C953" s="9" t="n"/>
      <c r="E953" s="9" t="n"/>
      <c r="G953" s="9" t="n"/>
    </row>
    <row r="954" ht="15.75" customHeight="1" s="496">
      <c r="A954" s="9" t="n"/>
      <c r="B954" s="9" t="n"/>
      <c r="C954" s="9" t="n"/>
      <c r="E954" s="9" t="n"/>
      <c r="G954" s="9" t="n"/>
    </row>
    <row r="955" ht="15.75" customHeight="1" s="496">
      <c r="A955" s="9" t="n"/>
      <c r="B955" s="9" t="n"/>
      <c r="C955" s="9" t="n"/>
      <c r="E955" s="9" t="n"/>
      <c r="G955" s="9" t="n"/>
    </row>
    <row r="956" ht="15.75" customHeight="1" s="496">
      <c r="A956" s="9" t="n"/>
      <c r="B956" s="9" t="n"/>
      <c r="C956" s="9" t="n"/>
      <c r="E956" s="9" t="n"/>
      <c r="G956" s="9" t="n"/>
    </row>
    <row r="957" ht="15.75" customHeight="1" s="496">
      <c r="A957" s="9" t="n"/>
      <c r="B957" s="9" t="n"/>
      <c r="C957" s="9" t="n"/>
      <c r="E957" s="9" t="n"/>
      <c r="G957" s="9" t="n"/>
    </row>
    <row r="958" ht="15.75" customHeight="1" s="496">
      <c r="A958" s="9" t="n"/>
      <c r="B958" s="9" t="n"/>
      <c r="C958" s="9" t="n"/>
      <c r="E958" s="9" t="n"/>
      <c r="G958" s="9" t="n"/>
    </row>
    <row r="959" ht="15.75" customHeight="1" s="496">
      <c r="A959" s="9" t="n"/>
      <c r="B959" s="9" t="n"/>
      <c r="C959" s="9" t="n"/>
      <c r="E959" s="9" t="n"/>
      <c r="G959" s="9" t="n"/>
    </row>
    <row r="960" ht="15.75" customHeight="1" s="496">
      <c r="A960" s="9" t="n"/>
      <c r="B960" s="9" t="n"/>
      <c r="C960" s="9" t="n"/>
      <c r="E960" s="9" t="n"/>
      <c r="G960" s="9" t="n"/>
    </row>
    <row r="961" ht="15.75" customHeight="1" s="496">
      <c r="A961" s="9" t="n"/>
      <c r="B961" s="9" t="n"/>
      <c r="C961" s="9" t="n"/>
      <c r="E961" s="9" t="n"/>
      <c r="G961" s="9" t="n"/>
    </row>
    <row r="962" ht="15.75" customHeight="1" s="496">
      <c r="A962" s="9" t="n"/>
      <c r="B962" s="9" t="n"/>
      <c r="C962" s="9" t="n"/>
      <c r="E962" s="9" t="n"/>
      <c r="G962" s="9" t="n"/>
    </row>
    <row r="963" ht="15.75" customHeight="1" s="496">
      <c r="A963" s="9" t="n"/>
      <c r="B963" s="9" t="n"/>
      <c r="C963" s="9" t="n"/>
      <c r="E963" s="9" t="n"/>
      <c r="G963" s="9" t="n"/>
    </row>
    <row r="964" ht="15.75" customHeight="1" s="496">
      <c r="A964" s="9" t="n"/>
      <c r="B964" s="9" t="n"/>
      <c r="C964" s="9" t="n"/>
      <c r="E964" s="9" t="n"/>
      <c r="G964" s="9" t="n"/>
    </row>
    <row r="965" ht="15.75" customHeight="1" s="496">
      <c r="A965" s="9" t="n"/>
      <c r="B965" s="9" t="n"/>
      <c r="C965" s="9" t="n"/>
      <c r="E965" s="9" t="n"/>
      <c r="G965" s="9" t="n"/>
    </row>
    <row r="966" ht="15.75" customHeight="1" s="496">
      <c r="A966" s="9" t="n"/>
      <c r="B966" s="9" t="n"/>
      <c r="C966" s="9" t="n"/>
      <c r="E966" s="9" t="n"/>
      <c r="G966" s="9" t="n"/>
    </row>
    <row r="967" ht="15.75" customHeight="1" s="496">
      <c r="A967" s="9" t="n"/>
      <c r="B967" s="9" t="n"/>
      <c r="C967" s="9" t="n"/>
      <c r="E967" s="9" t="n"/>
      <c r="G967" s="9" t="n"/>
    </row>
    <row r="968" ht="15.75" customHeight="1" s="496">
      <c r="A968" s="9" t="n"/>
      <c r="B968" s="9" t="n"/>
      <c r="C968" s="9" t="n"/>
      <c r="E968" s="9" t="n"/>
      <c r="G968" s="9" t="n"/>
    </row>
    <row r="969" ht="15.75" customHeight="1" s="496">
      <c r="A969" s="9" t="n"/>
      <c r="B969" s="9" t="n"/>
      <c r="C969" s="9" t="n"/>
      <c r="E969" s="9" t="n"/>
      <c r="G969" s="9" t="n"/>
    </row>
    <row r="970" ht="15.75" customHeight="1" s="496">
      <c r="A970" s="9" t="n"/>
      <c r="B970" s="9" t="n"/>
      <c r="C970" s="9" t="n"/>
      <c r="E970" s="9" t="n"/>
      <c r="G970" s="9" t="n"/>
    </row>
    <row r="971" ht="15.75" customHeight="1" s="496">
      <c r="A971" s="9" t="n"/>
      <c r="B971" s="9" t="n"/>
      <c r="C971" s="9" t="n"/>
      <c r="E971" s="9" t="n"/>
      <c r="G971" s="9" t="n"/>
    </row>
    <row r="972" ht="15.75" customHeight="1" s="496">
      <c r="A972" s="9" t="n"/>
      <c r="B972" s="9" t="n"/>
      <c r="C972" s="9" t="n"/>
      <c r="E972" s="9" t="n"/>
      <c r="G972" s="9" t="n"/>
    </row>
    <row r="973" ht="15.75" customHeight="1" s="496">
      <c r="A973" s="9" t="n"/>
      <c r="B973" s="9" t="n"/>
      <c r="C973" s="9" t="n"/>
      <c r="E973" s="9" t="n"/>
      <c r="G973" s="9" t="n"/>
    </row>
    <row r="974" ht="15.75" customHeight="1" s="496">
      <c r="A974" s="9" t="n"/>
      <c r="B974" s="9" t="n"/>
      <c r="C974" s="9" t="n"/>
      <c r="E974" s="9" t="n"/>
      <c r="G974" s="9" t="n"/>
    </row>
    <row r="975" ht="15.75" customHeight="1" s="496">
      <c r="A975" s="9" t="n"/>
      <c r="B975" s="9" t="n"/>
      <c r="C975" s="9" t="n"/>
      <c r="E975" s="9" t="n"/>
      <c r="G975" s="9" t="n"/>
    </row>
    <row r="976" ht="15.75" customHeight="1" s="496">
      <c r="A976" s="9" t="n"/>
      <c r="B976" s="9" t="n"/>
      <c r="C976" s="9" t="n"/>
      <c r="E976" s="9" t="n"/>
      <c r="G976" s="9" t="n"/>
    </row>
    <row r="977" ht="15.75" customHeight="1" s="496">
      <c r="A977" s="9" t="n"/>
      <c r="B977" s="9" t="n"/>
      <c r="C977" s="9" t="n"/>
      <c r="E977" s="9" t="n"/>
      <c r="G977" s="9" t="n"/>
    </row>
    <row r="978" ht="15.75" customHeight="1" s="496">
      <c r="A978" s="9" t="n"/>
      <c r="B978" s="9" t="n"/>
      <c r="C978" s="9" t="n"/>
      <c r="E978" s="9" t="n"/>
      <c r="G978" s="9" t="n"/>
    </row>
    <row r="979" ht="15.75" customHeight="1" s="496">
      <c r="A979" s="9" t="n"/>
      <c r="B979" s="9" t="n"/>
      <c r="C979" s="9" t="n"/>
      <c r="E979" s="9" t="n"/>
      <c r="G979" s="9" t="n"/>
    </row>
    <row r="980" ht="15.75" customHeight="1" s="496">
      <c r="A980" s="9" t="n"/>
      <c r="B980" s="9" t="n"/>
      <c r="C980" s="9" t="n"/>
      <c r="E980" s="9" t="n"/>
      <c r="G980" s="9" t="n"/>
    </row>
    <row r="981" ht="15.75" customHeight="1" s="496">
      <c r="A981" s="9" t="n"/>
      <c r="B981" s="9" t="n"/>
      <c r="C981" s="9" t="n"/>
      <c r="E981" s="9" t="n"/>
      <c r="G981" s="9" t="n"/>
    </row>
    <row r="982" ht="15.75" customHeight="1" s="496">
      <c r="A982" s="9" t="n"/>
      <c r="B982" s="9" t="n"/>
      <c r="C982" s="9" t="n"/>
      <c r="E982" s="9" t="n"/>
      <c r="G982" s="9" t="n"/>
    </row>
    <row r="983" ht="15.75" customHeight="1" s="496">
      <c r="A983" s="9" t="n"/>
      <c r="B983" s="9" t="n"/>
      <c r="C983" s="9" t="n"/>
      <c r="E983" s="9" t="n"/>
      <c r="G983" s="9" t="n"/>
    </row>
    <row r="984" ht="15.75" customHeight="1" s="496">
      <c r="A984" s="9" t="n"/>
      <c r="B984" s="9" t="n"/>
      <c r="C984" s="9" t="n"/>
      <c r="E984" s="9" t="n"/>
      <c r="G984" s="9" t="n"/>
    </row>
    <row r="985" ht="15.75" customHeight="1" s="496">
      <c r="A985" s="9" t="n"/>
      <c r="B985" s="9" t="n"/>
      <c r="C985" s="9" t="n"/>
      <c r="E985" s="9" t="n"/>
      <c r="G985" s="9" t="n"/>
    </row>
    <row r="986" ht="15.75" customHeight="1" s="496">
      <c r="A986" s="9" t="n"/>
      <c r="B986" s="9" t="n"/>
      <c r="C986" s="9" t="n"/>
      <c r="E986" s="9" t="n"/>
      <c r="G986" s="9" t="n"/>
    </row>
    <row r="987" ht="15.75" customHeight="1" s="496">
      <c r="A987" s="9" t="n"/>
      <c r="B987" s="9" t="n"/>
      <c r="C987" s="9" t="n"/>
      <c r="E987" s="9" t="n"/>
      <c r="G987" s="9" t="n"/>
    </row>
    <row r="988" ht="15.75" customHeight="1" s="496">
      <c r="A988" s="9" t="n"/>
      <c r="B988" s="9" t="n"/>
      <c r="C988" s="9" t="n"/>
      <c r="E988" s="9" t="n"/>
      <c r="G988" s="9" t="n"/>
    </row>
    <row r="989" ht="15.75" customHeight="1" s="496">
      <c r="A989" s="9" t="n"/>
      <c r="B989" s="9" t="n"/>
      <c r="C989" s="9" t="n"/>
      <c r="E989" s="9" t="n"/>
      <c r="G989" s="9" t="n"/>
    </row>
    <row r="990" ht="15.75" customHeight="1" s="496">
      <c r="A990" s="9" t="n"/>
      <c r="B990" s="9" t="n"/>
      <c r="C990" s="9" t="n"/>
      <c r="E990" s="9" t="n"/>
      <c r="G990" s="9" t="n"/>
    </row>
    <row r="991" ht="15.75" customHeight="1" s="496">
      <c r="A991" s="9" t="n"/>
      <c r="B991" s="9" t="n"/>
      <c r="C991" s="9" t="n"/>
      <c r="E991" s="9" t="n"/>
      <c r="G991" s="9" t="n"/>
    </row>
    <row r="992" ht="15.75" customHeight="1" s="496">
      <c r="A992" s="9" t="n"/>
      <c r="B992" s="9" t="n"/>
      <c r="C992" s="9" t="n"/>
      <c r="E992" s="9" t="n"/>
      <c r="G992" s="9" t="n"/>
    </row>
    <row r="993" ht="15.75" customHeight="1" s="496">
      <c r="A993" s="9" t="n"/>
      <c r="B993" s="9" t="n"/>
      <c r="C993" s="9" t="n"/>
      <c r="E993" s="9" t="n"/>
      <c r="G993" s="9" t="n"/>
    </row>
    <row r="994" ht="15.75" customHeight="1" s="496">
      <c r="A994" s="9" t="n"/>
      <c r="B994" s="9" t="n"/>
      <c r="C994" s="9" t="n"/>
      <c r="E994" s="9" t="n"/>
      <c r="G994" s="9" t="n"/>
    </row>
    <row r="995" ht="15.75" customHeight="1" s="496">
      <c r="A995" s="9" t="n"/>
      <c r="B995" s="9" t="n"/>
      <c r="C995" s="9" t="n"/>
      <c r="E995" s="9" t="n"/>
      <c r="G995" s="9" t="n"/>
    </row>
    <row r="996" ht="15.75" customHeight="1" s="496">
      <c r="A996" s="9" t="n"/>
      <c r="B996" s="9" t="n"/>
      <c r="C996" s="9" t="n"/>
      <c r="E996" s="9" t="n"/>
      <c r="G996" s="9" t="n"/>
    </row>
    <row r="997" ht="15.75" customHeight="1" s="496">
      <c r="A997" s="9" t="n"/>
      <c r="B997" s="9" t="n"/>
      <c r="C997" s="9" t="n"/>
      <c r="E997" s="9" t="n"/>
      <c r="G997" s="9" t="n"/>
    </row>
    <row r="998" ht="15.75" customHeight="1" s="496">
      <c r="A998" s="9" t="n"/>
      <c r="B998" s="9" t="n"/>
      <c r="C998" s="9" t="n"/>
      <c r="E998" s="9" t="n"/>
      <c r="G998" s="9" t="n"/>
    </row>
    <row r="999" ht="15.75" customHeight="1" s="496">
      <c r="A999" s="9" t="n"/>
      <c r="B999" s="9" t="n"/>
      <c r="C999" s="9" t="n"/>
      <c r="E999" s="9" t="n"/>
      <c r="G999" s="9" t="n"/>
    </row>
    <row r="1000" ht="15.75" customHeight="1" s="496">
      <c r="A1000" s="9" t="n"/>
      <c r="B1000" s="9" t="n"/>
      <c r="C1000" s="9" t="n"/>
      <c r="E1000" s="9" t="n"/>
      <c r="G1000" s="9" t="n"/>
    </row>
  </sheetData>
  <mergeCells count="5">
    <mergeCell ref="B2:G2"/>
    <mergeCell ref="B14:G14"/>
    <mergeCell ref="B37:G37"/>
    <mergeCell ref="B49:G49"/>
    <mergeCell ref="B68:G68"/>
  </mergeCells>
  <pageMargins left="0.75" right="0.75" top="1" bottom="1" header="0" footer="0"/>
  <pageSetup orientation="landscape"/>
  <drawing r:id="rIdDiagramas20261019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B2:I49"/>
  <sheetViews>
    <sheetView showGridLines="0" workbookViewId="0">
      <pane ySplit="6" topLeftCell="A7" activePane="bottomLeft" state="frozen"/>
    </sheetView>
  </sheetViews>
  <sheetFormatPr baseColWidth="8" defaultColWidth="12.63" defaultRowHeight="15" customHeight="1"/>
  <cols>
    <col min="1" max="1" width="3" hidden="0" customWidth="1"/>
    <col min="2" max="2" width="7.25" hidden="0" customWidth="1"/>
    <col min="3" max="3" width="28.75" hidden="0" customWidth="1"/>
    <col min="4" max="4" width="15.630000114440918" hidden="0" customWidth="1"/>
    <col min="5" max="5" width="10.25" hidden="0" customWidth="1"/>
    <col min="6" max="6" width="11.25" hidden="0" customWidth="1"/>
    <col min="7" max="7" width="10.25" hidden="0" customWidth="1"/>
    <col min="8" max="8" width="52.5" hidden="0" customWidth="1"/>
    <col min="9" max="9" width="38.75" hidden="0" customWidth="1"/>
    <col min="10" max="10" width="8.75" hidden="0" customWidth="1"/>
    <col min="11" max="11" width="8.75" hidden="0" customWidth="1"/>
  </cols>
  <sheetData>
    <row r="1" ht="18" customHeight="1">
      <c r="A1"/>
      <c r="B1"/>
      <c r="C1"/>
      <c r="D1"/>
      <c r="E1"/>
      <c r="F1"/>
      <c r="G1"/>
      <c r="H1"/>
      <c r="I1"/>
    </row>
    <row r="2" ht="30" customHeight="1">
      <c r="A2"/>
      <c r="B2" s="27025" t="str">
        <v>Pugh das modelagens funcionais</v>
      </c>
      <c r="C2" s="27025"/>
      <c r="D2" s="27025"/>
      <c r="E2" s="27025"/>
      <c r="F2" s="27025"/>
      <c r="G2" s="27025"/>
      <c r="H2" s="27025"/>
      <c r="I2" s="27025"/>
    </row>
    <row r="3" ht="28" customHeight="1">
      <c r="A3"/>
      <c r="B3" s="27026" t="str">
        <v>MF-A: junto à peça. MF-B: antes do portador. MF-C: dois estágios. Mesma proteção direta, 17 funções e 23 requisitos.</v>
      </c>
      <c r="C3" s="27026"/>
      <c r="D3" s="27026"/>
      <c r="E3" s="27026"/>
      <c r="F3" s="27026"/>
      <c r="G3" s="27026"/>
      <c r="H3" s="27026"/>
      <c r="I3" s="27026"/>
    </row>
    <row r="4" ht="28" customHeight="1">
      <c r="A4"/>
      <c r="B4" s="27026" t="str">
        <v>Escala: +1 melhor, 0 equivalente, −1 pior que MF-A; AV = base insuficiente. Zero não comprova atendimento da meta.</v>
      </c>
      <c r="C4" s="27026"/>
      <c r="D4" s="27026"/>
      <c r="E4" s="27026"/>
      <c r="F4" s="27026"/>
      <c r="G4" s="27026"/>
      <c r="H4" s="27026"/>
      <c r="I4" s="27026"/>
    </row>
    <row r="5" ht="18" customHeight="1">
      <c r="A5"/>
      <c r="B5" s="27026"/>
      <c r="C5" s="27026"/>
      <c r="D5" s="27026"/>
      <c r="E5" s="27026"/>
      <c r="F5" s="27026"/>
      <c r="G5" s="27026"/>
      <c r="H5" s="27026"/>
      <c r="I5" s="27026"/>
    </row>
    <row r="6" ht="36" customHeight="1">
      <c r="A6"/>
      <c r="B6" s="27027" t="str">
        <v>RP</v>
      </c>
      <c r="C6" s="27027" t="str">
        <v>Critério do produto</v>
      </c>
      <c r="D6" s="27027" t="str">
        <v>Funções</v>
      </c>
      <c r="E6" s="27027" t="str">
        <v>MF-A
datum</v>
      </c>
      <c r="F6" s="27028" t="str">
        <v>MF-B
selecionada</v>
      </c>
      <c r="G6" s="27027" t="str">
        <v>MF-C</v>
      </c>
      <c r="H6" s="27027" t="str">
        <v>Justificativa da comparação</v>
      </c>
      <c r="I6" s="27027" t="str">
        <v>Meta de trabalho</v>
      </c>
    </row>
    <row r="7" ht="66" customHeight="1">
      <c r="A7"/>
      <c r="B7" s="27039" t="str">
        <v>RP1</v>
      </c>
      <c r="C7" s="27039" t="str">
        <f>'Função Global'!C5</f>
        <v>Amortecer impactos do transporte</v>
      </c>
      <c r="D7" s="27040" t="str">
        <v>F01</v>
      </c>
      <c r="E7" s="27041" t="n">
        <v>0</v>
      </c>
      <c r="F7" s="27042" t="str">
        <v>AV</v>
      </c>
      <c r="G7" s="27042" t="str">
        <v>AV</v>
      </c>
      <c r="H7" s="27039" t="str">
        <v>AV: MF-B inclui a massa do portador; MF-C combina estágios. Dimensionar a resposta antes de comparar o pico de aceleração.</v>
      </c>
      <c r="I7" s="27039" t="str">
        <f>'Especificação Meta'!E6</f>
        <v>≤ 35 g de pico transmitido à louça, e sempre abaixo do resultado da embalagem atual no mesmo ensaio</v>
      </c>
    </row>
    <row r="8" ht="56" customHeight="1">
      <c r="A8"/>
      <c r="B8" s="27043" t="str">
        <v>RP2</v>
      </c>
      <c r="C8" s="27043" t="str">
        <f>'Função Global'!C6</f>
        <v>Imobilizar a louça</v>
      </c>
      <c r="D8" s="27044" t="str">
        <v>F02</v>
      </c>
      <c r="E8" s="27045" t="n">
        <v>0</v>
      </c>
      <c r="F8" s="27046" t="str">
        <v>AV</v>
      </c>
      <c r="G8" s="27046" t="str">
        <v>AV</v>
      </c>
      <c r="H8" s="27043" t="str">
        <v>AV: definir contatos, folgas e rigidez; comparar o movimento residual nas mesmas condições.</v>
      </c>
      <c r="I8" s="27043" t="str">
        <f>'Especificação Meta'!E7</f>
        <v>≤ 6 mm de deslocamento residual após o ciclo de distribuição</v>
      </c>
    </row>
    <row r="9" ht="56" customHeight="1">
      <c r="A9"/>
      <c r="B9" s="27043" t="str">
        <v>RP3</v>
      </c>
      <c r="C9" s="27043" t="str">
        <f>'Função Global'!C7</f>
        <v>Ser de fácil movimentação</v>
      </c>
      <c r="D9" s="27044" t="str">
        <v>F03, F05</v>
      </c>
      <c r="E9" s="27045" t="n">
        <v>0</v>
      </c>
      <c r="F9" s="27046" t="n">
        <v>0</v>
      </c>
      <c r="G9" s="27046" t="n">
        <v>0</v>
      </c>
      <c r="H9" s="27043" t="str">
        <v>0: mesmo princípio de carrinho, pega e apoio. Verificar a força com a carga real.</v>
      </c>
      <c r="I9" s="27043" t="str">
        <f>'Especificação Meta'!E8</f>
        <v>≤ 150 N de força de partida com o conjunto carregado, em piso de canteiro</v>
      </c>
    </row>
    <row r="10" ht="56" customHeight="1">
      <c r="A10"/>
      <c r="B10" s="27043" t="str">
        <v>RP4</v>
      </c>
      <c r="C10" s="27043" t="str">
        <f>'Função Global'!C8</f>
        <v>Permitir conferência sem abrir</v>
      </c>
      <c r="D10" s="27044" t="str">
        <v>F04</v>
      </c>
      <c r="E10" s="27045" t="n">
        <v>0</v>
      </c>
      <c r="F10" s="27046" t="n">
        <v>0</v>
      </c>
      <c r="G10" s="27046" t="n">
        <v>0</v>
      </c>
      <c r="H10" s="27043" t="str">
        <v>0: mesma organização de inspeção com contenção fechada; sem vantagem de acesso demonstrada.</v>
      </c>
      <c r="I10" s="27043" t="str">
        <f>'Especificação Meta'!E9</f>
        <v>≥ 60% da área crítica verificável com o conjunto fechado</v>
      </c>
    </row>
    <row r="11" ht="56" customHeight="1">
      <c r="A11"/>
      <c r="B11" s="27043" t="str">
        <v>RP5</v>
      </c>
      <c r="C11" s="27043" t="str">
        <f>'Função Global'!C9</f>
        <v>Ter pontos de pega definidos</v>
      </c>
      <c r="D11" s="27044" t="str">
        <v>F05</v>
      </c>
      <c r="E11" s="27045" t="n">
        <v>0</v>
      </c>
      <c r="F11" s="27046" t="n">
        <v>0</v>
      </c>
      <c r="G11" s="27046" t="n">
        <v>0</v>
      </c>
      <c r="H11" s="27043" t="str">
        <v>0: mesma organização de pega no portador.</v>
      </c>
      <c r="I11" s="27043" t="str">
        <f>'Especificação Meta'!E10</f>
        <v>≥ 2 pontos de pega com vão livre compatível com mão enluvada</v>
      </c>
    </row>
    <row r="12" ht="56" customHeight="1">
      <c r="A12"/>
      <c r="B12" s="27043" t="str">
        <v>RP6</v>
      </c>
      <c r="C12" s="27043" t="str">
        <f>'Função Global'!C10</f>
        <v>Ter retirada segura da louça</v>
      </c>
      <c r="D12" s="27044" t="str">
        <v>F06</v>
      </c>
      <c r="E12" s="27045" t="n">
        <v>0</v>
      </c>
      <c r="F12" s="27046" t="n">
        <v>0</v>
      </c>
      <c r="G12" s="27046" t="n">
        <v>0</v>
      </c>
      <c r="H12" s="27043" t="str">
        <v>0: mesma barreira e abertura segura. Dois estágios não ampliam automaticamente a retenção.</v>
      </c>
      <c r="I12" s="27043" t="str">
        <f>'Especificação Meta'!E11</f>
        <v>≥ 90% da massa de fragmentos retida no interior</v>
      </c>
    </row>
    <row r="13" ht="56" customHeight="1">
      <c r="A13"/>
      <c r="B13" s="27043" t="str">
        <v>RP7</v>
      </c>
      <c r="C13" s="27043" t="str">
        <f>'Função Global'!C11</f>
        <v>Ser ajustável a diferentes louças</v>
      </c>
      <c r="D13" s="27044" t="str">
        <v>F07</v>
      </c>
      <c r="E13" s="27045" t="n">
        <v>0</v>
      </c>
      <c r="F13" s="27046" t="n">
        <v>1</v>
      </c>
      <c r="G13" s="27046" t="n">
        <v>0</v>
      </c>
      <c r="H13" s="27043" t="str">
        <v>MF-B +1: cartucho externo independente da regulagem (H3). MF-C 0: o contato interno acompanha o ajuste.</v>
      </c>
      <c r="I13" s="27043" t="str">
        <f>'Especificação Meta'!E12</f>
        <v>≥ 300 mm no eixo A e ≥ 150 mm no eixo B, sem troca de componentes no ajuste</v>
      </c>
    </row>
    <row r="14" ht="56" customHeight="1">
      <c r="A14"/>
      <c r="B14" s="27043" t="str">
        <v>RP8</v>
      </c>
      <c r="C14" s="27043" t="str">
        <f>'Função Global'!C12</f>
        <v>Ser compatível com o veículo</v>
      </c>
      <c r="D14" s="27044" t="str">
        <v>F08, F03</v>
      </c>
      <c r="E14" s="27045" t="n">
        <v>0</v>
      </c>
      <c r="F14" s="27046" t="str">
        <v>AV</v>
      </c>
      <c r="G14" s="27046" t="str">
        <v>AV</v>
      </c>
      <c r="H14" s="27043" t="str">
        <v>AV: a base de 680 × 480 mm e o arranjo de 81,6% são orçamentos comuns; demonstrar envelope real e amarração de cada alternativa.</v>
      </c>
      <c r="I14" s="27043" t="str">
        <f>'Especificação Meta'!E13</f>
        <v>≥ 80% de ocupação da área do PBR 1200 × 1000 mm; alvo de otimização ≥ 90%</v>
      </c>
    </row>
    <row r="15" ht="56" customHeight="1">
      <c r="A15"/>
      <c r="B15" s="27043" t="str">
        <v>RP9</v>
      </c>
      <c r="C15" s="27043" t="str">
        <f>'Função Global'!C13</f>
        <v>Ser estável quando apoiado</v>
      </c>
      <c r="D15" s="27044" t="str">
        <v>F09</v>
      </c>
      <c r="E15" s="27045" t="n">
        <v>0</v>
      </c>
      <c r="F15" s="27046" t="str">
        <v>AV</v>
      </c>
      <c r="G15" s="27046" t="str">
        <v>AV</v>
      </c>
      <c r="H15" s="27043" t="str">
        <v>AV: definir base, centro de massa e deformação sob carga antes de comparar estabilidade.</v>
      </c>
      <c r="I15" s="27043" t="str">
        <f>'Especificação Meta'!E14</f>
        <v>≥ 40° de ângulo de tombamento com o conjunto carregado</v>
      </c>
    </row>
    <row r="16" ht="56" customHeight="1">
      <c r="A16"/>
      <c r="B16" s="27043" t="str">
        <v>RP10</v>
      </c>
      <c r="C16" s="27043" t="str">
        <f>'Função Global'!C14</f>
        <v>Ser de uso intuitivo</v>
      </c>
      <c r="D16" s="27044" t="str">
        <v>F16</v>
      </c>
      <c r="E16" s="27045" t="n">
        <v>0</v>
      </c>
      <c r="F16" s="27046" t="n">
        <v>0</v>
      </c>
      <c r="G16" s="27046" t="n">
        <v>0</v>
      </c>
      <c r="H16" s="27043" t="str">
        <v>0: mesma organização de orientação e estado de uso; a sequência ainda precisa ser validada.</v>
      </c>
      <c r="I16" s="27043" t="str">
        <f>'Especificação Meta'!E15</f>
        <v>≤ 7 etapas até o primeiro uso correto, sem consultar instrução</v>
      </c>
    </row>
    <row r="17" ht="56" customHeight="1">
      <c r="A17"/>
      <c r="B17" s="27043" t="str">
        <v>RP11</v>
      </c>
      <c r="C17" s="27043" t="str">
        <f>'Função Global'!C15</f>
        <v>Ser empilhável</v>
      </c>
      <c r="D17" s="27044" t="str">
        <v>F11</v>
      </c>
      <c r="E17" s="27045" t="n">
        <v>0</v>
      </c>
      <c r="F17" s="27046" t="str">
        <v>AV</v>
      </c>
      <c r="G17" s="27046" t="str">
        <v>AV</v>
      </c>
      <c r="H17" s="27043" t="str">
        <v>AV: representar o caminho resistente sem anular o amortecimento; verificar compressão, fluência e umidade.</v>
      </c>
      <c r="I17" s="27043" t="str">
        <f>'Especificação Meta'!E16</f>
        <v>≥ 7,5 kN de carga de compressão sem perda de proteção</v>
      </c>
    </row>
    <row r="18" ht="56" customHeight="1">
      <c r="A18"/>
      <c r="B18" s="27043" t="str">
        <v>RP12</v>
      </c>
      <c r="C18" s="27043" t="str">
        <f>'Função Global'!C16</f>
        <v>Ter desempenho uniforme</v>
      </c>
      <c r="D18" s="27044" t="str">
        <v>F01</v>
      </c>
      <c r="E18" s="27045" t="n">
        <v>0</v>
      </c>
      <c r="F18" s="27046" t="str">
        <v>AV</v>
      </c>
      <c r="G18" s="27046" t="str">
        <v>AV</v>
      </c>
      <c r="H18" s="27043" t="str">
        <v>AV: definir resposta, tolerâncias e contatos. Comparar repetibilidade por SKU e configuração.</v>
      </c>
      <c r="I18" s="27043" t="str">
        <f>'Especificação Meta'!E17</f>
        <v>≤ 10% de coeficiente de variação do pico de aceleração</v>
      </c>
    </row>
    <row r="19" ht="56" customHeight="1">
      <c r="A19"/>
      <c r="B19" s="27043" t="str">
        <v>RP13</v>
      </c>
      <c r="C19" s="27043" t="str">
        <f>'Função Global'!C17</f>
        <v>Ser resistente a intempéries</v>
      </c>
      <c r="D19" s="27044" t="str">
        <v>F11</v>
      </c>
      <c r="E19" s="27045" t="n">
        <v>0</v>
      </c>
      <c r="F19" s="27046" t="n">
        <v>0</v>
      </c>
      <c r="G19" s="27046" t="n">
        <v>0</v>
      </c>
      <c r="H19" s="27043" t="str">
        <v>0: mesma estratégia de materiais e proteção ambiental; não comprova a perda máxima admitida.</v>
      </c>
      <c r="I19" s="27043" t="str">
        <f>'Especificação Meta'!E18</f>
        <v>≤ 12,5% de perda da carga de compressão após 48 h em câmara úmida</v>
      </c>
    </row>
    <row r="20" ht="56" customHeight="1">
      <c r="A20"/>
      <c r="B20" s="27043" t="str">
        <v>RP14</v>
      </c>
      <c r="C20" s="27043" t="str">
        <f>'Função Global'!C18</f>
        <v>Ser compacto</v>
      </c>
      <c r="D20" s="27044" t="str">
        <v>F03, F08, F14</v>
      </c>
      <c r="E20" s="27045" t="n">
        <v>0</v>
      </c>
      <c r="F20" s="27046" t="str">
        <v>AV</v>
      </c>
      <c r="G20" s="27046" t="str">
        <v>AV</v>
      </c>
      <c r="H20" s="27043" t="str">
        <v>AV: dimensionar estágios e envelope carregado por família, preservando inspeção e contenção.</v>
      </c>
      <c r="I20" s="27043" t="str">
        <f>'Especificação Meta'!E19</f>
        <v>≤ 0,090 m³/cuba e ≤ 0,160 m³/bacia individual, incluindo o dispositivo carregado</v>
      </c>
    </row>
    <row r="21" ht="66" customHeight="1">
      <c r="A21"/>
      <c r="B21" s="27043" t="str">
        <v>RP15</v>
      </c>
      <c r="C21" s="27043" t="str">
        <f>'Função Global'!C19</f>
        <v>Ter manutenção simples</v>
      </c>
      <c r="D21" s="27044" t="str">
        <v>F15, F17, F22</v>
      </c>
      <c r="E21" s="27045" t="n">
        <v>0</v>
      </c>
      <c r="F21" s="27046" t="n">
        <v>1</v>
      </c>
      <c r="G21" s="27046" t="n">
        <v>-1</v>
      </c>
      <c r="H21" s="27043" t="str">
        <v>MF-B +1: reposição externa sem perder regulagem (H4). MF-C −1: intervenção adicional prevista em H5; rever se o acesso for conjunto.</v>
      </c>
      <c r="I21" s="27043" t="str">
        <f>'Especificação Meta'!E20</f>
        <v>≤ 5 min por ciclo de limpeza, inspeção e reposição</v>
      </c>
    </row>
    <row r="22" ht="56" customHeight="1">
      <c r="A22"/>
      <c r="B22" s="27043" t="str">
        <v>RP16</v>
      </c>
      <c r="C22" s="27043" t="str">
        <f>'Função Global'!C20</f>
        <v>Ter indicação visual de uso</v>
      </c>
      <c r="D22" s="27044" t="str">
        <v>F16</v>
      </c>
      <c r="E22" s="27045" t="n">
        <v>0</v>
      </c>
      <c r="F22" s="27046" t="n">
        <v>0</v>
      </c>
      <c r="G22" s="27046" t="n">
        <v>0</v>
      </c>
      <c r="H22" s="27043" t="str">
        <v>0: mesma comunicação visual de uso.</v>
      </c>
      <c r="I22" s="27043" t="str">
        <f>'Especificação Meta'!E21</f>
        <v>≥ 5 m de distância de leitura do modelo, do lado correto e da advertência</v>
      </c>
    </row>
    <row r="23" ht="56" customHeight="1">
      <c r="A23"/>
      <c r="B23" s="27043" t="str">
        <v>RP17</v>
      </c>
      <c r="C23" s="27043" t="str">
        <f>'Função Global'!C21</f>
        <v>Ser de fácil desmontagem</v>
      </c>
      <c r="D23" s="27044" t="str">
        <v>F17</v>
      </c>
      <c r="E23" s="27045" t="n">
        <v>0</v>
      </c>
      <c r="F23" s="27046" t="n">
        <v>0</v>
      </c>
      <c r="G23" s="27046" t="n">
        <v>0</v>
      </c>
      <c r="H23" s="27043" t="str">
        <v>0: mesma função de liberar partes. O número de estágios não define a quantidade de fechos.</v>
      </c>
      <c r="I23" s="27043" t="str">
        <f>'Especificação Meta'!E22</f>
        <v>≤ 120 s de desmontagem completa, sem ferramenta dedicada</v>
      </c>
    </row>
    <row r="24" ht="66" customHeight="1">
      <c r="A24"/>
      <c r="B24" s="27043" t="str">
        <v>RP18</v>
      </c>
      <c r="C24" s="27043" t="str">
        <f>'Função Global'!C22</f>
        <v>Ser reutilizável</v>
      </c>
      <c r="D24" s="27044" t="str">
        <v>F01, F02, F11, F15, F17, F22</v>
      </c>
      <c r="E24" s="27045" t="n">
        <v>0</v>
      </c>
      <c r="F24" s="27046" t="str">
        <v>AV</v>
      </c>
      <c r="G24" s="27046" t="str">
        <v>AV</v>
      </c>
      <c r="H24" s="27043" t="str">
        <v>AV: definir materiais, esforços e reposições. A posição ou o número de estágios não demonstram vida útil.</v>
      </c>
      <c r="I24" s="27043" t="str">
        <f>'Especificação Meta'!E23</f>
        <v>≥ 20 ciclos de reuso até a falha funcional</v>
      </c>
    </row>
    <row r="25" ht="56" customHeight="1">
      <c r="A25"/>
      <c r="B25" s="27043" t="str">
        <v>RP19</v>
      </c>
      <c r="C25" s="27043" t="str">
        <f>'Função Global'!C23</f>
        <v>Ter materiais recicláveis</v>
      </c>
      <c r="D25" s="27044" t="str">
        <v>F17, F19</v>
      </c>
      <c r="E25" s="27045" t="n">
        <v>0</v>
      </c>
      <c r="F25" s="27046" t="n">
        <v>0</v>
      </c>
      <c r="G25" s="27046" t="n">
        <v>0</v>
      </c>
      <c r="H25" s="27043" t="str">
        <v>0: mesmas famílias de materiais e separação por uniões liberáveis; confirmar fração em massa e cadeia regional.</v>
      </c>
      <c r="I25" s="27043" t="str">
        <f>'Especificação Meta'!E24</f>
        <v>≥ 95% da massa em materiais com cadeia de reciclagem estabelecida</v>
      </c>
    </row>
    <row r="26" ht="56" customHeight="1">
      <c r="A26"/>
      <c r="B26" s="27043" t="str">
        <v>RP20</v>
      </c>
      <c r="C26" s="27043" t="str">
        <f>'Função Global'!C24</f>
        <v>Ter peças modulares</v>
      </c>
      <c r="D26" s="27044" t="str">
        <v>F15, F17, F22</v>
      </c>
      <c r="E26" s="27045" t="n">
        <v>0</v>
      </c>
      <c r="F26" s="27046" t="n">
        <v>0</v>
      </c>
      <c r="G26" s="27046" t="n">
        <v>0</v>
      </c>
      <c r="H26" s="27043" t="str">
        <v>0: mesmo princípio de acesso e troca. Estágios não equivalem a módulos independentes.</v>
      </c>
      <c r="I26" s="27043" t="str">
        <f>'Especificação Meta'!E25</f>
        <v>≥ 3 módulos substituíveis de forma independente</v>
      </c>
    </row>
    <row r="27" ht="56" customHeight="1">
      <c r="A27"/>
      <c r="B27" s="27043" t="str">
        <v>RP21</v>
      </c>
      <c r="C27" s="27043" t="str">
        <f>'Função Global'!C25</f>
        <v>Ter identificação visível</v>
      </c>
      <c r="D27" s="27044" t="str">
        <v>F21</v>
      </c>
      <c r="E27" s="27045" t="n">
        <v>0</v>
      </c>
      <c r="F27" s="27046" t="n">
        <v>0</v>
      </c>
      <c r="G27" s="27046" t="n">
        <v>0</v>
      </c>
      <c r="H27" s="27043" t="str">
        <v>0: mesma identidade permanente da unidade.</v>
      </c>
      <c r="I27" s="27043" t="str">
        <f>'Especificação Meta'!E26</f>
        <v>1 identificador único por unidade, legível após o ensaio cíclico e o condicionamento úmido</v>
      </c>
    </row>
    <row r="28" ht="56" customHeight="1">
      <c r="A28"/>
      <c r="B28" s="27043" t="str">
        <v>RP22</v>
      </c>
      <c r="C28" s="27043" t="str">
        <f>'Função Global'!C26</f>
        <v>Ter montagem em poucas etapas</v>
      </c>
      <c r="D28" s="27044" t="str">
        <v>F22</v>
      </c>
      <c r="E28" s="27045" t="n">
        <v>0</v>
      </c>
      <c r="F28" s="27046" t="n">
        <v>0</v>
      </c>
      <c r="G28" s="27046" t="n">
        <v>0</v>
      </c>
      <c r="H28" s="27043" t="str">
        <v>0: mesma função de unir partes; o número de ações depende dos fechos definidos.</v>
      </c>
      <c r="I28" s="27043" t="str">
        <f>'Especificação Meta'!E27</f>
        <v>≤ 6 etapas de montagem e fechamento</v>
      </c>
    </row>
    <row r="29" ht="56" customHeight="1">
      <c r="A29"/>
      <c r="B29" s="27047" t="str">
        <v>RP23</v>
      </c>
      <c r="C29" s="27047" t="str">
        <f>'Função Global'!C27</f>
        <v>Ter baixo custo por ciclo de uso</v>
      </c>
      <c r="D29" s="27048" t="str">
        <v>Restrição transversal</v>
      </c>
      <c r="E29" s="27049" t="n">
        <v>0</v>
      </c>
      <c r="F29" s="27050" t="str">
        <v>AV</v>
      </c>
      <c r="G29" s="27050" t="str">
        <v>AV</v>
      </c>
      <c r="H29" s="27047" t="str">
        <v>AV: comparar aquisição, vida, recondicionamento, retorno, preparo e avaria residual na mesma fronteira.</v>
      </c>
      <c r="I29" s="27047" t="str">
        <f>'Especificação Meta'!E28</f>
        <v>≤ R$ 15 por ciclo de uso, com teto econômico no custo médio da avaria evitada</v>
      </c>
    </row>
    <row r="30" ht="32" customHeight="1">
      <c r="A30"/>
      <c r="B30" s="27032" t="str">
        <v>Decisão da primeira Pugh</v>
      </c>
      <c r="C30" s="27032"/>
      <c r="D30" s="27032"/>
      <c r="E30" s="27033" t="str">
        <f>IF(OR(SUM(E41:G41)&gt;0,E36&lt;&gt;ROWS(E7:E29)),"Rever notas",IF(E43="MF-B",IF(AND(F13=1,F21=1,F38&gt;MAX(E38,G38)),"MF-B selecionada para desenvolvimento","Reavaliar seleção MF-B"),"Seleção não registrada"))</f>
        <v>MF-B selecionada para desenvolvimento</v>
      </c>
      <c r="F30" s="27033"/>
      <c r="G30" s="27033"/>
      <c r="H30" s="27033"/>
      <c r="I30" s="27033"/>
    </row>
    <row r="31" ht="18" customHeight="1">
      <c r="A31"/>
      <c r="B31" s="27026"/>
      <c r="C31" s="27026"/>
      <c r="D31" s="27026"/>
      <c r="E31" s="27026"/>
      <c r="F31" s="27026"/>
      <c r="G31" s="27026"/>
      <c r="H31" s="27026"/>
      <c r="I31" s="27026"/>
    </row>
    <row r="32" ht="30" customHeight="1">
      <c r="A32"/>
      <c r="B32" s="27034" t="str">
        <v>Síntese da avaliação</v>
      </c>
      <c r="C32" s="27034"/>
      <c r="D32" s="27034"/>
      <c r="E32" s="27034"/>
      <c r="F32" s="27034"/>
      <c r="G32" s="27034"/>
      <c r="H32" s="27034"/>
      <c r="I32" s="27034"/>
    </row>
    <row r="33" ht="28" customHeight="1">
      <c r="A33"/>
      <c r="B33" s="27027" t="str">
        <v>Resultado</v>
      </c>
      <c r="C33" s="27027"/>
      <c r="D33" s="27027"/>
      <c r="E33" s="27027" t="str">
        <v>MF-A</v>
      </c>
      <c r="F33" s="27027" t="str">
        <v>MF-B</v>
      </c>
      <c r="G33" s="27027" t="str">
        <v>MF-C</v>
      </c>
      <c r="H33" s="27026"/>
      <c r="I33" s="27026"/>
    </row>
    <row r="34" ht="28" customHeight="1">
      <c r="A34"/>
      <c r="B34" s="27039" t="str">
        <v>Vantagens (+1)</v>
      </c>
      <c r="C34" s="27039"/>
      <c r="D34" s="27039"/>
      <c r="E34" s="27040" t="n">
        <f>COUNTIF(E7:E29,1)</f>
        <v>0</v>
      </c>
      <c r="F34" s="27040" t="n">
        <f>COUNTIF(F7:F29,1)</f>
        <v>2</v>
      </c>
      <c r="G34" s="27040" t="n">
        <f>COUNTIF(G7:G29,1)</f>
        <v>0</v>
      </c>
      <c r="H34" s="27026"/>
      <c r="I34" s="27026"/>
    </row>
    <row r="35" ht="28" customHeight="1">
      <c r="A35"/>
      <c r="B35" s="27043" t="str">
        <v>Desvantagens (−1)</v>
      </c>
      <c r="C35" s="27043"/>
      <c r="D35" s="27043"/>
      <c r="E35" s="27044" t="n">
        <f>COUNTIF(E7:E29,-1)</f>
        <v>0</v>
      </c>
      <c r="F35" s="27044" t="n">
        <f>COUNTIF(F7:F29,-1)</f>
        <v>0</v>
      </c>
      <c r="G35" s="27044" t="n">
        <f>COUNTIF(G7:G29,-1)</f>
        <v>1</v>
      </c>
      <c r="H35" s="27026"/>
      <c r="I35" s="27026"/>
    </row>
    <row r="36" ht="28" customHeight="1">
      <c r="A36"/>
      <c r="B36" s="27043" t="str">
        <v>Equivalências (0)</v>
      </c>
      <c r="C36" s="27043"/>
      <c r="D36" s="27043"/>
      <c r="E36" s="27044" t="n">
        <f>COUNTIF(E7:E29,0)</f>
        <v>23</v>
      </c>
      <c r="F36" s="27044" t="n">
        <f>COUNTIF(F7:F29,0)</f>
        <v>12</v>
      </c>
      <c r="G36" s="27044" t="n">
        <f>COUNTIF(G7:G29,0)</f>
        <v>13</v>
      </c>
      <c r="H36" s="27026"/>
      <c r="I36" s="27026"/>
    </row>
    <row r="37" ht="28" customHeight="1">
      <c r="A37"/>
      <c r="B37" s="27043" t="str">
        <v>Avaliações pendentes (AV)</v>
      </c>
      <c r="C37" s="27043"/>
      <c r="D37" s="27043"/>
      <c r="E37" s="27044" t="n">
        <f>COUNTIF(E7:E29,"AV")</f>
        <v>0</v>
      </c>
      <c r="F37" s="27044" t="n">
        <f>COUNTIF(F7:F29,"AV")</f>
        <v>9</v>
      </c>
      <c r="G37" s="27044" t="n">
        <f>COUNTIF(G7:G29,"AV")</f>
        <v>9</v>
      </c>
      <c r="H37" s="27026"/>
      <c r="I37" s="27026"/>
    </row>
    <row r="38" ht="28" customHeight="1">
      <c r="A38"/>
      <c r="B38" s="27051" t="str">
        <v>Saldo parcial</v>
      </c>
      <c r="C38" s="27051"/>
      <c r="D38" s="27051"/>
      <c r="E38" s="27052" t="n">
        <f>IF(E41&gt;0,"Rever notas",SUM(E7:E29))</f>
        <v>0</v>
      </c>
      <c r="F38" s="27052" t="n">
        <f>IF(F41&gt;0,"Rever notas",SUM(F7:F29))</f>
        <v>2</v>
      </c>
      <c r="G38" s="27052" t="n">
        <f>IF(G41&gt;0,"Rever notas",SUM(G7:G29))</f>
        <v>-1</v>
      </c>
      <c r="H38" s="27026"/>
      <c r="I38" s="27026"/>
    </row>
    <row r="39" ht="28" customHeight="1">
      <c r="A39"/>
      <c r="B39" s="27051" t="str">
        <v>Saldo completo</v>
      </c>
      <c r="C39" s="27051"/>
      <c r="D39" s="27051"/>
      <c r="E39" s="27052" t="n">
        <f>IF(OR(E41&gt;0,E36&lt;&gt;ROWS(E7:E29)),"Rever notas",IF(E37&gt;0,"Pendente",SUM(E7:E29)))</f>
        <v>0</v>
      </c>
      <c r="F39" s="27052" t="str">
        <f>IF(F41&gt;0,"Rever notas",IF(F37&gt;0,"Pendente",SUM(F7:F29)))</f>
        <v>Pendente</v>
      </c>
      <c r="G39" s="27052" t="str">
        <f>IF(G41&gt;0,"Rever notas",IF(G37&gt;0,"Pendente",SUM(G7:G29)))</f>
        <v>Pendente</v>
      </c>
      <c r="H39" s="27026"/>
      <c r="I39" s="27026"/>
    </row>
    <row r="40" ht="34" customHeight="1">
      <c r="A40"/>
      <c r="B40" s="27043" t="str">
        <v>Situação</v>
      </c>
      <c r="C40" s="27043"/>
      <c r="D40" s="27043"/>
      <c r="E40" s="27044" t="str">
        <f>IF(E36=ROWS(E7:E29),"Referência","Rever datum")</f>
        <v>Referência</v>
      </c>
      <c r="F40" s="27044" t="str">
        <f>IF(F41&gt;0,"Rever notas",IF(E30="MF-B selecionada para desenvolvimento","Selecionada; "&amp;F37&amp;" AV","Reavaliar seleção"))</f>
        <v>Selecionada; 9 AV</v>
      </c>
      <c r="G40" s="27044" t="str">
        <f>IF(G41&gt;0,"Rever notas",IF(G37&gt;0,"Avaliação pendente","Comparação completa"))</f>
        <v>Avaliação pendente</v>
      </c>
      <c r="H40" s="27026"/>
      <c r="I40" s="27026"/>
    </row>
    <row r="41" ht="28" customHeight="1">
      <c r="A41"/>
      <c r="B41" s="27047" t="str">
        <v>Notas inválidas ou vazias</v>
      </c>
      <c r="C41" s="27047"/>
      <c r="D41" s="27047"/>
      <c r="E41" s="27048" t="n">
        <f>MAX(ROWS(E7:E29)-COUNT(E7:E29)-E37,ROWS(E7:E29)-SUM(E34:E37))</f>
        <v>0</v>
      </c>
      <c r="F41" s="27048" t="n">
        <f>MAX(ROWS(F7:F29)-COUNT(F7:F29)-F37,ROWS(F7:F29)-SUM(F34:F37))</f>
        <v>0</v>
      </c>
      <c r="G41" s="27048" t="n">
        <f>MAX(ROWS(G7:G29)-COUNT(G7:G29)-G37,ROWS(G7:G29)-SUM(G34:G37))</f>
        <v>0</v>
      </c>
      <c r="H41" s="27026"/>
      <c r="I41" s="27026"/>
    </row>
    <row r="42" ht="30" customHeight="1">
      <c r="A42"/>
      <c r="B42" s="27034" t="str">
        <v>Decisão e condições de continuidade</v>
      </c>
      <c r="C42" s="27034"/>
      <c r="D42" s="27034"/>
      <c r="E42" s="27034"/>
      <c r="F42" s="27034"/>
      <c r="G42" s="27034"/>
      <c r="H42" s="27034"/>
      <c r="I42" s="27034"/>
    </row>
    <row r="43" ht="30" customHeight="1">
      <c r="A43"/>
      <c r="B43" s="27026" t="str">
        <v>Modelagem escolhida</v>
      </c>
      <c r="C43" s="27026"/>
      <c r="D43" s="27026"/>
      <c r="E43" s="27028" t="str">
        <v>MF-B</v>
      </c>
      <c r="F43" s="27028"/>
      <c r="G43" s="27028"/>
      <c r="H43" s="27026" t="str">
        <v>Registro</v>
      </c>
      <c r="I43" s="27037" t="n">
        <v>46316</v>
      </c>
    </row>
    <row r="44" ht="34" customHeight="1">
      <c r="A44"/>
      <c r="B44" s="27026" t="str">
        <v>Base comum: mesma peça e condições (H1), portador, famílias de materiais, carrinho, barreira e uniões (H2). Faixas, massas e cargas na aba Dados.</v>
      </c>
      <c r="C44" s="27026"/>
      <c r="D44" s="27026"/>
      <c r="E44" s="27026"/>
      <c r="F44" s="27026"/>
      <c r="G44" s="27026"/>
      <c r="H44" s="27026"/>
      <c r="I44" s="27026"/>
    </row>
    <row r="45" ht="34" customHeight="1">
      <c r="A45"/>
      <c r="B45" s="27026" t="str">
        <v>MF-B escolhida pelo potencial de separar ajuste e cartucho (H3) e repô-lo sem perder regulagem (H4). MF-A é reserva; a intervenção extra de MF-C depende do arranjo H5.</v>
      </c>
      <c r="C45" s="27026"/>
      <c r="D45" s="27026"/>
      <c r="E45" s="27026"/>
      <c r="F45" s="27026"/>
      <c r="G45" s="27026"/>
      <c r="H45" s="27026"/>
      <c r="I45" s="27026"/>
    </row>
    <row r="46" ht="34" customHeight="1">
      <c r="A46"/>
      <c r="B46" s="27026" t="str">
        <v>Reabrir a escolha se H3/H4 não se sustentarem, se outra alternativa se mostrar preferível ou se uma restrição crítica não for atendida. AV não foi convertido em zero.</v>
      </c>
      <c r="C46" s="27026"/>
      <c r="D46" s="27026"/>
      <c r="E46" s="27026"/>
      <c r="F46" s="27026"/>
      <c r="G46" s="27026"/>
      <c r="H46" s="27026"/>
      <c r="I46" s="27026"/>
    </row>
    <row r="47" ht="34" customHeight="1">
      <c r="A47"/>
      <c r="B47" s="27026" t="str">
        <v>A avaliação completa continua pendente. Dimensionar massas, contatos, estágios, caminho resistente e envelope; verificar proteção, estabilidade, vida e custo antes da aprovação técnica.</v>
      </c>
      <c r="C47" s="27026"/>
      <c r="D47" s="27026"/>
      <c r="E47" s="27026"/>
      <c r="F47" s="27026"/>
      <c r="G47" s="27026"/>
      <c r="H47" s="27026"/>
      <c r="I47" s="27026"/>
    </row>
    <row r="48" ht="34" customHeight="1">
      <c r="A48"/>
      <c r="B48" s="27026" t="str">
        <v>Próxima etapa: compor princípios para MF-B na morfológica e revisar concepções, MIM e arquitetura antes da segunda Pugh. Nenhuma concepção física foi selecionada.</v>
      </c>
      <c r="C48" s="27026"/>
      <c r="D48" s="27026"/>
      <c r="E48" s="27026"/>
      <c r="F48" s="27026"/>
      <c r="G48" s="27026"/>
      <c r="H48" s="27026"/>
      <c r="I48" s="27026"/>
    </row>
    <row r="49" ht="30" customHeight="1">
      <c r="A49"/>
      <c r="B49" s="27038" t="str">
        <v>Método: Pugh qualitativa sob hipóteses de solução; Back et al. (2008), seção 7.3.4. Metas na aba Especificação Meta; critérios sem pesos novos.</v>
      </c>
      <c r="C49" s="27038"/>
      <c r="D49" s="27038"/>
      <c r="E49" s="27038"/>
      <c r="F49" s="27038"/>
      <c r="G49" s="27038"/>
      <c r="H49" s="27038"/>
      <c r="I49" s="27038"/>
    </row>
  </sheetData>
  <mergeCells count="24">
    <mergeCell ref="B2:I2"/>
    <mergeCell ref="B3:I3"/>
    <mergeCell ref="B4:I4"/>
    <mergeCell ref="B30:D30"/>
    <mergeCell ref="E30:I30"/>
    <mergeCell ref="B32:I32"/>
    <mergeCell ref="B42:I42"/>
    <mergeCell ref="B43:D43"/>
    <mergeCell ref="E43:G43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4:I44"/>
    <mergeCell ref="B45:I45"/>
    <mergeCell ref="B46:I46"/>
    <mergeCell ref="B47:I47"/>
    <mergeCell ref="B48:I48"/>
    <mergeCell ref="B49:I49"/>
  </mergeCells>
  <conditionalFormatting sqref="E7:G29">
    <cfRule type="cellIs" dxfId="320" priority="1" operator="equal">
      <formula>1</formula>
    </cfRule>
    <cfRule type="cellIs" dxfId="321" priority="2" operator="equal">
      <formula>-1</formula>
    </cfRule>
    <cfRule type="containsText" dxfId="322" priority="3" operator="containsText" text="AV"/>
  </conditionalFormatting>
  <conditionalFormatting sqref="E41:G41">
    <cfRule type="cellIs" dxfId="321" priority="4" operator="greaterThan">
      <formula>0</formula>
    </cfRule>
  </conditionalFormatting>
  <dataValidations count="2">
    <dataValidation type="list" sqref="E7:E29">
      <formula1>"0"</formula1>
    </dataValidation>
    <dataValidation type="list" sqref="F7:G29">
      <formula1>"-1,0,1,AV"</formula1>
    </dataValidation>
  </dataValidations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W1000"/>
  <sheetViews>
    <sheetView showGridLines="0" workbookViewId="0">
      <selection activeCell="A1" sqref="A1"/>
    </sheetView>
  </sheetViews>
  <sheetFormatPr baseColWidth="8" defaultColWidth="12.63" defaultRowHeight="15" customHeight="1"/>
  <cols>
    <col width="3" customWidth="1" style="496" min="1" max="1"/>
    <col min="2" max="2" width="16" style="1091" hidden="0" customWidth="1"/>
    <col min="3" max="3" width="24" style="1091" customWidth="1"/>
    <col min="4" max="4" width="24" style="1091" customWidth="1"/>
    <col min="5" max="5" width="24" style="1091" customWidth="1"/>
    <col min="6" max="6" width="24" style="1091" customWidth="1"/>
    <col min="7" max="7" width="50" style="1091" hidden="0" customWidth="1"/>
    <col min="8" max="8" width="16" style="1091" customWidth="1"/>
    <col min="9" max="9" width="16" style="1091" customWidth="1"/>
    <col min="10" max="10" width="16" style="1091" customWidth="1"/>
    <col min="11" max="11" width="56" style="7576" hidden="0" customWidth="1"/>
    <col min="12" max="12" width="16" style="6981" customWidth="1"/>
    <col width="16" customWidth="1" style="496" min="13" max="23"/>
  </cols>
  <sheetData>
    <row r="1" ht="8.25" customHeight="1" s="1091" customFormat="1">
      <c r="A1" s="122" t="n"/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122" t="n"/>
      <c r="M1" s="122" t="n"/>
      <c r="N1" s="122" t="n"/>
      <c r="O1" s="122" t="n"/>
      <c r="P1" s="122" t="n"/>
      <c r="Q1" s="122" t="n"/>
      <c r="R1" s="122" t="n"/>
      <c r="S1" s="122" t="n"/>
      <c r="T1" s="122" t="n"/>
      <c r="U1" s="122" t="n"/>
      <c r="V1" s="122" t="n"/>
      <c r="W1" s="122" t="n"/>
    </row>
    <row r="2" ht="36" customHeight="1" s="14181" customFormat="1">
      <c r="A2" s="216" t="n"/>
      <c r="B2" s="26475" t="str">
        <v>Matriz morfológica — princípios preliminares sob proteção direta</v>
      </c>
      <c r="C2" s="26445"/>
      <c r="D2" s="26445"/>
      <c r="E2" s="26445"/>
      <c r="F2" s="26445"/>
      <c r="G2" s="26445"/>
      <c r="H2" s="26445"/>
      <c r="I2" s="26445"/>
      <c r="J2" s="26446"/>
      <c r="K2" s="26447"/>
      <c r="L2" s="216" t="n"/>
      <c r="M2" s="216" t="n"/>
      <c r="N2" s="216" t="n"/>
      <c r="O2" s="216" t="n"/>
      <c r="P2" s="216" t="n"/>
      <c r="Q2" s="216" t="n"/>
      <c r="R2" s="216" t="n"/>
      <c r="S2" s="216" t="n"/>
      <c r="T2" s="216" t="n"/>
      <c r="U2" s="216" t="n"/>
      <c r="V2" s="216" t="n"/>
      <c r="W2" s="216" t="n"/>
    </row>
    <row r="3" ht="38" customHeight="1" s="7576" customFormat="1">
      <c r="A3" s="122" t="n"/>
      <c r="B3" s="1241" t="str">
        <v>Função parcial</v>
      </c>
      <c r="C3" s="7726" t="str">
        <v>Função ou capacidade</v>
      </c>
      <c r="D3" s="1241" t="str">
        <v>Princípio 1</v>
      </c>
      <c r="E3" s="1241" t="str">
        <v>Princípio 2</v>
      </c>
      <c r="F3" s="1241" t="str">
        <v>Princípio 3</v>
      </c>
      <c r="G3" s="1241" t="str">
        <v>Princípio 4</v>
      </c>
      <c r="H3" s="1241" t="str">
        <v>C1 — simplicidade</v>
      </c>
      <c r="I3" s="1241" t="str">
        <v>C2 — ajuste</v>
      </c>
      <c r="J3" s="1241" t="str">
        <v>C3 — mobilidade</v>
      </c>
      <c r="K3" s="1241" t="str">
        <v>Restrições e verificação</v>
      </c>
      <c r="L3" s="13052" t="str">
        <v>IDs funcionais</v>
      </c>
      <c r="M3" s="9" t="n"/>
      <c r="N3" s="9" t="n"/>
      <c r="O3" s="9" t="n"/>
      <c r="P3" s="9" t="n"/>
      <c r="Q3" s="122" t="n"/>
      <c r="R3" s="122" t="n"/>
      <c r="S3" s="122" t="n"/>
      <c r="T3" s="122" t="n"/>
      <c r="U3" s="122" t="n"/>
      <c r="V3" s="122" t="n"/>
      <c r="W3" s="122" t="n"/>
    </row>
    <row r="4" ht="58" customHeight="1" s="20666" customFormat="1">
      <c r="A4" s="122" t="n"/>
      <c r="B4" s="14332" t="str">
        <v>E1.2</v>
      </c>
      <c r="C4" s="7886" t="str">
        <f>'Função Global'!$C$39</f>
        <v>Amortecer impacto</v>
      </c>
      <c r="D4" s="1275" t="str">
        <v>Calços EPP reutilizáveis, a dimensionar por massa e resposta dinâmica</v>
      </c>
      <c r="E4" s="1275" t="str">
        <v>Célula resiliente de elastômero dimensionada para reuso</v>
      </c>
      <c r="F4" s="1275" t="str">
        <v>Molas/elastômero em interface de apoio</v>
      </c>
      <c r="G4" s="1275" t="str">
        <v>Almofada de ar com controle de pressão</v>
      </c>
      <c r="H4" s="1274" t="str">
        <v>P1</v>
      </c>
      <c r="I4" s="1274" t="str">
        <v>P2</v>
      </c>
      <c r="J4" s="1274" t="str">
        <v>P3</v>
      </c>
      <c r="K4" s="7728" t="str">
        <v>RP1/RP12/RP18: pico, uniformidade e vida. RP13 é verificado pela compressão após umidade do conjunto.</v>
      </c>
      <c r="L4" s="13059" t="str">
        <f>'Função Global'!$B$39</f>
        <v>F01</v>
      </c>
      <c r="M4" s="9" t="n"/>
      <c r="N4" s="9" t="n"/>
      <c r="O4" s="9" t="n"/>
      <c r="P4" s="9" t="n"/>
      <c r="Q4" s="122" t="n"/>
      <c r="R4" s="122" t="n"/>
      <c r="S4" s="122" t="n"/>
      <c r="T4" s="122" t="n"/>
      <c r="U4" s="122" t="n"/>
      <c r="V4" s="122" t="n"/>
      <c r="W4" s="122" t="n"/>
    </row>
    <row r="5" ht="58" customHeight="1" s="20666" customFormat="1">
      <c r="A5" s="122" t="n"/>
      <c r="B5" s="14332" t="str">
        <v>E1.1</v>
      </c>
      <c r="C5" s="14491" t="str">
        <f>'Função Global'!$C$40</f>
        <v>Imobilizar louça</v>
      </c>
      <c r="D5" s="14365" t="str">
        <v>Guias com batentes de contato distribuído sobre apoios protegidos da peça</v>
      </c>
      <c r="E5" s="14365" t="str">
        <v>Cintas com tensão limitada sobre apoios protegidos, sem carga pontual na cerâmica</v>
      </c>
      <c r="F5" s="14365" t="str">
        <v>Painéis móveis com batentes protegidos</v>
      </c>
      <c r="G5" s="14365" t="str">
        <v>Grampos limitados por batentes e interfaces de contato protegidas</v>
      </c>
      <c r="H5" s="1274" t="str">
        <v>P2</v>
      </c>
      <c r="I5" s="1274" t="str">
        <v>P4</v>
      </c>
      <c r="J5" s="1274" t="str">
        <v>P3</v>
      </c>
      <c r="K5" s="14333" t="str">
        <v>RP2/RP1: limitar deslocamento sem concentrar pressão ou danificar a cerâmica; definir área e força de contato.</v>
      </c>
      <c r="L5" s="13059" t="str">
        <f>'Função Global'!$B$40</f>
        <v>F02</v>
      </c>
      <c r="M5" s="9" t="n"/>
      <c r="N5" s="9" t="n"/>
      <c r="O5" s="9" t="n"/>
      <c r="P5" s="9" t="n"/>
      <c r="Q5" s="122" t="n"/>
      <c r="R5" s="122" t="n"/>
      <c r="S5" s="122" t="n"/>
      <c r="T5" s="122" t="n"/>
      <c r="U5" s="122" t="n"/>
      <c r="V5" s="122" t="n"/>
      <c r="W5" s="122" t="n"/>
    </row>
    <row r="6" ht="58" customHeight="1" s="20666" customFormat="1">
      <c r="A6" s="122" t="n"/>
      <c r="B6" s="14332" t="str">
        <v>E1.1</v>
      </c>
      <c r="C6" s="7886" t="str">
        <f>'Função Global'!$C$45</f>
        <v>Acomodar variação</v>
      </c>
      <c r="D6" s="1275" t="str">
        <v>Guias deslizantes com trava na mesma configuração</v>
      </c>
      <c r="E6" s="1275" t="str">
        <v>Trilho telescópico com curso contínuo</v>
      </c>
      <c r="F6" s="1275" t="str">
        <v>Painéis articulados reguláveis</v>
      </c>
      <c r="G6" s="1275" t="str">
        <v>Apoios móveis com faixa limitada e definida</v>
      </c>
      <c r="H6" s="1274" t="str">
        <v>P1</v>
      </c>
      <c r="I6" s="1274" t="str">
        <v>P2</v>
      </c>
      <c r="J6" s="1274" t="str">
        <v>P3</v>
      </c>
      <c r="K6" s="26456" t="str">
        <v>RP7: cursos ≥ 300 mm em A e ≥ 150 mm em B, sem troca no ajuste; reposição por desgaste é outra operação</v>
      </c>
      <c r="L6" s="13059" t="str">
        <f>'Função Global'!$B$45</f>
        <v>F07</v>
      </c>
      <c r="M6" s="9" t="n"/>
      <c r="N6" s="9" t="n"/>
      <c r="O6" s="9" t="n"/>
      <c r="P6" s="9" t="n"/>
      <c r="Q6" s="122" t="n"/>
      <c r="R6" s="122" t="n"/>
      <c r="S6" s="122" t="n"/>
      <c r="T6" s="122" t="n"/>
      <c r="U6" s="122" t="n"/>
      <c r="V6" s="122" t="n"/>
      <c r="W6" s="122" t="n"/>
    </row>
    <row r="7" ht="58" customHeight="1" s="20666" customFormat="1">
      <c r="A7" s="122" t="n"/>
      <c r="B7" s="14332" t="str">
        <v>E1.4</v>
      </c>
      <c r="C7" s="7886" t="str">
        <f>'Função Global'!$C$42</f>
        <v>Expor condição</v>
      </c>
      <c r="D7" s="14365" t="str">
        <v>Visor protegido na própria barreira do dispositivo, com acesso à peça descoberta</v>
      </c>
      <c r="E7" s="14365" t="str">
        <v>Painel transparente contínuo na barreira, mantendo fechamento e contenção</v>
      </c>
      <c r="F7" s="14365" t="str">
        <v>Interface óptica por porta dedicada do dispositivo; alimentação/acesso a definir</v>
      </c>
      <c r="G7" s="14365" t="str">
        <v>Barreira com regiões transparentes distribuídas para acesso à área crítica da peça</v>
      </c>
      <c r="H7" s="14364" t="str">
        <v>P1 condicional</v>
      </c>
      <c r="I7" s="14364" t="str">
        <v>P2 condicional</v>
      </c>
      <c r="J7" s="14364" t="str">
        <v>P4 condicional</v>
      </c>
      <c r="K7" s="14333" t="str">
        <v>RP4/RP6: acesso à cerâmica sem abrir o dispositivo; ≥60% da área crítica e contenção continuam por verificar.</v>
      </c>
      <c r="L7" s="13059" t="str">
        <f>'Função Global'!$B$42</f>
        <v>F04</v>
      </c>
      <c r="M7" s="9" t="n"/>
      <c r="N7" s="9" t="n"/>
      <c r="O7" s="9" t="n"/>
      <c r="P7" s="9" t="n"/>
      <c r="Q7" s="122" t="n"/>
      <c r="R7" s="122" t="n"/>
      <c r="S7" s="122" t="n"/>
      <c r="T7" s="122" t="n"/>
      <c r="U7" s="122" t="n"/>
      <c r="V7" s="122" t="n"/>
      <c r="W7" s="122" t="n"/>
    </row>
    <row r="8" ht="58" customHeight="1" s="20666" customFormat="1">
      <c r="A8" s="122" t="n"/>
      <c r="B8" s="1242" t="str">
        <v>OP-01</v>
      </c>
      <c r="C8" s="1401" t="str">
        <v>Registrar evento (opcional)</v>
      </c>
      <c r="D8" s="1275" t="str">
        <v>Indicador comercial de choque, limiar e posição calibrados</v>
      </c>
      <c r="E8" s="1275" t="str">
        <v>Registrador eletrônico: especificar energia, memória e leitura</v>
      </c>
      <c r="F8" s="1275" t="str">
        <v>Mecanismo de evento com massa de prova e limiar calibrado</v>
      </c>
      <c r="G8" s="1275" t="str">
        <v>Sem módulo de evento; manter inspeção obrigatória</v>
      </c>
      <c r="H8" s="1274" t="str">
        <v>P4</v>
      </c>
      <c r="I8" s="14364" t="str">
        <v>P4</v>
      </c>
      <c r="J8" s="14364" t="str">
        <v>P4</v>
      </c>
      <c r="K8" s="14333" t="str">
        <v>OP-01 fora de C1/C2/C3 base sob M1. Benefício, leitura, calibração e custo exigem estudo separado; sem diagnóstico de integridade.</v>
      </c>
      <c r="L8" s="13059" t="str">
        <v>OP-01, fora da base</v>
      </c>
      <c r="M8" s="9" t="n"/>
      <c r="N8" s="9" t="n"/>
      <c r="O8" s="9" t="n"/>
      <c r="P8" s="9" t="n"/>
      <c r="Q8" s="122" t="n"/>
      <c r="R8" s="122" t="n"/>
      <c r="S8" s="122" t="n"/>
      <c r="T8" s="122" t="n"/>
      <c r="U8" s="122" t="n"/>
      <c r="V8" s="122" t="n"/>
      <c r="W8" s="122" t="n"/>
    </row>
    <row r="9" ht="58" customHeight="1" s="20666" customFormat="1">
      <c r="A9" s="122" t="n"/>
      <c r="B9" s="14332" t="str">
        <v>E1.6</v>
      </c>
      <c r="C9" s="7886" t="str">
        <f>'Função Global'!$C$43</f>
        <v>Prover pega</v>
      </c>
      <c r="D9" s="1275" t="str">
        <v>Alças com vão verificado para mão enluvada</v>
      </c>
      <c r="E9" s="1275" t="str">
        <v>Cavas estruturais de pega</v>
      </c>
      <c r="F9" s="1275" t="str">
        <v>Alças retráteis traváveis</v>
      </c>
      <c r="G9" s="1275" t="str">
        <v>Cintas com manoplas e apoio de carga</v>
      </c>
      <c r="H9" s="1274" t="str">
        <v>P2</v>
      </c>
      <c r="I9" s="1274" t="str">
        <v>P1</v>
      </c>
      <c r="J9" s="1274" t="str">
        <v>P3</v>
      </c>
      <c r="K9" s="1243" t="str">
        <v>RP5; levantamento em avaliação própria</v>
      </c>
      <c r="L9" s="13059" t="str">
        <f>'Função Global'!$B$43</f>
        <v>F05</v>
      </c>
      <c r="M9" s="9" t="n"/>
      <c r="N9" s="9" t="n"/>
      <c r="O9" s="9" t="n"/>
      <c r="P9" s="9" t="n"/>
      <c r="Q9" s="122" t="n"/>
      <c r="R9" s="122" t="n"/>
      <c r="S9" s="122" t="n"/>
      <c r="T9" s="122" t="n"/>
      <c r="U9" s="122" t="n"/>
      <c r="V9" s="122" t="n"/>
      <c r="W9" s="122" t="n"/>
    </row>
    <row r="10" ht="58" customHeight="1" s="20666" customFormat="1">
      <c r="A10" s="122" t="n"/>
      <c r="B10" s="14332" t="str">
        <v>E1.6</v>
      </c>
      <c r="C10" s="14491" t="str">
        <f>'Função Global'!$C$41&amp;"; "&amp;'Função Global'!$C$46</f>
        <v>Portar louça; Compatibilizar carga</v>
      </c>
      <c r="D10" s="1275" t="str">
        <v>Interface compatível com carrinho de obra</v>
      </c>
      <c r="E10" s="1275" t="str">
        <v>Base de rolamento removível com freio</v>
      </c>
      <c r="F10" s="1275" t="str">
        <v>Rodízios com freio e apoio estabilizador</v>
      </c>
      <c r="G10" s="1275" t="str">
        <v>Transporte em dupla apenas após avaliar massa, pega e percurso</v>
      </c>
      <c r="H10" s="1274" t="str">
        <v>P1</v>
      </c>
      <c r="I10" s="1274" t="str">
        <v>P2</v>
      </c>
      <c r="J10" s="1274" t="str">
        <v>P3</v>
      </c>
      <c r="K10" s="1243" t="str">
        <v>RP3; transposição de escada/desnível a verificar</v>
      </c>
      <c r="L10" s="13059" t="str">
        <f>'Função Global'!$B$41&amp;", "&amp;'Função Global'!$B$46</f>
        <v>F03, F08</v>
      </c>
      <c r="M10" s="9" t="n"/>
      <c r="N10" s="9" t="n"/>
      <c r="O10" s="9" t="n"/>
      <c r="P10" s="9" t="n"/>
      <c r="Q10" s="122" t="n"/>
      <c r="R10" s="122" t="n"/>
      <c r="S10" s="122" t="n"/>
      <c r="T10" s="122" t="n"/>
      <c r="U10" s="122" t="n"/>
      <c r="V10" s="122" t="n"/>
      <c r="W10" s="122" t="n"/>
    </row>
    <row r="11" ht="58" customHeight="1" s="20666" customFormat="1">
      <c r="A11" s="122" t="n"/>
      <c r="B11" s="14332" t="str">
        <v>E1.3</v>
      </c>
      <c r="C11" s="7886" t="str">
        <f>'Função Global'!$C$44</f>
        <v>Reter fragmentos</v>
      </c>
      <c r="D11" s="1275" t="str">
        <v>Bandeja mais barreira envolvente contínua</v>
      </c>
      <c r="E11" s="1275" t="str">
        <v>Forro envolvente removível e resistente a perfuração</v>
      </c>
      <c r="F11" s="1275" t="str">
        <v>Painéis fechados com juntas sobrepostas</v>
      </c>
      <c r="G11" s="1275" t="str">
        <v>Barreira flexível nas interfaces do conjunto</v>
      </c>
      <c r="H11" s="1274" t="str">
        <v>P1</v>
      </c>
      <c r="I11" s="1274" t="str">
        <v>P2</v>
      </c>
      <c r="J11" s="1274" t="str">
        <v>P3</v>
      </c>
      <c r="K11" s="1243" t="str">
        <v>RP6; verificar também abertura e fragmentos pequenos</v>
      </c>
      <c r="L11" s="13059" t="str">
        <f>'Função Global'!$B$44</f>
        <v>F06</v>
      </c>
      <c r="M11" s="9" t="n"/>
      <c r="N11" s="9" t="n"/>
      <c r="O11" s="9" t="n"/>
      <c r="P11" s="9" t="n"/>
      <c r="Q11" s="122" t="n"/>
      <c r="R11" s="122" t="n"/>
      <c r="S11" s="122" t="n"/>
      <c r="T11" s="122" t="n"/>
      <c r="U11" s="122" t="n"/>
      <c r="V11" s="122" t="n"/>
      <c r="W11" s="122" t="n"/>
    </row>
    <row r="12" ht="96" customHeight="1" s="20666" customFormat="1">
      <c r="A12" s="122" t="n"/>
      <c r="B12" s="14332" t="str">
        <v>E1.2</v>
      </c>
      <c r="C12" s="7886" t="str">
        <f>'Função Global'!$C$48</f>
        <v>Suportar carga</v>
      </c>
      <c r="D12" s="1275" t="str">
        <v>Colunas poliméricas estruturais dimensionadas</v>
      </c>
      <c r="E12" s="1275" t="str">
        <v>Perfis de alumínio dimensionados</v>
      </c>
      <c r="F12" s="1275" t="str">
        <v>Painéis de PEAD estruturados</v>
      </c>
      <c r="G12" s="1275" t="str">
        <v>Cantoneiras e caminhos de carga fora da cerâmica</v>
      </c>
      <c r="H12" s="1274" t="str">
        <v>P1</v>
      </c>
      <c r="I12" s="1274" t="str">
        <v>P2</v>
      </c>
      <c r="J12" s="1274" t="str">
        <v>P3</v>
      </c>
      <c r="K12" s="7728" t="str">
        <v>RP11/RP13: compressão seca e após 48 h de umidade. Material escolhido não comprova as metas.</v>
      </c>
      <c r="L12" s="13059" t="str">
        <f>'Função Global'!$B$48</f>
        <v>F11</v>
      </c>
      <c r="M12" s="9" t="n"/>
      <c r="N12" s="9" t="n"/>
      <c r="O12" s="9" t="n"/>
      <c r="P12" s="9" t="n"/>
      <c r="Q12" s="122" t="n"/>
      <c r="R12" s="122" t="n"/>
      <c r="S12" s="122" t="n"/>
      <c r="T12" s="122" t="n"/>
      <c r="U12" s="122" t="n"/>
      <c r="V12" s="122" t="n"/>
      <c r="W12" s="122" t="n"/>
    </row>
    <row r="13" ht="96" customHeight="1" s="20666" customFormat="1">
      <c r="A13" s="122" t="n"/>
      <c r="B13" s="14332" t="str">
        <v>E1.7</v>
      </c>
      <c r="C13" s="1401" t="str">
        <v>Unir e liberar partes</v>
      </c>
      <c r="D13" s="1275" t="str">
        <v>Fechos sobre-centro com trava secundária</v>
      </c>
      <c r="E13" s="1275" t="str">
        <v>Baioneta com retenção positiva</v>
      </c>
      <c r="F13" s="1275" t="str">
        <v>Pinos retidos e indexação</v>
      </c>
      <c r="G13" s="1275" t="str">
        <v>Encaixe manual com retenção definida</v>
      </c>
      <c r="H13" s="1274" t="str">
        <v>P1</v>
      </c>
      <c r="I13" s="1274" t="str">
        <v>P2</v>
      </c>
      <c r="J13" s="1274" t="str">
        <v>P3</v>
      </c>
      <c r="K13" s="7728" t="str">
        <v>RP17/RP20/RP22: tempo, troca independente, ações e retenção. F15 exige acesso às interfaces.</v>
      </c>
      <c r="L13" s="13059" t="str">
        <f>'Função Global'!$B$52&amp;", "&amp;'Função Global'!$B$55</f>
        <v>F17, F22</v>
      </c>
      <c r="M13" s="9" t="n"/>
      <c r="N13" s="9" t="n"/>
      <c r="O13" s="9" t="n"/>
      <c r="P13" s="9" t="n"/>
      <c r="Q13" s="122" t="n"/>
      <c r="R13" s="122" t="n"/>
      <c r="S13" s="122" t="n"/>
      <c r="T13" s="122" t="n"/>
      <c r="U13" s="122" t="n"/>
      <c r="V13" s="122" t="n"/>
      <c r="W13" s="122" t="n"/>
    </row>
    <row r="14" ht="96" customHeight="1" s="20666" customFormat="1">
      <c r="A14" s="122" t="n"/>
      <c r="B14" s="14332" t="str">
        <v>E1.5</v>
      </c>
      <c r="C14" s="7886" t="str">
        <v>Comunicar uso e exibir identidade</v>
      </c>
      <c r="D14" s="1275" t="str">
        <v>Código único resistente em estrutura permanente</v>
      </c>
      <c r="E14" s="1275" t="str">
        <v>Tag RFID com serial na estrutura permanente</v>
      </c>
      <c r="F14" s="1275" t="str">
        <v>Plaqueta serial com proteção</v>
      </c>
      <c r="G14" s="1275" t="str">
        <v>Código gravado diretamente na estrutura</v>
      </c>
      <c r="H14" s="1274" t="str">
        <v>P4</v>
      </c>
      <c r="I14" s="1274" t="str">
        <v>P2</v>
      </c>
      <c r="J14" s="1274" t="str">
        <v>P1</v>
      </c>
      <c r="K14" s="7728" t="str">
        <v>RP10/RP16/RP21: somar orientação, advertência e fechamento legíveis à identidade única. RFID/código não substitui a comunicação de uso.</v>
      </c>
      <c r="L14" s="13059" t="str">
        <f>'Função Global'!$B$51&amp;", "&amp;'Função Global'!$B$54</f>
        <v>F16, F21</v>
      </c>
      <c r="M14" s="9" t="n"/>
      <c r="N14" s="9" t="n"/>
      <c r="O14" s="9" t="n"/>
      <c r="P14" s="9" t="n"/>
      <c r="Q14" s="122" t="n"/>
      <c r="R14" s="122" t="n"/>
      <c r="S14" s="122" t="n"/>
      <c r="T14" s="122" t="n"/>
      <c r="U14" s="122" t="n"/>
      <c r="V14" s="122" t="n"/>
      <c r="W14" s="122" t="n"/>
    </row>
    <row r="15" ht="96" customHeight="1" s="20666" customFormat="1">
      <c r="A15" s="122" t="n"/>
      <c r="B15" s="14332" t="str">
        <v>E1.6</v>
      </c>
      <c r="C15" s="7727" t="str">
        <f>'Função Global'!$C$47</f>
        <v>Estabilizar conjunto</v>
      </c>
      <c r="D15" s="1242" t="str">
        <v>Base alargada sem rodízios livres</v>
      </c>
      <c r="E15" s="1242" t="str">
        <v>Sapatas/apoios retráteis com travamento</v>
      </c>
      <c r="F15" s="1242" t="str">
        <v>Freio de rodízios e apoios de descanso</v>
      </c>
      <c r="G15" s="1243" t="str">
        <v>Apoios perimétricos reguláveis</v>
      </c>
      <c r="H15" s="1243" t="str">
        <v>P1</v>
      </c>
      <c r="I15" s="1243" t="str">
        <v>P2</v>
      </c>
      <c r="J15" s="1243" t="str">
        <v>P3</v>
      </c>
      <c r="K15" s="1243" t="str">
        <v>RP9; ensaiar configuração carregada desfavorável</v>
      </c>
      <c r="L15" s="13059" t="str">
        <f>'Função Global'!$B$47</f>
        <v>F09</v>
      </c>
      <c r="M15" s="9" t="n"/>
      <c r="N15" s="9" t="n"/>
      <c r="O15" s="9" t="n"/>
      <c r="P15" s="9" t="n"/>
      <c r="Q15" s="122" t="n"/>
      <c r="R15" s="122" t="n"/>
      <c r="S15" s="122" t="n"/>
      <c r="T15" s="122" t="n"/>
      <c r="U15" s="122" t="n"/>
      <c r="V15" s="122" t="n"/>
      <c r="W15" s="122" t="n"/>
    </row>
    <row r="16" ht="96" customHeight="1" s="20666" customFormat="1">
      <c r="A16" s="122" t="n"/>
      <c r="B16" s="14364" t="str">
        <v>E1.7</v>
      </c>
      <c r="C16" s="7727" t="str">
        <v>Recolher partes no retorno</v>
      </c>
      <c r="D16" s="1242" t="str">
        <v>Partes laterais dobráveis mantendo base comum</v>
      </c>
      <c r="E16" s="1242" t="str">
        <v>Partes telescópicas recolhíveis</v>
      </c>
      <c r="F16" s="1242" t="str">
        <v>Módulos empilháveis/encaixáveis vazios</v>
      </c>
      <c r="G16" s="1243" t="str">
        <v>Desmontagem em partes agrupáveis</v>
      </c>
      <c r="H16" s="1243" t="str">
        <v>P1</v>
      </c>
      <c r="I16" s="1243" t="str">
        <v>P2</v>
      </c>
      <c r="J16" s="1243" t="str">
        <v>P3</v>
      </c>
      <c r="K16" s="7728" t="str">
        <v>RP14/RP17: recolhimento atua no vazio; medir separadamente o envelope carregado e o retorno.</v>
      </c>
      <c r="L16" s="13059" t="str">
        <f>'Função Global'!$B$49&amp;", "&amp;'Função Global'!$B$52</f>
        <v>F14, F17</v>
      </c>
      <c r="M16" s="9" t="n"/>
      <c r="N16" s="9" t="n"/>
      <c r="O16" s="9" t="n"/>
      <c r="P16" s="9" t="n"/>
      <c r="Q16" s="122" t="n"/>
      <c r="R16" s="122" t="n"/>
      <c r="S16" s="122" t="n"/>
      <c r="T16" s="122" t="n"/>
      <c r="U16" s="122" t="n"/>
      <c r="V16" s="122" t="n"/>
      <c r="W16" s="122" t="n"/>
    </row>
    <row r="17" ht="96" customHeight="1" s="20666" customFormat="1">
      <c r="A17" s="122" t="n"/>
      <c r="B17" s="14492" t="str">
        <v>E1.7</v>
      </c>
      <c r="C17" s="7727" t="str">
        <f>'Função Global'!$C$50</f>
        <v>Prover acesso</v>
      </c>
      <c r="D17" s="1242" t="str">
        <v>Partes de desgaste acessíveis e substituíveis</v>
      </c>
      <c r="E17" s="1242" t="str">
        <v>Forro e batentes removíveis para limpeza</v>
      </c>
      <c r="F17" s="1242" t="str">
        <v>Interfaces acessíveis sem pontos de sujeira</v>
      </c>
      <c r="G17" s="1243" t="str">
        <v>Conjunto lavável com método compatível com materiais</v>
      </c>
      <c r="H17" s="1243" t="str">
        <v>P1</v>
      </c>
      <c r="I17" s="1243" t="str">
        <v>P2</v>
      </c>
      <c r="J17" s="1243" t="str">
        <v>P3</v>
      </c>
      <c r="K17" s="7728" t="str">
        <v>RP15/RP18/RP20: acesso, recondicionamento, desgaste e reposição. Avaliar separação material F19 nos princípios de união e nos materiais.</v>
      </c>
      <c r="L17" s="13059" t="str">
        <f>'Função Global'!$B$50&amp;", "&amp;'Função Global'!$B$52&amp;", "&amp;'Função Global'!$B$55</f>
        <v>F15, F17, F22</v>
      </c>
      <c r="M17" s="9" t="n"/>
      <c r="N17" s="9" t="n"/>
      <c r="O17" s="9" t="n"/>
      <c r="P17" s="9" t="n"/>
      <c r="Q17" s="122" t="n"/>
      <c r="R17" s="122" t="n"/>
      <c r="S17" s="122" t="n"/>
      <c r="T17" s="122" t="n"/>
      <c r="U17" s="122" t="n"/>
      <c r="V17" s="122" t="n"/>
      <c r="W17" s="122" t="n"/>
    </row>
    <row r="18" ht="72" customHeight="1" s="1091" customFormat="1">
      <c r="A18" s="122" t="n"/>
      <c r="B18" s="1186"/>
      <c r="C18" s="911"/>
      <c r="D18" s="911"/>
      <c r="E18" s="911"/>
      <c r="F18" s="962"/>
      <c r="G18" s="811"/>
      <c r="H18" s="811"/>
      <c r="I18" s="717"/>
      <c r="J18" s="604"/>
      <c r="K18" s="604"/>
      <c r="L18" s="9" t="n"/>
      <c r="M18" s="9" t="n"/>
      <c r="N18" s="9" t="n"/>
      <c r="O18" s="9" t="n"/>
      <c r="P18" s="9" t="n"/>
      <c r="Q18" s="122" t="n"/>
      <c r="R18" s="122" t="n"/>
      <c r="S18" s="122" t="n"/>
      <c r="T18" s="122" t="n"/>
      <c r="U18" s="122" t="n"/>
      <c r="V18" s="122" t="n"/>
      <c r="W18" s="122" t="n"/>
    </row>
    <row r="19" ht="72" customHeight="1" s="1091" customFormat="1">
      <c r="A19" s="122" t="n"/>
      <c r="B19" s="1187"/>
      <c r="C19" s="911"/>
      <c r="D19" s="911"/>
      <c r="E19" s="911"/>
      <c r="F19" s="962"/>
      <c r="G19" s="811"/>
      <c r="H19" s="811"/>
      <c r="I19" s="717"/>
      <c r="J19" s="604"/>
      <c r="K19" s="604"/>
      <c r="L19" s="9" t="n"/>
      <c r="M19" s="9" t="n"/>
      <c r="N19" s="9" t="n"/>
      <c r="O19" s="9" t="n"/>
      <c r="P19" s="9" t="n"/>
      <c r="Q19" s="122" t="n"/>
      <c r="R19" s="122" t="n"/>
      <c r="S19" s="122" t="n"/>
      <c r="T19" s="122" t="n"/>
      <c r="U19" s="122" t="n"/>
      <c r="V19" s="122" t="n"/>
      <c r="W19" s="122" t="n"/>
    </row>
    <row r="20" ht="68" customHeight="1" s="14181" customFormat="1">
      <c r="A20" s="122" t="n"/>
      <c r="B20" s="26911" t="str">
        <v>MF-B é a modelagem funcional escolhida na primeira Pugh. Compor e comparar princípios para amortecimento antes do portador, preservando ajuste, acesso, inspeção e contenção. C1/C2/C3 continuam propostas físicas a revisar; P1–P4 são opções de cada linha.</v>
      </c>
      <c r="C20" s="26834"/>
      <c r="D20" s="26834"/>
      <c r="E20" s="26834"/>
      <c r="F20" s="26834"/>
      <c r="G20" s="26693"/>
      <c r="H20" s="26693"/>
      <c r="I20" s="26693"/>
      <c r="J20" s="26693"/>
      <c r="K20" s="26693"/>
      <c r="L20" s="26693"/>
      <c r="M20" s="122" t="n"/>
      <c r="N20" s="122" t="n"/>
      <c r="O20" s="122" t="n"/>
      <c r="P20" s="122" t="n"/>
      <c r="Q20" s="122" t="n"/>
      <c r="R20" s="122" t="n"/>
      <c r="S20" s="122" t="n"/>
      <c r="T20" s="122" t="n"/>
      <c r="U20" s="122" t="n"/>
      <c r="V20" s="122" t="n"/>
      <c r="W20" s="122" t="n"/>
    </row>
    <row r="21" ht="77.25" customHeight="1" s="1091" customFormat="1">
      <c r="A21" s="122" t="n"/>
      <c r="B21" s="717"/>
      <c r="C21" s="717"/>
      <c r="D21" s="717"/>
      <c r="E21" s="717"/>
      <c r="F21" s="717"/>
      <c r="G21" s="811"/>
      <c r="H21" s="811"/>
      <c r="I21" s="717"/>
      <c r="J21" s="717"/>
      <c r="K21" s="717"/>
      <c r="L21" s="122" t="n"/>
      <c r="M21" s="122" t="n"/>
      <c r="N21" s="122" t="n"/>
      <c r="O21" s="122" t="n"/>
      <c r="P21" s="122" t="n"/>
      <c r="Q21" s="122" t="n"/>
      <c r="R21" s="122" t="n"/>
      <c r="S21" s="122" t="n"/>
      <c r="T21" s="122" t="n"/>
      <c r="U21" s="122" t="n"/>
      <c r="V21" s="122" t="n"/>
      <c r="W21" s="122" t="n"/>
    </row>
    <row r="22" ht="74" customHeight="1" s="14181" customFormat="1">
      <c r="A22" s="122" t="n"/>
      <c r="B22" s="26192" t="str">
        <v>C1: berço/EPP, cintas, guias e carrinho. C2: estrutura telescópica, interfaces resilientes e rolamento removível. C3: mobilidade integrada, apoios e barreira com áreas transparentes. Todas exigem apoios/tensão compatíveis com cerâmica, acesso protegido à área crítica e preparo seguro no distribuidor. OP-01 fora da base.</v>
      </c>
      <c r="C22" s="26192" t="str">
        <v>C1: berço/EPP, cintas, guias e carrinho. C2: estrutura telescópica, interfaces resilientes e rolamento removível. C3: mobilidade integrada, apoios e barreira com áreas transparentes. Todas exigem apoios/tensão compatíveis com cerâmica, acesso protegido à área crítica e preparo seguro no distribuidor. OP-01 fora da base.</v>
      </c>
      <c r="D22" s="26192" t="str">
        <v>C1: berço/EPP, cintas, guias e carrinho. C2: estrutura telescópica, interfaces resilientes e rolamento removível. C3: mobilidade integrada, apoios e barreira com áreas transparentes. Todas exigem apoios/tensão compatíveis com cerâmica, acesso protegido à área crítica e preparo seguro no distribuidor. OP-01 fora da base.</v>
      </c>
      <c r="E22" s="26192" t="str">
        <v>C1: berço/EPP, cintas, guias e carrinho. C2: estrutura telescópica, interfaces resilientes e rolamento removível. C3: mobilidade integrada, apoios e barreira com áreas transparentes. Todas exigem apoios/tensão compatíveis com cerâmica, acesso protegido à área crítica e preparo seguro no distribuidor. OP-01 fora da base.</v>
      </c>
      <c r="F22" s="26192" t="str">
        <v>C1: berço/EPP, cintas, guias e carrinho. C2: estrutura telescópica, interfaces resilientes e rolamento removível. C3: mobilidade integrada, apoios e barreira com áreas transparentes. Todas exigem apoios/tensão compatíveis com cerâmica, acesso protegido à área crítica e preparo seguro no distribuidor. OP-01 fora da base.</v>
      </c>
      <c r="G22" s="26192" t="str">
        <v>C1: berço/EPP, cintas, guias e carrinho. C2: estrutura telescópica, interfaces resilientes e rolamento removível. C3: mobilidade integrada, apoios e barreira com áreas transparentes. Todas exigem apoios/tensão compatíveis com cerâmica, acesso protegido à área crítica e preparo seguro no distribuidor. OP-01 fora da base.</v>
      </c>
      <c r="H22" s="26192" t="str">
        <v>C1: berço/EPP, cintas, guias e carrinho. C2: estrutura telescópica, interfaces resilientes e rolamento removível. C3: mobilidade integrada, apoios e barreira com áreas transparentes. Todas exigem apoios/tensão compatíveis com cerâmica, acesso protegido à área crítica e preparo seguro no distribuidor. OP-01 fora da base.</v>
      </c>
      <c r="I22" s="26192" t="str">
        <v>C1: berço/EPP, cintas, guias e carrinho. C2: estrutura telescópica, interfaces resilientes e rolamento removível. C3: mobilidade integrada, apoios e barreira com áreas transparentes. Todas exigem apoios/tensão compatíveis com cerâmica, acesso protegido à área crítica e preparo seguro no distribuidor. OP-01 fora da base.</v>
      </c>
      <c r="J22" s="26192" t="str">
        <v>C1: berço/EPP, cintas, guias e carrinho. C2: estrutura telescópica, interfaces resilientes e rolamento removível. C3: mobilidade integrada, apoios e barreira com áreas transparentes. Todas exigem apoios/tensão compatíveis com cerâmica, acesso protegido à área crítica e preparo seguro no distribuidor. OP-01 fora da base.</v>
      </c>
      <c r="K22" s="26192" t="str">
        <v>C1: berço/EPP, cintas, guias e carrinho. C2: estrutura telescópica, interfaces resilientes e rolamento removível. C3: mobilidade integrada, apoios e barreira com áreas transparentes. Todas exigem apoios/tensão compatíveis com cerâmica, acesso protegido à área crítica e preparo seguro no distribuidor. OP-01 fora da base.</v>
      </c>
      <c r="L22" s="26192" t="str">
        <v>C1: berço/EPP, cintas, guias e carrinho. C2: estrutura telescópica, interfaces resilientes e rolamento removível. C3: mobilidade integrada, apoios e barreira com áreas transparentes. Todas exigem apoios/tensão compatíveis com cerâmica, acesso protegido à área crítica e preparo seguro no distribuidor. OP-01 fora da base.</v>
      </c>
      <c r="M22" s="122" t="n"/>
      <c r="N22" s="122" t="n"/>
      <c r="O22" s="122" t="n"/>
      <c r="P22" s="122" t="n"/>
      <c r="Q22" s="122" t="n"/>
      <c r="R22" s="122" t="n"/>
      <c r="S22" s="122" t="n"/>
      <c r="T22" s="122" t="n"/>
      <c r="U22" s="122" t="n"/>
      <c r="V22" s="122" t="n"/>
      <c r="W22" s="122" t="n"/>
    </row>
    <row r="23" ht="77.25" customHeight="1" s="1091" customFormat="1">
      <c r="A23" s="122" t="n"/>
      <c r="B23" s="717"/>
      <c r="C23" s="717"/>
      <c r="D23" s="717"/>
      <c r="E23" s="717"/>
      <c r="F23" s="717"/>
      <c r="G23" s="811"/>
      <c r="H23" s="811"/>
      <c r="I23" s="717"/>
      <c r="J23" s="717"/>
      <c r="K23" s="717"/>
      <c r="L23" s="122" t="n"/>
      <c r="M23" s="122" t="n"/>
      <c r="N23" s="122" t="n"/>
      <c r="O23" s="122" t="n"/>
      <c r="P23" s="122" t="n"/>
      <c r="Q23" s="122" t="n"/>
      <c r="R23" s="122" t="n"/>
      <c r="S23" s="122" t="n"/>
      <c r="T23" s="122" t="n"/>
      <c r="U23" s="122" t="n"/>
      <c r="V23" s="122" t="n"/>
      <c r="W23" s="122" t="n"/>
    </row>
    <row r="24" ht="76" customHeight="1" s="7576" customFormat="1">
      <c r="A24" s="122" t="n"/>
      <c r="B24" s="13047" t="str">
        <v>Atributos e restrições continuam critérios: RP12 qualifica F01; RP13 qualifica F11; RP14 limita o carregado, e F14 atua no retorno; RP15/RP18/RP19/RP20 exigem avaliar acesso, vida, separação e troca. RP23 restringe custo. F19 é suporte de fim de vida, avaliado nas uniões e materiais, sem peça fictícia.</v>
      </c>
      <c r="C24" s="13047" t="str">
        <v>Atributos e restrições continuam critérios: RP12 qualifica F01; RP13 qualifica F11; RP14 limita o carregado, e F14 atua no retorno; RP15/RP18/RP19/RP20 exigem avaliar acesso, vida, separação e troca. RP23 restringe custo. F19 é suporte de fim de vida, avaliado nas uniões e materiais, sem peça fictícia.</v>
      </c>
      <c r="D24" s="13047" t="str">
        <v>Atributos e restrições continuam critérios: RP12 qualifica F01; RP13 qualifica F11; RP14 limita o carregado, e F14 atua no retorno; RP15/RP18/RP19/RP20 exigem avaliar acesso, vida, separação e troca. RP23 restringe custo. F19 é suporte de fim de vida, avaliado nas uniões e materiais, sem peça fictícia.</v>
      </c>
      <c r="E24" s="13047" t="str">
        <v>Atributos e restrições continuam critérios: RP12 qualifica F01; RP13 qualifica F11; RP14 limita o carregado, e F14 atua no retorno; RP15/RP18/RP19/RP20 exigem avaliar acesso, vida, separação e troca. RP23 restringe custo. F19 é suporte de fim de vida, avaliado nas uniões e materiais, sem peça fictícia.</v>
      </c>
      <c r="F24" s="13047" t="str">
        <v>Atributos e restrições continuam critérios: RP12 qualifica F01; RP13 qualifica F11; RP14 limita o carregado, e F14 atua no retorno; RP15/RP18/RP19/RP20 exigem avaliar acesso, vida, separação e troca. RP23 restringe custo. F19 é suporte de fim de vida, avaliado nas uniões e materiais, sem peça fictícia.</v>
      </c>
      <c r="G24" s="13047" t="str">
        <v>Atributos e restrições continuam critérios: RP12 qualifica F01; RP13 qualifica F11; RP14 limita o carregado, e F14 atua no retorno; RP15/RP18/RP19/RP20 exigem avaliar acesso, vida, separação e troca. RP23 restringe custo. F19 é suporte de fim de vida, avaliado nas uniões e materiais, sem peça fictícia.</v>
      </c>
      <c r="H24" s="13047" t="str">
        <v>Atributos e restrições continuam critérios: RP12 qualifica F01; RP13 qualifica F11; RP14 limita o carregado, e F14 atua no retorno; RP15/RP18/RP19/RP20 exigem avaliar acesso, vida, separação e troca. RP23 restringe custo. F19 é suporte de fim de vida, avaliado nas uniões e materiais, sem peça fictícia.</v>
      </c>
      <c r="I24" s="13047" t="str">
        <v>Atributos e restrições continuam critérios: RP12 qualifica F01; RP13 qualifica F11; RP14 limita o carregado, e F14 atua no retorno; RP15/RP18/RP19/RP20 exigem avaliar acesso, vida, separação e troca. RP23 restringe custo. F19 é suporte de fim de vida, avaliado nas uniões e materiais, sem peça fictícia.</v>
      </c>
      <c r="J24" s="13047" t="str">
        <v>Atributos e restrições continuam critérios: RP12 qualifica F01; RP13 qualifica F11; RP14 limita o carregado, e F14 atua no retorno; RP15/RP18/RP19/RP20 exigem avaliar acesso, vida, separação e troca. RP23 restringe custo. F19 é suporte de fim de vida, avaliado nas uniões e materiais, sem peça fictícia.</v>
      </c>
      <c r="K24" s="13047" t="str">
        <v>Atributos e restrições continuam critérios: RP12 qualifica F01; RP13 qualifica F11; RP14 limita o carregado, e F14 atua no retorno; RP15/RP18/RP19/RP20 exigem avaliar acesso, vida, separação e troca. RP23 restringe custo. F19 é suporte de fim de vida, avaliado nas uniões e materiais, sem peça fictícia.</v>
      </c>
      <c r="L24" s="13047" t="str">
        <v>Atributos e restrições continuam critérios: RP12 qualifica F01; RP13 qualifica F11; RP14 limita o carregado, e F14 atua no retorno; RP15/RP18/RP19/RP20 exigem avaliar acesso, vida, separação e troca. RP23 restringe custo. F19 é suporte de fim de vida, avaliado nas uniões e materiais, sem peça fictícia.</v>
      </c>
      <c r="M24" s="122" t="n"/>
      <c r="N24" s="122" t="n"/>
      <c r="O24" s="122" t="n"/>
      <c r="P24" s="122" t="n"/>
      <c r="Q24" s="122" t="n"/>
      <c r="R24" s="122" t="n"/>
      <c r="S24" s="122" t="n"/>
      <c r="T24" s="122" t="n"/>
      <c r="U24" s="122" t="n"/>
      <c r="V24" s="122" t="n"/>
      <c r="W24" s="122" t="n"/>
    </row>
    <row r="25" ht="77.25" customHeight="1" s="1091" customFormat="1">
      <c r="A25" s="122" t="n"/>
      <c r="B25" s="717"/>
      <c r="C25" s="717"/>
      <c r="D25" s="717"/>
      <c r="E25" s="717"/>
      <c r="F25" s="717"/>
      <c r="G25" s="811"/>
      <c r="H25" s="811"/>
      <c r="I25" s="717"/>
      <c r="J25" s="717"/>
      <c r="K25" s="717"/>
      <c r="L25" s="122" t="n"/>
      <c r="M25" s="122" t="n"/>
      <c r="N25" s="122" t="n"/>
      <c r="O25" s="122" t="n"/>
      <c r="P25" s="122" t="n"/>
      <c r="Q25" s="122" t="n"/>
      <c r="R25" s="122" t="n"/>
      <c r="S25" s="122" t="n"/>
      <c r="T25" s="122" t="n"/>
      <c r="U25" s="122" t="n"/>
      <c r="V25" s="122" t="n"/>
      <c r="W25" s="122" t="n"/>
    </row>
    <row r="26" ht="65" customHeight="1" s="1091" customFormat="1">
      <c r="A26" s="122" t="n"/>
      <c r="B26" s="1204" t="str">
        <v>EPP, alumínio, PEAD e elastômeros são propostas de material; não são resultados da patente Rengo nem escolhas finais. A herança da anterioridade é de função/princípio; material, dimensões e desempenho exigem fonte própria ou ensaio.</v>
      </c>
      <c r="C26" s="1204"/>
      <c r="D26" s="1204"/>
      <c r="E26" s="1204"/>
      <c r="F26" s="1204"/>
      <c r="G26" s="1204"/>
      <c r="H26" s="1204"/>
      <c r="I26" s="1204"/>
      <c r="J26" s="1204"/>
      <c r="K26" s="1204"/>
      <c r="L26" s="122" t="n"/>
      <c r="M26" s="122" t="n"/>
      <c r="N26" s="122" t="n"/>
      <c r="O26" s="122" t="n"/>
      <c r="P26" s="122" t="n"/>
      <c r="Q26" s="122" t="n"/>
      <c r="R26" s="122" t="n"/>
      <c r="S26" s="122" t="n"/>
      <c r="T26" s="122" t="n"/>
      <c r="U26" s="122" t="n"/>
      <c r="V26" s="122" t="n"/>
      <c r="W26" s="122" t="n"/>
    </row>
    <row r="27" ht="77.25" customHeight="1" s="1091" customFormat="1">
      <c r="A27" s="122" t="n"/>
      <c r="B27" s="717"/>
      <c r="C27" s="717"/>
      <c r="D27" s="717"/>
      <c r="E27" s="717"/>
      <c r="F27" s="717"/>
      <c r="G27" s="811"/>
      <c r="H27" s="811"/>
      <c r="I27" s="717"/>
      <c r="J27" s="717"/>
      <c r="K27" s="717"/>
      <c r="L27" s="122" t="n"/>
      <c r="M27" s="122" t="n"/>
      <c r="N27" s="122" t="n"/>
      <c r="O27" s="122" t="n"/>
      <c r="P27" s="122" t="n"/>
      <c r="Q27" s="122" t="n"/>
      <c r="R27" s="122" t="n"/>
      <c r="S27" s="122" t="n"/>
      <c r="T27" s="122" t="n"/>
      <c r="U27" s="122" t="n"/>
      <c r="V27" s="122" t="n"/>
      <c r="W27" s="122" t="n"/>
    </row>
    <row r="28" ht="77.25" customHeight="1" s="1091" customFormat="1">
      <c r="A28" s="122" t="n"/>
      <c r="B28" s="717"/>
      <c r="C28" s="717"/>
      <c r="D28" s="717"/>
      <c r="E28" s="717"/>
      <c r="F28" s="717"/>
      <c r="G28" s="811"/>
      <c r="H28" s="811"/>
      <c r="I28" s="717"/>
      <c r="J28" s="717"/>
      <c r="K28" s="717"/>
      <c r="L28" s="122" t="n"/>
      <c r="M28" s="122" t="n"/>
      <c r="N28" s="122" t="n"/>
      <c r="O28" s="122" t="n"/>
      <c r="P28" s="122" t="n"/>
      <c r="Q28" s="122" t="n"/>
      <c r="R28" s="122" t="n"/>
      <c r="S28" s="122" t="n"/>
      <c r="T28" s="122" t="n"/>
      <c r="U28" s="122" t="n"/>
      <c r="V28" s="122" t="n"/>
      <c r="W28" s="122" t="n"/>
    </row>
    <row r="29" ht="77.25" customHeight="1" s="1091" customFormat="1">
      <c r="A29" s="122" t="n"/>
      <c r="B29" s="717"/>
      <c r="C29" s="717"/>
      <c r="D29" s="717"/>
      <c r="E29" s="717"/>
      <c r="F29" s="717"/>
      <c r="G29" s="811"/>
      <c r="H29" s="811"/>
      <c r="I29" s="717"/>
      <c r="J29" s="717"/>
      <c r="K29" s="717"/>
      <c r="L29" s="122" t="n"/>
      <c r="M29" s="122" t="n"/>
      <c r="N29" s="122" t="n"/>
      <c r="O29" s="122" t="n"/>
      <c r="P29" s="122" t="n"/>
      <c r="Q29" s="122" t="n"/>
      <c r="R29" s="122" t="n"/>
      <c r="S29" s="122" t="n"/>
      <c r="T29" s="122" t="n"/>
      <c r="U29" s="122" t="n"/>
      <c r="V29" s="122" t="n"/>
      <c r="W29" s="122" t="n"/>
    </row>
    <row r="30" ht="77.25" customHeight="1" s="1091" customFormat="1">
      <c r="A30" s="122" t="n"/>
      <c r="B30" s="717"/>
      <c r="C30" s="717"/>
      <c r="D30" s="717"/>
      <c r="E30" s="717"/>
      <c r="F30" s="717"/>
      <c r="G30" s="811"/>
      <c r="H30" s="811"/>
      <c r="I30" s="717"/>
      <c r="J30" s="717"/>
      <c r="K30" s="717"/>
      <c r="L30" s="122" t="n"/>
      <c r="M30" s="122" t="n"/>
      <c r="N30" s="122" t="n"/>
      <c r="O30" s="122" t="n"/>
      <c r="P30" s="122" t="n"/>
      <c r="Q30" s="122" t="n"/>
      <c r="R30" s="122" t="n"/>
      <c r="S30" s="122" t="n"/>
      <c r="T30" s="122" t="n"/>
      <c r="U30" s="122" t="n"/>
      <c r="V30" s="122" t="n"/>
      <c r="W30" s="122" t="n"/>
    </row>
    <row r="31" ht="77.25" customHeight="1" s="1091" customFormat="1">
      <c r="A31" s="122" t="n"/>
      <c r="B31" s="717"/>
      <c r="C31" s="717"/>
      <c r="D31" s="717"/>
      <c r="E31" s="717"/>
      <c r="F31" s="717"/>
      <c r="G31" s="811"/>
      <c r="H31" s="811"/>
      <c r="I31" s="717"/>
      <c r="J31" s="717"/>
      <c r="K31" s="717"/>
      <c r="L31" s="122" t="n"/>
      <c r="M31" s="122" t="n"/>
      <c r="N31" s="122" t="n"/>
      <c r="O31" s="122" t="n"/>
      <c r="P31" s="122" t="n"/>
      <c r="Q31" s="122" t="n"/>
      <c r="R31" s="122" t="n"/>
      <c r="S31" s="122" t="n"/>
      <c r="T31" s="122" t="n"/>
      <c r="U31" s="122" t="n"/>
      <c r="V31" s="122" t="n"/>
      <c r="W31" s="122" t="n"/>
    </row>
    <row r="32" ht="77.25" customHeight="1" s="1091" customFormat="1">
      <c r="A32" s="122" t="n"/>
      <c r="B32" s="717"/>
      <c r="C32" s="717"/>
      <c r="D32" s="717"/>
      <c r="E32" s="717"/>
      <c r="F32" s="717"/>
      <c r="G32" s="811"/>
      <c r="H32" s="811"/>
      <c r="I32" s="717"/>
      <c r="J32" s="717"/>
      <c r="K32" s="717"/>
      <c r="L32" s="122" t="n"/>
      <c r="M32" s="122" t="n"/>
      <c r="N32" s="122" t="n"/>
      <c r="O32" s="122" t="n"/>
      <c r="P32" s="122" t="n"/>
      <c r="Q32" s="122" t="n"/>
      <c r="R32" s="122" t="n"/>
      <c r="S32" s="122" t="n"/>
      <c r="T32" s="122" t="n"/>
      <c r="U32" s="122" t="n"/>
      <c r="V32" s="122" t="n"/>
      <c r="W32" s="122" t="n"/>
    </row>
    <row r="33" ht="77.25" customHeight="1" s="1091" customFormat="1">
      <c r="A33" s="122" t="n"/>
      <c r="B33" s="717"/>
      <c r="C33" s="717"/>
      <c r="D33" s="717"/>
      <c r="E33" s="717"/>
      <c r="F33" s="717"/>
      <c r="G33" s="811"/>
      <c r="H33" s="811"/>
      <c r="I33" s="717"/>
      <c r="J33" s="717"/>
      <c r="K33" s="717"/>
      <c r="L33" s="122" t="n"/>
      <c r="M33" s="122" t="n"/>
      <c r="N33" s="122" t="n"/>
      <c r="O33" s="122" t="n"/>
      <c r="P33" s="122" t="n"/>
      <c r="Q33" s="122" t="n"/>
      <c r="R33" s="122" t="n"/>
      <c r="S33" s="122" t="n"/>
      <c r="T33" s="122" t="n"/>
      <c r="U33" s="122" t="n"/>
      <c r="V33" s="122" t="n"/>
      <c r="W33" s="122" t="n"/>
    </row>
    <row r="34" ht="77.25" customHeight="1" s="1091" customFormat="1">
      <c r="A34" s="122" t="n"/>
      <c r="B34" s="717"/>
      <c r="C34" s="717"/>
      <c r="D34" s="717"/>
      <c r="E34" s="717"/>
      <c r="F34" s="717"/>
      <c r="G34" s="811"/>
      <c r="H34" s="811"/>
      <c r="I34" s="717"/>
      <c r="J34" s="717"/>
      <c r="K34" s="717"/>
      <c r="L34" s="122" t="n"/>
      <c r="M34" s="122" t="n"/>
      <c r="N34" s="122" t="n"/>
      <c r="O34" s="122" t="n"/>
      <c r="P34" s="122" t="n"/>
      <c r="Q34" s="122" t="n"/>
      <c r="R34" s="122" t="n"/>
      <c r="S34" s="122" t="n"/>
      <c r="T34" s="122" t="n"/>
      <c r="U34" s="122" t="n"/>
      <c r="V34" s="122" t="n"/>
      <c r="W34" s="122" t="n"/>
    </row>
    <row r="35" ht="77.25" customHeight="1" s="1091" customFormat="1">
      <c r="A35" s="122" t="n"/>
      <c r="B35" s="717"/>
      <c r="C35" s="717"/>
      <c r="D35" s="717"/>
      <c r="E35" s="717"/>
      <c r="F35" s="717"/>
      <c r="G35" s="811"/>
      <c r="H35" s="811"/>
      <c r="I35" s="717"/>
      <c r="J35" s="717"/>
      <c r="K35" s="717"/>
      <c r="L35" s="122" t="n"/>
      <c r="M35" s="122" t="n"/>
      <c r="N35" s="122" t="n"/>
      <c r="O35" s="122" t="n"/>
      <c r="P35" s="122" t="n"/>
      <c r="Q35" s="122" t="n"/>
      <c r="R35" s="122" t="n"/>
      <c r="S35" s="122" t="n"/>
      <c r="T35" s="122" t="n"/>
      <c r="U35" s="122" t="n"/>
      <c r="V35" s="122" t="n"/>
      <c r="W35" s="122" t="n"/>
    </row>
    <row r="36" ht="77.25" customHeight="1" s="1091" customFormat="1">
      <c r="A36" s="122" t="n"/>
      <c r="B36" s="717"/>
      <c r="C36" s="717"/>
      <c r="D36" s="717"/>
      <c r="E36" s="717"/>
      <c r="F36" s="717"/>
      <c r="G36" s="811"/>
      <c r="H36" s="811"/>
      <c r="I36" s="717"/>
      <c r="J36" s="717"/>
      <c r="K36" s="717"/>
      <c r="L36" s="122" t="n"/>
      <c r="M36" s="122" t="n"/>
      <c r="N36" s="122" t="n"/>
      <c r="O36" s="122" t="n"/>
      <c r="P36" s="122" t="n"/>
      <c r="Q36" s="122" t="n"/>
      <c r="R36" s="122" t="n"/>
      <c r="S36" s="122" t="n"/>
      <c r="T36" s="122" t="n"/>
      <c r="U36" s="122" t="n"/>
      <c r="V36" s="122" t="n"/>
      <c r="W36" s="122" t="n"/>
    </row>
    <row r="37" ht="77.25" customHeight="1" s="1091" customFormat="1">
      <c r="A37" s="122" t="n"/>
      <c r="B37" s="717"/>
      <c r="C37" s="717"/>
      <c r="D37" s="717"/>
      <c r="E37" s="717"/>
      <c r="F37" s="717"/>
      <c r="G37" s="811"/>
      <c r="H37" s="811"/>
      <c r="I37" s="717"/>
      <c r="J37" s="717"/>
      <c r="K37" s="717"/>
      <c r="L37" s="122" t="n"/>
      <c r="M37" s="122" t="n"/>
      <c r="N37" s="122" t="n"/>
      <c r="O37" s="122" t="n"/>
      <c r="P37" s="122" t="n"/>
      <c r="Q37" s="122" t="n"/>
      <c r="R37" s="122" t="n"/>
      <c r="S37" s="122" t="n"/>
      <c r="T37" s="122" t="n"/>
      <c r="U37" s="122" t="n"/>
      <c r="V37" s="122" t="n"/>
      <c r="W37" s="122" t="n"/>
    </row>
    <row r="38" ht="77.25" customHeight="1" s="1091" customFormat="1">
      <c r="A38" s="122" t="n"/>
      <c r="B38" s="717"/>
      <c r="C38" s="717"/>
      <c r="D38" s="717"/>
      <c r="E38" s="717"/>
      <c r="F38" s="717"/>
      <c r="G38" s="811"/>
      <c r="H38" s="811"/>
      <c r="I38" s="717"/>
      <c r="J38" s="717"/>
      <c r="K38" s="717"/>
      <c r="L38" s="122" t="n"/>
      <c r="M38" s="122" t="n"/>
      <c r="N38" s="122" t="n"/>
      <c r="O38" s="122" t="n"/>
      <c r="P38" s="122" t="n"/>
      <c r="Q38" s="122" t="n"/>
      <c r="R38" s="122" t="n"/>
      <c r="S38" s="122" t="n"/>
      <c r="T38" s="122" t="n"/>
      <c r="U38" s="122" t="n"/>
      <c r="V38" s="122" t="n"/>
      <c r="W38" s="122" t="n"/>
    </row>
    <row r="39" ht="77.25" customHeight="1" s="1091" customFormat="1">
      <c r="A39" s="122" t="n"/>
      <c r="B39" s="717"/>
      <c r="C39" s="717"/>
      <c r="D39" s="717"/>
      <c r="E39" s="717"/>
      <c r="F39" s="717"/>
      <c r="G39" s="811"/>
      <c r="H39" s="811"/>
      <c r="I39" s="717"/>
      <c r="J39" s="717"/>
      <c r="K39" s="717"/>
      <c r="L39" s="122" t="n"/>
      <c r="M39" s="122" t="n"/>
      <c r="N39" s="122" t="n"/>
      <c r="O39" s="122" t="n"/>
      <c r="P39" s="122" t="n"/>
      <c r="Q39" s="122" t="n"/>
      <c r="R39" s="122" t="n"/>
      <c r="S39" s="122" t="n"/>
      <c r="T39" s="122" t="n"/>
      <c r="U39" s="122" t="n"/>
      <c r="V39" s="122" t="n"/>
      <c r="W39" s="122" t="n"/>
    </row>
    <row r="40" ht="77.25" customHeight="1" s="1091" customFormat="1">
      <c r="A40" s="122" t="n"/>
      <c r="B40" s="717"/>
      <c r="C40" s="717"/>
      <c r="D40" s="717"/>
      <c r="E40" s="717"/>
      <c r="F40" s="717"/>
      <c r="G40" s="811"/>
      <c r="H40" s="811"/>
      <c r="I40" s="717"/>
      <c r="J40" s="717"/>
      <c r="K40" s="717"/>
      <c r="L40" s="122" t="n"/>
      <c r="M40" s="122" t="n"/>
      <c r="N40" s="122" t="n"/>
      <c r="O40" s="122" t="n"/>
      <c r="P40" s="122" t="n"/>
      <c r="Q40" s="122" t="n"/>
      <c r="R40" s="122" t="n"/>
      <c r="S40" s="122" t="n"/>
      <c r="T40" s="122" t="n"/>
      <c r="U40" s="122" t="n"/>
      <c r="V40" s="122" t="n"/>
      <c r="W40" s="122" t="n"/>
    </row>
    <row r="41" ht="77.25" customHeight="1" s="1091" customFormat="1">
      <c r="A41" s="122" t="n"/>
      <c r="B41" s="717"/>
      <c r="C41" s="717"/>
      <c r="D41" s="717"/>
      <c r="E41" s="717"/>
      <c r="F41" s="717"/>
      <c r="G41" s="811"/>
      <c r="H41" s="811"/>
      <c r="I41" s="717"/>
      <c r="J41" s="717"/>
      <c r="K41" s="717"/>
      <c r="L41" s="122" t="n"/>
      <c r="M41" s="122" t="n"/>
      <c r="N41" s="122" t="n"/>
      <c r="O41" s="122" t="n"/>
      <c r="P41" s="122" t="n"/>
      <c r="Q41" s="122" t="n"/>
      <c r="R41" s="122" t="n"/>
      <c r="S41" s="122" t="n"/>
      <c r="T41" s="122" t="n"/>
      <c r="U41" s="122" t="n"/>
      <c r="V41" s="122" t="n"/>
      <c r="W41" s="122" t="n"/>
    </row>
    <row r="42" ht="77.25" customHeight="1" s="1091" customFormat="1">
      <c r="A42" s="122" t="n"/>
      <c r="B42" s="717"/>
      <c r="C42" s="717"/>
      <c r="D42" s="717"/>
      <c r="E42" s="717"/>
      <c r="F42" s="717"/>
      <c r="G42" s="811"/>
      <c r="H42" s="811"/>
      <c r="I42" s="717"/>
      <c r="J42" s="717"/>
      <c r="K42" s="717"/>
      <c r="L42" s="122" t="n"/>
      <c r="M42" s="122" t="n"/>
      <c r="N42" s="122" t="n"/>
      <c r="O42" s="122" t="n"/>
      <c r="P42" s="122" t="n"/>
      <c r="Q42" s="122" t="n"/>
      <c r="R42" s="122" t="n"/>
      <c r="S42" s="122" t="n"/>
      <c r="T42" s="122" t="n"/>
      <c r="U42" s="122" t="n"/>
      <c r="V42" s="122" t="n"/>
      <c r="W42" s="122" t="n"/>
    </row>
    <row r="43" ht="77.25" customHeight="1" s="1091" customFormat="1">
      <c r="A43" s="122" t="n"/>
      <c r="B43" s="717"/>
      <c r="C43" s="717"/>
      <c r="D43" s="717"/>
      <c r="E43" s="717"/>
      <c r="F43" s="717"/>
      <c r="G43" s="811"/>
      <c r="H43" s="811"/>
      <c r="I43" s="717"/>
      <c r="J43" s="717"/>
      <c r="K43" s="717"/>
      <c r="L43" s="122" t="n"/>
      <c r="M43" s="122" t="n"/>
      <c r="N43" s="122" t="n"/>
      <c r="O43" s="122" t="n"/>
      <c r="P43" s="122" t="n"/>
      <c r="Q43" s="122" t="n"/>
      <c r="R43" s="122" t="n"/>
      <c r="S43" s="122" t="n"/>
      <c r="T43" s="122" t="n"/>
      <c r="U43" s="122" t="n"/>
      <c r="V43" s="122" t="n"/>
      <c r="W43" s="122" t="n"/>
    </row>
    <row r="44" ht="77.25" customHeight="1" s="1091" customFormat="1">
      <c r="A44" s="122" t="n"/>
      <c r="B44" s="717"/>
      <c r="C44" s="717"/>
      <c r="D44" s="717"/>
      <c r="E44" s="717"/>
      <c r="F44" s="717"/>
      <c r="G44" s="811"/>
      <c r="H44" s="811"/>
      <c r="I44" s="717"/>
      <c r="J44" s="717"/>
      <c r="K44" s="717"/>
      <c r="L44" s="122" t="n"/>
      <c r="M44" s="122" t="n"/>
      <c r="N44" s="122" t="n"/>
      <c r="O44" s="122" t="n"/>
      <c r="P44" s="122" t="n"/>
      <c r="Q44" s="122" t="n"/>
      <c r="R44" s="122" t="n"/>
      <c r="S44" s="122" t="n"/>
      <c r="T44" s="122" t="n"/>
      <c r="U44" s="122" t="n"/>
      <c r="V44" s="122" t="n"/>
      <c r="W44" s="122" t="n"/>
    </row>
    <row r="45" ht="77.25" customHeight="1" s="1091" customFormat="1">
      <c r="A45" s="122" t="n"/>
      <c r="B45" s="717"/>
      <c r="C45" s="717"/>
      <c r="D45" s="717"/>
      <c r="E45" s="717"/>
      <c r="F45" s="717"/>
      <c r="G45" s="811"/>
      <c r="H45" s="811"/>
      <c r="I45" s="717"/>
      <c r="J45" s="717"/>
      <c r="K45" s="717"/>
      <c r="L45" s="122" t="n"/>
      <c r="M45" s="122" t="n"/>
      <c r="N45" s="122" t="n"/>
      <c r="O45" s="122" t="n"/>
      <c r="P45" s="122" t="n"/>
      <c r="Q45" s="122" t="n"/>
      <c r="R45" s="122" t="n"/>
      <c r="S45" s="122" t="n"/>
      <c r="T45" s="122" t="n"/>
      <c r="U45" s="122" t="n"/>
      <c r="V45" s="122" t="n"/>
      <c r="W45" s="122" t="n"/>
    </row>
    <row r="46" ht="77.25" customHeight="1" s="1091" customFormat="1">
      <c r="A46" s="122" t="n"/>
      <c r="B46" s="717"/>
      <c r="C46" s="717"/>
      <c r="D46" s="717"/>
      <c r="E46" s="717"/>
      <c r="F46" s="717"/>
      <c r="G46" s="811"/>
      <c r="H46" s="811"/>
      <c r="I46" s="717"/>
      <c r="J46" s="717"/>
      <c r="K46" s="717"/>
      <c r="L46" s="122" t="n"/>
      <c r="M46" s="122" t="n"/>
      <c r="N46" s="122" t="n"/>
      <c r="O46" s="122" t="n"/>
      <c r="P46" s="122" t="n"/>
      <c r="Q46" s="122" t="n"/>
      <c r="R46" s="122" t="n"/>
      <c r="S46" s="122" t="n"/>
      <c r="T46" s="122" t="n"/>
      <c r="U46" s="122" t="n"/>
      <c r="V46" s="122" t="n"/>
      <c r="W46" s="122" t="n"/>
    </row>
    <row r="47" ht="77.25" customHeight="1" s="1091" customFormat="1">
      <c r="A47" s="122" t="n"/>
      <c r="B47" s="717"/>
      <c r="C47" s="717"/>
      <c r="D47" s="717"/>
      <c r="E47" s="717"/>
      <c r="F47" s="717"/>
      <c r="G47" s="811"/>
      <c r="H47" s="811"/>
      <c r="I47" s="717"/>
      <c r="J47" s="717"/>
      <c r="K47" s="717"/>
      <c r="L47" s="122" t="n"/>
      <c r="M47" s="122" t="n"/>
      <c r="N47" s="122" t="n"/>
      <c r="O47" s="122" t="n"/>
      <c r="P47" s="122" t="n"/>
      <c r="Q47" s="122" t="n"/>
      <c r="R47" s="122" t="n"/>
      <c r="S47" s="122" t="n"/>
      <c r="T47" s="122" t="n"/>
      <c r="U47" s="122" t="n"/>
      <c r="V47" s="122" t="n"/>
      <c r="W47" s="122" t="n"/>
    </row>
    <row r="48" ht="77.25" customHeight="1" s="1091" customFormat="1">
      <c r="A48" s="122" t="n"/>
      <c r="B48" s="717"/>
      <c r="C48" s="717"/>
      <c r="D48" s="717"/>
      <c r="E48" s="717"/>
      <c r="F48" s="717"/>
      <c r="G48" s="811"/>
      <c r="H48" s="811"/>
      <c r="I48" s="717"/>
      <c r="J48" s="717"/>
      <c r="K48" s="717"/>
      <c r="L48" s="122" t="n"/>
      <c r="M48" s="122" t="n"/>
      <c r="N48" s="122" t="n"/>
      <c r="O48" s="122" t="n"/>
      <c r="P48" s="122" t="n"/>
      <c r="Q48" s="122" t="n"/>
      <c r="R48" s="122" t="n"/>
      <c r="S48" s="122" t="n"/>
      <c r="T48" s="122" t="n"/>
      <c r="U48" s="122" t="n"/>
      <c r="V48" s="122" t="n"/>
      <c r="W48" s="122" t="n"/>
    </row>
    <row r="49" ht="77.25" customHeight="1" s="1091" customFormat="1">
      <c r="A49" s="122" t="n"/>
      <c r="B49" s="717"/>
      <c r="C49" s="717"/>
      <c r="D49" s="717"/>
      <c r="E49" s="717"/>
      <c r="F49" s="717"/>
      <c r="G49" s="811"/>
      <c r="H49" s="717"/>
      <c r="I49" s="717"/>
      <c r="J49" s="717"/>
      <c r="K49" s="717"/>
      <c r="L49" s="122" t="n"/>
      <c r="M49" s="122" t="n"/>
      <c r="N49" s="122" t="n"/>
      <c r="O49" s="122" t="n"/>
      <c r="P49" s="122" t="n"/>
      <c r="Q49" s="122" t="n"/>
      <c r="R49" s="122" t="n"/>
      <c r="S49" s="122" t="n"/>
      <c r="T49" s="122" t="n"/>
      <c r="U49" s="122" t="n"/>
      <c r="V49" s="122" t="n"/>
      <c r="W49" s="122" t="n"/>
    </row>
    <row r="50" ht="77.25" customHeight="1" s="1091" customFormat="1">
      <c r="A50" s="122" t="n"/>
      <c r="B50" s="717"/>
      <c r="C50" s="717"/>
      <c r="D50" s="717"/>
      <c r="E50" s="717"/>
      <c r="F50" s="717"/>
      <c r="G50" s="811"/>
      <c r="H50" s="717"/>
      <c r="I50" s="717"/>
      <c r="J50" s="717"/>
      <c r="K50" s="717"/>
      <c r="L50" s="122" t="n"/>
      <c r="M50" s="122" t="n"/>
      <c r="N50" s="122" t="n"/>
      <c r="O50" s="122" t="n"/>
      <c r="P50" s="122" t="n"/>
      <c r="Q50" s="122" t="n"/>
      <c r="R50" s="122" t="n"/>
      <c r="S50" s="122" t="n"/>
      <c r="T50" s="122" t="n"/>
      <c r="U50" s="122" t="n"/>
      <c r="V50" s="122" t="n"/>
      <c r="W50" s="122" t="n"/>
    </row>
    <row r="51" ht="77.25" customHeight="1" s="1091" customFormat="1">
      <c r="A51" s="122" t="n"/>
      <c r="B51" s="717"/>
      <c r="C51" s="717"/>
      <c r="D51" s="717"/>
      <c r="E51" s="717"/>
      <c r="F51" s="717"/>
      <c r="G51" s="811"/>
      <c r="H51" s="717"/>
      <c r="I51" s="717"/>
      <c r="J51" s="717"/>
      <c r="K51" s="717"/>
      <c r="L51" s="122" t="n"/>
      <c r="M51" s="122" t="n"/>
      <c r="N51" s="122" t="n"/>
      <c r="O51" s="122" t="n"/>
      <c r="P51" s="122" t="n"/>
      <c r="Q51" s="122" t="n"/>
      <c r="R51" s="122" t="n"/>
      <c r="S51" s="122" t="n"/>
      <c r="T51" s="122" t="n"/>
      <c r="U51" s="122" t="n"/>
      <c r="V51" s="122" t="n"/>
      <c r="W51" s="122" t="n"/>
    </row>
    <row r="52" ht="77.25" customHeight="1" s="1091" customFormat="1">
      <c r="A52" s="122" t="n"/>
      <c r="B52" s="717"/>
      <c r="C52" s="717"/>
      <c r="D52" s="717"/>
      <c r="E52" s="717"/>
      <c r="F52" s="717"/>
      <c r="G52" s="811"/>
      <c r="H52" s="717"/>
      <c r="I52" s="717"/>
      <c r="J52" s="717"/>
      <c r="K52" s="717"/>
      <c r="L52" s="122" t="n"/>
      <c r="M52" s="122" t="n"/>
      <c r="N52" s="122" t="n"/>
      <c r="O52" s="122" t="n"/>
      <c r="P52" s="122" t="n"/>
      <c r="Q52" s="122" t="n"/>
      <c r="R52" s="122" t="n"/>
      <c r="S52" s="122" t="n"/>
      <c r="T52" s="122" t="n"/>
      <c r="U52" s="122" t="n"/>
      <c r="V52" s="122" t="n"/>
      <c r="W52" s="122" t="n"/>
    </row>
    <row r="53" ht="77.25" customHeight="1" s="1091" customFormat="1">
      <c r="A53" s="122" t="n"/>
      <c r="B53" s="717"/>
      <c r="C53" s="717"/>
      <c r="D53" s="717"/>
      <c r="E53" s="717"/>
      <c r="F53" s="717"/>
      <c r="G53" s="811"/>
      <c r="H53" s="717"/>
      <c r="I53" s="717"/>
      <c r="J53" s="717"/>
      <c r="K53" s="717"/>
      <c r="L53" s="122" t="n"/>
      <c r="M53" s="122" t="n"/>
      <c r="N53" s="122" t="n"/>
      <c r="O53" s="122" t="n"/>
      <c r="P53" s="122" t="n"/>
      <c r="Q53" s="122" t="n"/>
      <c r="R53" s="122" t="n"/>
      <c r="S53" s="122" t="n"/>
      <c r="T53" s="122" t="n"/>
      <c r="U53" s="122" t="n"/>
      <c r="V53" s="122" t="n"/>
      <c r="W53" s="122" t="n"/>
    </row>
    <row r="54" ht="77.25" customHeight="1" s="1091" customFormat="1">
      <c r="A54" s="122" t="n"/>
      <c r="B54" s="717"/>
      <c r="C54" s="717"/>
      <c r="D54" s="717"/>
      <c r="E54" s="717"/>
      <c r="F54" s="717"/>
      <c r="G54" s="811"/>
      <c r="H54" s="717"/>
      <c r="I54" s="717"/>
      <c r="J54" s="717"/>
      <c r="K54" s="717"/>
      <c r="L54" s="122" t="n"/>
      <c r="M54" s="122" t="n"/>
      <c r="N54" s="122" t="n"/>
      <c r="O54" s="122" t="n"/>
      <c r="P54" s="122" t="n"/>
      <c r="Q54" s="122" t="n"/>
      <c r="R54" s="122" t="n"/>
      <c r="S54" s="122" t="n"/>
      <c r="T54" s="122" t="n"/>
      <c r="U54" s="122" t="n"/>
      <c r="V54" s="122" t="n"/>
      <c r="W54" s="122" t="n"/>
    </row>
    <row r="55" ht="77.25" customHeight="1" s="1091" customFormat="1">
      <c r="A55" s="122" t="n"/>
      <c r="B55" s="717"/>
      <c r="C55" s="717"/>
      <c r="D55" s="717"/>
      <c r="E55" s="717"/>
      <c r="F55" s="717"/>
      <c r="G55" s="811"/>
      <c r="H55" s="717"/>
      <c r="I55" s="717"/>
      <c r="J55" s="717"/>
      <c r="K55" s="717"/>
      <c r="L55" s="122" t="n"/>
      <c r="M55" s="122" t="n"/>
      <c r="N55" s="122" t="n"/>
      <c r="O55" s="122" t="n"/>
      <c r="P55" s="122" t="n"/>
      <c r="Q55" s="122" t="n"/>
      <c r="R55" s="122" t="n"/>
      <c r="S55" s="122" t="n"/>
      <c r="T55" s="122" t="n"/>
      <c r="U55" s="122" t="n"/>
      <c r="V55" s="122" t="n"/>
      <c r="W55" s="122" t="n"/>
    </row>
    <row r="56" ht="77.25" customHeight="1" s="1091" customFormat="1">
      <c r="A56" s="122" t="n"/>
      <c r="B56" s="717"/>
      <c r="C56" s="717"/>
      <c r="D56" s="717"/>
      <c r="E56" s="717"/>
      <c r="F56" s="717"/>
      <c r="G56" s="811"/>
      <c r="H56" s="717"/>
      <c r="I56" s="717"/>
      <c r="J56" s="717"/>
      <c r="K56" s="717"/>
      <c r="L56" s="122" t="n"/>
      <c r="M56" s="122" t="n"/>
      <c r="N56" s="122" t="n"/>
      <c r="O56" s="122" t="n"/>
      <c r="P56" s="122" t="n"/>
      <c r="Q56" s="122" t="n"/>
      <c r="R56" s="122" t="n"/>
      <c r="S56" s="122" t="n"/>
      <c r="T56" s="122" t="n"/>
      <c r="U56" s="122" t="n"/>
      <c r="V56" s="122" t="n"/>
      <c r="W56" s="122" t="n"/>
    </row>
    <row r="57" ht="77.25" customHeight="1" s="1091" customFormat="1">
      <c r="A57" s="122" t="n"/>
      <c r="B57" s="717"/>
      <c r="C57" s="717"/>
      <c r="D57" s="717"/>
      <c r="E57" s="717"/>
      <c r="F57" s="717"/>
      <c r="G57" s="717"/>
      <c r="H57" s="717"/>
      <c r="I57" s="717"/>
      <c r="J57" s="717"/>
      <c r="K57" s="717"/>
      <c r="L57" s="122" t="n"/>
      <c r="M57" s="122" t="n"/>
      <c r="N57" s="122" t="n"/>
      <c r="O57" s="122" t="n"/>
      <c r="P57" s="122" t="n"/>
      <c r="Q57" s="122" t="n"/>
      <c r="R57" s="122" t="n"/>
      <c r="S57" s="122" t="n"/>
      <c r="T57" s="122" t="n"/>
      <c r="U57" s="122" t="n"/>
      <c r="V57" s="122" t="n"/>
      <c r="W57" s="122" t="n"/>
    </row>
    <row r="58" ht="77.25" customHeight="1" s="1091" customFormat="1">
      <c r="A58" s="122" t="n"/>
      <c r="B58" s="717"/>
      <c r="C58" s="717"/>
      <c r="D58" s="717"/>
      <c r="E58" s="717"/>
      <c r="F58" s="717"/>
      <c r="G58" s="717"/>
      <c r="H58" s="717"/>
      <c r="I58" s="717"/>
      <c r="J58" s="717"/>
      <c r="K58" s="717"/>
      <c r="L58" s="122" t="n"/>
      <c r="M58" s="122" t="n"/>
      <c r="N58" s="122" t="n"/>
      <c r="O58" s="122" t="n"/>
      <c r="P58" s="122" t="n"/>
      <c r="Q58" s="122" t="n"/>
      <c r="R58" s="122" t="n"/>
      <c r="S58" s="122" t="n"/>
      <c r="T58" s="122" t="n"/>
      <c r="U58" s="122" t="n"/>
      <c r="V58" s="122" t="n"/>
      <c r="W58" s="122" t="n"/>
    </row>
    <row r="59" ht="77.25" customHeight="1" s="1091" customFormat="1">
      <c r="A59" s="122" t="n"/>
      <c r="B59" s="717"/>
      <c r="C59" s="717"/>
      <c r="D59" s="717"/>
      <c r="E59" s="717"/>
      <c r="F59" s="717"/>
      <c r="G59" s="717"/>
      <c r="H59" s="717"/>
      <c r="I59" s="717"/>
      <c r="J59" s="717"/>
      <c r="K59" s="717"/>
      <c r="L59" s="122" t="n"/>
      <c r="M59" s="122" t="n"/>
      <c r="N59" s="122" t="n"/>
      <c r="O59" s="122" t="n"/>
      <c r="P59" s="122" t="n"/>
      <c r="Q59" s="122" t="n"/>
      <c r="R59" s="122" t="n"/>
      <c r="S59" s="122" t="n"/>
      <c r="T59" s="122" t="n"/>
      <c r="U59" s="122" t="n"/>
      <c r="V59" s="122" t="n"/>
      <c r="W59" s="122" t="n"/>
    </row>
    <row r="60" ht="77.25" customHeight="1" s="1091" customFormat="1">
      <c r="A60" s="122" t="n"/>
      <c r="B60" s="717"/>
      <c r="C60" s="717"/>
      <c r="D60" s="717"/>
      <c r="E60" s="717"/>
      <c r="F60" s="717"/>
      <c r="G60" s="717"/>
      <c r="H60" s="717"/>
      <c r="I60" s="717"/>
      <c r="J60" s="717"/>
      <c r="K60" s="717"/>
      <c r="L60" s="122" t="n"/>
      <c r="M60" s="122" t="n"/>
      <c r="N60" s="122" t="n"/>
      <c r="O60" s="122" t="n"/>
      <c r="P60" s="122" t="n"/>
      <c r="Q60" s="122" t="n"/>
      <c r="R60" s="122" t="n"/>
      <c r="S60" s="122" t="n"/>
      <c r="T60" s="122" t="n"/>
      <c r="U60" s="122" t="n"/>
      <c r="V60" s="122" t="n"/>
      <c r="W60" s="122" t="n"/>
    </row>
    <row r="61" ht="77.25" customHeight="1" s="1091" customFormat="1">
      <c r="A61" s="122" t="n"/>
      <c r="B61" s="717"/>
      <c r="C61" s="717"/>
      <c r="D61" s="717"/>
      <c r="E61" s="717"/>
      <c r="F61" s="717"/>
      <c r="G61" s="717"/>
      <c r="H61" s="717"/>
      <c r="I61" s="717"/>
      <c r="J61" s="717"/>
      <c r="K61" s="717"/>
      <c r="L61" s="122" t="n"/>
      <c r="M61" s="122" t="n"/>
      <c r="N61" s="122" t="n"/>
      <c r="O61" s="122" t="n"/>
      <c r="P61" s="122" t="n"/>
      <c r="Q61" s="122" t="n"/>
      <c r="R61" s="122" t="n"/>
      <c r="S61" s="122" t="n"/>
      <c r="T61" s="122" t="n"/>
      <c r="U61" s="122" t="n"/>
      <c r="V61" s="122" t="n"/>
      <c r="W61" s="122" t="n"/>
    </row>
    <row r="62" ht="77.25" customHeight="1" s="1091" customFormat="1">
      <c r="A62" s="122" t="n"/>
      <c r="B62" s="717"/>
      <c r="C62" s="717"/>
      <c r="D62" s="717"/>
      <c r="E62" s="717"/>
      <c r="F62" s="717"/>
      <c r="G62" s="717"/>
      <c r="H62" s="717"/>
      <c r="I62" s="717"/>
      <c r="J62" s="717"/>
      <c r="K62" s="717"/>
      <c r="L62" s="122" t="n"/>
      <c r="M62" s="122" t="n"/>
      <c r="N62" s="122" t="n"/>
      <c r="O62" s="122" t="n"/>
      <c r="P62" s="122" t="n"/>
      <c r="Q62" s="122" t="n"/>
      <c r="R62" s="122" t="n"/>
      <c r="S62" s="122" t="n"/>
      <c r="T62" s="122" t="n"/>
      <c r="U62" s="122" t="n"/>
      <c r="V62" s="122" t="n"/>
      <c r="W62" s="122" t="n"/>
    </row>
    <row r="63" ht="77.25" customHeight="1" s="1091" customFormat="1">
      <c r="A63" s="122" t="n"/>
      <c r="B63" s="717"/>
      <c r="C63" s="717"/>
      <c r="D63" s="717"/>
      <c r="E63" s="717"/>
      <c r="F63" s="717"/>
      <c r="G63" s="717"/>
      <c r="H63" s="717"/>
      <c r="I63" s="717"/>
      <c r="J63" s="717"/>
      <c r="K63" s="717"/>
      <c r="L63" s="122" t="n"/>
      <c r="M63" s="122" t="n"/>
      <c r="N63" s="122" t="n"/>
      <c r="O63" s="122" t="n"/>
      <c r="P63" s="122" t="n"/>
      <c r="Q63" s="122" t="n"/>
      <c r="R63" s="122" t="n"/>
      <c r="S63" s="122" t="n"/>
      <c r="T63" s="122" t="n"/>
      <c r="U63" s="122" t="n"/>
      <c r="V63" s="122" t="n"/>
      <c r="W63" s="122" t="n"/>
    </row>
    <row r="64" ht="77.25" customHeight="1" s="1091" customFormat="1">
      <c r="A64" s="122" t="n"/>
      <c r="B64" s="717"/>
      <c r="C64" s="717"/>
      <c r="D64" s="717"/>
      <c r="E64" s="717"/>
      <c r="F64" s="717"/>
      <c r="G64" s="717"/>
      <c r="H64" s="717"/>
      <c r="I64" s="717"/>
      <c r="J64" s="717"/>
      <c r="K64" s="717"/>
      <c r="L64" s="122" t="n"/>
      <c r="M64" s="122" t="n"/>
      <c r="N64" s="122" t="n"/>
      <c r="O64" s="122" t="n"/>
      <c r="P64" s="122" t="n"/>
      <c r="Q64" s="122" t="n"/>
      <c r="R64" s="122" t="n"/>
      <c r="S64" s="122" t="n"/>
      <c r="T64" s="122" t="n"/>
      <c r="U64" s="122" t="n"/>
      <c r="V64" s="122" t="n"/>
      <c r="W64" s="122" t="n"/>
    </row>
    <row r="65" ht="77.25" customHeight="1" s="1091" customFormat="1">
      <c r="A65" s="122" t="n"/>
      <c r="B65" s="717"/>
      <c r="C65" s="717"/>
      <c r="D65" s="717"/>
      <c r="E65" s="717"/>
      <c r="F65" s="717"/>
      <c r="G65" s="717"/>
      <c r="H65" s="717"/>
      <c r="I65" s="717"/>
      <c r="J65" s="717"/>
      <c r="K65" s="717"/>
      <c r="L65" s="122" t="n"/>
      <c r="M65" s="122" t="n"/>
      <c r="N65" s="122" t="n"/>
      <c r="O65" s="122" t="n"/>
      <c r="P65" s="122" t="n"/>
      <c r="Q65" s="122" t="n"/>
      <c r="R65" s="122" t="n"/>
      <c r="S65" s="122" t="n"/>
      <c r="T65" s="122" t="n"/>
      <c r="U65" s="122" t="n"/>
      <c r="V65" s="122" t="n"/>
      <c r="W65" s="122" t="n"/>
    </row>
    <row r="66" ht="77.25" customHeight="1" s="1091" customFormat="1">
      <c r="A66" s="122" t="n"/>
      <c r="B66" s="717"/>
      <c r="C66" s="717"/>
      <c r="D66" s="717"/>
      <c r="E66" s="717"/>
      <c r="F66" s="717"/>
      <c r="G66" s="717"/>
      <c r="H66" s="717"/>
      <c r="I66" s="717"/>
      <c r="J66" s="717"/>
      <c r="K66" s="717"/>
      <c r="L66" s="122" t="n"/>
      <c r="M66" s="122" t="n"/>
      <c r="N66" s="122" t="n"/>
      <c r="O66" s="122" t="n"/>
      <c r="P66" s="122" t="n"/>
      <c r="Q66" s="122" t="n"/>
      <c r="R66" s="122" t="n"/>
      <c r="S66" s="122" t="n"/>
      <c r="T66" s="122" t="n"/>
      <c r="U66" s="122" t="n"/>
      <c r="V66" s="122" t="n"/>
      <c r="W66" s="122" t="n"/>
    </row>
    <row r="67" ht="77.25" customHeight="1" s="1091" customFormat="1">
      <c r="A67" s="122" t="n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122" t="n"/>
      <c r="M67" s="122" t="n"/>
      <c r="N67" s="122" t="n"/>
      <c r="O67" s="122" t="n"/>
      <c r="P67" s="122" t="n"/>
      <c r="Q67" s="122" t="n"/>
      <c r="R67" s="122" t="n"/>
      <c r="S67" s="122" t="n"/>
      <c r="T67" s="122" t="n"/>
      <c r="U67" s="122" t="n"/>
      <c r="V67" s="122" t="n"/>
      <c r="W67" s="122" t="n"/>
    </row>
    <row r="68" ht="77.25" customHeight="1" s="1091" customFormat="1">
      <c r="A68" s="122" t="n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122" t="n"/>
      <c r="M68" s="122" t="n"/>
      <c r="N68" s="122" t="n"/>
      <c r="O68" s="122" t="n"/>
      <c r="P68" s="122" t="n"/>
      <c r="Q68" s="122" t="n"/>
      <c r="R68" s="122" t="n"/>
      <c r="S68" s="122" t="n"/>
      <c r="T68" s="122" t="n"/>
      <c r="U68" s="122" t="n"/>
      <c r="V68" s="122" t="n"/>
      <c r="W68" s="122" t="n"/>
    </row>
    <row r="69" ht="77.25" customHeight="1" s="1091" customFormat="1">
      <c r="A69" s="122" t="n"/>
      <c r="B69" s="717"/>
      <c r="C69" s="717"/>
      <c r="D69" s="717"/>
      <c r="E69" s="717"/>
      <c r="F69" s="717"/>
      <c r="G69" s="717"/>
      <c r="H69" s="717"/>
      <c r="I69" s="717"/>
      <c r="J69" s="717"/>
      <c r="K69" s="717"/>
      <c r="L69" s="122" t="n"/>
      <c r="M69" s="122" t="n"/>
      <c r="N69" s="122" t="n"/>
      <c r="O69" s="122" t="n"/>
      <c r="P69" s="122" t="n"/>
      <c r="Q69" s="122" t="n"/>
      <c r="R69" s="122" t="n"/>
      <c r="S69" s="122" t="n"/>
      <c r="T69" s="122" t="n"/>
      <c r="U69" s="122" t="n"/>
      <c r="V69" s="122" t="n"/>
      <c r="W69" s="122" t="n"/>
    </row>
    <row r="70" ht="77.25" customHeight="1" s="1091" customFormat="1">
      <c r="A70" s="122" t="n"/>
      <c r="B70" s="717"/>
      <c r="C70" s="717"/>
      <c r="D70" s="717"/>
      <c r="E70" s="717"/>
      <c r="F70" s="717"/>
      <c r="G70" s="717"/>
      <c r="H70" s="717"/>
      <c r="I70" s="717"/>
      <c r="J70" s="717"/>
      <c r="K70" s="717"/>
      <c r="L70" s="122" t="n"/>
      <c r="M70" s="122" t="n"/>
      <c r="N70" s="122" t="n"/>
      <c r="O70" s="122" t="n"/>
      <c r="P70" s="122" t="n"/>
      <c r="Q70" s="122" t="n"/>
      <c r="R70" s="122" t="n"/>
      <c r="S70" s="122" t="n"/>
      <c r="T70" s="122" t="n"/>
      <c r="U70" s="122" t="n"/>
      <c r="V70" s="122" t="n"/>
      <c r="W70" s="122" t="n"/>
    </row>
    <row r="71" ht="77.25" customHeight="1" s="1091" customFormat="1">
      <c r="A71" s="122" t="n"/>
      <c r="B71" s="717"/>
      <c r="C71" s="717"/>
      <c r="D71" s="717"/>
      <c r="E71" s="717"/>
      <c r="F71" s="717"/>
      <c r="G71" s="717"/>
      <c r="H71" s="717"/>
      <c r="I71" s="717"/>
      <c r="J71" s="717"/>
      <c r="K71" s="717"/>
      <c r="L71" s="122" t="n"/>
      <c r="M71" s="122" t="n"/>
      <c r="N71" s="122" t="n"/>
      <c r="O71" s="122" t="n"/>
      <c r="P71" s="122" t="n"/>
      <c r="Q71" s="122" t="n"/>
      <c r="R71" s="122" t="n"/>
      <c r="S71" s="122" t="n"/>
      <c r="T71" s="122" t="n"/>
      <c r="U71" s="122" t="n"/>
      <c r="V71" s="122" t="n"/>
      <c r="W71" s="122" t="n"/>
    </row>
    <row r="72" ht="77.25" customHeight="1" s="1091" customFormat="1">
      <c r="A72" s="122" t="n"/>
      <c r="B72" s="717"/>
      <c r="C72" s="717"/>
      <c r="D72" s="717"/>
      <c r="E72" s="717"/>
      <c r="F72" s="717"/>
      <c r="G72" s="717"/>
      <c r="H72" s="717"/>
      <c r="I72" s="717"/>
      <c r="J72" s="717"/>
      <c r="K72" s="717"/>
      <c r="L72" s="122" t="n"/>
      <c r="M72" s="122" t="n"/>
      <c r="N72" s="122" t="n"/>
      <c r="O72" s="122" t="n"/>
      <c r="P72" s="122" t="n"/>
      <c r="Q72" s="122" t="n"/>
      <c r="R72" s="122" t="n"/>
      <c r="S72" s="122" t="n"/>
      <c r="T72" s="122" t="n"/>
      <c r="U72" s="122" t="n"/>
      <c r="V72" s="122" t="n"/>
      <c r="W72" s="122" t="n"/>
    </row>
    <row r="73" ht="77.25" customHeight="1" s="1091" customFormat="1">
      <c r="A73" s="122" t="n"/>
      <c r="B73" s="717"/>
      <c r="C73" s="717"/>
      <c r="D73" s="717"/>
      <c r="E73" s="717"/>
      <c r="F73" s="717"/>
      <c r="G73" s="717"/>
      <c r="H73" s="717"/>
      <c r="I73" s="717"/>
      <c r="J73" s="717"/>
      <c r="K73" s="717"/>
      <c r="L73" s="122" t="n"/>
      <c r="M73" s="122" t="n"/>
      <c r="N73" s="122" t="n"/>
      <c r="O73" s="122" t="n"/>
      <c r="P73" s="122" t="n"/>
      <c r="Q73" s="122" t="n"/>
      <c r="R73" s="122" t="n"/>
      <c r="S73" s="122" t="n"/>
      <c r="T73" s="122" t="n"/>
      <c r="U73" s="122" t="n"/>
      <c r="V73" s="122" t="n"/>
      <c r="W73" s="122" t="n"/>
    </row>
    <row r="74" ht="77.25" customHeight="1" s="1091" customFormat="1">
      <c r="A74" s="122" t="n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122" t="n"/>
      <c r="M74" s="122" t="n"/>
      <c r="N74" s="122" t="n"/>
      <c r="O74" s="122" t="n"/>
      <c r="P74" s="122" t="n"/>
      <c r="Q74" s="122" t="n"/>
      <c r="R74" s="122" t="n"/>
      <c r="S74" s="122" t="n"/>
      <c r="T74" s="122" t="n"/>
      <c r="U74" s="122" t="n"/>
      <c r="V74" s="122" t="n"/>
      <c r="W74" s="122" t="n"/>
    </row>
    <row r="75" ht="77.25" customHeight="1" s="1091" customFormat="1">
      <c r="A75" s="122" t="n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122" t="n"/>
      <c r="M75" s="122" t="n"/>
      <c r="N75" s="122" t="n"/>
      <c r="O75" s="122" t="n"/>
      <c r="P75" s="122" t="n"/>
      <c r="Q75" s="122" t="n"/>
      <c r="R75" s="122" t="n"/>
      <c r="S75" s="122" t="n"/>
      <c r="T75" s="122" t="n"/>
      <c r="U75" s="122" t="n"/>
      <c r="V75" s="122" t="n"/>
      <c r="W75" s="122" t="n"/>
    </row>
    <row r="76" ht="77.25" customHeight="1" s="1091" customFormat="1">
      <c r="A76" s="122" t="n"/>
      <c r="B76" s="717"/>
      <c r="C76" s="717"/>
      <c r="D76" s="717"/>
      <c r="E76" s="717"/>
      <c r="F76" s="717"/>
      <c r="G76" s="717"/>
      <c r="H76" s="717"/>
      <c r="I76" s="717"/>
      <c r="J76" s="717"/>
      <c r="K76" s="717"/>
      <c r="L76" s="122" t="n"/>
      <c r="M76" s="122" t="n"/>
      <c r="N76" s="122" t="n"/>
      <c r="O76" s="122" t="n"/>
      <c r="P76" s="122" t="n"/>
      <c r="Q76" s="122" t="n"/>
      <c r="R76" s="122" t="n"/>
      <c r="S76" s="122" t="n"/>
      <c r="T76" s="122" t="n"/>
      <c r="U76" s="122" t="n"/>
      <c r="V76" s="122" t="n"/>
      <c r="W76" s="122" t="n"/>
    </row>
    <row r="77" ht="77.25" customHeight="1" s="1091" customFormat="1">
      <c r="A77" s="122" t="n"/>
      <c r="B77" s="717"/>
      <c r="C77" s="717"/>
      <c r="D77" s="717"/>
      <c r="E77" s="717"/>
      <c r="F77" s="717"/>
      <c r="G77" s="717"/>
      <c r="H77" s="717"/>
      <c r="I77" s="717"/>
      <c r="J77" s="717"/>
      <c r="K77" s="717"/>
      <c r="L77" s="122" t="n"/>
      <c r="M77" s="122" t="n"/>
      <c r="N77" s="122" t="n"/>
      <c r="O77" s="122" t="n"/>
      <c r="P77" s="122" t="n"/>
      <c r="Q77" s="122" t="n"/>
      <c r="R77" s="122" t="n"/>
      <c r="S77" s="122" t="n"/>
      <c r="T77" s="122" t="n"/>
      <c r="U77" s="122" t="n"/>
      <c r="V77" s="122" t="n"/>
      <c r="W77" s="122" t="n"/>
    </row>
    <row r="78" ht="77.25" customHeight="1" s="1091" customFormat="1">
      <c r="A78" s="122" t="n"/>
      <c r="B78" s="717"/>
      <c r="C78" s="717"/>
      <c r="D78" s="717"/>
      <c r="E78" s="717"/>
      <c r="F78" s="717"/>
      <c r="G78" s="717"/>
      <c r="H78" s="717"/>
      <c r="I78" s="717"/>
      <c r="J78" s="717"/>
      <c r="K78" s="717"/>
      <c r="L78" s="122" t="n"/>
      <c r="M78" s="122" t="n"/>
      <c r="N78" s="122" t="n"/>
      <c r="O78" s="122" t="n"/>
      <c r="P78" s="122" t="n"/>
      <c r="Q78" s="122" t="n"/>
      <c r="R78" s="122" t="n"/>
      <c r="S78" s="122" t="n"/>
      <c r="T78" s="122" t="n"/>
      <c r="U78" s="122" t="n"/>
      <c r="V78" s="122" t="n"/>
      <c r="W78" s="122" t="n"/>
    </row>
    <row r="79" ht="77.25" customHeight="1" s="1091" customFormat="1">
      <c r="A79" s="122" t="n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122" t="n"/>
      <c r="M79" s="122" t="n"/>
      <c r="N79" s="122" t="n"/>
      <c r="O79" s="122" t="n"/>
      <c r="P79" s="122" t="n"/>
      <c r="Q79" s="122" t="n"/>
      <c r="R79" s="122" t="n"/>
      <c r="S79" s="122" t="n"/>
      <c r="T79" s="122" t="n"/>
      <c r="U79" s="122" t="n"/>
      <c r="V79" s="122" t="n"/>
      <c r="W79" s="122" t="n"/>
    </row>
    <row r="80" ht="77.25" customHeight="1" s="1091" customFormat="1">
      <c r="A80" s="122" t="n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122" t="n"/>
      <c r="M80" s="122" t="n"/>
      <c r="N80" s="122" t="n"/>
      <c r="O80" s="122" t="n"/>
      <c r="P80" s="122" t="n"/>
      <c r="Q80" s="122" t="n"/>
      <c r="R80" s="122" t="n"/>
      <c r="S80" s="122" t="n"/>
      <c r="T80" s="122" t="n"/>
      <c r="U80" s="122" t="n"/>
      <c r="V80" s="122" t="n"/>
      <c r="W80" s="122" t="n"/>
    </row>
    <row r="81" ht="77.25" customHeight="1" s="1091" customFormat="1">
      <c r="A81" s="122" t="n"/>
      <c r="B81" s="717"/>
      <c r="C81" s="717"/>
      <c r="D81" s="717"/>
      <c r="E81" s="717"/>
      <c r="F81" s="717"/>
      <c r="G81" s="717"/>
      <c r="H81" s="717"/>
      <c r="I81" s="717"/>
      <c r="J81" s="717"/>
      <c r="K81" s="717"/>
      <c r="L81" s="122" t="n"/>
      <c r="M81" s="122" t="n"/>
      <c r="N81" s="122" t="n"/>
      <c r="O81" s="122" t="n"/>
      <c r="P81" s="122" t="n"/>
      <c r="Q81" s="122" t="n"/>
      <c r="R81" s="122" t="n"/>
      <c r="S81" s="122" t="n"/>
      <c r="T81" s="122" t="n"/>
      <c r="U81" s="122" t="n"/>
      <c r="V81" s="122" t="n"/>
      <c r="W81" s="122" t="n"/>
    </row>
    <row r="82" ht="77.25" customHeight="1" s="1091" customFormat="1">
      <c r="A82" s="122" t="n"/>
      <c r="B82" s="717"/>
      <c r="C82" s="717"/>
      <c r="D82" s="717"/>
      <c r="E82" s="717"/>
      <c r="F82" s="717"/>
      <c r="G82" s="717"/>
      <c r="H82" s="717"/>
      <c r="I82" s="717"/>
      <c r="J82" s="717"/>
      <c r="K82" s="717"/>
      <c r="L82" s="122" t="n"/>
      <c r="M82" s="122" t="n"/>
      <c r="N82" s="122" t="n"/>
      <c r="O82" s="122" t="n"/>
      <c r="P82" s="122" t="n"/>
      <c r="Q82" s="122" t="n"/>
      <c r="R82" s="122" t="n"/>
      <c r="S82" s="122" t="n"/>
      <c r="T82" s="122" t="n"/>
      <c r="U82" s="122" t="n"/>
      <c r="V82" s="122" t="n"/>
      <c r="W82" s="122" t="n"/>
    </row>
    <row r="83" ht="77.25" customHeight="1" s="1091" customFormat="1">
      <c r="A83" s="122" t="n"/>
      <c r="B83" s="717"/>
      <c r="C83" s="717"/>
      <c r="D83" s="717"/>
      <c r="E83" s="717"/>
      <c r="F83" s="717"/>
      <c r="G83" s="717"/>
      <c r="H83" s="717"/>
      <c r="I83" s="717"/>
      <c r="J83" s="717"/>
      <c r="K83" s="717"/>
      <c r="L83" s="122" t="n"/>
      <c r="M83" s="122" t="n"/>
      <c r="N83" s="122" t="n"/>
      <c r="O83" s="122" t="n"/>
      <c r="P83" s="122" t="n"/>
      <c r="Q83" s="122" t="n"/>
      <c r="R83" s="122" t="n"/>
      <c r="S83" s="122" t="n"/>
      <c r="T83" s="122" t="n"/>
      <c r="U83" s="122" t="n"/>
      <c r="V83" s="122" t="n"/>
      <c r="W83" s="122" t="n"/>
    </row>
    <row r="84" ht="77.25" customHeight="1" s="1091" customFormat="1">
      <c r="A84" s="122" t="n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122" t="n"/>
      <c r="M84" s="122" t="n"/>
      <c r="N84" s="122" t="n"/>
      <c r="O84" s="122" t="n"/>
      <c r="P84" s="122" t="n"/>
      <c r="Q84" s="122" t="n"/>
      <c r="R84" s="122" t="n"/>
      <c r="S84" s="122" t="n"/>
      <c r="T84" s="122" t="n"/>
      <c r="U84" s="122" t="n"/>
      <c r="V84" s="122" t="n"/>
      <c r="W84" s="122" t="n"/>
    </row>
    <row r="85" ht="77.25" customHeight="1" s="1091" customFormat="1">
      <c r="A85" s="122" t="n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122" t="n"/>
      <c r="M85" s="122" t="n"/>
      <c r="N85" s="122" t="n"/>
      <c r="O85" s="122" t="n"/>
      <c r="P85" s="122" t="n"/>
      <c r="Q85" s="122" t="n"/>
      <c r="R85" s="122" t="n"/>
      <c r="S85" s="122" t="n"/>
      <c r="T85" s="122" t="n"/>
      <c r="U85" s="122" t="n"/>
      <c r="V85" s="122" t="n"/>
      <c r="W85" s="122" t="n"/>
    </row>
    <row r="86" ht="77.25" customHeight="1" s="1091" customFormat="1">
      <c r="A86" s="122" t="n"/>
      <c r="B86" s="717"/>
      <c r="C86" s="717"/>
      <c r="D86" s="717"/>
      <c r="E86" s="717"/>
      <c r="F86" s="717"/>
      <c r="G86" s="717"/>
      <c r="H86" s="717"/>
      <c r="I86" s="717"/>
      <c r="J86" s="717"/>
      <c r="K86" s="717"/>
      <c r="L86" s="122" t="n"/>
      <c r="M86" s="122" t="n"/>
      <c r="N86" s="122" t="n"/>
      <c r="O86" s="122" t="n"/>
      <c r="P86" s="122" t="n"/>
      <c r="Q86" s="122" t="n"/>
      <c r="R86" s="122" t="n"/>
      <c r="S86" s="122" t="n"/>
      <c r="T86" s="122" t="n"/>
      <c r="U86" s="122" t="n"/>
      <c r="V86" s="122" t="n"/>
      <c r="W86" s="122" t="n"/>
    </row>
    <row r="87" ht="77.25" customHeight="1" s="1091" customFormat="1">
      <c r="A87" s="122" t="n"/>
      <c r="B87" s="717"/>
      <c r="C87" s="717"/>
      <c r="D87" s="717"/>
      <c r="E87" s="717"/>
      <c r="F87" s="717"/>
      <c r="G87" s="717"/>
      <c r="H87" s="717"/>
      <c r="I87" s="717"/>
      <c r="J87" s="717"/>
      <c r="K87" s="717"/>
      <c r="L87" s="122" t="n"/>
      <c r="M87" s="122" t="n"/>
      <c r="N87" s="122" t="n"/>
      <c r="O87" s="122" t="n"/>
      <c r="P87" s="122" t="n"/>
      <c r="Q87" s="122" t="n"/>
      <c r="R87" s="122" t="n"/>
      <c r="S87" s="122" t="n"/>
      <c r="T87" s="122" t="n"/>
      <c r="U87" s="122" t="n"/>
      <c r="V87" s="122" t="n"/>
      <c r="W87" s="122" t="n"/>
    </row>
    <row r="88" ht="77.25" customHeight="1" s="1091" customFormat="1">
      <c r="A88" s="122" t="n"/>
      <c r="B88" s="717"/>
      <c r="C88" s="717"/>
      <c r="D88" s="717"/>
      <c r="E88" s="717"/>
      <c r="F88" s="717"/>
      <c r="G88" s="717"/>
      <c r="H88" s="717"/>
      <c r="I88" s="717"/>
      <c r="J88" s="717"/>
      <c r="K88" s="717"/>
      <c r="L88" s="122" t="n"/>
      <c r="M88" s="122" t="n"/>
      <c r="N88" s="122" t="n"/>
      <c r="O88" s="122" t="n"/>
      <c r="P88" s="122" t="n"/>
      <c r="Q88" s="122" t="n"/>
      <c r="R88" s="122" t="n"/>
      <c r="S88" s="122" t="n"/>
      <c r="T88" s="122" t="n"/>
      <c r="U88" s="122" t="n"/>
      <c r="V88" s="122" t="n"/>
      <c r="W88" s="122" t="n"/>
    </row>
    <row r="89" ht="77.25" customHeight="1" s="1091" customFormat="1">
      <c r="A89" s="122" t="n"/>
      <c r="B89" s="717"/>
      <c r="C89" s="717"/>
      <c r="D89" s="717"/>
      <c r="E89" s="717"/>
      <c r="F89" s="717"/>
      <c r="G89" s="717"/>
      <c r="H89" s="717"/>
      <c r="I89" s="717"/>
      <c r="J89" s="717"/>
      <c r="K89" s="717"/>
      <c r="L89" s="122" t="n"/>
      <c r="M89" s="122" t="n"/>
      <c r="N89" s="122" t="n"/>
      <c r="O89" s="122" t="n"/>
      <c r="P89" s="122" t="n"/>
      <c r="Q89" s="122" t="n"/>
      <c r="R89" s="122" t="n"/>
      <c r="S89" s="122" t="n"/>
      <c r="T89" s="122" t="n"/>
      <c r="U89" s="122" t="n"/>
      <c r="V89" s="122" t="n"/>
      <c r="W89" s="122" t="n"/>
    </row>
    <row r="90" ht="77.25" customHeight="1" s="1091" customFormat="1">
      <c r="A90" s="122" t="n"/>
      <c r="B90" s="717"/>
      <c r="C90" s="717"/>
      <c r="D90" s="717"/>
      <c r="E90" s="717"/>
      <c r="F90" s="717"/>
      <c r="G90" s="717"/>
      <c r="H90" s="717"/>
      <c r="I90" s="717"/>
      <c r="J90" s="717"/>
      <c r="K90" s="717"/>
      <c r="L90" s="122" t="n"/>
      <c r="M90" s="122" t="n"/>
      <c r="N90" s="122" t="n"/>
      <c r="O90" s="122" t="n"/>
      <c r="P90" s="122" t="n"/>
      <c r="Q90" s="122" t="n"/>
      <c r="R90" s="122" t="n"/>
      <c r="S90" s="122" t="n"/>
      <c r="T90" s="122" t="n"/>
      <c r="U90" s="122" t="n"/>
      <c r="V90" s="122" t="n"/>
      <c r="W90" s="122" t="n"/>
    </row>
    <row r="91" ht="77.25" customHeight="1" s="1091" customFormat="1">
      <c r="A91" s="122" t="n"/>
      <c r="B91" s="717"/>
      <c r="C91" s="717"/>
      <c r="D91" s="717"/>
      <c r="E91" s="717"/>
      <c r="F91" s="717"/>
      <c r="G91" s="717"/>
      <c r="H91" s="717"/>
      <c r="I91" s="717"/>
      <c r="J91" s="717"/>
      <c r="K91" s="717"/>
      <c r="L91" s="122" t="n"/>
      <c r="M91" s="122" t="n"/>
      <c r="N91" s="122" t="n"/>
      <c r="O91" s="122" t="n"/>
      <c r="P91" s="122" t="n"/>
      <c r="Q91" s="122" t="n"/>
      <c r="R91" s="122" t="n"/>
      <c r="S91" s="122" t="n"/>
      <c r="T91" s="122" t="n"/>
      <c r="U91" s="122" t="n"/>
      <c r="V91" s="122" t="n"/>
      <c r="W91" s="122" t="n"/>
    </row>
    <row r="92" ht="77.25" customHeight="1" s="1091" customFormat="1">
      <c r="A92" s="122" t="n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122" t="n"/>
      <c r="M92" s="122" t="n"/>
      <c r="N92" s="122" t="n"/>
      <c r="O92" s="122" t="n"/>
      <c r="P92" s="122" t="n"/>
      <c r="Q92" s="122" t="n"/>
      <c r="R92" s="122" t="n"/>
      <c r="S92" s="122" t="n"/>
      <c r="T92" s="122" t="n"/>
      <c r="U92" s="122" t="n"/>
      <c r="V92" s="122" t="n"/>
      <c r="W92" s="122" t="n"/>
    </row>
    <row r="93" ht="77.25" customHeight="1" s="1091" customFormat="1">
      <c r="A93" s="122" t="n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122" t="n"/>
      <c r="M93" s="122" t="n"/>
      <c r="N93" s="122" t="n"/>
      <c r="O93" s="122" t="n"/>
      <c r="P93" s="122" t="n"/>
      <c r="Q93" s="122" t="n"/>
      <c r="R93" s="122" t="n"/>
      <c r="S93" s="122" t="n"/>
      <c r="T93" s="122" t="n"/>
      <c r="U93" s="122" t="n"/>
      <c r="V93" s="122" t="n"/>
      <c r="W93" s="122" t="n"/>
    </row>
    <row r="94" ht="77.25" customHeight="1" s="1091" customFormat="1">
      <c r="A94" s="122" t="n"/>
      <c r="B94" s="717"/>
      <c r="C94" s="717"/>
      <c r="D94" s="717"/>
      <c r="E94" s="717"/>
      <c r="F94" s="717"/>
      <c r="G94" s="717"/>
      <c r="H94" s="717"/>
      <c r="I94" s="717"/>
      <c r="J94" s="717"/>
      <c r="K94" s="717"/>
      <c r="L94" s="122" t="n"/>
      <c r="M94" s="122" t="n"/>
      <c r="N94" s="122" t="n"/>
      <c r="O94" s="122" t="n"/>
      <c r="P94" s="122" t="n"/>
      <c r="Q94" s="122" t="n"/>
      <c r="R94" s="122" t="n"/>
      <c r="S94" s="122" t="n"/>
      <c r="T94" s="122" t="n"/>
      <c r="U94" s="122" t="n"/>
      <c r="V94" s="122" t="n"/>
      <c r="W94" s="122" t="n"/>
    </row>
    <row r="95" ht="77.25" customHeight="1" s="1091" customFormat="1">
      <c r="A95" s="122" t="n"/>
      <c r="B95" s="717"/>
      <c r="C95" s="717"/>
      <c r="D95" s="717"/>
      <c r="E95" s="717"/>
      <c r="F95" s="717"/>
      <c r="G95" s="717"/>
      <c r="H95" s="717"/>
      <c r="I95" s="717"/>
      <c r="J95" s="717"/>
      <c r="K95" s="717"/>
      <c r="L95" s="122" t="n"/>
      <c r="M95" s="122" t="n"/>
      <c r="N95" s="122" t="n"/>
      <c r="O95" s="122" t="n"/>
      <c r="P95" s="122" t="n"/>
      <c r="Q95" s="122" t="n"/>
      <c r="R95" s="122" t="n"/>
      <c r="S95" s="122" t="n"/>
      <c r="T95" s="122" t="n"/>
      <c r="U95" s="122" t="n"/>
      <c r="V95" s="122" t="n"/>
      <c r="W95" s="122" t="n"/>
    </row>
    <row r="96" ht="77.25" customHeight="1" s="1091" customFormat="1">
      <c r="A96" s="122" t="n"/>
      <c r="B96" s="717"/>
      <c r="C96" s="717"/>
      <c r="D96" s="717"/>
      <c r="E96" s="717"/>
      <c r="F96" s="717"/>
      <c r="G96" s="717"/>
      <c r="H96" s="717"/>
      <c r="I96" s="717"/>
      <c r="J96" s="717"/>
      <c r="K96" s="717"/>
      <c r="L96" s="122" t="n"/>
      <c r="M96" s="122" t="n"/>
      <c r="N96" s="122" t="n"/>
      <c r="O96" s="122" t="n"/>
      <c r="P96" s="122" t="n"/>
      <c r="Q96" s="122" t="n"/>
      <c r="R96" s="122" t="n"/>
      <c r="S96" s="122" t="n"/>
      <c r="T96" s="122" t="n"/>
      <c r="U96" s="122" t="n"/>
      <c r="V96" s="122" t="n"/>
      <c r="W96" s="122" t="n"/>
    </row>
    <row r="97" ht="77.25" customHeight="1" s="1091" customFormat="1">
      <c r="A97" s="122" t="n"/>
      <c r="B97" s="717"/>
      <c r="C97" s="717"/>
      <c r="D97" s="717"/>
      <c r="E97" s="717"/>
      <c r="F97" s="717"/>
      <c r="G97" s="717"/>
      <c r="H97" s="717"/>
      <c r="I97" s="717"/>
      <c r="J97" s="717"/>
      <c r="K97" s="717"/>
      <c r="L97" s="122" t="n"/>
      <c r="M97" s="122" t="n"/>
      <c r="N97" s="122" t="n"/>
      <c r="O97" s="122" t="n"/>
      <c r="P97" s="122" t="n"/>
      <c r="Q97" s="122" t="n"/>
      <c r="R97" s="122" t="n"/>
      <c r="S97" s="122" t="n"/>
      <c r="T97" s="122" t="n"/>
      <c r="U97" s="122" t="n"/>
      <c r="V97" s="122" t="n"/>
      <c r="W97" s="122" t="n"/>
    </row>
    <row r="98" ht="77.25" customHeight="1" s="1091" customFormat="1">
      <c r="A98" s="122" t="n"/>
      <c r="B98" s="717"/>
      <c r="C98" s="717"/>
      <c r="D98" s="717"/>
      <c r="E98" s="717"/>
      <c r="F98" s="717"/>
      <c r="G98" s="717"/>
      <c r="H98" s="717"/>
      <c r="I98" s="717"/>
      <c r="J98" s="717"/>
      <c r="K98" s="717"/>
      <c r="L98" s="122" t="n"/>
      <c r="M98" s="122" t="n"/>
      <c r="N98" s="122" t="n"/>
      <c r="O98" s="122" t="n"/>
      <c r="P98" s="122" t="n"/>
      <c r="Q98" s="122" t="n"/>
      <c r="R98" s="122" t="n"/>
      <c r="S98" s="122" t="n"/>
      <c r="T98" s="122" t="n"/>
      <c r="U98" s="122" t="n"/>
      <c r="V98" s="122" t="n"/>
      <c r="W98" s="122" t="n"/>
    </row>
    <row r="99" ht="77.25" customHeight="1" s="1091" customFormat="1">
      <c r="A99" s="122" t="n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122" t="n"/>
      <c r="M99" s="122" t="n"/>
      <c r="N99" s="122" t="n"/>
      <c r="O99" s="122" t="n"/>
      <c r="P99" s="122" t="n"/>
      <c r="Q99" s="122" t="n"/>
      <c r="R99" s="122" t="n"/>
      <c r="S99" s="122" t="n"/>
      <c r="T99" s="122" t="n"/>
      <c r="U99" s="122" t="n"/>
      <c r="V99" s="122" t="n"/>
      <c r="W99" s="122" t="n"/>
    </row>
    <row r="100" ht="77.25" customHeight="1" s="1091" customFormat="1">
      <c r="A100" s="122" t="n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122" t="n"/>
      <c r="M100" s="122" t="n"/>
      <c r="N100" s="122" t="n"/>
      <c r="O100" s="122" t="n"/>
      <c r="P100" s="122" t="n"/>
      <c r="Q100" s="122" t="n"/>
      <c r="R100" s="122" t="n"/>
      <c r="S100" s="122" t="n"/>
      <c r="T100" s="122" t="n"/>
      <c r="U100" s="122" t="n"/>
      <c r="V100" s="122" t="n"/>
      <c r="W100" s="122" t="n"/>
    </row>
    <row r="101" ht="77.25" customHeight="1" s="1091" customFormat="1">
      <c r="A101" s="122" t="n"/>
      <c r="B101" s="717"/>
      <c r="C101" s="717"/>
      <c r="D101" s="717"/>
      <c r="E101" s="717"/>
      <c r="F101" s="717"/>
      <c r="G101" s="717"/>
      <c r="H101" s="717"/>
      <c r="I101" s="717"/>
      <c r="J101" s="717"/>
      <c r="K101" s="717"/>
      <c r="L101" s="122" t="n"/>
      <c r="M101" s="122" t="n"/>
      <c r="N101" s="122" t="n"/>
      <c r="O101" s="122" t="n"/>
      <c r="P101" s="122" t="n"/>
      <c r="Q101" s="122" t="n"/>
      <c r="R101" s="122" t="n"/>
      <c r="S101" s="122" t="n"/>
      <c r="T101" s="122" t="n"/>
      <c r="U101" s="122" t="n"/>
      <c r="V101" s="122" t="n"/>
      <c r="W101" s="122" t="n"/>
    </row>
    <row r="102" ht="77.25" customHeight="1" s="1091" customFormat="1">
      <c r="A102" s="122" t="n"/>
      <c r="B102" s="717"/>
      <c r="C102" s="717"/>
      <c r="D102" s="717"/>
      <c r="E102" s="717"/>
      <c r="F102" s="717"/>
      <c r="G102" s="717"/>
      <c r="H102" s="717"/>
      <c r="I102" s="717"/>
      <c r="J102" s="717"/>
      <c r="K102" s="717"/>
      <c r="L102" s="122" t="n"/>
      <c r="M102" s="122" t="n"/>
      <c r="N102" s="122" t="n"/>
      <c r="O102" s="122" t="n"/>
      <c r="P102" s="122" t="n"/>
      <c r="Q102" s="122" t="n"/>
      <c r="R102" s="122" t="n"/>
      <c r="S102" s="122" t="n"/>
      <c r="T102" s="122" t="n"/>
      <c r="U102" s="122" t="n"/>
      <c r="V102" s="122" t="n"/>
      <c r="W102" s="122" t="n"/>
    </row>
    <row r="103" ht="77.25" customHeight="1" s="1091" customFormat="1">
      <c r="A103" s="122" t="n"/>
      <c r="B103" s="717"/>
      <c r="C103" s="717"/>
      <c r="D103" s="717"/>
      <c r="E103" s="717"/>
      <c r="F103" s="717"/>
      <c r="G103" s="717"/>
      <c r="H103" s="717"/>
      <c r="I103" s="717"/>
      <c r="J103" s="717"/>
      <c r="K103" s="717"/>
      <c r="L103" s="122" t="n"/>
      <c r="M103" s="122" t="n"/>
      <c r="N103" s="122" t="n"/>
      <c r="O103" s="122" t="n"/>
      <c r="P103" s="122" t="n"/>
      <c r="Q103" s="122" t="n"/>
      <c r="R103" s="122" t="n"/>
      <c r="S103" s="122" t="n"/>
      <c r="T103" s="122" t="n"/>
      <c r="U103" s="122" t="n"/>
      <c r="V103" s="122" t="n"/>
      <c r="W103" s="122" t="n"/>
    </row>
    <row r="104" ht="77.25" customHeight="1" s="1091" customFormat="1">
      <c r="A104" s="122" t="n"/>
      <c r="B104" s="717"/>
      <c r="C104" s="717"/>
      <c r="D104" s="717"/>
      <c r="E104" s="717"/>
      <c r="F104" s="717"/>
      <c r="G104" s="717"/>
      <c r="H104" s="717"/>
      <c r="I104" s="717"/>
      <c r="J104" s="717"/>
      <c r="K104" s="717"/>
      <c r="L104" s="122" t="n"/>
      <c r="M104" s="122" t="n"/>
      <c r="N104" s="122" t="n"/>
      <c r="O104" s="122" t="n"/>
      <c r="P104" s="122" t="n"/>
      <c r="Q104" s="122" t="n"/>
      <c r="R104" s="122" t="n"/>
      <c r="S104" s="122" t="n"/>
      <c r="T104" s="122" t="n"/>
      <c r="U104" s="122" t="n"/>
      <c r="V104" s="122" t="n"/>
      <c r="W104" s="122" t="n"/>
    </row>
    <row r="105" ht="77.25" customHeight="1" s="1091" customFormat="1">
      <c r="A105" s="122" t="n"/>
      <c r="B105" s="717"/>
      <c r="C105" s="717"/>
      <c r="D105" s="717"/>
      <c r="E105" s="717"/>
      <c r="F105" s="717"/>
      <c r="G105" s="717"/>
      <c r="H105" s="717"/>
      <c r="I105" s="717"/>
      <c r="J105" s="717"/>
      <c r="K105" s="717"/>
      <c r="L105" s="122" t="n"/>
      <c r="M105" s="122" t="n"/>
      <c r="N105" s="122" t="n"/>
      <c r="O105" s="122" t="n"/>
      <c r="P105" s="122" t="n"/>
      <c r="Q105" s="122" t="n"/>
      <c r="R105" s="122" t="n"/>
      <c r="S105" s="122" t="n"/>
      <c r="T105" s="122" t="n"/>
      <c r="U105" s="122" t="n"/>
      <c r="V105" s="122" t="n"/>
      <c r="W105" s="122" t="n"/>
    </row>
    <row r="106" ht="77.25" customHeight="1" s="1091" customFormat="1">
      <c r="A106" s="122" t="n"/>
      <c r="B106" s="717"/>
      <c r="C106" s="717"/>
      <c r="D106" s="717"/>
      <c r="E106" s="717"/>
      <c r="F106" s="717"/>
      <c r="G106" s="717"/>
      <c r="H106" s="717"/>
      <c r="I106" s="717"/>
      <c r="J106" s="717"/>
      <c r="K106" s="717"/>
      <c r="L106" s="122" t="n"/>
      <c r="M106" s="122" t="n"/>
      <c r="N106" s="122" t="n"/>
      <c r="O106" s="122" t="n"/>
      <c r="P106" s="122" t="n"/>
      <c r="Q106" s="122" t="n"/>
      <c r="R106" s="122" t="n"/>
      <c r="S106" s="122" t="n"/>
      <c r="T106" s="122" t="n"/>
      <c r="U106" s="122" t="n"/>
      <c r="V106" s="122" t="n"/>
      <c r="W106" s="122" t="n"/>
    </row>
    <row r="107" ht="77.25" customHeight="1" s="1091" customFormat="1">
      <c r="A107" s="122" t="n"/>
      <c r="B107" s="717"/>
      <c r="C107" s="717"/>
      <c r="D107" s="717"/>
      <c r="E107" s="717"/>
      <c r="F107" s="717"/>
      <c r="G107" s="717"/>
      <c r="H107" s="717"/>
      <c r="I107" s="717"/>
      <c r="J107" s="717"/>
      <c r="K107" s="717"/>
      <c r="L107" s="122" t="n"/>
      <c r="M107" s="122" t="n"/>
      <c r="N107" s="122" t="n"/>
      <c r="O107" s="122" t="n"/>
      <c r="P107" s="122" t="n"/>
      <c r="Q107" s="122" t="n"/>
      <c r="R107" s="122" t="n"/>
      <c r="S107" s="122" t="n"/>
      <c r="T107" s="122" t="n"/>
      <c r="U107" s="122" t="n"/>
      <c r="V107" s="122" t="n"/>
      <c r="W107" s="122" t="n"/>
    </row>
    <row r="108" ht="77.25" customHeight="1" s="1091" customFormat="1">
      <c r="A108" s="122" t="n"/>
      <c r="B108" s="717"/>
      <c r="C108" s="717"/>
      <c r="D108" s="717"/>
      <c r="E108" s="717"/>
      <c r="F108" s="717"/>
      <c r="G108" s="717"/>
      <c r="H108" s="717"/>
      <c r="I108" s="717"/>
      <c r="J108" s="717"/>
      <c r="K108" s="717"/>
      <c r="L108" s="122" t="n"/>
      <c r="M108" s="122" t="n"/>
      <c r="N108" s="122" t="n"/>
      <c r="O108" s="122" t="n"/>
      <c r="P108" s="122" t="n"/>
      <c r="Q108" s="122" t="n"/>
      <c r="R108" s="122" t="n"/>
      <c r="S108" s="122" t="n"/>
      <c r="T108" s="122" t="n"/>
      <c r="U108" s="122" t="n"/>
      <c r="V108" s="122" t="n"/>
      <c r="W108" s="122" t="n"/>
    </row>
    <row r="109" ht="77.25" customHeight="1" s="1091" customFormat="1">
      <c r="A109" s="122" t="n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122" t="n"/>
      <c r="M109" s="122" t="n"/>
      <c r="N109" s="122" t="n"/>
      <c r="O109" s="122" t="n"/>
      <c r="P109" s="122" t="n"/>
      <c r="Q109" s="122" t="n"/>
      <c r="R109" s="122" t="n"/>
      <c r="S109" s="122" t="n"/>
      <c r="T109" s="122" t="n"/>
      <c r="U109" s="122" t="n"/>
      <c r="V109" s="122" t="n"/>
      <c r="W109" s="122" t="n"/>
    </row>
    <row r="110" ht="77.25" customHeight="1" s="1091" customFormat="1">
      <c r="A110" s="122" t="n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122" t="n"/>
      <c r="M110" s="122" t="n"/>
      <c r="N110" s="122" t="n"/>
      <c r="O110" s="122" t="n"/>
      <c r="P110" s="122" t="n"/>
      <c r="Q110" s="122" t="n"/>
      <c r="R110" s="122" t="n"/>
      <c r="S110" s="122" t="n"/>
      <c r="T110" s="122" t="n"/>
      <c r="U110" s="122" t="n"/>
      <c r="V110" s="122" t="n"/>
      <c r="W110" s="122" t="n"/>
    </row>
    <row r="111" ht="77.25" customHeight="1" s="1091" customFormat="1">
      <c r="A111" s="122" t="n"/>
      <c r="B111" s="717"/>
      <c r="C111" s="717"/>
      <c r="D111" s="717"/>
      <c r="E111" s="717"/>
      <c r="F111" s="717"/>
      <c r="G111" s="717"/>
      <c r="H111" s="717"/>
      <c r="I111" s="717"/>
      <c r="J111" s="717"/>
      <c r="K111" s="717"/>
      <c r="L111" s="122" t="n"/>
      <c r="M111" s="122" t="n"/>
      <c r="N111" s="122" t="n"/>
      <c r="O111" s="122" t="n"/>
      <c r="P111" s="122" t="n"/>
      <c r="Q111" s="122" t="n"/>
      <c r="R111" s="122" t="n"/>
      <c r="S111" s="122" t="n"/>
      <c r="T111" s="122" t="n"/>
      <c r="U111" s="122" t="n"/>
      <c r="V111" s="122" t="n"/>
      <c r="W111" s="122" t="n"/>
    </row>
    <row r="112" ht="77.25" customHeight="1" s="1091" customFormat="1">
      <c r="A112" s="122" t="n"/>
      <c r="B112" s="717"/>
      <c r="C112" s="717"/>
      <c r="D112" s="717"/>
      <c r="E112" s="717"/>
      <c r="F112" s="717"/>
      <c r="G112" s="717"/>
      <c r="H112" s="717"/>
      <c r="I112" s="717"/>
      <c r="J112" s="717"/>
      <c r="K112" s="717"/>
      <c r="L112" s="122" t="n"/>
      <c r="M112" s="122" t="n"/>
      <c r="N112" s="122" t="n"/>
      <c r="O112" s="122" t="n"/>
      <c r="P112" s="122" t="n"/>
      <c r="Q112" s="122" t="n"/>
      <c r="R112" s="122" t="n"/>
      <c r="S112" s="122" t="n"/>
      <c r="T112" s="122" t="n"/>
      <c r="U112" s="122" t="n"/>
      <c r="V112" s="122" t="n"/>
      <c r="W112" s="122" t="n"/>
    </row>
    <row r="113" ht="77.25" customHeight="1" s="1091" customFormat="1">
      <c r="A113" s="122" t="n"/>
      <c r="B113" s="717"/>
      <c r="C113" s="717"/>
      <c r="D113" s="717"/>
      <c r="E113" s="717"/>
      <c r="F113" s="717"/>
      <c r="G113" s="717"/>
      <c r="H113" s="717"/>
      <c r="I113" s="717"/>
      <c r="J113" s="717"/>
      <c r="K113" s="717"/>
      <c r="L113" s="122" t="n"/>
      <c r="M113" s="122" t="n"/>
      <c r="N113" s="122" t="n"/>
      <c r="O113" s="122" t="n"/>
      <c r="P113" s="122" t="n"/>
      <c r="Q113" s="122" t="n"/>
      <c r="R113" s="122" t="n"/>
      <c r="S113" s="122" t="n"/>
      <c r="T113" s="122" t="n"/>
      <c r="U113" s="122" t="n"/>
      <c r="V113" s="122" t="n"/>
      <c r="W113" s="122" t="n"/>
    </row>
    <row r="114" ht="77.25" customHeight="1" s="1091" customFormat="1">
      <c r="A114" s="122" t="n"/>
      <c r="B114" s="717"/>
      <c r="C114" s="717"/>
      <c r="D114" s="717"/>
      <c r="E114" s="717"/>
      <c r="F114" s="717"/>
      <c r="G114" s="717"/>
      <c r="H114" s="717"/>
      <c r="I114" s="717"/>
      <c r="J114" s="717"/>
      <c r="K114" s="717"/>
      <c r="L114" s="122" t="n"/>
      <c r="M114" s="122" t="n"/>
      <c r="N114" s="122" t="n"/>
      <c r="O114" s="122" t="n"/>
      <c r="P114" s="122" t="n"/>
      <c r="Q114" s="122" t="n"/>
      <c r="R114" s="122" t="n"/>
      <c r="S114" s="122" t="n"/>
      <c r="T114" s="122" t="n"/>
      <c r="U114" s="122" t="n"/>
      <c r="V114" s="122" t="n"/>
      <c r="W114" s="122" t="n"/>
    </row>
    <row r="115" ht="77.25" customHeight="1" s="1091" customFormat="1">
      <c r="A115" s="122" t="n"/>
      <c r="B115" s="717"/>
      <c r="C115" s="717"/>
      <c r="D115" s="717"/>
      <c r="E115" s="717"/>
      <c r="F115" s="717"/>
      <c r="G115" s="717"/>
      <c r="H115" s="717"/>
      <c r="I115" s="717"/>
      <c r="J115" s="717"/>
      <c r="K115" s="717"/>
      <c r="L115" s="122" t="n"/>
      <c r="M115" s="122" t="n"/>
      <c r="N115" s="122" t="n"/>
      <c r="O115" s="122" t="n"/>
      <c r="P115" s="122" t="n"/>
      <c r="Q115" s="122" t="n"/>
      <c r="R115" s="122" t="n"/>
      <c r="S115" s="122" t="n"/>
      <c r="T115" s="122" t="n"/>
      <c r="U115" s="122" t="n"/>
      <c r="V115" s="122" t="n"/>
      <c r="W115" s="122" t="n"/>
    </row>
    <row r="116" ht="77.25" customHeight="1" s="1091" customFormat="1">
      <c r="A116" s="122" t="n"/>
      <c r="B116" s="717"/>
      <c r="C116" s="717"/>
      <c r="D116" s="717"/>
      <c r="E116" s="717"/>
      <c r="F116" s="717"/>
      <c r="G116" s="717"/>
      <c r="H116" s="717"/>
      <c r="I116" s="717"/>
      <c r="J116" s="717"/>
      <c r="K116" s="717"/>
      <c r="L116" s="122" t="n"/>
      <c r="M116" s="122" t="n"/>
      <c r="N116" s="122" t="n"/>
      <c r="O116" s="122" t="n"/>
      <c r="P116" s="122" t="n"/>
      <c r="Q116" s="122" t="n"/>
      <c r="R116" s="122" t="n"/>
      <c r="S116" s="122" t="n"/>
      <c r="T116" s="122" t="n"/>
      <c r="U116" s="122" t="n"/>
      <c r="V116" s="122" t="n"/>
      <c r="W116" s="122" t="n"/>
    </row>
    <row r="117" ht="77.25" customHeight="1" s="1091" customFormat="1">
      <c r="A117" s="122" t="n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122" t="n"/>
      <c r="M117" s="122" t="n"/>
      <c r="N117" s="122" t="n"/>
      <c r="O117" s="122" t="n"/>
      <c r="P117" s="122" t="n"/>
      <c r="Q117" s="122" t="n"/>
      <c r="R117" s="122" t="n"/>
      <c r="S117" s="122" t="n"/>
      <c r="T117" s="122" t="n"/>
      <c r="U117" s="122" t="n"/>
      <c r="V117" s="122" t="n"/>
      <c r="W117" s="122" t="n"/>
    </row>
    <row r="118" ht="77.25" customHeight="1" s="1091" customFormat="1">
      <c r="A118" s="122" t="n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122" t="n"/>
      <c r="M118" s="122" t="n"/>
      <c r="N118" s="122" t="n"/>
      <c r="O118" s="122" t="n"/>
      <c r="P118" s="122" t="n"/>
      <c r="Q118" s="122" t="n"/>
      <c r="R118" s="122" t="n"/>
      <c r="S118" s="122" t="n"/>
      <c r="T118" s="122" t="n"/>
      <c r="U118" s="122" t="n"/>
      <c r="V118" s="122" t="n"/>
      <c r="W118" s="122" t="n"/>
    </row>
    <row r="119" ht="77.25" customHeight="1" s="1091" customFormat="1">
      <c r="A119" s="122" t="n"/>
      <c r="B119" s="717"/>
      <c r="C119" s="717"/>
      <c r="D119" s="717"/>
      <c r="E119" s="717"/>
      <c r="F119" s="717"/>
      <c r="G119" s="717"/>
      <c r="H119" s="717"/>
      <c r="I119" s="717"/>
      <c r="J119" s="717"/>
      <c r="K119" s="717"/>
      <c r="L119" s="122" t="n"/>
      <c r="M119" s="122" t="n"/>
      <c r="N119" s="122" t="n"/>
      <c r="O119" s="122" t="n"/>
      <c r="P119" s="122" t="n"/>
      <c r="Q119" s="122" t="n"/>
      <c r="R119" s="122" t="n"/>
      <c r="S119" s="122" t="n"/>
      <c r="T119" s="122" t="n"/>
      <c r="U119" s="122" t="n"/>
      <c r="V119" s="122" t="n"/>
      <c r="W119" s="122" t="n"/>
    </row>
    <row r="120" ht="77.25" customHeight="1" s="1091" customFormat="1">
      <c r="A120" s="122" t="n"/>
      <c r="B120" s="717"/>
      <c r="C120" s="717"/>
      <c r="D120" s="717"/>
      <c r="E120" s="717"/>
      <c r="F120" s="717"/>
      <c r="G120" s="717"/>
      <c r="H120" s="717"/>
      <c r="I120" s="717"/>
      <c r="J120" s="717"/>
      <c r="K120" s="717"/>
      <c r="L120" s="122" t="n"/>
      <c r="M120" s="122" t="n"/>
      <c r="N120" s="122" t="n"/>
      <c r="O120" s="122" t="n"/>
      <c r="P120" s="122" t="n"/>
      <c r="Q120" s="122" t="n"/>
      <c r="R120" s="122" t="n"/>
      <c r="S120" s="122" t="n"/>
      <c r="T120" s="122" t="n"/>
      <c r="U120" s="122" t="n"/>
      <c r="V120" s="122" t="n"/>
      <c r="W120" s="122" t="n"/>
    </row>
    <row r="121" ht="77.25" customHeight="1" s="1091" customFormat="1">
      <c r="A121" s="122" t="n"/>
      <c r="B121" s="717"/>
      <c r="C121" s="717"/>
      <c r="D121" s="717"/>
      <c r="E121" s="717"/>
      <c r="F121" s="717"/>
      <c r="G121" s="717"/>
      <c r="H121" s="717"/>
      <c r="I121" s="717"/>
      <c r="J121" s="717"/>
      <c r="K121" s="717"/>
      <c r="L121" s="122" t="n"/>
      <c r="M121" s="122" t="n"/>
      <c r="N121" s="122" t="n"/>
      <c r="O121" s="122" t="n"/>
      <c r="P121" s="122" t="n"/>
      <c r="Q121" s="122" t="n"/>
      <c r="R121" s="122" t="n"/>
      <c r="S121" s="122" t="n"/>
      <c r="T121" s="122" t="n"/>
      <c r="U121" s="122" t="n"/>
      <c r="V121" s="122" t="n"/>
      <c r="W121" s="122" t="n"/>
    </row>
    <row r="122" ht="77.25" customHeight="1" s="1091" customFormat="1">
      <c r="A122" s="122" t="n"/>
      <c r="B122" s="717"/>
      <c r="C122" s="717"/>
      <c r="D122" s="717"/>
      <c r="E122" s="717"/>
      <c r="F122" s="717"/>
      <c r="G122" s="717"/>
      <c r="H122" s="717"/>
      <c r="I122" s="717"/>
      <c r="J122" s="717"/>
      <c r="K122" s="717"/>
      <c r="L122" s="122" t="n"/>
      <c r="M122" s="122" t="n"/>
      <c r="N122" s="122" t="n"/>
      <c r="O122" s="122" t="n"/>
      <c r="P122" s="122" t="n"/>
      <c r="Q122" s="122" t="n"/>
      <c r="R122" s="122" t="n"/>
      <c r="S122" s="122" t="n"/>
      <c r="T122" s="122" t="n"/>
      <c r="U122" s="122" t="n"/>
      <c r="V122" s="122" t="n"/>
      <c r="W122" s="122" t="n"/>
    </row>
    <row r="123" ht="77.25" customHeight="1" s="1091" customFormat="1">
      <c r="A123" s="122" t="n"/>
      <c r="B123" s="717"/>
      <c r="C123" s="717"/>
      <c r="D123" s="717"/>
      <c r="E123" s="717"/>
      <c r="F123" s="717"/>
      <c r="G123" s="717"/>
      <c r="H123" s="717"/>
      <c r="I123" s="717"/>
      <c r="J123" s="717"/>
      <c r="K123" s="717"/>
      <c r="L123" s="122" t="n"/>
      <c r="M123" s="122" t="n"/>
      <c r="N123" s="122" t="n"/>
      <c r="O123" s="122" t="n"/>
      <c r="P123" s="122" t="n"/>
      <c r="Q123" s="122" t="n"/>
      <c r="R123" s="122" t="n"/>
      <c r="S123" s="122" t="n"/>
      <c r="T123" s="122" t="n"/>
      <c r="U123" s="122" t="n"/>
      <c r="V123" s="122" t="n"/>
      <c r="W123" s="122" t="n"/>
    </row>
    <row r="124" ht="77.25" customHeight="1" s="1091" customFormat="1">
      <c r="A124" s="122" t="n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122" t="n"/>
      <c r="M124" s="122" t="n"/>
      <c r="N124" s="122" t="n"/>
      <c r="O124" s="122" t="n"/>
      <c r="P124" s="122" t="n"/>
      <c r="Q124" s="122" t="n"/>
      <c r="R124" s="122" t="n"/>
      <c r="S124" s="122" t="n"/>
      <c r="T124" s="122" t="n"/>
      <c r="U124" s="122" t="n"/>
      <c r="V124" s="122" t="n"/>
      <c r="W124" s="122" t="n"/>
    </row>
    <row r="125" ht="77.25" customHeight="1" s="1091" customFormat="1">
      <c r="A125" s="122" t="n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122" t="n"/>
      <c r="M125" s="122" t="n"/>
      <c r="N125" s="122" t="n"/>
      <c r="O125" s="122" t="n"/>
      <c r="P125" s="122" t="n"/>
      <c r="Q125" s="122" t="n"/>
      <c r="R125" s="122" t="n"/>
      <c r="S125" s="122" t="n"/>
      <c r="T125" s="122" t="n"/>
      <c r="U125" s="122" t="n"/>
      <c r="V125" s="122" t="n"/>
      <c r="W125" s="122" t="n"/>
    </row>
    <row r="126" ht="77.25" customHeight="1" s="1091" customFormat="1">
      <c r="A126" s="122" t="n"/>
      <c r="B126" s="717"/>
      <c r="C126" s="717"/>
      <c r="D126" s="717"/>
      <c r="E126" s="717"/>
      <c r="F126" s="717"/>
      <c r="G126" s="717"/>
      <c r="H126" s="717"/>
      <c r="I126" s="717"/>
      <c r="J126" s="717"/>
      <c r="K126" s="717"/>
      <c r="L126" s="122" t="n"/>
      <c r="M126" s="122" t="n"/>
      <c r="N126" s="122" t="n"/>
      <c r="O126" s="122" t="n"/>
      <c r="P126" s="122" t="n"/>
      <c r="Q126" s="122" t="n"/>
      <c r="R126" s="122" t="n"/>
      <c r="S126" s="122" t="n"/>
      <c r="T126" s="122" t="n"/>
      <c r="U126" s="122" t="n"/>
      <c r="V126" s="122" t="n"/>
      <c r="W126" s="122" t="n"/>
    </row>
    <row r="127" ht="77.25" customHeight="1" s="1091" customFormat="1">
      <c r="A127" s="122" t="n"/>
      <c r="B127" s="717"/>
      <c r="C127" s="717"/>
      <c r="D127" s="717"/>
      <c r="E127" s="717"/>
      <c r="F127" s="717"/>
      <c r="G127" s="717"/>
      <c r="H127" s="717"/>
      <c r="I127" s="717"/>
      <c r="J127" s="717"/>
      <c r="K127" s="717"/>
      <c r="L127" s="122" t="n"/>
      <c r="M127" s="122" t="n"/>
      <c r="N127" s="122" t="n"/>
      <c r="O127" s="122" t="n"/>
      <c r="P127" s="122" t="n"/>
      <c r="Q127" s="122" t="n"/>
      <c r="R127" s="122" t="n"/>
      <c r="S127" s="122" t="n"/>
      <c r="T127" s="122" t="n"/>
      <c r="U127" s="122" t="n"/>
      <c r="V127" s="122" t="n"/>
      <c r="W127" s="122" t="n"/>
    </row>
    <row r="128" ht="77.25" customHeight="1" s="1091" customFormat="1">
      <c r="A128" s="122" t="n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122" t="n"/>
      <c r="M128" s="122" t="n"/>
      <c r="N128" s="122" t="n"/>
      <c r="O128" s="122" t="n"/>
      <c r="P128" s="122" t="n"/>
      <c r="Q128" s="122" t="n"/>
      <c r="R128" s="122" t="n"/>
      <c r="S128" s="122" t="n"/>
      <c r="T128" s="122" t="n"/>
      <c r="U128" s="122" t="n"/>
      <c r="V128" s="122" t="n"/>
      <c r="W128" s="122" t="n"/>
    </row>
    <row r="129" ht="77.25" customHeight="1" s="1091" customFormat="1">
      <c r="A129" s="122" t="n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122" t="n"/>
      <c r="M129" s="122" t="n"/>
      <c r="N129" s="122" t="n"/>
      <c r="O129" s="122" t="n"/>
      <c r="P129" s="122" t="n"/>
      <c r="Q129" s="122" t="n"/>
      <c r="R129" s="122" t="n"/>
      <c r="S129" s="122" t="n"/>
      <c r="T129" s="122" t="n"/>
      <c r="U129" s="122" t="n"/>
      <c r="V129" s="122" t="n"/>
      <c r="W129" s="122" t="n"/>
    </row>
    <row r="130" ht="77.25" customHeight="1" s="1091" customFormat="1">
      <c r="A130" s="122" t="n"/>
      <c r="B130" s="717"/>
      <c r="C130" s="717"/>
      <c r="D130" s="717"/>
      <c r="E130" s="717"/>
      <c r="F130" s="717"/>
      <c r="G130" s="717"/>
      <c r="H130" s="717"/>
      <c r="I130" s="717"/>
      <c r="J130" s="717"/>
      <c r="K130" s="717"/>
      <c r="L130" s="122" t="n"/>
      <c r="M130" s="122" t="n"/>
      <c r="N130" s="122" t="n"/>
      <c r="O130" s="122" t="n"/>
      <c r="P130" s="122" t="n"/>
      <c r="Q130" s="122" t="n"/>
      <c r="R130" s="122" t="n"/>
      <c r="S130" s="122" t="n"/>
      <c r="T130" s="122" t="n"/>
      <c r="U130" s="122" t="n"/>
      <c r="V130" s="122" t="n"/>
      <c r="W130" s="122" t="n"/>
    </row>
    <row r="131" ht="77.25" customHeight="1" s="1091" customFormat="1">
      <c r="A131" s="122" t="n"/>
      <c r="B131" s="717"/>
      <c r="C131" s="717"/>
      <c r="D131" s="717"/>
      <c r="E131" s="717"/>
      <c r="F131" s="717"/>
      <c r="G131" s="717"/>
      <c r="H131" s="717"/>
      <c r="I131" s="717"/>
      <c r="J131" s="717"/>
      <c r="K131" s="717"/>
      <c r="L131" s="122" t="n"/>
      <c r="M131" s="122" t="n"/>
      <c r="N131" s="122" t="n"/>
      <c r="O131" s="122" t="n"/>
      <c r="P131" s="122" t="n"/>
      <c r="Q131" s="122" t="n"/>
      <c r="R131" s="122" t="n"/>
      <c r="S131" s="122" t="n"/>
      <c r="T131" s="122" t="n"/>
      <c r="U131" s="122" t="n"/>
      <c r="V131" s="122" t="n"/>
      <c r="W131" s="122" t="n"/>
    </row>
    <row r="132" ht="77.25" customHeight="1" s="1091" customFormat="1">
      <c r="A132" s="122" t="n"/>
      <c r="B132" s="717"/>
      <c r="C132" s="717"/>
      <c r="D132" s="717"/>
      <c r="E132" s="717"/>
      <c r="F132" s="717"/>
      <c r="G132" s="717"/>
      <c r="H132" s="717"/>
      <c r="I132" s="717"/>
      <c r="J132" s="717"/>
      <c r="K132" s="717"/>
      <c r="L132" s="122" t="n"/>
      <c r="M132" s="122" t="n"/>
      <c r="N132" s="122" t="n"/>
      <c r="O132" s="122" t="n"/>
      <c r="P132" s="122" t="n"/>
      <c r="Q132" s="122" t="n"/>
      <c r="R132" s="122" t="n"/>
      <c r="S132" s="122" t="n"/>
      <c r="T132" s="122" t="n"/>
      <c r="U132" s="122" t="n"/>
      <c r="V132" s="122" t="n"/>
      <c r="W132" s="122" t="n"/>
    </row>
    <row r="133" ht="77.25" customHeight="1" s="1091" customFormat="1">
      <c r="A133" s="122" t="n"/>
      <c r="B133" s="717"/>
      <c r="C133" s="717"/>
      <c r="D133" s="717"/>
      <c r="E133" s="717"/>
      <c r="F133" s="717"/>
      <c r="G133" s="717"/>
      <c r="H133" s="717"/>
      <c r="I133" s="717"/>
      <c r="J133" s="717"/>
      <c r="K133" s="717"/>
      <c r="L133" s="122" t="n"/>
      <c r="M133" s="122" t="n"/>
      <c r="N133" s="122" t="n"/>
      <c r="O133" s="122" t="n"/>
      <c r="P133" s="122" t="n"/>
      <c r="Q133" s="122" t="n"/>
      <c r="R133" s="122" t="n"/>
      <c r="S133" s="122" t="n"/>
      <c r="T133" s="122" t="n"/>
      <c r="U133" s="122" t="n"/>
      <c r="V133" s="122" t="n"/>
      <c r="W133" s="122" t="n"/>
    </row>
    <row r="134" ht="77.25" customHeight="1" s="1091" customFormat="1">
      <c r="A134" s="122" t="n"/>
      <c r="B134" s="717"/>
      <c r="C134" s="717"/>
      <c r="D134" s="717"/>
      <c r="E134" s="717"/>
      <c r="F134" s="717"/>
      <c r="G134" s="717"/>
      <c r="H134" s="717"/>
      <c r="I134" s="717"/>
      <c r="J134" s="717"/>
      <c r="K134" s="717"/>
      <c r="L134" s="122" t="n"/>
      <c r="M134" s="122" t="n"/>
      <c r="N134" s="122" t="n"/>
      <c r="O134" s="122" t="n"/>
      <c r="P134" s="122" t="n"/>
      <c r="Q134" s="122" t="n"/>
      <c r="R134" s="122" t="n"/>
      <c r="S134" s="122" t="n"/>
      <c r="T134" s="122" t="n"/>
      <c r="U134" s="122" t="n"/>
      <c r="V134" s="122" t="n"/>
      <c r="W134" s="122" t="n"/>
    </row>
    <row r="135" ht="77.25" customHeight="1" s="1091" customFormat="1">
      <c r="A135" s="122" t="n"/>
      <c r="B135" s="717"/>
      <c r="C135" s="717"/>
      <c r="D135" s="717"/>
      <c r="E135" s="717"/>
      <c r="F135" s="717"/>
      <c r="G135" s="717"/>
      <c r="H135" s="717"/>
      <c r="I135" s="717"/>
      <c r="J135" s="717"/>
      <c r="K135" s="717"/>
      <c r="L135" s="122" t="n"/>
      <c r="M135" s="122" t="n"/>
      <c r="N135" s="122" t="n"/>
      <c r="O135" s="122" t="n"/>
      <c r="P135" s="122" t="n"/>
      <c r="Q135" s="122" t="n"/>
      <c r="R135" s="122" t="n"/>
      <c r="S135" s="122" t="n"/>
      <c r="T135" s="122" t="n"/>
      <c r="U135" s="122" t="n"/>
      <c r="V135" s="122" t="n"/>
      <c r="W135" s="122" t="n"/>
    </row>
    <row r="136" ht="77.25" customHeight="1" s="1091" customFormat="1">
      <c r="A136" s="122" t="n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122" t="n"/>
      <c r="M136" s="122" t="n"/>
      <c r="N136" s="122" t="n"/>
      <c r="O136" s="122" t="n"/>
      <c r="P136" s="122" t="n"/>
      <c r="Q136" s="122" t="n"/>
      <c r="R136" s="122" t="n"/>
      <c r="S136" s="122" t="n"/>
      <c r="T136" s="122" t="n"/>
      <c r="U136" s="122" t="n"/>
      <c r="V136" s="122" t="n"/>
      <c r="W136" s="122" t="n"/>
    </row>
    <row r="137" ht="77.25" customHeight="1" s="1091" customFormat="1">
      <c r="A137" s="122" t="n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122" t="n"/>
      <c r="M137" s="122" t="n"/>
      <c r="N137" s="122" t="n"/>
      <c r="O137" s="122" t="n"/>
      <c r="P137" s="122" t="n"/>
      <c r="Q137" s="122" t="n"/>
      <c r="R137" s="122" t="n"/>
      <c r="S137" s="122" t="n"/>
      <c r="T137" s="122" t="n"/>
      <c r="U137" s="122" t="n"/>
      <c r="V137" s="122" t="n"/>
      <c r="W137" s="122" t="n"/>
    </row>
    <row r="138" ht="77.25" customHeight="1" s="1091" customFormat="1">
      <c r="A138" s="122" t="n"/>
      <c r="B138" s="717"/>
      <c r="C138" s="717"/>
      <c r="D138" s="717"/>
      <c r="E138" s="717"/>
      <c r="F138" s="717"/>
      <c r="G138" s="717"/>
      <c r="H138" s="717"/>
      <c r="I138" s="717"/>
      <c r="J138" s="717"/>
      <c r="K138" s="717"/>
      <c r="L138" s="122" t="n"/>
      <c r="M138" s="122" t="n"/>
      <c r="N138" s="122" t="n"/>
      <c r="O138" s="122" t="n"/>
      <c r="P138" s="122" t="n"/>
      <c r="Q138" s="122" t="n"/>
      <c r="R138" s="122" t="n"/>
      <c r="S138" s="122" t="n"/>
      <c r="T138" s="122" t="n"/>
      <c r="U138" s="122" t="n"/>
      <c r="V138" s="122" t="n"/>
      <c r="W138" s="122" t="n"/>
    </row>
    <row r="139" ht="77.25" customHeight="1" s="1091" customFormat="1">
      <c r="A139" s="122" t="n"/>
      <c r="B139" s="717"/>
      <c r="C139" s="717"/>
      <c r="D139" s="717"/>
      <c r="E139" s="717"/>
      <c r="F139" s="717"/>
      <c r="G139" s="717"/>
      <c r="H139" s="717"/>
      <c r="I139" s="717"/>
      <c r="J139" s="717"/>
      <c r="K139" s="717"/>
      <c r="L139" s="122" t="n"/>
      <c r="M139" s="122" t="n"/>
      <c r="N139" s="122" t="n"/>
      <c r="O139" s="122" t="n"/>
      <c r="P139" s="122" t="n"/>
      <c r="Q139" s="122" t="n"/>
      <c r="R139" s="122" t="n"/>
      <c r="S139" s="122" t="n"/>
      <c r="T139" s="122" t="n"/>
      <c r="U139" s="122" t="n"/>
      <c r="V139" s="122" t="n"/>
      <c r="W139" s="122" t="n"/>
    </row>
    <row r="140" ht="77.25" customHeight="1" s="1091" customFormat="1">
      <c r="A140" s="122" t="n"/>
      <c r="B140" s="717"/>
      <c r="C140" s="717"/>
      <c r="D140" s="717"/>
      <c r="E140" s="717"/>
      <c r="F140" s="717"/>
      <c r="G140" s="717"/>
      <c r="H140" s="717"/>
      <c r="I140" s="717"/>
      <c r="J140" s="717"/>
      <c r="K140" s="717"/>
      <c r="L140" s="122" t="n"/>
      <c r="M140" s="122" t="n"/>
      <c r="N140" s="122" t="n"/>
      <c r="O140" s="122" t="n"/>
      <c r="P140" s="122" t="n"/>
      <c r="Q140" s="122" t="n"/>
      <c r="R140" s="122" t="n"/>
      <c r="S140" s="122" t="n"/>
      <c r="T140" s="122" t="n"/>
      <c r="U140" s="122" t="n"/>
      <c r="V140" s="122" t="n"/>
      <c r="W140" s="122" t="n"/>
    </row>
    <row r="141" ht="77.25" customHeight="1" s="496">
      <c r="A141" s="122" t="n"/>
      <c r="B141" s="122" t="n"/>
      <c r="C141" s="122" t="n"/>
      <c r="D141" s="122" t="n"/>
      <c r="E141" s="122" t="n"/>
      <c r="F141" s="122" t="n"/>
      <c r="G141" s="122" t="n"/>
      <c r="H141" s="122" t="n"/>
      <c r="I141" s="122" t="n"/>
      <c r="J141" s="122" t="n"/>
      <c r="K141" s="122" t="n"/>
      <c r="L141" s="122" t="n"/>
      <c r="M141" s="122" t="n"/>
      <c r="N141" s="122" t="n"/>
      <c r="O141" s="122" t="n"/>
      <c r="P141" s="122" t="n"/>
      <c r="Q141" s="122" t="n"/>
      <c r="R141" s="122" t="n"/>
      <c r="S141" s="122" t="n"/>
      <c r="T141" s="122" t="n"/>
      <c r="U141" s="122" t="n"/>
      <c r="V141" s="122" t="n"/>
      <c r="W141" s="122" t="n"/>
    </row>
    <row r="142" ht="77.25" customHeight="1" s="496">
      <c r="A142" s="122" t="n"/>
      <c r="B142" s="122" t="n"/>
      <c r="C142" s="122" t="n"/>
      <c r="D142" s="122" t="n"/>
      <c r="E142" s="122" t="n"/>
      <c r="F142" s="122" t="n"/>
      <c r="G142" s="122" t="n"/>
      <c r="H142" s="122" t="n"/>
      <c r="I142" s="122" t="n"/>
      <c r="J142" s="122" t="n"/>
      <c r="K142" s="122" t="n"/>
      <c r="L142" s="122" t="n"/>
      <c r="M142" s="122" t="n"/>
      <c r="N142" s="122" t="n"/>
      <c r="O142" s="122" t="n"/>
      <c r="P142" s="122" t="n"/>
      <c r="Q142" s="122" t="n"/>
      <c r="R142" s="122" t="n"/>
      <c r="S142" s="122" t="n"/>
      <c r="T142" s="122" t="n"/>
      <c r="U142" s="122" t="n"/>
      <c r="V142" s="122" t="n"/>
      <c r="W142" s="122" t="n"/>
    </row>
    <row r="143" ht="77.25" customHeight="1" s="496">
      <c r="A143" s="122" t="n"/>
      <c r="B143" s="122" t="n"/>
      <c r="C143" s="122" t="n"/>
      <c r="D143" s="122" t="n"/>
      <c r="E143" s="122" t="n"/>
      <c r="F143" s="122" t="n"/>
      <c r="G143" s="122" t="n"/>
      <c r="H143" s="122" t="n"/>
      <c r="I143" s="122" t="n"/>
      <c r="J143" s="122" t="n"/>
      <c r="K143" s="122" t="n"/>
      <c r="L143" s="122" t="n"/>
      <c r="M143" s="122" t="n"/>
      <c r="N143" s="122" t="n"/>
      <c r="O143" s="122" t="n"/>
      <c r="P143" s="122" t="n"/>
      <c r="Q143" s="122" t="n"/>
      <c r="R143" s="122" t="n"/>
      <c r="S143" s="122" t="n"/>
      <c r="T143" s="122" t="n"/>
      <c r="U143" s="122" t="n"/>
      <c r="V143" s="122" t="n"/>
      <c r="W143" s="122" t="n"/>
    </row>
    <row r="144" ht="77.25" customHeight="1" s="496">
      <c r="A144" s="122" t="n"/>
      <c r="B144" s="122" t="n"/>
      <c r="C144" s="122" t="n"/>
      <c r="D144" s="122" t="n"/>
      <c r="E144" s="122" t="n"/>
      <c r="F144" s="122" t="n"/>
      <c r="G144" s="122" t="n"/>
      <c r="H144" s="122" t="n"/>
      <c r="I144" s="122" t="n"/>
      <c r="J144" s="122" t="n"/>
      <c r="K144" s="122" t="n"/>
      <c r="L144" s="122" t="n"/>
      <c r="M144" s="122" t="n"/>
      <c r="N144" s="122" t="n"/>
      <c r="O144" s="122" t="n"/>
      <c r="P144" s="122" t="n"/>
      <c r="Q144" s="122" t="n"/>
      <c r="R144" s="122" t="n"/>
      <c r="S144" s="122" t="n"/>
      <c r="T144" s="122" t="n"/>
      <c r="U144" s="122" t="n"/>
      <c r="V144" s="122" t="n"/>
      <c r="W144" s="122" t="n"/>
    </row>
    <row r="145" ht="77.25" customHeight="1" s="496">
      <c r="A145" s="122" t="n"/>
      <c r="B145" s="122" t="n"/>
      <c r="C145" s="122" t="n"/>
      <c r="D145" s="122" t="n"/>
      <c r="E145" s="122" t="n"/>
      <c r="F145" s="122" t="n"/>
      <c r="G145" s="122" t="n"/>
      <c r="H145" s="122" t="n"/>
      <c r="I145" s="122" t="n"/>
      <c r="J145" s="122" t="n"/>
      <c r="K145" s="122" t="n"/>
      <c r="L145" s="122" t="n"/>
      <c r="M145" s="122" t="n"/>
      <c r="N145" s="122" t="n"/>
      <c r="O145" s="122" t="n"/>
      <c r="P145" s="122" t="n"/>
      <c r="Q145" s="122" t="n"/>
      <c r="R145" s="122" t="n"/>
      <c r="S145" s="122" t="n"/>
      <c r="T145" s="122" t="n"/>
      <c r="U145" s="122" t="n"/>
      <c r="V145" s="122" t="n"/>
      <c r="W145" s="122" t="n"/>
    </row>
    <row r="146" ht="77.25" customHeight="1" s="496">
      <c r="A146" s="122" t="n"/>
      <c r="B146" s="122" t="n"/>
      <c r="C146" s="122" t="n"/>
      <c r="D146" s="122" t="n"/>
      <c r="E146" s="122" t="n"/>
      <c r="F146" s="122" t="n"/>
      <c r="G146" s="122" t="n"/>
      <c r="H146" s="122" t="n"/>
      <c r="I146" s="122" t="n"/>
      <c r="J146" s="122" t="n"/>
      <c r="K146" s="122" t="n"/>
      <c r="L146" s="122" t="n"/>
      <c r="M146" s="122" t="n"/>
      <c r="N146" s="122" t="n"/>
      <c r="O146" s="122" t="n"/>
      <c r="P146" s="122" t="n"/>
      <c r="Q146" s="122" t="n"/>
      <c r="R146" s="122" t="n"/>
      <c r="S146" s="122" t="n"/>
      <c r="T146" s="122" t="n"/>
      <c r="U146" s="122" t="n"/>
      <c r="V146" s="122" t="n"/>
      <c r="W146" s="122" t="n"/>
    </row>
    <row r="147" ht="77.25" customHeight="1" s="496">
      <c r="A147" s="122" t="n"/>
      <c r="B147" s="122" t="n"/>
      <c r="C147" s="122" t="n"/>
      <c r="D147" s="122" t="n"/>
      <c r="E147" s="122" t="n"/>
      <c r="F147" s="122" t="n"/>
      <c r="G147" s="122" t="n"/>
      <c r="H147" s="122" t="n"/>
      <c r="I147" s="122" t="n"/>
      <c r="J147" s="122" t="n"/>
      <c r="K147" s="122" t="n"/>
      <c r="L147" s="122" t="n"/>
      <c r="M147" s="122" t="n"/>
      <c r="N147" s="122" t="n"/>
      <c r="O147" s="122" t="n"/>
      <c r="P147" s="122" t="n"/>
      <c r="Q147" s="122" t="n"/>
      <c r="R147" s="122" t="n"/>
      <c r="S147" s="122" t="n"/>
      <c r="T147" s="122" t="n"/>
      <c r="U147" s="122" t="n"/>
      <c r="V147" s="122" t="n"/>
      <c r="W147" s="122" t="n"/>
    </row>
    <row r="148" ht="77.25" customHeight="1" s="496">
      <c r="A148" s="122" t="n"/>
      <c r="B148" s="122" t="n"/>
      <c r="C148" s="122" t="n"/>
      <c r="D148" s="122" t="n"/>
      <c r="E148" s="122" t="n"/>
      <c r="F148" s="122" t="n"/>
      <c r="G148" s="122" t="n"/>
      <c r="H148" s="122" t="n"/>
      <c r="I148" s="122" t="n"/>
      <c r="J148" s="122" t="n"/>
      <c r="K148" s="122" t="n"/>
      <c r="L148" s="122" t="n"/>
      <c r="M148" s="122" t="n"/>
      <c r="N148" s="122" t="n"/>
      <c r="O148" s="122" t="n"/>
      <c r="P148" s="122" t="n"/>
      <c r="Q148" s="122" t="n"/>
      <c r="R148" s="122" t="n"/>
      <c r="S148" s="122" t="n"/>
      <c r="T148" s="122" t="n"/>
      <c r="U148" s="122" t="n"/>
      <c r="V148" s="122" t="n"/>
      <c r="W148" s="122" t="n"/>
    </row>
    <row r="149" ht="77.25" customHeight="1" s="496">
      <c r="A149" s="122" t="n"/>
      <c r="B149" s="122" t="n"/>
      <c r="C149" s="122" t="n"/>
      <c r="D149" s="122" t="n"/>
      <c r="E149" s="122" t="n"/>
      <c r="F149" s="122" t="n"/>
      <c r="G149" s="122" t="n"/>
      <c r="H149" s="122" t="n"/>
      <c r="I149" s="122" t="n"/>
      <c r="J149" s="122" t="n"/>
      <c r="K149" s="122" t="n"/>
      <c r="L149" s="122" t="n"/>
      <c r="M149" s="122" t="n"/>
      <c r="N149" s="122" t="n"/>
      <c r="O149" s="122" t="n"/>
      <c r="P149" s="122" t="n"/>
      <c r="Q149" s="122" t="n"/>
      <c r="R149" s="122" t="n"/>
      <c r="S149" s="122" t="n"/>
      <c r="T149" s="122" t="n"/>
      <c r="U149" s="122" t="n"/>
      <c r="V149" s="122" t="n"/>
      <c r="W149" s="122" t="n"/>
    </row>
    <row r="150" ht="77.25" customHeight="1" s="496">
      <c r="A150" s="122" t="n"/>
      <c r="B150" s="122" t="n"/>
      <c r="C150" s="122" t="n"/>
      <c r="D150" s="122" t="n"/>
      <c r="E150" s="122" t="n"/>
      <c r="F150" s="122" t="n"/>
      <c r="G150" s="122" t="n"/>
      <c r="H150" s="122" t="n"/>
      <c r="I150" s="122" t="n"/>
      <c r="J150" s="122" t="n"/>
      <c r="K150" s="122" t="n"/>
      <c r="L150" s="122" t="n"/>
      <c r="M150" s="122" t="n"/>
      <c r="N150" s="122" t="n"/>
      <c r="O150" s="122" t="n"/>
      <c r="P150" s="122" t="n"/>
      <c r="Q150" s="122" t="n"/>
      <c r="R150" s="122" t="n"/>
      <c r="S150" s="122" t="n"/>
      <c r="T150" s="122" t="n"/>
      <c r="U150" s="122" t="n"/>
      <c r="V150" s="122" t="n"/>
      <c r="W150" s="122" t="n"/>
    </row>
    <row r="151" ht="77.25" customHeight="1" s="496">
      <c r="A151" s="122" t="n"/>
      <c r="B151" s="122" t="n"/>
      <c r="C151" s="122" t="n"/>
      <c r="D151" s="122" t="n"/>
      <c r="E151" s="122" t="n"/>
      <c r="F151" s="122" t="n"/>
      <c r="G151" s="122" t="n"/>
      <c r="H151" s="122" t="n"/>
      <c r="I151" s="122" t="n"/>
      <c r="J151" s="122" t="n"/>
      <c r="K151" s="122" t="n"/>
      <c r="L151" s="122" t="n"/>
      <c r="M151" s="122" t="n"/>
      <c r="N151" s="122" t="n"/>
      <c r="O151" s="122" t="n"/>
      <c r="P151" s="122" t="n"/>
      <c r="Q151" s="122" t="n"/>
      <c r="R151" s="122" t="n"/>
      <c r="S151" s="122" t="n"/>
      <c r="T151" s="122" t="n"/>
      <c r="U151" s="122" t="n"/>
      <c r="V151" s="122" t="n"/>
      <c r="W151" s="122" t="n"/>
    </row>
    <row r="152" ht="77.25" customHeight="1" s="496">
      <c r="A152" s="122" t="n"/>
      <c r="B152" s="122" t="n"/>
      <c r="C152" s="122" t="n"/>
      <c r="D152" s="122" t="n"/>
      <c r="E152" s="122" t="n"/>
      <c r="F152" s="122" t="n"/>
      <c r="G152" s="122" t="n"/>
      <c r="H152" s="122" t="n"/>
      <c r="I152" s="122" t="n"/>
      <c r="J152" s="122" t="n"/>
      <c r="K152" s="122" t="n"/>
      <c r="L152" s="122" t="n"/>
      <c r="M152" s="122" t="n"/>
      <c r="N152" s="122" t="n"/>
      <c r="O152" s="122" t="n"/>
      <c r="P152" s="122" t="n"/>
      <c r="Q152" s="122" t="n"/>
      <c r="R152" s="122" t="n"/>
      <c r="S152" s="122" t="n"/>
      <c r="T152" s="122" t="n"/>
      <c r="U152" s="122" t="n"/>
      <c r="V152" s="122" t="n"/>
      <c r="W152" s="122" t="n"/>
    </row>
    <row r="153" ht="77.25" customHeight="1" s="496">
      <c r="A153" s="122" t="n"/>
      <c r="B153" s="122" t="n"/>
      <c r="C153" s="122" t="n"/>
      <c r="D153" s="122" t="n"/>
      <c r="E153" s="122" t="n"/>
      <c r="F153" s="122" t="n"/>
      <c r="G153" s="122" t="n"/>
      <c r="H153" s="122" t="n"/>
      <c r="I153" s="122" t="n"/>
      <c r="J153" s="122" t="n"/>
      <c r="K153" s="122" t="n"/>
      <c r="L153" s="122" t="n"/>
      <c r="M153" s="122" t="n"/>
      <c r="N153" s="122" t="n"/>
      <c r="O153" s="122" t="n"/>
      <c r="P153" s="122" t="n"/>
      <c r="Q153" s="122" t="n"/>
      <c r="R153" s="122" t="n"/>
      <c r="S153" s="122" t="n"/>
      <c r="T153" s="122" t="n"/>
      <c r="U153" s="122" t="n"/>
      <c r="V153" s="122" t="n"/>
      <c r="W153" s="122" t="n"/>
    </row>
    <row r="154" ht="77.25" customHeight="1" s="496">
      <c r="A154" s="122" t="n"/>
      <c r="B154" s="122" t="n"/>
      <c r="C154" s="122" t="n"/>
      <c r="D154" s="122" t="n"/>
      <c r="E154" s="122" t="n"/>
      <c r="F154" s="122" t="n"/>
      <c r="G154" s="122" t="n"/>
      <c r="H154" s="122" t="n"/>
      <c r="I154" s="122" t="n"/>
      <c r="J154" s="122" t="n"/>
      <c r="K154" s="122" t="n"/>
      <c r="L154" s="122" t="n"/>
      <c r="M154" s="122" t="n"/>
      <c r="N154" s="122" t="n"/>
      <c r="O154" s="122" t="n"/>
      <c r="P154" s="122" t="n"/>
      <c r="Q154" s="122" t="n"/>
      <c r="R154" s="122" t="n"/>
      <c r="S154" s="122" t="n"/>
      <c r="T154" s="122" t="n"/>
      <c r="U154" s="122" t="n"/>
      <c r="V154" s="122" t="n"/>
      <c r="W154" s="122" t="n"/>
    </row>
    <row r="155" ht="77.25" customHeight="1" s="496">
      <c r="A155" s="122" t="n"/>
      <c r="B155" s="122" t="n"/>
      <c r="C155" s="122" t="n"/>
      <c r="D155" s="122" t="n"/>
      <c r="E155" s="122" t="n"/>
      <c r="F155" s="122" t="n"/>
      <c r="G155" s="122" t="n"/>
      <c r="H155" s="122" t="n"/>
      <c r="I155" s="122" t="n"/>
      <c r="J155" s="122" t="n"/>
      <c r="K155" s="122" t="n"/>
      <c r="L155" s="122" t="n"/>
      <c r="M155" s="122" t="n"/>
      <c r="N155" s="122" t="n"/>
      <c r="O155" s="122" t="n"/>
      <c r="P155" s="122" t="n"/>
      <c r="Q155" s="122" t="n"/>
      <c r="R155" s="122" t="n"/>
      <c r="S155" s="122" t="n"/>
      <c r="T155" s="122" t="n"/>
      <c r="U155" s="122" t="n"/>
      <c r="V155" s="122" t="n"/>
      <c r="W155" s="122" t="n"/>
    </row>
    <row r="156" ht="77.25" customHeight="1" s="496">
      <c r="A156" s="122" t="n"/>
      <c r="B156" s="122" t="n"/>
      <c r="C156" s="122" t="n"/>
      <c r="D156" s="122" t="n"/>
      <c r="E156" s="122" t="n"/>
      <c r="F156" s="122" t="n"/>
      <c r="G156" s="122" t="n"/>
      <c r="H156" s="122" t="n"/>
      <c r="I156" s="122" t="n"/>
      <c r="J156" s="122" t="n"/>
      <c r="K156" s="122" t="n"/>
      <c r="L156" s="122" t="n"/>
      <c r="M156" s="122" t="n"/>
      <c r="N156" s="122" t="n"/>
      <c r="O156" s="122" t="n"/>
      <c r="P156" s="122" t="n"/>
      <c r="Q156" s="122" t="n"/>
      <c r="R156" s="122" t="n"/>
      <c r="S156" s="122" t="n"/>
      <c r="T156" s="122" t="n"/>
      <c r="U156" s="122" t="n"/>
      <c r="V156" s="122" t="n"/>
      <c r="W156" s="122" t="n"/>
    </row>
    <row r="157" ht="77.25" customHeight="1" s="496">
      <c r="A157" s="122" t="n"/>
      <c r="B157" s="122" t="n"/>
      <c r="C157" s="122" t="n"/>
      <c r="D157" s="122" t="n"/>
      <c r="E157" s="122" t="n"/>
      <c r="F157" s="122" t="n"/>
      <c r="G157" s="122" t="n"/>
      <c r="H157" s="122" t="n"/>
      <c r="I157" s="122" t="n"/>
      <c r="J157" s="122" t="n"/>
      <c r="K157" s="122" t="n"/>
      <c r="L157" s="122" t="n"/>
      <c r="M157" s="122" t="n"/>
      <c r="N157" s="122" t="n"/>
      <c r="O157" s="122" t="n"/>
      <c r="P157" s="122" t="n"/>
      <c r="Q157" s="122" t="n"/>
      <c r="R157" s="122" t="n"/>
      <c r="S157" s="122" t="n"/>
      <c r="T157" s="122" t="n"/>
      <c r="U157" s="122" t="n"/>
      <c r="V157" s="122" t="n"/>
      <c r="W157" s="122" t="n"/>
    </row>
    <row r="158" ht="77.25" customHeight="1" s="496">
      <c r="A158" s="122" t="n"/>
      <c r="B158" s="122" t="n"/>
      <c r="C158" s="122" t="n"/>
      <c r="D158" s="122" t="n"/>
      <c r="E158" s="122" t="n"/>
      <c r="F158" s="122" t="n"/>
      <c r="G158" s="122" t="n"/>
      <c r="H158" s="122" t="n"/>
      <c r="I158" s="122" t="n"/>
      <c r="J158" s="122" t="n"/>
      <c r="K158" s="122" t="n"/>
      <c r="L158" s="122" t="n"/>
      <c r="M158" s="122" t="n"/>
      <c r="N158" s="122" t="n"/>
      <c r="O158" s="122" t="n"/>
      <c r="P158" s="122" t="n"/>
      <c r="Q158" s="122" t="n"/>
      <c r="R158" s="122" t="n"/>
      <c r="S158" s="122" t="n"/>
      <c r="T158" s="122" t="n"/>
      <c r="U158" s="122" t="n"/>
      <c r="V158" s="122" t="n"/>
      <c r="W158" s="122" t="n"/>
    </row>
    <row r="159" ht="77.25" customHeight="1" s="496">
      <c r="A159" s="122" t="n"/>
      <c r="B159" s="122" t="n"/>
      <c r="C159" s="122" t="n"/>
      <c r="D159" s="122" t="n"/>
      <c r="E159" s="122" t="n"/>
      <c r="F159" s="122" t="n"/>
      <c r="G159" s="122" t="n"/>
      <c r="H159" s="122" t="n"/>
      <c r="I159" s="122" t="n"/>
      <c r="J159" s="122" t="n"/>
      <c r="K159" s="122" t="n"/>
      <c r="L159" s="122" t="n"/>
      <c r="M159" s="122" t="n"/>
      <c r="N159" s="122" t="n"/>
      <c r="O159" s="122" t="n"/>
      <c r="P159" s="122" t="n"/>
      <c r="Q159" s="122" t="n"/>
      <c r="R159" s="122" t="n"/>
      <c r="S159" s="122" t="n"/>
      <c r="T159" s="122" t="n"/>
      <c r="U159" s="122" t="n"/>
      <c r="V159" s="122" t="n"/>
      <c r="W159" s="122" t="n"/>
    </row>
    <row r="160" ht="77.25" customHeight="1" s="496">
      <c r="A160" s="122" t="n"/>
      <c r="B160" s="122" t="n"/>
      <c r="C160" s="122" t="n"/>
      <c r="D160" s="122" t="n"/>
      <c r="E160" s="122" t="n"/>
      <c r="F160" s="122" t="n"/>
      <c r="G160" s="122" t="n"/>
      <c r="H160" s="122" t="n"/>
      <c r="I160" s="122" t="n"/>
      <c r="J160" s="122" t="n"/>
      <c r="K160" s="122" t="n"/>
      <c r="L160" s="122" t="n"/>
      <c r="M160" s="122" t="n"/>
      <c r="N160" s="122" t="n"/>
      <c r="O160" s="122" t="n"/>
      <c r="P160" s="122" t="n"/>
      <c r="Q160" s="122" t="n"/>
      <c r="R160" s="122" t="n"/>
      <c r="S160" s="122" t="n"/>
      <c r="T160" s="122" t="n"/>
      <c r="U160" s="122" t="n"/>
      <c r="V160" s="122" t="n"/>
      <c r="W160" s="122" t="n"/>
    </row>
    <row r="161" ht="77.25" customHeight="1" s="496">
      <c r="A161" s="122" t="n"/>
      <c r="B161" s="122" t="n"/>
      <c r="C161" s="122" t="n"/>
      <c r="D161" s="122" t="n"/>
      <c r="E161" s="122" t="n"/>
      <c r="F161" s="122" t="n"/>
      <c r="G161" s="122" t="n"/>
      <c r="H161" s="122" t="n"/>
      <c r="I161" s="122" t="n"/>
      <c r="J161" s="122" t="n"/>
      <c r="K161" s="122" t="n"/>
      <c r="L161" s="122" t="n"/>
      <c r="M161" s="122" t="n"/>
      <c r="N161" s="122" t="n"/>
      <c r="O161" s="122" t="n"/>
      <c r="P161" s="122" t="n"/>
      <c r="Q161" s="122" t="n"/>
      <c r="R161" s="122" t="n"/>
      <c r="S161" s="122" t="n"/>
      <c r="T161" s="122" t="n"/>
      <c r="U161" s="122" t="n"/>
      <c r="V161" s="122" t="n"/>
      <c r="W161" s="122" t="n"/>
    </row>
    <row r="162" ht="77.25" customHeight="1" s="496">
      <c r="A162" s="122" t="n"/>
      <c r="B162" s="122" t="n"/>
      <c r="C162" s="122" t="n"/>
      <c r="D162" s="122" t="n"/>
      <c r="E162" s="122" t="n"/>
      <c r="F162" s="122" t="n"/>
      <c r="G162" s="122" t="n"/>
      <c r="H162" s="122" t="n"/>
      <c r="I162" s="122" t="n"/>
      <c r="J162" s="122" t="n"/>
      <c r="K162" s="122" t="n"/>
      <c r="L162" s="122" t="n"/>
      <c r="M162" s="122" t="n"/>
      <c r="N162" s="122" t="n"/>
      <c r="O162" s="122" t="n"/>
      <c r="P162" s="122" t="n"/>
      <c r="Q162" s="122" t="n"/>
      <c r="R162" s="122" t="n"/>
      <c r="S162" s="122" t="n"/>
      <c r="T162" s="122" t="n"/>
      <c r="U162" s="122" t="n"/>
      <c r="V162" s="122" t="n"/>
      <c r="W162" s="122" t="n"/>
    </row>
    <row r="163" ht="77.25" customHeight="1" s="496">
      <c r="A163" s="122" t="n"/>
      <c r="B163" s="122" t="n"/>
      <c r="C163" s="122" t="n"/>
      <c r="D163" s="122" t="n"/>
      <c r="E163" s="122" t="n"/>
      <c r="F163" s="122" t="n"/>
      <c r="G163" s="122" t="n"/>
      <c r="H163" s="122" t="n"/>
      <c r="I163" s="122" t="n"/>
      <c r="J163" s="122" t="n"/>
      <c r="K163" s="122" t="n"/>
      <c r="L163" s="122" t="n"/>
      <c r="M163" s="122" t="n"/>
      <c r="N163" s="122" t="n"/>
      <c r="O163" s="122" t="n"/>
      <c r="P163" s="122" t="n"/>
      <c r="Q163" s="122" t="n"/>
      <c r="R163" s="122" t="n"/>
      <c r="S163" s="122" t="n"/>
      <c r="T163" s="122" t="n"/>
      <c r="U163" s="122" t="n"/>
      <c r="V163" s="122" t="n"/>
      <c r="W163" s="122" t="n"/>
    </row>
    <row r="164" ht="77.25" customHeight="1" s="496">
      <c r="A164" s="122" t="n"/>
      <c r="B164" s="122" t="n"/>
      <c r="C164" s="122" t="n"/>
      <c r="D164" s="122" t="n"/>
      <c r="E164" s="122" t="n"/>
      <c r="F164" s="122" t="n"/>
      <c r="G164" s="122" t="n"/>
      <c r="H164" s="122" t="n"/>
      <c r="I164" s="122" t="n"/>
      <c r="J164" s="122" t="n"/>
      <c r="K164" s="122" t="n"/>
      <c r="L164" s="122" t="n"/>
      <c r="M164" s="122" t="n"/>
      <c r="N164" s="122" t="n"/>
      <c r="O164" s="122" t="n"/>
      <c r="P164" s="122" t="n"/>
      <c r="Q164" s="122" t="n"/>
      <c r="R164" s="122" t="n"/>
      <c r="S164" s="122" t="n"/>
      <c r="T164" s="122" t="n"/>
      <c r="U164" s="122" t="n"/>
      <c r="V164" s="122" t="n"/>
      <c r="W164" s="122" t="n"/>
    </row>
    <row r="165" ht="77.25" customHeight="1" s="496">
      <c r="A165" s="122" t="n"/>
      <c r="B165" s="122" t="n"/>
      <c r="C165" s="122" t="n"/>
      <c r="D165" s="122" t="n"/>
      <c r="E165" s="122" t="n"/>
      <c r="F165" s="122" t="n"/>
      <c r="G165" s="122" t="n"/>
      <c r="H165" s="122" t="n"/>
      <c r="I165" s="122" t="n"/>
      <c r="J165" s="122" t="n"/>
      <c r="K165" s="122" t="n"/>
      <c r="L165" s="122" t="n"/>
      <c r="M165" s="122" t="n"/>
      <c r="N165" s="122" t="n"/>
      <c r="O165" s="122" t="n"/>
      <c r="P165" s="122" t="n"/>
      <c r="Q165" s="122" t="n"/>
      <c r="R165" s="122" t="n"/>
      <c r="S165" s="122" t="n"/>
      <c r="T165" s="122" t="n"/>
      <c r="U165" s="122" t="n"/>
      <c r="V165" s="122" t="n"/>
      <c r="W165" s="122" t="n"/>
    </row>
    <row r="166" ht="77.25" customHeight="1" s="496">
      <c r="A166" s="122" t="n"/>
      <c r="B166" s="122" t="n"/>
      <c r="C166" s="122" t="n"/>
      <c r="D166" s="122" t="n"/>
      <c r="E166" s="122" t="n"/>
      <c r="F166" s="122" t="n"/>
      <c r="G166" s="122" t="n"/>
      <c r="H166" s="122" t="n"/>
      <c r="I166" s="122" t="n"/>
      <c r="J166" s="122" t="n"/>
      <c r="K166" s="122" t="n"/>
      <c r="L166" s="122" t="n"/>
      <c r="M166" s="122" t="n"/>
      <c r="N166" s="122" t="n"/>
      <c r="O166" s="122" t="n"/>
      <c r="P166" s="122" t="n"/>
      <c r="Q166" s="122" t="n"/>
      <c r="R166" s="122" t="n"/>
      <c r="S166" s="122" t="n"/>
      <c r="T166" s="122" t="n"/>
      <c r="U166" s="122" t="n"/>
      <c r="V166" s="122" t="n"/>
      <c r="W166" s="122" t="n"/>
    </row>
    <row r="167" ht="77.25" customHeight="1" s="496">
      <c r="A167" s="122" t="n"/>
      <c r="B167" s="122" t="n"/>
      <c r="C167" s="122" t="n"/>
      <c r="D167" s="122" t="n"/>
      <c r="E167" s="122" t="n"/>
      <c r="F167" s="122" t="n"/>
      <c r="G167" s="122" t="n"/>
      <c r="H167" s="122" t="n"/>
      <c r="I167" s="122" t="n"/>
      <c r="J167" s="122" t="n"/>
      <c r="K167" s="122" t="n"/>
      <c r="L167" s="122" t="n"/>
      <c r="M167" s="122" t="n"/>
      <c r="N167" s="122" t="n"/>
      <c r="O167" s="122" t="n"/>
      <c r="P167" s="122" t="n"/>
      <c r="Q167" s="122" t="n"/>
      <c r="R167" s="122" t="n"/>
      <c r="S167" s="122" t="n"/>
      <c r="T167" s="122" t="n"/>
      <c r="U167" s="122" t="n"/>
      <c r="V167" s="122" t="n"/>
      <c r="W167" s="122" t="n"/>
    </row>
    <row r="168" ht="77.25" customHeight="1" s="496">
      <c r="A168" s="122" t="n"/>
      <c r="B168" s="122" t="n"/>
      <c r="C168" s="122" t="n"/>
      <c r="D168" s="122" t="n"/>
      <c r="E168" s="122" t="n"/>
      <c r="F168" s="122" t="n"/>
      <c r="G168" s="122" t="n"/>
      <c r="H168" s="122" t="n"/>
      <c r="I168" s="122" t="n"/>
      <c r="J168" s="122" t="n"/>
      <c r="K168" s="122" t="n"/>
      <c r="L168" s="122" t="n"/>
      <c r="M168" s="122" t="n"/>
      <c r="N168" s="122" t="n"/>
      <c r="O168" s="122" t="n"/>
      <c r="P168" s="122" t="n"/>
      <c r="Q168" s="122" t="n"/>
      <c r="R168" s="122" t="n"/>
      <c r="S168" s="122" t="n"/>
      <c r="T168" s="122" t="n"/>
      <c r="U168" s="122" t="n"/>
      <c r="V168" s="122" t="n"/>
      <c r="W168" s="122" t="n"/>
    </row>
    <row r="169" ht="77.25" customHeight="1" s="496">
      <c r="A169" s="122" t="n"/>
      <c r="B169" s="122" t="n"/>
      <c r="C169" s="122" t="n"/>
      <c r="D169" s="122" t="n"/>
      <c r="E169" s="122" t="n"/>
      <c r="F169" s="122" t="n"/>
      <c r="G169" s="122" t="n"/>
      <c r="H169" s="122" t="n"/>
      <c r="I169" s="122" t="n"/>
      <c r="J169" s="122" t="n"/>
      <c r="K169" s="122" t="n"/>
      <c r="L169" s="122" t="n"/>
      <c r="M169" s="122" t="n"/>
      <c r="N169" s="122" t="n"/>
      <c r="O169" s="122" t="n"/>
      <c r="P169" s="122" t="n"/>
      <c r="Q169" s="122" t="n"/>
      <c r="R169" s="122" t="n"/>
      <c r="S169" s="122" t="n"/>
      <c r="T169" s="122" t="n"/>
      <c r="U169" s="122" t="n"/>
      <c r="V169" s="122" t="n"/>
      <c r="W169" s="122" t="n"/>
    </row>
    <row r="170" ht="77.25" customHeight="1" s="496">
      <c r="A170" s="122" t="n"/>
      <c r="B170" s="122" t="n"/>
      <c r="C170" s="122" t="n"/>
      <c r="D170" s="122" t="n"/>
      <c r="E170" s="122" t="n"/>
      <c r="F170" s="122" t="n"/>
      <c r="G170" s="122" t="n"/>
      <c r="H170" s="122" t="n"/>
      <c r="I170" s="122" t="n"/>
      <c r="J170" s="122" t="n"/>
      <c r="K170" s="122" t="n"/>
      <c r="L170" s="122" t="n"/>
      <c r="M170" s="122" t="n"/>
      <c r="N170" s="122" t="n"/>
      <c r="O170" s="122" t="n"/>
      <c r="P170" s="122" t="n"/>
      <c r="Q170" s="122" t="n"/>
      <c r="R170" s="122" t="n"/>
      <c r="S170" s="122" t="n"/>
      <c r="T170" s="122" t="n"/>
      <c r="U170" s="122" t="n"/>
      <c r="V170" s="122" t="n"/>
      <c r="W170" s="122" t="n"/>
    </row>
    <row r="171" ht="77.25" customHeight="1" s="496">
      <c r="A171" s="122" t="n"/>
      <c r="B171" s="122" t="n"/>
      <c r="C171" s="122" t="n"/>
      <c r="D171" s="122" t="n"/>
      <c r="E171" s="122" t="n"/>
      <c r="F171" s="122" t="n"/>
      <c r="G171" s="122" t="n"/>
      <c r="H171" s="122" t="n"/>
      <c r="I171" s="122" t="n"/>
      <c r="J171" s="122" t="n"/>
      <c r="K171" s="122" t="n"/>
      <c r="L171" s="122" t="n"/>
      <c r="M171" s="122" t="n"/>
      <c r="N171" s="122" t="n"/>
      <c r="O171" s="122" t="n"/>
      <c r="P171" s="122" t="n"/>
      <c r="Q171" s="122" t="n"/>
      <c r="R171" s="122" t="n"/>
      <c r="S171" s="122" t="n"/>
      <c r="T171" s="122" t="n"/>
      <c r="U171" s="122" t="n"/>
      <c r="V171" s="122" t="n"/>
      <c r="W171" s="122" t="n"/>
    </row>
    <row r="172" ht="77.25" customHeight="1" s="496">
      <c r="A172" s="122" t="n"/>
      <c r="B172" s="122" t="n"/>
      <c r="C172" s="122" t="n"/>
      <c r="D172" s="122" t="n"/>
      <c r="E172" s="122" t="n"/>
      <c r="F172" s="122" t="n"/>
      <c r="G172" s="122" t="n"/>
      <c r="H172" s="122" t="n"/>
      <c r="I172" s="122" t="n"/>
      <c r="J172" s="122" t="n"/>
      <c r="K172" s="122" t="n"/>
      <c r="L172" s="122" t="n"/>
      <c r="M172" s="122" t="n"/>
      <c r="N172" s="122" t="n"/>
      <c r="O172" s="122" t="n"/>
      <c r="P172" s="122" t="n"/>
      <c r="Q172" s="122" t="n"/>
      <c r="R172" s="122" t="n"/>
      <c r="S172" s="122" t="n"/>
      <c r="T172" s="122" t="n"/>
      <c r="U172" s="122" t="n"/>
      <c r="V172" s="122" t="n"/>
      <c r="W172" s="122" t="n"/>
    </row>
    <row r="173" ht="77.25" customHeight="1" s="496">
      <c r="A173" s="122" t="n"/>
      <c r="B173" s="122" t="n"/>
      <c r="C173" s="122" t="n"/>
      <c r="D173" s="122" t="n"/>
      <c r="E173" s="122" t="n"/>
      <c r="F173" s="122" t="n"/>
      <c r="G173" s="122" t="n"/>
      <c r="H173" s="122" t="n"/>
      <c r="I173" s="122" t="n"/>
      <c r="J173" s="122" t="n"/>
      <c r="K173" s="122" t="n"/>
      <c r="L173" s="122" t="n"/>
      <c r="M173" s="122" t="n"/>
      <c r="N173" s="122" t="n"/>
      <c r="O173" s="122" t="n"/>
      <c r="P173" s="122" t="n"/>
      <c r="Q173" s="122" t="n"/>
      <c r="R173" s="122" t="n"/>
      <c r="S173" s="122" t="n"/>
      <c r="T173" s="122" t="n"/>
      <c r="U173" s="122" t="n"/>
      <c r="V173" s="122" t="n"/>
      <c r="W173" s="122" t="n"/>
    </row>
    <row r="174" ht="77.25" customHeight="1" s="496">
      <c r="A174" s="122" t="n"/>
      <c r="B174" s="122" t="n"/>
      <c r="C174" s="122" t="n"/>
      <c r="D174" s="122" t="n"/>
      <c r="E174" s="122" t="n"/>
      <c r="F174" s="122" t="n"/>
      <c r="G174" s="122" t="n"/>
      <c r="H174" s="122" t="n"/>
      <c r="I174" s="122" t="n"/>
      <c r="J174" s="122" t="n"/>
      <c r="K174" s="122" t="n"/>
      <c r="L174" s="122" t="n"/>
      <c r="M174" s="122" t="n"/>
      <c r="N174" s="122" t="n"/>
      <c r="O174" s="122" t="n"/>
      <c r="P174" s="122" t="n"/>
      <c r="Q174" s="122" t="n"/>
      <c r="R174" s="122" t="n"/>
      <c r="S174" s="122" t="n"/>
      <c r="T174" s="122" t="n"/>
      <c r="U174" s="122" t="n"/>
      <c r="V174" s="122" t="n"/>
      <c r="W174" s="122" t="n"/>
    </row>
    <row r="175" ht="77.25" customHeight="1" s="496">
      <c r="A175" s="122" t="n"/>
      <c r="B175" s="122" t="n"/>
      <c r="C175" s="122" t="n"/>
      <c r="D175" s="122" t="n"/>
      <c r="E175" s="122" t="n"/>
      <c r="F175" s="122" t="n"/>
      <c r="G175" s="122" t="n"/>
      <c r="H175" s="122" t="n"/>
      <c r="I175" s="122" t="n"/>
      <c r="J175" s="122" t="n"/>
      <c r="K175" s="122" t="n"/>
      <c r="L175" s="122" t="n"/>
      <c r="M175" s="122" t="n"/>
      <c r="N175" s="122" t="n"/>
      <c r="O175" s="122" t="n"/>
      <c r="P175" s="122" t="n"/>
      <c r="Q175" s="122" t="n"/>
      <c r="R175" s="122" t="n"/>
      <c r="S175" s="122" t="n"/>
      <c r="T175" s="122" t="n"/>
      <c r="U175" s="122" t="n"/>
      <c r="V175" s="122" t="n"/>
      <c r="W175" s="122" t="n"/>
    </row>
    <row r="176" ht="77.25" customHeight="1" s="496">
      <c r="A176" s="122" t="n"/>
      <c r="B176" s="122" t="n"/>
      <c r="C176" s="122" t="n"/>
      <c r="D176" s="122" t="n"/>
      <c r="E176" s="122" t="n"/>
      <c r="F176" s="122" t="n"/>
      <c r="G176" s="122" t="n"/>
      <c r="H176" s="122" t="n"/>
      <c r="I176" s="122" t="n"/>
      <c r="J176" s="122" t="n"/>
      <c r="K176" s="122" t="n"/>
      <c r="L176" s="122" t="n"/>
      <c r="M176" s="122" t="n"/>
      <c r="N176" s="122" t="n"/>
      <c r="O176" s="122" t="n"/>
      <c r="P176" s="122" t="n"/>
      <c r="Q176" s="122" t="n"/>
      <c r="R176" s="122" t="n"/>
      <c r="S176" s="122" t="n"/>
      <c r="T176" s="122" t="n"/>
      <c r="U176" s="122" t="n"/>
      <c r="V176" s="122" t="n"/>
      <c r="W176" s="122" t="n"/>
    </row>
    <row r="177" ht="77.25" customHeight="1" s="496">
      <c r="A177" s="122" t="n"/>
      <c r="B177" s="122" t="n"/>
      <c r="C177" s="122" t="n"/>
      <c r="D177" s="122" t="n"/>
      <c r="E177" s="122" t="n"/>
      <c r="F177" s="122" t="n"/>
      <c r="G177" s="122" t="n"/>
      <c r="H177" s="122" t="n"/>
      <c r="I177" s="122" t="n"/>
      <c r="J177" s="122" t="n"/>
      <c r="K177" s="122" t="n"/>
      <c r="L177" s="122" t="n"/>
      <c r="M177" s="122" t="n"/>
      <c r="N177" s="122" t="n"/>
      <c r="O177" s="122" t="n"/>
      <c r="P177" s="122" t="n"/>
      <c r="Q177" s="122" t="n"/>
      <c r="R177" s="122" t="n"/>
      <c r="S177" s="122" t="n"/>
      <c r="T177" s="122" t="n"/>
      <c r="U177" s="122" t="n"/>
      <c r="V177" s="122" t="n"/>
      <c r="W177" s="122" t="n"/>
    </row>
    <row r="178" ht="77.25" customHeight="1" s="496">
      <c r="A178" s="122" t="n"/>
      <c r="B178" s="122" t="n"/>
      <c r="C178" s="122" t="n"/>
      <c r="D178" s="122" t="n"/>
      <c r="E178" s="122" t="n"/>
      <c r="F178" s="122" t="n"/>
      <c r="G178" s="122" t="n"/>
      <c r="H178" s="122" t="n"/>
      <c r="I178" s="122" t="n"/>
      <c r="J178" s="122" t="n"/>
      <c r="K178" s="122" t="n"/>
      <c r="L178" s="122" t="n"/>
      <c r="M178" s="122" t="n"/>
      <c r="N178" s="122" t="n"/>
      <c r="O178" s="122" t="n"/>
      <c r="P178" s="122" t="n"/>
      <c r="Q178" s="122" t="n"/>
      <c r="R178" s="122" t="n"/>
      <c r="S178" s="122" t="n"/>
      <c r="T178" s="122" t="n"/>
      <c r="U178" s="122" t="n"/>
      <c r="V178" s="122" t="n"/>
      <c r="W178" s="122" t="n"/>
    </row>
    <row r="179" ht="77.25" customHeight="1" s="496">
      <c r="A179" s="122" t="n"/>
      <c r="B179" s="122" t="n"/>
      <c r="C179" s="122" t="n"/>
      <c r="D179" s="122" t="n"/>
      <c r="E179" s="122" t="n"/>
      <c r="F179" s="122" t="n"/>
      <c r="G179" s="122" t="n"/>
      <c r="H179" s="122" t="n"/>
      <c r="I179" s="122" t="n"/>
      <c r="J179" s="122" t="n"/>
      <c r="K179" s="122" t="n"/>
      <c r="L179" s="122" t="n"/>
      <c r="M179" s="122" t="n"/>
      <c r="N179" s="122" t="n"/>
      <c r="O179" s="122" t="n"/>
      <c r="P179" s="122" t="n"/>
      <c r="Q179" s="122" t="n"/>
      <c r="R179" s="122" t="n"/>
      <c r="S179" s="122" t="n"/>
      <c r="T179" s="122" t="n"/>
      <c r="U179" s="122" t="n"/>
      <c r="V179" s="122" t="n"/>
      <c r="W179" s="122" t="n"/>
    </row>
    <row r="180" ht="77.25" customHeight="1" s="496">
      <c r="A180" s="122" t="n"/>
      <c r="B180" s="122" t="n"/>
      <c r="C180" s="122" t="n"/>
      <c r="D180" s="122" t="n"/>
      <c r="E180" s="122" t="n"/>
      <c r="F180" s="122" t="n"/>
      <c r="G180" s="122" t="n"/>
      <c r="H180" s="122" t="n"/>
      <c r="I180" s="122" t="n"/>
      <c r="J180" s="122" t="n"/>
      <c r="K180" s="122" t="n"/>
      <c r="L180" s="122" t="n"/>
      <c r="M180" s="122" t="n"/>
      <c r="N180" s="122" t="n"/>
      <c r="O180" s="122" t="n"/>
      <c r="P180" s="122" t="n"/>
      <c r="Q180" s="122" t="n"/>
      <c r="R180" s="122" t="n"/>
      <c r="S180" s="122" t="n"/>
      <c r="T180" s="122" t="n"/>
      <c r="U180" s="122" t="n"/>
      <c r="V180" s="122" t="n"/>
      <c r="W180" s="122" t="n"/>
    </row>
    <row r="181" ht="77.25" customHeight="1" s="496">
      <c r="A181" s="122" t="n"/>
      <c r="B181" s="122" t="n"/>
      <c r="C181" s="122" t="n"/>
      <c r="D181" s="122" t="n"/>
      <c r="E181" s="122" t="n"/>
      <c r="F181" s="122" t="n"/>
      <c r="G181" s="122" t="n"/>
      <c r="H181" s="122" t="n"/>
      <c r="I181" s="122" t="n"/>
      <c r="J181" s="122" t="n"/>
      <c r="K181" s="122" t="n"/>
      <c r="L181" s="122" t="n"/>
      <c r="M181" s="122" t="n"/>
      <c r="N181" s="122" t="n"/>
      <c r="O181" s="122" t="n"/>
      <c r="P181" s="122" t="n"/>
      <c r="Q181" s="122" t="n"/>
      <c r="R181" s="122" t="n"/>
      <c r="S181" s="122" t="n"/>
      <c r="T181" s="122" t="n"/>
      <c r="U181" s="122" t="n"/>
      <c r="V181" s="122" t="n"/>
      <c r="W181" s="122" t="n"/>
    </row>
    <row r="182" ht="77.25" customHeight="1" s="496">
      <c r="A182" s="122" t="n"/>
      <c r="B182" s="122" t="n"/>
      <c r="C182" s="122" t="n"/>
      <c r="D182" s="122" t="n"/>
      <c r="E182" s="122" t="n"/>
      <c r="F182" s="122" t="n"/>
      <c r="G182" s="122" t="n"/>
      <c r="H182" s="122" t="n"/>
      <c r="I182" s="122" t="n"/>
      <c r="J182" s="122" t="n"/>
      <c r="K182" s="122" t="n"/>
      <c r="L182" s="122" t="n"/>
      <c r="M182" s="122" t="n"/>
      <c r="N182" s="122" t="n"/>
      <c r="O182" s="122" t="n"/>
      <c r="P182" s="122" t="n"/>
      <c r="Q182" s="122" t="n"/>
      <c r="R182" s="122" t="n"/>
      <c r="S182" s="122" t="n"/>
      <c r="T182" s="122" t="n"/>
      <c r="U182" s="122" t="n"/>
      <c r="V182" s="122" t="n"/>
      <c r="W182" s="122" t="n"/>
    </row>
    <row r="183" ht="77.25" customHeight="1" s="496">
      <c r="A183" s="122" t="n"/>
      <c r="B183" s="122" t="n"/>
      <c r="C183" s="122" t="n"/>
      <c r="D183" s="122" t="n"/>
      <c r="E183" s="122" t="n"/>
      <c r="F183" s="122" t="n"/>
      <c r="G183" s="122" t="n"/>
      <c r="H183" s="122" t="n"/>
      <c r="I183" s="122" t="n"/>
      <c r="J183" s="122" t="n"/>
      <c r="K183" s="122" t="n"/>
      <c r="L183" s="122" t="n"/>
      <c r="M183" s="122" t="n"/>
      <c r="N183" s="122" t="n"/>
      <c r="O183" s="122" t="n"/>
      <c r="P183" s="122" t="n"/>
      <c r="Q183" s="122" t="n"/>
      <c r="R183" s="122" t="n"/>
      <c r="S183" s="122" t="n"/>
      <c r="T183" s="122" t="n"/>
      <c r="U183" s="122" t="n"/>
      <c r="V183" s="122" t="n"/>
      <c r="W183" s="122" t="n"/>
    </row>
    <row r="184" ht="77.25" customHeight="1" s="496">
      <c r="A184" s="122" t="n"/>
      <c r="B184" s="122" t="n"/>
      <c r="C184" s="122" t="n"/>
      <c r="D184" s="122" t="n"/>
      <c r="E184" s="122" t="n"/>
      <c r="F184" s="122" t="n"/>
      <c r="G184" s="122" t="n"/>
      <c r="H184" s="122" t="n"/>
      <c r="I184" s="122" t="n"/>
      <c r="J184" s="122" t="n"/>
      <c r="K184" s="122" t="n"/>
      <c r="L184" s="122" t="n"/>
      <c r="M184" s="122" t="n"/>
      <c r="N184" s="122" t="n"/>
      <c r="O184" s="122" t="n"/>
      <c r="P184" s="122" t="n"/>
      <c r="Q184" s="122" t="n"/>
      <c r="R184" s="122" t="n"/>
      <c r="S184" s="122" t="n"/>
      <c r="T184" s="122" t="n"/>
      <c r="U184" s="122" t="n"/>
      <c r="V184" s="122" t="n"/>
      <c r="W184" s="122" t="n"/>
    </row>
    <row r="185" ht="77.25" customHeight="1" s="496">
      <c r="A185" s="122" t="n"/>
      <c r="B185" s="122" t="n"/>
      <c r="C185" s="122" t="n"/>
      <c r="D185" s="122" t="n"/>
      <c r="E185" s="122" t="n"/>
      <c r="F185" s="122" t="n"/>
      <c r="G185" s="122" t="n"/>
      <c r="H185" s="122" t="n"/>
      <c r="I185" s="122" t="n"/>
      <c r="J185" s="122" t="n"/>
      <c r="K185" s="122" t="n"/>
      <c r="L185" s="122" t="n"/>
      <c r="M185" s="122" t="n"/>
      <c r="N185" s="122" t="n"/>
      <c r="O185" s="122" t="n"/>
      <c r="P185" s="122" t="n"/>
      <c r="Q185" s="122" t="n"/>
      <c r="R185" s="122" t="n"/>
      <c r="S185" s="122" t="n"/>
      <c r="T185" s="122" t="n"/>
      <c r="U185" s="122" t="n"/>
      <c r="V185" s="122" t="n"/>
      <c r="W185" s="122" t="n"/>
    </row>
    <row r="186" ht="77.25" customHeight="1" s="496">
      <c r="A186" s="122" t="n"/>
      <c r="B186" s="122" t="n"/>
      <c r="C186" s="122" t="n"/>
      <c r="D186" s="122" t="n"/>
      <c r="E186" s="122" t="n"/>
      <c r="F186" s="122" t="n"/>
      <c r="G186" s="122" t="n"/>
      <c r="H186" s="122" t="n"/>
      <c r="I186" s="122" t="n"/>
      <c r="J186" s="122" t="n"/>
      <c r="K186" s="122" t="n"/>
      <c r="L186" s="122" t="n"/>
      <c r="M186" s="122" t="n"/>
      <c r="N186" s="122" t="n"/>
      <c r="O186" s="122" t="n"/>
      <c r="P186" s="122" t="n"/>
      <c r="Q186" s="122" t="n"/>
      <c r="R186" s="122" t="n"/>
      <c r="S186" s="122" t="n"/>
      <c r="T186" s="122" t="n"/>
      <c r="U186" s="122" t="n"/>
      <c r="V186" s="122" t="n"/>
      <c r="W186" s="122" t="n"/>
    </row>
    <row r="187" ht="77.25" customHeight="1" s="496">
      <c r="A187" s="122" t="n"/>
      <c r="B187" s="122" t="n"/>
      <c r="C187" s="122" t="n"/>
      <c r="D187" s="122" t="n"/>
      <c r="E187" s="122" t="n"/>
      <c r="F187" s="122" t="n"/>
      <c r="G187" s="122" t="n"/>
      <c r="H187" s="122" t="n"/>
      <c r="I187" s="122" t="n"/>
      <c r="J187" s="122" t="n"/>
      <c r="K187" s="122" t="n"/>
      <c r="L187" s="122" t="n"/>
      <c r="M187" s="122" t="n"/>
      <c r="N187" s="122" t="n"/>
      <c r="O187" s="122" t="n"/>
      <c r="P187" s="122" t="n"/>
      <c r="Q187" s="122" t="n"/>
      <c r="R187" s="122" t="n"/>
      <c r="S187" s="122" t="n"/>
      <c r="T187" s="122" t="n"/>
      <c r="U187" s="122" t="n"/>
      <c r="V187" s="122" t="n"/>
      <c r="W187" s="122" t="n"/>
    </row>
    <row r="188" ht="77.25" customHeight="1" s="496">
      <c r="A188" s="122" t="n"/>
      <c r="B188" s="122" t="n"/>
      <c r="C188" s="122" t="n"/>
      <c r="D188" s="122" t="n"/>
      <c r="E188" s="122" t="n"/>
      <c r="F188" s="122" t="n"/>
      <c r="G188" s="122" t="n"/>
      <c r="H188" s="122" t="n"/>
      <c r="I188" s="122" t="n"/>
      <c r="J188" s="122" t="n"/>
      <c r="K188" s="122" t="n"/>
      <c r="L188" s="122" t="n"/>
      <c r="M188" s="122" t="n"/>
      <c r="N188" s="122" t="n"/>
      <c r="O188" s="122" t="n"/>
      <c r="P188" s="122" t="n"/>
      <c r="Q188" s="122" t="n"/>
      <c r="R188" s="122" t="n"/>
      <c r="S188" s="122" t="n"/>
      <c r="T188" s="122" t="n"/>
      <c r="U188" s="122" t="n"/>
      <c r="V188" s="122" t="n"/>
      <c r="W188" s="122" t="n"/>
    </row>
    <row r="189" ht="77.25" customHeight="1" s="496">
      <c r="A189" s="122" t="n"/>
      <c r="B189" s="122" t="n"/>
      <c r="C189" s="122" t="n"/>
      <c r="D189" s="122" t="n"/>
      <c r="E189" s="122" t="n"/>
      <c r="F189" s="122" t="n"/>
      <c r="G189" s="122" t="n"/>
      <c r="H189" s="122" t="n"/>
      <c r="I189" s="122" t="n"/>
      <c r="J189" s="122" t="n"/>
      <c r="K189" s="122" t="n"/>
      <c r="L189" s="122" t="n"/>
      <c r="M189" s="122" t="n"/>
      <c r="N189" s="122" t="n"/>
      <c r="O189" s="122" t="n"/>
      <c r="P189" s="122" t="n"/>
      <c r="Q189" s="122" t="n"/>
      <c r="R189" s="122" t="n"/>
      <c r="S189" s="122" t="n"/>
      <c r="T189" s="122" t="n"/>
      <c r="U189" s="122" t="n"/>
      <c r="V189" s="122" t="n"/>
      <c r="W189" s="122" t="n"/>
    </row>
    <row r="190" ht="77.25" customHeight="1" s="496">
      <c r="A190" s="122" t="n"/>
      <c r="B190" s="122" t="n"/>
      <c r="C190" s="122" t="n"/>
      <c r="D190" s="122" t="n"/>
      <c r="E190" s="122" t="n"/>
      <c r="F190" s="122" t="n"/>
      <c r="G190" s="122" t="n"/>
      <c r="H190" s="122" t="n"/>
      <c r="I190" s="122" t="n"/>
      <c r="J190" s="122" t="n"/>
      <c r="K190" s="122" t="n"/>
      <c r="L190" s="122" t="n"/>
      <c r="M190" s="122" t="n"/>
      <c r="N190" s="122" t="n"/>
      <c r="O190" s="122" t="n"/>
      <c r="P190" s="122" t="n"/>
      <c r="Q190" s="122" t="n"/>
      <c r="R190" s="122" t="n"/>
      <c r="S190" s="122" t="n"/>
      <c r="T190" s="122" t="n"/>
      <c r="U190" s="122" t="n"/>
      <c r="V190" s="122" t="n"/>
      <c r="W190" s="122" t="n"/>
    </row>
    <row r="191" ht="77.25" customHeight="1" s="496">
      <c r="A191" s="122" t="n"/>
      <c r="B191" s="122" t="n"/>
      <c r="C191" s="122" t="n"/>
      <c r="D191" s="122" t="n"/>
      <c r="E191" s="122" t="n"/>
      <c r="F191" s="122" t="n"/>
      <c r="G191" s="122" t="n"/>
      <c r="H191" s="122" t="n"/>
      <c r="I191" s="122" t="n"/>
      <c r="J191" s="122" t="n"/>
      <c r="K191" s="122" t="n"/>
      <c r="L191" s="122" t="n"/>
      <c r="M191" s="122" t="n"/>
      <c r="N191" s="122" t="n"/>
      <c r="O191" s="122" t="n"/>
      <c r="P191" s="122" t="n"/>
      <c r="Q191" s="122" t="n"/>
      <c r="R191" s="122" t="n"/>
      <c r="S191" s="122" t="n"/>
      <c r="T191" s="122" t="n"/>
      <c r="U191" s="122" t="n"/>
      <c r="V191" s="122" t="n"/>
      <c r="W191" s="122" t="n"/>
    </row>
    <row r="192" ht="77.25" customHeight="1" s="496">
      <c r="A192" s="122" t="n"/>
      <c r="B192" s="122" t="n"/>
      <c r="C192" s="122" t="n"/>
      <c r="D192" s="122" t="n"/>
      <c r="E192" s="122" t="n"/>
      <c r="F192" s="122" t="n"/>
      <c r="G192" s="122" t="n"/>
      <c r="H192" s="122" t="n"/>
      <c r="I192" s="122" t="n"/>
      <c r="J192" s="122" t="n"/>
      <c r="K192" s="122" t="n"/>
      <c r="L192" s="122" t="n"/>
      <c r="M192" s="122" t="n"/>
      <c r="N192" s="122" t="n"/>
      <c r="O192" s="122" t="n"/>
      <c r="P192" s="122" t="n"/>
      <c r="Q192" s="122" t="n"/>
      <c r="R192" s="122" t="n"/>
      <c r="S192" s="122" t="n"/>
      <c r="T192" s="122" t="n"/>
      <c r="U192" s="122" t="n"/>
      <c r="V192" s="122" t="n"/>
      <c r="W192" s="122" t="n"/>
    </row>
    <row r="193" ht="77.25" customHeight="1" s="496">
      <c r="A193" s="122" t="n"/>
      <c r="B193" s="122" t="n"/>
      <c r="C193" s="122" t="n"/>
      <c r="D193" s="122" t="n"/>
      <c r="E193" s="122" t="n"/>
      <c r="F193" s="122" t="n"/>
      <c r="G193" s="122" t="n"/>
      <c r="H193" s="122" t="n"/>
      <c r="I193" s="122" t="n"/>
      <c r="J193" s="122" t="n"/>
      <c r="K193" s="122" t="n"/>
      <c r="L193" s="122" t="n"/>
      <c r="M193" s="122" t="n"/>
      <c r="N193" s="122" t="n"/>
      <c r="O193" s="122" t="n"/>
      <c r="P193" s="122" t="n"/>
      <c r="Q193" s="122" t="n"/>
      <c r="R193" s="122" t="n"/>
      <c r="S193" s="122" t="n"/>
      <c r="T193" s="122" t="n"/>
      <c r="U193" s="122" t="n"/>
      <c r="V193" s="122" t="n"/>
      <c r="W193" s="122" t="n"/>
    </row>
    <row r="194" ht="77.25" customHeight="1" s="496">
      <c r="A194" s="122" t="n"/>
      <c r="B194" s="122" t="n"/>
      <c r="C194" s="122" t="n"/>
      <c r="D194" s="122" t="n"/>
      <c r="E194" s="122" t="n"/>
      <c r="F194" s="122" t="n"/>
      <c r="G194" s="122" t="n"/>
      <c r="H194" s="122" t="n"/>
      <c r="I194" s="122" t="n"/>
      <c r="J194" s="122" t="n"/>
      <c r="K194" s="122" t="n"/>
      <c r="L194" s="122" t="n"/>
      <c r="M194" s="122" t="n"/>
      <c r="N194" s="122" t="n"/>
      <c r="O194" s="122" t="n"/>
      <c r="P194" s="122" t="n"/>
      <c r="Q194" s="122" t="n"/>
      <c r="R194" s="122" t="n"/>
      <c r="S194" s="122" t="n"/>
      <c r="T194" s="122" t="n"/>
      <c r="U194" s="122" t="n"/>
      <c r="V194" s="122" t="n"/>
      <c r="W194" s="122" t="n"/>
    </row>
    <row r="195" ht="77.25" customHeight="1" s="496">
      <c r="A195" s="122" t="n"/>
      <c r="B195" s="122" t="n"/>
      <c r="C195" s="122" t="n"/>
      <c r="D195" s="122" t="n"/>
      <c r="E195" s="122" t="n"/>
      <c r="F195" s="122" t="n"/>
      <c r="G195" s="122" t="n"/>
      <c r="H195" s="122" t="n"/>
      <c r="I195" s="122" t="n"/>
      <c r="J195" s="122" t="n"/>
      <c r="K195" s="122" t="n"/>
      <c r="L195" s="122" t="n"/>
      <c r="M195" s="122" t="n"/>
      <c r="N195" s="122" t="n"/>
      <c r="O195" s="122" t="n"/>
      <c r="P195" s="122" t="n"/>
      <c r="Q195" s="122" t="n"/>
      <c r="R195" s="122" t="n"/>
      <c r="S195" s="122" t="n"/>
      <c r="T195" s="122" t="n"/>
      <c r="U195" s="122" t="n"/>
      <c r="V195" s="122" t="n"/>
      <c r="W195" s="122" t="n"/>
    </row>
    <row r="196" ht="77.25" customHeight="1" s="496">
      <c r="A196" s="122" t="n"/>
      <c r="B196" s="122" t="n"/>
      <c r="C196" s="122" t="n"/>
      <c r="D196" s="122" t="n"/>
      <c r="E196" s="122" t="n"/>
      <c r="F196" s="122" t="n"/>
      <c r="G196" s="122" t="n"/>
      <c r="H196" s="122" t="n"/>
      <c r="I196" s="122" t="n"/>
      <c r="J196" s="122" t="n"/>
      <c r="K196" s="122" t="n"/>
      <c r="L196" s="122" t="n"/>
      <c r="M196" s="122" t="n"/>
      <c r="N196" s="122" t="n"/>
      <c r="O196" s="122" t="n"/>
      <c r="P196" s="122" t="n"/>
      <c r="Q196" s="122" t="n"/>
      <c r="R196" s="122" t="n"/>
      <c r="S196" s="122" t="n"/>
      <c r="T196" s="122" t="n"/>
      <c r="U196" s="122" t="n"/>
      <c r="V196" s="122" t="n"/>
      <c r="W196" s="122" t="n"/>
    </row>
    <row r="197" ht="77.25" customHeight="1" s="496">
      <c r="A197" s="122" t="n"/>
      <c r="B197" s="122" t="n"/>
      <c r="C197" s="122" t="n"/>
      <c r="D197" s="122" t="n"/>
      <c r="E197" s="122" t="n"/>
      <c r="F197" s="122" t="n"/>
      <c r="G197" s="122" t="n"/>
      <c r="H197" s="122" t="n"/>
      <c r="I197" s="122" t="n"/>
      <c r="J197" s="122" t="n"/>
      <c r="K197" s="122" t="n"/>
      <c r="L197" s="122" t="n"/>
      <c r="M197" s="122" t="n"/>
      <c r="N197" s="122" t="n"/>
      <c r="O197" s="122" t="n"/>
      <c r="P197" s="122" t="n"/>
      <c r="Q197" s="122" t="n"/>
      <c r="R197" s="122" t="n"/>
      <c r="S197" s="122" t="n"/>
      <c r="T197" s="122" t="n"/>
      <c r="U197" s="122" t="n"/>
      <c r="V197" s="122" t="n"/>
      <c r="W197" s="122" t="n"/>
    </row>
    <row r="198" ht="77.25" customHeight="1" s="496">
      <c r="A198" s="122" t="n"/>
      <c r="B198" s="122" t="n"/>
      <c r="C198" s="122" t="n"/>
      <c r="D198" s="122" t="n"/>
      <c r="E198" s="122" t="n"/>
      <c r="F198" s="122" t="n"/>
      <c r="G198" s="122" t="n"/>
      <c r="H198" s="122" t="n"/>
      <c r="I198" s="122" t="n"/>
      <c r="J198" s="122" t="n"/>
      <c r="K198" s="122" t="n"/>
      <c r="L198" s="122" t="n"/>
      <c r="M198" s="122" t="n"/>
      <c r="N198" s="122" t="n"/>
      <c r="O198" s="122" t="n"/>
      <c r="P198" s="122" t="n"/>
      <c r="Q198" s="122" t="n"/>
      <c r="R198" s="122" t="n"/>
      <c r="S198" s="122" t="n"/>
      <c r="T198" s="122" t="n"/>
      <c r="U198" s="122" t="n"/>
      <c r="V198" s="122" t="n"/>
      <c r="W198" s="122" t="n"/>
    </row>
    <row r="199" ht="77.25" customHeight="1" s="496">
      <c r="A199" s="122" t="n"/>
      <c r="B199" s="122" t="n"/>
      <c r="C199" s="122" t="n"/>
      <c r="D199" s="122" t="n"/>
      <c r="E199" s="122" t="n"/>
      <c r="F199" s="122" t="n"/>
      <c r="G199" s="122" t="n"/>
      <c r="H199" s="122" t="n"/>
      <c r="I199" s="122" t="n"/>
      <c r="J199" s="122" t="n"/>
      <c r="K199" s="122" t="n"/>
      <c r="L199" s="122" t="n"/>
      <c r="M199" s="122" t="n"/>
      <c r="N199" s="122" t="n"/>
      <c r="O199" s="122" t="n"/>
      <c r="P199" s="122" t="n"/>
      <c r="Q199" s="122" t="n"/>
      <c r="R199" s="122" t="n"/>
      <c r="S199" s="122" t="n"/>
      <c r="T199" s="122" t="n"/>
      <c r="U199" s="122" t="n"/>
      <c r="V199" s="122" t="n"/>
      <c r="W199" s="122" t="n"/>
    </row>
    <row r="200" ht="77.25" customHeight="1" s="496">
      <c r="A200" s="122" t="n"/>
      <c r="B200" s="122" t="n"/>
      <c r="C200" s="122" t="n"/>
      <c r="D200" s="122" t="n"/>
      <c r="E200" s="122" t="n"/>
      <c r="F200" s="122" t="n"/>
      <c r="G200" s="122" t="n"/>
      <c r="H200" s="122" t="n"/>
      <c r="I200" s="122" t="n"/>
      <c r="J200" s="122" t="n"/>
      <c r="K200" s="122" t="n"/>
      <c r="L200" s="122" t="n"/>
      <c r="M200" s="122" t="n"/>
      <c r="N200" s="122" t="n"/>
      <c r="O200" s="122" t="n"/>
      <c r="P200" s="122" t="n"/>
      <c r="Q200" s="122" t="n"/>
      <c r="R200" s="122" t="n"/>
      <c r="S200" s="122" t="n"/>
      <c r="T200" s="122" t="n"/>
      <c r="U200" s="122" t="n"/>
      <c r="V200" s="122" t="n"/>
      <c r="W200" s="122" t="n"/>
    </row>
    <row r="201" ht="77.25" customHeight="1" s="496">
      <c r="A201" s="122" t="n"/>
      <c r="B201" s="122" t="n"/>
      <c r="C201" s="122" t="n"/>
      <c r="D201" s="122" t="n"/>
      <c r="E201" s="122" t="n"/>
      <c r="F201" s="122" t="n"/>
      <c r="G201" s="122" t="n"/>
      <c r="H201" s="122" t="n"/>
      <c r="I201" s="122" t="n"/>
      <c r="J201" s="122" t="n"/>
      <c r="K201" s="122" t="n"/>
      <c r="L201" s="122" t="n"/>
      <c r="M201" s="122" t="n"/>
      <c r="N201" s="122" t="n"/>
      <c r="O201" s="122" t="n"/>
      <c r="P201" s="122" t="n"/>
      <c r="Q201" s="122" t="n"/>
      <c r="R201" s="122" t="n"/>
      <c r="S201" s="122" t="n"/>
      <c r="T201" s="122" t="n"/>
      <c r="U201" s="122" t="n"/>
      <c r="V201" s="122" t="n"/>
      <c r="W201" s="122" t="n"/>
    </row>
    <row r="202" ht="77.25" customHeight="1" s="496">
      <c r="A202" s="122" t="n"/>
      <c r="B202" s="122" t="n"/>
      <c r="C202" s="122" t="n"/>
      <c r="D202" s="122" t="n"/>
      <c r="E202" s="122" t="n"/>
      <c r="F202" s="122" t="n"/>
      <c r="G202" s="122" t="n"/>
      <c r="H202" s="122" t="n"/>
      <c r="I202" s="122" t="n"/>
      <c r="J202" s="122" t="n"/>
      <c r="K202" s="122" t="n"/>
      <c r="L202" s="122" t="n"/>
      <c r="M202" s="122" t="n"/>
      <c r="N202" s="122" t="n"/>
      <c r="O202" s="122" t="n"/>
      <c r="P202" s="122" t="n"/>
      <c r="Q202" s="122" t="n"/>
      <c r="R202" s="122" t="n"/>
      <c r="S202" s="122" t="n"/>
      <c r="T202" s="122" t="n"/>
      <c r="U202" s="122" t="n"/>
      <c r="V202" s="122" t="n"/>
      <c r="W202" s="122" t="n"/>
    </row>
    <row r="203" ht="77.25" customHeight="1" s="496">
      <c r="A203" s="122" t="n"/>
      <c r="B203" s="122" t="n"/>
      <c r="C203" s="122" t="n"/>
      <c r="D203" s="122" t="n"/>
      <c r="E203" s="122" t="n"/>
      <c r="F203" s="122" t="n"/>
      <c r="G203" s="122" t="n"/>
      <c r="H203" s="122" t="n"/>
      <c r="I203" s="122" t="n"/>
      <c r="J203" s="122" t="n"/>
      <c r="K203" s="122" t="n"/>
      <c r="L203" s="122" t="n"/>
      <c r="M203" s="122" t="n"/>
      <c r="N203" s="122" t="n"/>
      <c r="O203" s="122" t="n"/>
      <c r="P203" s="122" t="n"/>
      <c r="Q203" s="122" t="n"/>
      <c r="R203" s="122" t="n"/>
      <c r="S203" s="122" t="n"/>
      <c r="T203" s="122" t="n"/>
      <c r="U203" s="122" t="n"/>
      <c r="V203" s="122" t="n"/>
      <c r="W203" s="122" t="n"/>
    </row>
    <row r="204" ht="77.25" customHeight="1" s="496">
      <c r="A204" s="122" t="n"/>
      <c r="B204" s="122" t="n"/>
      <c r="C204" s="122" t="n"/>
      <c r="D204" s="122" t="n"/>
      <c r="E204" s="122" t="n"/>
      <c r="F204" s="122" t="n"/>
      <c r="G204" s="122" t="n"/>
      <c r="H204" s="122" t="n"/>
      <c r="I204" s="122" t="n"/>
      <c r="J204" s="122" t="n"/>
      <c r="K204" s="122" t="n"/>
      <c r="L204" s="122" t="n"/>
      <c r="M204" s="122" t="n"/>
      <c r="N204" s="122" t="n"/>
      <c r="O204" s="122" t="n"/>
      <c r="P204" s="122" t="n"/>
      <c r="Q204" s="122" t="n"/>
      <c r="R204" s="122" t="n"/>
      <c r="S204" s="122" t="n"/>
      <c r="T204" s="122" t="n"/>
      <c r="U204" s="122" t="n"/>
      <c r="V204" s="122" t="n"/>
      <c r="W204" s="122" t="n"/>
    </row>
    <row r="205" ht="77.25" customHeight="1" s="496">
      <c r="A205" s="122" t="n"/>
      <c r="B205" s="122" t="n"/>
      <c r="C205" s="122" t="n"/>
      <c r="D205" s="122" t="n"/>
      <c r="E205" s="122" t="n"/>
      <c r="F205" s="122" t="n"/>
      <c r="G205" s="122" t="n"/>
      <c r="H205" s="122" t="n"/>
      <c r="I205" s="122" t="n"/>
      <c r="J205" s="122" t="n"/>
      <c r="K205" s="122" t="n"/>
      <c r="L205" s="122" t="n"/>
      <c r="M205" s="122" t="n"/>
      <c r="N205" s="122" t="n"/>
      <c r="O205" s="122" t="n"/>
      <c r="P205" s="122" t="n"/>
      <c r="Q205" s="122" t="n"/>
      <c r="R205" s="122" t="n"/>
      <c r="S205" s="122" t="n"/>
      <c r="T205" s="122" t="n"/>
      <c r="U205" s="122" t="n"/>
      <c r="V205" s="122" t="n"/>
      <c r="W205" s="122" t="n"/>
    </row>
    <row r="206" ht="77.25" customHeight="1" s="496">
      <c r="A206" s="122" t="n"/>
      <c r="B206" s="122" t="n"/>
      <c r="C206" s="122" t="n"/>
      <c r="D206" s="122" t="n"/>
      <c r="E206" s="122" t="n"/>
      <c r="F206" s="122" t="n"/>
      <c r="G206" s="122" t="n"/>
      <c r="H206" s="122" t="n"/>
      <c r="I206" s="122" t="n"/>
      <c r="J206" s="122" t="n"/>
      <c r="K206" s="122" t="n"/>
      <c r="L206" s="122" t="n"/>
      <c r="M206" s="122" t="n"/>
      <c r="N206" s="122" t="n"/>
      <c r="O206" s="122" t="n"/>
      <c r="P206" s="122" t="n"/>
      <c r="Q206" s="122" t="n"/>
      <c r="R206" s="122" t="n"/>
      <c r="S206" s="122" t="n"/>
      <c r="T206" s="122" t="n"/>
      <c r="U206" s="122" t="n"/>
      <c r="V206" s="122" t="n"/>
      <c r="W206" s="122" t="n"/>
    </row>
    <row r="207" ht="77.25" customHeight="1" s="496">
      <c r="A207" s="122" t="n"/>
      <c r="B207" s="122" t="n"/>
      <c r="C207" s="122" t="n"/>
      <c r="D207" s="122" t="n"/>
      <c r="E207" s="122" t="n"/>
      <c r="F207" s="122" t="n"/>
      <c r="G207" s="122" t="n"/>
      <c r="H207" s="122" t="n"/>
      <c r="I207" s="122" t="n"/>
      <c r="J207" s="122" t="n"/>
      <c r="K207" s="122" t="n"/>
      <c r="L207" s="122" t="n"/>
      <c r="M207" s="122" t="n"/>
      <c r="N207" s="122" t="n"/>
      <c r="O207" s="122" t="n"/>
      <c r="P207" s="122" t="n"/>
      <c r="Q207" s="122" t="n"/>
      <c r="R207" s="122" t="n"/>
      <c r="S207" s="122" t="n"/>
      <c r="T207" s="122" t="n"/>
      <c r="U207" s="122" t="n"/>
      <c r="V207" s="122" t="n"/>
      <c r="W207" s="122" t="n"/>
    </row>
    <row r="208" ht="77.25" customHeight="1" s="496">
      <c r="A208" s="122" t="n"/>
      <c r="B208" s="122" t="n"/>
      <c r="C208" s="122" t="n"/>
      <c r="D208" s="122" t="n"/>
      <c r="E208" s="122" t="n"/>
      <c r="F208" s="122" t="n"/>
      <c r="G208" s="122" t="n"/>
      <c r="H208" s="122" t="n"/>
      <c r="I208" s="122" t="n"/>
      <c r="J208" s="122" t="n"/>
      <c r="K208" s="122" t="n"/>
      <c r="L208" s="122" t="n"/>
      <c r="M208" s="122" t="n"/>
      <c r="N208" s="122" t="n"/>
      <c r="O208" s="122" t="n"/>
      <c r="P208" s="122" t="n"/>
      <c r="Q208" s="122" t="n"/>
      <c r="R208" s="122" t="n"/>
      <c r="S208" s="122" t="n"/>
      <c r="T208" s="122" t="n"/>
      <c r="U208" s="122" t="n"/>
      <c r="V208" s="122" t="n"/>
      <c r="W208" s="122" t="n"/>
    </row>
    <row r="209" ht="77.25" customHeight="1" s="496">
      <c r="A209" s="122" t="n"/>
      <c r="B209" s="122" t="n"/>
      <c r="C209" s="122" t="n"/>
      <c r="D209" s="122" t="n"/>
      <c r="E209" s="122" t="n"/>
      <c r="F209" s="122" t="n"/>
      <c r="G209" s="122" t="n"/>
      <c r="H209" s="122" t="n"/>
      <c r="I209" s="122" t="n"/>
      <c r="J209" s="122" t="n"/>
      <c r="K209" s="122" t="n"/>
      <c r="L209" s="122" t="n"/>
      <c r="M209" s="122" t="n"/>
      <c r="N209" s="122" t="n"/>
      <c r="O209" s="122" t="n"/>
      <c r="P209" s="122" t="n"/>
      <c r="Q209" s="122" t="n"/>
      <c r="R209" s="122" t="n"/>
      <c r="S209" s="122" t="n"/>
      <c r="T209" s="122" t="n"/>
      <c r="U209" s="122" t="n"/>
      <c r="V209" s="122" t="n"/>
      <c r="W209" s="122" t="n"/>
    </row>
    <row r="210" ht="77.25" customHeight="1" s="496">
      <c r="A210" s="122" t="n"/>
      <c r="B210" s="122" t="n"/>
      <c r="C210" s="122" t="n"/>
      <c r="D210" s="122" t="n"/>
      <c r="E210" s="122" t="n"/>
      <c r="F210" s="122" t="n"/>
      <c r="G210" s="122" t="n"/>
      <c r="H210" s="122" t="n"/>
      <c r="I210" s="122" t="n"/>
      <c r="J210" s="122" t="n"/>
      <c r="K210" s="122" t="n"/>
      <c r="L210" s="122" t="n"/>
      <c r="M210" s="122" t="n"/>
      <c r="N210" s="122" t="n"/>
      <c r="O210" s="122" t="n"/>
      <c r="P210" s="122" t="n"/>
      <c r="Q210" s="122" t="n"/>
      <c r="R210" s="122" t="n"/>
      <c r="S210" s="122" t="n"/>
      <c r="T210" s="122" t="n"/>
      <c r="U210" s="122" t="n"/>
      <c r="V210" s="122" t="n"/>
      <c r="W210" s="122" t="n"/>
    </row>
    <row r="211" ht="77.25" customHeight="1" s="496">
      <c r="A211" s="122" t="n"/>
      <c r="B211" s="122" t="n"/>
      <c r="C211" s="122" t="n"/>
      <c r="D211" s="122" t="n"/>
      <c r="E211" s="122" t="n"/>
      <c r="F211" s="122" t="n"/>
      <c r="G211" s="122" t="n"/>
      <c r="H211" s="122" t="n"/>
      <c r="I211" s="122" t="n"/>
      <c r="J211" s="122" t="n"/>
      <c r="K211" s="122" t="n"/>
      <c r="L211" s="122" t="n"/>
      <c r="M211" s="122" t="n"/>
      <c r="N211" s="122" t="n"/>
      <c r="O211" s="122" t="n"/>
      <c r="P211" s="122" t="n"/>
      <c r="Q211" s="122" t="n"/>
      <c r="R211" s="122" t="n"/>
      <c r="S211" s="122" t="n"/>
      <c r="T211" s="122" t="n"/>
      <c r="U211" s="122" t="n"/>
      <c r="V211" s="122" t="n"/>
      <c r="W211" s="122" t="n"/>
    </row>
    <row r="212" ht="77.25" customHeight="1" s="496">
      <c r="A212" s="122" t="n"/>
      <c r="B212" s="122" t="n"/>
      <c r="C212" s="122" t="n"/>
      <c r="D212" s="122" t="n"/>
      <c r="E212" s="122" t="n"/>
      <c r="F212" s="122" t="n"/>
      <c r="G212" s="122" t="n"/>
      <c r="H212" s="122" t="n"/>
      <c r="I212" s="122" t="n"/>
      <c r="J212" s="122" t="n"/>
      <c r="K212" s="122" t="n"/>
      <c r="L212" s="122" t="n"/>
      <c r="M212" s="122" t="n"/>
      <c r="N212" s="122" t="n"/>
      <c r="O212" s="122" t="n"/>
      <c r="P212" s="122" t="n"/>
      <c r="Q212" s="122" t="n"/>
      <c r="R212" s="122" t="n"/>
      <c r="S212" s="122" t="n"/>
      <c r="T212" s="122" t="n"/>
      <c r="U212" s="122" t="n"/>
      <c r="V212" s="122" t="n"/>
      <c r="W212" s="122" t="n"/>
    </row>
    <row r="213" ht="77.25" customHeight="1" s="496">
      <c r="A213" s="122" t="n"/>
      <c r="B213" s="122" t="n"/>
      <c r="C213" s="122" t="n"/>
      <c r="D213" s="122" t="n"/>
      <c r="E213" s="122" t="n"/>
      <c r="F213" s="122" t="n"/>
      <c r="G213" s="122" t="n"/>
      <c r="H213" s="122" t="n"/>
      <c r="I213" s="122" t="n"/>
      <c r="J213" s="122" t="n"/>
      <c r="K213" s="122" t="n"/>
      <c r="L213" s="122" t="n"/>
      <c r="M213" s="122" t="n"/>
      <c r="N213" s="122" t="n"/>
      <c r="O213" s="122" t="n"/>
      <c r="P213" s="122" t="n"/>
      <c r="Q213" s="122" t="n"/>
      <c r="R213" s="122" t="n"/>
      <c r="S213" s="122" t="n"/>
      <c r="T213" s="122" t="n"/>
      <c r="U213" s="122" t="n"/>
      <c r="V213" s="122" t="n"/>
      <c r="W213" s="122" t="n"/>
    </row>
    <row r="214" ht="77.25" customHeight="1" s="496">
      <c r="A214" s="122" t="n"/>
      <c r="B214" s="122" t="n"/>
      <c r="C214" s="122" t="n"/>
      <c r="D214" s="122" t="n"/>
      <c r="E214" s="122" t="n"/>
      <c r="F214" s="122" t="n"/>
      <c r="G214" s="122" t="n"/>
      <c r="H214" s="122" t="n"/>
      <c r="I214" s="122" t="n"/>
      <c r="J214" s="122" t="n"/>
      <c r="K214" s="122" t="n"/>
      <c r="L214" s="122" t="n"/>
      <c r="M214" s="122" t="n"/>
      <c r="N214" s="122" t="n"/>
      <c r="O214" s="122" t="n"/>
      <c r="P214" s="122" t="n"/>
      <c r="Q214" s="122" t="n"/>
      <c r="R214" s="122" t="n"/>
      <c r="S214" s="122" t="n"/>
      <c r="T214" s="122" t="n"/>
      <c r="U214" s="122" t="n"/>
      <c r="V214" s="122" t="n"/>
      <c r="W214" s="122" t="n"/>
    </row>
    <row r="215" ht="77.25" customHeight="1" s="496">
      <c r="A215" s="122" t="n"/>
      <c r="B215" s="122" t="n"/>
      <c r="C215" s="122" t="n"/>
      <c r="D215" s="122" t="n"/>
      <c r="E215" s="122" t="n"/>
      <c r="F215" s="122" t="n"/>
      <c r="G215" s="122" t="n"/>
      <c r="H215" s="122" t="n"/>
      <c r="I215" s="122" t="n"/>
      <c r="J215" s="122" t="n"/>
      <c r="K215" s="122" t="n"/>
      <c r="L215" s="122" t="n"/>
      <c r="M215" s="122" t="n"/>
      <c r="N215" s="122" t="n"/>
      <c r="O215" s="122" t="n"/>
      <c r="P215" s="122" t="n"/>
      <c r="Q215" s="122" t="n"/>
      <c r="R215" s="122" t="n"/>
      <c r="S215" s="122" t="n"/>
      <c r="T215" s="122" t="n"/>
      <c r="U215" s="122" t="n"/>
      <c r="V215" s="122" t="n"/>
      <c r="W215" s="122" t="n"/>
    </row>
    <row r="216" ht="77.25" customHeight="1" s="496">
      <c r="A216" s="122" t="n"/>
      <c r="B216" s="122" t="n"/>
      <c r="C216" s="122" t="n"/>
      <c r="D216" s="122" t="n"/>
      <c r="E216" s="122" t="n"/>
      <c r="F216" s="122" t="n"/>
      <c r="G216" s="122" t="n"/>
      <c r="H216" s="122" t="n"/>
      <c r="I216" s="122" t="n"/>
      <c r="J216" s="122" t="n"/>
      <c r="K216" s="122" t="n"/>
      <c r="L216" s="122" t="n"/>
      <c r="M216" s="122" t="n"/>
      <c r="N216" s="122" t="n"/>
      <c r="O216" s="122" t="n"/>
      <c r="P216" s="122" t="n"/>
      <c r="Q216" s="122" t="n"/>
      <c r="R216" s="122" t="n"/>
      <c r="S216" s="122" t="n"/>
      <c r="T216" s="122" t="n"/>
      <c r="U216" s="122" t="n"/>
      <c r="V216" s="122" t="n"/>
      <c r="W216" s="122" t="n"/>
    </row>
    <row r="217" ht="77.25" customHeight="1" s="496">
      <c r="A217" s="122" t="n"/>
      <c r="B217" s="122" t="n"/>
      <c r="C217" s="122" t="n"/>
      <c r="D217" s="122" t="n"/>
      <c r="E217" s="122" t="n"/>
      <c r="F217" s="122" t="n"/>
      <c r="G217" s="122" t="n"/>
      <c r="H217" s="122" t="n"/>
      <c r="I217" s="122" t="n"/>
      <c r="J217" s="122" t="n"/>
      <c r="K217" s="122" t="n"/>
      <c r="L217" s="122" t="n"/>
      <c r="M217" s="122" t="n"/>
      <c r="N217" s="122" t="n"/>
      <c r="O217" s="122" t="n"/>
      <c r="P217" s="122" t="n"/>
      <c r="Q217" s="122" t="n"/>
      <c r="R217" s="122" t="n"/>
      <c r="S217" s="122" t="n"/>
      <c r="T217" s="122" t="n"/>
      <c r="U217" s="122" t="n"/>
      <c r="V217" s="122" t="n"/>
      <c r="W217" s="122" t="n"/>
    </row>
    <row r="218" ht="77.25" customHeight="1" s="496">
      <c r="A218" s="122" t="n"/>
      <c r="B218" s="122" t="n"/>
      <c r="C218" s="122" t="n"/>
      <c r="D218" s="122" t="n"/>
      <c r="E218" s="122" t="n"/>
      <c r="F218" s="122" t="n"/>
      <c r="G218" s="122" t="n"/>
      <c r="H218" s="122" t="n"/>
      <c r="I218" s="122" t="n"/>
      <c r="J218" s="122" t="n"/>
      <c r="K218" s="122" t="n"/>
      <c r="L218" s="122" t="n"/>
      <c r="M218" s="122" t="n"/>
      <c r="N218" s="122" t="n"/>
      <c r="O218" s="122" t="n"/>
      <c r="P218" s="122" t="n"/>
      <c r="Q218" s="122" t="n"/>
      <c r="R218" s="122" t="n"/>
      <c r="S218" s="122" t="n"/>
      <c r="T218" s="122" t="n"/>
      <c r="U218" s="122" t="n"/>
      <c r="V218" s="122" t="n"/>
      <c r="W218" s="122" t="n"/>
    </row>
    <row r="219" ht="77.25" customHeight="1" s="496">
      <c r="A219" s="122" t="n"/>
      <c r="B219" s="122" t="n"/>
      <c r="C219" s="122" t="n"/>
      <c r="D219" s="122" t="n"/>
      <c r="E219" s="122" t="n"/>
      <c r="F219" s="122" t="n"/>
      <c r="G219" s="122" t="n"/>
      <c r="H219" s="122" t="n"/>
      <c r="I219" s="122" t="n"/>
      <c r="J219" s="122" t="n"/>
      <c r="K219" s="122" t="n"/>
      <c r="L219" s="122" t="n"/>
      <c r="M219" s="122" t="n"/>
      <c r="N219" s="122" t="n"/>
      <c r="O219" s="122" t="n"/>
      <c r="P219" s="122" t="n"/>
      <c r="Q219" s="122" t="n"/>
      <c r="R219" s="122" t="n"/>
      <c r="S219" s="122" t="n"/>
      <c r="T219" s="122" t="n"/>
      <c r="U219" s="122" t="n"/>
      <c r="V219" s="122" t="n"/>
      <c r="W219" s="122" t="n"/>
    </row>
    <row r="220" ht="77.25" customHeight="1" s="496">
      <c r="A220" s="122" t="n"/>
      <c r="B220" s="122" t="n"/>
      <c r="C220" s="122" t="n"/>
      <c r="D220" s="122" t="n"/>
      <c r="E220" s="122" t="n"/>
      <c r="F220" s="122" t="n"/>
      <c r="G220" s="122" t="n"/>
      <c r="H220" s="122" t="n"/>
      <c r="I220" s="122" t="n"/>
      <c r="J220" s="122" t="n"/>
      <c r="K220" s="122" t="n"/>
      <c r="L220" s="122" t="n"/>
      <c r="M220" s="122" t="n"/>
      <c r="N220" s="122" t="n"/>
      <c r="O220" s="122" t="n"/>
      <c r="P220" s="122" t="n"/>
      <c r="Q220" s="122" t="n"/>
      <c r="R220" s="122" t="n"/>
      <c r="S220" s="122" t="n"/>
      <c r="T220" s="122" t="n"/>
      <c r="U220" s="122" t="n"/>
      <c r="V220" s="122" t="n"/>
      <c r="W220" s="122" t="n"/>
    </row>
    <row r="221" ht="15.75" customHeight="1" s="496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</row>
    <row r="222" ht="15.75" customHeight="1" s="496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</row>
    <row r="223" ht="15.75" customHeight="1" s="496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</row>
    <row r="224" ht="15.75" customHeight="1" s="496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</row>
    <row r="225" ht="15.75" customHeight="1" s="496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</row>
    <row r="226" ht="15.75" customHeight="1" s="49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</row>
    <row r="227" ht="15.75" customHeight="1" s="496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</row>
    <row r="228" ht="15.75" customHeight="1" s="496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</row>
    <row r="229" ht="15.75" customHeight="1" s="496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</row>
    <row r="230" ht="15.75" customHeight="1" s="496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</row>
    <row r="231" ht="15.75" customHeight="1" s="496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</row>
    <row r="232" ht="15.75" customHeight="1" s="496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</row>
    <row r="233" ht="15.75" customHeight="1" s="496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</row>
    <row r="234" ht="15.75" customHeight="1" s="496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</row>
    <row r="235" ht="15.75" customHeight="1" s="496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</row>
    <row r="236" ht="15.75" customHeight="1" s="49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</row>
    <row r="237" ht="15.75" customHeight="1" s="496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</row>
    <row r="238" ht="15.75" customHeight="1" s="496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</row>
    <row r="239" ht="15.75" customHeight="1" s="496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</row>
    <row r="240" ht="15.75" customHeight="1" s="496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</row>
    <row r="241" ht="15.75" customHeight="1" s="496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</row>
    <row r="242" ht="15.75" customHeight="1" s="496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</row>
    <row r="243" ht="15.75" customHeight="1" s="496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</row>
    <row r="244" ht="15.75" customHeight="1" s="496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</row>
    <row r="245" ht="15.75" customHeight="1" s="496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</row>
    <row r="246" ht="15.75" customHeight="1" s="49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</row>
    <row r="247" ht="15.75" customHeight="1" s="496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</row>
    <row r="248" ht="15.75" customHeight="1" s="496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</row>
    <row r="249" ht="15.75" customHeight="1" s="496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</row>
    <row r="250" ht="15.75" customHeight="1" s="496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</row>
    <row r="251" ht="15.75" customHeight="1" s="496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</row>
    <row r="252" ht="15.75" customHeight="1" s="496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</row>
    <row r="253" ht="15.75" customHeight="1" s="496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</row>
    <row r="254" ht="15.75" customHeight="1" s="496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</row>
    <row r="255" ht="15.75" customHeight="1" s="496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</row>
    <row r="256" ht="15.75" customHeight="1" s="49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</row>
    <row r="257" ht="15.75" customHeight="1" s="496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</row>
    <row r="258" ht="15.75" customHeight="1" s="496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</row>
    <row r="259" ht="15.75" customHeight="1" s="496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</row>
    <row r="260" ht="15.75" customHeight="1" s="496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</row>
    <row r="261" ht="15.75" customHeight="1" s="496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</row>
    <row r="262" ht="15.75" customHeight="1" s="496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</row>
    <row r="263" ht="15.75" customHeight="1" s="496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</row>
    <row r="264" ht="15.75" customHeight="1" s="496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</row>
    <row r="265" ht="15.75" customHeight="1" s="496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</row>
    <row r="266" ht="15.75" customHeight="1" s="49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</row>
    <row r="267" ht="15.75" customHeight="1" s="496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</row>
    <row r="268" ht="15.75" customHeight="1" s="496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</row>
    <row r="269" ht="15.75" customHeight="1" s="496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</row>
    <row r="270" ht="15.75" customHeight="1" s="496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</row>
    <row r="271" ht="15.75" customHeight="1" s="496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</row>
    <row r="272" ht="15.75" customHeight="1" s="496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</row>
    <row r="273" ht="15.75" customHeight="1" s="496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</row>
    <row r="274" ht="15.75" customHeight="1" s="496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</row>
    <row r="275" ht="15.75" customHeight="1" s="496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</row>
    <row r="276" ht="15.75" customHeight="1" s="49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</row>
    <row r="277" ht="15.75" customHeight="1" s="496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</row>
    <row r="278" ht="15.75" customHeight="1" s="496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</row>
    <row r="279" ht="15.75" customHeight="1" s="496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</row>
    <row r="280" ht="15.75" customHeight="1" s="496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</row>
    <row r="281" ht="15.75" customHeight="1" s="496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</row>
    <row r="282" ht="15.75" customHeight="1" s="496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</row>
    <row r="283" ht="15.75" customHeight="1" s="496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</row>
    <row r="284" ht="15.75" customHeight="1" s="496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</row>
    <row r="285" ht="15.75" customHeight="1" s="496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</row>
    <row r="286" ht="15.75" customHeight="1" s="49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</row>
    <row r="287" ht="15.75" customHeight="1" s="496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</row>
    <row r="288" ht="15.75" customHeight="1" s="496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</row>
    <row r="289" ht="15.75" customHeight="1" s="496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</row>
    <row r="290" ht="15.75" customHeight="1" s="496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</row>
    <row r="291" ht="15.75" customHeight="1" s="496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</row>
    <row r="292" ht="15.75" customHeight="1" s="496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</row>
    <row r="293" ht="15.75" customHeight="1" s="496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</row>
    <row r="294" ht="15.75" customHeight="1" s="496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</row>
    <row r="295" ht="15.75" customHeight="1" s="496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</row>
    <row r="296" ht="15.75" customHeight="1" s="4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</row>
    <row r="297" ht="15.75" customHeight="1" s="496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</row>
    <row r="298" ht="15.75" customHeight="1" s="496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</row>
    <row r="299" ht="15.75" customHeight="1" s="496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</row>
    <row r="300" ht="15.75" customHeight="1" s="496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</row>
    <row r="301" ht="15.75" customHeight="1" s="496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</row>
    <row r="302" ht="15.75" customHeight="1" s="496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</row>
    <row r="303" ht="15.75" customHeight="1" s="496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</row>
    <row r="304" ht="15.75" customHeight="1" s="496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</row>
    <row r="305" ht="15.75" customHeight="1" s="496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</row>
    <row r="306" ht="15.75" customHeight="1" s="49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</row>
    <row r="307" ht="15.75" customHeight="1" s="496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</row>
    <row r="308" ht="15.75" customHeight="1" s="496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</row>
    <row r="309" ht="15.75" customHeight="1" s="496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</row>
    <row r="310" ht="15.75" customHeight="1" s="496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</row>
    <row r="311" ht="15.75" customHeight="1" s="496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</row>
    <row r="312" ht="15.75" customHeight="1" s="496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</row>
    <row r="313" ht="15.75" customHeight="1" s="496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</row>
    <row r="314" ht="15.75" customHeight="1" s="496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</row>
    <row r="315" ht="15.75" customHeight="1" s="496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</row>
    <row r="316" ht="15.75" customHeight="1" s="49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</row>
    <row r="317" ht="15.75" customHeight="1" s="496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</row>
    <row r="318" ht="15.75" customHeight="1" s="496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</row>
    <row r="319" ht="15.75" customHeight="1" s="496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</row>
    <row r="320" ht="15.75" customHeight="1" s="496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</row>
    <row r="321" ht="15.75" customHeight="1" s="496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</row>
    <row r="322" ht="15.75" customHeight="1" s="496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</row>
    <row r="323" ht="15.75" customHeight="1" s="496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</row>
    <row r="324" ht="15.75" customHeight="1" s="496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</row>
    <row r="325" ht="15.75" customHeight="1" s="496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</row>
    <row r="326" ht="15.75" customHeight="1" s="49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</row>
    <row r="327" ht="15.75" customHeight="1" s="496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</row>
    <row r="328" ht="15.75" customHeight="1" s="496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</row>
    <row r="329" ht="15.75" customHeight="1" s="496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</row>
    <row r="330" ht="15.75" customHeight="1" s="496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</row>
    <row r="331" ht="15.75" customHeight="1" s="496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</row>
    <row r="332" ht="15.75" customHeight="1" s="496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</row>
    <row r="333" ht="15.75" customHeight="1" s="496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</row>
    <row r="334" ht="15.75" customHeight="1" s="496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</row>
    <row r="335" ht="15.75" customHeight="1" s="496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</row>
    <row r="336" ht="15.75" customHeight="1" s="49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</row>
    <row r="337" ht="15.75" customHeight="1" s="496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</row>
    <row r="338" ht="15.75" customHeight="1" s="496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</row>
    <row r="339" ht="15.75" customHeight="1" s="496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</row>
    <row r="340" ht="15.75" customHeight="1" s="496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</row>
    <row r="341" ht="15.75" customHeight="1" s="496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</row>
    <row r="342" ht="15.75" customHeight="1" s="496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</row>
    <row r="343" ht="15.75" customHeight="1" s="496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</row>
    <row r="344" ht="15.75" customHeight="1" s="496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</row>
    <row r="345" ht="15.75" customHeight="1" s="496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</row>
    <row r="346" ht="15.75" customHeight="1" s="49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</row>
    <row r="347" ht="15.75" customHeight="1" s="496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</row>
    <row r="348" ht="15.75" customHeight="1" s="496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</row>
    <row r="349" ht="15.75" customHeight="1" s="496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</row>
    <row r="350" ht="15.75" customHeight="1" s="496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</row>
    <row r="351" ht="15.75" customHeight="1" s="496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</row>
    <row r="352" ht="15.75" customHeight="1" s="496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</row>
    <row r="353" ht="15.75" customHeight="1" s="496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</row>
    <row r="354" ht="15.75" customHeight="1" s="496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</row>
    <row r="355" ht="15.75" customHeight="1" s="496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</row>
    <row r="356" ht="15.75" customHeight="1" s="49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</row>
    <row r="357" ht="15.75" customHeight="1" s="496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</row>
    <row r="358" ht="15.75" customHeight="1" s="496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</row>
    <row r="359" ht="15.75" customHeight="1" s="496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</row>
    <row r="360" ht="15.75" customHeight="1" s="496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</row>
    <row r="361" ht="15.75" customHeight="1" s="496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</row>
    <row r="362" ht="15.75" customHeight="1" s="496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</row>
    <row r="363" ht="15.75" customHeight="1" s="496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</row>
    <row r="364" ht="15.75" customHeight="1" s="496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</row>
    <row r="365" ht="15.75" customHeight="1" s="496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</row>
    <row r="366" ht="15.75" customHeight="1" s="49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</row>
    <row r="367" ht="15.75" customHeight="1" s="496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</row>
    <row r="368" ht="15.75" customHeight="1" s="496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</row>
    <row r="369" ht="15.75" customHeight="1" s="496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</row>
    <row r="370" ht="15.75" customHeight="1" s="496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</row>
    <row r="371" ht="15.75" customHeight="1" s="496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</row>
    <row r="372" ht="15.75" customHeight="1" s="496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</row>
    <row r="373" ht="15.75" customHeight="1" s="496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</row>
    <row r="374" ht="15.75" customHeight="1" s="496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</row>
    <row r="375" ht="15.75" customHeight="1" s="496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</row>
    <row r="376" ht="15.75" customHeight="1" s="49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</row>
    <row r="377" ht="15.75" customHeight="1" s="496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</row>
    <row r="378" ht="15.75" customHeight="1" s="496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</row>
    <row r="379" ht="15.75" customHeight="1" s="496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</row>
    <row r="380" ht="15.75" customHeight="1" s="496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</row>
    <row r="381" ht="15.75" customHeight="1" s="496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</row>
    <row r="382" ht="15.75" customHeight="1" s="496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</row>
    <row r="383" ht="15.75" customHeight="1" s="496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</row>
    <row r="384" ht="15.75" customHeight="1" s="496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</row>
    <row r="385" ht="15.75" customHeight="1" s="496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</row>
    <row r="386" ht="15.75" customHeight="1" s="49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</row>
    <row r="387" ht="15.75" customHeight="1" s="496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</row>
    <row r="388" ht="15.75" customHeight="1" s="496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</row>
    <row r="389" ht="15.75" customHeight="1" s="496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</row>
    <row r="390" ht="15.75" customHeight="1" s="496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</row>
    <row r="391" ht="15.75" customHeight="1" s="496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</row>
    <row r="392" ht="15.75" customHeight="1" s="496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</row>
    <row r="393" ht="15.75" customHeight="1" s="496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</row>
    <row r="394" ht="15.75" customHeight="1" s="496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</row>
    <row r="395" ht="15.75" customHeight="1" s="496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</row>
    <row r="396" ht="15.75" customHeight="1" s="4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</row>
    <row r="397" ht="15.75" customHeight="1" s="496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</row>
    <row r="398" ht="15.75" customHeight="1" s="496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</row>
    <row r="399" ht="15.75" customHeight="1" s="496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</row>
    <row r="400" ht="15.75" customHeight="1" s="496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</row>
    <row r="401" ht="15.75" customHeight="1" s="496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</row>
    <row r="402" ht="15.75" customHeight="1" s="496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</row>
    <row r="403" ht="15.75" customHeight="1" s="496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</row>
    <row r="404" ht="15.75" customHeight="1" s="496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</row>
    <row r="405" ht="15.75" customHeight="1" s="496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</row>
    <row r="406" ht="15.75" customHeight="1" s="496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</row>
    <row r="407" ht="15.75" customHeight="1" s="496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</row>
    <row r="408" ht="15.75" customHeight="1" s="496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</row>
    <row r="409" ht="15.75" customHeight="1" s="496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</row>
    <row r="410" ht="15.75" customHeight="1" s="496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</row>
    <row r="411" ht="15.75" customHeight="1" s="496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</row>
    <row r="412" ht="15.75" customHeight="1" s="496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</row>
    <row r="413" ht="15.75" customHeight="1" s="496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</row>
    <row r="414" ht="15.75" customHeight="1" s="496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</row>
    <row r="415" ht="15.75" customHeight="1" s="496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</row>
    <row r="416" ht="15.75" customHeight="1" s="496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</row>
    <row r="417" ht="15.75" customHeight="1" s="496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</row>
    <row r="418" ht="15.75" customHeight="1" s="496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</row>
    <row r="419" ht="15.75" customHeight="1" s="496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</row>
    <row r="420" ht="15.75" customHeight="1" s="496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</row>
    <row r="421" ht="15.75" customHeight="1" s="496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</row>
    <row r="422" ht="15.75" customHeight="1" s="496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</row>
    <row r="423" ht="15.75" customHeight="1" s="496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</row>
    <row r="424" ht="15.75" customHeight="1" s="496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</row>
    <row r="425" ht="15.75" customHeight="1" s="496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</row>
    <row r="426" ht="15.75" customHeight="1" s="496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</row>
    <row r="427" ht="15.75" customHeight="1" s="496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</row>
    <row r="428" ht="15.75" customHeight="1" s="496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</row>
    <row r="429" ht="15.75" customHeight="1" s="496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</row>
    <row r="430" ht="15.75" customHeight="1" s="496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</row>
    <row r="431" ht="15.75" customHeight="1" s="496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</row>
    <row r="432" ht="15.75" customHeight="1" s="496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</row>
    <row r="433" ht="15.75" customHeight="1" s="496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</row>
    <row r="434" ht="15.75" customHeight="1" s="496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</row>
    <row r="435" ht="15.75" customHeight="1" s="496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</row>
    <row r="436" ht="15.75" customHeight="1" s="496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</row>
    <row r="437" ht="15.75" customHeight="1" s="496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</row>
    <row r="438" ht="15.75" customHeight="1" s="496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</row>
    <row r="439" ht="15.75" customHeight="1" s="496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</row>
    <row r="440" ht="15.75" customHeight="1" s="496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</row>
    <row r="441" ht="15.75" customHeight="1" s="496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</row>
    <row r="442" ht="15.75" customHeight="1" s="496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</row>
    <row r="443" ht="15.75" customHeight="1" s="496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</row>
    <row r="444" ht="15.75" customHeight="1" s="496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</row>
    <row r="445" ht="15.75" customHeight="1" s="496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</row>
    <row r="446" ht="15.75" customHeight="1" s="496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</row>
    <row r="447" ht="15.75" customHeight="1" s="496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</row>
    <row r="448" ht="15.75" customHeight="1" s="496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</row>
    <row r="449" ht="15.75" customHeight="1" s="496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</row>
    <row r="450" ht="15.75" customHeight="1" s="496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</row>
    <row r="451" ht="15.75" customHeight="1" s="496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</row>
    <row r="452" ht="15.75" customHeight="1" s="496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</row>
    <row r="453" ht="15.75" customHeight="1" s="496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</row>
    <row r="454" ht="15.75" customHeight="1" s="496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</row>
    <row r="455" ht="15.75" customHeight="1" s="496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</row>
    <row r="456" ht="15.75" customHeight="1" s="496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</row>
    <row r="457" ht="15.75" customHeight="1" s="496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</row>
    <row r="458" ht="15.75" customHeight="1" s="496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</row>
    <row r="459" ht="15.75" customHeight="1" s="496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</row>
    <row r="460" ht="15.75" customHeight="1" s="496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</row>
    <row r="461" ht="15.75" customHeight="1" s="496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</row>
    <row r="462" ht="15.75" customHeight="1" s="496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</row>
    <row r="463" ht="15.75" customHeight="1" s="496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</row>
    <row r="464" ht="15.75" customHeight="1" s="496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</row>
    <row r="465" ht="15.75" customHeight="1" s="496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</row>
    <row r="466" ht="15.75" customHeight="1" s="496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</row>
    <row r="467" ht="15.75" customHeight="1" s="496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</row>
    <row r="468" ht="15.75" customHeight="1" s="496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</row>
    <row r="469" ht="15.75" customHeight="1" s="496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</row>
    <row r="470" ht="15.75" customHeight="1" s="496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</row>
    <row r="471" ht="15.75" customHeight="1" s="496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</row>
    <row r="472" ht="15.75" customHeight="1" s="496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</row>
    <row r="473" ht="15.75" customHeight="1" s="496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</row>
    <row r="474" ht="15.75" customHeight="1" s="496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</row>
    <row r="475" ht="15.75" customHeight="1" s="496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</row>
    <row r="476" ht="15.75" customHeight="1" s="496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</row>
    <row r="477" ht="15.75" customHeight="1" s="496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</row>
    <row r="478" ht="15.75" customHeight="1" s="496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</row>
    <row r="479" ht="15.75" customHeight="1" s="496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</row>
    <row r="480" ht="15.75" customHeight="1" s="496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</row>
    <row r="481" ht="15.75" customHeight="1" s="496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</row>
    <row r="482" ht="15.75" customHeight="1" s="496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</row>
    <row r="483" ht="15.75" customHeight="1" s="496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</row>
    <row r="484" ht="15.75" customHeight="1" s="496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</row>
    <row r="485" ht="15.75" customHeight="1" s="496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</row>
    <row r="486" ht="15.75" customHeight="1" s="496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</row>
    <row r="487" ht="15.75" customHeight="1" s="496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</row>
    <row r="488" ht="15.75" customHeight="1" s="496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</row>
    <row r="489" ht="15.75" customHeight="1" s="496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</row>
    <row r="490" ht="15.75" customHeight="1" s="496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</row>
    <row r="491" ht="15.75" customHeight="1" s="496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</row>
    <row r="492" ht="15.75" customHeight="1" s="496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</row>
    <row r="493" ht="15.75" customHeight="1" s="496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</row>
    <row r="494" ht="15.75" customHeight="1" s="496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</row>
    <row r="495" ht="15.75" customHeight="1" s="496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</row>
    <row r="496" ht="15.75" customHeight="1" s="496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</row>
    <row r="497" ht="15.75" customHeight="1" s="496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</row>
    <row r="498" ht="15.75" customHeight="1" s="496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</row>
    <row r="499" ht="15.75" customHeight="1" s="496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</row>
    <row r="500" ht="15.75" customHeight="1" s="496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</row>
    <row r="501" ht="15.75" customHeight="1" s="496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</row>
    <row r="502" ht="15.75" customHeight="1" s="496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</row>
    <row r="503" ht="15.75" customHeight="1" s="496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</row>
    <row r="504" ht="15.75" customHeight="1" s="496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</row>
    <row r="505" ht="15.75" customHeight="1" s="496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</row>
    <row r="506" ht="15.75" customHeight="1" s="496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</row>
    <row r="507" ht="15.75" customHeight="1" s="496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</row>
    <row r="508" ht="15.75" customHeight="1" s="496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</row>
    <row r="509" ht="15.75" customHeight="1" s="496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</row>
    <row r="510" ht="15.75" customHeight="1" s="496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</row>
    <row r="511" ht="15.75" customHeight="1" s="496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</row>
    <row r="512" ht="15.75" customHeight="1" s="496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</row>
    <row r="513" ht="15.75" customHeight="1" s="496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</row>
    <row r="514" ht="15.75" customHeight="1" s="496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</row>
    <row r="515" ht="15.75" customHeight="1" s="496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</row>
    <row r="516" ht="15.75" customHeight="1" s="496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</row>
    <row r="517" ht="15.75" customHeight="1" s="496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</row>
    <row r="518" ht="15.75" customHeight="1" s="496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</row>
    <row r="519" ht="15.75" customHeight="1" s="496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</row>
    <row r="520" ht="15.75" customHeight="1" s="496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</row>
    <row r="521" ht="15.75" customHeight="1" s="496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</row>
    <row r="522" ht="15.75" customHeight="1" s="496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</row>
    <row r="523" ht="15.75" customHeight="1" s="496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</row>
    <row r="524" ht="15.75" customHeight="1" s="496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</row>
    <row r="525" ht="15.75" customHeight="1" s="496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</row>
    <row r="526" ht="15.75" customHeight="1" s="496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</row>
    <row r="527" ht="15.75" customHeight="1" s="496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</row>
    <row r="528" ht="15.75" customHeight="1" s="496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</row>
    <row r="529" ht="15.75" customHeight="1" s="496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</row>
    <row r="530" ht="15.75" customHeight="1" s="496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</row>
    <row r="531" ht="15.75" customHeight="1" s="496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</row>
    <row r="532" ht="15.75" customHeight="1" s="496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</row>
    <row r="533" ht="15.75" customHeight="1" s="496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</row>
    <row r="534" ht="15.75" customHeight="1" s="496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</row>
    <row r="535" ht="15.75" customHeight="1" s="496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</row>
    <row r="536" ht="15.75" customHeight="1" s="496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</row>
    <row r="537" ht="15.75" customHeight="1" s="496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</row>
    <row r="538" ht="15.75" customHeight="1" s="496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</row>
    <row r="539" ht="15.75" customHeight="1" s="496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</row>
    <row r="540" ht="15.75" customHeight="1" s="496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</row>
    <row r="541" ht="15.75" customHeight="1" s="496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</row>
    <row r="542" ht="15.75" customHeight="1" s="496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</row>
    <row r="543" ht="15.75" customHeight="1" s="496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</row>
    <row r="544" ht="15.75" customHeight="1" s="496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</row>
    <row r="545" ht="15.75" customHeight="1" s="496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</row>
    <row r="546" ht="15.75" customHeight="1" s="496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</row>
    <row r="547" ht="15.75" customHeight="1" s="496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</row>
    <row r="548" ht="15.75" customHeight="1" s="496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</row>
    <row r="549" ht="15.75" customHeight="1" s="496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</row>
    <row r="550" ht="15.75" customHeight="1" s="496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</row>
    <row r="551" ht="15.75" customHeight="1" s="496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</row>
    <row r="552" ht="15.75" customHeight="1" s="496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</row>
    <row r="553" ht="15.75" customHeight="1" s="496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</row>
    <row r="554" ht="15.75" customHeight="1" s="496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</row>
    <row r="555" ht="15.75" customHeight="1" s="496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</row>
    <row r="556" ht="15.75" customHeight="1" s="496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</row>
    <row r="557" ht="15.75" customHeight="1" s="496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</row>
    <row r="558" ht="15.75" customHeight="1" s="496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</row>
    <row r="559" ht="15.75" customHeight="1" s="496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</row>
    <row r="560" ht="15.75" customHeight="1" s="496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</row>
    <row r="561" ht="15.75" customHeight="1" s="496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</row>
    <row r="562" ht="15.75" customHeight="1" s="496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</row>
    <row r="563" ht="15.75" customHeight="1" s="496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</row>
    <row r="564" ht="15.75" customHeight="1" s="496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</row>
    <row r="565" ht="15.75" customHeight="1" s="496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</row>
    <row r="566" ht="15.75" customHeight="1" s="496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</row>
    <row r="567" ht="15.75" customHeight="1" s="496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</row>
    <row r="568" ht="15.75" customHeight="1" s="496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</row>
    <row r="569" ht="15.75" customHeight="1" s="496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</row>
    <row r="570" ht="15.75" customHeight="1" s="496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</row>
    <row r="571" ht="15.75" customHeight="1" s="496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</row>
    <row r="572" ht="15.75" customHeight="1" s="496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</row>
    <row r="573" ht="15.75" customHeight="1" s="496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</row>
    <row r="574" ht="15.75" customHeight="1" s="496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</row>
    <row r="575" ht="15.75" customHeight="1" s="496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</row>
    <row r="576" ht="15.75" customHeight="1" s="496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</row>
    <row r="577" ht="15.75" customHeight="1" s="496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</row>
    <row r="578" ht="15.75" customHeight="1" s="496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</row>
    <row r="579" ht="15.75" customHeight="1" s="496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</row>
    <row r="580" ht="15.75" customHeight="1" s="496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</row>
    <row r="581" ht="15.75" customHeight="1" s="496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</row>
    <row r="582" ht="15.75" customHeight="1" s="496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</row>
    <row r="583" ht="15.75" customHeight="1" s="496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</row>
    <row r="584" ht="15.75" customHeight="1" s="496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</row>
    <row r="585" ht="15.75" customHeight="1" s="496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</row>
    <row r="586" ht="15.75" customHeight="1" s="496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</row>
    <row r="587" ht="15.75" customHeight="1" s="496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</row>
    <row r="588" ht="15.75" customHeight="1" s="496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</row>
    <row r="589" ht="15.75" customHeight="1" s="496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</row>
    <row r="590" ht="15.75" customHeight="1" s="496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</row>
    <row r="591" ht="15.75" customHeight="1" s="496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</row>
    <row r="592" ht="15.75" customHeight="1" s="496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</row>
    <row r="593" ht="15.75" customHeight="1" s="496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</row>
    <row r="594" ht="15.75" customHeight="1" s="496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</row>
    <row r="595" ht="15.75" customHeight="1" s="496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</row>
    <row r="596" ht="15.75" customHeight="1" s="496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</row>
    <row r="597" ht="15.75" customHeight="1" s="496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</row>
    <row r="598" ht="15.75" customHeight="1" s="496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</row>
    <row r="599" ht="15.75" customHeight="1" s="496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</row>
    <row r="600" ht="15.75" customHeight="1" s="496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</row>
    <row r="601" ht="15.75" customHeight="1" s="496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</row>
    <row r="602" ht="15.75" customHeight="1" s="496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</row>
    <row r="603" ht="15.75" customHeight="1" s="496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</row>
    <row r="604" ht="15.75" customHeight="1" s="496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</row>
    <row r="605" ht="15.75" customHeight="1" s="496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</row>
    <row r="606" ht="15.75" customHeight="1" s="496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</row>
    <row r="607" ht="15.75" customHeight="1" s="496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</row>
    <row r="608" ht="15.75" customHeight="1" s="496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</row>
    <row r="609" ht="15.75" customHeight="1" s="496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</row>
    <row r="610" ht="15.75" customHeight="1" s="496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</row>
    <row r="611" ht="15.75" customHeight="1" s="496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</row>
    <row r="612" ht="15.75" customHeight="1" s="496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</row>
    <row r="613" ht="15.75" customHeight="1" s="496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</row>
    <row r="614" ht="15.75" customHeight="1" s="496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</row>
    <row r="615" ht="15.75" customHeight="1" s="496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</row>
    <row r="616" ht="15.75" customHeight="1" s="496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</row>
    <row r="617" ht="15.75" customHeight="1" s="496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</row>
    <row r="618" ht="15.75" customHeight="1" s="496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</row>
    <row r="619" ht="15.75" customHeight="1" s="496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</row>
    <row r="620" ht="15.75" customHeight="1" s="496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</row>
    <row r="621" ht="15.75" customHeight="1" s="496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</row>
    <row r="622" ht="15.75" customHeight="1" s="496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</row>
    <row r="623" ht="15.75" customHeight="1" s="496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</row>
    <row r="624" ht="15.75" customHeight="1" s="496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</row>
    <row r="625" ht="15.75" customHeight="1" s="496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</row>
    <row r="626" ht="15.75" customHeight="1" s="496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</row>
    <row r="627" ht="15.75" customHeight="1" s="496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</row>
    <row r="628" ht="15.75" customHeight="1" s="496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</row>
    <row r="629" ht="15.75" customHeight="1" s="496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</row>
    <row r="630" ht="15.75" customHeight="1" s="496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</row>
    <row r="631" ht="15.75" customHeight="1" s="496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</row>
    <row r="632" ht="15.75" customHeight="1" s="496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</row>
    <row r="633" ht="15.75" customHeight="1" s="496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</row>
    <row r="634" ht="15.75" customHeight="1" s="496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</row>
    <row r="635" ht="15.75" customHeight="1" s="496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</row>
    <row r="636" ht="15.75" customHeight="1" s="496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</row>
    <row r="637" ht="15.75" customHeight="1" s="496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</row>
    <row r="638" ht="15.75" customHeight="1" s="496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</row>
    <row r="639" ht="15.75" customHeight="1" s="496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</row>
    <row r="640" ht="15.75" customHeight="1" s="496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</row>
    <row r="641" ht="15.75" customHeight="1" s="496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</row>
    <row r="642" ht="15.75" customHeight="1" s="496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</row>
    <row r="643" ht="15.75" customHeight="1" s="496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</row>
    <row r="644" ht="15.75" customHeight="1" s="496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</row>
    <row r="645" ht="15.75" customHeight="1" s="496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</row>
    <row r="646" ht="15.75" customHeight="1" s="496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</row>
    <row r="647" ht="15.75" customHeight="1" s="496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</row>
    <row r="648" ht="15.75" customHeight="1" s="496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</row>
    <row r="649" ht="15.75" customHeight="1" s="496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</row>
    <row r="650" ht="15.75" customHeight="1" s="496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</row>
    <row r="651" ht="15.75" customHeight="1" s="496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</row>
    <row r="652" ht="15.75" customHeight="1" s="496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</row>
    <row r="653" ht="15.75" customHeight="1" s="496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</row>
    <row r="654" ht="15.75" customHeight="1" s="496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</row>
    <row r="655" ht="15.75" customHeight="1" s="496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</row>
    <row r="656" ht="15.75" customHeight="1" s="496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</row>
    <row r="657" ht="15.75" customHeight="1" s="496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</row>
    <row r="658" ht="15.75" customHeight="1" s="496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</row>
    <row r="659" ht="15.75" customHeight="1" s="496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</row>
    <row r="660" ht="15.75" customHeight="1" s="496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</row>
    <row r="661" ht="15.75" customHeight="1" s="496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</row>
    <row r="662" ht="15.75" customHeight="1" s="496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</row>
    <row r="663" ht="15.75" customHeight="1" s="496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</row>
    <row r="664" ht="15.75" customHeight="1" s="496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</row>
    <row r="665" ht="15.75" customHeight="1" s="496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</row>
    <row r="666" ht="15.75" customHeight="1" s="496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</row>
    <row r="667" ht="15.75" customHeight="1" s="496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</row>
    <row r="668" ht="15.75" customHeight="1" s="496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</row>
    <row r="669" ht="15.75" customHeight="1" s="496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</row>
    <row r="670" ht="15.75" customHeight="1" s="496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</row>
    <row r="671" ht="15.75" customHeight="1" s="496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</row>
    <row r="672" ht="15.75" customHeight="1" s="496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</row>
    <row r="673" ht="15.75" customHeight="1" s="496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</row>
    <row r="674" ht="15.75" customHeight="1" s="496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</row>
    <row r="675" ht="15.75" customHeight="1" s="496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</row>
    <row r="676" ht="15.75" customHeight="1" s="496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</row>
    <row r="677" ht="15.75" customHeight="1" s="496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</row>
    <row r="678" ht="15.75" customHeight="1" s="496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</row>
    <row r="679" ht="15.75" customHeight="1" s="496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</row>
    <row r="680" ht="15.75" customHeight="1" s="496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</row>
    <row r="681" ht="15.75" customHeight="1" s="496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</row>
    <row r="682" ht="15.75" customHeight="1" s="496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</row>
    <row r="683" ht="15.75" customHeight="1" s="496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</row>
    <row r="684" ht="15.75" customHeight="1" s="496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</row>
    <row r="685" ht="15.75" customHeight="1" s="496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</row>
    <row r="686" ht="15.75" customHeight="1" s="496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</row>
    <row r="687" ht="15.75" customHeight="1" s="496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</row>
    <row r="688" ht="15.75" customHeight="1" s="496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</row>
    <row r="689" ht="15.75" customHeight="1" s="496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</row>
    <row r="690" ht="15.75" customHeight="1" s="496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</row>
    <row r="691" ht="15.75" customHeight="1" s="496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</row>
    <row r="692" ht="15.75" customHeight="1" s="496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</row>
    <row r="693" ht="15.75" customHeight="1" s="496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</row>
    <row r="694" ht="15.75" customHeight="1" s="496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</row>
    <row r="695" ht="15.75" customHeight="1" s="496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</row>
    <row r="696" ht="15.75" customHeight="1" s="496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</row>
    <row r="697" ht="15.75" customHeight="1" s="496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</row>
    <row r="698" ht="15.75" customHeight="1" s="496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</row>
    <row r="699" ht="15.75" customHeight="1" s="496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</row>
    <row r="700" ht="15.75" customHeight="1" s="496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</row>
    <row r="701" ht="15.75" customHeight="1" s="496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</row>
    <row r="702" ht="15.75" customHeight="1" s="496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</row>
    <row r="703" ht="15.75" customHeight="1" s="496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</row>
    <row r="704" ht="15.75" customHeight="1" s="496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</row>
    <row r="705" ht="15.75" customHeight="1" s="496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</row>
    <row r="706" ht="15.75" customHeight="1" s="496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</row>
    <row r="707" ht="15.75" customHeight="1" s="496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</row>
    <row r="708" ht="15.75" customHeight="1" s="496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</row>
    <row r="709" ht="15.75" customHeight="1" s="496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</row>
    <row r="710" ht="15.75" customHeight="1" s="496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</row>
    <row r="711" ht="15.75" customHeight="1" s="496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</row>
    <row r="712" ht="15.75" customHeight="1" s="496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</row>
    <row r="713" ht="15.75" customHeight="1" s="496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</row>
    <row r="714" ht="15.75" customHeight="1" s="496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</row>
    <row r="715" ht="15.75" customHeight="1" s="496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</row>
    <row r="716" ht="15.75" customHeight="1" s="496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</row>
    <row r="717" ht="15.75" customHeight="1" s="496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</row>
    <row r="718" ht="15.75" customHeight="1" s="496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</row>
    <row r="719" ht="15.75" customHeight="1" s="496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</row>
    <row r="720" ht="15.75" customHeight="1" s="496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</row>
    <row r="721" ht="15.75" customHeight="1" s="496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</row>
    <row r="722" ht="15.75" customHeight="1" s="496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</row>
    <row r="723" ht="15.75" customHeight="1" s="496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</row>
    <row r="724" ht="15.75" customHeight="1" s="496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</row>
    <row r="725" ht="15.75" customHeight="1" s="496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</row>
    <row r="726" ht="15.75" customHeight="1" s="496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</row>
    <row r="727" ht="15.75" customHeight="1" s="496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</row>
    <row r="728" ht="15.75" customHeight="1" s="496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</row>
    <row r="729" ht="15.75" customHeight="1" s="496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</row>
    <row r="730" ht="15.75" customHeight="1" s="496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</row>
    <row r="731" ht="15.75" customHeight="1" s="496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</row>
    <row r="732" ht="15.75" customHeight="1" s="496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</row>
    <row r="733" ht="15.75" customHeight="1" s="496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</row>
    <row r="734" ht="15.75" customHeight="1" s="496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</row>
    <row r="735" ht="15.75" customHeight="1" s="496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</row>
    <row r="736" ht="15.75" customHeight="1" s="496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</row>
    <row r="737" ht="15.75" customHeight="1" s="496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</row>
    <row r="738" ht="15.75" customHeight="1" s="496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</row>
    <row r="739" ht="15.75" customHeight="1" s="496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</row>
    <row r="740" ht="15.75" customHeight="1" s="496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</row>
    <row r="741" ht="15.75" customHeight="1" s="496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</row>
    <row r="742" ht="15.75" customHeight="1" s="496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</row>
    <row r="743" ht="15.75" customHeight="1" s="496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</row>
    <row r="744" ht="15.75" customHeight="1" s="496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</row>
    <row r="745" ht="15.75" customHeight="1" s="496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</row>
    <row r="746" ht="15.75" customHeight="1" s="496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</row>
    <row r="747" ht="15.75" customHeight="1" s="496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</row>
    <row r="748" ht="15.75" customHeight="1" s="496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</row>
    <row r="749" ht="15.75" customHeight="1" s="496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</row>
    <row r="750" ht="15.75" customHeight="1" s="496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</row>
    <row r="751" ht="15.75" customHeight="1" s="496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</row>
    <row r="752" ht="15.75" customHeight="1" s="496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</row>
    <row r="753" ht="15.75" customHeight="1" s="496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</row>
    <row r="754" ht="15.75" customHeight="1" s="496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</row>
    <row r="755" ht="15.75" customHeight="1" s="496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</row>
    <row r="756" ht="15.75" customHeight="1" s="496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</row>
    <row r="757" ht="15.75" customHeight="1" s="496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</row>
    <row r="758" ht="15.75" customHeight="1" s="496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</row>
    <row r="759" ht="15.75" customHeight="1" s="496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</row>
    <row r="760" ht="15.75" customHeight="1" s="496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</row>
    <row r="761" ht="15.75" customHeight="1" s="496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</row>
    <row r="762" ht="15.75" customHeight="1" s="496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</row>
    <row r="763" ht="15.75" customHeight="1" s="496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</row>
    <row r="764" ht="15.75" customHeight="1" s="496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</row>
    <row r="765" ht="15.75" customHeight="1" s="496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</row>
    <row r="766" ht="15.75" customHeight="1" s="496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</row>
    <row r="767" ht="15.75" customHeight="1" s="496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</row>
    <row r="768" ht="15.75" customHeight="1" s="496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</row>
    <row r="769" ht="15.75" customHeight="1" s="496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</row>
    <row r="770" ht="15.75" customHeight="1" s="496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</row>
    <row r="771" ht="15.75" customHeight="1" s="496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</row>
    <row r="772" ht="15.75" customHeight="1" s="496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</row>
    <row r="773" ht="15.75" customHeight="1" s="496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</row>
    <row r="774" ht="15.75" customHeight="1" s="496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</row>
    <row r="775" ht="15.75" customHeight="1" s="496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</row>
    <row r="776" ht="15.75" customHeight="1" s="496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</row>
    <row r="777" ht="15.75" customHeight="1" s="496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</row>
    <row r="778" ht="15.75" customHeight="1" s="496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</row>
    <row r="779" ht="15.75" customHeight="1" s="496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</row>
    <row r="780" ht="15.75" customHeight="1" s="496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</row>
    <row r="781" ht="15.75" customHeight="1" s="496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</row>
    <row r="782" ht="15.75" customHeight="1" s="496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</row>
    <row r="783" ht="15.75" customHeight="1" s="496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</row>
    <row r="784" ht="15.75" customHeight="1" s="496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</row>
    <row r="785" ht="15.75" customHeight="1" s="496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</row>
    <row r="786" ht="15.75" customHeight="1" s="496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</row>
    <row r="787" ht="15.75" customHeight="1" s="496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</row>
    <row r="788" ht="15.75" customHeight="1" s="496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</row>
    <row r="789" ht="15.75" customHeight="1" s="496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</row>
    <row r="790" ht="15.75" customHeight="1" s="496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</row>
    <row r="791" ht="15.75" customHeight="1" s="496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</row>
    <row r="792" ht="15.75" customHeight="1" s="496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</row>
    <row r="793" ht="15.75" customHeight="1" s="496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</row>
    <row r="794" ht="15.75" customHeight="1" s="496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</row>
    <row r="795" ht="15.75" customHeight="1" s="496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</row>
    <row r="796" ht="15.75" customHeight="1" s="496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</row>
    <row r="797" ht="15.75" customHeight="1" s="496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</row>
    <row r="798" ht="15.75" customHeight="1" s="496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</row>
    <row r="799" ht="15.75" customHeight="1" s="496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</row>
    <row r="800" ht="15.75" customHeight="1" s="496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</row>
    <row r="801" ht="15.75" customHeight="1" s="496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</row>
    <row r="802" ht="15.75" customHeight="1" s="496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</row>
    <row r="803" ht="15.75" customHeight="1" s="496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</row>
    <row r="804" ht="15.75" customHeight="1" s="496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</row>
    <row r="805" ht="15.75" customHeight="1" s="496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</row>
    <row r="806" ht="15.75" customHeight="1" s="496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</row>
    <row r="807" ht="15.75" customHeight="1" s="496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</row>
    <row r="808" ht="15.75" customHeight="1" s="496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</row>
    <row r="809" ht="15.75" customHeight="1" s="496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</row>
    <row r="810" ht="15.75" customHeight="1" s="496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</row>
    <row r="811" ht="15.75" customHeight="1" s="496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</row>
    <row r="812" ht="15.75" customHeight="1" s="496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</row>
    <row r="813" ht="15.75" customHeight="1" s="496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</row>
    <row r="814" ht="15.75" customHeight="1" s="496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</row>
    <row r="815" ht="15.75" customHeight="1" s="496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</row>
    <row r="816" ht="15.75" customHeight="1" s="496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</row>
    <row r="817" ht="15.75" customHeight="1" s="496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</row>
    <row r="818" ht="15.75" customHeight="1" s="496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</row>
    <row r="819" ht="15.75" customHeight="1" s="496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</row>
    <row r="820" ht="15.75" customHeight="1" s="496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</row>
    <row r="821" ht="15.75" customHeight="1" s="496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</row>
    <row r="822" ht="15.75" customHeight="1" s="496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</row>
    <row r="823" ht="15.75" customHeight="1" s="496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</row>
    <row r="824" ht="15.75" customHeight="1" s="496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</row>
    <row r="825" ht="15.75" customHeight="1" s="496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</row>
    <row r="826" ht="15.75" customHeight="1" s="496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</row>
    <row r="827" ht="15.75" customHeight="1" s="496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</row>
    <row r="828" ht="15.75" customHeight="1" s="496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</row>
    <row r="829" ht="15.75" customHeight="1" s="496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</row>
    <row r="830" ht="15.75" customHeight="1" s="496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</row>
    <row r="831" ht="15.75" customHeight="1" s="496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</row>
    <row r="832" ht="15.75" customHeight="1" s="496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</row>
    <row r="833" ht="15.75" customHeight="1" s="496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</row>
    <row r="834" ht="15.75" customHeight="1" s="496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</row>
    <row r="835" ht="15.75" customHeight="1" s="496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</row>
    <row r="836" ht="15.75" customHeight="1" s="496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</row>
    <row r="837" ht="15.75" customHeight="1" s="496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</row>
    <row r="838" ht="15.75" customHeight="1" s="496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</row>
    <row r="839" ht="15.75" customHeight="1" s="496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</row>
    <row r="840" ht="15.75" customHeight="1" s="496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</row>
    <row r="841" ht="15.75" customHeight="1" s="496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</row>
    <row r="842" ht="15.75" customHeight="1" s="496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</row>
    <row r="843" ht="15.75" customHeight="1" s="496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</row>
    <row r="844" ht="15.75" customHeight="1" s="496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</row>
    <row r="845" ht="15.75" customHeight="1" s="496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</row>
    <row r="846" ht="15.75" customHeight="1" s="496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</row>
    <row r="847" ht="15.75" customHeight="1" s="496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</row>
    <row r="848" ht="15.75" customHeight="1" s="496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</row>
    <row r="849" ht="15.75" customHeight="1" s="496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</row>
    <row r="850" ht="15.75" customHeight="1" s="496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</row>
    <row r="851" ht="15.75" customHeight="1" s="496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</row>
    <row r="852" ht="15.75" customHeight="1" s="496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</row>
    <row r="853" ht="15.75" customHeight="1" s="496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</row>
    <row r="854" ht="15.75" customHeight="1" s="496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</row>
    <row r="855" ht="15.75" customHeight="1" s="496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</row>
    <row r="856" ht="15.75" customHeight="1" s="496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</row>
    <row r="857" ht="15.75" customHeight="1" s="496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</row>
    <row r="858" ht="15.75" customHeight="1" s="496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</row>
    <row r="859" ht="15.75" customHeight="1" s="496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</row>
    <row r="860" ht="15.75" customHeight="1" s="496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</row>
    <row r="861" ht="15.75" customHeight="1" s="496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</row>
    <row r="862" ht="15.75" customHeight="1" s="496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</row>
    <row r="863" ht="15.75" customHeight="1" s="496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</row>
    <row r="864" ht="15.75" customHeight="1" s="496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</row>
    <row r="865" ht="15.75" customHeight="1" s="496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</row>
    <row r="866" ht="15.75" customHeight="1" s="496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</row>
    <row r="867" ht="15.75" customHeight="1" s="496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</row>
    <row r="868" ht="15.75" customHeight="1" s="496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</row>
    <row r="869" ht="15.75" customHeight="1" s="496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</row>
    <row r="870" ht="15.75" customHeight="1" s="496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</row>
    <row r="871" ht="15.75" customHeight="1" s="496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</row>
    <row r="872" ht="15.75" customHeight="1" s="496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</row>
    <row r="873" ht="15.75" customHeight="1" s="496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</row>
    <row r="874" ht="15.75" customHeight="1" s="496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</row>
    <row r="875" ht="15.75" customHeight="1" s="496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</row>
    <row r="876" ht="15.75" customHeight="1" s="496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</row>
    <row r="877" ht="15.75" customHeight="1" s="496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</row>
    <row r="878" ht="15.75" customHeight="1" s="496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</row>
    <row r="879" ht="15.75" customHeight="1" s="496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</row>
    <row r="880" ht="15.75" customHeight="1" s="496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</row>
    <row r="881" ht="15.75" customHeight="1" s="496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</row>
    <row r="882" ht="15.75" customHeight="1" s="496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</row>
    <row r="883" ht="15.75" customHeight="1" s="496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</row>
    <row r="884" ht="15.75" customHeight="1" s="496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</row>
    <row r="885" ht="15.75" customHeight="1" s="496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</row>
    <row r="886" ht="15.75" customHeight="1" s="496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</row>
    <row r="887" ht="15.75" customHeight="1" s="496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</row>
    <row r="888" ht="15.75" customHeight="1" s="496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</row>
    <row r="889" ht="15.75" customHeight="1" s="496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</row>
    <row r="890" ht="15.75" customHeight="1" s="496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</row>
    <row r="891" ht="15.75" customHeight="1" s="496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</row>
    <row r="892" ht="15.75" customHeight="1" s="496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</row>
    <row r="893" ht="15.75" customHeight="1" s="496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</row>
    <row r="894" ht="15.75" customHeight="1" s="496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</row>
    <row r="895" ht="15.75" customHeight="1" s="496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</row>
    <row r="896" ht="15.75" customHeight="1" s="496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</row>
    <row r="897" ht="15.75" customHeight="1" s="496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</row>
    <row r="898" ht="15.75" customHeight="1" s="496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</row>
    <row r="899" ht="15.75" customHeight="1" s="496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</row>
    <row r="900" ht="15.75" customHeight="1" s="496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</row>
    <row r="901" ht="15.75" customHeight="1" s="496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</row>
    <row r="902" ht="15.75" customHeight="1" s="496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</row>
    <row r="903" ht="15.75" customHeight="1" s="496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</row>
    <row r="904" ht="15.75" customHeight="1" s="496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</row>
    <row r="905" ht="15.75" customHeight="1" s="496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</row>
    <row r="906" ht="15.75" customHeight="1" s="496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</row>
    <row r="907" ht="15.75" customHeight="1" s="496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</row>
    <row r="908" ht="15.75" customHeight="1" s="496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</row>
    <row r="909" ht="15.75" customHeight="1" s="496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</row>
    <row r="910" ht="15.75" customHeight="1" s="496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</row>
    <row r="911" ht="15.75" customHeight="1" s="496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</row>
    <row r="912" ht="15.75" customHeight="1" s="496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</row>
    <row r="913" ht="15.75" customHeight="1" s="496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</row>
    <row r="914" ht="15.75" customHeight="1" s="496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</row>
    <row r="915" ht="15.75" customHeight="1" s="496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</row>
    <row r="916" ht="15.75" customHeight="1" s="496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</row>
    <row r="917" ht="15.75" customHeight="1" s="496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</row>
    <row r="918" ht="15.75" customHeight="1" s="496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</row>
    <row r="919" ht="15.75" customHeight="1" s="496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</row>
    <row r="920" ht="15.75" customHeight="1" s="496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</row>
    <row r="921" ht="15.75" customHeight="1" s="496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</row>
    <row r="922" ht="15.75" customHeight="1" s="496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</row>
    <row r="923" ht="15.75" customHeight="1" s="496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</row>
    <row r="924" ht="15.75" customHeight="1" s="496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</row>
    <row r="925" ht="15.75" customHeight="1" s="496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</row>
    <row r="926" ht="15.75" customHeight="1" s="496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</row>
    <row r="927" ht="15.75" customHeight="1" s="496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</row>
    <row r="928" ht="15.75" customHeight="1" s="496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</row>
    <row r="929" ht="15.75" customHeight="1" s="496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</row>
    <row r="930" ht="15.75" customHeight="1" s="496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</row>
    <row r="931" ht="15.75" customHeight="1" s="496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</row>
    <row r="932" ht="15.75" customHeight="1" s="496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</row>
    <row r="933" ht="15.75" customHeight="1" s="496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</row>
    <row r="934" ht="15.75" customHeight="1" s="496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</row>
    <row r="935" ht="15.75" customHeight="1" s="496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</row>
    <row r="936" ht="15.75" customHeight="1" s="496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</row>
    <row r="937" ht="15.75" customHeight="1" s="496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</row>
    <row r="938" ht="15.75" customHeight="1" s="496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</row>
    <row r="939" ht="15.75" customHeight="1" s="496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</row>
    <row r="940" ht="15.75" customHeight="1" s="496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</row>
    <row r="941" ht="15.75" customHeight="1" s="496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</row>
    <row r="942" ht="15.75" customHeight="1" s="496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</row>
    <row r="943" ht="15.75" customHeight="1" s="496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</row>
    <row r="944" ht="15.75" customHeight="1" s="496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</row>
    <row r="945" ht="15.75" customHeight="1" s="496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</row>
    <row r="946" ht="15.75" customHeight="1" s="496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</row>
    <row r="947" ht="15.75" customHeight="1" s="496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</row>
    <row r="948" ht="15.75" customHeight="1" s="496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</row>
    <row r="949" ht="15.75" customHeight="1" s="496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</row>
    <row r="950" ht="15.75" customHeight="1" s="496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</row>
    <row r="951" ht="15.75" customHeight="1" s="496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</row>
    <row r="952" ht="15.75" customHeight="1" s="496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</row>
    <row r="953" ht="15.75" customHeight="1" s="496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</row>
    <row r="954" ht="15.75" customHeight="1" s="496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</row>
    <row r="955" ht="15.75" customHeight="1" s="496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</row>
    <row r="956" ht="15.75" customHeight="1" s="496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</row>
    <row r="957" ht="15.75" customHeight="1" s="496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</row>
    <row r="958" ht="15.75" customHeight="1" s="496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</row>
    <row r="959" ht="15.75" customHeight="1" s="496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</row>
    <row r="960" ht="15.75" customHeight="1" s="496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</row>
    <row r="961" ht="15.75" customHeight="1" s="496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</row>
    <row r="962" ht="15.75" customHeight="1" s="496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</row>
    <row r="963" ht="15.75" customHeight="1" s="496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</row>
    <row r="964" ht="15.75" customHeight="1" s="496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</row>
    <row r="965" ht="15.75" customHeight="1" s="496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</row>
    <row r="966" ht="15.75" customHeight="1" s="496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</row>
    <row r="967" ht="15.75" customHeight="1" s="496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</row>
    <row r="968" ht="15.75" customHeight="1" s="496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</row>
    <row r="969" ht="15.75" customHeight="1" s="496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</row>
    <row r="970" ht="15.75" customHeight="1" s="496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</row>
    <row r="971" ht="15.75" customHeight="1" s="496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</row>
    <row r="972" ht="15.75" customHeight="1" s="496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</row>
    <row r="973" ht="15.75" customHeight="1" s="496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</row>
    <row r="974" ht="15.75" customHeight="1" s="496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</row>
    <row r="975" ht="15.75" customHeight="1" s="496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</row>
    <row r="976" ht="15.75" customHeight="1" s="496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</row>
    <row r="977" ht="15.75" customHeight="1" s="496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</row>
    <row r="978" ht="15.75" customHeight="1" s="496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</row>
    <row r="979" ht="15.75" customHeight="1" s="496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</row>
    <row r="980" ht="15.75" customHeight="1" s="496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</row>
    <row r="981" ht="15.75" customHeight="1" s="496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</row>
    <row r="982" ht="15.75" customHeight="1" s="496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</row>
    <row r="983" ht="15.75" customHeight="1" s="496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</row>
    <row r="984" ht="15.75" customHeight="1" s="496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</row>
    <row r="985" ht="15.75" customHeight="1" s="496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</row>
    <row r="986" ht="15.75" customHeight="1" s="496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</row>
    <row r="987" ht="15.75" customHeight="1" s="496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</row>
    <row r="988" ht="15.75" customHeight="1" s="496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</row>
    <row r="989" ht="15.75" customHeight="1" s="496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</row>
    <row r="990" ht="15.75" customHeight="1" s="496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</row>
    <row r="991" ht="15.75" customHeight="1" s="496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</row>
    <row r="992" ht="15.75" customHeight="1" s="496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</row>
    <row r="993" ht="15.75" customHeight="1" s="496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</row>
    <row r="994" ht="15.75" customHeight="1" s="496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</row>
    <row r="995" ht="15.75" customHeight="1" s="496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</row>
    <row r="996" ht="15.75" customHeight="1" s="496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</row>
    <row r="997" ht="15.75" customHeight="1" s="496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</row>
    <row r="998" ht="15.75" customHeight="1" s="496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</row>
    <row r="999" ht="15.75" customHeight="1" s="496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</row>
    <row r="1000" ht="15.75" customHeight="1" s="496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</row>
  </sheetData>
  <mergeCells count="5">
    <mergeCell ref="B26:K26"/>
    <mergeCell ref="B24:L24"/>
    <mergeCell ref="B2:K2"/>
    <mergeCell ref="B20:L20"/>
    <mergeCell ref="B22:L22"/>
  </mergeCells>
  <printOptions horizontalCentered="1" gridLines="1"/>
  <pageMargins left="0.7" right="0.7" top="0.75" bottom="0.75" header="0" footer="0"/>
  <pageSetup orientation="portrait" paperSize="9" scale="55" pageOrder="overThenDown" cellComments="atEnd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M1000"/>
  <sheetViews>
    <sheetView showGridLines="0" workbookViewId="0">
      <selection activeCell="A1" sqref="A1"/>
    </sheetView>
  </sheetViews>
  <sheetFormatPr baseColWidth="8" defaultColWidth="12.63" defaultRowHeight="15" customHeight="1"/>
  <cols>
    <col width="3" customWidth="1" style="496" min="1" max="1"/>
    <col min="2" max="2" width="13" style="1091" hidden="0" customWidth="1"/>
    <col min="3" max="3" width="13" style="1091" hidden="0" customWidth="1"/>
    <col min="4" max="4" width="15" style="1091" hidden="0" customWidth="1"/>
    <col min="5" max="5" width="38" style="1091" hidden="0" customWidth="1"/>
    <col min="6" max="6" width="33" style="1091" hidden="0" customWidth="1"/>
    <col min="7" max="7" width="37" style="1091" hidden="0" customWidth="1"/>
    <col min="8" max="8" width="33" style="1091" hidden="0" customWidth="1"/>
    <col min="9" max="9" width="50" style="1091" hidden="0" customWidth="1"/>
    <col min="10" max="10" width="56" style="1091" hidden="0" customWidth="1"/>
    <col min="11" max="11" width="40" style="1091" customWidth="1"/>
    <col width="40" customWidth="1" style="496" min="12" max="12"/>
  </cols>
  <sheetData>
    <row r="1" ht="15.75" customHeight="1" s="1091" customFormat="1">
      <c r="B1" s="604"/>
      <c r="C1" s="604"/>
      <c r="E1" s="604"/>
      <c r="F1" s="604"/>
      <c r="I1" s="604"/>
      <c r="J1" s="604"/>
      <c r="K1" s="604"/>
      <c r="L1" s="9" t="n"/>
      <c r="M1" s="9" t="n"/>
    </row>
    <row r="2" ht="36" customHeight="1" s="1091" customFormat="1">
      <c r="B2" s="1273" t="str">
        <v>TRIZ — contradições e princípios explorados</v>
      </c>
      <c r="C2" s="1232"/>
      <c r="D2" s="1232"/>
      <c r="E2" s="1232"/>
      <c r="F2" s="1232"/>
      <c r="G2" s="1232"/>
      <c r="H2" s="1232"/>
      <c r="I2" s="1232"/>
      <c r="J2" s="1232"/>
      <c r="K2" s="1233"/>
      <c r="L2" s="9" t="n"/>
      <c r="M2" s="9" t="n"/>
    </row>
    <row r="3" ht="38" customHeight="1" s="1091" customFormat="1">
      <c r="B3" s="1241" t="str">
        <v>RP prioritário</v>
      </c>
      <c r="C3" s="1241" t="str">
        <v>RP em conflito</v>
      </c>
      <c r="D3" s="1241" t="str">
        <v>Intensidade</v>
      </c>
      <c r="E3" s="1241" t="str">
        <v>Objetivo de melhoria</v>
      </c>
      <c r="F3" s="1241" t="str">
        <v>Parâmetro genérico</v>
      </c>
      <c r="G3" s="1241" t="str">
        <v>Efeito a evitar</v>
      </c>
      <c r="H3" s="1241" t="str">
        <v>Parâmetro genérico</v>
      </c>
      <c r="I3" s="1241" t="str">
        <v>Princípios explorados</v>
      </c>
      <c r="J3" s="1241" t="str">
        <v>Aplicação proposta</v>
      </c>
      <c r="K3" s="1241" t="str">
        <v>Verificação e limite</v>
      </c>
      <c r="L3" s="9" t="n"/>
      <c r="M3" s="9" t="n"/>
    </row>
    <row r="4" ht="68" customHeight="1" s="1091" customFormat="1">
      <c r="B4" s="1242" t="str">
        <v>RP1</v>
      </c>
      <c r="C4" s="1275" t="str">
        <v>RP7</v>
      </c>
      <c r="D4" s="1274" t="str">
        <v>Forte</v>
      </c>
      <c r="E4" s="1242" t="str">
        <v>Reduzir dano por solicitações externas</v>
      </c>
      <c r="F4" s="1275" t="str">
        <v>30 — efeitos nocivos externos</v>
      </c>
      <c r="G4" s="1275" t="str">
        <v>Aumentar amplitude de ajuste</v>
      </c>
      <c r="H4" s="1275" t="str">
        <v>35 — adaptabilidade</v>
      </c>
      <c r="I4" s="1275" t="str">
        <v>1 Segmentação; 15 Dinamicidade; 3 Qualidade local</v>
      </c>
      <c r="J4" s="1242" t="str">
        <v>Ajuste do suporte desacoplado da região amortecedora</v>
      </c>
      <c r="K4" s="1275" t="str">
        <v>Proposta. Medir aceleração em toda a faixa</v>
      </c>
      <c r="L4" s="9" t="n"/>
      <c r="M4" s="9" t="n"/>
    </row>
    <row r="5" ht="68" customHeight="1" s="1091" customFormat="1">
      <c r="B5" s="1242" t="str">
        <v>RP4</v>
      </c>
      <c r="C5" s="1275" t="str">
        <v>RP6</v>
      </c>
      <c r="D5" s="1274" t="str">
        <v>Forte</v>
      </c>
      <c r="E5" s="1242" t="str">
        <v>Facilitar inspeção da condição</v>
      </c>
      <c r="F5" s="1275" t="str">
        <v>37 — dificuldade de detectar/medir</v>
      </c>
      <c r="G5" s="1275" t="str">
        <v>Manter contenção durante inspeção</v>
      </c>
      <c r="H5" s="1275" t="str">
        <v>31 — fatores nocivos gerados</v>
      </c>
      <c r="I5" s="1275" t="str">
        <v>32 Propriedades ópticas; 30 Membranas; 24 Intermediário</v>
      </c>
      <c r="J5" s="1242" t="str">
        <v>Barreira transparente protegida com interface efetiva à louça</v>
      </c>
      <c r="K5" s="1275" t="str">
        <v>Proposta. Janela externa não atravessa papelão opaco</v>
      </c>
      <c r="L5" s="9" t="n"/>
      <c r="M5" s="9" t="n"/>
    </row>
    <row r="6" ht="68" customHeight="1" s="1091" customFormat="1">
      <c r="B6" s="1242" t="str">
        <v>RP3</v>
      </c>
      <c r="C6" s="1275" t="str">
        <v>RP15</v>
      </c>
      <c r="D6" s="1274" t="str">
        <v>Forte</v>
      </c>
      <c r="E6" s="1242" t="str">
        <v>Reduzir força de movimentação</v>
      </c>
      <c r="F6" s="1275" t="str">
        <v>10 — força</v>
      </c>
      <c r="G6" s="1275" t="str">
        <v>Reduzir tempo de recondicionamento</v>
      </c>
      <c r="H6" s="1275" t="str">
        <v>25 — perda de tempo</v>
      </c>
      <c r="I6" s="1275" t="str">
        <v>1 Segmentação; 2 Extração; 3 Qualidade local</v>
      </c>
      <c r="J6" s="1242" t="str">
        <v>Partes de desgaste removíveis e acesso à limpeza sem aumento desnecessário de massa</v>
      </c>
      <c r="K6" s="1275" t="str">
        <v>Proposta. Verificar força e tempo no mesmo conjunto</v>
      </c>
      <c r="L6" s="122" t="n"/>
      <c r="M6" s="9" t="n"/>
    </row>
    <row r="7" ht="68" customHeight="1" s="1091" customFormat="1">
      <c r="B7" s="1242" t="str">
        <v>RP7</v>
      </c>
      <c r="C7" s="1275" t="str">
        <v>RP15</v>
      </c>
      <c r="D7" s="1274" t="str">
        <v>Forte</v>
      </c>
      <c r="E7" s="1242" t="str">
        <v>Ampliar faixa sem trocar partes</v>
      </c>
      <c r="F7" s="1275" t="str">
        <v>35 — adaptabilidade</v>
      </c>
      <c r="G7" s="1275" t="str">
        <v>Evitar aumento do tempo de limpeza</v>
      </c>
      <c r="H7" s="1275" t="str">
        <v>25 — perda de tempo</v>
      </c>
      <c r="I7" s="1275" t="str">
        <v>15 Dinamicidade; 3 Qualidade local; 2 Extração</v>
      </c>
      <c r="J7" s="1242" t="str">
        <v>Ajuste acessível, superfícies limpas e ausência de pontos de retenção de sujeira</v>
      </c>
      <c r="K7" s="1275" t="str">
        <v>Proposta. Medir tempo na configuração mais complexa</v>
      </c>
      <c r="L7" s="9" t="n"/>
      <c r="M7" s="9" t="n"/>
    </row>
    <row r="8" ht="68" customHeight="1" s="1091" customFormat="1">
      <c r="B8" s="1242" t="str">
        <v>RP6</v>
      </c>
      <c r="C8" s="1275" t="str">
        <v>RP15</v>
      </c>
      <c r="D8" s="1274" t="str">
        <v>Simples</v>
      </c>
      <c r="E8" s="1242" t="str">
        <v>Conter fragmentos</v>
      </c>
      <c r="F8" s="1275" t="str">
        <v>31 — fatores nocivos gerados</v>
      </c>
      <c r="G8" s="1275" t="str">
        <v>Facilitar manutenção</v>
      </c>
      <c r="H8" s="1275" t="str">
        <v>34 — facilidade de reparo</v>
      </c>
      <c r="I8" s="1275" t="str">
        <v>2 Extração; 34 Recuperação de partes</v>
      </c>
      <c r="J8" s="1242" t="str">
        <v>Barreira/forro removível para limpeza e reposição</v>
      </c>
      <c r="K8" s="1275" t="str">
        <v>Proposta. Confirmar contenção durante retirada</v>
      </c>
      <c r="L8" s="9" t="n"/>
      <c r="M8" s="9" t="n"/>
    </row>
    <row r="9" ht="68" customHeight="1" s="1091" customFormat="1">
      <c r="B9" s="1242" t="str">
        <v>RP9</v>
      </c>
      <c r="C9" s="1275" t="str">
        <v>RP17</v>
      </c>
      <c r="D9" s="1274" t="str">
        <v>Simples</v>
      </c>
      <c r="E9" s="1242" t="str">
        <v>Manter estabilidade ao tombamento</v>
      </c>
      <c r="F9" s="1275" t="str">
        <v>Mapeamento genérico a confirmar</v>
      </c>
      <c r="G9" s="1275" t="str">
        <v>Reduzir tempo de desmontagem</v>
      </c>
      <c r="H9" s="1275" t="str">
        <v>25 — perda de tempo</v>
      </c>
      <c r="I9" s="1275" t="str">
        <v>15 Dinamicidade; 10 Ação prévia</v>
      </c>
      <c r="J9" s="1242" t="str">
        <v>Apoio estabilizador configurado antes do uso e fechos liberáveis</v>
      </c>
      <c r="K9" s="1275" t="str">
        <v>Analogia exploratória. Não equiparar estabilidade de composição a ângulo de tombamento</v>
      </c>
      <c r="L9" s="122" t="n"/>
      <c r="M9" s="9" t="n"/>
    </row>
    <row r="10" ht="68" customHeight="1" s="1091" customFormat="1">
      <c r="B10" s="1242" t="str">
        <v>RP12</v>
      </c>
      <c r="C10" s="1275" t="str">
        <v>RP20</v>
      </c>
      <c r="D10" s="1274" t="str">
        <v>Simples</v>
      </c>
      <c r="E10" s="1242" t="str">
        <v>Repetir proteção entre unidades</v>
      </c>
      <c r="F10" s="1275" t="str">
        <v>27 — confiabilidade</v>
      </c>
      <c r="G10" s="1275" t="str">
        <v>Permitir módulos substituíveis</v>
      </c>
      <c r="H10" s="1275" t="str">
        <v>36 — complexidade do dispositivo</v>
      </c>
      <c r="I10" s="1275" t="str">
        <v>10 Ação prévia; 4 Assimetria; 1 Segmentação</v>
      </c>
      <c r="J10" s="1242" t="str">
        <v>Interfaces indexadas e montagem que limite erro de posição</v>
      </c>
      <c r="K10" s="1275" t="str">
        <v>Proposta. Avaliar dispersão do pico após remontagem</v>
      </c>
      <c r="L10" s="9" t="n"/>
      <c r="M10" s="9" t="n"/>
    </row>
    <row r="11" ht="68" customHeight="1" s="1091" customFormat="1">
      <c r="B11" s="1242" t="str">
        <v>RP6</v>
      </c>
      <c r="C11" s="1275" t="str">
        <v>RP20</v>
      </c>
      <c r="D11" s="1274" t="str">
        <v>Simples</v>
      </c>
      <c r="E11" s="1242" t="str">
        <v>Conter fragmentos nas interfaces</v>
      </c>
      <c r="F11" s="1275" t="str">
        <v>31 — fatores nocivos gerados</v>
      </c>
      <c r="G11" s="1275" t="str">
        <v>Permitir modularidade</v>
      </c>
      <c r="H11" s="1275" t="str">
        <v>36 — complexidade do dispositivo</v>
      </c>
      <c r="I11" s="1275" t="str">
        <v>7 Aninhamento; 30 Membranas</v>
      </c>
      <c r="J11" s="1242" t="str">
        <v>Sobreposição e barreira flexível nas interfaces</v>
      </c>
      <c r="K11" s="1275" t="str">
        <v>Proposta. Vedação não corresponde ao princípio 39 (ambiente inerte)</v>
      </c>
      <c r="L11" s="9" t="n"/>
      <c r="M11" s="9" t="n"/>
    </row>
    <row r="12" ht="68" customHeight="1" s="1091" customFormat="1">
      <c r="B12" s="1242" t="str">
        <v>RP9</v>
      </c>
      <c r="C12" s="1275" t="str">
        <v>RP20</v>
      </c>
      <c r="D12" s="1274" t="str">
        <v>Simples</v>
      </c>
      <c r="E12" s="1242" t="str">
        <v>Preservar apoio e rigidez do conjunto</v>
      </c>
      <c r="F12" s="1275" t="str">
        <v>Mapeamento genérico a confirmar</v>
      </c>
      <c r="G12" s="1275" t="str">
        <v>Permitir substituição de módulos</v>
      </c>
      <c r="H12" s="1275" t="str">
        <v>36 — complexidade do dispositivo</v>
      </c>
      <c r="I12" s="1275" t="str">
        <v>3 Qualidade local; 1 Segmentação</v>
      </c>
      <c r="J12" s="1242" t="str">
        <v>Base comum rígida e partes trocáveis com interfaces estruturais definidas</v>
      </c>
      <c r="K12" s="1275" t="str">
        <v>Analogia exploratória. Confirmar tombamento e rigidez</v>
      </c>
      <c r="L12" s="9" t="n"/>
      <c r="M12" s="9" t="n"/>
    </row>
    <row r="13" ht="68" customHeight="1" s="1091" customFormat="1">
      <c r="B13" s="1242" t="str">
        <v>RP20</v>
      </c>
      <c r="C13" s="1275" t="str">
        <v>RP21</v>
      </c>
      <c r="D13" s="1274" t="str">
        <v>Simples</v>
      </c>
      <c r="E13" s="1242" t="str">
        <v>Trocar partes sem perder identidade</v>
      </c>
      <c r="F13" s="1275" t="str">
        <v>36 — complexidade do dispositivo</v>
      </c>
      <c r="G13" s="1275" t="str">
        <v>Preservar identificação da unidade</v>
      </c>
      <c r="H13" s="1275" t="str">
        <v>24 — perda de informação</v>
      </c>
      <c r="I13" s="1275" t="str">
        <v>2 Extração; 1 Segmentação</v>
      </c>
      <c r="J13" s="1242" t="str">
        <v>Identificador fixado na estrutura permanente e vínculo das peças de reposição</v>
      </c>
      <c r="K13" s="1275" t="str">
        <v>Proposta. Verificar identidade depois das trocas</v>
      </c>
      <c r="L13" s="9" t="n"/>
      <c r="M13" s="9" t="n"/>
    </row>
    <row r="14" ht="15.75" customHeight="1" s="1091" customFormat="1">
      <c r="B14" s="604"/>
      <c r="C14" s="604"/>
      <c r="E14" s="604"/>
      <c r="F14" s="604"/>
      <c r="I14" s="604"/>
      <c r="J14" s="604"/>
      <c r="K14" s="604"/>
      <c r="L14" s="9" t="n"/>
      <c r="M14" s="9" t="n"/>
    </row>
    <row r="15" ht="15.75" customHeight="1" s="1091" customFormat="1">
      <c r="B15" s="1174"/>
      <c r="C15" s="604"/>
      <c r="E15" s="604"/>
      <c r="F15" s="604"/>
      <c r="I15" s="604"/>
      <c r="J15" s="604"/>
      <c r="K15" s="604"/>
      <c r="L15" s="9" t="n"/>
      <c r="M15" s="9" t="n"/>
    </row>
    <row r="16" ht="70" customHeight="1" s="1091" customFormat="1">
      <c r="B16" s="1378" t="str">
        <v>Método: os conflitos vêm do telhado do QFD. Os princípios são explorados por analogia funcional e pelas definições publicadas; esta tabela não apresenta uma consulta comprovada a cada célula da matriz 39×39. Registrar um par principal, a versão da matriz e o cruzamento antes de afirmar indicação pela matriz clássica.</v>
      </c>
      <c r="C16" s="1204"/>
      <c r="D16" s="1386"/>
      <c r="E16" s="1204"/>
      <c r="F16" s="1204"/>
      <c r="G16" s="1386"/>
      <c r="H16" s="1386"/>
      <c r="I16" s="1204"/>
      <c r="J16" s="1204"/>
      <c r="K16" s="1204"/>
      <c r="L16" s="9" t="n"/>
      <c r="M16" s="9" t="n"/>
    </row>
    <row r="17" ht="15.75" customHeight="1" s="1091" customFormat="1">
      <c r="B17" s="1175"/>
      <c r="C17" s="604"/>
      <c r="E17" s="604"/>
      <c r="F17" s="604"/>
      <c r="I17" s="604"/>
      <c r="J17" s="604"/>
      <c r="K17" s="604"/>
      <c r="L17" s="9" t="n"/>
      <c r="M17" s="9" t="n"/>
    </row>
    <row r="18" ht="74" customHeight="1" s="1091" customFormat="1">
      <c r="B18" s="1204" t="str">
        <v>Correções: parâmetro 32 = facilidade de fabricação; parâmetro 37 = dificuldade de detectar/medir. Princípio 28 = substituição de meios mecânicos por outros meios, não qualquer engate rápido. Princípio 39 = ambiente inerte, não vedação de fragmentos. Os conflitos foram encaminhados por propostas; ainda não foram demonstrados como superados.</v>
      </c>
      <c r="C18" s="1204"/>
      <c r="D18" s="1386"/>
      <c r="E18" s="1204"/>
      <c r="F18" s="1204"/>
      <c r="G18" s="1386"/>
      <c r="H18" s="1386"/>
      <c r="I18" s="1204"/>
      <c r="J18" s="1204"/>
      <c r="K18" s="1204"/>
      <c r="L18" s="9" t="n"/>
      <c r="M18" s="9" t="n"/>
    </row>
    <row r="19" ht="15.75" customHeight="1" s="1091" customFormat="1">
      <c r="B19" s="604"/>
      <c r="C19" s="604"/>
      <c r="E19" s="604"/>
      <c r="F19" s="604"/>
      <c r="I19" s="604"/>
      <c r="J19" s="604"/>
      <c r="K19" s="604"/>
      <c r="L19" s="9" t="n"/>
      <c r="M19" s="9" t="n"/>
    </row>
    <row r="20" ht="66" customHeight="1" s="1091" customFormat="1">
      <c r="B20" s="1204" t="str">
        <v>Fontes: DTOceanPlus, Theory of Inventive Problem Solving (TRIZ), https://dtoceanplus.gitlab.io/documentation/si/docs/explanation/si-triz.html ; Imperial College/Peter R. N. Childs, The 40 Principles of TRIZ.</v>
      </c>
      <c r="C20" s="1204"/>
      <c r="D20" s="1386"/>
      <c r="E20" s="1204"/>
      <c r="F20" s="1204"/>
      <c r="G20" s="1386"/>
      <c r="H20" s="1386"/>
      <c r="I20" s="1204"/>
      <c r="J20" s="1204"/>
      <c r="K20" s="1204"/>
      <c r="L20" s="9" t="n"/>
      <c r="M20" s="9" t="n"/>
    </row>
    <row r="21" ht="15.75" customHeight="1" s="1091" customFormat="1">
      <c r="B21" s="604"/>
      <c r="C21" s="604"/>
      <c r="E21" s="604"/>
      <c r="F21" s="604"/>
      <c r="I21" s="604"/>
      <c r="J21" s="604"/>
      <c r="K21" s="604"/>
      <c r="L21" s="9" t="n"/>
      <c r="M21" s="9" t="n"/>
    </row>
    <row r="22" ht="15.75" customHeight="1" s="1091" customFormat="1">
      <c r="B22" s="604"/>
      <c r="C22" s="604"/>
      <c r="E22" s="604"/>
      <c r="F22" s="604"/>
      <c r="I22" s="604"/>
      <c r="J22" s="604"/>
      <c r="K22" s="604"/>
      <c r="L22" s="9" t="n"/>
      <c r="M22" s="9" t="n"/>
    </row>
    <row r="23" ht="15.75" customHeight="1" s="1091" customFormat="1">
      <c r="B23" s="604"/>
      <c r="C23" s="604"/>
      <c r="E23" s="604"/>
      <c r="F23" s="604"/>
      <c r="I23" s="604"/>
      <c r="J23" s="604"/>
      <c r="K23" s="604"/>
      <c r="L23" s="9" t="n"/>
      <c r="M23" s="9" t="n"/>
    </row>
    <row r="24" ht="15.75" customHeight="1" s="1091" customFormat="1">
      <c r="B24" s="604"/>
      <c r="C24" s="604"/>
      <c r="E24" s="604"/>
      <c r="F24" s="604"/>
      <c r="I24" s="604"/>
      <c r="J24" s="604"/>
      <c r="K24" s="604"/>
      <c r="L24" s="9" t="n"/>
      <c r="M24" s="9" t="n"/>
    </row>
    <row r="25" ht="15.75" customHeight="1" s="1091" customFormat="1">
      <c r="B25" s="604"/>
      <c r="C25" s="604"/>
      <c r="E25" s="604"/>
      <c r="F25" s="604"/>
      <c r="I25" s="604"/>
      <c r="J25" s="604"/>
      <c r="K25" s="604"/>
      <c r="L25" s="9" t="n"/>
      <c r="M25" s="9" t="n"/>
    </row>
    <row r="26" ht="15.75" customHeight="1" s="1091" customFormat="1">
      <c r="B26" s="604"/>
      <c r="C26" s="604"/>
      <c r="E26" s="604"/>
      <c r="F26" s="604"/>
      <c r="I26" s="604"/>
      <c r="J26" s="604"/>
      <c r="K26" s="604"/>
      <c r="L26" s="9" t="n"/>
      <c r="M26" s="9" t="n"/>
    </row>
    <row r="27" ht="15.75" customHeight="1" s="1091" customFormat="1">
      <c r="B27" s="604"/>
      <c r="C27" s="604"/>
      <c r="E27" s="604"/>
      <c r="F27" s="604"/>
      <c r="I27" s="604"/>
      <c r="J27" s="604"/>
      <c r="K27" s="604"/>
      <c r="L27" s="9" t="n"/>
      <c r="M27" s="9" t="n"/>
    </row>
    <row r="28" ht="15.75" customHeight="1" s="1091" customFormat="1">
      <c r="B28" s="604"/>
      <c r="C28" s="604"/>
      <c r="E28" s="604"/>
      <c r="F28" s="604"/>
      <c r="I28" s="604"/>
      <c r="J28" s="604"/>
      <c r="K28" s="604"/>
      <c r="L28" s="9" t="n"/>
      <c r="M28" s="9" t="n"/>
    </row>
    <row r="29" ht="15.75" customHeight="1" s="1091" customFormat="1">
      <c r="B29" s="604"/>
      <c r="C29" s="604"/>
      <c r="E29" s="604"/>
      <c r="F29" s="604"/>
      <c r="I29" s="604"/>
      <c r="J29" s="604"/>
      <c r="K29" s="604"/>
      <c r="L29" s="9" t="n"/>
      <c r="M29" s="9" t="n"/>
    </row>
    <row r="30" ht="15.75" customHeight="1" s="1091" customFormat="1">
      <c r="B30" s="604"/>
      <c r="C30" s="604"/>
      <c r="E30" s="604"/>
      <c r="F30" s="604"/>
      <c r="I30" s="604"/>
      <c r="J30" s="604"/>
      <c r="K30" s="604"/>
      <c r="L30" s="9" t="n"/>
      <c r="M30" s="9" t="n"/>
    </row>
    <row r="31" ht="15.75" customHeight="1" s="1091" customFormat="1">
      <c r="B31" s="604"/>
      <c r="C31" s="604"/>
      <c r="E31" s="604"/>
      <c r="F31" s="604"/>
      <c r="I31" s="604"/>
      <c r="J31" s="604"/>
      <c r="K31" s="604"/>
      <c r="L31" s="9" t="n"/>
      <c r="M31" s="9" t="n"/>
    </row>
    <row r="32" ht="15.75" customHeight="1" s="1091" customFormat="1">
      <c r="B32" s="604"/>
      <c r="C32" s="604"/>
      <c r="E32" s="604"/>
      <c r="F32" s="604"/>
      <c r="I32" s="604"/>
      <c r="J32" s="604"/>
      <c r="K32" s="604"/>
      <c r="L32" s="9" t="n"/>
      <c r="M32" s="9" t="n"/>
    </row>
    <row r="33" ht="15.75" customHeight="1" s="1091" customFormat="1">
      <c r="B33" s="604"/>
      <c r="C33" s="604"/>
      <c r="E33" s="604"/>
      <c r="F33" s="604"/>
      <c r="I33" s="604"/>
      <c r="J33" s="604"/>
      <c r="K33" s="604"/>
      <c r="L33" s="9" t="n"/>
      <c r="M33" s="9" t="n"/>
    </row>
    <row r="34" ht="15.75" customHeight="1" s="1091" customFormat="1">
      <c r="B34" s="604"/>
      <c r="C34" s="604"/>
      <c r="E34" s="604"/>
      <c r="F34" s="604"/>
      <c r="I34" s="604"/>
      <c r="J34" s="604"/>
      <c r="K34" s="604"/>
      <c r="L34" s="9" t="n"/>
      <c r="M34" s="9" t="n"/>
    </row>
    <row r="35" ht="15.75" customHeight="1" s="1091" customFormat="1">
      <c r="B35" s="604"/>
      <c r="C35" s="604"/>
      <c r="E35" s="604"/>
      <c r="F35" s="604"/>
      <c r="I35" s="604"/>
      <c r="J35" s="604"/>
      <c r="K35" s="604"/>
      <c r="L35" s="9" t="n"/>
      <c r="M35" s="9" t="n"/>
    </row>
    <row r="36" ht="15.75" customHeight="1" s="1091" customFormat="1">
      <c r="B36" s="604"/>
      <c r="C36" s="604"/>
      <c r="E36" s="604"/>
      <c r="F36" s="604"/>
      <c r="I36" s="604"/>
      <c r="J36" s="604"/>
      <c r="K36" s="604"/>
      <c r="L36" s="9" t="n"/>
      <c r="M36" s="9" t="n"/>
    </row>
    <row r="37" ht="15.75" customHeight="1" s="1091" customFormat="1">
      <c r="B37" s="604"/>
      <c r="C37" s="604"/>
      <c r="E37" s="604"/>
      <c r="F37" s="604"/>
      <c r="I37" s="604"/>
      <c r="J37" s="604"/>
      <c r="K37" s="604"/>
      <c r="L37" s="9" t="n"/>
      <c r="M37" s="9" t="n"/>
    </row>
    <row r="38" ht="15.75" customHeight="1" s="1091" customFormat="1">
      <c r="B38" s="604"/>
      <c r="C38" s="604"/>
      <c r="E38" s="604"/>
      <c r="F38" s="604"/>
      <c r="I38" s="604"/>
      <c r="J38" s="604"/>
      <c r="K38" s="604"/>
      <c r="L38" s="9" t="n"/>
      <c r="M38" s="9" t="n"/>
    </row>
    <row r="39" ht="15.75" customHeight="1" s="1091" customFormat="1">
      <c r="B39" s="604"/>
      <c r="C39" s="604"/>
      <c r="E39" s="604"/>
      <c r="F39" s="604"/>
      <c r="I39" s="604"/>
      <c r="J39" s="604"/>
      <c r="K39" s="604"/>
      <c r="L39" s="9" t="n"/>
      <c r="M39" s="9" t="n"/>
    </row>
    <row r="40" ht="15.75" customHeight="1" s="1091" customFormat="1">
      <c r="B40" s="604"/>
      <c r="C40" s="604"/>
      <c r="E40" s="604"/>
      <c r="F40" s="604"/>
      <c r="I40" s="604"/>
      <c r="J40" s="604"/>
      <c r="K40" s="604"/>
      <c r="L40" s="9" t="n"/>
      <c r="M40" s="9" t="n"/>
    </row>
    <row r="41" ht="15.75" customHeight="1" s="1091" customFormat="1">
      <c r="B41" s="604"/>
      <c r="C41" s="604"/>
      <c r="E41" s="604"/>
      <c r="F41" s="604"/>
      <c r="I41" s="604"/>
      <c r="J41" s="604"/>
      <c r="K41" s="604"/>
      <c r="L41" s="9" t="n"/>
      <c r="M41" s="9" t="n"/>
    </row>
    <row r="42" ht="15.75" customHeight="1" s="1091" customFormat="1">
      <c r="B42" s="604"/>
      <c r="C42" s="604"/>
      <c r="E42" s="604"/>
      <c r="F42" s="604"/>
      <c r="I42" s="604"/>
      <c r="J42" s="604"/>
      <c r="K42" s="604"/>
      <c r="L42" s="9" t="n"/>
      <c r="M42" s="9" t="n"/>
    </row>
    <row r="43" ht="15.75" customHeight="1" s="1091" customFormat="1">
      <c r="B43" s="604"/>
      <c r="C43" s="604"/>
      <c r="E43" s="604"/>
      <c r="F43" s="604"/>
      <c r="I43" s="604"/>
      <c r="J43" s="604"/>
      <c r="K43" s="604"/>
      <c r="L43" s="9" t="n"/>
      <c r="M43" s="9" t="n"/>
    </row>
    <row r="44" ht="15.75" customHeight="1" s="1091" customFormat="1">
      <c r="B44" s="604"/>
      <c r="C44" s="604"/>
      <c r="E44" s="604"/>
      <c r="F44" s="604"/>
      <c r="I44" s="604"/>
      <c r="J44" s="604"/>
      <c r="K44" s="604"/>
      <c r="L44" s="9" t="n"/>
      <c r="M44" s="9" t="n"/>
    </row>
    <row r="45" ht="15.75" customHeight="1" s="1091" customFormat="1">
      <c r="B45" s="604"/>
      <c r="C45" s="604"/>
      <c r="E45" s="604"/>
      <c r="F45" s="604"/>
      <c r="I45" s="604"/>
      <c r="J45" s="604"/>
      <c r="K45" s="604"/>
      <c r="L45" s="9" t="n"/>
      <c r="M45" s="9" t="n"/>
    </row>
    <row r="46" ht="15.75" customHeight="1" s="1091" customFormat="1">
      <c r="B46" s="604"/>
      <c r="C46" s="604"/>
      <c r="E46" s="604"/>
      <c r="F46" s="604"/>
      <c r="I46" s="604"/>
      <c r="J46" s="604"/>
      <c r="K46" s="604"/>
      <c r="L46" s="9" t="n"/>
      <c r="M46" s="9" t="n"/>
    </row>
    <row r="47" ht="15.75" customHeight="1" s="1091" customFormat="1">
      <c r="B47" s="604"/>
      <c r="C47" s="604"/>
      <c r="E47" s="604"/>
      <c r="F47" s="604"/>
      <c r="I47" s="604"/>
      <c r="J47" s="604"/>
      <c r="K47" s="604"/>
      <c r="L47" s="9" t="n"/>
      <c r="M47" s="9" t="n"/>
    </row>
    <row r="48" ht="15.75" customHeight="1" s="1091" customFormat="1">
      <c r="B48" s="604"/>
      <c r="C48" s="604"/>
      <c r="E48" s="604"/>
      <c r="F48" s="604"/>
      <c r="I48" s="604"/>
      <c r="J48" s="604"/>
      <c r="K48" s="604"/>
      <c r="L48" s="9" t="n"/>
      <c r="M48" s="9" t="n"/>
    </row>
    <row r="49" ht="15.75" customHeight="1" s="1091" customFormat="1">
      <c r="B49" s="604"/>
      <c r="C49" s="604"/>
      <c r="E49" s="604"/>
      <c r="F49" s="604"/>
      <c r="I49" s="604"/>
      <c r="J49" s="604"/>
      <c r="K49" s="604"/>
      <c r="L49" s="9" t="n"/>
      <c r="M49" s="9" t="n"/>
    </row>
    <row r="50" ht="15.75" customHeight="1" s="1091" customFormat="1">
      <c r="B50" s="604"/>
      <c r="C50" s="604"/>
      <c r="E50" s="604"/>
      <c r="F50" s="604"/>
      <c r="I50" s="604"/>
      <c r="J50" s="604"/>
      <c r="K50" s="604"/>
      <c r="L50" s="9" t="n"/>
      <c r="M50" s="9" t="n"/>
    </row>
    <row r="51" ht="15.75" customHeight="1" s="1091" customFormat="1">
      <c r="B51" s="604"/>
      <c r="C51" s="604"/>
      <c r="E51" s="604"/>
      <c r="F51" s="604"/>
      <c r="I51" s="604"/>
      <c r="J51" s="604"/>
      <c r="K51" s="604"/>
      <c r="L51" s="9" t="n"/>
      <c r="M51" s="9" t="n"/>
    </row>
    <row r="52" ht="15.75" customHeight="1" s="1091" customFormat="1">
      <c r="B52" s="604"/>
      <c r="C52" s="604"/>
      <c r="E52" s="604"/>
      <c r="F52" s="604"/>
      <c r="I52" s="604"/>
      <c r="J52" s="604"/>
      <c r="K52" s="604"/>
      <c r="L52" s="9" t="n"/>
      <c r="M52" s="9" t="n"/>
    </row>
    <row r="53" ht="15.75" customHeight="1" s="1091" customFormat="1">
      <c r="B53" s="604"/>
      <c r="C53" s="604"/>
      <c r="E53" s="604"/>
      <c r="F53" s="604"/>
      <c r="I53" s="604"/>
      <c r="J53" s="604"/>
      <c r="K53" s="604"/>
      <c r="L53" s="9" t="n"/>
      <c r="M53" s="9" t="n"/>
    </row>
    <row r="54" ht="15.75" customHeight="1" s="1091" customFormat="1">
      <c r="B54" s="604"/>
      <c r="C54" s="604"/>
      <c r="E54" s="604"/>
      <c r="F54" s="604"/>
      <c r="I54" s="604"/>
      <c r="J54" s="604"/>
      <c r="K54" s="604"/>
      <c r="L54" s="9" t="n"/>
      <c r="M54" s="9" t="n"/>
    </row>
    <row r="55" ht="15.75" customHeight="1" s="1091" customFormat="1">
      <c r="B55" s="604"/>
      <c r="C55" s="604"/>
      <c r="E55" s="604"/>
      <c r="F55" s="604"/>
      <c r="I55" s="604"/>
      <c r="J55" s="604"/>
      <c r="K55" s="604"/>
      <c r="L55" s="9" t="n"/>
      <c r="M55" s="9" t="n"/>
    </row>
    <row r="56" ht="15.75" customHeight="1" s="1091" customFormat="1">
      <c r="B56" s="604"/>
      <c r="C56" s="604"/>
      <c r="E56" s="604"/>
      <c r="F56" s="604"/>
      <c r="I56" s="604"/>
      <c r="J56" s="604"/>
      <c r="K56" s="604"/>
      <c r="L56" s="9" t="n"/>
      <c r="M56" s="9" t="n"/>
    </row>
    <row r="57" ht="15.75" customHeight="1" s="1091" customFormat="1">
      <c r="B57" s="604"/>
      <c r="C57" s="604"/>
      <c r="E57" s="604"/>
      <c r="F57" s="604"/>
      <c r="I57" s="604"/>
      <c r="J57" s="604"/>
      <c r="K57" s="604"/>
      <c r="L57" s="9" t="n"/>
      <c r="M57" s="9" t="n"/>
    </row>
    <row r="58" ht="15.75" customHeight="1" s="1091" customFormat="1">
      <c r="B58" s="604"/>
      <c r="C58" s="604"/>
      <c r="E58" s="604"/>
      <c r="F58" s="604"/>
      <c r="I58" s="604"/>
      <c r="J58" s="604"/>
      <c r="K58" s="604"/>
      <c r="L58" s="9" t="n"/>
      <c r="M58" s="9" t="n"/>
    </row>
    <row r="59" ht="15.75" customHeight="1" s="1091" customFormat="1">
      <c r="B59" s="604"/>
      <c r="C59" s="604"/>
      <c r="E59" s="604"/>
      <c r="F59" s="604"/>
      <c r="I59" s="604"/>
      <c r="J59" s="604"/>
      <c r="K59" s="604"/>
      <c r="L59" s="9" t="n"/>
      <c r="M59" s="9" t="n"/>
    </row>
    <row r="60" ht="15.75" customHeight="1" s="1091" customFormat="1">
      <c r="B60" s="604"/>
      <c r="C60" s="604"/>
      <c r="E60" s="604"/>
      <c r="F60" s="604"/>
      <c r="I60" s="604"/>
      <c r="J60" s="604"/>
      <c r="K60" s="604"/>
      <c r="L60" s="9" t="n"/>
      <c r="M60" s="9" t="n"/>
    </row>
    <row r="61" ht="15.75" customHeight="1" s="1091" customFormat="1">
      <c r="B61" s="604"/>
      <c r="C61" s="604"/>
      <c r="E61" s="604"/>
      <c r="F61" s="604"/>
      <c r="I61" s="604"/>
      <c r="J61" s="604"/>
      <c r="K61" s="604"/>
      <c r="L61" s="9" t="n"/>
      <c r="M61" s="9" t="n"/>
    </row>
    <row r="62" ht="15.75" customHeight="1" s="1091" customFormat="1">
      <c r="B62" s="604"/>
      <c r="C62" s="604"/>
      <c r="E62" s="604"/>
      <c r="F62" s="604"/>
      <c r="I62" s="604"/>
      <c r="J62" s="604"/>
      <c r="K62" s="604"/>
      <c r="L62" s="9" t="n"/>
      <c r="M62" s="9" t="n"/>
    </row>
    <row r="63" ht="15.75" customHeight="1" s="1091" customFormat="1">
      <c r="B63" s="604"/>
      <c r="C63" s="604"/>
      <c r="E63" s="604"/>
      <c r="F63" s="604"/>
      <c r="I63" s="604"/>
      <c r="J63" s="604"/>
      <c r="K63" s="604"/>
      <c r="L63" s="9" t="n"/>
      <c r="M63" s="9" t="n"/>
    </row>
    <row r="64" ht="15.75" customHeight="1" s="1091" customFormat="1">
      <c r="B64" s="604"/>
      <c r="C64" s="604"/>
      <c r="E64" s="604"/>
      <c r="F64" s="604"/>
      <c r="I64" s="604"/>
      <c r="J64" s="604"/>
      <c r="K64" s="604"/>
      <c r="L64" s="9" t="n"/>
      <c r="M64" s="9" t="n"/>
    </row>
    <row r="65" ht="15.75" customHeight="1" s="1091" customFormat="1">
      <c r="B65" s="604"/>
      <c r="C65" s="604"/>
      <c r="E65" s="604"/>
      <c r="F65" s="604"/>
      <c r="I65" s="604"/>
      <c r="J65" s="604"/>
      <c r="K65" s="604"/>
      <c r="L65" s="9" t="n"/>
      <c r="M65" s="9" t="n"/>
    </row>
    <row r="66" ht="15.75" customHeight="1" s="1091" customFormat="1">
      <c r="B66" s="604"/>
      <c r="C66" s="604"/>
      <c r="E66" s="604"/>
      <c r="F66" s="604"/>
      <c r="I66" s="604"/>
      <c r="J66" s="604"/>
      <c r="K66" s="604"/>
      <c r="L66" s="9" t="n"/>
      <c r="M66" s="9" t="n"/>
    </row>
    <row r="67" ht="15.75" customHeight="1" s="1091" customFormat="1">
      <c r="B67" s="604"/>
      <c r="C67" s="604"/>
      <c r="E67" s="604"/>
      <c r="F67" s="604"/>
      <c r="I67" s="604"/>
      <c r="J67" s="604"/>
      <c r="K67" s="604"/>
      <c r="L67" s="9" t="n"/>
      <c r="M67" s="9" t="n"/>
    </row>
    <row r="68" ht="15.75" customHeight="1" s="1091" customFormat="1">
      <c r="B68" s="604"/>
      <c r="C68" s="604"/>
      <c r="E68" s="604"/>
      <c r="F68" s="604"/>
      <c r="I68" s="604"/>
      <c r="J68" s="604"/>
      <c r="K68" s="604"/>
      <c r="L68" s="9" t="n"/>
      <c r="M68" s="9" t="n"/>
    </row>
    <row r="69" ht="15.75" customHeight="1" s="1091" customFormat="1">
      <c r="B69" s="604"/>
      <c r="C69" s="604"/>
      <c r="E69" s="604"/>
      <c r="F69" s="604"/>
      <c r="I69" s="604"/>
      <c r="J69" s="604"/>
      <c r="K69" s="604"/>
      <c r="L69" s="9" t="n"/>
      <c r="M69" s="9" t="n"/>
    </row>
    <row r="70" ht="15.75" customHeight="1" s="1091" customFormat="1">
      <c r="B70" s="604"/>
      <c r="C70" s="604"/>
      <c r="E70" s="604"/>
      <c r="F70" s="604"/>
      <c r="I70" s="604"/>
      <c r="J70" s="604"/>
      <c r="K70" s="604"/>
      <c r="L70" s="9" t="n"/>
      <c r="M70" s="9" t="n"/>
    </row>
    <row r="71" ht="15.75" customHeight="1" s="1091" customFormat="1">
      <c r="B71" s="604"/>
      <c r="C71" s="604"/>
      <c r="E71" s="604"/>
      <c r="F71" s="604"/>
      <c r="I71" s="604"/>
      <c r="J71" s="604"/>
      <c r="K71" s="604"/>
      <c r="L71" s="9" t="n"/>
      <c r="M71" s="9" t="n"/>
    </row>
    <row r="72" ht="15.75" customHeight="1" s="1091" customFormat="1">
      <c r="B72" s="604"/>
      <c r="C72" s="604"/>
      <c r="E72" s="604"/>
      <c r="F72" s="604"/>
      <c r="I72" s="604"/>
      <c r="J72" s="604"/>
      <c r="K72" s="604"/>
      <c r="L72" s="9" t="n"/>
      <c r="M72" s="9" t="n"/>
    </row>
    <row r="73" ht="15.75" customHeight="1" s="1091" customFormat="1">
      <c r="B73" s="604"/>
      <c r="C73" s="604"/>
      <c r="E73" s="604"/>
      <c r="F73" s="604"/>
      <c r="I73" s="604"/>
      <c r="J73" s="604"/>
      <c r="K73" s="604"/>
      <c r="L73" s="9" t="n"/>
      <c r="M73" s="9" t="n"/>
    </row>
    <row r="74" ht="15.75" customHeight="1" s="1091" customFormat="1">
      <c r="B74" s="604"/>
      <c r="C74" s="604"/>
      <c r="E74" s="604"/>
      <c r="F74" s="604"/>
      <c r="I74" s="604"/>
      <c r="J74" s="604"/>
      <c r="K74" s="604"/>
      <c r="L74" s="9" t="n"/>
      <c r="M74" s="9" t="n"/>
    </row>
    <row r="75" ht="15.75" customHeight="1" s="1091" customFormat="1">
      <c r="B75" s="604"/>
      <c r="C75" s="604"/>
      <c r="E75" s="604"/>
      <c r="F75" s="604"/>
      <c r="I75" s="604"/>
      <c r="J75" s="604"/>
      <c r="K75" s="604"/>
      <c r="L75" s="9" t="n"/>
      <c r="M75" s="9" t="n"/>
    </row>
    <row r="76" ht="15.75" customHeight="1" s="1091" customFormat="1">
      <c r="B76" s="604"/>
      <c r="C76" s="604"/>
      <c r="E76" s="604"/>
      <c r="F76" s="604"/>
      <c r="I76" s="604"/>
      <c r="J76" s="604"/>
      <c r="K76" s="604"/>
      <c r="L76" s="9" t="n"/>
      <c r="M76" s="9" t="n"/>
    </row>
    <row r="77" ht="15.75" customHeight="1" s="1091" customFormat="1">
      <c r="B77" s="604"/>
      <c r="C77" s="604"/>
      <c r="E77" s="604"/>
      <c r="F77" s="604"/>
      <c r="I77" s="604"/>
      <c r="J77" s="604"/>
      <c r="K77" s="604"/>
      <c r="L77" s="9" t="n"/>
      <c r="M77" s="9" t="n"/>
    </row>
    <row r="78" ht="15.75" customHeight="1" s="1091" customFormat="1">
      <c r="B78" s="604"/>
      <c r="C78" s="604"/>
      <c r="E78" s="604"/>
      <c r="F78" s="604"/>
      <c r="I78" s="604"/>
      <c r="J78" s="604"/>
      <c r="K78" s="604"/>
      <c r="L78" s="9" t="n"/>
      <c r="M78" s="9" t="n"/>
    </row>
    <row r="79" ht="15.75" customHeight="1" s="1091" customFormat="1">
      <c r="B79" s="604"/>
      <c r="C79" s="604"/>
      <c r="E79" s="604"/>
      <c r="F79" s="604"/>
      <c r="I79" s="604"/>
      <c r="J79" s="604"/>
      <c r="K79" s="604"/>
      <c r="L79" s="9" t="n"/>
      <c r="M79" s="9" t="n"/>
    </row>
    <row r="80" ht="15.75" customHeight="1" s="1091" customFormat="1">
      <c r="B80" s="604"/>
      <c r="C80" s="604"/>
      <c r="E80" s="604"/>
      <c r="F80" s="604"/>
      <c r="I80" s="604"/>
      <c r="J80" s="604"/>
      <c r="K80" s="604"/>
      <c r="L80" s="9" t="n"/>
      <c r="M80" s="9" t="n"/>
    </row>
    <row r="81" ht="15.75" customHeight="1" s="1091" customFormat="1">
      <c r="B81" s="604"/>
      <c r="C81" s="604"/>
      <c r="E81" s="604"/>
      <c r="F81" s="604"/>
      <c r="I81" s="604"/>
      <c r="J81" s="604"/>
      <c r="K81" s="604"/>
      <c r="L81" s="9" t="n"/>
      <c r="M81" s="9" t="n"/>
    </row>
    <row r="82" ht="15.75" customHeight="1" s="1091" customFormat="1">
      <c r="B82" s="604"/>
      <c r="C82" s="604"/>
      <c r="E82" s="604"/>
      <c r="F82" s="604"/>
      <c r="I82" s="604"/>
      <c r="J82" s="604"/>
      <c r="K82" s="604"/>
      <c r="L82" s="9" t="n"/>
      <c r="M82" s="9" t="n"/>
    </row>
    <row r="83" ht="15.75" customHeight="1" s="1091" customFormat="1">
      <c r="B83" s="604"/>
      <c r="C83" s="604"/>
      <c r="E83" s="604"/>
      <c r="F83" s="604"/>
      <c r="I83" s="604"/>
      <c r="J83" s="604"/>
      <c r="K83" s="604"/>
      <c r="L83" s="9" t="n"/>
      <c r="M83" s="9" t="n"/>
    </row>
    <row r="84" ht="15.75" customHeight="1" s="1091" customFormat="1">
      <c r="B84" s="604"/>
      <c r="C84" s="604"/>
      <c r="E84" s="604"/>
      <c r="F84" s="604"/>
      <c r="I84" s="604"/>
      <c r="J84" s="604"/>
      <c r="K84" s="604"/>
      <c r="L84" s="9" t="n"/>
      <c r="M84" s="9" t="n"/>
    </row>
    <row r="85" ht="15.75" customHeight="1" s="1091" customFormat="1">
      <c r="B85" s="604"/>
      <c r="C85" s="604"/>
      <c r="E85" s="604"/>
      <c r="F85" s="604"/>
      <c r="I85" s="604"/>
      <c r="J85" s="604"/>
      <c r="K85" s="604"/>
      <c r="L85" s="9" t="n"/>
      <c r="M85" s="9" t="n"/>
    </row>
    <row r="86" ht="15.75" customHeight="1" s="1091" customFormat="1">
      <c r="B86" s="604"/>
      <c r="C86" s="604"/>
      <c r="E86" s="604"/>
      <c r="F86" s="604"/>
      <c r="I86" s="604"/>
      <c r="J86" s="604"/>
      <c r="K86" s="604"/>
      <c r="L86" s="9" t="n"/>
      <c r="M86" s="9" t="n"/>
    </row>
    <row r="87" ht="15.75" customHeight="1" s="1091" customFormat="1">
      <c r="B87" s="604"/>
      <c r="C87" s="604"/>
      <c r="E87" s="604"/>
      <c r="F87" s="604"/>
      <c r="I87" s="604"/>
      <c r="J87" s="604"/>
      <c r="K87" s="604"/>
      <c r="L87" s="9" t="n"/>
      <c r="M87" s="9" t="n"/>
    </row>
    <row r="88" ht="15.75" customHeight="1" s="1091" customFormat="1">
      <c r="B88" s="604"/>
      <c r="C88" s="604"/>
      <c r="E88" s="604"/>
      <c r="F88" s="604"/>
      <c r="I88" s="604"/>
      <c r="J88" s="604"/>
      <c r="K88" s="604"/>
      <c r="L88" s="9" t="n"/>
      <c r="M88" s="9" t="n"/>
    </row>
    <row r="89" ht="15.75" customHeight="1" s="1091" customFormat="1">
      <c r="B89" s="604"/>
      <c r="C89" s="604"/>
      <c r="E89" s="604"/>
      <c r="F89" s="604"/>
      <c r="I89" s="604"/>
      <c r="J89" s="604"/>
      <c r="K89" s="604"/>
      <c r="L89" s="9" t="n"/>
      <c r="M89" s="9" t="n"/>
    </row>
    <row r="90" ht="15.75" customHeight="1" s="1091" customFormat="1">
      <c r="B90" s="604"/>
      <c r="C90" s="604"/>
      <c r="E90" s="604"/>
      <c r="F90" s="604"/>
      <c r="I90" s="604"/>
      <c r="J90" s="604"/>
      <c r="K90" s="604"/>
      <c r="L90" s="9" t="n"/>
      <c r="M90" s="9" t="n"/>
    </row>
    <row r="91" ht="15.75" customHeight="1" s="1091" customFormat="1">
      <c r="B91" s="604"/>
      <c r="C91" s="604"/>
      <c r="E91" s="604"/>
      <c r="F91" s="604"/>
      <c r="I91" s="604"/>
      <c r="J91" s="604"/>
      <c r="K91" s="604"/>
      <c r="L91" s="9" t="n"/>
      <c r="M91" s="9" t="n"/>
    </row>
    <row r="92" ht="15.75" customHeight="1" s="1091" customFormat="1">
      <c r="B92" s="604"/>
      <c r="C92" s="604"/>
      <c r="E92" s="604"/>
      <c r="F92" s="604"/>
      <c r="I92" s="604"/>
      <c r="J92" s="604"/>
      <c r="K92" s="604"/>
      <c r="L92" s="9" t="n"/>
      <c r="M92" s="9" t="n"/>
    </row>
    <row r="93" ht="15.75" customHeight="1" s="1091" customFormat="1">
      <c r="B93" s="604"/>
      <c r="C93" s="604"/>
      <c r="E93" s="604"/>
      <c r="F93" s="604"/>
      <c r="I93" s="604"/>
      <c r="J93" s="604"/>
      <c r="K93" s="604"/>
      <c r="L93" s="9" t="n"/>
      <c r="M93" s="9" t="n"/>
    </row>
    <row r="94" ht="15.75" customHeight="1" s="1091" customFormat="1">
      <c r="B94" s="604"/>
      <c r="C94" s="604"/>
      <c r="E94" s="604"/>
      <c r="F94" s="604"/>
      <c r="I94" s="604"/>
      <c r="J94" s="604"/>
      <c r="K94" s="604"/>
      <c r="L94" s="9" t="n"/>
      <c r="M94" s="9" t="n"/>
    </row>
    <row r="95" ht="15.75" customHeight="1" s="1091" customFormat="1">
      <c r="B95" s="604"/>
      <c r="C95" s="604"/>
      <c r="E95" s="604"/>
      <c r="F95" s="604"/>
      <c r="I95" s="604"/>
      <c r="J95" s="604"/>
      <c r="K95" s="604"/>
      <c r="L95" s="9" t="n"/>
      <c r="M95" s="9" t="n"/>
    </row>
    <row r="96" ht="15.75" customHeight="1" s="1091" customFormat="1">
      <c r="B96" s="604"/>
      <c r="C96" s="604"/>
      <c r="E96" s="604"/>
      <c r="F96" s="604"/>
      <c r="I96" s="604"/>
      <c r="J96" s="604"/>
      <c r="K96" s="604"/>
      <c r="L96" s="9" t="n"/>
      <c r="M96" s="9" t="n"/>
    </row>
    <row r="97" ht="15.75" customHeight="1" s="1091" customFormat="1">
      <c r="B97" s="604"/>
      <c r="C97" s="604"/>
      <c r="E97" s="604"/>
      <c r="F97" s="604"/>
      <c r="I97" s="604"/>
      <c r="J97" s="604"/>
      <c r="K97" s="604"/>
      <c r="L97" s="9" t="n"/>
      <c r="M97" s="9" t="n"/>
    </row>
    <row r="98" ht="15.75" customHeight="1" s="1091" customFormat="1">
      <c r="B98" s="604"/>
      <c r="C98" s="604"/>
      <c r="E98" s="604"/>
      <c r="F98" s="604"/>
      <c r="I98" s="604"/>
      <c r="J98" s="604"/>
      <c r="K98" s="604"/>
      <c r="L98" s="9" t="n"/>
      <c r="M98" s="9" t="n"/>
    </row>
    <row r="99" ht="15.75" customHeight="1" s="1091" customFormat="1">
      <c r="B99" s="604"/>
      <c r="C99" s="604"/>
      <c r="E99" s="604"/>
      <c r="F99" s="604"/>
      <c r="I99" s="604"/>
      <c r="J99" s="604"/>
      <c r="K99" s="604"/>
      <c r="L99" s="9" t="n"/>
      <c r="M99" s="9" t="n"/>
    </row>
    <row r="100" ht="15.75" customHeight="1" s="1091" customFormat="1">
      <c r="B100" s="604"/>
      <c r="C100" s="604"/>
      <c r="E100" s="604"/>
      <c r="F100" s="604"/>
      <c r="I100" s="604"/>
      <c r="J100" s="604"/>
      <c r="K100" s="604"/>
      <c r="L100" s="9" t="n"/>
      <c r="M100" s="9" t="n"/>
    </row>
    <row r="101" ht="15.75" customHeight="1" s="1091" customFormat="1">
      <c r="B101" s="604"/>
      <c r="C101" s="604"/>
      <c r="E101" s="604"/>
      <c r="F101" s="604"/>
      <c r="I101" s="604"/>
      <c r="J101" s="604"/>
      <c r="K101" s="604"/>
      <c r="L101" s="9" t="n"/>
      <c r="M101" s="9" t="n"/>
    </row>
    <row r="102" ht="15.75" customHeight="1" s="1091" customFormat="1">
      <c r="B102" s="604"/>
      <c r="C102" s="604"/>
      <c r="E102" s="604"/>
      <c r="F102" s="604"/>
      <c r="I102" s="604"/>
      <c r="J102" s="604"/>
      <c r="K102" s="604"/>
      <c r="L102" s="9" t="n"/>
      <c r="M102" s="9" t="n"/>
    </row>
    <row r="103" ht="15.75" customHeight="1" s="1091" customFormat="1">
      <c r="B103" s="604"/>
      <c r="C103" s="604"/>
      <c r="E103" s="604"/>
      <c r="F103" s="604"/>
      <c r="I103" s="604"/>
      <c r="J103" s="604"/>
      <c r="K103" s="604"/>
      <c r="L103" s="9" t="n"/>
      <c r="M103" s="9" t="n"/>
    </row>
    <row r="104" ht="15.75" customHeight="1" s="1091" customFormat="1">
      <c r="B104" s="604"/>
      <c r="C104" s="604"/>
      <c r="E104" s="604"/>
      <c r="F104" s="604"/>
      <c r="I104" s="604"/>
      <c r="J104" s="604"/>
      <c r="K104" s="604"/>
      <c r="L104" s="9" t="n"/>
      <c r="M104" s="9" t="n"/>
    </row>
    <row r="105" ht="15.75" customHeight="1" s="1091" customFormat="1">
      <c r="B105" s="604"/>
      <c r="C105" s="604"/>
      <c r="E105" s="604"/>
      <c r="F105" s="604"/>
      <c r="I105" s="604"/>
      <c r="J105" s="604"/>
      <c r="K105" s="604"/>
      <c r="L105" s="9" t="n"/>
      <c r="M105" s="9" t="n"/>
    </row>
    <row r="106" ht="15.75" customHeight="1" s="1091" customFormat="1">
      <c r="B106" s="604"/>
      <c r="C106" s="604"/>
      <c r="E106" s="604"/>
      <c r="F106" s="604"/>
      <c r="I106" s="604"/>
      <c r="J106" s="604"/>
      <c r="K106" s="604"/>
      <c r="L106" s="9" t="n"/>
      <c r="M106" s="9" t="n"/>
    </row>
    <row r="107" ht="15.75" customHeight="1" s="1091" customFormat="1">
      <c r="B107" s="604"/>
      <c r="C107" s="604"/>
      <c r="E107" s="604"/>
      <c r="F107" s="604"/>
      <c r="I107" s="604"/>
      <c r="J107" s="604"/>
      <c r="K107" s="604"/>
      <c r="L107" s="9" t="n"/>
      <c r="M107" s="9" t="n"/>
    </row>
    <row r="108" ht="15.75" customHeight="1" s="1091" customFormat="1">
      <c r="B108" s="604"/>
      <c r="C108" s="604"/>
      <c r="E108" s="604"/>
      <c r="F108" s="604"/>
      <c r="I108" s="604"/>
      <c r="J108" s="604"/>
      <c r="K108" s="604"/>
      <c r="L108" s="9" t="n"/>
      <c r="M108" s="9" t="n"/>
    </row>
    <row r="109" ht="15.75" customHeight="1" s="1091" customFormat="1">
      <c r="B109" s="604"/>
      <c r="C109" s="604"/>
      <c r="E109" s="604"/>
      <c r="F109" s="604"/>
      <c r="I109" s="604"/>
      <c r="J109" s="604"/>
      <c r="K109" s="604"/>
      <c r="L109" s="9" t="n"/>
      <c r="M109" s="9" t="n"/>
    </row>
    <row r="110" ht="15.75" customHeight="1" s="1091" customFormat="1">
      <c r="B110" s="604"/>
      <c r="C110" s="604"/>
      <c r="E110" s="604"/>
      <c r="F110" s="604"/>
      <c r="I110" s="604"/>
      <c r="J110" s="604"/>
      <c r="K110" s="604"/>
      <c r="L110" s="9" t="n"/>
      <c r="M110" s="9" t="n"/>
    </row>
    <row r="111" ht="15.75" customHeight="1" s="1091" customFormat="1">
      <c r="B111" s="604"/>
      <c r="C111" s="604"/>
      <c r="E111" s="604"/>
      <c r="F111" s="604"/>
      <c r="I111" s="604"/>
      <c r="J111" s="604"/>
      <c r="K111" s="604"/>
      <c r="L111" s="9" t="n"/>
      <c r="M111" s="9" t="n"/>
    </row>
    <row r="112" ht="15.75" customHeight="1" s="1091" customFormat="1">
      <c r="B112" s="604"/>
      <c r="C112" s="604"/>
      <c r="E112" s="604"/>
      <c r="F112" s="604"/>
      <c r="I112" s="604"/>
      <c r="J112" s="604"/>
      <c r="K112" s="604"/>
      <c r="L112" s="9" t="n"/>
      <c r="M112" s="9" t="n"/>
    </row>
    <row r="113" ht="15.75" customHeight="1" s="1091" customFormat="1">
      <c r="B113" s="604"/>
      <c r="C113" s="604"/>
      <c r="E113" s="604"/>
      <c r="F113" s="604"/>
      <c r="I113" s="604"/>
      <c r="J113" s="604"/>
      <c r="K113" s="604"/>
      <c r="L113" s="9" t="n"/>
      <c r="M113" s="9" t="n"/>
    </row>
    <row r="114" ht="15.75" customHeight="1" s="1091" customFormat="1">
      <c r="B114" s="604"/>
      <c r="C114" s="604"/>
      <c r="E114" s="604"/>
      <c r="F114" s="604"/>
      <c r="I114" s="604"/>
      <c r="J114" s="604"/>
      <c r="K114" s="604"/>
      <c r="L114" s="9" t="n"/>
      <c r="M114" s="9" t="n"/>
    </row>
    <row r="115" ht="15.75" customHeight="1" s="1091" customFormat="1">
      <c r="B115" s="604"/>
      <c r="C115" s="604"/>
      <c r="E115" s="604"/>
      <c r="F115" s="604"/>
      <c r="I115" s="604"/>
      <c r="J115" s="604"/>
      <c r="K115" s="604"/>
      <c r="L115" s="9" t="n"/>
      <c r="M115" s="9" t="n"/>
    </row>
    <row r="116" ht="15.75" customHeight="1" s="1091" customFormat="1">
      <c r="B116" s="604"/>
      <c r="C116" s="604"/>
      <c r="E116" s="604"/>
      <c r="F116" s="604"/>
      <c r="I116" s="604"/>
      <c r="J116" s="604"/>
      <c r="K116" s="604"/>
      <c r="L116" s="9" t="n"/>
      <c r="M116" s="9" t="n"/>
    </row>
    <row r="117" ht="15.75" customHeight="1" s="1091" customFormat="1">
      <c r="B117" s="604"/>
      <c r="C117" s="604"/>
      <c r="E117" s="604"/>
      <c r="F117" s="604"/>
      <c r="I117" s="604"/>
      <c r="J117" s="604"/>
      <c r="K117" s="604"/>
      <c r="L117" s="9" t="n"/>
      <c r="M117" s="9" t="n"/>
    </row>
    <row r="118" ht="15.75" customHeight="1" s="1091" customFormat="1">
      <c r="B118" s="604"/>
      <c r="C118" s="604"/>
      <c r="E118" s="604"/>
      <c r="F118" s="604"/>
      <c r="I118" s="604"/>
      <c r="J118" s="604"/>
      <c r="K118" s="604"/>
      <c r="L118" s="9" t="n"/>
      <c r="M118" s="9" t="n"/>
    </row>
    <row r="119" ht="15.75" customHeight="1" s="1091" customFormat="1">
      <c r="B119" s="604"/>
      <c r="C119" s="604"/>
      <c r="E119" s="604"/>
      <c r="F119" s="604"/>
      <c r="I119" s="604"/>
      <c r="J119" s="604"/>
      <c r="K119" s="604"/>
      <c r="L119" s="9" t="n"/>
      <c r="M119" s="9" t="n"/>
    </row>
    <row r="120" ht="15.75" customHeight="1" s="1091" customFormat="1">
      <c r="B120" s="604"/>
      <c r="C120" s="604"/>
      <c r="E120" s="604"/>
      <c r="F120" s="604"/>
      <c r="I120" s="604"/>
      <c r="J120" s="604"/>
      <c r="K120" s="604"/>
      <c r="L120" s="9" t="n"/>
      <c r="M120" s="9" t="n"/>
    </row>
    <row r="121" ht="15.75" customHeight="1" s="1091" customFormat="1">
      <c r="B121" s="604"/>
      <c r="C121" s="604"/>
      <c r="E121" s="604"/>
      <c r="F121" s="604"/>
      <c r="I121" s="604"/>
      <c r="J121" s="604"/>
      <c r="K121" s="604"/>
      <c r="L121" s="9" t="n"/>
      <c r="M121" s="9" t="n"/>
    </row>
    <row r="122" ht="15.75" customHeight="1" s="1091" customFormat="1">
      <c r="B122" s="604"/>
      <c r="C122" s="604"/>
      <c r="E122" s="604"/>
      <c r="F122" s="604"/>
      <c r="I122" s="604"/>
      <c r="J122" s="604"/>
      <c r="K122" s="604"/>
      <c r="L122" s="9" t="n"/>
      <c r="M122" s="9" t="n"/>
    </row>
    <row r="123" ht="15.75" customHeight="1" s="1091" customFormat="1">
      <c r="B123" s="604"/>
      <c r="C123" s="604"/>
      <c r="E123" s="604"/>
      <c r="F123" s="604"/>
      <c r="I123" s="604"/>
      <c r="J123" s="604"/>
      <c r="K123" s="604"/>
      <c r="L123" s="9" t="n"/>
      <c r="M123" s="9" t="n"/>
    </row>
    <row r="124" ht="15.75" customHeight="1" s="1091" customFormat="1">
      <c r="B124" s="604"/>
      <c r="C124" s="604"/>
      <c r="E124" s="604"/>
      <c r="F124" s="604"/>
      <c r="I124" s="604"/>
      <c r="J124" s="604"/>
      <c r="K124" s="604"/>
      <c r="L124" s="9" t="n"/>
      <c r="M124" s="9" t="n"/>
    </row>
    <row r="125" ht="15.75" customHeight="1" s="1091" customFormat="1">
      <c r="B125" s="604"/>
      <c r="C125" s="604"/>
      <c r="E125" s="604"/>
      <c r="F125" s="604"/>
      <c r="I125" s="604"/>
      <c r="J125" s="604"/>
      <c r="K125" s="604"/>
      <c r="L125" s="9" t="n"/>
      <c r="M125" s="9" t="n"/>
    </row>
    <row r="126" ht="15.75" customHeight="1" s="1091" customFormat="1">
      <c r="B126" s="604"/>
      <c r="C126" s="604"/>
      <c r="E126" s="604"/>
      <c r="F126" s="604"/>
      <c r="I126" s="604"/>
      <c r="J126" s="604"/>
      <c r="K126" s="604"/>
      <c r="L126" s="9" t="n"/>
      <c r="M126" s="9" t="n"/>
    </row>
    <row r="127" ht="15.75" customHeight="1" s="1091" customFormat="1">
      <c r="B127" s="604"/>
      <c r="C127" s="604"/>
      <c r="E127" s="604"/>
      <c r="F127" s="604"/>
      <c r="I127" s="604"/>
      <c r="J127" s="604"/>
      <c r="K127" s="604"/>
      <c r="L127" s="9" t="n"/>
      <c r="M127" s="9" t="n"/>
    </row>
    <row r="128" ht="15.75" customHeight="1" s="1091" customFormat="1">
      <c r="B128" s="604"/>
      <c r="C128" s="604"/>
      <c r="E128" s="604"/>
      <c r="F128" s="604"/>
      <c r="I128" s="604"/>
      <c r="J128" s="604"/>
      <c r="K128" s="604"/>
      <c r="L128" s="9" t="n"/>
      <c r="M128" s="9" t="n"/>
    </row>
    <row r="129" ht="15.75" customHeight="1" s="1091" customFormat="1">
      <c r="B129" s="604"/>
      <c r="C129" s="604"/>
      <c r="E129" s="604"/>
      <c r="F129" s="604"/>
      <c r="I129" s="604"/>
      <c r="J129" s="604"/>
      <c r="K129" s="604"/>
      <c r="L129" s="9" t="n"/>
      <c r="M129" s="9" t="n"/>
    </row>
    <row r="130" ht="15.75" customHeight="1" s="1091" customFormat="1">
      <c r="B130" s="604"/>
      <c r="C130" s="604"/>
      <c r="E130" s="604"/>
      <c r="F130" s="604"/>
      <c r="I130" s="604"/>
      <c r="J130" s="604"/>
      <c r="K130" s="604"/>
      <c r="L130" s="9" t="n"/>
      <c r="M130" s="9" t="n"/>
    </row>
    <row r="131" ht="15.75" customHeight="1" s="1091" customFormat="1">
      <c r="B131" s="604"/>
      <c r="C131" s="604"/>
      <c r="E131" s="604"/>
      <c r="F131" s="604"/>
      <c r="I131" s="604"/>
      <c r="J131" s="604"/>
      <c r="K131" s="604"/>
      <c r="L131" s="9" t="n"/>
      <c r="M131" s="9" t="n"/>
    </row>
    <row r="132" ht="15.75" customHeight="1" s="1091" customFormat="1">
      <c r="B132" s="604"/>
      <c r="C132" s="604"/>
      <c r="E132" s="604"/>
      <c r="F132" s="604"/>
      <c r="I132" s="604"/>
      <c r="J132" s="604"/>
      <c r="K132" s="604"/>
      <c r="L132" s="9" t="n"/>
      <c r="M132" s="9" t="n"/>
    </row>
    <row r="133" ht="15.75" customHeight="1" s="1091" customFormat="1">
      <c r="B133" s="604"/>
      <c r="C133" s="604"/>
      <c r="E133" s="604"/>
      <c r="F133" s="604"/>
      <c r="I133" s="604"/>
      <c r="J133" s="604"/>
      <c r="K133" s="604"/>
      <c r="L133" s="9" t="n"/>
      <c r="M133" s="9" t="n"/>
    </row>
    <row r="134" ht="15.75" customHeight="1" s="1091" customFormat="1">
      <c r="B134" s="604"/>
      <c r="C134" s="604"/>
      <c r="E134" s="604"/>
      <c r="F134" s="604"/>
      <c r="I134" s="604"/>
      <c r="J134" s="604"/>
      <c r="K134" s="604"/>
      <c r="L134" s="9" t="n"/>
      <c r="M134" s="9" t="n"/>
    </row>
    <row r="135" ht="15.75" customHeight="1" s="1091" customFormat="1">
      <c r="B135" s="604"/>
      <c r="C135" s="604"/>
      <c r="E135" s="604"/>
      <c r="F135" s="604"/>
      <c r="I135" s="604"/>
      <c r="J135" s="604"/>
      <c r="K135" s="604"/>
      <c r="L135" s="9" t="n"/>
      <c r="M135" s="9" t="n"/>
    </row>
    <row r="136" ht="15.75" customHeight="1" s="1091" customFormat="1">
      <c r="B136" s="604"/>
      <c r="C136" s="604"/>
      <c r="E136" s="604"/>
      <c r="F136" s="604"/>
      <c r="I136" s="604"/>
      <c r="J136" s="604"/>
      <c r="K136" s="604"/>
      <c r="L136" s="9" t="n"/>
      <c r="M136" s="9" t="n"/>
    </row>
    <row r="137" ht="15.75" customHeight="1" s="1091" customFormat="1">
      <c r="B137" s="604"/>
      <c r="C137" s="604"/>
      <c r="E137" s="604"/>
      <c r="F137" s="604"/>
      <c r="I137" s="604"/>
      <c r="J137" s="604"/>
      <c r="K137" s="604"/>
      <c r="L137" s="9" t="n"/>
      <c r="M137" s="9" t="n"/>
    </row>
    <row r="138" ht="15.75" customHeight="1" s="1091" customFormat="1">
      <c r="B138" s="604"/>
      <c r="C138" s="604"/>
      <c r="E138" s="604"/>
      <c r="F138" s="604"/>
      <c r="I138" s="604"/>
      <c r="J138" s="604"/>
      <c r="K138" s="604"/>
      <c r="L138" s="9" t="n"/>
      <c r="M138" s="9" t="n"/>
    </row>
    <row r="139" ht="15.75" customHeight="1" s="1091" customFormat="1">
      <c r="B139" s="604"/>
      <c r="C139" s="604"/>
      <c r="E139" s="604"/>
      <c r="F139" s="604"/>
      <c r="I139" s="604"/>
      <c r="J139" s="604"/>
      <c r="K139" s="604"/>
      <c r="L139" s="9" t="n"/>
      <c r="M139" s="9" t="n"/>
    </row>
    <row r="140" ht="15.75" customHeight="1" s="1091" customFormat="1">
      <c r="B140" s="604"/>
      <c r="C140" s="604"/>
      <c r="E140" s="604"/>
      <c r="F140" s="604"/>
      <c r="I140" s="604"/>
      <c r="J140" s="604"/>
      <c r="K140" s="604"/>
      <c r="L140" s="9" t="n"/>
      <c r="M140" s="9" t="n"/>
    </row>
    <row r="141" ht="15.75" customHeight="1" s="496">
      <c r="B141" s="9" t="n"/>
      <c r="C141" s="9" t="n"/>
      <c r="E141" s="9" t="n"/>
      <c r="F141" s="9" t="n"/>
      <c r="I141" s="9" t="n"/>
      <c r="J141" s="9" t="n"/>
      <c r="K141" s="9" t="n"/>
      <c r="L141" s="9" t="n"/>
      <c r="M141" s="9" t="n"/>
    </row>
    <row r="142" ht="15.75" customHeight="1" s="496">
      <c r="B142" s="9" t="n"/>
      <c r="C142" s="9" t="n"/>
      <c r="E142" s="9" t="n"/>
      <c r="F142" s="9" t="n"/>
      <c r="I142" s="9" t="n"/>
      <c r="J142" s="9" t="n"/>
      <c r="K142" s="9" t="n"/>
      <c r="L142" s="9" t="n"/>
      <c r="M142" s="9" t="n"/>
    </row>
    <row r="143" ht="15.75" customHeight="1" s="496">
      <c r="B143" s="9" t="n"/>
      <c r="C143" s="9" t="n"/>
      <c r="E143" s="9" t="n"/>
      <c r="F143" s="9" t="n"/>
      <c r="I143" s="9" t="n"/>
      <c r="J143" s="9" t="n"/>
      <c r="K143" s="9" t="n"/>
      <c r="L143" s="9" t="n"/>
      <c r="M143" s="9" t="n"/>
    </row>
    <row r="144" ht="15.75" customHeight="1" s="496">
      <c r="B144" s="9" t="n"/>
      <c r="C144" s="9" t="n"/>
      <c r="E144" s="9" t="n"/>
      <c r="F144" s="9" t="n"/>
      <c r="I144" s="9" t="n"/>
      <c r="J144" s="9" t="n"/>
      <c r="K144" s="9" t="n"/>
      <c r="L144" s="9" t="n"/>
      <c r="M144" s="9" t="n"/>
    </row>
    <row r="145" ht="15.75" customHeight="1" s="496">
      <c r="B145" s="9" t="n"/>
      <c r="C145" s="9" t="n"/>
      <c r="E145" s="9" t="n"/>
      <c r="F145" s="9" t="n"/>
      <c r="I145" s="9" t="n"/>
      <c r="J145" s="9" t="n"/>
      <c r="K145" s="9" t="n"/>
      <c r="L145" s="9" t="n"/>
      <c r="M145" s="9" t="n"/>
    </row>
    <row r="146" ht="15.75" customHeight="1" s="496">
      <c r="B146" s="9" t="n"/>
      <c r="C146" s="9" t="n"/>
      <c r="E146" s="9" t="n"/>
      <c r="F146" s="9" t="n"/>
      <c r="I146" s="9" t="n"/>
      <c r="J146" s="9" t="n"/>
      <c r="K146" s="9" t="n"/>
      <c r="L146" s="9" t="n"/>
      <c r="M146" s="9" t="n"/>
    </row>
    <row r="147" ht="15.75" customHeight="1" s="496">
      <c r="B147" s="9" t="n"/>
      <c r="C147" s="9" t="n"/>
      <c r="E147" s="9" t="n"/>
      <c r="F147" s="9" t="n"/>
      <c r="I147" s="9" t="n"/>
      <c r="J147" s="9" t="n"/>
      <c r="K147" s="9" t="n"/>
      <c r="L147" s="9" t="n"/>
      <c r="M147" s="9" t="n"/>
    </row>
    <row r="148" ht="15.75" customHeight="1" s="496">
      <c r="B148" s="9" t="n"/>
      <c r="C148" s="9" t="n"/>
      <c r="E148" s="9" t="n"/>
      <c r="F148" s="9" t="n"/>
      <c r="I148" s="9" t="n"/>
      <c r="J148" s="9" t="n"/>
      <c r="K148" s="9" t="n"/>
      <c r="L148" s="9" t="n"/>
      <c r="M148" s="9" t="n"/>
    </row>
    <row r="149" ht="15.75" customHeight="1" s="496">
      <c r="B149" s="9" t="n"/>
      <c r="C149" s="9" t="n"/>
      <c r="E149" s="9" t="n"/>
      <c r="F149" s="9" t="n"/>
      <c r="I149" s="9" t="n"/>
      <c r="J149" s="9" t="n"/>
      <c r="K149" s="9" t="n"/>
      <c r="L149" s="9" t="n"/>
      <c r="M149" s="9" t="n"/>
    </row>
    <row r="150" ht="15.75" customHeight="1" s="496">
      <c r="B150" s="9" t="n"/>
      <c r="C150" s="9" t="n"/>
      <c r="E150" s="9" t="n"/>
      <c r="F150" s="9" t="n"/>
      <c r="I150" s="9" t="n"/>
      <c r="J150" s="9" t="n"/>
      <c r="K150" s="9" t="n"/>
      <c r="L150" s="9" t="n"/>
      <c r="M150" s="9" t="n"/>
    </row>
    <row r="151" ht="15.75" customHeight="1" s="496">
      <c r="B151" s="9" t="n"/>
      <c r="C151" s="9" t="n"/>
      <c r="E151" s="9" t="n"/>
      <c r="F151" s="9" t="n"/>
      <c r="I151" s="9" t="n"/>
      <c r="J151" s="9" t="n"/>
      <c r="K151" s="9" t="n"/>
      <c r="L151" s="9" t="n"/>
      <c r="M151" s="9" t="n"/>
    </row>
    <row r="152" ht="15.75" customHeight="1" s="496">
      <c r="B152" s="9" t="n"/>
      <c r="C152" s="9" t="n"/>
      <c r="E152" s="9" t="n"/>
      <c r="F152" s="9" t="n"/>
      <c r="I152" s="9" t="n"/>
      <c r="J152" s="9" t="n"/>
      <c r="K152" s="9" t="n"/>
      <c r="L152" s="9" t="n"/>
      <c r="M152" s="9" t="n"/>
    </row>
    <row r="153" ht="15.75" customHeight="1" s="496">
      <c r="B153" s="9" t="n"/>
      <c r="C153" s="9" t="n"/>
      <c r="E153" s="9" t="n"/>
      <c r="F153" s="9" t="n"/>
      <c r="I153" s="9" t="n"/>
      <c r="J153" s="9" t="n"/>
      <c r="K153" s="9" t="n"/>
      <c r="L153" s="9" t="n"/>
      <c r="M153" s="9" t="n"/>
    </row>
    <row r="154" ht="15.75" customHeight="1" s="496">
      <c r="B154" s="9" t="n"/>
      <c r="C154" s="9" t="n"/>
      <c r="E154" s="9" t="n"/>
      <c r="F154" s="9" t="n"/>
      <c r="I154" s="9" t="n"/>
      <c r="J154" s="9" t="n"/>
      <c r="K154" s="9" t="n"/>
      <c r="L154" s="9" t="n"/>
      <c r="M154" s="9" t="n"/>
    </row>
    <row r="155" ht="15.75" customHeight="1" s="496">
      <c r="B155" s="9" t="n"/>
      <c r="C155" s="9" t="n"/>
      <c r="E155" s="9" t="n"/>
      <c r="F155" s="9" t="n"/>
      <c r="I155" s="9" t="n"/>
      <c r="J155" s="9" t="n"/>
      <c r="K155" s="9" t="n"/>
      <c r="L155" s="9" t="n"/>
      <c r="M155" s="9" t="n"/>
    </row>
    <row r="156" ht="15.75" customHeight="1" s="496">
      <c r="B156" s="9" t="n"/>
      <c r="C156" s="9" t="n"/>
      <c r="E156" s="9" t="n"/>
      <c r="F156" s="9" t="n"/>
      <c r="I156" s="9" t="n"/>
      <c r="J156" s="9" t="n"/>
      <c r="K156" s="9" t="n"/>
      <c r="L156" s="9" t="n"/>
      <c r="M156" s="9" t="n"/>
    </row>
    <row r="157" ht="15.75" customHeight="1" s="496">
      <c r="B157" s="9" t="n"/>
      <c r="C157" s="9" t="n"/>
      <c r="E157" s="9" t="n"/>
      <c r="F157" s="9" t="n"/>
      <c r="I157" s="9" t="n"/>
      <c r="J157" s="9" t="n"/>
      <c r="K157" s="9" t="n"/>
      <c r="L157" s="9" t="n"/>
      <c r="M157" s="9" t="n"/>
    </row>
    <row r="158" ht="15.75" customHeight="1" s="496">
      <c r="B158" s="9" t="n"/>
      <c r="C158" s="9" t="n"/>
      <c r="E158" s="9" t="n"/>
      <c r="F158" s="9" t="n"/>
      <c r="I158" s="9" t="n"/>
      <c r="J158" s="9" t="n"/>
      <c r="K158" s="9" t="n"/>
      <c r="L158" s="9" t="n"/>
      <c r="M158" s="9" t="n"/>
    </row>
    <row r="159" ht="15.75" customHeight="1" s="496">
      <c r="B159" s="9" t="n"/>
      <c r="C159" s="9" t="n"/>
      <c r="E159" s="9" t="n"/>
      <c r="F159" s="9" t="n"/>
      <c r="I159" s="9" t="n"/>
      <c r="J159" s="9" t="n"/>
      <c r="K159" s="9" t="n"/>
      <c r="L159" s="9" t="n"/>
      <c r="M159" s="9" t="n"/>
    </row>
    <row r="160" ht="15.75" customHeight="1" s="496">
      <c r="B160" s="9" t="n"/>
      <c r="C160" s="9" t="n"/>
      <c r="E160" s="9" t="n"/>
      <c r="F160" s="9" t="n"/>
      <c r="I160" s="9" t="n"/>
      <c r="J160" s="9" t="n"/>
      <c r="K160" s="9" t="n"/>
      <c r="L160" s="9" t="n"/>
      <c r="M160" s="9" t="n"/>
    </row>
    <row r="161" ht="15.75" customHeight="1" s="496">
      <c r="B161" s="9" t="n"/>
      <c r="C161" s="9" t="n"/>
      <c r="E161" s="9" t="n"/>
      <c r="F161" s="9" t="n"/>
      <c r="I161" s="9" t="n"/>
      <c r="J161" s="9" t="n"/>
      <c r="K161" s="9" t="n"/>
      <c r="L161" s="9" t="n"/>
      <c r="M161" s="9" t="n"/>
    </row>
    <row r="162" ht="15.75" customHeight="1" s="496">
      <c r="B162" s="9" t="n"/>
      <c r="C162" s="9" t="n"/>
      <c r="E162" s="9" t="n"/>
      <c r="F162" s="9" t="n"/>
      <c r="I162" s="9" t="n"/>
      <c r="J162" s="9" t="n"/>
      <c r="K162" s="9" t="n"/>
      <c r="L162" s="9" t="n"/>
      <c r="M162" s="9" t="n"/>
    </row>
    <row r="163" ht="15.75" customHeight="1" s="496">
      <c r="B163" s="9" t="n"/>
      <c r="C163" s="9" t="n"/>
      <c r="E163" s="9" t="n"/>
      <c r="F163" s="9" t="n"/>
      <c r="I163" s="9" t="n"/>
      <c r="J163" s="9" t="n"/>
      <c r="K163" s="9" t="n"/>
      <c r="L163" s="9" t="n"/>
      <c r="M163" s="9" t="n"/>
    </row>
    <row r="164" ht="15.75" customHeight="1" s="496">
      <c r="B164" s="9" t="n"/>
      <c r="C164" s="9" t="n"/>
      <c r="E164" s="9" t="n"/>
      <c r="F164" s="9" t="n"/>
      <c r="I164" s="9" t="n"/>
      <c r="J164" s="9" t="n"/>
      <c r="K164" s="9" t="n"/>
      <c r="L164" s="9" t="n"/>
      <c r="M164" s="9" t="n"/>
    </row>
    <row r="165" ht="15.75" customHeight="1" s="496">
      <c r="B165" s="9" t="n"/>
      <c r="C165" s="9" t="n"/>
      <c r="E165" s="9" t="n"/>
      <c r="F165" s="9" t="n"/>
      <c r="I165" s="9" t="n"/>
      <c r="J165" s="9" t="n"/>
      <c r="K165" s="9" t="n"/>
      <c r="L165" s="9" t="n"/>
      <c r="M165" s="9" t="n"/>
    </row>
    <row r="166" ht="15.75" customHeight="1" s="496">
      <c r="B166" s="9" t="n"/>
      <c r="C166" s="9" t="n"/>
      <c r="E166" s="9" t="n"/>
      <c r="F166" s="9" t="n"/>
      <c r="I166" s="9" t="n"/>
      <c r="J166" s="9" t="n"/>
      <c r="K166" s="9" t="n"/>
      <c r="L166" s="9" t="n"/>
      <c r="M166" s="9" t="n"/>
    </row>
    <row r="167" ht="15.75" customHeight="1" s="496">
      <c r="B167" s="9" t="n"/>
      <c r="C167" s="9" t="n"/>
      <c r="E167" s="9" t="n"/>
      <c r="F167" s="9" t="n"/>
      <c r="I167" s="9" t="n"/>
      <c r="J167" s="9" t="n"/>
      <c r="K167" s="9" t="n"/>
      <c r="L167" s="9" t="n"/>
      <c r="M167" s="9" t="n"/>
    </row>
    <row r="168" ht="15.75" customHeight="1" s="496">
      <c r="B168" s="9" t="n"/>
      <c r="C168" s="9" t="n"/>
      <c r="E168" s="9" t="n"/>
      <c r="F168" s="9" t="n"/>
      <c r="I168" s="9" t="n"/>
      <c r="J168" s="9" t="n"/>
      <c r="K168" s="9" t="n"/>
      <c r="L168" s="9" t="n"/>
      <c r="M168" s="9" t="n"/>
    </row>
    <row r="169" ht="15.75" customHeight="1" s="496">
      <c r="B169" s="9" t="n"/>
      <c r="C169" s="9" t="n"/>
      <c r="E169" s="9" t="n"/>
      <c r="F169" s="9" t="n"/>
      <c r="I169" s="9" t="n"/>
      <c r="J169" s="9" t="n"/>
      <c r="K169" s="9" t="n"/>
      <c r="L169" s="9" t="n"/>
      <c r="M169" s="9" t="n"/>
    </row>
    <row r="170" ht="15.75" customHeight="1" s="496">
      <c r="B170" s="9" t="n"/>
      <c r="C170" s="9" t="n"/>
      <c r="E170" s="9" t="n"/>
      <c r="F170" s="9" t="n"/>
      <c r="I170" s="9" t="n"/>
      <c r="J170" s="9" t="n"/>
      <c r="K170" s="9" t="n"/>
      <c r="L170" s="9" t="n"/>
      <c r="M170" s="9" t="n"/>
    </row>
    <row r="171" ht="15.75" customHeight="1" s="496">
      <c r="B171" s="9" t="n"/>
      <c r="C171" s="9" t="n"/>
      <c r="E171" s="9" t="n"/>
      <c r="F171" s="9" t="n"/>
      <c r="I171" s="9" t="n"/>
      <c r="J171" s="9" t="n"/>
      <c r="K171" s="9" t="n"/>
      <c r="L171" s="9" t="n"/>
      <c r="M171" s="9" t="n"/>
    </row>
    <row r="172" ht="15.75" customHeight="1" s="496">
      <c r="B172" s="9" t="n"/>
      <c r="C172" s="9" t="n"/>
      <c r="E172" s="9" t="n"/>
      <c r="F172" s="9" t="n"/>
      <c r="I172" s="9" t="n"/>
      <c r="J172" s="9" t="n"/>
      <c r="K172" s="9" t="n"/>
      <c r="L172" s="9" t="n"/>
      <c r="M172" s="9" t="n"/>
    </row>
    <row r="173" ht="15.75" customHeight="1" s="496">
      <c r="B173" s="9" t="n"/>
      <c r="C173" s="9" t="n"/>
      <c r="E173" s="9" t="n"/>
      <c r="F173" s="9" t="n"/>
      <c r="I173" s="9" t="n"/>
      <c r="J173" s="9" t="n"/>
      <c r="K173" s="9" t="n"/>
      <c r="L173" s="9" t="n"/>
      <c r="M173" s="9" t="n"/>
    </row>
    <row r="174" ht="15.75" customHeight="1" s="496">
      <c r="B174" s="9" t="n"/>
      <c r="C174" s="9" t="n"/>
      <c r="E174" s="9" t="n"/>
      <c r="F174" s="9" t="n"/>
      <c r="I174" s="9" t="n"/>
      <c r="J174" s="9" t="n"/>
      <c r="K174" s="9" t="n"/>
      <c r="L174" s="9" t="n"/>
      <c r="M174" s="9" t="n"/>
    </row>
    <row r="175" ht="15.75" customHeight="1" s="496">
      <c r="B175" s="9" t="n"/>
      <c r="C175" s="9" t="n"/>
      <c r="E175" s="9" t="n"/>
      <c r="F175" s="9" t="n"/>
      <c r="I175" s="9" t="n"/>
      <c r="J175" s="9" t="n"/>
      <c r="K175" s="9" t="n"/>
      <c r="L175" s="9" t="n"/>
      <c r="M175" s="9" t="n"/>
    </row>
    <row r="176" ht="15.75" customHeight="1" s="496">
      <c r="B176" s="9" t="n"/>
      <c r="C176" s="9" t="n"/>
      <c r="E176" s="9" t="n"/>
      <c r="F176" s="9" t="n"/>
      <c r="I176" s="9" t="n"/>
      <c r="J176" s="9" t="n"/>
      <c r="K176" s="9" t="n"/>
      <c r="L176" s="9" t="n"/>
      <c r="M176" s="9" t="n"/>
    </row>
    <row r="177" ht="15.75" customHeight="1" s="496">
      <c r="B177" s="9" t="n"/>
      <c r="C177" s="9" t="n"/>
      <c r="E177" s="9" t="n"/>
      <c r="F177" s="9" t="n"/>
      <c r="I177" s="9" t="n"/>
      <c r="J177" s="9" t="n"/>
      <c r="K177" s="9" t="n"/>
      <c r="L177" s="9" t="n"/>
      <c r="M177" s="9" t="n"/>
    </row>
    <row r="178" ht="15.75" customHeight="1" s="496">
      <c r="B178" s="9" t="n"/>
      <c r="C178" s="9" t="n"/>
      <c r="E178" s="9" t="n"/>
      <c r="F178" s="9" t="n"/>
      <c r="I178" s="9" t="n"/>
      <c r="J178" s="9" t="n"/>
      <c r="K178" s="9" t="n"/>
      <c r="L178" s="9" t="n"/>
      <c r="M178" s="9" t="n"/>
    </row>
    <row r="179" ht="15.75" customHeight="1" s="496">
      <c r="B179" s="9" t="n"/>
      <c r="C179" s="9" t="n"/>
      <c r="E179" s="9" t="n"/>
      <c r="F179" s="9" t="n"/>
      <c r="I179" s="9" t="n"/>
      <c r="J179" s="9" t="n"/>
      <c r="K179" s="9" t="n"/>
      <c r="L179" s="9" t="n"/>
      <c r="M179" s="9" t="n"/>
    </row>
    <row r="180" ht="15.75" customHeight="1" s="496">
      <c r="B180" s="9" t="n"/>
      <c r="C180" s="9" t="n"/>
      <c r="E180" s="9" t="n"/>
      <c r="F180" s="9" t="n"/>
      <c r="I180" s="9" t="n"/>
      <c r="J180" s="9" t="n"/>
      <c r="K180" s="9" t="n"/>
      <c r="L180" s="9" t="n"/>
      <c r="M180" s="9" t="n"/>
    </row>
    <row r="181" ht="15.75" customHeight="1" s="496">
      <c r="B181" s="9" t="n"/>
      <c r="C181" s="9" t="n"/>
      <c r="E181" s="9" t="n"/>
      <c r="F181" s="9" t="n"/>
      <c r="I181" s="9" t="n"/>
      <c r="J181" s="9" t="n"/>
      <c r="K181" s="9" t="n"/>
      <c r="L181" s="9" t="n"/>
      <c r="M181" s="9" t="n"/>
    </row>
    <row r="182" ht="15.75" customHeight="1" s="496">
      <c r="B182" s="9" t="n"/>
      <c r="C182" s="9" t="n"/>
      <c r="E182" s="9" t="n"/>
      <c r="F182" s="9" t="n"/>
      <c r="I182" s="9" t="n"/>
      <c r="J182" s="9" t="n"/>
      <c r="K182" s="9" t="n"/>
      <c r="L182" s="9" t="n"/>
      <c r="M182" s="9" t="n"/>
    </row>
    <row r="183" ht="15.75" customHeight="1" s="496">
      <c r="B183" s="9" t="n"/>
      <c r="C183" s="9" t="n"/>
      <c r="E183" s="9" t="n"/>
      <c r="F183" s="9" t="n"/>
      <c r="I183" s="9" t="n"/>
      <c r="J183" s="9" t="n"/>
      <c r="K183" s="9" t="n"/>
      <c r="L183" s="9" t="n"/>
      <c r="M183" s="9" t="n"/>
    </row>
    <row r="184" ht="15.75" customHeight="1" s="496">
      <c r="B184" s="9" t="n"/>
      <c r="C184" s="9" t="n"/>
      <c r="E184" s="9" t="n"/>
      <c r="F184" s="9" t="n"/>
      <c r="I184" s="9" t="n"/>
      <c r="J184" s="9" t="n"/>
      <c r="K184" s="9" t="n"/>
      <c r="L184" s="9" t="n"/>
      <c r="M184" s="9" t="n"/>
    </row>
    <row r="185" ht="15.75" customHeight="1" s="496">
      <c r="B185" s="9" t="n"/>
      <c r="C185" s="9" t="n"/>
      <c r="E185" s="9" t="n"/>
      <c r="F185" s="9" t="n"/>
      <c r="I185" s="9" t="n"/>
      <c r="J185" s="9" t="n"/>
      <c r="K185" s="9" t="n"/>
      <c r="L185" s="9" t="n"/>
      <c r="M185" s="9" t="n"/>
    </row>
    <row r="186" ht="15.75" customHeight="1" s="496">
      <c r="B186" s="9" t="n"/>
      <c r="C186" s="9" t="n"/>
      <c r="E186" s="9" t="n"/>
      <c r="F186" s="9" t="n"/>
      <c r="I186" s="9" t="n"/>
      <c r="J186" s="9" t="n"/>
      <c r="K186" s="9" t="n"/>
      <c r="L186" s="9" t="n"/>
      <c r="M186" s="9" t="n"/>
    </row>
    <row r="187" ht="15.75" customHeight="1" s="496">
      <c r="B187" s="9" t="n"/>
      <c r="C187" s="9" t="n"/>
      <c r="E187" s="9" t="n"/>
      <c r="F187" s="9" t="n"/>
      <c r="I187" s="9" t="n"/>
      <c r="J187" s="9" t="n"/>
      <c r="K187" s="9" t="n"/>
      <c r="L187" s="9" t="n"/>
      <c r="M187" s="9" t="n"/>
    </row>
    <row r="188" ht="15.75" customHeight="1" s="496">
      <c r="B188" s="9" t="n"/>
      <c r="C188" s="9" t="n"/>
      <c r="E188" s="9" t="n"/>
      <c r="F188" s="9" t="n"/>
      <c r="I188" s="9" t="n"/>
      <c r="J188" s="9" t="n"/>
      <c r="K188" s="9" t="n"/>
      <c r="L188" s="9" t="n"/>
      <c r="M188" s="9" t="n"/>
    </row>
    <row r="189" ht="15.75" customHeight="1" s="496">
      <c r="B189" s="9" t="n"/>
      <c r="C189" s="9" t="n"/>
      <c r="E189" s="9" t="n"/>
      <c r="F189" s="9" t="n"/>
      <c r="I189" s="9" t="n"/>
      <c r="J189" s="9" t="n"/>
      <c r="K189" s="9" t="n"/>
      <c r="L189" s="9" t="n"/>
      <c r="M189" s="9" t="n"/>
    </row>
    <row r="190" ht="15.75" customHeight="1" s="496">
      <c r="B190" s="9" t="n"/>
      <c r="C190" s="9" t="n"/>
      <c r="E190" s="9" t="n"/>
      <c r="F190" s="9" t="n"/>
      <c r="I190" s="9" t="n"/>
      <c r="J190" s="9" t="n"/>
      <c r="K190" s="9" t="n"/>
      <c r="L190" s="9" t="n"/>
      <c r="M190" s="9" t="n"/>
    </row>
    <row r="191" ht="15.75" customHeight="1" s="496">
      <c r="B191" s="9" t="n"/>
      <c r="C191" s="9" t="n"/>
      <c r="E191" s="9" t="n"/>
      <c r="F191" s="9" t="n"/>
      <c r="I191" s="9" t="n"/>
      <c r="J191" s="9" t="n"/>
      <c r="K191" s="9" t="n"/>
      <c r="L191" s="9" t="n"/>
      <c r="M191" s="9" t="n"/>
    </row>
    <row r="192" ht="15.75" customHeight="1" s="496">
      <c r="B192" s="9" t="n"/>
      <c r="C192" s="9" t="n"/>
      <c r="E192" s="9" t="n"/>
      <c r="F192" s="9" t="n"/>
      <c r="I192" s="9" t="n"/>
      <c r="J192" s="9" t="n"/>
      <c r="K192" s="9" t="n"/>
      <c r="L192" s="9" t="n"/>
      <c r="M192" s="9" t="n"/>
    </row>
    <row r="193" ht="15.75" customHeight="1" s="496">
      <c r="B193" s="9" t="n"/>
      <c r="C193" s="9" t="n"/>
      <c r="E193" s="9" t="n"/>
      <c r="F193" s="9" t="n"/>
      <c r="I193" s="9" t="n"/>
      <c r="J193" s="9" t="n"/>
      <c r="K193" s="9" t="n"/>
      <c r="L193" s="9" t="n"/>
      <c r="M193" s="9" t="n"/>
    </row>
    <row r="194" ht="15.75" customHeight="1" s="496">
      <c r="B194" s="9" t="n"/>
      <c r="C194" s="9" t="n"/>
      <c r="E194" s="9" t="n"/>
      <c r="F194" s="9" t="n"/>
      <c r="I194" s="9" t="n"/>
      <c r="J194" s="9" t="n"/>
      <c r="K194" s="9" t="n"/>
      <c r="L194" s="9" t="n"/>
      <c r="M194" s="9" t="n"/>
    </row>
    <row r="195" ht="15.75" customHeight="1" s="496">
      <c r="B195" s="9" t="n"/>
      <c r="C195" s="9" t="n"/>
      <c r="E195" s="9" t="n"/>
      <c r="F195" s="9" t="n"/>
      <c r="I195" s="9" t="n"/>
      <c r="J195" s="9" t="n"/>
      <c r="K195" s="9" t="n"/>
      <c r="L195" s="9" t="n"/>
      <c r="M195" s="9" t="n"/>
    </row>
    <row r="196" ht="15.75" customHeight="1" s="496">
      <c r="B196" s="9" t="n"/>
      <c r="C196" s="9" t="n"/>
      <c r="E196" s="9" t="n"/>
      <c r="F196" s="9" t="n"/>
      <c r="I196" s="9" t="n"/>
      <c r="J196" s="9" t="n"/>
      <c r="K196" s="9" t="n"/>
      <c r="L196" s="9" t="n"/>
      <c r="M196" s="9" t="n"/>
    </row>
    <row r="197" ht="15.75" customHeight="1" s="496">
      <c r="B197" s="9" t="n"/>
      <c r="C197" s="9" t="n"/>
      <c r="E197" s="9" t="n"/>
      <c r="F197" s="9" t="n"/>
      <c r="I197" s="9" t="n"/>
      <c r="J197" s="9" t="n"/>
      <c r="K197" s="9" t="n"/>
      <c r="L197" s="9" t="n"/>
      <c r="M197" s="9" t="n"/>
    </row>
    <row r="198" ht="15.75" customHeight="1" s="496">
      <c r="B198" s="9" t="n"/>
      <c r="C198" s="9" t="n"/>
      <c r="E198" s="9" t="n"/>
      <c r="F198" s="9" t="n"/>
      <c r="I198" s="9" t="n"/>
      <c r="J198" s="9" t="n"/>
      <c r="K198" s="9" t="n"/>
      <c r="L198" s="9" t="n"/>
      <c r="M198" s="9" t="n"/>
    </row>
    <row r="199" ht="15.75" customHeight="1" s="496">
      <c r="B199" s="9" t="n"/>
      <c r="C199" s="9" t="n"/>
      <c r="E199" s="9" t="n"/>
      <c r="F199" s="9" t="n"/>
      <c r="I199" s="9" t="n"/>
      <c r="J199" s="9" t="n"/>
      <c r="K199" s="9" t="n"/>
      <c r="L199" s="9" t="n"/>
      <c r="M199" s="9" t="n"/>
    </row>
    <row r="200" ht="15.75" customHeight="1" s="496">
      <c r="B200" s="9" t="n"/>
      <c r="C200" s="9" t="n"/>
      <c r="E200" s="9" t="n"/>
      <c r="F200" s="9" t="n"/>
      <c r="I200" s="9" t="n"/>
      <c r="J200" s="9" t="n"/>
      <c r="K200" s="9" t="n"/>
      <c r="L200" s="9" t="n"/>
      <c r="M200" s="9" t="n"/>
    </row>
    <row r="201" ht="15.75" customHeight="1" s="496">
      <c r="B201" s="9" t="n"/>
      <c r="C201" s="9" t="n"/>
      <c r="E201" s="9" t="n"/>
      <c r="F201" s="9" t="n"/>
      <c r="I201" s="9" t="n"/>
      <c r="J201" s="9" t="n"/>
      <c r="K201" s="9" t="n"/>
      <c r="L201" s="9" t="n"/>
      <c r="M201" s="9" t="n"/>
    </row>
    <row r="202" ht="15.75" customHeight="1" s="496">
      <c r="B202" s="9" t="n"/>
      <c r="C202" s="9" t="n"/>
      <c r="E202" s="9" t="n"/>
      <c r="F202" s="9" t="n"/>
      <c r="I202" s="9" t="n"/>
      <c r="J202" s="9" t="n"/>
      <c r="K202" s="9" t="n"/>
      <c r="L202" s="9" t="n"/>
      <c r="M202" s="9" t="n"/>
    </row>
    <row r="203" ht="15.75" customHeight="1" s="496">
      <c r="B203" s="9" t="n"/>
      <c r="C203" s="9" t="n"/>
      <c r="E203" s="9" t="n"/>
      <c r="F203" s="9" t="n"/>
      <c r="I203" s="9" t="n"/>
      <c r="J203" s="9" t="n"/>
      <c r="K203" s="9" t="n"/>
      <c r="L203" s="9" t="n"/>
      <c r="M203" s="9" t="n"/>
    </row>
    <row r="204" ht="15.75" customHeight="1" s="496">
      <c r="B204" s="9" t="n"/>
      <c r="C204" s="9" t="n"/>
      <c r="E204" s="9" t="n"/>
      <c r="F204" s="9" t="n"/>
      <c r="I204" s="9" t="n"/>
      <c r="J204" s="9" t="n"/>
      <c r="K204" s="9" t="n"/>
      <c r="L204" s="9" t="n"/>
      <c r="M204" s="9" t="n"/>
    </row>
    <row r="205" ht="15.75" customHeight="1" s="496">
      <c r="B205" s="9" t="n"/>
      <c r="C205" s="9" t="n"/>
      <c r="E205" s="9" t="n"/>
      <c r="F205" s="9" t="n"/>
      <c r="I205" s="9" t="n"/>
      <c r="J205" s="9" t="n"/>
      <c r="K205" s="9" t="n"/>
      <c r="L205" s="9" t="n"/>
      <c r="M205" s="9" t="n"/>
    </row>
    <row r="206" ht="15.75" customHeight="1" s="496">
      <c r="B206" s="9" t="n"/>
      <c r="C206" s="9" t="n"/>
      <c r="E206" s="9" t="n"/>
      <c r="F206" s="9" t="n"/>
      <c r="I206" s="9" t="n"/>
      <c r="J206" s="9" t="n"/>
      <c r="K206" s="9" t="n"/>
      <c r="L206" s="9" t="n"/>
      <c r="M206" s="9" t="n"/>
    </row>
    <row r="207" ht="15.75" customHeight="1" s="496">
      <c r="B207" s="9" t="n"/>
      <c r="C207" s="9" t="n"/>
      <c r="E207" s="9" t="n"/>
      <c r="F207" s="9" t="n"/>
      <c r="I207" s="9" t="n"/>
      <c r="J207" s="9" t="n"/>
      <c r="K207" s="9" t="n"/>
      <c r="L207" s="9" t="n"/>
      <c r="M207" s="9" t="n"/>
    </row>
    <row r="208" ht="15.75" customHeight="1" s="496">
      <c r="B208" s="9" t="n"/>
      <c r="C208" s="9" t="n"/>
      <c r="E208" s="9" t="n"/>
      <c r="F208" s="9" t="n"/>
      <c r="I208" s="9" t="n"/>
      <c r="J208" s="9" t="n"/>
      <c r="K208" s="9" t="n"/>
      <c r="L208" s="9" t="n"/>
      <c r="M208" s="9" t="n"/>
    </row>
    <row r="209" ht="15.75" customHeight="1" s="496">
      <c r="B209" s="9" t="n"/>
      <c r="C209" s="9" t="n"/>
      <c r="E209" s="9" t="n"/>
      <c r="F209" s="9" t="n"/>
      <c r="I209" s="9" t="n"/>
      <c r="J209" s="9" t="n"/>
      <c r="K209" s="9" t="n"/>
      <c r="L209" s="9" t="n"/>
      <c r="M209" s="9" t="n"/>
    </row>
    <row r="210" ht="15.75" customHeight="1" s="496">
      <c r="B210" s="9" t="n"/>
      <c r="C210" s="9" t="n"/>
      <c r="E210" s="9" t="n"/>
      <c r="F210" s="9" t="n"/>
      <c r="I210" s="9" t="n"/>
      <c r="J210" s="9" t="n"/>
      <c r="K210" s="9" t="n"/>
      <c r="L210" s="9" t="n"/>
      <c r="M210" s="9" t="n"/>
    </row>
    <row r="211" ht="15.75" customHeight="1" s="496">
      <c r="B211" s="9" t="n"/>
      <c r="C211" s="9" t="n"/>
      <c r="E211" s="9" t="n"/>
      <c r="F211" s="9" t="n"/>
      <c r="I211" s="9" t="n"/>
      <c r="J211" s="9" t="n"/>
      <c r="K211" s="9" t="n"/>
      <c r="L211" s="9" t="n"/>
      <c r="M211" s="9" t="n"/>
    </row>
    <row r="212" ht="15.75" customHeight="1" s="496">
      <c r="B212" s="9" t="n"/>
      <c r="C212" s="9" t="n"/>
      <c r="E212" s="9" t="n"/>
      <c r="F212" s="9" t="n"/>
      <c r="I212" s="9" t="n"/>
      <c r="J212" s="9" t="n"/>
      <c r="K212" s="9" t="n"/>
      <c r="L212" s="9" t="n"/>
      <c r="M212" s="9" t="n"/>
    </row>
    <row r="213" ht="15.75" customHeight="1" s="496">
      <c r="B213" s="9" t="n"/>
      <c r="C213" s="9" t="n"/>
      <c r="E213" s="9" t="n"/>
      <c r="F213" s="9" t="n"/>
      <c r="I213" s="9" t="n"/>
      <c r="J213" s="9" t="n"/>
      <c r="K213" s="9" t="n"/>
      <c r="L213" s="9" t="n"/>
      <c r="M213" s="9" t="n"/>
    </row>
    <row r="214" ht="15.75" customHeight="1" s="496">
      <c r="B214" s="9" t="n"/>
      <c r="C214" s="9" t="n"/>
      <c r="E214" s="9" t="n"/>
      <c r="F214" s="9" t="n"/>
      <c r="I214" s="9" t="n"/>
      <c r="J214" s="9" t="n"/>
      <c r="K214" s="9" t="n"/>
      <c r="L214" s="9" t="n"/>
      <c r="M214" s="9" t="n"/>
    </row>
    <row r="215" ht="15.75" customHeight="1" s="496">
      <c r="B215" s="9" t="n"/>
      <c r="C215" s="9" t="n"/>
      <c r="E215" s="9" t="n"/>
      <c r="F215" s="9" t="n"/>
      <c r="I215" s="9" t="n"/>
      <c r="J215" s="9" t="n"/>
      <c r="K215" s="9" t="n"/>
      <c r="L215" s="9" t="n"/>
      <c r="M215" s="9" t="n"/>
    </row>
    <row r="216" ht="15.75" customHeight="1" s="496">
      <c r="B216" s="9" t="n"/>
      <c r="C216" s="9" t="n"/>
      <c r="E216" s="9" t="n"/>
      <c r="F216" s="9" t="n"/>
      <c r="I216" s="9" t="n"/>
      <c r="J216" s="9" t="n"/>
      <c r="K216" s="9" t="n"/>
      <c r="L216" s="9" t="n"/>
      <c r="M216" s="9" t="n"/>
    </row>
    <row r="217" ht="15.75" customHeight="1" s="496">
      <c r="B217" s="9" t="n"/>
      <c r="C217" s="9" t="n"/>
      <c r="E217" s="9" t="n"/>
      <c r="F217" s="9" t="n"/>
      <c r="I217" s="9" t="n"/>
      <c r="J217" s="9" t="n"/>
      <c r="K217" s="9" t="n"/>
      <c r="L217" s="9" t="n"/>
      <c r="M217" s="9" t="n"/>
    </row>
    <row r="218" ht="15.75" customHeight="1" s="496">
      <c r="B218" s="9" t="n"/>
      <c r="C218" s="9" t="n"/>
      <c r="E218" s="9" t="n"/>
      <c r="F218" s="9" t="n"/>
      <c r="I218" s="9" t="n"/>
      <c r="J218" s="9" t="n"/>
      <c r="K218" s="9" t="n"/>
      <c r="L218" s="9" t="n"/>
      <c r="M218" s="9" t="n"/>
    </row>
    <row r="219" ht="15.75" customHeight="1" s="496">
      <c r="B219" s="9" t="n"/>
      <c r="C219" s="9" t="n"/>
      <c r="E219" s="9" t="n"/>
      <c r="F219" s="9" t="n"/>
      <c r="I219" s="9" t="n"/>
      <c r="J219" s="9" t="n"/>
      <c r="K219" s="9" t="n"/>
      <c r="L219" s="9" t="n"/>
      <c r="M219" s="9" t="n"/>
    </row>
    <row r="220" ht="15.75" customHeight="1" s="496">
      <c r="B220" s="9" t="n"/>
      <c r="C220" s="9" t="n"/>
      <c r="E220" s="9" t="n"/>
      <c r="F220" s="9" t="n"/>
      <c r="I220" s="9" t="n"/>
      <c r="J220" s="9" t="n"/>
      <c r="K220" s="9" t="n"/>
      <c r="L220" s="9" t="n"/>
      <c r="M220" s="9" t="n"/>
    </row>
    <row r="221" ht="15.75" customHeight="1" s="496">
      <c r="B221" s="9" t="n"/>
      <c r="C221" s="9" t="n"/>
      <c r="E221" s="9" t="n"/>
      <c r="F221" s="9" t="n"/>
      <c r="I221" s="9" t="n"/>
      <c r="J221" s="9" t="n"/>
      <c r="K221" s="9" t="n"/>
      <c r="L221" s="9" t="n"/>
      <c r="M221" s="9" t="n"/>
    </row>
    <row r="222" ht="15.75" customHeight="1" s="496">
      <c r="B222" s="9" t="n"/>
      <c r="C222" s="9" t="n"/>
      <c r="E222" s="9" t="n"/>
      <c r="F222" s="9" t="n"/>
      <c r="I222" s="9" t="n"/>
      <c r="J222" s="9" t="n"/>
      <c r="K222" s="9" t="n"/>
      <c r="L222" s="9" t="n"/>
      <c r="M222" s="9" t="n"/>
    </row>
    <row r="223" ht="15.75" customHeight="1" s="496">
      <c r="B223" s="9" t="n"/>
      <c r="C223" s="9" t="n"/>
      <c r="E223" s="9" t="n"/>
      <c r="F223" s="9" t="n"/>
      <c r="I223" s="9" t="n"/>
      <c r="J223" s="9" t="n"/>
      <c r="K223" s="9" t="n"/>
      <c r="L223" s="9" t="n"/>
      <c r="M223" s="9" t="n"/>
    </row>
    <row r="224" ht="15.75" customHeight="1" s="496">
      <c r="B224" s="9" t="n"/>
      <c r="C224" s="9" t="n"/>
      <c r="E224" s="9" t="n"/>
      <c r="F224" s="9" t="n"/>
      <c r="I224" s="9" t="n"/>
      <c r="J224" s="9" t="n"/>
      <c r="K224" s="9" t="n"/>
      <c r="L224" s="9" t="n"/>
      <c r="M224" s="9" t="n"/>
    </row>
    <row r="225" ht="15.75" customHeight="1" s="496">
      <c r="B225" s="9" t="n"/>
      <c r="C225" s="9" t="n"/>
      <c r="E225" s="9" t="n"/>
      <c r="F225" s="9" t="n"/>
      <c r="I225" s="9" t="n"/>
      <c r="J225" s="9" t="n"/>
      <c r="K225" s="9" t="n"/>
      <c r="L225" s="9" t="n"/>
      <c r="M225" s="9" t="n"/>
    </row>
    <row r="226" ht="15.75" customHeight="1" s="496">
      <c r="B226" s="9" t="n"/>
      <c r="C226" s="9" t="n"/>
      <c r="E226" s="9" t="n"/>
      <c r="F226" s="9" t="n"/>
      <c r="I226" s="9" t="n"/>
      <c r="J226" s="9" t="n"/>
      <c r="K226" s="9" t="n"/>
      <c r="L226" s="9" t="n"/>
      <c r="M226" s="9" t="n"/>
    </row>
    <row r="227" ht="15.75" customHeight="1" s="496">
      <c r="B227" s="9" t="n"/>
      <c r="C227" s="9" t="n"/>
      <c r="E227" s="9" t="n"/>
      <c r="F227" s="9" t="n"/>
      <c r="I227" s="9" t="n"/>
      <c r="J227" s="9" t="n"/>
      <c r="K227" s="9" t="n"/>
      <c r="L227" s="9" t="n"/>
      <c r="M227" s="9" t="n"/>
    </row>
    <row r="228" ht="15.75" customHeight="1" s="496">
      <c r="B228" s="9" t="n"/>
      <c r="C228" s="9" t="n"/>
      <c r="E228" s="9" t="n"/>
      <c r="F228" s="9" t="n"/>
      <c r="I228" s="9" t="n"/>
      <c r="J228" s="9" t="n"/>
      <c r="K228" s="9" t="n"/>
      <c r="L228" s="9" t="n"/>
      <c r="M228" s="9" t="n"/>
    </row>
    <row r="229" ht="15.75" customHeight="1" s="496">
      <c r="B229" s="9" t="n"/>
      <c r="C229" s="9" t="n"/>
      <c r="E229" s="9" t="n"/>
      <c r="F229" s="9" t="n"/>
      <c r="I229" s="9" t="n"/>
      <c r="J229" s="9" t="n"/>
      <c r="K229" s="9" t="n"/>
      <c r="L229" s="9" t="n"/>
      <c r="M229" s="9" t="n"/>
    </row>
    <row r="230" ht="15.75" customHeight="1" s="496">
      <c r="B230" s="9" t="n"/>
      <c r="C230" s="9" t="n"/>
      <c r="E230" s="9" t="n"/>
      <c r="F230" s="9" t="n"/>
      <c r="I230" s="9" t="n"/>
      <c r="J230" s="9" t="n"/>
      <c r="K230" s="9" t="n"/>
      <c r="L230" s="9" t="n"/>
      <c r="M230" s="9" t="n"/>
    </row>
    <row r="231" ht="15.75" customHeight="1" s="496">
      <c r="B231" s="9" t="n"/>
      <c r="C231" s="9" t="n"/>
      <c r="E231" s="9" t="n"/>
      <c r="F231" s="9" t="n"/>
      <c r="I231" s="9" t="n"/>
      <c r="J231" s="9" t="n"/>
      <c r="K231" s="9" t="n"/>
      <c r="L231" s="9" t="n"/>
      <c r="M231" s="9" t="n"/>
    </row>
    <row r="232" ht="15.75" customHeight="1" s="496">
      <c r="B232" s="9" t="n"/>
      <c r="C232" s="9" t="n"/>
      <c r="E232" s="9" t="n"/>
      <c r="F232" s="9" t="n"/>
      <c r="I232" s="9" t="n"/>
      <c r="J232" s="9" t="n"/>
      <c r="K232" s="9" t="n"/>
      <c r="L232" s="9" t="n"/>
      <c r="M232" s="9" t="n"/>
    </row>
    <row r="233" ht="15.75" customHeight="1" s="496">
      <c r="B233" s="9" t="n"/>
      <c r="C233" s="9" t="n"/>
      <c r="E233" s="9" t="n"/>
      <c r="F233" s="9" t="n"/>
      <c r="I233" s="9" t="n"/>
      <c r="J233" s="9" t="n"/>
      <c r="K233" s="9" t="n"/>
      <c r="L233" s="9" t="n"/>
      <c r="M233" s="9" t="n"/>
    </row>
    <row r="234" ht="15.75" customHeight="1" s="496">
      <c r="B234" s="9" t="n"/>
      <c r="C234" s="9" t="n"/>
      <c r="E234" s="9" t="n"/>
      <c r="F234" s="9" t="n"/>
      <c r="I234" s="9" t="n"/>
      <c r="J234" s="9" t="n"/>
      <c r="K234" s="9" t="n"/>
      <c r="L234" s="9" t="n"/>
      <c r="M234" s="9" t="n"/>
    </row>
    <row r="235" ht="15.75" customHeight="1" s="496">
      <c r="B235" s="9" t="n"/>
      <c r="C235" s="9" t="n"/>
      <c r="E235" s="9" t="n"/>
      <c r="F235" s="9" t="n"/>
      <c r="I235" s="9" t="n"/>
      <c r="J235" s="9" t="n"/>
      <c r="K235" s="9" t="n"/>
      <c r="L235" s="9" t="n"/>
      <c r="M235" s="9" t="n"/>
    </row>
    <row r="236" ht="15.75" customHeight="1" s="496">
      <c r="B236" s="9" t="n"/>
      <c r="C236" s="9" t="n"/>
      <c r="E236" s="9" t="n"/>
      <c r="F236" s="9" t="n"/>
      <c r="I236" s="9" t="n"/>
      <c r="J236" s="9" t="n"/>
      <c r="K236" s="9" t="n"/>
      <c r="L236" s="9" t="n"/>
      <c r="M236" s="9" t="n"/>
    </row>
    <row r="237" ht="15.75" customHeight="1" s="496">
      <c r="B237" s="9" t="n"/>
      <c r="C237" s="9" t="n"/>
      <c r="E237" s="9" t="n"/>
      <c r="F237" s="9" t="n"/>
      <c r="I237" s="9" t="n"/>
      <c r="J237" s="9" t="n"/>
      <c r="K237" s="9" t="n"/>
      <c r="L237" s="9" t="n"/>
      <c r="M237" s="9" t="n"/>
    </row>
    <row r="238" ht="15.75" customHeight="1" s="496">
      <c r="B238" s="9" t="n"/>
      <c r="C238" s="9" t="n"/>
      <c r="E238" s="9" t="n"/>
      <c r="F238" s="9" t="n"/>
      <c r="I238" s="9" t="n"/>
      <c r="J238" s="9" t="n"/>
      <c r="K238" s="9" t="n"/>
      <c r="L238" s="9" t="n"/>
      <c r="M238" s="9" t="n"/>
    </row>
    <row r="239" ht="15.75" customHeight="1" s="496">
      <c r="B239" s="9" t="n"/>
      <c r="C239" s="9" t="n"/>
      <c r="E239" s="9" t="n"/>
      <c r="F239" s="9" t="n"/>
      <c r="I239" s="9" t="n"/>
      <c r="J239" s="9" t="n"/>
      <c r="K239" s="9" t="n"/>
      <c r="L239" s="9" t="n"/>
      <c r="M239" s="9" t="n"/>
    </row>
    <row r="240" ht="15.75" customHeight="1" s="496">
      <c r="B240" s="9" t="n"/>
      <c r="C240" s="9" t="n"/>
      <c r="E240" s="9" t="n"/>
      <c r="F240" s="9" t="n"/>
      <c r="I240" s="9" t="n"/>
      <c r="J240" s="9" t="n"/>
      <c r="K240" s="9" t="n"/>
      <c r="L240" s="9" t="n"/>
      <c r="M240" s="9" t="n"/>
    </row>
    <row r="241" ht="15.75" customHeight="1" s="496">
      <c r="B241" s="9" t="n"/>
      <c r="C241" s="9" t="n"/>
      <c r="E241" s="9" t="n"/>
      <c r="F241" s="9" t="n"/>
      <c r="I241" s="9" t="n"/>
      <c r="J241" s="9" t="n"/>
      <c r="K241" s="9" t="n"/>
      <c r="L241" s="9" t="n"/>
      <c r="M241" s="9" t="n"/>
    </row>
    <row r="242" ht="15.75" customHeight="1" s="496">
      <c r="B242" s="9" t="n"/>
      <c r="C242" s="9" t="n"/>
      <c r="E242" s="9" t="n"/>
      <c r="F242" s="9" t="n"/>
      <c r="I242" s="9" t="n"/>
      <c r="J242" s="9" t="n"/>
      <c r="K242" s="9" t="n"/>
      <c r="L242" s="9" t="n"/>
      <c r="M242" s="9" t="n"/>
    </row>
    <row r="243" ht="15.75" customHeight="1" s="496">
      <c r="B243" s="9" t="n"/>
      <c r="C243" s="9" t="n"/>
      <c r="E243" s="9" t="n"/>
      <c r="F243" s="9" t="n"/>
      <c r="I243" s="9" t="n"/>
      <c r="J243" s="9" t="n"/>
      <c r="K243" s="9" t="n"/>
      <c r="L243" s="9" t="n"/>
      <c r="M243" s="9" t="n"/>
    </row>
    <row r="244" ht="15.75" customHeight="1" s="496">
      <c r="B244" s="9" t="n"/>
      <c r="C244" s="9" t="n"/>
      <c r="E244" s="9" t="n"/>
      <c r="F244" s="9" t="n"/>
      <c r="I244" s="9" t="n"/>
      <c r="J244" s="9" t="n"/>
      <c r="K244" s="9" t="n"/>
      <c r="L244" s="9" t="n"/>
      <c r="M244" s="9" t="n"/>
    </row>
    <row r="245" ht="15.75" customHeight="1" s="496">
      <c r="B245" s="9" t="n"/>
      <c r="C245" s="9" t="n"/>
      <c r="E245" s="9" t="n"/>
      <c r="F245" s="9" t="n"/>
      <c r="I245" s="9" t="n"/>
      <c r="J245" s="9" t="n"/>
      <c r="K245" s="9" t="n"/>
      <c r="L245" s="9" t="n"/>
      <c r="M245" s="9" t="n"/>
    </row>
    <row r="246" ht="15.75" customHeight="1" s="496">
      <c r="B246" s="9" t="n"/>
      <c r="C246" s="9" t="n"/>
      <c r="E246" s="9" t="n"/>
      <c r="F246" s="9" t="n"/>
      <c r="I246" s="9" t="n"/>
      <c r="J246" s="9" t="n"/>
      <c r="K246" s="9" t="n"/>
      <c r="L246" s="9" t="n"/>
      <c r="M246" s="9" t="n"/>
    </row>
    <row r="247" ht="15.75" customHeight="1" s="496">
      <c r="B247" s="9" t="n"/>
      <c r="C247" s="9" t="n"/>
      <c r="E247" s="9" t="n"/>
      <c r="F247" s="9" t="n"/>
      <c r="I247" s="9" t="n"/>
      <c r="J247" s="9" t="n"/>
      <c r="K247" s="9" t="n"/>
      <c r="L247" s="9" t="n"/>
      <c r="M247" s="9" t="n"/>
    </row>
    <row r="248" ht="15.75" customHeight="1" s="496">
      <c r="B248" s="9" t="n"/>
      <c r="C248" s="9" t="n"/>
      <c r="E248" s="9" t="n"/>
      <c r="F248" s="9" t="n"/>
      <c r="I248" s="9" t="n"/>
      <c r="J248" s="9" t="n"/>
      <c r="K248" s="9" t="n"/>
      <c r="L248" s="9" t="n"/>
      <c r="M248" s="9" t="n"/>
    </row>
    <row r="249" ht="15.75" customHeight="1" s="496">
      <c r="B249" s="9" t="n"/>
      <c r="C249" s="9" t="n"/>
      <c r="E249" s="9" t="n"/>
      <c r="F249" s="9" t="n"/>
      <c r="I249" s="9" t="n"/>
      <c r="J249" s="9" t="n"/>
      <c r="K249" s="9" t="n"/>
      <c r="L249" s="9" t="n"/>
      <c r="M249" s="9" t="n"/>
    </row>
    <row r="250" ht="15.75" customHeight="1" s="496">
      <c r="B250" s="9" t="n"/>
      <c r="C250" s="9" t="n"/>
      <c r="E250" s="9" t="n"/>
      <c r="F250" s="9" t="n"/>
      <c r="I250" s="9" t="n"/>
      <c r="J250" s="9" t="n"/>
      <c r="K250" s="9" t="n"/>
      <c r="L250" s="9" t="n"/>
      <c r="M250" s="9" t="n"/>
    </row>
    <row r="251" ht="15.75" customHeight="1" s="496">
      <c r="B251" s="9" t="n"/>
      <c r="C251" s="9" t="n"/>
      <c r="E251" s="9" t="n"/>
      <c r="F251" s="9" t="n"/>
      <c r="I251" s="9" t="n"/>
      <c r="J251" s="9" t="n"/>
      <c r="K251" s="9" t="n"/>
      <c r="L251" s="9" t="n"/>
      <c r="M251" s="9" t="n"/>
    </row>
    <row r="252" ht="15.75" customHeight="1" s="496">
      <c r="B252" s="9" t="n"/>
      <c r="C252" s="9" t="n"/>
      <c r="E252" s="9" t="n"/>
      <c r="F252" s="9" t="n"/>
      <c r="I252" s="9" t="n"/>
      <c r="J252" s="9" t="n"/>
      <c r="K252" s="9" t="n"/>
      <c r="L252" s="9" t="n"/>
      <c r="M252" s="9" t="n"/>
    </row>
    <row r="253" ht="15.75" customHeight="1" s="496">
      <c r="B253" s="9" t="n"/>
      <c r="C253" s="9" t="n"/>
      <c r="E253" s="9" t="n"/>
      <c r="F253" s="9" t="n"/>
      <c r="I253" s="9" t="n"/>
      <c r="J253" s="9" t="n"/>
      <c r="K253" s="9" t="n"/>
      <c r="L253" s="9" t="n"/>
      <c r="M253" s="9" t="n"/>
    </row>
    <row r="254" ht="15.75" customHeight="1" s="496">
      <c r="B254" s="9" t="n"/>
      <c r="C254" s="9" t="n"/>
      <c r="E254" s="9" t="n"/>
      <c r="F254" s="9" t="n"/>
      <c r="I254" s="9" t="n"/>
      <c r="J254" s="9" t="n"/>
      <c r="K254" s="9" t="n"/>
      <c r="L254" s="9" t="n"/>
      <c r="M254" s="9" t="n"/>
    </row>
    <row r="255" ht="15.75" customHeight="1" s="496">
      <c r="B255" s="9" t="n"/>
      <c r="C255" s="9" t="n"/>
      <c r="E255" s="9" t="n"/>
      <c r="F255" s="9" t="n"/>
      <c r="I255" s="9" t="n"/>
      <c r="J255" s="9" t="n"/>
      <c r="K255" s="9" t="n"/>
      <c r="L255" s="9" t="n"/>
      <c r="M255" s="9" t="n"/>
    </row>
    <row r="256" ht="15.75" customHeight="1" s="496">
      <c r="B256" s="9" t="n"/>
      <c r="C256" s="9" t="n"/>
      <c r="E256" s="9" t="n"/>
      <c r="F256" s="9" t="n"/>
      <c r="I256" s="9" t="n"/>
      <c r="J256" s="9" t="n"/>
      <c r="K256" s="9" t="n"/>
      <c r="L256" s="9" t="n"/>
      <c r="M256" s="9" t="n"/>
    </row>
    <row r="257" ht="15.75" customHeight="1" s="496">
      <c r="B257" s="9" t="n"/>
      <c r="C257" s="9" t="n"/>
      <c r="E257" s="9" t="n"/>
      <c r="F257" s="9" t="n"/>
      <c r="I257" s="9" t="n"/>
      <c r="J257" s="9" t="n"/>
      <c r="K257" s="9" t="n"/>
      <c r="L257" s="9" t="n"/>
      <c r="M257" s="9" t="n"/>
    </row>
    <row r="258" ht="15.75" customHeight="1" s="496">
      <c r="B258" s="9" t="n"/>
      <c r="C258" s="9" t="n"/>
      <c r="E258" s="9" t="n"/>
      <c r="F258" s="9" t="n"/>
      <c r="I258" s="9" t="n"/>
      <c r="J258" s="9" t="n"/>
      <c r="K258" s="9" t="n"/>
      <c r="L258" s="9" t="n"/>
      <c r="M258" s="9" t="n"/>
    </row>
    <row r="259" ht="15.75" customHeight="1" s="496">
      <c r="B259" s="9" t="n"/>
      <c r="C259" s="9" t="n"/>
      <c r="E259" s="9" t="n"/>
      <c r="F259" s="9" t="n"/>
      <c r="I259" s="9" t="n"/>
      <c r="J259" s="9" t="n"/>
      <c r="K259" s="9" t="n"/>
      <c r="L259" s="9" t="n"/>
      <c r="M259" s="9" t="n"/>
    </row>
    <row r="260" ht="15.75" customHeight="1" s="496">
      <c r="B260" s="9" t="n"/>
      <c r="C260" s="9" t="n"/>
      <c r="E260" s="9" t="n"/>
      <c r="F260" s="9" t="n"/>
      <c r="I260" s="9" t="n"/>
      <c r="J260" s="9" t="n"/>
      <c r="K260" s="9" t="n"/>
      <c r="L260" s="9" t="n"/>
      <c r="M260" s="9" t="n"/>
    </row>
    <row r="261" ht="15.75" customHeight="1" s="496">
      <c r="B261" s="9" t="n"/>
      <c r="C261" s="9" t="n"/>
      <c r="E261" s="9" t="n"/>
      <c r="F261" s="9" t="n"/>
      <c r="I261" s="9" t="n"/>
      <c r="J261" s="9" t="n"/>
      <c r="K261" s="9" t="n"/>
      <c r="L261" s="9" t="n"/>
      <c r="M261" s="9" t="n"/>
    </row>
    <row r="262" ht="15.75" customHeight="1" s="496">
      <c r="B262" s="9" t="n"/>
      <c r="C262" s="9" t="n"/>
      <c r="E262" s="9" t="n"/>
      <c r="F262" s="9" t="n"/>
      <c r="I262" s="9" t="n"/>
      <c r="J262" s="9" t="n"/>
      <c r="K262" s="9" t="n"/>
      <c r="L262" s="9" t="n"/>
      <c r="M262" s="9" t="n"/>
    </row>
    <row r="263" ht="15.75" customHeight="1" s="496">
      <c r="B263" s="9" t="n"/>
      <c r="C263" s="9" t="n"/>
      <c r="E263" s="9" t="n"/>
      <c r="F263" s="9" t="n"/>
      <c r="I263" s="9" t="n"/>
      <c r="J263" s="9" t="n"/>
      <c r="K263" s="9" t="n"/>
      <c r="L263" s="9" t="n"/>
      <c r="M263" s="9" t="n"/>
    </row>
    <row r="264" ht="15.75" customHeight="1" s="496">
      <c r="B264" s="9" t="n"/>
      <c r="C264" s="9" t="n"/>
      <c r="E264" s="9" t="n"/>
      <c r="F264" s="9" t="n"/>
      <c r="I264" s="9" t="n"/>
      <c r="J264" s="9" t="n"/>
      <c r="K264" s="9" t="n"/>
      <c r="L264" s="9" t="n"/>
      <c r="M264" s="9" t="n"/>
    </row>
    <row r="265" ht="15.75" customHeight="1" s="496">
      <c r="B265" s="9" t="n"/>
      <c r="C265" s="9" t="n"/>
      <c r="E265" s="9" t="n"/>
      <c r="F265" s="9" t="n"/>
      <c r="I265" s="9" t="n"/>
      <c r="J265" s="9" t="n"/>
      <c r="K265" s="9" t="n"/>
      <c r="L265" s="9" t="n"/>
      <c r="M265" s="9" t="n"/>
    </row>
    <row r="266" ht="15.75" customHeight="1" s="496">
      <c r="B266" s="9" t="n"/>
      <c r="C266" s="9" t="n"/>
      <c r="E266" s="9" t="n"/>
      <c r="F266" s="9" t="n"/>
      <c r="I266" s="9" t="n"/>
      <c r="J266" s="9" t="n"/>
      <c r="K266" s="9" t="n"/>
      <c r="L266" s="9" t="n"/>
      <c r="M266" s="9" t="n"/>
    </row>
    <row r="267" ht="15.75" customHeight="1" s="496">
      <c r="B267" s="9" t="n"/>
      <c r="C267" s="9" t="n"/>
      <c r="E267" s="9" t="n"/>
      <c r="F267" s="9" t="n"/>
      <c r="I267" s="9" t="n"/>
      <c r="J267" s="9" t="n"/>
      <c r="K267" s="9" t="n"/>
      <c r="L267" s="9" t="n"/>
      <c r="M267" s="9" t="n"/>
    </row>
    <row r="268" ht="15.75" customHeight="1" s="496">
      <c r="B268" s="9" t="n"/>
      <c r="C268" s="9" t="n"/>
      <c r="E268" s="9" t="n"/>
      <c r="F268" s="9" t="n"/>
      <c r="I268" s="9" t="n"/>
      <c r="J268" s="9" t="n"/>
      <c r="K268" s="9" t="n"/>
      <c r="L268" s="9" t="n"/>
      <c r="M268" s="9" t="n"/>
    </row>
    <row r="269" ht="15.75" customHeight="1" s="496">
      <c r="B269" s="9" t="n"/>
      <c r="C269" s="9" t="n"/>
      <c r="E269" s="9" t="n"/>
      <c r="F269" s="9" t="n"/>
      <c r="I269" s="9" t="n"/>
      <c r="J269" s="9" t="n"/>
      <c r="K269" s="9" t="n"/>
      <c r="L269" s="9" t="n"/>
      <c r="M269" s="9" t="n"/>
    </row>
    <row r="270" ht="15.75" customHeight="1" s="496">
      <c r="B270" s="9" t="n"/>
      <c r="C270" s="9" t="n"/>
      <c r="E270" s="9" t="n"/>
      <c r="F270" s="9" t="n"/>
      <c r="I270" s="9" t="n"/>
      <c r="J270" s="9" t="n"/>
      <c r="K270" s="9" t="n"/>
      <c r="L270" s="9" t="n"/>
      <c r="M270" s="9" t="n"/>
    </row>
    <row r="271" ht="15.75" customHeight="1" s="496">
      <c r="B271" s="9" t="n"/>
      <c r="C271" s="9" t="n"/>
      <c r="E271" s="9" t="n"/>
      <c r="F271" s="9" t="n"/>
      <c r="I271" s="9" t="n"/>
      <c r="J271" s="9" t="n"/>
      <c r="K271" s="9" t="n"/>
      <c r="L271" s="9" t="n"/>
      <c r="M271" s="9" t="n"/>
    </row>
    <row r="272" ht="15.75" customHeight="1" s="496">
      <c r="B272" s="9" t="n"/>
      <c r="C272" s="9" t="n"/>
      <c r="E272" s="9" t="n"/>
      <c r="F272" s="9" t="n"/>
      <c r="I272" s="9" t="n"/>
      <c r="J272" s="9" t="n"/>
      <c r="K272" s="9" t="n"/>
      <c r="L272" s="9" t="n"/>
      <c r="M272" s="9" t="n"/>
    </row>
    <row r="273" ht="15.75" customHeight="1" s="496">
      <c r="B273" s="9" t="n"/>
      <c r="C273" s="9" t="n"/>
      <c r="E273" s="9" t="n"/>
      <c r="F273" s="9" t="n"/>
      <c r="I273" s="9" t="n"/>
      <c r="J273" s="9" t="n"/>
      <c r="K273" s="9" t="n"/>
      <c r="L273" s="9" t="n"/>
      <c r="M273" s="9" t="n"/>
    </row>
    <row r="274" ht="15.75" customHeight="1" s="496">
      <c r="B274" s="9" t="n"/>
      <c r="C274" s="9" t="n"/>
      <c r="E274" s="9" t="n"/>
      <c r="F274" s="9" t="n"/>
      <c r="I274" s="9" t="n"/>
      <c r="J274" s="9" t="n"/>
      <c r="K274" s="9" t="n"/>
      <c r="L274" s="9" t="n"/>
      <c r="M274" s="9" t="n"/>
    </row>
    <row r="275" ht="15.75" customHeight="1" s="496">
      <c r="B275" s="9" t="n"/>
      <c r="C275" s="9" t="n"/>
      <c r="E275" s="9" t="n"/>
      <c r="F275" s="9" t="n"/>
      <c r="I275" s="9" t="n"/>
      <c r="J275" s="9" t="n"/>
      <c r="K275" s="9" t="n"/>
      <c r="L275" s="9" t="n"/>
      <c r="M275" s="9" t="n"/>
    </row>
    <row r="276" ht="15.75" customHeight="1" s="496">
      <c r="B276" s="9" t="n"/>
      <c r="C276" s="9" t="n"/>
      <c r="E276" s="9" t="n"/>
      <c r="F276" s="9" t="n"/>
      <c r="I276" s="9" t="n"/>
      <c r="J276" s="9" t="n"/>
      <c r="K276" s="9" t="n"/>
      <c r="L276" s="9" t="n"/>
      <c r="M276" s="9" t="n"/>
    </row>
    <row r="277" ht="15.75" customHeight="1" s="496">
      <c r="B277" s="9" t="n"/>
      <c r="C277" s="9" t="n"/>
      <c r="E277" s="9" t="n"/>
      <c r="F277" s="9" t="n"/>
      <c r="I277" s="9" t="n"/>
      <c r="J277" s="9" t="n"/>
      <c r="K277" s="9" t="n"/>
      <c r="L277" s="9" t="n"/>
      <c r="M277" s="9" t="n"/>
    </row>
    <row r="278" ht="15.75" customHeight="1" s="496">
      <c r="B278" s="9" t="n"/>
      <c r="C278" s="9" t="n"/>
      <c r="E278" s="9" t="n"/>
      <c r="F278" s="9" t="n"/>
      <c r="I278" s="9" t="n"/>
      <c r="J278" s="9" t="n"/>
      <c r="K278" s="9" t="n"/>
      <c r="L278" s="9" t="n"/>
      <c r="M278" s="9" t="n"/>
    </row>
    <row r="279" ht="15.75" customHeight="1" s="496">
      <c r="B279" s="9" t="n"/>
      <c r="C279" s="9" t="n"/>
      <c r="E279" s="9" t="n"/>
      <c r="F279" s="9" t="n"/>
      <c r="I279" s="9" t="n"/>
      <c r="J279" s="9" t="n"/>
      <c r="K279" s="9" t="n"/>
      <c r="L279" s="9" t="n"/>
      <c r="M279" s="9" t="n"/>
    </row>
    <row r="280" ht="15.75" customHeight="1" s="496">
      <c r="B280" s="9" t="n"/>
      <c r="C280" s="9" t="n"/>
      <c r="E280" s="9" t="n"/>
      <c r="F280" s="9" t="n"/>
      <c r="I280" s="9" t="n"/>
      <c r="J280" s="9" t="n"/>
      <c r="K280" s="9" t="n"/>
      <c r="L280" s="9" t="n"/>
      <c r="M280" s="9" t="n"/>
    </row>
    <row r="281" ht="15.75" customHeight="1" s="496">
      <c r="B281" s="9" t="n"/>
      <c r="C281" s="9" t="n"/>
      <c r="E281" s="9" t="n"/>
      <c r="F281" s="9" t="n"/>
      <c r="I281" s="9" t="n"/>
      <c r="J281" s="9" t="n"/>
      <c r="K281" s="9" t="n"/>
      <c r="L281" s="9" t="n"/>
      <c r="M281" s="9" t="n"/>
    </row>
    <row r="282" ht="15.75" customHeight="1" s="496">
      <c r="B282" s="9" t="n"/>
      <c r="C282" s="9" t="n"/>
      <c r="E282" s="9" t="n"/>
      <c r="F282" s="9" t="n"/>
      <c r="I282" s="9" t="n"/>
      <c r="J282" s="9" t="n"/>
      <c r="K282" s="9" t="n"/>
      <c r="L282" s="9" t="n"/>
      <c r="M282" s="9" t="n"/>
    </row>
    <row r="283" ht="15.75" customHeight="1" s="496">
      <c r="B283" s="9" t="n"/>
      <c r="C283" s="9" t="n"/>
      <c r="E283" s="9" t="n"/>
      <c r="F283" s="9" t="n"/>
      <c r="I283" s="9" t="n"/>
      <c r="J283" s="9" t="n"/>
      <c r="K283" s="9" t="n"/>
      <c r="L283" s="9" t="n"/>
      <c r="M283" s="9" t="n"/>
    </row>
    <row r="284" ht="15.75" customHeight="1" s="496">
      <c r="B284" s="9" t="n"/>
      <c r="C284" s="9" t="n"/>
      <c r="E284" s="9" t="n"/>
      <c r="F284" s="9" t="n"/>
      <c r="I284" s="9" t="n"/>
      <c r="J284" s="9" t="n"/>
      <c r="K284" s="9" t="n"/>
      <c r="L284" s="9" t="n"/>
      <c r="M284" s="9" t="n"/>
    </row>
    <row r="285" ht="15.75" customHeight="1" s="496">
      <c r="B285" s="9" t="n"/>
      <c r="C285" s="9" t="n"/>
      <c r="E285" s="9" t="n"/>
      <c r="F285" s="9" t="n"/>
      <c r="I285" s="9" t="n"/>
      <c r="J285" s="9" t="n"/>
      <c r="K285" s="9" t="n"/>
      <c r="L285" s="9" t="n"/>
      <c r="M285" s="9" t="n"/>
    </row>
    <row r="286" ht="15.75" customHeight="1" s="496">
      <c r="B286" s="9" t="n"/>
      <c r="C286" s="9" t="n"/>
      <c r="E286" s="9" t="n"/>
      <c r="F286" s="9" t="n"/>
      <c r="I286" s="9" t="n"/>
      <c r="J286" s="9" t="n"/>
      <c r="K286" s="9" t="n"/>
      <c r="L286" s="9" t="n"/>
      <c r="M286" s="9" t="n"/>
    </row>
    <row r="287" ht="15.75" customHeight="1" s="496">
      <c r="B287" s="9" t="n"/>
      <c r="C287" s="9" t="n"/>
      <c r="E287" s="9" t="n"/>
      <c r="F287" s="9" t="n"/>
      <c r="I287" s="9" t="n"/>
      <c r="J287" s="9" t="n"/>
      <c r="K287" s="9" t="n"/>
      <c r="L287" s="9" t="n"/>
      <c r="M287" s="9" t="n"/>
    </row>
    <row r="288" ht="15.75" customHeight="1" s="496">
      <c r="B288" s="9" t="n"/>
      <c r="C288" s="9" t="n"/>
      <c r="E288" s="9" t="n"/>
      <c r="F288" s="9" t="n"/>
      <c r="I288" s="9" t="n"/>
      <c r="J288" s="9" t="n"/>
      <c r="K288" s="9" t="n"/>
      <c r="L288" s="9" t="n"/>
      <c r="M288" s="9" t="n"/>
    </row>
    <row r="289" ht="15.75" customHeight="1" s="496">
      <c r="B289" s="9" t="n"/>
      <c r="C289" s="9" t="n"/>
      <c r="E289" s="9" t="n"/>
      <c r="F289" s="9" t="n"/>
      <c r="I289" s="9" t="n"/>
      <c r="J289" s="9" t="n"/>
      <c r="K289" s="9" t="n"/>
      <c r="L289" s="9" t="n"/>
      <c r="M289" s="9" t="n"/>
    </row>
    <row r="290" ht="15.75" customHeight="1" s="496">
      <c r="B290" s="9" t="n"/>
      <c r="C290" s="9" t="n"/>
      <c r="E290" s="9" t="n"/>
      <c r="F290" s="9" t="n"/>
      <c r="I290" s="9" t="n"/>
      <c r="J290" s="9" t="n"/>
      <c r="K290" s="9" t="n"/>
      <c r="L290" s="9" t="n"/>
      <c r="M290" s="9" t="n"/>
    </row>
    <row r="291" ht="15.75" customHeight="1" s="496">
      <c r="B291" s="9" t="n"/>
      <c r="C291" s="9" t="n"/>
      <c r="E291" s="9" t="n"/>
      <c r="F291" s="9" t="n"/>
      <c r="I291" s="9" t="n"/>
      <c r="J291" s="9" t="n"/>
      <c r="K291" s="9" t="n"/>
      <c r="L291" s="9" t="n"/>
      <c r="M291" s="9" t="n"/>
    </row>
    <row r="292" ht="15.75" customHeight="1" s="496">
      <c r="B292" s="9" t="n"/>
      <c r="C292" s="9" t="n"/>
      <c r="E292" s="9" t="n"/>
      <c r="F292" s="9" t="n"/>
      <c r="I292" s="9" t="n"/>
      <c r="J292" s="9" t="n"/>
      <c r="K292" s="9" t="n"/>
      <c r="L292" s="9" t="n"/>
      <c r="M292" s="9" t="n"/>
    </row>
    <row r="293" ht="15.75" customHeight="1" s="496">
      <c r="B293" s="9" t="n"/>
      <c r="C293" s="9" t="n"/>
      <c r="E293" s="9" t="n"/>
      <c r="F293" s="9" t="n"/>
      <c r="I293" s="9" t="n"/>
      <c r="J293" s="9" t="n"/>
      <c r="K293" s="9" t="n"/>
      <c r="L293" s="9" t="n"/>
      <c r="M293" s="9" t="n"/>
    </row>
    <row r="294" ht="15.75" customHeight="1" s="496">
      <c r="B294" s="9" t="n"/>
      <c r="C294" s="9" t="n"/>
      <c r="E294" s="9" t="n"/>
      <c r="F294" s="9" t="n"/>
      <c r="I294" s="9" t="n"/>
      <c r="J294" s="9" t="n"/>
      <c r="K294" s="9" t="n"/>
      <c r="L294" s="9" t="n"/>
      <c r="M294" s="9" t="n"/>
    </row>
    <row r="295" ht="15.75" customHeight="1" s="496">
      <c r="B295" s="9" t="n"/>
      <c r="C295" s="9" t="n"/>
      <c r="E295" s="9" t="n"/>
      <c r="F295" s="9" t="n"/>
      <c r="I295" s="9" t="n"/>
      <c r="J295" s="9" t="n"/>
      <c r="K295" s="9" t="n"/>
      <c r="L295" s="9" t="n"/>
      <c r="M295" s="9" t="n"/>
    </row>
    <row r="296" ht="15.75" customHeight="1" s="496">
      <c r="B296" s="9" t="n"/>
      <c r="C296" s="9" t="n"/>
      <c r="E296" s="9" t="n"/>
      <c r="F296" s="9" t="n"/>
      <c r="I296" s="9" t="n"/>
      <c r="J296" s="9" t="n"/>
      <c r="K296" s="9" t="n"/>
      <c r="L296" s="9" t="n"/>
      <c r="M296" s="9" t="n"/>
    </row>
    <row r="297" ht="15.75" customHeight="1" s="496">
      <c r="B297" s="9" t="n"/>
      <c r="C297" s="9" t="n"/>
      <c r="E297" s="9" t="n"/>
      <c r="F297" s="9" t="n"/>
      <c r="I297" s="9" t="n"/>
      <c r="J297" s="9" t="n"/>
      <c r="K297" s="9" t="n"/>
      <c r="L297" s="9" t="n"/>
      <c r="M297" s="9" t="n"/>
    </row>
    <row r="298" ht="15.75" customHeight="1" s="496">
      <c r="B298" s="9" t="n"/>
      <c r="C298" s="9" t="n"/>
      <c r="E298" s="9" t="n"/>
      <c r="F298" s="9" t="n"/>
      <c r="I298" s="9" t="n"/>
      <c r="J298" s="9" t="n"/>
      <c r="K298" s="9" t="n"/>
      <c r="L298" s="9" t="n"/>
      <c r="M298" s="9" t="n"/>
    </row>
    <row r="299" ht="15.75" customHeight="1" s="496">
      <c r="B299" s="9" t="n"/>
      <c r="C299" s="9" t="n"/>
      <c r="E299" s="9" t="n"/>
      <c r="F299" s="9" t="n"/>
      <c r="I299" s="9" t="n"/>
      <c r="J299" s="9" t="n"/>
      <c r="K299" s="9" t="n"/>
      <c r="L299" s="9" t="n"/>
      <c r="M299" s="9" t="n"/>
    </row>
    <row r="300" ht="15.75" customHeight="1" s="496">
      <c r="B300" s="9" t="n"/>
      <c r="C300" s="9" t="n"/>
      <c r="E300" s="9" t="n"/>
      <c r="F300" s="9" t="n"/>
      <c r="I300" s="9" t="n"/>
      <c r="J300" s="9" t="n"/>
      <c r="K300" s="9" t="n"/>
      <c r="L300" s="9" t="n"/>
      <c r="M300" s="9" t="n"/>
    </row>
    <row r="301" ht="15.75" customHeight="1" s="496">
      <c r="B301" s="9" t="n"/>
      <c r="C301" s="9" t="n"/>
      <c r="E301" s="9" t="n"/>
      <c r="F301" s="9" t="n"/>
      <c r="I301" s="9" t="n"/>
      <c r="J301" s="9" t="n"/>
      <c r="K301" s="9" t="n"/>
      <c r="L301" s="9" t="n"/>
      <c r="M301" s="9" t="n"/>
    </row>
    <row r="302" ht="15.75" customHeight="1" s="496">
      <c r="B302" s="9" t="n"/>
      <c r="C302" s="9" t="n"/>
      <c r="E302" s="9" t="n"/>
      <c r="F302" s="9" t="n"/>
      <c r="I302" s="9" t="n"/>
      <c r="J302" s="9" t="n"/>
      <c r="K302" s="9" t="n"/>
      <c r="L302" s="9" t="n"/>
      <c r="M302" s="9" t="n"/>
    </row>
    <row r="303" ht="15.75" customHeight="1" s="496">
      <c r="B303" s="9" t="n"/>
      <c r="C303" s="9" t="n"/>
      <c r="E303" s="9" t="n"/>
      <c r="F303" s="9" t="n"/>
      <c r="I303" s="9" t="n"/>
      <c r="J303" s="9" t="n"/>
      <c r="K303" s="9" t="n"/>
      <c r="L303" s="9" t="n"/>
      <c r="M303" s="9" t="n"/>
    </row>
    <row r="304" ht="15.75" customHeight="1" s="496">
      <c r="B304" s="9" t="n"/>
      <c r="C304" s="9" t="n"/>
      <c r="E304" s="9" t="n"/>
      <c r="F304" s="9" t="n"/>
      <c r="I304" s="9" t="n"/>
      <c r="J304" s="9" t="n"/>
      <c r="K304" s="9" t="n"/>
      <c r="L304" s="9" t="n"/>
      <c r="M304" s="9" t="n"/>
    </row>
    <row r="305" ht="15.75" customHeight="1" s="496">
      <c r="B305" s="9" t="n"/>
      <c r="C305" s="9" t="n"/>
      <c r="E305" s="9" t="n"/>
      <c r="F305" s="9" t="n"/>
      <c r="I305" s="9" t="n"/>
      <c r="J305" s="9" t="n"/>
      <c r="K305" s="9" t="n"/>
      <c r="L305" s="9" t="n"/>
      <c r="M305" s="9" t="n"/>
    </row>
    <row r="306" ht="15.75" customHeight="1" s="496">
      <c r="B306" s="9" t="n"/>
      <c r="C306" s="9" t="n"/>
      <c r="E306" s="9" t="n"/>
      <c r="F306" s="9" t="n"/>
      <c r="I306" s="9" t="n"/>
      <c r="J306" s="9" t="n"/>
      <c r="K306" s="9" t="n"/>
      <c r="L306" s="9" t="n"/>
      <c r="M306" s="9" t="n"/>
    </row>
    <row r="307" ht="15.75" customHeight="1" s="496">
      <c r="B307" s="9" t="n"/>
      <c r="C307" s="9" t="n"/>
      <c r="E307" s="9" t="n"/>
      <c r="F307" s="9" t="n"/>
      <c r="I307" s="9" t="n"/>
      <c r="J307" s="9" t="n"/>
      <c r="K307" s="9" t="n"/>
      <c r="L307" s="9" t="n"/>
      <c r="M307" s="9" t="n"/>
    </row>
    <row r="308" ht="15.75" customHeight="1" s="496">
      <c r="B308" s="9" t="n"/>
      <c r="C308" s="9" t="n"/>
      <c r="E308" s="9" t="n"/>
      <c r="F308" s="9" t="n"/>
      <c r="I308" s="9" t="n"/>
      <c r="J308" s="9" t="n"/>
      <c r="K308" s="9" t="n"/>
      <c r="L308" s="9" t="n"/>
      <c r="M308" s="9" t="n"/>
    </row>
    <row r="309" ht="15.75" customHeight="1" s="496">
      <c r="B309" s="9" t="n"/>
      <c r="C309" s="9" t="n"/>
      <c r="E309" s="9" t="n"/>
      <c r="F309" s="9" t="n"/>
      <c r="I309" s="9" t="n"/>
      <c r="J309" s="9" t="n"/>
      <c r="K309" s="9" t="n"/>
      <c r="L309" s="9" t="n"/>
      <c r="M309" s="9" t="n"/>
    </row>
    <row r="310" ht="15.75" customHeight="1" s="496">
      <c r="B310" s="9" t="n"/>
      <c r="C310" s="9" t="n"/>
      <c r="E310" s="9" t="n"/>
      <c r="F310" s="9" t="n"/>
      <c r="I310" s="9" t="n"/>
      <c r="J310" s="9" t="n"/>
      <c r="K310" s="9" t="n"/>
      <c r="L310" s="9" t="n"/>
      <c r="M310" s="9" t="n"/>
    </row>
    <row r="311" ht="15.75" customHeight="1" s="496">
      <c r="B311" s="9" t="n"/>
      <c r="C311" s="9" t="n"/>
      <c r="E311" s="9" t="n"/>
      <c r="F311" s="9" t="n"/>
      <c r="I311" s="9" t="n"/>
      <c r="J311" s="9" t="n"/>
      <c r="K311" s="9" t="n"/>
      <c r="L311" s="9" t="n"/>
      <c r="M311" s="9" t="n"/>
    </row>
    <row r="312" ht="15.75" customHeight="1" s="496">
      <c r="B312" s="9" t="n"/>
      <c r="C312" s="9" t="n"/>
      <c r="E312" s="9" t="n"/>
      <c r="F312" s="9" t="n"/>
      <c r="I312" s="9" t="n"/>
      <c r="J312" s="9" t="n"/>
      <c r="K312" s="9" t="n"/>
      <c r="L312" s="9" t="n"/>
      <c r="M312" s="9" t="n"/>
    </row>
    <row r="313" ht="15.75" customHeight="1" s="496">
      <c r="B313" s="9" t="n"/>
      <c r="C313" s="9" t="n"/>
      <c r="E313" s="9" t="n"/>
      <c r="F313" s="9" t="n"/>
      <c r="I313" s="9" t="n"/>
      <c r="J313" s="9" t="n"/>
      <c r="K313" s="9" t="n"/>
      <c r="L313" s="9" t="n"/>
      <c r="M313" s="9" t="n"/>
    </row>
    <row r="314" ht="15.75" customHeight="1" s="496">
      <c r="B314" s="9" t="n"/>
      <c r="C314" s="9" t="n"/>
      <c r="E314" s="9" t="n"/>
      <c r="F314" s="9" t="n"/>
      <c r="I314" s="9" t="n"/>
      <c r="J314" s="9" t="n"/>
      <c r="K314" s="9" t="n"/>
      <c r="L314" s="9" t="n"/>
      <c r="M314" s="9" t="n"/>
    </row>
    <row r="315" ht="15.75" customHeight="1" s="496">
      <c r="B315" s="9" t="n"/>
      <c r="C315" s="9" t="n"/>
      <c r="E315" s="9" t="n"/>
      <c r="F315" s="9" t="n"/>
      <c r="I315" s="9" t="n"/>
      <c r="J315" s="9" t="n"/>
      <c r="K315" s="9" t="n"/>
      <c r="L315" s="9" t="n"/>
      <c r="M315" s="9" t="n"/>
    </row>
    <row r="316" ht="15.75" customHeight="1" s="496">
      <c r="B316" s="9" t="n"/>
      <c r="C316" s="9" t="n"/>
      <c r="E316" s="9" t="n"/>
      <c r="F316" s="9" t="n"/>
      <c r="I316" s="9" t="n"/>
      <c r="J316" s="9" t="n"/>
      <c r="K316" s="9" t="n"/>
      <c r="L316" s="9" t="n"/>
      <c r="M316" s="9" t="n"/>
    </row>
    <row r="317" ht="15.75" customHeight="1" s="496">
      <c r="B317" s="9" t="n"/>
      <c r="C317" s="9" t="n"/>
      <c r="E317" s="9" t="n"/>
      <c r="F317" s="9" t="n"/>
      <c r="I317" s="9" t="n"/>
      <c r="J317" s="9" t="n"/>
      <c r="K317" s="9" t="n"/>
      <c r="L317" s="9" t="n"/>
      <c r="M317" s="9" t="n"/>
    </row>
    <row r="318" ht="15.75" customHeight="1" s="496">
      <c r="B318" s="9" t="n"/>
      <c r="C318" s="9" t="n"/>
      <c r="E318" s="9" t="n"/>
      <c r="F318" s="9" t="n"/>
      <c r="I318" s="9" t="n"/>
      <c r="J318" s="9" t="n"/>
      <c r="K318" s="9" t="n"/>
      <c r="L318" s="9" t="n"/>
      <c r="M318" s="9" t="n"/>
    </row>
    <row r="319" ht="15.75" customHeight="1" s="496">
      <c r="B319" s="9" t="n"/>
      <c r="C319" s="9" t="n"/>
      <c r="E319" s="9" t="n"/>
      <c r="F319" s="9" t="n"/>
      <c r="I319" s="9" t="n"/>
      <c r="J319" s="9" t="n"/>
      <c r="K319" s="9" t="n"/>
      <c r="L319" s="9" t="n"/>
      <c r="M319" s="9" t="n"/>
    </row>
    <row r="320" ht="15.75" customHeight="1" s="496">
      <c r="B320" s="9" t="n"/>
      <c r="C320" s="9" t="n"/>
      <c r="E320" s="9" t="n"/>
      <c r="F320" s="9" t="n"/>
      <c r="I320" s="9" t="n"/>
      <c r="J320" s="9" t="n"/>
      <c r="K320" s="9" t="n"/>
      <c r="L320" s="9" t="n"/>
      <c r="M320" s="9" t="n"/>
    </row>
    <row r="321" ht="15.75" customHeight="1" s="496">
      <c r="B321" s="9" t="n"/>
      <c r="C321" s="9" t="n"/>
      <c r="E321" s="9" t="n"/>
      <c r="F321" s="9" t="n"/>
      <c r="I321" s="9" t="n"/>
      <c r="J321" s="9" t="n"/>
      <c r="K321" s="9" t="n"/>
      <c r="L321" s="9" t="n"/>
      <c r="M321" s="9" t="n"/>
    </row>
    <row r="322" ht="15.75" customHeight="1" s="496">
      <c r="B322" s="9" t="n"/>
      <c r="C322" s="9" t="n"/>
      <c r="E322" s="9" t="n"/>
      <c r="F322" s="9" t="n"/>
      <c r="I322" s="9" t="n"/>
      <c r="J322" s="9" t="n"/>
      <c r="K322" s="9" t="n"/>
      <c r="L322" s="9" t="n"/>
      <c r="M322" s="9" t="n"/>
    </row>
    <row r="323" ht="15.75" customHeight="1" s="496">
      <c r="B323" s="9" t="n"/>
      <c r="C323" s="9" t="n"/>
      <c r="E323" s="9" t="n"/>
      <c r="F323" s="9" t="n"/>
      <c r="I323" s="9" t="n"/>
      <c r="J323" s="9" t="n"/>
      <c r="K323" s="9" t="n"/>
      <c r="L323" s="9" t="n"/>
      <c r="M323" s="9" t="n"/>
    </row>
    <row r="324" ht="15.75" customHeight="1" s="496">
      <c r="B324" s="9" t="n"/>
      <c r="C324" s="9" t="n"/>
      <c r="E324" s="9" t="n"/>
      <c r="F324" s="9" t="n"/>
      <c r="I324" s="9" t="n"/>
      <c r="J324" s="9" t="n"/>
      <c r="K324" s="9" t="n"/>
      <c r="L324" s="9" t="n"/>
      <c r="M324" s="9" t="n"/>
    </row>
    <row r="325" ht="15.75" customHeight="1" s="496">
      <c r="B325" s="9" t="n"/>
      <c r="C325" s="9" t="n"/>
      <c r="E325" s="9" t="n"/>
      <c r="F325" s="9" t="n"/>
      <c r="I325" s="9" t="n"/>
      <c r="J325" s="9" t="n"/>
      <c r="K325" s="9" t="n"/>
      <c r="L325" s="9" t="n"/>
      <c r="M325" s="9" t="n"/>
    </row>
    <row r="326" ht="15.75" customHeight="1" s="496">
      <c r="B326" s="9" t="n"/>
      <c r="C326" s="9" t="n"/>
      <c r="E326" s="9" t="n"/>
      <c r="F326" s="9" t="n"/>
      <c r="I326" s="9" t="n"/>
      <c r="J326" s="9" t="n"/>
      <c r="K326" s="9" t="n"/>
      <c r="L326" s="9" t="n"/>
      <c r="M326" s="9" t="n"/>
    </row>
    <row r="327" ht="15.75" customHeight="1" s="496">
      <c r="B327" s="9" t="n"/>
      <c r="C327" s="9" t="n"/>
      <c r="E327" s="9" t="n"/>
      <c r="F327" s="9" t="n"/>
      <c r="I327" s="9" t="n"/>
      <c r="J327" s="9" t="n"/>
      <c r="K327" s="9" t="n"/>
      <c r="L327" s="9" t="n"/>
      <c r="M327" s="9" t="n"/>
    </row>
    <row r="328" ht="15.75" customHeight="1" s="496">
      <c r="B328" s="9" t="n"/>
      <c r="C328" s="9" t="n"/>
      <c r="E328" s="9" t="n"/>
      <c r="F328" s="9" t="n"/>
      <c r="I328" s="9" t="n"/>
      <c r="J328" s="9" t="n"/>
      <c r="K328" s="9" t="n"/>
      <c r="L328" s="9" t="n"/>
      <c r="M328" s="9" t="n"/>
    </row>
    <row r="329" ht="15.75" customHeight="1" s="496">
      <c r="B329" s="9" t="n"/>
      <c r="C329" s="9" t="n"/>
      <c r="E329" s="9" t="n"/>
      <c r="F329" s="9" t="n"/>
      <c r="I329" s="9" t="n"/>
      <c r="J329" s="9" t="n"/>
      <c r="K329" s="9" t="n"/>
      <c r="L329" s="9" t="n"/>
      <c r="M329" s="9" t="n"/>
    </row>
    <row r="330" ht="15.75" customHeight="1" s="496">
      <c r="B330" s="9" t="n"/>
      <c r="C330" s="9" t="n"/>
      <c r="E330" s="9" t="n"/>
      <c r="F330" s="9" t="n"/>
      <c r="I330" s="9" t="n"/>
      <c r="J330" s="9" t="n"/>
      <c r="K330" s="9" t="n"/>
      <c r="L330" s="9" t="n"/>
      <c r="M330" s="9" t="n"/>
    </row>
    <row r="331" ht="15.75" customHeight="1" s="496">
      <c r="B331" s="9" t="n"/>
      <c r="C331" s="9" t="n"/>
      <c r="E331" s="9" t="n"/>
      <c r="F331" s="9" t="n"/>
      <c r="I331" s="9" t="n"/>
      <c r="J331" s="9" t="n"/>
      <c r="K331" s="9" t="n"/>
      <c r="L331" s="9" t="n"/>
      <c r="M331" s="9" t="n"/>
    </row>
    <row r="332" ht="15.75" customHeight="1" s="496">
      <c r="B332" s="9" t="n"/>
      <c r="C332" s="9" t="n"/>
      <c r="E332" s="9" t="n"/>
      <c r="F332" s="9" t="n"/>
      <c r="I332" s="9" t="n"/>
      <c r="J332" s="9" t="n"/>
      <c r="K332" s="9" t="n"/>
      <c r="L332" s="9" t="n"/>
      <c r="M332" s="9" t="n"/>
    </row>
    <row r="333" ht="15.75" customHeight="1" s="496">
      <c r="B333" s="9" t="n"/>
      <c r="C333" s="9" t="n"/>
      <c r="E333" s="9" t="n"/>
      <c r="F333" s="9" t="n"/>
      <c r="I333" s="9" t="n"/>
      <c r="J333" s="9" t="n"/>
      <c r="K333" s="9" t="n"/>
      <c r="L333" s="9" t="n"/>
      <c r="M333" s="9" t="n"/>
    </row>
    <row r="334" ht="15.75" customHeight="1" s="496">
      <c r="B334" s="9" t="n"/>
      <c r="C334" s="9" t="n"/>
      <c r="E334" s="9" t="n"/>
      <c r="F334" s="9" t="n"/>
      <c r="I334" s="9" t="n"/>
      <c r="J334" s="9" t="n"/>
      <c r="K334" s="9" t="n"/>
      <c r="L334" s="9" t="n"/>
      <c r="M334" s="9" t="n"/>
    </row>
    <row r="335" ht="15.75" customHeight="1" s="496">
      <c r="B335" s="9" t="n"/>
      <c r="C335" s="9" t="n"/>
      <c r="E335" s="9" t="n"/>
      <c r="F335" s="9" t="n"/>
      <c r="I335" s="9" t="n"/>
      <c r="J335" s="9" t="n"/>
      <c r="K335" s="9" t="n"/>
      <c r="L335" s="9" t="n"/>
      <c r="M335" s="9" t="n"/>
    </row>
    <row r="336" ht="15.75" customHeight="1" s="496">
      <c r="B336" s="9" t="n"/>
      <c r="C336" s="9" t="n"/>
      <c r="E336" s="9" t="n"/>
      <c r="F336" s="9" t="n"/>
      <c r="I336" s="9" t="n"/>
      <c r="J336" s="9" t="n"/>
      <c r="K336" s="9" t="n"/>
      <c r="L336" s="9" t="n"/>
      <c r="M336" s="9" t="n"/>
    </row>
    <row r="337" ht="15.75" customHeight="1" s="496">
      <c r="B337" s="9" t="n"/>
      <c r="C337" s="9" t="n"/>
      <c r="E337" s="9" t="n"/>
      <c r="F337" s="9" t="n"/>
      <c r="I337" s="9" t="n"/>
      <c r="J337" s="9" t="n"/>
      <c r="K337" s="9" t="n"/>
      <c r="L337" s="9" t="n"/>
      <c r="M337" s="9" t="n"/>
    </row>
    <row r="338" ht="15.75" customHeight="1" s="496">
      <c r="B338" s="9" t="n"/>
      <c r="C338" s="9" t="n"/>
      <c r="E338" s="9" t="n"/>
      <c r="F338" s="9" t="n"/>
      <c r="I338" s="9" t="n"/>
      <c r="J338" s="9" t="n"/>
      <c r="K338" s="9" t="n"/>
      <c r="L338" s="9" t="n"/>
      <c r="M338" s="9" t="n"/>
    </row>
    <row r="339" ht="15.75" customHeight="1" s="496">
      <c r="B339" s="9" t="n"/>
      <c r="C339" s="9" t="n"/>
      <c r="E339" s="9" t="n"/>
      <c r="F339" s="9" t="n"/>
      <c r="I339" s="9" t="n"/>
      <c r="J339" s="9" t="n"/>
      <c r="K339" s="9" t="n"/>
      <c r="L339" s="9" t="n"/>
      <c r="M339" s="9" t="n"/>
    </row>
    <row r="340" ht="15.75" customHeight="1" s="496">
      <c r="B340" s="9" t="n"/>
      <c r="C340" s="9" t="n"/>
      <c r="E340" s="9" t="n"/>
      <c r="F340" s="9" t="n"/>
      <c r="I340" s="9" t="n"/>
      <c r="J340" s="9" t="n"/>
      <c r="K340" s="9" t="n"/>
      <c r="L340" s="9" t="n"/>
      <c r="M340" s="9" t="n"/>
    </row>
    <row r="341" ht="15.75" customHeight="1" s="496">
      <c r="B341" s="9" t="n"/>
      <c r="C341" s="9" t="n"/>
      <c r="E341" s="9" t="n"/>
      <c r="F341" s="9" t="n"/>
      <c r="I341" s="9" t="n"/>
      <c r="J341" s="9" t="n"/>
      <c r="K341" s="9" t="n"/>
      <c r="L341" s="9" t="n"/>
      <c r="M341" s="9" t="n"/>
    </row>
    <row r="342" ht="15.75" customHeight="1" s="496">
      <c r="B342" s="9" t="n"/>
      <c r="C342" s="9" t="n"/>
      <c r="E342" s="9" t="n"/>
      <c r="F342" s="9" t="n"/>
      <c r="I342" s="9" t="n"/>
      <c r="J342" s="9" t="n"/>
      <c r="K342" s="9" t="n"/>
      <c r="L342" s="9" t="n"/>
      <c r="M342" s="9" t="n"/>
    </row>
    <row r="343" ht="15.75" customHeight="1" s="496">
      <c r="B343" s="9" t="n"/>
      <c r="C343" s="9" t="n"/>
      <c r="E343" s="9" t="n"/>
      <c r="F343" s="9" t="n"/>
      <c r="I343" s="9" t="n"/>
      <c r="J343" s="9" t="n"/>
      <c r="K343" s="9" t="n"/>
      <c r="L343" s="9" t="n"/>
      <c r="M343" s="9" t="n"/>
    </row>
    <row r="344" ht="15.75" customHeight="1" s="496">
      <c r="B344" s="9" t="n"/>
      <c r="C344" s="9" t="n"/>
      <c r="E344" s="9" t="n"/>
      <c r="F344" s="9" t="n"/>
      <c r="I344" s="9" t="n"/>
      <c r="J344" s="9" t="n"/>
      <c r="K344" s="9" t="n"/>
      <c r="L344" s="9" t="n"/>
      <c r="M344" s="9" t="n"/>
    </row>
    <row r="345" ht="15.75" customHeight="1" s="496">
      <c r="B345" s="9" t="n"/>
      <c r="C345" s="9" t="n"/>
      <c r="E345" s="9" t="n"/>
      <c r="F345" s="9" t="n"/>
      <c r="I345" s="9" t="n"/>
      <c r="J345" s="9" t="n"/>
      <c r="K345" s="9" t="n"/>
      <c r="L345" s="9" t="n"/>
      <c r="M345" s="9" t="n"/>
    </row>
    <row r="346" ht="15.75" customHeight="1" s="496">
      <c r="B346" s="9" t="n"/>
      <c r="C346" s="9" t="n"/>
      <c r="E346" s="9" t="n"/>
      <c r="F346" s="9" t="n"/>
      <c r="I346" s="9" t="n"/>
      <c r="J346" s="9" t="n"/>
      <c r="K346" s="9" t="n"/>
      <c r="L346" s="9" t="n"/>
      <c r="M346" s="9" t="n"/>
    </row>
    <row r="347" ht="15.75" customHeight="1" s="496">
      <c r="B347" s="9" t="n"/>
      <c r="C347" s="9" t="n"/>
      <c r="E347" s="9" t="n"/>
      <c r="F347" s="9" t="n"/>
      <c r="I347" s="9" t="n"/>
      <c r="J347" s="9" t="n"/>
      <c r="K347" s="9" t="n"/>
      <c r="L347" s="9" t="n"/>
      <c r="M347" s="9" t="n"/>
    </row>
    <row r="348" ht="15.75" customHeight="1" s="496">
      <c r="B348" s="9" t="n"/>
      <c r="C348" s="9" t="n"/>
      <c r="E348" s="9" t="n"/>
      <c r="F348" s="9" t="n"/>
      <c r="I348" s="9" t="n"/>
      <c r="J348" s="9" t="n"/>
      <c r="K348" s="9" t="n"/>
      <c r="L348" s="9" t="n"/>
      <c r="M348" s="9" t="n"/>
    </row>
    <row r="349" ht="15.75" customHeight="1" s="496">
      <c r="B349" s="9" t="n"/>
      <c r="C349" s="9" t="n"/>
      <c r="E349" s="9" t="n"/>
      <c r="F349" s="9" t="n"/>
      <c r="I349" s="9" t="n"/>
      <c r="J349" s="9" t="n"/>
      <c r="K349" s="9" t="n"/>
      <c r="L349" s="9" t="n"/>
      <c r="M349" s="9" t="n"/>
    </row>
    <row r="350" ht="15.75" customHeight="1" s="496">
      <c r="B350" s="9" t="n"/>
      <c r="C350" s="9" t="n"/>
      <c r="E350" s="9" t="n"/>
      <c r="F350" s="9" t="n"/>
      <c r="I350" s="9" t="n"/>
      <c r="J350" s="9" t="n"/>
      <c r="K350" s="9" t="n"/>
      <c r="L350" s="9" t="n"/>
      <c r="M350" s="9" t="n"/>
    </row>
    <row r="351" ht="15.75" customHeight="1" s="496">
      <c r="B351" s="9" t="n"/>
      <c r="C351" s="9" t="n"/>
      <c r="E351" s="9" t="n"/>
      <c r="F351" s="9" t="n"/>
      <c r="I351" s="9" t="n"/>
      <c r="J351" s="9" t="n"/>
      <c r="K351" s="9" t="n"/>
      <c r="L351" s="9" t="n"/>
      <c r="M351" s="9" t="n"/>
    </row>
    <row r="352" ht="15.75" customHeight="1" s="496">
      <c r="B352" s="9" t="n"/>
      <c r="C352" s="9" t="n"/>
      <c r="E352" s="9" t="n"/>
      <c r="F352" s="9" t="n"/>
      <c r="I352" s="9" t="n"/>
      <c r="J352" s="9" t="n"/>
      <c r="K352" s="9" t="n"/>
      <c r="L352" s="9" t="n"/>
      <c r="M352" s="9" t="n"/>
    </row>
    <row r="353" ht="15.75" customHeight="1" s="496">
      <c r="B353" s="9" t="n"/>
      <c r="C353" s="9" t="n"/>
      <c r="E353" s="9" t="n"/>
      <c r="F353" s="9" t="n"/>
      <c r="I353" s="9" t="n"/>
      <c r="J353" s="9" t="n"/>
      <c r="K353" s="9" t="n"/>
      <c r="L353" s="9" t="n"/>
      <c r="M353" s="9" t="n"/>
    </row>
    <row r="354" ht="15.75" customHeight="1" s="496">
      <c r="B354" s="9" t="n"/>
      <c r="C354" s="9" t="n"/>
      <c r="E354" s="9" t="n"/>
      <c r="F354" s="9" t="n"/>
      <c r="I354" s="9" t="n"/>
      <c r="J354" s="9" t="n"/>
      <c r="K354" s="9" t="n"/>
      <c r="L354" s="9" t="n"/>
      <c r="M354" s="9" t="n"/>
    </row>
    <row r="355" ht="15.75" customHeight="1" s="496">
      <c r="B355" s="9" t="n"/>
      <c r="C355" s="9" t="n"/>
      <c r="E355" s="9" t="n"/>
      <c r="F355" s="9" t="n"/>
      <c r="I355" s="9" t="n"/>
      <c r="J355" s="9" t="n"/>
      <c r="K355" s="9" t="n"/>
      <c r="L355" s="9" t="n"/>
      <c r="M355" s="9" t="n"/>
    </row>
    <row r="356" ht="15.75" customHeight="1" s="496">
      <c r="B356" s="9" t="n"/>
      <c r="C356" s="9" t="n"/>
      <c r="E356" s="9" t="n"/>
      <c r="F356" s="9" t="n"/>
      <c r="I356" s="9" t="n"/>
      <c r="J356" s="9" t="n"/>
      <c r="K356" s="9" t="n"/>
      <c r="L356" s="9" t="n"/>
      <c r="M356" s="9" t="n"/>
    </row>
    <row r="357" ht="15.75" customHeight="1" s="496">
      <c r="B357" s="9" t="n"/>
      <c r="C357" s="9" t="n"/>
      <c r="E357" s="9" t="n"/>
      <c r="F357" s="9" t="n"/>
      <c r="I357" s="9" t="n"/>
      <c r="J357" s="9" t="n"/>
      <c r="K357" s="9" t="n"/>
      <c r="L357" s="9" t="n"/>
      <c r="M357" s="9" t="n"/>
    </row>
    <row r="358" ht="15.75" customHeight="1" s="496">
      <c r="B358" s="9" t="n"/>
      <c r="C358" s="9" t="n"/>
      <c r="E358" s="9" t="n"/>
      <c r="F358" s="9" t="n"/>
      <c r="I358" s="9" t="n"/>
      <c r="J358" s="9" t="n"/>
      <c r="K358" s="9" t="n"/>
      <c r="L358" s="9" t="n"/>
      <c r="M358" s="9" t="n"/>
    </row>
    <row r="359" ht="15.75" customHeight="1" s="496">
      <c r="B359" s="9" t="n"/>
      <c r="C359" s="9" t="n"/>
      <c r="E359" s="9" t="n"/>
      <c r="F359" s="9" t="n"/>
      <c r="I359" s="9" t="n"/>
      <c r="J359" s="9" t="n"/>
      <c r="K359" s="9" t="n"/>
      <c r="L359" s="9" t="n"/>
      <c r="M359" s="9" t="n"/>
    </row>
    <row r="360" ht="15.75" customHeight="1" s="496">
      <c r="B360" s="9" t="n"/>
      <c r="C360" s="9" t="n"/>
      <c r="E360" s="9" t="n"/>
      <c r="F360" s="9" t="n"/>
      <c r="I360" s="9" t="n"/>
      <c r="J360" s="9" t="n"/>
      <c r="K360" s="9" t="n"/>
      <c r="L360" s="9" t="n"/>
      <c r="M360" s="9" t="n"/>
    </row>
    <row r="361" ht="15.75" customHeight="1" s="496">
      <c r="B361" s="9" t="n"/>
      <c r="C361" s="9" t="n"/>
      <c r="E361" s="9" t="n"/>
      <c r="F361" s="9" t="n"/>
      <c r="I361" s="9" t="n"/>
      <c r="J361" s="9" t="n"/>
      <c r="K361" s="9" t="n"/>
      <c r="L361" s="9" t="n"/>
      <c r="M361" s="9" t="n"/>
    </row>
    <row r="362" ht="15.75" customHeight="1" s="496">
      <c r="B362" s="9" t="n"/>
      <c r="C362" s="9" t="n"/>
      <c r="E362" s="9" t="n"/>
      <c r="F362" s="9" t="n"/>
      <c r="I362" s="9" t="n"/>
      <c r="J362" s="9" t="n"/>
      <c r="K362" s="9" t="n"/>
      <c r="L362" s="9" t="n"/>
      <c r="M362" s="9" t="n"/>
    </row>
    <row r="363" ht="15.75" customHeight="1" s="496">
      <c r="B363" s="9" t="n"/>
      <c r="C363" s="9" t="n"/>
      <c r="E363" s="9" t="n"/>
      <c r="F363" s="9" t="n"/>
      <c r="I363" s="9" t="n"/>
      <c r="J363" s="9" t="n"/>
      <c r="K363" s="9" t="n"/>
      <c r="L363" s="9" t="n"/>
      <c r="M363" s="9" t="n"/>
    </row>
    <row r="364" ht="15.75" customHeight="1" s="496">
      <c r="B364" s="9" t="n"/>
      <c r="C364" s="9" t="n"/>
      <c r="E364" s="9" t="n"/>
      <c r="F364" s="9" t="n"/>
      <c r="I364" s="9" t="n"/>
      <c r="J364" s="9" t="n"/>
      <c r="K364" s="9" t="n"/>
      <c r="L364" s="9" t="n"/>
      <c r="M364" s="9" t="n"/>
    </row>
    <row r="365" ht="15.75" customHeight="1" s="496">
      <c r="B365" s="9" t="n"/>
      <c r="C365" s="9" t="n"/>
      <c r="E365" s="9" t="n"/>
      <c r="F365" s="9" t="n"/>
      <c r="I365" s="9" t="n"/>
      <c r="J365" s="9" t="n"/>
      <c r="K365" s="9" t="n"/>
      <c r="L365" s="9" t="n"/>
      <c r="M365" s="9" t="n"/>
    </row>
    <row r="366" ht="15.75" customHeight="1" s="496">
      <c r="B366" s="9" t="n"/>
      <c r="C366" s="9" t="n"/>
      <c r="E366" s="9" t="n"/>
      <c r="F366" s="9" t="n"/>
      <c r="I366" s="9" t="n"/>
      <c r="J366" s="9" t="n"/>
      <c r="K366" s="9" t="n"/>
      <c r="L366" s="9" t="n"/>
      <c r="M366" s="9" t="n"/>
    </row>
    <row r="367" ht="15.75" customHeight="1" s="496">
      <c r="B367" s="9" t="n"/>
      <c r="C367" s="9" t="n"/>
      <c r="E367" s="9" t="n"/>
      <c r="F367" s="9" t="n"/>
      <c r="I367" s="9" t="n"/>
      <c r="J367" s="9" t="n"/>
      <c r="K367" s="9" t="n"/>
      <c r="L367" s="9" t="n"/>
      <c r="M367" s="9" t="n"/>
    </row>
    <row r="368" ht="15.75" customHeight="1" s="496">
      <c r="B368" s="9" t="n"/>
      <c r="C368" s="9" t="n"/>
      <c r="E368" s="9" t="n"/>
      <c r="F368" s="9" t="n"/>
      <c r="I368" s="9" t="n"/>
      <c r="J368" s="9" t="n"/>
      <c r="K368" s="9" t="n"/>
      <c r="L368" s="9" t="n"/>
      <c r="M368" s="9" t="n"/>
    </row>
    <row r="369" ht="15.75" customHeight="1" s="496">
      <c r="B369" s="9" t="n"/>
      <c r="C369" s="9" t="n"/>
      <c r="E369" s="9" t="n"/>
      <c r="F369" s="9" t="n"/>
      <c r="I369" s="9" t="n"/>
      <c r="J369" s="9" t="n"/>
      <c r="K369" s="9" t="n"/>
      <c r="L369" s="9" t="n"/>
      <c r="M369" s="9" t="n"/>
    </row>
    <row r="370" ht="15.75" customHeight="1" s="496">
      <c r="B370" s="9" t="n"/>
      <c r="C370" s="9" t="n"/>
      <c r="E370" s="9" t="n"/>
      <c r="F370" s="9" t="n"/>
      <c r="I370" s="9" t="n"/>
      <c r="J370" s="9" t="n"/>
      <c r="K370" s="9" t="n"/>
      <c r="L370" s="9" t="n"/>
      <c r="M370" s="9" t="n"/>
    </row>
    <row r="371" ht="15.75" customHeight="1" s="496">
      <c r="B371" s="9" t="n"/>
      <c r="C371" s="9" t="n"/>
      <c r="E371" s="9" t="n"/>
      <c r="F371" s="9" t="n"/>
      <c r="I371" s="9" t="n"/>
      <c r="J371" s="9" t="n"/>
      <c r="K371" s="9" t="n"/>
      <c r="L371" s="9" t="n"/>
      <c r="M371" s="9" t="n"/>
    </row>
    <row r="372" ht="15.75" customHeight="1" s="496">
      <c r="B372" s="9" t="n"/>
      <c r="C372" s="9" t="n"/>
      <c r="E372" s="9" t="n"/>
      <c r="F372" s="9" t="n"/>
      <c r="I372" s="9" t="n"/>
      <c r="J372" s="9" t="n"/>
      <c r="K372" s="9" t="n"/>
      <c r="L372" s="9" t="n"/>
      <c r="M372" s="9" t="n"/>
    </row>
    <row r="373" ht="15.75" customHeight="1" s="496">
      <c r="B373" s="9" t="n"/>
      <c r="C373" s="9" t="n"/>
      <c r="E373" s="9" t="n"/>
      <c r="F373" s="9" t="n"/>
      <c r="I373" s="9" t="n"/>
      <c r="J373" s="9" t="n"/>
      <c r="K373" s="9" t="n"/>
      <c r="L373" s="9" t="n"/>
      <c r="M373" s="9" t="n"/>
    </row>
    <row r="374" ht="15.75" customHeight="1" s="496">
      <c r="B374" s="9" t="n"/>
      <c r="C374" s="9" t="n"/>
      <c r="E374" s="9" t="n"/>
      <c r="F374" s="9" t="n"/>
      <c r="I374" s="9" t="n"/>
      <c r="J374" s="9" t="n"/>
      <c r="K374" s="9" t="n"/>
      <c r="L374" s="9" t="n"/>
      <c r="M374" s="9" t="n"/>
    </row>
    <row r="375" ht="15.75" customHeight="1" s="496">
      <c r="B375" s="9" t="n"/>
      <c r="C375" s="9" t="n"/>
      <c r="E375" s="9" t="n"/>
      <c r="F375" s="9" t="n"/>
      <c r="I375" s="9" t="n"/>
      <c r="J375" s="9" t="n"/>
      <c r="K375" s="9" t="n"/>
      <c r="L375" s="9" t="n"/>
      <c r="M375" s="9" t="n"/>
    </row>
    <row r="376" ht="15.75" customHeight="1" s="496">
      <c r="B376" s="9" t="n"/>
      <c r="C376" s="9" t="n"/>
      <c r="E376" s="9" t="n"/>
      <c r="F376" s="9" t="n"/>
      <c r="I376" s="9" t="n"/>
      <c r="J376" s="9" t="n"/>
      <c r="K376" s="9" t="n"/>
      <c r="L376" s="9" t="n"/>
      <c r="M376" s="9" t="n"/>
    </row>
    <row r="377" ht="15.75" customHeight="1" s="496">
      <c r="B377" s="9" t="n"/>
      <c r="C377" s="9" t="n"/>
      <c r="E377" s="9" t="n"/>
      <c r="F377" s="9" t="n"/>
      <c r="I377" s="9" t="n"/>
      <c r="J377" s="9" t="n"/>
      <c r="K377" s="9" t="n"/>
      <c r="L377" s="9" t="n"/>
      <c r="M377" s="9" t="n"/>
    </row>
    <row r="378" ht="15.75" customHeight="1" s="496">
      <c r="B378" s="9" t="n"/>
      <c r="C378" s="9" t="n"/>
      <c r="E378" s="9" t="n"/>
      <c r="F378" s="9" t="n"/>
      <c r="I378" s="9" t="n"/>
      <c r="J378" s="9" t="n"/>
      <c r="K378" s="9" t="n"/>
      <c r="L378" s="9" t="n"/>
      <c r="M378" s="9" t="n"/>
    </row>
    <row r="379" ht="15.75" customHeight="1" s="496">
      <c r="B379" s="9" t="n"/>
      <c r="C379" s="9" t="n"/>
      <c r="E379" s="9" t="n"/>
      <c r="F379" s="9" t="n"/>
      <c r="I379" s="9" t="n"/>
      <c r="J379" s="9" t="n"/>
      <c r="K379" s="9" t="n"/>
      <c r="L379" s="9" t="n"/>
      <c r="M379" s="9" t="n"/>
    </row>
    <row r="380" ht="15.75" customHeight="1" s="496">
      <c r="B380" s="9" t="n"/>
      <c r="C380" s="9" t="n"/>
      <c r="E380" s="9" t="n"/>
      <c r="F380" s="9" t="n"/>
      <c r="I380" s="9" t="n"/>
      <c r="J380" s="9" t="n"/>
      <c r="K380" s="9" t="n"/>
      <c r="L380" s="9" t="n"/>
      <c r="M380" s="9" t="n"/>
    </row>
    <row r="381" ht="15.75" customHeight="1" s="496">
      <c r="B381" s="9" t="n"/>
      <c r="C381" s="9" t="n"/>
      <c r="E381" s="9" t="n"/>
      <c r="F381" s="9" t="n"/>
      <c r="I381" s="9" t="n"/>
      <c r="J381" s="9" t="n"/>
      <c r="K381" s="9" t="n"/>
      <c r="L381" s="9" t="n"/>
      <c r="M381" s="9" t="n"/>
    </row>
    <row r="382" ht="15.75" customHeight="1" s="496">
      <c r="B382" s="9" t="n"/>
      <c r="C382" s="9" t="n"/>
      <c r="E382" s="9" t="n"/>
      <c r="F382" s="9" t="n"/>
      <c r="I382" s="9" t="n"/>
      <c r="J382" s="9" t="n"/>
      <c r="K382" s="9" t="n"/>
      <c r="L382" s="9" t="n"/>
      <c r="M382" s="9" t="n"/>
    </row>
    <row r="383" ht="15.75" customHeight="1" s="496">
      <c r="B383" s="9" t="n"/>
      <c r="C383" s="9" t="n"/>
      <c r="E383" s="9" t="n"/>
      <c r="F383" s="9" t="n"/>
      <c r="I383" s="9" t="n"/>
      <c r="J383" s="9" t="n"/>
      <c r="K383" s="9" t="n"/>
      <c r="L383" s="9" t="n"/>
      <c r="M383" s="9" t="n"/>
    </row>
    <row r="384" ht="15.75" customHeight="1" s="496">
      <c r="B384" s="9" t="n"/>
      <c r="C384" s="9" t="n"/>
      <c r="E384" s="9" t="n"/>
      <c r="F384" s="9" t="n"/>
      <c r="I384" s="9" t="n"/>
      <c r="J384" s="9" t="n"/>
      <c r="K384" s="9" t="n"/>
      <c r="L384" s="9" t="n"/>
      <c r="M384" s="9" t="n"/>
    </row>
    <row r="385" ht="15.75" customHeight="1" s="496">
      <c r="B385" s="9" t="n"/>
      <c r="C385" s="9" t="n"/>
      <c r="E385" s="9" t="n"/>
      <c r="F385" s="9" t="n"/>
      <c r="I385" s="9" t="n"/>
      <c r="J385" s="9" t="n"/>
      <c r="K385" s="9" t="n"/>
      <c r="L385" s="9" t="n"/>
      <c r="M385" s="9" t="n"/>
    </row>
    <row r="386" ht="15.75" customHeight="1" s="496">
      <c r="B386" s="9" t="n"/>
      <c r="C386" s="9" t="n"/>
      <c r="E386" s="9" t="n"/>
      <c r="F386" s="9" t="n"/>
      <c r="I386" s="9" t="n"/>
      <c r="J386" s="9" t="n"/>
      <c r="K386" s="9" t="n"/>
      <c r="L386" s="9" t="n"/>
      <c r="M386" s="9" t="n"/>
    </row>
    <row r="387" ht="15.75" customHeight="1" s="496">
      <c r="B387" s="9" t="n"/>
      <c r="C387" s="9" t="n"/>
      <c r="E387" s="9" t="n"/>
      <c r="F387" s="9" t="n"/>
      <c r="I387" s="9" t="n"/>
      <c r="J387" s="9" t="n"/>
      <c r="K387" s="9" t="n"/>
      <c r="L387" s="9" t="n"/>
      <c r="M387" s="9" t="n"/>
    </row>
    <row r="388" ht="15.75" customHeight="1" s="496">
      <c r="B388" s="9" t="n"/>
      <c r="C388" s="9" t="n"/>
      <c r="E388" s="9" t="n"/>
      <c r="F388" s="9" t="n"/>
      <c r="I388" s="9" t="n"/>
      <c r="J388" s="9" t="n"/>
      <c r="K388" s="9" t="n"/>
      <c r="L388" s="9" t="n"/>
      <c r="M388" s="9" t="n"/>
    </row>
    <row r="389" ht="15.75" customHeight="1" s="496">
      <c r="B389" s="9" t="n"/>
      <c r="C389" s="9" t="n"/>
      <c r="E389" s="9" t="n"/>
      <c r="F389" s="9" t="n"/>
      <c r="I389" s="9" t="n"/>
      <c r="J389" s="9" t="n"/>
      <c r="K389" s="9" t="n"/>
      <c r="L389" s="9" t="n"/>
      <c r="M389" s="9" t="n"/>
    </row>
    <row r="390" ht="15.75" customHeight="1" s="496">
      <c r="B390" s="9" t="n"/>
      <c r="C390" s="9" t="n"/>
      <c r="E390" s="9" t="n"/>
      <c r="F390" s="9" t="n"/>
      <c r="I390" s="9" t="n"/>
      <c r="J390" s="9" t="n"/>
      <c r="K390" s="9" t="n"/>
      <c r="L390" s="9" t="n"/>
      <c r="M390" s="9" t="n"/>
    </row>
    <row r="391" ht="15.75" customHeight="1" s="496">
      <c r="B391" s="9" t="n"/>
      <c r="C391" s="9" t="n"/>
      <c r="E391" s="9" t="n"/>
      <c r="F391" s="9" t="n"/>
      <c r="I391" s="9" t="n"/>
      <c r="J391" s="9" t="n"/>
      <c r="K391" s="9" t="n"/>
      <c r="L391" s="9" t="n"/>
      <c r="M391" s="9" t="n"/>
    </row>
    <row r="392" ht="15.75" customHeight="1" s="496">
      <c r="B392" s="9" t="n"/>
      <c r="C392" s="9" t="n"/>
      <c r="E392" s="9" t="n"/>
      <c r="F392" s="9" t="n"/>
      <c r="I392" s="9" t="n"/>
      <c r="J392" s="9" t="n"/>
      <c r="K392" s="9" t="n"/>
      <c r="L392" s="9" t="n"/>
      <c r="M392" s="9" t="n"/>
    </row>
    <row r="393" ht="15.75" customHeight="1" s="496">
      <c r="B393" s="9" t="n"/>
      <c r="C393" s="9" t="n"/>
      <c r="E393" s="9" t="n"/>
      <c r="F393" s="9" t="n"/>
      <c r="I393" s="9" t="n"/>
      <c r="J393" s="9" t="n"/>
      <c r="K393" s="9" t="n"/>
      <c r="L393" s="9" t="n"/>
      <c r="M393" s="9" t="n"/>
    </row>
    <row r="394" ht="15.75" customHeight="1" s="496">
      <c r="B394" s="9" t="n"/>
      <c r="C394" s="9" t="n"/>
      <c r="E394" s="9" t="n"/>
      <c r="F394" s="9" t="n"/>
      <c r="I394" s="9" t="n"/>
      <c r="J394" s="9" t="n"/>
      <c r="K394" s="9" t="n"/>
      <c r="L394" s="9" t="n"/>
      <c r="M394" s="9" t="n"/>
    </row>
    <row r="395" ht="15.75" customHeight="1" s="496">
      <c r="B395" s="9" t="n"/>
      <c r="C395" s="9" t="n"/>
      <c r="E395" s="9" t="n"/>
      <c r="F395" s="9" t="n"/>
      <c r="I395" s="9" t="n"/>
      <c r="J395" s="9" t="n"/>
      <c r="K395" s="9" t="n"/>
      <c r="L395" s="9" t="n"/>
      <c r="M395" s="9" t="n"/>
    </row>
    <row r="396" ht="15.75" customHeight="1" s="496">
      <c r="B396" s="9" t="n"/>
      <c r="C396" s="9" t="n"/>
      <c r="E396" s="9" t="n"/>
      <c r="F396" s="9" t="n"/>
      <c r="I396" s="9" t="n"/>
      <c r="J396" s="9" t="n"/>
      <c r="K396" s="9" t="n"/>
      <c r="L396" s="9" t="n"/>
      <c r="M396" s="9" t="n"/>
    </row>
    <row r="397" ht="15.75" customHeight="1" s="496">
      <c r="B397" s="9" t="n"/>
      <c r="C397" s="9" t="n"/>
      <c r="E397" s="9" t="n"/>
      <c r="F397" s="9" t="n"/>
      <c r="I397" s="9" t="n"/>
      <c r="J397" s="9" t="n"/>
      <c r="K397" s="9" t="n"/>
      <c r="L397" s="9" t="n"/>
      <c r="M397" s="9" t="n"/>
    </row>
    <row r="398" ht="15.75" customHeight="1" s="496">
      <c r="B398" s="9" t="n"/>
      <c r="C398" s="9" t="n"/>
      <c r="E398" s="9" t="n"/>
      <c r="F398" s="9" t="n"/>
      <c r="I398" s="9" t="n"/>
      <c r="J398" s="9" t="n"/>
      <c r="K398" s="9" t="n"/>
      <c r="L398" s="9" t="n"/>
      <c r="M398" s="9" t="n"/>
    </row>
    <row r="399" ht="15.75" customHeight="1" s="496">
      <c r="B399" s="9" t="n"/>
      <c r="C399" s="9" t="n"/>
      <c r="E399" s="9" t="n"/>
      <c r="F399" s="9" t="n"/>
      <c r="I399" s="9" t="n"/>
      <c r="J399" s="9" t="n"/>
      <c r="K399" s="9" t="n"/>
      <c r="L399" s="9" t="n"/>
      <c r="M399" s="9" t="n"/>
    </row>
    <row r="400" ht="15.75" customHeight="1" s="496">
      <c r="B400" s="9" t="n"/>
      <c r="C400" s="9" t="n"/>
      <c r="E400" s="9" t="n"/>
      <c r="F400" s="9" t="n"/>
      <c r="I400" s="9" t="n"/>
      <c r="J400" s="9" t="n"/>
      <c r="K400" s="9" t="n"/>
      <c r="L400" s="9" t="n"/>
      <c r="M400" s="9" t="n"/>
    </row>
    <row r="401" ht="15.75" customHeight="1" s="496">
      <c r="B401" s="9" t="n"/>
      <c r="C401" s="9" t="n"/>
      <c r="E401" s="9" t="n"/>
      <c r="F401" s="9" t="n"/>
      <c r="I401" s="9" t="n"/>
      <c r="J401" s="9" t="n"/>
      <c r="K401" s="9" t="n"/>
      <c r="L401" s="9" t="n"/>
      <c r="M401" s="9" t="n"/>
    </row>
    <row r="402" ht="15.75" customHeight="1" s="496">
      <c r="B402" s="9" t="n"/>
      <c r="C402" s="9" t="n"/>
      <c r="E402" s="9" t="n"/>
      <c r="F402" s="9" t="n"/>
      <c r="I402" s="9" t="n"/>
      <c r="J402" s="9" t="n"/>
      <c r="K402" s="9" t="n"/>
      <c r="L402" s="9" t="n"/>
      <c r="M402" s="9" t="n"/>
    </row>
    <row r="403" ht="15.75" customHeight="1" s="496">
      <c r="B403" s="9" t="n"/>
      <c r="C403" s="9" t="n"/>
      <c r="E403" s="9" t="n"/>
      <c r="F403" s="9" t="n"/>
      <c r="I403" s="9" t="n"/>
      <c r="J403" s="9" t="n"/>
      <c r="K403" s="9" t="n"/>
      <c r="L403" s="9" t="n"/>
      <c r="M403" s="9" t="n"/>
    </row>
    <row r="404" ht="15.75" customHeight="1" s="496">
      <c r="B404" s="9" t="n"/>
      <c r="C404" s="9" t="n"/>
      <c r="E404" s="9" t="n"/>
      <c r="F404" s="9" t="n"/>
      <c r="I404" s="9" t="n"/>
      <c r="J404" s="9" t="n"/>
      <c r="K404" s="9" t="n"/>
      <c r="L404" s="9" t="n"/>
      <c r="M404" s="9" t="n"/>
    </row>
    <row r="405" ht="15.75" customHeight="1" s="496">
      <c r="B405" s="9" t="n"/>
      <c r="C405" s="9" t="n"/>
      <c r="E405" s="9" t="n"/>
      <c r="F405" s="9" t="n"/>
      <c r="I405" s="9" t="n"/>
      <c r="J405" s="9" t="n"/>
      <c r="K405" s="9" t="n"/>
      <c r="L405" s="9" t="n"/>
      <c r="M405" s="9" t="n"/>
    </row>
    <row r="406" ht="15.75" customHeight="1" s="496">
      <c r="B406" s="9" t="n"/>
      <c r="C406" s="9" t="n"/>
      <c r="E406" s="9" t="n"/>
      <c r="F406" s="9" t="n"/>
      <c r="I406" s="9" t="n"/>
      <c r="J406" s="9" t="n"/>
      <c r="K406" s="9" t="n"/>
      <c r="L406" s="9" t="n"/>
      <c r="M406" s="9" t="n"/>
    </row>
    <row r="407" ht="15.75" customHeight="1" s="496">
      <c r="B407" s="9" t="n"/>
      <c r="C407" s="9" t="n"/>
      <c r="E407" s="9" t="n"/>
      <c r="F407" s="9" t="n"/>
      <c r="I407" s="9" t="n"/>
      <c r="J407" s="9" t="n"/>
      <c r="K407" s="9" t="n"/>
      <c r="L407" s="9" t="n"/>
      <c r="M407" s="9" t="n"/>
    </row>
    <row r="408" ht="15.75" customHeight="1" s="496">
      <c r="B408" s="9" t="n"/>
      <c r="C408" s="9" t="n"/>
      <c r="E408" s="9" t="n"/>
      <c r="F408" s="9" t="n"/>
      <c r="I408" s="9" t="n"/>
      <c r="J408" s="9" t="n"/>
      <c r="K408" s="9" t="n"/>
      <c r="L408" s="9" t="n"/>
      <c r="M408" s="9" t="n"/>
    </row>
    <row r="409" ht="15.75" customHeight="1" s="496">
      <c r="B409" s="9" t="n"/>
      <c r="C409" s="9" t="n"/>
      <c r="E409" s="9" t="n"/>
      <c r="F409" s="9" t="n"/>
      <c r="I409" s="9" t="n"/>
      <c r="J409" s="9" t="n"/>
      <c r="K409" s="9" t="n"/>
      <c r="L409" s="9" t="n"/>
      <c r="M409" s="9" t="n"/>
    </row>
    <row r="410" ht="15.75" customHeight="1" s="496">
      <c r="B410" s="9" t="n"/>
      <c r="C410" s="9" t="n"/>
      <c r="E410" s="9" t="n"/>
      <c r="F410" s="9" t="n"/>
      <c r="I410" s="9" t="n"/>
      <c r="J410" s="9" t="n"/>
      <c r="K410" s="9" t="n"/>
      <c r="L410" s="9" t="n"/>
      <c r="M410" s="9" t="n"/>
    </row>
    <row r="411" ht="15.75" customHeight="1" s="496">
      <c r="B411" s="9" t="n"/>
      <c r="C411" s="9" t="n"/>
      <c r="E411" s="9" t="n"/>
      <c r="F411" s="9" t="n"/>
      <c r="I411" s="9" t="n"/>
      <c r="J411" s="9" t="n"/>
      <c r="K411" s="9" t="n"/>
      <c r="L411" s="9" t="n"/>
      <c r="M411" s="9" t="n"/>
    </row>
    <row r="412" ht="15.75" customHeight="1" s="496">
      <c r="B412" s="9" t="n"/>
      <c r="C412" s="9" t="n"/>
      <c r="E412" s="9" t="n"/>
      <c r="F412" s="9" t="n"/>
      <c r="I412" s="9" t="n"/>
      <c r="J412" s="9" t="n"/>
      <c r="K412" s="9" t="n"/>
      <c r="L412" s="9" t="n"/>
      <c r="M412" s="9" t="n"/>
    </row>
    <row r="413" ht="15.75" customHeight="1" s="496">
      <c r="B413" s="9" t="n"/>
      <c r="C413" s="9" t="n"/>
      <c r="E413" s="9" t="n"/>
      <c r="F413" s="9" t="n"/>
      <c r="I413" s="9" t="n"/>
      <c r="J413" s="9" t="n"/>
      <c r="K413" s="9" t="n"/>
      <c r="L413" s="9" t="n"/>
      <c r="M413" s="9" t="n"/>
    </row>
    <row r="414" ht="15.75" customHeight="1" s="496">
      <c r="B414" s="9" t="n"/>
      <c r="C414" s="9" t="n"/>
      <c r="E414" s="9" t="n"/>
      <c r="F414" s="9" t="n"/>
      <c r="I414" s="9" t="n"/>
      <c r="J414" s="9" t="n"/>
      <c r="K414" s="9" t="n"/>
      <c r="L414" s="9" t="n"/>
      <c r="M414" s="9" t="n"/>
    </row>
    <row r="415" ht="15.75" customHeight="1" s="496">
      <c r="B415" s="9" t="n"/>
      <c r="C415" s="9" t="n"/>
      <c r="E415" s="9" t="n"/>
      <c r="F415" s="9" t="n"/>
      <c r="I415" s="9" t="n"/>
      <c r="J415" s="9" t="n"/>
      <c r="K415" s="9" t="n"/>
      <c r="L415" s="9" t="n"/>
      <c r="M415" s="9" t="n"/>
    </row>
    <row r="416" ht="15.75" customHeight="1" s="496">
      <c r="B416" s="9" t="n"/>
      <c r="C416" s="9" t="n"/>
      <c r="E416" s="9" t="n"/>
      <c r="F416" s="9" t="n"/>
      <c r="I416" s="9" t="n"/>
      <c r="J416" s="9" t="n"/>
      <c r="K416" s="9" t="n"/>
      <c r="L416" s="9" t="n"/>
      <c r="M416" s="9" t="n"/>
    </row>
    <row r="417" ht="15.75" customHeight="1" s="496">
      <c r="B417" s="9" t="n"/>
      <c r="C417" s="9" t="n"/>
      <c r="E417" s="9" t="n"/>
      <c r="F417" s="9" t="n"/>
      <c r="I417" s="9" t="n"/>
      <c r="J417" s="9" t="n"/>
      <c r="K417" s="9" t="n"/>
      <c r="L417" s="9" t="n"/>
      <c r="M417" s="9" t="n"/>
    </row>
    <row r="418" ht="15.75" customHeight="1" s="496">
      <c r="B418" s="9" t="n"/>
      <c r="C418" s="9" t="n"/>
      <c r="E418" s="9" t="n"/>
      <c r="F418" s="9" t="n"/>
      <c r="I418" s="9" t="n"/>
      <c r="J418" s="9" t="n"/>
      <c r="K418" s="9" t="n"/>
      <c r="L418" s="9" t="n"/>
      <c r="M418" s="9" t="n"/>
    </row>
    <row r="419" ht="15.75" customHeight="1" s="496">
      <c r="B419" s="9" t="n"/>
      <c r="C419" s="9" t="n"/>
      <c r="E419" s="9" t="n"/>
      <c r="F419" s="9" t="n"/>
      <c r="I419" s="9" t="n"/>
      <c r="J419" s="9" t="n"/>
      <c r="K419" s="9" t="n"/>
      <c r="L419" s="9" t="n"/>
      <c r="M419" s="9" t="n"/>
    </row>
    <row r="420" ht="15.75" customHeight="1" s="496">
      <c r="B420" s="9" t="n"/>
      <c r="C420" s="9" t="n"/>
      <c r="E420" s="9" t="n"/>
      <c r="F420" s="9" t="n"/>
      <c r="I420" s="9" t="n"/>
      <c r="J420" s="9" t="n"/>
      <c r="K420" s="9" t="n"/>
      <c r="L420" s="9" t="n"/>
      <c r="M420" s="9" t="n"/>
    </row>
    <row r="421" ht="15.75" customHeight="1" s="496">
      <c r="B421" s="9" t="n"/>
      <c r="C421" s="9" t="n"/>
      <c r="E421" s="9" t="n"/>
      <c r="F421" s="9" t="n"/>
      <c r="I421" s="9" t="n"/>
      <c r="J421" s="9" t="n"/>
      <c r="K421" s="9" t="n"/>
      <c r="L421" s="9" t="n"/>
      <c r="M421" s="9" t="n"/>
    </row>
    <row r="422" ht="15.75" customHeight="1" s="496">
      <c r="B422" s="9" t="n"/>
      <c r="C422" s="9" t="n"/>
      <c r="E422" s="9" t="n"/>
      <c r="F422" s="9" t="n"/>
      <c r="I422" s="9" t="n"/>
      <c r="J422" s="9" t="n"/>
      <c r="K422" s="9" t="n"/>
      <c r="L422" s="9" t="n"/>
      <c r="M422" s="9" t="n"/>
    </row>
    <row r="423" ht="15.75" customHeight="1" s="496">
      <c r="B423" s="9" t="n"/>
      <c r="C423" s="9" t="n"/>
      <c r="E423" s="9" t="n"/>
      <c r="F423" s="9" t="n"/>
      <c r="I423" s="9" t="n"/>
      <c r="J423" s="9" t="n"/>
      <c r="K423" s="9" t="n"/>
      <c r="L423" s="9" t="n"/>
      <c r="M423" s="9" t="n"/>
    </row>
    <row r="424" ht="15.75" customHeight="1" s="496">
      <c r="B424" s="9" t="n"/>
      <c r="C424" s="9" t="n"/>
      <c r="E424" s="9" t="n"/>
      <c r="F424" s="9" t="n"/>
      <c r="I424" s="9" t="n"/>
      <c r="J424" s="9" t="n"/>
      <c r="K424" s="9" t="n"/>
      <c r="L424" s="9" t="n"/>
      <c r="M424" s="9" t="n"/>
    </row>
    <row r="425" ht="15.75" customHeight="1" s="496">
      <c r="B425" s="9" t="n"/>
      <c r="C425" s="9" t="n"/>
      <c r="E425" s="9" t="n"/>
      <c r="F425" s="9" t="n"/>
      <c r="I425" s="9" t="n"/>
      <c r="J425" s="9" t="n"/>
      <c r="K425" s="9" t="n"/>
      <c r="L425" s="9" t="n"/>
      <c r="M425" s="9" t="n"/>
    </row>
    <row r="426" ht="15.75" customHeight="1" s="496">
      <c r="B426" s="9" t="n"/>
      <c r="C426" s="9" t="n"/>
      <c r="E426" s="9" t="n"/>
      <c r="F426" s="9" t="n"/>
      <c r="I426" s="9" t="n"/>
      <c r="J426" s="9" t="n"/>
      <c r="K426" s="9" t="n"/>
      <c r="L426" s="9" t="n"/>
      <c r="M426" s="9" t="n"/>
    </row>
    <row r="427" ht="15.75" customHeight="1" s="496">
      <c r="B427" s="9" t="n"/>
      <c r="C427" s="9" t="n"/>
      <c r="E427" s="9" t="n"/>
      <c r="F427" s="9" t="n"/>
      <c r="I427" s="9" t="n"/>
      <c r="J427" s="9" t="n"/>
      <c r="K427" s="9" t="n"/>
      <c r="L427" s="9" t="n"/>
      <c r="M427" s="9" t="n"/>
    </row>
    <row r="428" ht="15.75" customHeight="1" s="496">
      <c r="B428" s="9" t="n"/>
      <c r="C428" s="9" t="n"/>
      <c r="E428" s="9" t="n"/>
      <c r="F428" s="9" t="n"/>
      <c r="I428" s="9" t="n"/>
      <c r="J428" s="9" t="n"/>
      <c r="K428" s="9" t="n"/>
      <c r="L428" s="9" t="n"/>
      <c r="M428" s="9" t="n"/>
    </row>
    <row r="429" ht="15.75" customHeight="1" s="496">
      <c r="B429" s="9" t="n"/>
      <c r="C429" s="9" t="n"/>
      <c r="E429" s="9" t="n"/>
      <c r="F429" s="9" t="n"/>
      <c r="I429" s="9" t="n"/>
      <c r="J429" s="9" t="n"/>
      <c r="K429" s="9" t="n"/>
      <c r="L429" s="9" t="n"/>
      <c r="M429" s="9" t="n"/>
    </row>
    <row r="430" ht="15.75" customHeight="1" s="496">
      <c r="B430" s="9" t="n"/>
      <c r="C430" s="9" t="n"/>
      <c r="E430" s="9" t="n"/>
      <c r="F430" s="9" t="n"/>
      <c r="I430" s="9" t="n"/>
      <c r="J430" s="9" t="n"/>
      <c r="K430" s="9" t="n"/>
      <c r="L430" s="9" t="n"/>
      <c r="M430" s="9" t="n"/>
    </row>
    <row r="431" ht="15.75" customHeight="1" s="496">
      <c r="B431" s="9" t="n"/>
      <c r="C431" s="9" t="n"/>
      <c r="E431" s="9" t="n"/>
      <c r="F431" s="9" t="n"/>
      <c r="I431" s="9" t="n"/>
      <c r="J431" s="9" t="n"/>
      <c r="K431" s="9" t="n"/>
      <c r="L431" s="9" t="n"/>
      <c r="M431" s="9" t="n"/>
    </row>
    <row r="432" ht="15.75" customHeight="1" s="496">
      <c r="B432" s="9" t="n"/>
      <c r="C432" s="9" t="n"/>
      <c r="E432" s="9" t="n"/>
      <c r="F432" s="9" t="n"/>
      <c r="I432" s="9" t="n"/>
      <c r="J432" s="9" t="n"/>
      <c r="K432" s="9" t="n"/>
      <c r="L432" s="9" t="n"/>
      <c r="M432" s="9" t="n"/>
    </row>
    <row r="433" ht="15.75" customHeight="1" s="496">
      <c r="B433" s="9" t="n"/>
      <c r="C433" s="9" t="n"/>
      <c r="E433" s="9" t="n"/>
      <c r="F433" s="9" t="n"/>
      <c r="I433" s="9" t="n"/>
      <c r="J433" s="9" t="n"/>
      <c r="K433" s="9" t="n"/>
      <c r="L433" s="9" t="n"/>
      <c r="M433" s="9" t="n"/>
    </row>
    <row r="434" ht="15.75" customHeight="1" s="496">
      <c r="B434" s="9" t="n"/>
      <c r="C434" s="9" t="n"/>
      <c r="E434" s="9" t="n"/>
      <c r="F434" s="9" t="n"/>
      <c r="I434" s="9" t="n"/>
      <c r="J434" s="9" t="n"/>
      <c r="K434" s="9" t="n"/>
      <c r="L434" s="9" t="n"/>
      <c r="M434" s="9" t="n"/>
    </row>
    <row r="435" ht="15.75" customHeight="1" s="496">
      <c r="B435" s="9" t="n"/>
      <c r="C435" s="9" t="n"/>
      <c r="E435" s="9" t="n"/>
      <c r="F435" s="9" t="n"/>
      <c r="I435" s="9" t="n"/>
      <c r="J435" s="9" t="n"/>
      <c r="K435" s="9" t="n"/>
      <c r="L435" s="9" t="n"/>
      <c r="M435" s="9" t="n"/>
    </row>
    <row r="436" ht="15.75" customHeight="1" s="496">
      <c r="B436" s="9" t="n"/>
      <c r="C436" s="9" t="n"/>
      <c r="E436" s="9" t="n"/>
      <c r="F436" s="9" t="n"/>
      <c r="I436" s="9" t="n"/>
      <c r="J436" s="9" t="n"/>
      <c r="K436" s="9" t="n"/>
      <c r="L436" s="9" t="n"/>
      <c r="M436" s="9" t="n"/>
    </row>
    <row r="437" ht="15.75" customHeight="1" s="496">
      <c r="B437" s="9" t="n"/>
      <c r="C437" s="9" t="n"/>
      <c r="E437" s="9" t="n"/>
      <c r="F437" s="9" t="n"/>
      <c r="I437" s="9" t="n"/>
      <c r="J437" s="9" t="n"/>
      <c r="K437" s="9" t="n"/>
      <c r="L437" s="9" t="n"/>
      <c r="M437" s="9" t="n"/>
    </row>
    <row r="438" ht="15.75" customHeight="1" s="496">
      <c r="B438" s="9" t="n"/>
      <c r="C438" s="9" t="n"/>
      <c r="E438" s="9" t="n"/>
      <c r="F438" s="9" t="n"/>
      <c r="I438" s="9" t="n"/>
      <c r="J438" s="9" t="n"/>
      <c r="K438" s="9" t="n"/>
      <c r="L438" s="9" t="n"/>
      <c r="M438" s="9" t="n"/>
    </row>
    <row r="439" ht="15.75" customHeight="1" s="496">
      <c r="B439" s="9" t="n"/>
      <c r="C439" s="9" t="n"/>
      <c r="E439" s="9" t="n"/>
      <c r="F439" s="9" t="n"/>
      <c r="I439" s="9" t="n"/>
      <c r="J439" s="9" t="n"/>
      <c r="K439" s="9" t="n"/>
      <c r="L439" s="9" t="n"/>
      <c r="M439" s="9" t="n"/>
    </row>
    <row r="440" ht="15.75" customHeight="1" s="496">
      <c r="B440" s="9" t="n"/>
      <c r="C440" s="9" t="n"/>
      <c r="E440" s="9" t="n"/>
      <c r="F440" s="9" t="n"/>
      <c r="I440" s="9" t="n"/>
      <c r="J440" s="9" t="n"/>
      <c r="K440" s="9" t="n"/>
      <c r="L440" s="9" t="n"/>
      <c r="M440" s="9" t="n"/>
    </row>
    <row r="441" ht="15.75" customHeight="1" s="496">
      <c r="B441" s="9" t="n"/>
      <c r="C441" s="9" t="n"/>
      <c r="E441" s="9" t="n"/>
      <c r="F441" s="9" t="n"/>
      <c r="I441" s="9" t="n"/>
      <c r="J441" s="9" t="n"/>
      <c r="K441" s="9" t="n"/>
      <c r="L441" s="9" t="n"/>
      <c r="M441" s="9" t="n"/>
    </row>
    <row r="442" ht="15.75" customHeight="1" s="496">
      <c r="B442" s="9" t="n"/>
      <c r="C442" s="9" t="n"/>
      <c r="E442" s="9" t="n"/>
      <c r="F442" s="9" t="n"/>
      <c r="I442" s="9" t="n"/>
      <c r="J442" s="9" t="n"/>
      <c r="K442" s="9" t="n"/>
      <c r="L442" s="9" t="n"/>
      <c r="M442" s="9" t="n"/>
    </row>
    <row r="443" ht="15.75" customHeight="1" s="496">
      <c r="B443" s="9" t="n"/>
      <c r="C443" s="9" t="n"/>
      <c r="E443" s="9" t="n"/>
      <c r="F443" s="9" t="n"/>
      <c r="I443" s="9" t="n"/>
      <c r="J443" s="9" t="n"/>
      <c r="K443" s="9" t="n"/>
      <c r="L443" s="9" t="n"/>
      <c r="M443" s="9" t="n"/>
    </row>
    <row r="444" ht="15.75" customHeight="1" s="496">
      <c r="B444" s="9" t="n"/>
      <c r="C444" s="9" t="n"/>
      <c r="E444" s="9" t="n"/>
      <c r="F444" s="9" t="n"/>
      <c r="I444" s="9" t="n"/>
      <c r="J444" s="9" t="n"/>
      <c r="K444" s="9" t="n"/>
      <c r="L444" s="9" t="n"/>
      <c r="M444" s="9" t="n"/>
    </row>
    <row r="445" ht="15.75" customHeight="1" s="496">
      <c r="B445" s="9" t="n"/>
      <c r="C445" s="9" t="n"/>
      <c r="E445" s="9" t="n"/>
      <c r="F445" s="9" t="n"/>
      <c r="I445" s="9" t="n"/>
      <c r="J445" s="9" t="n"/>
      <c r="K445" s="9" t="n"/>
      <c r="L445" s="9" t="n"/>
      <c r="M445" s="9" t="n"/>
    </row>
    <row r="446" ht="15.75" customHeight="1" s="496">
      <c r="B446" s="9" t="n"/>
      <c r="C446" s="9" t="n"/>
      <c r="E446" s="9" t="n"/>
      <c r="F446" s="9" t="n"/>
      <c r="I446" s="9" t="n"/>
      <c r="J446" s="9" t="n"/>
      <c r="K446" s="9" t="n"/>
      <c r="L446" s="9" t="n"/>
      <c r="M446" s="9" t="n"/>
    </row>
    <row r="447" ht="15.75" customHeight="1" s="496">
      <c r="B447" s="9" t="n"/>
      <c r="C447" s="9" t="n"/>
      <c r="E447" s="9" t="n"/>
      <c r="F447" s="9" t="n"/>
      <c r="I447" s="9" t="n"/>
      <c r="J447" s="9" t="n"/>
      <c r="K447" s="9" t="n"/>
      <c r="L447" s="9" t="n"/>
      <c r="M447" s="9" t="n"/>
    </row>
    <row r="448" ht="15.75" customHeight="1" s="496">
      <c r="B448" s="9" t="n"/>
      <c r="C448" s="9" t="n"/>
      <c r="E448" s="9" t="n"/>
      <c r="F448" s="9" t="n"/>
      <c r="I448" s="9" t="n"/>
      <c r="J448" s="9" t="n"/>
      <c r="K448" s="9" t="n"/>
      <c r="L448" s="9" t="n"/>
      <c r="M448" s="9" t="n"/>
    </row>
    <row r="449" ht="15.75" customHeight="1" s="496">
      <c r="B449" s="9" t="n"/>
      <c r="C449" s="9" t="n"/>
      <c r="E449" s="9" t="n"/>
      <c r="F449" s="9" t="n"/>
      <c r="I449" s="9" t="n"/>
      <c r="J449" s="9" t="n"/>
      <c r="K449" s="9" t="n"/>
      <c r="L449" s="9" t="n"/>
      <c r="M449" s="9" t="n"/>
    </row>
    <row r="450" ht="15.75" customHeight="1" s="496">
      <c r="B450" s="9" t="n"/>
      <c r="C450" s="9" t="n"/>
      <c r="E450" s="9" t="n"/>
      <c r="F450" s="9" t="n"/>
      <c r="I450" s="9" t="n"/>
      <c r="J450" s="9" t="n"/>
      <c r="K450" s="9" t="n"/>
      <c r="L450" s="9" t="n"/>
      <c r="M450" s="9" t="n"/>
    </row>
    <row r="451" ht="15.75" customHeight="1" s="496">
      <c r="B451" s="9" t="n"/>
      <c r="C451" s="9" t="n"/>
      <c r="E451" s="9" t="n"/>
      <c r="F451" s="9" t="n"/>
      <c r="I451" s="9" t="n"/>
      <c r="J451" s="9" t="n"/>
      <c r="K451" s="9" t="n"/>
      <c r="L451" s="9" t="n"/>
      <c r="M451" s="9" t="n"/>
    </row>
    <row r="452" ht="15.75" customHeight="1" s="496">
      <c r="B452" s="9" t="n"/>
      <c r="C452" s="9" t="n"/>
      <c r="E452" s="9" t="n"/>
      <c r="F452" s="9" t="n"/>
      <c r="I452" s="9" t="n"/>
      <c r="J452" s="9" t="n"/>
      <c r="K452" s="9" t="n"/>
      <c r="L452" s="9" t="n"/>
      <c r="M452" s="9" t="n"/>
    </row>
    <row r="453" ht="15.75" customHeight="1" s="496">
      <c r="B453" s="9" t="n"/>
      <c r="C453" s="9" t="n"/>
      <c r="E453" s="9" t="n"/>
      <c r="F453" s="9" t="n"/>
      <c r="I453" s="9" t="n"/>
      <c r="J453" s="9" t="n"/>
      <c r="K453" s="9" t="n"/>
      <c r="L453" s="9" t="n"/>
      <c r="M453" s="9" t="n"/>
    </row>
    <row r="454" ht="15.75" customHeight="1" s="496">
      <c r="B454" s="9" t="n"/>
      <c r="C454" s="9" t="n"/>
      <c r="E454" s="9" t="n"/>
      <c r="F454" s="9" t="n"/>
      <c r="I454" s="9" t="n"/>
      <c r="J454" s="9" t="n"/>
      <c r="K454" s="9" t="n"/>
      <c r="L454" s="9" t="n"/>
      <c r="M454" s="9" t="n"/>
    </row>
    <row r="455" ht="15.75" customHeight="1" s="496">
      <c r="B455" s="9" t="n"/>
      <c r="C455" s="9" t="n"/>
      <c r="E455" s="9" t="n"/>
      <c r="F455" s="9" t="n"/>
      <c r="I455" s="9" t="n"/>
      <c r="J455" s="9" t="n"/>
      <c r="K455" s="9" t="n"/>
      <c r="L455" s="9" t="n"/>
      <c r="M455" s="9" t="n"/>
    </row>
    <row r="456" ht="15.75" customHeight="1" s="496">
      <c r="B456" s="9" t="n"/>
      <c r="C456" s="9" t="n"/>
      <c r="E456" s="9" t="n"/>
      <c r="F456" s="9" t="n"/>
      <c r="I456" s="9" t="n"/>
      <c r="J456" s="9" t="n"/>
      <c r="K456" s="9" t="n"/>
      <c r="L456" s="9" t="n"/>
      <c r="M456" s="9" t="n"/>
    </row>
    <row r="457" ht="15.75" customHeight="1" s="496">
      <c r="B457" s="9" t="n"/>
      <c r="C457" s="9" t="n"/>
      <c r="E457" s="9" t="n"/>
      <c r="F457" s="9" t="n"/>
      <c r="I457" s="9" t="n"/>
      <c r="J457" s="9" t="n"/>
      <c r="K457" s="9" t="n"/>
      <c r="L457" s="9" t="n"/>
      <c r="M457" s="9" t="n"/>
    </row>
    <row r="458" ht="15.75" customHeight="1" s="496">
      <c r="B458" s="9" t="n"/>
      <c r="C458" s="9" t="n"/>
      <c r="E458" s="9" t="n"/>
      <c r="F458" s="9" t="n"/>
      <c r="I458" s="9" t="n"/>
      <c r="J458" s="9" t="n"/>
      <c r="K458" s="9" t="n"/>
      <c r="L458" s="9" t="n"/>
      <c r="M458" s="9" t="n"/>
    </row>
    <row r="459" ht="15.75" customHeight="1" s="496">
      <c r="B459" s="9" t="n"/>
      <c r="C459" s="9" t="n"/>
      <c r="E459" s="9" t="n"/>
      <c r="F459" s="9" t="n"/>
      <c r="I459" s="9" t="n"/>
      <c r="J459" s="9" t="n"/>
      <c r="K459" s="9" t="n"/>
      <c r="L459" s="9" t="n"/>
      <c r="M459" s="9" t="n"/>
    </row>
    <row r="460" ht="15.75" customHeight="1" s="496">
      <c r="B460" s="9" t="n"/>
      <c r="C460" s="9" t="n"/>
      <c r="E460" s="9" t="n"/>
      <c r="F460" s="9" t="n"/>
      <c r="I460" s="9" t="n"/>
      <c r="J460" s="9" t="n"/>
      <c r="K460" s="9" t="n"/>
      <c r="L460" s="9" t="n"/>
      <c r="M460" s="9" t="n"/>
    </row>
    <row r="461" ht="15.75" customHeight="1" s="496">
      <c r="B461" s="9" t="n"/>
      <c r="C461" s="9" t="n"/>
      <c r="E461" s="9" t="n"/>
      <c r="F461" s="9" t="n"/>
      <c r="I461" s="9" t="n"/>
      <c r="J461" s="9" t="n"/>
      <c r="K461" s="9" t="n"/>
      <c r="L461" s="9" t="n"/>
      <c r="M461" s="9" t="n"/>
    </row>
    <row r="462" ht="15.75" customHeight="1" s="496">
      <c r="B462" s="9" t="n"/>
      <c r="C462" s="9" t="n"/>
      <c r="E462" s="9" t="n"/>
      <c r="F462" s="9" t="n"/>
      <c r="I462" s="9" t="n"/>
      <c r="J462" s="9" t="n"/>
      <c r="K462" s="9" t="n"/>
      <c r="L462" s="9" t="n"/>
      <c r="M462" s="9" t="n"/>
    </row>
    <row r="463" ht="15.75" customHeight="1" s="496">
      <c r="B463" s="9" t="n"/>
      <c r="C463" s="9" t="n"/>
      <c r="E463" s="9" t="n"/>
      <c r="F463" s="9" t="n"/>
      <c r="I463" s="9" t="n"/>
      <c r="J463" s="9" t="n"/>
      <c r="K463" s="9" t="n"/>
      <c r="L463" s="9" t="n"/>
      <c r="M463" s="9" t="n"/>
    </row>
    <row r="464" ht="15.75" customHeight="1" s="496">
      <c r="B464" s="9" t="n"/>
      <c r="C464" s="9" t="n"/>
      <c r="E464" s="9" t="n"/>
      <c r="F464" s="9" t="n"/>
      <c r="I464" s="9" t="n"/>
      <c r="J464" s="9" t="n"/>
      <c r="K464" s="9" t="n"/>
      <c r="L464" s="9" t="n"/>
      <c r="M464" s="9" t="n"/>
    </row>
    <row r="465" ht="15.75" customHeight="1" s="496">
      <c r="B465" s="9" t="n"/>
      <c r="C465" s="9" t="n"/>
      <c r="E465" s="9" t="n"/>
      <c r="F465" s="9" t="n"/>
      <c r="I465" s="9" t="n"/>
      <c r="J465" s="9" t="n"/>
      <c r="K465" s="9" t="n"/>
      <c r="L465" s="9" t="n"/>
      <c r="M465" s="9" t="n"/>
    </row>
    <row r="466" ht="15.75" customHeight="1" s="496">
      <c r="B466" s="9" t="n"/>
      <c r="C466" s="9" t="n"/>
      <c r="E466" s="9" t="n"/>
      <c r="F466" s="9" t="n"/>
      <c r="I466" s="9" t="n"/>
      <c r="J466" s="9" t="n"/>
      <c r="K466" s="9" t="n"/>
      <c r="L466" s="9" t="n"/>
      <c r="M466" s="9" t="n"/>
    </row>
    <row r="467" ht="15.75" customHeight="1" s="496">
      <c r="B467" s="9" t="n"/>
      <c r="C467" s="9" t="n"/>
      <c r="E467" s="9" t="n"/>
      <c r="F467" s="9" t="n"/>
      <c r="I467" s="9" t="n"/>
      <c r="J467" s="9" t="n"/>
      <c r="K467" s="9" t="n"/>
      <c r="L467" s="9" t="n"/>
      <c r="M467" s="9" t="n"/>
    </row>
    <row r="468" ht="15.75" customHeight="1" s="496">
      <c r="B468" s="9" t="n"/>
      <c r="C468" s="9" t="n"/>
      <c r="E468" s="9" t="n"/>
      <c r="F468" s="9" t="n"/>
      <c r="I468" s="9" t="n"/>
      <c r="J468" s="9" t="n"/>
      <c r="K468" s="9" t="n"/>
      <c r="L468" s="9" t="n"/>
      <c r="M468" s="9" t="n"/>
    </row>
    <row r="469" ht="15.75" customHeight="1" s="496">
      <c r="B469" s="9" t="n"/>
      <c r="C469" s="9" t="n"/>
      <c r="E469" s="9" t="n"/>
      <c r="F469" s="9" t="n"/>
      <c r="I469" s="9" t="n"/>
      <c r="J469" s="9" t="n"/>
      <c r="K469" s="9" t="n"/>
      <c r="L469" s="9" t="n"/>
      <c r="M469" s="9" t="n"/>
    </row>
    <row r="470" ht="15.75" customHeight="1" s="496">
      <c r="B470" s="9" t="n"/>
      <c r="C470" s="9" t="n"/>
      <c r="E470" s="9" t="n"/>
      <c r="F470" s="9" t="n"/>
      <c r="I470" s="9" t="n"/>
      <c r="J470" s="9" t="n"/>
      <c r="K470" s="9" t="n"/>
      <c r="L470" s="9" t="n"/>
      <c r="M470" s="9" t="n"/>
    </row>
    <row r="471" ht="15.75" customHeight="1" s="496">
      <c r="B471" s="9" t="n"/>
      <c r="C471" s="9" t="n"/>
      <c r="E471" s="9" t="n"/>
      <c r="F471" s="9" t="n"/>
      <c r="I471" s="9" t="n"/>
      <c r="J471" s="9" t="n"/>
      <c r="K471" s="9" t="n"/>
      <c r="L471" s="9" t="n"/>
      <c r="M471" s="9" t="n"/>
    </row>
    <row r="472" ht="15.75" customHeight="1" s="496">
      <c r="B472" s="9" t="n"/>
      <c r="C472" s="9" t="n"/>
      <c r="E472" s="9" t="n"/>
      <c r="F472" s="9" t="n"/>
      <c r="I472" s="9" t="n"/>
      <c r="J472" s="9" t="n"/>
      <c r="K472" s="9" t="n"/>
      <c r="L472" s="9" t="n"/>
      <c r="M472" s="9" t="n"/>
    </row>
    <row r="473" ht="15.75" customHeight="1" s="496">
      <c r="B473" s="9" t="n"/>
      <c r="C473" s="9" t="n"/>
      <c r="E473" s="9" t="n"/>
      <c r="F473" s="9" t="n"/>
      <c r="I473" s="9" t="n"/>
      <c r="J473" s="9" t="n"/>
      <c r="K473" s="9" t="n"/>
      <c r="L473" s="9" t="n"/>
      <c r="M473" s="9" t="n"/>
    </row>
    <row r="474" ht="15.75" customHeight="1" s="496">
      <c r="B474" s="9" t="n"/>
      <c r="C474" s="9" t="n"/>
      <c r="E474" s="9" t="n"/>
      <c r="F474" s="9" t="n"/>
      <c r="I474" s="9" t="n"/>
      <c r="J474" s="9" t="n"/>
      <c r="K474" s="9" t="n"/>
      <c r="L474" s="9" t="n"/>
      <c r="M474" s="9" t="n"/>
    </row>
    <row r="475" ht="15.75" customHeight="1" s="496">
      <c r="B475" s="9" t="n"/>
      <c r="C475" s="9" t="n"/>
      <c r="E475" s="9" t="n"/>
      <c r="F475" s="9" t="n"/>
      <c r="I475" s="9" t="n"/>
      <c r="J475" s="9" t="n"/>
      <c r="K475" s="9" t="n"/>
      <c r="L475" s="9" t="n"/>
      <c r="M475" s="9" t="n"/>
    </row>
    <row r="476" ht="15.75" customHeight="1" s="496">
      <c r="B476" s="9" t="n"/>
      <c r="C476" s="9" t="n"/>
      <c r="E476" s="9" t="n"/>
      <c r="F476" s="9" t="n"/>
      <c r="I476" s="9" t="n"/>
      <c r="J476" s="9" t="n"/>
      <c r="K476" s="9" t="n"/>
      <c r="L476" s="9" t="n"/>
      <c r="M476" s="9" t="n"/>
    </row>
    <row r="477" ht="15.75" customHeight="1" s="496">
      <c r="B477" s="9" t="n"/>
      <c r="C477" s="9" t="n"/>
      <c r="E477" s="9" t="n"/>
      <c r="F477" s="9" t="n"/>
      <c r="I477" s="9" t="n"/>
      <c r="J477" s="9" t="n"/>
      <c r="K477" s="9" t="n"/>
      <c r="L477" s="9" t="n"/>
      <c r="M477" s="9" t="n"/>
    </row>
    <row r="478" ht="15.75" customHeight="1" s="496">
      <c r="B478" s="9" t="n"/>
      <c r="C478" s="9" t="n"/>
      <c r="E478" s="9" t="n"/>
      <c r="F478" s="9" t="n"/>
      <c r="I478" s="9" t="n"/>
      <c r="J478" s="9" t="n"/>
      <c r="K478" s="9" t="n"/>
      <c r="L478" s="9" t="n"/>
      <c r="M478" s="9" t="n"/>
    </row>
    <row r="479" ht="15.75" customHeight="1" s="496">
      <c r="B479" s="9" t="n"/>
      <c r="C479" s="9" t="n"/>
      <c r="E479" s="9" t="n"/>
      <c r="F479" s="9" t="n"/>
      <c r="I479" s="9" t="n"/>
      <c r="J479" s="9" t="n"/>
      <c r="K479" s="9" t="n"/>
      <c r="L479" s="9" t="n"/>
      <c r="M479" s="9" t="n"/>
    </row>
    <row r="480" ht="15.75" customHeight="1" s="496">
      <c r="B480" s="9" t="n"/>
      <c r="C480" s="9" t="n"/>
      <c r="E480" s="9" t="n"/>
      <c r="F480" s="9" t="n"/>
      <c r="I480" s="9" t="n"/>
      <c r="J480" s="9" t="n"/>
      <c r="K480" s="9" t="n"/>
      <c r="L480" s="9" t="n"/>
      <c r="M480" s="9" t="n"/>
    </row>
    <row r="481" ht="15.75" customHeight="1" s="496">
      <c r="B481" s="9" t="n"/>
      <c r="C481" s="9" t="n"/>
      <c r="E481" s="9" t="n"/>
      <c r="F481" s="9" t="n"/>
      <c r="I481" s="9" t="n"/>
      <c r="J481" s="9" t="n"/>
      <c r="K481" s="9" t="n"/>
      <c r="L481" s="9" t="n"/>
      <c r="M481" s="9" t="n"/>
    </row>
    <row r="482" ht="15.75" customHeight="1" s="496">
      <c r="B482" s="9" t="n"/>
      <c r="C482" s="9" t="n"/>
      <c r="E482" s="9" t="n"/>
      <c r="F482" s="9" t="n"/>
      <c r="I482" s="9" t="n"/>
      <c r="J482" s="9" t="n"/>
      <c r="K482" s="9" t="n"/>
      <c r="L482" s="9" t="n"/>
      <c r="M482" s="9" t="n"/>
    </row>
    <row r="483" ht="15.75" customHeight="1" s="496">
      <c r="B483" s="9" t="n"/>
      <c r="C483" s="9" t="n"/>
      <c r="E483" s="9" t="n"/>
      <c r="F483" s="9" t="n"/>
      <c r="I483" s="9" t="n"/>
      <c r="J483" s="9" t="n"/>
      <c r="K483" s="9" t="n"/>
      <c r="L483" s="9" t="n"/>
      <c r="M483" s="9" t="n"/>
    </row>
    <row r="484" ht="15.75" customHeight="1" s="496">
      <c r="B484" s="9" t="n"/>
      <c r="C484" s="9" t="n"/>
      <c r="E484" s="9" t="n"/>
      <c r="F484" s="9" t="n"/>
      <c r="I484" s="9" t="n"/>
      <c r="J484" s="9" t="n"/>
      <c r="K484" s="9" t="n"/>
      <c r="L484" s="9" t="n"/>
      <c r="M484" s="9" t="n"/>
    </row>
    <row r="485" ht="15.75" customHeight="1" s="496">
      <c r="B485" s="9" t="n"/>
      <c r="C485" s="9" t="n"/>
      <c r="E485" s="9" t="n"/>
      <c r="F485" s="9" t="n"/>
      <c r="I485" s="9" t="n"/>
      <c r="J485" s="9" t="n"/>
      <c r="K485" s="9" t="n"/>
      <c r="L485" s="9" t="n"/>
      <c r="M485" s="9" t="n"/>
    </row>
    <row r="486" ht="15.75" customHeight="1" s="496">
      <c r="B486" s="9" t="n"/>
      <c r="C486" s="9" t="n"/>
      <c r="E486" s="9" t="n"/>
      <c r="F486" s="9" t="n"/>
      <c r="I486" s="9" t="n"/>
      <c r="J486" s="9" t="n"/>
      <c r="K486" s="9" t="n"/>
      <c r="L486" s="9" t="n"/>
      <c r="M486" s="9" t="n"/>
    </row>
    <row r="487" ht="15.75" customHeight="1" s="496">
      <c r="B487" s="9" t="n"/>
      <c r="C487" s="9" t="n"/>
      <c r="E487" s="9" t="n"/>
      <c r="F487" s="9" t="n"/>
      <c r="I487" s="9" t="n"/>
      <c r="J487" s="9" t="n"/>
      <c r="K487" s="9" t="n"/>
      <c r="L487" s="9" t="n"/>
      <c r="M487" s="9" t="n"/>
    </row>
    <row r="488" ht="15.75" customHeight="1" s="496">
      <c r="B488" s="9" t="n"/>
      <c r="C488" s="9" t="n"/>
      <c r="E488" s="9" t="n"/>
      <c r="F488" s="9" t="n"/>
      <c r="I488" s="9" t="n"/>
      <c r="J488" s="9" t="n"/>
      <c r="K488" s="9" t="n"/>
      <c r="L488" s="9" t="n"/>
      <c r="M488" s="9" t="n"/>
    </row>
    <row r="489" ht="15.75" customHeight="1" s="496">
      <c r="B489" s="9" t="n"/>
      <c r="C489" s="9" t="n"/>
      <c r="E489" s="9" t="n"/>
      <c r="F489" s="9" t="n"/>
      <c r="I489" s="9" t="n"/>
      <c r="J489" s="9" t="n"/>
      <c r="K489" s="9" t="n"/>
      <c r="L489" s="9" t="n"/>
      <c r="M489" s="9" t="n"/>
    </row>
    <row r="490" ht="15.75" customHeight="1" s="496">
      <c r="B490" s="9" t="n"/>
      <c r="C490" s="9" t="n"/>
      <c r="E490" s="9" t="n"/>
      <c r="F490" s="9" t="n"/>
      <c r="I490" s="9" t="n"/>
      <c r="J490" s="9" t="n"/>
      <c r="K490" s="9" t="n"/>
      <c r="L490" s="9" t="n"/>
      <c r="M490" s="9" t="n"/>
    </row>
    <row r="491" ht="15.75" customHeight="1" s="496">
      <c r="B491" s="9" t="n"/>
      <c r="C491" s="9" t="n"/>
      <c r="E491" s="9" t="n"/>
      <c r="F491" s="9" t="n"/>
      <c r="I491" s="9" t="n"/>
      <c r="J491" s="9" t="n"/>
      <c r="K491" s="9" t="n"/>
      <c r="L491" s="9" t="n"/>
      <c r="M491" s="9" t="n"/>
    </row>
    <row r="492" ht="15.75" customHeight="1" s="496">
      <c r="B492" s="9" t="n"/>
      <c r="C492" s="9" t="n"/>
      <c r="E492" s="9" t="n"/>
      <c r="F492" s="9" t="n"/>
      <c r="I492" s="9" t="n"/>
      <c r="J492" s="9" t="n"/>
      <c r="K492" s="9" t="n"/>
      <c r="L492" s="9" t="n"/>
      <c r="M492" s="9" t="n"/>
    </row>
    <row r="493" ht="15.75" customHeight="1" s="496">
      <c r="B493" s="9" t="n"/>
      <c r="C493" s="9" t="n"/>
      <c r="E493" s="9" t="n"/>
      <c r="F493" s="9" t="n"/>
      <c r="I493" s="9" t="n"/>
      <c r="J493" s="9" t="n"/>
      <c r="K493" s="9" t="n"/>
      <c r="L493" s="9" t="n"/>
      <c r="M493" s="9" t="n"/>
    </row>
    <row r="494" ht="15.75" customHeight="1" s="496">
      <c r="B494" s="9" t="n"/>
      <c r="C494" s="9" t="n"/>
      <c r="E494" s="9" t="n"/>
      <c r="F494" s="9" t="n"/>
      <c r="I494" s="9" t="n"/>
      <c r="J494" s="9" t="n"/>
      <c r="K494" s="9" t="n"/>
      <c r="L494" s="9" t="n"/>
      <c r="M494" s="9" t="n"/>
    </row>
    <row r="495" ht="15.75" customHeight="1" s="496">
      <c r="B495" s="9" t="n"/>
      <c r="C495" s="9" t="n"/>
      <c r="E495" s="9" t="n"/>
      <c r="F495" s="9" t="n"/>
      <c r="I495" s="9" t="n"/>
      <c r="J495" s="9" t="n"/>
      <c r="K495" s="9" t="n"/>
      <c r="L495" s="9" t="n"/>
      <c r="M495" s="9" t="n"/>
    </row>
    <row r="496" ht="15.75" customHeight="1" s="496">
      <c r="B496" s="9" t="n"/>
      <c r="C496" s="9" t="n"/>
      <c r="E496" s="9" t="n"/>
      <c r="F496" s="9" t="n"/>
      <c r="I496" s="9" t="n"/>
      <c r="J496" s="9" t="n"/>
      <c r="K496" s="9" t="n"/>
      <c r="L496" s="9" t="n"/>
      <c r="M496" s="9" t="n"/>
    </row>
    <row r="497" ht="15.75" customHeight="1" s="496">
      <c r="B497" s="9" t="n"/>
      <c r="C497" s="9" t="n"/>
      <c r="E497" s="9" t="n"/>
      <c r="F497" s="9" t="n"/>
      <c r="I497" s="9" t="n"/>
      <c r="J497" s="9" t="n"/>
      <c r="K497" s="9" t="n"/>
      <c r="L497" s="9" t="n"/>
      <c r="M497" s="9" t="n"/>
    </row>
    <row r="498" ht="15.75" customHeight="1" s="496">
      <c r="B498" s="9" t="n"/>
      <c r="C498" s="9" t="n"/>
      <c r="E498" s="9" t="n"/>
      <c r="F498" s="9" t="n"/>
      <c r="I498" s="9" t="n"/>
      <c r="J498" s="9" t="n"/>
      <c r="K498" s="9" t="n"/>
      <c r="L498" s="9" t="n"/>
      <c r="M498" s="9" t="n"/>
    </row>
    <row r="499" ht="15.75" customHeight="1" s="496">
      <c r="B499" s="9" t="n"/>
      <c r="C499" s="9" t="n"/>
      <c r="E499" s="9" t="n"/>
      <c r="F499" s="9" t="n"/>
      <c r="I499" s="9" t="n"/>
      <c r="J499" s="9" t="n"/>
      <c r="K499" s="9" t="n"/>
      <c r="L499" s="9" t="n"/>
      <c r="M499" s="9" t="n"/>
    </row>
    <row r="500" ht="15.75" customHeight="1" s="496">
      <c r="B500" s="9" t="n"/>
      <c r="C500" s="9" t="n"/>
      <c r="E500" s="9" t="n"/>
      <c r="F500" s="9" t="n"/>
      <c r="I500" s="9" t="n"/>
      <c r="J500" s="9" t="n"/>
      <c r="K500" s="9" t="n"/>
      <c r="L500" s="9" t="n"/>
      <c r="M500" s="9" t="n"/>
    </row>
    <row r="501" ht="15.75" customHeight="1" s="496">
      <c r="B501" s="9" t="n"/>
      <c r="C501" s="9" t="n"/>
      <c r="E501" s="9" t="n"/>
      <c r="F501" s="9" t="n"/>
      <c r="I501" s="9" t="n"/>
      <c r="J501" s="9" t="n"/>
      <c r="K501" s="9" t="n"/>
      <c r="L501" s="9" t="n"/>
      <c r="M501" s="9" t="n"/>
    </row>
    <row r="502" ht="15.75" customHeight="1" s="496">
      <c r="B502" s="9" t="n"/>
      <c r="C502" s="9" t="n"/>
      <c r="E502" s="9" t="n"/>
      <c r="F502" s="9" t="n"/>
      <c r="I502" s="9" t="n"/>
      <c r="J502" s="9" t="n"/>
      <c r="K502" s="9" t="n"/>
      <c r="L502" s="9" t="n"/>
      <c r="M502" s="9" t="n"/>
    </row>
    <row r="503" ht="15.75" customHeight="1" s="496">
      <c r="B503" s="9" t="n"/>
      <c r="C503" s="9" t="n"/>
      <c r="E503" s="9" t="n"/>
      <c r="F503" s="9" t="n"/>
      <c r="I503" s="9" t="n"/>
      <c r="J503" s="9" t="n"/>
      <c r="K503" s="9" t="n"/>
      <c r="L503" s="9" t="n"/>
      <c r="M503" s="9" t="n"/>
    </row>
    <row r="504" ht="15.75" customHeight="1" s="496">
      <c r="B504" s="9" t="n"/>
      <c r="C504" s="9" t="n"/>
      <c r="E504" s="9" t="n"/>
      <c r="F504" s="9" t="n"/>
      <c r="I504" s="9" t="n"/>
      <c r="J504" s="9" t="n"/>
      <c r="K504" s="9" t="n"/>
      <c r="L504" s="9" t="n"/>
      <c r="M504" s="9" t="n"/>
    </row>
    <row r="505" ht="15.75" customHeight="1" s="496">
      <c r="B505" s="9" t="n"/>
      <c r="C505" s="9" t="n"/>
      <c r="E505" s="9" t="n"/>
      <c r="F505" s="9" t="n"/>
      <c r="I505" s="9" t="n"/>
      <c r="J505" s="9" t="n"/>
      <c r="K505" s="9" t="n"/>
      <c r="L505" s="9" t="n"/>
      <c r="M505" s="9" t="n"/>
    </row>
    <row r="506" ht="15.75" customHeight="1" s="496">
      <c r="B506" s="9" t="n"/>
      <c r="C506" s="9" t="n"/>
      <c r="E506" s="9" t="n"/>
      <c r="F506" s="9" t="n"/>
      <c r="I506" s="9" t="n"/>
      <c r="J506" s="9" t="n"/>
      <c r="K506" s="9" t="n"/>
      <c r="L506" s="9" t="n"/>
      <c r="M506" s="9" t="n"/>
    </row>
    <row r="507" ht="15.75" customHeight="1" s="496">
      <c r="B507" s="9" t="n"/>
      <c r="C507" s="9" t="n"/>
      <c r="E507" s="9" t="n"/>
      <c r="F507" s="9" t="n"/>
      <c r="I507" s="9" t="n"/>
      <c r="J507" s="9" t="n"/>
      <c r="K507" s="9" t="n"/>
      <c r="L507" s="9" t="n"/>
      <c r="M507" s="9" t="n"/>
    </row>
    <row r="508" ht="15.75" customHeight="1" s="496">
      <c r="B508" s="9" t="n"/>
      <c r="C508" s="9" t="n"/>
      <c r="E508" s="9" t="n"/>
      <c r="F508" s="9" t="n"/>
      <c r="I508" s="9" t="n"/>
      <c r="J508" s="9" t="n"/>
      <c r="K508" s="9" t="n"/>
      <c r="L508" s="9" t="n"/>
      <c r="M508" s="9" t="n"/>
    </row>
    <row r="509" ht="15.75" customHeight="1" s="496">
      <c r="B509" s="9" t="n"/>
      <c r="C509" s="9" t="n"/>
      <c r="E509" s="9" t="n"/>
      <c r="F509" s="9" t="n"/>
      <c r="I509" s="9" t="n"/>
      <c r="J509" s="9" t="n"/>
      <c r="K509" s="9" t="n"/>
      <c r="L509" s="9" t="n"/>
      <c r="M509" s="9" t="n"/>
    </row>
    <row r="510" ht="15.75" customHeight="1" s="496">
      <c r="B510" s="9" t="n"/>
      <c r="C510" s="9" t="n"/>
      <c r="E510" s="9" t="n"/>
      <c r="F510" s="9" t="n"/>
      <c r="I510" s="9" t="n"/>
      <c r="J510" s="9" t="n"/>
      <c r="K510" s="9" t="n"/>
      <c r="L510" s="9" t="n"/>
      <c r="M510" s="9" t="n"/>
    </row>
    <row r="511" ht="15.75" customHeight="1" s="496">
      <c r="B511" s="9" t="n"/>
      <c r="C511" s="9" t="n"/>
      <c r="E511" s="9" t="n"/>
      <c r="F511" s="9" t="n"/>
      <c r="I511" s="9" t="n"/>
      <c r="J511" s="9" t="n"/>
      <c r="K511" s="9" t="n"/>
      <c r="L511" s="9" t="n"/>
      <c r="M511" s="9" t="n"/>
    </row>
    <row r="512" ht="15.75" customHeight="1" s="496">
      <c r="B512" s="9" t="n"/>
      <c r="C512" s="9" t="n"/>
      <c r="E512" s="9" t="n"/>
      <c r="F512" s="9" t="n"/>
      <c r="I512" s="9" t="n"/>
      <c r="J512" s="9" t="n"/>
      <c r="K512" s="9" t="n"/>
      <c r="L512" s="9" t="n"/>
      <c r="M512" s="9" t="n"/>
    </row>
    <row r="513" ht="15.75" customHeight="1" s="496">
      <c r="B513" s="9" t="n"/>
      <c r="C513" s="9" t="n"/>
      <c r="E513" s="9" t="n"/>
      <c r="F513" s="9" t="n"/>
      <c r="I513" s="9" t="n"/>
      <c r="J513" s="9" t="n"/>
      <c r="K513" s="9" t="n"/>
      <c r="L513" s="9" t="n"/>
      <c r="M513" s="9" t="n"/>
    </row>
    <row r="514" ht="15.75" customHeight="1" s="496">
      <c r="B514" s="9" t="n"/>
      <c r="C514" s="9" t="n"/>
      <c r="E514" s="9" t="n"/>
      <c r="F514" s="9" t="n"/>
      <c r="I514" s="9" t="n"/>
      <c r="J514" s="9" t="n"/>
      <c r="K514" s="9" t="n"/>
      <c r="L514" s="9" t="n"/>
      <c r="M514" s="9" t="n"/>
    </row>
    <row r="515" ht="15.75" customHeight="1" s="496">
      <c r="B515" s="9" t="n"/>
      <c r="C515" s="9" t="n"/>
      <c r="E515" s="9" t="n"/>
      <c r="F515" s="9" t="n"/>
      <c r="I515" s="9" t="n"/>
      <c r="J515" s="9" t="n"/>
      <c r="K515" s="9" t="n"/>
      <c r="L515" s="9" t="n"/>
      <c r="M515" s="9" t="n"/>
    </row>
    <row r="516" ht="15.75" customHeight="1" s="496">
      <c r="B516" s="9" t="n"/>
      <c r="C516" s="9" t="n"/>
      <c r="E516" s="9" t="n"/>
      <c r="F516" s="9" t="n"/>
      <c r="I516" s="9" t="n"/>
      <c r="J516" s="9" t="n"/>
      <c r="K516" s="9" t="n"/>
      <c r="L516" s="9" t="n"/>
      <c r="M516" s="9" t="n"/>
    </row>
    <row r="517" ht="15.75" customHeight="1" s="496">
      <c r="B517" s="9" t="n"/>
      <c r="C517" s="9" t="n"/>
      <c r="E517" s="9" t="n"/>
      <c r="F517" s="9" t="n"/>
      <c r="I517" s="9" t="n"/>
      <c r="J517" s="9" t="n"/>
      <c r="K517" s="9" t="n"/>
      <c r="L517" s="9" t="n"/>
      <c r="M517" s="9" t="n"/>
    </row>
    <row r="518" ht="15.75" customHeight="1" s="496">
      <c r="B518" s="9" t="n"/>
      <c r="C518" s="9" t="n"/>
      <c r="E518" s="9" t="n"/>
      <c r="F518" s="9" t="n"/>
      <c r="I518" s="9" t="n"/>
      <c r="J518" s="9" t="n"/>
      <c r="K518" s="9" t="n"/>
      <c r="L518" s="9" t="n"/>
      <c r="M518" s="9" t="n"/>
    </row>
    <row r="519" ht="15.75" customHeight="1" s="496">
      <c r="B519" s="9" t="n"/>
      <c r="C519" s="9" t="n"/>
      <c r="E519" s="9" t="n"/>
      <c r="F519" s="9" t="n"/>
      <c r="I519" s="9" t="n"/>
      <c r="J519" s="9" t="n"/>
      <c r="K519" s="9" t="n"/>
      <c r="L519" s="9" t="n"/>
      <c r="M519" s="9" t="n"/>
    </row>
    <row r="520" ht="15.75" customHeight="1" s="496">
      <c r="B520" s="9" t="n"/>
      <c r="C520" s="9" t="n"/>
      <c r="E520" s="9" t="n"/>
      <c r="F520" s="9" t="n"/>
      <c r="I520" s="9" t="n"/>
      <c r="J520" s="9" t="n"/>
      <c r="K520" s="9" t="n"/>
      <c r="L520" s="9" t="n"/>
      <c r="M520" s="9" t="n"/>
    </row>
    <row r="521" ht="15.75" customHeight="1" s="496">
      <c r="B521" s="9" t="n"/>
      <c r="C521" s="9" t="n"/>
      <c r="E521" s="9" t="n"/>
      <c r="F521" s="9" t="n"/>
      <c r="I521" s="9" t="n"/>
      <c r="J521" s="9" t="n"/>
      <c r="K521" s="9" t="n"/>
      <c r="L521" s="9" t="n"/>
      <c r="M521" s="9" t="n"/>
    </row>
    <row r="522" ht="15.75" customHeight="1" s="496">
      <c r="B522" s="9" t="n"/>
      <c r="C522" s="9" t="n"/>
      <c r="E522" s="9" t="n"/>
      <c r="F522" s="9" t="n"/>
      <c r="I522" s="9" t="n"/>
      <c r="J522" s="9" t="n"/>
      <c r="K522" s="9" t="n"/>
      <c r="L522" s="9" t="n"/>
      <c r="M522" s="9" t="n"/>
    </row>
    <row r="523" ht="15.75" customHeight="1" s="496">
      <c r="B523" s="9" t="n"/>
      <c r="C523" s="9" t="n"/>
      <c r="E523" s="9" t="n"/>
      <c r="F523" s="9" t="n"/>
      <c r="I523" s="9" t="n"/>
      <c r="J523" s="9" t="n"/>
      <c r="K523" s="9" t="n"/>
      <c r="L523" s="9" t="n"/>
      <c r="M523" s="9" t="n"/>
    </row>
    <row r="524" ht="15.75" customHeight="1" s="496">
      <c r="B524" s="9" t="n"/>
      <c r="C524" s="9" t="n"/>
      <c r="E524" s="9" t="n"/>
      <c r="F524" s="9" t="n"/>
      <c r="I524" s="9" t="n"/>
      <c r="J524" s="9" t="n"/>
      <c r="K524" s="9" t="n"/>
      <c r="L524" s="9" t="n"/>
      <c r="M524" s="9" t="n"/>
    </row>
    <row r="525" ht="15.75" customHeight="1" s="496">
      <c r="B525" s="9" t="n"/>
      <c r="C525" s="9" t="n"/>
      <c r="E525" s="9" t="n"/>
      <c r="F525" s="9" t="n"/>
      <c r="I525" s="9" t="n"/>
      <c r="J525" s="9" t="n"/>
      <c r="K525" s="9" t="n"/>
      <c r="L525" s="9" t="n"/>
      <c r="M525" s="9" t="n"/>
    </row>
    <row r="526" ht="15.75" customHeight="1" s="496">
      <c r="B526" s="9" t="n"/>
      <c r="C526" s="9" t="n"/>
      <c r="E526" s="9" t="n"/>
      <c r="F526" s="9" t="n"/>
      <c r="I526" s="9" t="n"/>
      <c r="J526" s="9" t="n"/>
      <c r="K526" s="9" t="n"/>
      <c r="L526" s="9" t="n"/>
      <c r="M526" s="9" t="n"/>
    </row>
    <row r="527" ht="15.75" customHeight="1" s="496">
      <c r="B527" s="9" t="n"/>
      <c r="C527" s="9" t="n"/>
      <c r="E527" s="9" t="n"/>
      <c r="F527" s="9" t="n"/>
      <c r="I527" s="9" t="n"/>
      <c r="J527" s="9" t="n"/>
      <c r="K527" s="9" t="n"/>
      <c r="L527" s="9" t="n"/>
      <c r="M527" s="9" t="n"/>
    </row>
    <row r="528" ht="15.75" customHeight="1" s="496">
      <c r="B528" s="9" t="n"/>
      <c r="C528" s="9" t="n"/>
      <c r="E528" s="9" t="n"/>
      <c r="F528" s="9" t="n"/>
      <c r="I528" s="9" t="n"/>
      <c r="J528" s="9" t="n"/>
      <c r="K528" s="9" t="n"/>
      <c r="L528" s="9" t="n"/>
      <c r="M528" s="9" t="n"/>
    </row>
    <row r="529" ht="15.75" customHeight="1" s="496">
      <c r="B529" s="9" t="n"/>
      <c r="C529" s="9" t="n"/>
      <c r="E529" s="9" t="n"/>
      <c r="F529" s="9" t="n"/>
      <c r="I529" s="9" t="n"/>
      <c r="J529" s="9" t="n"/>
      <c r="K529" s="9" t="n"/>
      <c r="L529" s="9" t="n"/>
      <c r="M529" s="9" t="n"/>
    </row>
    <row r="530" ht="15.75" customHeight="1" s="496">
      <c r="B530" s="9" t="n"/>
      <c r="C530" s="9" t="n"/>
      <c r="E530" s="9" t="n"/>
      <c r="F530" s="9" t="n"/>
      <c r="I530" s="9" t="n"/>
      <c r="J530" s="9" t="n"/>
      <c r="K530" s="9" t="n"/>
      <c r="L530" s="9" t="n"/>
      <c r="M530" s="9" t="n"/>
    </row>
    <row r="531" ht="15.75" customHeight="1" s="496">
      <c r="B531" s="9" t="n"/>
      <c r="C531" s="9" t="n"/>
      <c r="E531" s="9" t="n"/>
      <c r="F531" s="9" t="n"/>
      <c r="I531" s="9" t="n"/>
      <c r="J531" s="9" t="n"/>
      <c r="K531" s="9" t="n"/>
      <c r="L531" s="9" t="n"/>
      <c r="M531" s="9" t="n"/>
    </row>
    <row r="532" ht="15.75" customHeight="1" s="496">
      <c r="B532" s="9" t="n"/>
      <c r="C532" s="9" t="n"/>
      <c r="E532" s="9" t="n"/>
      <c r="F532" s="9" t="n"/>
      <c r="I532" s="9" t="n"/>
      <c r="J532" s="9" t="n"/>
      <c r="K532" s="9" t="n"/>
      <c r="L532" s="9" t="n"/>
      <c r="M532" s="9" t="n"/>
    </row>
    <row r="533" ht="15.75" customHeight="1" s="496">
      <c r="B533" s="9" t="n"/>
      <c r="C533" s="9" t="n"/>
      <c r="E533" s="9" t="n"/>
      <c r="F533" s="9" t="n"/>
      <c r="I533" s="9" t="n"/>
      <c r="J533" s="9" t="n"/>
      <c r="K533" s="9" t="n"/>
      <c r="L533" s="9" t="n"/>
      <c r="M533" s="9" t="n"/>
    </row>
    <row r="534" ht="15.75" customHeight="1" s="496">
      <c r="B534" s="9" t="n"/>
      <c r="C534" s="9" t="n"/>
      <c r="E534" s="9" t="n"/>
      <c r="F534" s="9" t="n"/>
      <c r="I534" s="9" t="n"/>
      <c r="J534" s="9" t="n"/>
      <c r="K534" s="9" t="n"/>
      <c r="L534" s="9" t="n"/>
      <c r="M534" s="9" t="n"/>
    </row>
    <row r="535" ht="15.75" customHeight="1" s="496">
      <c r="B535" s="9" t="n"/>
      <c r="C535" s="9" t="n"/>
      <c r="E535" s="9" t="n"/>
      <c r="F535" s="9" t="n"/>
      <c r="I535" s="9" t="n"/>
      <c r="J535" s="9" t="n"/>
      <c r="K535" s="9" t="n"/>
      <c r="L535" s="9" t="n"/>
      <c r="M535" s="9" t="n"/>
    </row>
    <row r="536" ht="15.75" customHeight="1" s="496">
      <c r="B536" s="9" t="n"/>
      <c r="C536" s="9" t="n"/>
      <c r="E536" s="9" t="n"/>
      <c r="F536" s="9" t="n"/>
      <c r="I536" s="9" t="n"/>
      <c r="J536" s="9" t="n"/>
      <c r="K536" s="9" t="n"/>
      <c r="L536" s="9" t="n"/>
      <c r="M536" s="9" t="n"/>
    </row>
    <row r="537" ht="15.75" customHeight="1" s="496">
      <c r="B537" s="9" t="n"/>
      <c r="C537" s="9" t="n"/>
      <c r="E537" s="9" t="n"/>
      <c r="F537" s="9" t="n"/>
      <c r="I537" s="9" t="n"/>
      <c r="J537" s="9" t="n"/>
      <c r="K537" s="9" t="n"/>
      <c r="L537" s="9" t="n"/>
      <c r="M537" s="9" t="n"/>
    </row>
    <row r="538" ht="15.75" customHeight="1" s="496">
      <c r="B538" s="9" t="n"/>
      <c r="C538" s="9" t="n"/>
      <c r="E538" s="9" t="n"/>
      <c r="F538" s="9" t="n"/>
      <c r="I538" s="9" t="n"/>
      <c r="J538" s="9" t="n"/>
      <c r="K538" s="9" t="n"/>
      <c r="L538" s="9" t="n"/>
      <c r="M538" s="9" t="n"/>
    </row>
    <row r="539" ht="15.75" customHeight="1" s="496">
      <c r="B539" s="9" t="n"/>
      <c r="C539" s="9" t="n"/>
      <c r="E539" s="9" t="n"/>
      <c r="F539" s="9" t="n"/>
      <c r="I539" s="9" t="n"/>
      <c r="J539" s="9" t="n"/>
      <c r="K539" s="9" t="n"/>
      <c r="L539" s="9" t="n"/>
      <c r="M539" s="9" t="n"/>
    </row>
    <row r="540" ht="15.75" customHeight="1" s="496">
      <c r="B540" s="9" t="n"/>
      <c r="C540" s="9" t="n"/>
      <c r="E540" s="9" t="n"/>
      <c r="F540" s="9" t="n"/>
      <c r="I540" s="9" t="n"/>
      <c r="J540" s="9" t="n"/>
      <c r="K540" s="9" t="n"/>
      <c r="L540" s="9" t="n"/>
      <c r="M540" s="9" t="n"/>
    </row>
    <row r="541" ht="15.75" customHeight="1" s="496">
      <c r="B541" s="9" t="n"/>
      <c r="C541" s="9" t="n"/>
      <c r="E541" s="9" t="n"/>
      <c r="F541" s="9" t="n"/>
      <c r="I541" s="9" t="n"/>
      <c r="J541" s="9" t="n"/>
      <c r="K541" s="9" t="n"/>
      <c r="L541" s="9" t="n"/>
      <c r="M541" s="9" t="n"/>
    </row>
    <row r="542" ht="15.75" customHeight="1" s="496">
      <c r="B542" s="9" t="n"/>
      <c r="C542" s="9" t="n"/>
      <c r="E542" s="9" t="n"/>
      <c r="F542" s="9" t="n"/>
      <c r="I542" s="9" t="n"/>
      <c r="J542" s="9" t="n"/>
      <c r="K542" s="9" t="n"/>
      <c r="L542" s="9" t="n"/>
      <c r="M542" s="9" t="n"/>
    </row>
    <row r="543" ht="15.75" customHeight="1" s="496">
      <c r="B543" s="9" t="n"/>
      <c r="C543" s="9" t="n"/>
      <c r="E543" s="9" t="n"/>
      <c r="F543" s="9" t="n"/>
      <c r="I543" s="9" t="n"/>
      <c r="J543" s="9" t="n"/>
      <c r="K543" s="9" t="n"/>
      <c r="L543" s="9" t="n"/>
      <c r="M543" s="9" t="n"/>
    </row>
    <row r="544" ht="15.75" customHeight="1" s="496">
      <c r="B544" s="9" t="n"/>
      <c r="C544" s="9" t="n"/>
      <c r="E544" s="9" t="n"/>
      <c r="F544" s="9" t="n"/>
      <c r="I544" s="9" t="n"/>
      <c r="J544" s="9" t="n"/>
      <c r="K544" s="9" t="n"/>
      <c r="L544" s="9" t="n"/>
      <c r="M544" s="9" t="n"/>
    </row>
    <row r="545" ht="15.75" customHeight="1" s="496">
      <c r="B545" s="9" t="n"/>
      <c r="C545" s="9" t="n"/>
      <c r="E545" s="9" t="n"/>
      <c r="F545" s="9" t="n"/>
      <c r="I545" s="9" t="n"/>
      <c r="J545" s="9" t="n"/>
      <c r="K545" s="9" t="n"/>
      <c r="L545" s="9" t="n"/>
      <c r="M545" s="9" t="n"/>
    </row>
    <row r="546" ht="15.75" customHeight="1" s="496">
      <c r="B546" s="9" t="n"/>
      <c r="C546" s="9" t="n"/>
      <c r="E546" s="9" t="n"/>
      <c r="F546" s="9" t="n"/>
      <c r="I546" s="9" t="n"/>
      <c r="J546" s="9" t="n"/>
      <c r="K546" s="9" t="n"/>
      <c r="L546" s="9" t="n"/>
      <c r="M546" s="9" t="n"/>
    </row>
    <row r="547" ht="15.75" customHeight="1" s="496">
      <c r="B547" s="9" t="n"/>
      <c r="C547" s="9" t="n"/>
      <c r="E547" s="9" t="n"/>
      <c r="F547" s="9" t="n"/>
      <c r="I547" s="9" t="n"/>
      <c r="J547" s="9" t="n"/>
      <c r="K547" s="9" t="n"/>
      <c r="L547" s="9" t="n"/>
      <c r="M547" s="9" t="n"/>
    </row>
    <row r="548" ht="15.75" customHeight="1" s="496">
      <c r="B548" s="9" t="n"/>
      <c r="C548" s="9" t="n"/>
      <c r="E548" s="9" t="n"/>
      <c r="F548" s="9" t="n"/>
      <c r="I548" s="9" t="n"/>
      <c r="J548" s="9" t="n"/>
      <c r="K548" s="9" t="n"/>
      <c r="L548" s="9" t="n"/>
      <c r="M548" s="9" t="n"/>
    </row>
    <row r="549" ht="15.75" customHeight="1" s="496">
      <c r="B549" s="9" t="n"/>
      <c r="C549" s="9" t="n"/>
      <c r="E549" s="9" t="n"/>
      <c r="F549" s="9" t="n"/>
      <c r="I549" s="9" t="n"/>
      <c r="J549" s="9" t="n"/>
      <c r="K549" s="9" t="n"/>
      <c r="L549" s="9" t="n"/>
      <c r="M549" s="9" t="n"/>
    </row>
    <row r="550" ht="15.75" customHeight="1" s="496">
      <c r="B550" s="9" t="n"/>
      <c r="C550" s="9" t="n"/>
      <c r="E550" s="9" t="n"/>
      <c r="F550" s="9" t="n"/>
      <c r="I550" s="9" t="n"/>
      <c r="J550" s="9" t="n"/>
      <c r="K550" s="9" t="n"/>
      <c r="L550" s="9" t="n"/>
      <c r="M550" s="9" t="n"/>
    </row>
    <row r="551" ht="15.75" customHeight="1" s="496">
      <c r="B551" s="9" t="n"/>
      <c r="C551" s="9" t="n"/>
      <c r="E551" s="9" t="n"/>
      <c r="F551" s="9" t="n"/>
      <c r="I551" s="9" t="n"/>
      <c r="J551" s="9" t="n"/>
      <c r="K551" s="9" t="n"/>
      <c r="L551" s="9" t="n"/>
      <c r="M551" s="9" t="n"/>
    </row>
    <row r="552" ht="15.75" customHeight="1" s="496">
      <c r="B552" s="9" t="n"/>
      <c r="C552" s="9" t="n"/>
      <c r="E552" s="9" t="n"/>
      <c r="F552" s="9" t="n"/>
      <c r="I552" s="9" t="n"/>
      <c r="J552" s="9" t="n"/>
      <c r="K552" s="9" t="n"/>
      <c r="L552" s="9" t="n"/>
      <c r="M552" s="9" t="n"/>
    </row>
    <row r="553" ht="15.75" customHeight="1" s="496">
      <c r="B553" s="9" t="n"/>
      <c r="C553" s="9" t="n"/>
      <c r="E553" s="9" t="n"/>
      <c r="F553" s="9" t="n"/>
      <c r="I553" s="9" t="n"/>
      <c r="J553" s="9" t="n"/>
      <c r="K553" s="9" t="n"/>
      <c r="L553" s="9" t="n"/>
      <c r="M553" s="9" t="n"/>
    </row>
    <row r="554" ht="15.75" customHeight="1" s="496">
      <c r="B554" s="9" t="n"/>
      <c r="C554" s="9" t="n"/>
      <c r="E554" s="9" t="n"/>
      <c r="F554" s="9" t="n"/>
      <c r="I554" s="9" t="n"/>
      <c r="J554" s="9" t="n"/>
      <c r="K554" s="9" t="n"/>
      <c r="L554" s="9" t="n"/>
      <c r="M554" s="9" t="n"/>
    </row>
    <row r="555" ht="15.75" customHeight="1" s="496">
      <c r="B555" s="9" t="n"/>
      <c r="C555" s="9" t="n"/>
      <c r="E555" s="9" t="n"/>
      <c r="F555" s="9" t="n"/>
      <c r="I555" s="9" t="n"/>
      <c r="J555" s="9" t="n"/>
      <c r="K555" s="9" t="n"/>
      <c r="L555" s="9" t="n"/>
      <c r="M555" s="9" t="n"/>
    </row>
    <row r="556" ht="15.75" customHeight="1" s="496">
      <c r="B556" s="9" t="n"/>
      <c r="C556" s="9" t="n"/>
      <c r="E556" s="9" t="n"/>
      <c r="F556" s="9" t="n"/>
      <c r="I556" s="9" t="n"/>
      <c r="J556" s="9" t="n"/>
      <c r="K556" s="9" t="n"/>
      <c r="L556" s="9" t="n"/>
      <c r="M556" s="9" t="n"/>
    </row>
    <row r="557" ht="15.75" customHeight="1" s="496">
      <c r="B557" s="9" t="n"/>
      <c r="C557" s="9" t="n"/>
      <c r="E557" s="9" t="n"/>
      <c r="F557" s="9" t="n"/>
      <c r="I557" s="9" t="n"/>
      <c r="J557" s="9" t="n"/>
      <c r="K557" s="9" t="n"/>
      <c r="L557" s="9" t="n"/>
      <c r="M557" s="9" t="n"/>
    </row>
    <row r="558" ht="15.75" customHeight="1" s="496">
      <c r="B558" s="9" t="n"/>
      <c r="C558" s="9" t="n"/>
      <c r="E558" s="9" t="n"/>
      <c r="F558" s="9" t="n"/>
      <c r="I558" s="9" t="n"/>
      <c r="J558" s="9" t="n"/>
      <c r="K558" s="9" t="n"/>
      <c r="L558" s="9" t="n"/>
      <c r="M558" s="9" t="n"/>
    </row>
    <row r="559" ht="15.75" customHeight="1" s="496">
      <c r="B559" s="9" t="n"/>
      <c r="C559" s="9" t="n"/>
      <c r="E559" s="9" t="n"/>
      <c r="F559" s="9" t="n"/>
      <c r="I559" s="9" t="n"/>
      <c r="J559" s="9" t="n"/>
      <c r="K559" s="9" t="n"/>
      <c r="L559" s="9" t="n"/>
      <c r="M559" s="9" t="n"/>
    </row>
    <row r="560" ht="15.75" customHeight="1" s="496">
      <c r="B560" s="9" t="n"/>
      <c r="C560" s="9" t="n"/>
      <c r="E560" s="9" t="n"/>
      <c r="F560" s="9" t="n"/>
      <c r="I560" s="9" t="n"/>
      <c r="J560" s="9" t="n"/>
      <c r="K560" s="9" t="n"/>
      <c r="L560" s="9" t="n"/>
      <c r="M560" s="9" t="n"/>
    </row>
    <row r="561" ht="15.75" customHeight="1" s="496">
      <c r="B561" s="9" t="n"/>
      <c r="C561" s="9" t="n"/>
      <c r="E561" s="9" t="n"/>
      <c r="F561" s="9" t="n"/>
      <c r="I561" s="9" t="n"/>
      <c r="J561" s="9" t="n"/>
      <c r="K561" s="9" t="n"/>
      <c r="L561" s="9" t="n"/>
      <c r="M561" s="9" t="n"/>
    </row>
    <row r="562" ht="15.75" customHeight="1" s="496">
      <c r="B562" s="9" t="n"/>
      <c r="C562" s="9" t="n"/>
      <c r="E562" s="9" t="n"/>
      <c r="F562" s="9" t="n"/>
      <c r="I562" s="9" t="n"/>
      <c r="J562" s="9" t="n"/>
      <c r="K562" s="9" t="n"/>
      <c r="L562" s="9" t="n"/>
      <c r="M562" s="9" t="n"/>
    </row>
    <row r="563" ht="15.75" customHeight="1" s="496">
      <c r="B563" s="9" t="n"/>
      <c r="C563" s="9" t="n"/>
      <c r="E563" s="9" t="n"/>
      <c r="F563" s="9" t="n"/>
      <c r="I563" s="9" t="n"/>
      <c r="J563" s="9" t="n"/>
      <c r="K563" s="9" t="n"/>
      <c r="L563" s="9" t="n"/>
      <c r="M563" s="9" t="n"/>
    </row>
    <row r="564" ht="15.75" customHeight="1" s="496">
      <c r="B564" s="9" t="n"/>
      <c r="C564" s="9" t="n"/>
      <c r="E564" s="9" t="n"/>
      <c r="F564" s="9" t="n"/>
      <c r="I564" s="9" t="n"/>
      <c r="J564" s="9" t="n"/>
      <c r="K564" s="9" t="n"/>
      <c r="L564" s="9" t="n"/>
      <c r="M564" s="9" t="n"/>
    </row>
    <row r="565" ht="15.75" customHeight="1" s="496">
      <c r="B565" s="9" t="n"/>
      <c r="C565" s="9" t="n"/>
      <c r="E565" s="9" t="n"/>
      <c r="F565" s="9" t="n"/>
      <c r="I565" s="9" t="n"/>
      <c r="J565" s="9" t="n"/>
      <c r="K565" s="9" t="n"/>
      <c r="L565" s="9" t="n"/>
      <c r="M565" s="9" t="n"/>
    </row>
    <row r="566" ht="15.75" customHeight="1" s="496">
      <c r="B566" s="9" t="n"/>
      <c r="C566" s="9" t="n"/>
      <c r="E566" s="9" t="n"/>
      <c r="F566" s="9" t="n"/>
      <c r="I566" s="9" t="n"/>
      <c r="J566" s="9" t="n"/>
      <c r="K566" s="9" t="n"/>
      <c r="L566" s="9" t="n"/>
      <c r="M566" s="9" t="n"/>
    </row>
    <row r="567" ht="15.75" customHeight="1" s="496">
      <c r="B567" s="9" t="n"/>
      <c r="C567" s="9" t="n"/>
      <c r="E567" s="9" t="n"/>
      <c r="F567" s="9" t="n"/>
      <c r="I567" s="9" t="n"/>
      <c r="J567" s="9" t="n"/>
      <c r="K567" s="9" t="n"/>
      <c r="L567" s="9" t="n"/>
      <c r="M567" s="9" t="n"/>
    </row>
    <row r="568" ht="15.75" customHeight="1" s="496">
      <c r="B568" s="9" t="n"/>
      <c r="C568" s="9" t="n"/>
      <c r="E568" s="9" t="n"/>
      <c r="F568" s="9" t="n"/>
      <c r="I568" s="9" t="n"/>
      <c r="J568" s="9" t="n"/>
      <c r="K568" s="9" t="n"/>
      <c r="L568" s="9" t="n"/>
      <c r="M568" s="9" t="n"/>
    </row>
    <row r="569" ht="15.75" customHeight="1" s="496">
      <c r="B569" s="9" t="n"/>
      <c r="C569" s="9" t="n"/>
      <c r="E569" s="9" t="n"/>
      <c r="F569" s="9" t="n"/>
      <c r="I569" s="9" t="n"/>
      <c r="J569" s="9" t="n"/>
      <c r="K569" s="9" t="n"/>
      <c r="L569" s="9" t="n"/>
      <c r="M569" s="9" t="n"/>
    </row>
    <row r="570" ht="15.75" customHeight="1" s="496">
      <c r="B570" s="9" t="n"/>
      <c r="C570" s="9" t="n"/>
      <c r="E570" s="9" t="n"/>
      <c r="F570" s="9" t="n"/>
      <c r="I570" s="9" t="n"/>
      <c r="J570" s="9" t="n"/>
      <c r="K570" s="9" t="n"/>
      <c r="L570" s="9" t="n"/>
      <c r="M570" s="9" t="n"/>
    </row>
    <row r="571" ht="15.75" customHeight="1" s="496">
      <c r="B571" s="9" t="n"/>
      <c r="C571" s="9" t="n"/>
      <c r="E571" s="9" t="n"/>
      <c r="F571" s="9" t="n"/>
      <c r="I571" s="9" t="n"/>
      <c r="J571" s="9" t="n"/>
      <c r="K571" s="9" t="n"/>
      <c r="L571" s="9" t="n"/>
      <c r="M571" s="9" t="n"/>
    </row>
    <row r="572" ht="15.75" customHeight="1" s="496">
      <c r="B572" s="9" t="n"/>
      <c r="C572" s="9" t="n"/>
      <c r="E572" s="9" t="n"/>
      <c r="F572" s="9" t="n"/>
      <c r="I572" s="9" t="n"/>
      <c r="J572" s="9" t="n"/>
      <c r="K572" s="9" t="n"/>
      <c r="L572" s="9" t="n"/>
      <c r="M572" s="9" t="n"/>
    </row>
    <row r="573" ht="15.75" customHeight="1" s="496">
      <c r="B573" s="9" t="n"/>
      <c r="C573" s="9" t="n"/>
      <c r="E573" s="9" t="n"/>
      <c r="F573" s="9" t="n"/>
      <c r="I573" s="9" t="n"/>
      <c r="J573" s="9" t="n"/>
      <c r="K573" s="9" t="n"/>
      <c r="L573" s="9" t="n"/>
      <c r="M573" s="9" t="n"/>
    </row>
    <row r="574" ht="15.75" customHeight="1" s="496">
      <c r="B574" s="9" t="n"/>
      <c r="C574" s="9" t="n"/>
      <c r="E574" s="9" t="n"/>
      <c r="F574" s="9" t="n"/>
      <c r="I574" s="9" t="n"/>
      <c r="J574" s="9" t="n"/>
      <c r="K574" s="9" t="n"/>
      <c r="L574" s="9" t="n"/>
      <c r="M574" s="9" t="n"/>
    </row>
    <row r="575" ht="15.75" customHeight="1" s="496">
      <c r="B575" s="9" t="n"/>
      <c r="C575" s="9" t="n"/>
      <c r="E575" s="9" t="n"/>
      <c r="F575" s="9" t="n"/>
      <c r="I575" s="9" t="n"/>
      <c r="J575" s="9" t="n"/>
      <c r="K575" s="9" t="n"/>
      <c r="L575" s="9" t="n"/>
      <c r="M575" s="9" t="n"/>
    </row>
    <row r="576" ht="15.75" customHeight="1" s="496">
      <c r="B576" s="9" t="n"/>
      <c r="C576" s="9" t="n"/>
      <c r="E576" s="9" t="n"/>
      <c r="F576" s="9" t="n"/>
      <c r="I576" s="9" t="n"/>
      <c r="J576" s="9" t="n"/>
      <c r="K576" s="9" t="n"/>
      <c r="L576" s="9" t="n"/>
      <c r="M576" s="9" t="n"/>
    </row>
    <row r="577" ht="15.75" customHeight="1" s="496">
      <c r="B577" s="9" t="n"/>
      <c r="C577" s="9" t="n"/>
      <c r="E577" s="9" t="n"/>
      <c r="F577" s="9" t="n"/>
      <c r="I577" s="9" t="n"/>
      <c r="J577" s="9" t="n"/>
      <c r="K577" s="9" t="n"/>
      <c r="L577" s="9" t="n"/>
      <c r="M577" s="9" t="n"/>
    </row>
    <row r="578" ht="15.75" customHeight="1" s="496">
      <c r="B578" s="9" t="n"/>
      <c r="C578" s="9" t="n"/>
      <c r="E578" s="9" t="n"/>
      <c r="F578" s="9" t="n"/>
      <c r="I578" s="9" t="n"/>
      <c r="J578" s="9" t="n"/>
      <c r="K578" s="9" t="n"/>
      <c r="L578" s="9" t="n"/>
      <c r="M578" s="9" t="n"/>
    </row>
    <row r="579" ht="15.75" customHeight="1" s="496">
      <c r="B579" s="9" t="n"/>
      <c r="C579" s="9" t="n"/>
      <c r="E579" s="9" t="n"/>
      <c r="F579" s="9" t="n"/>
      <c r="I579" s="9" t="n"/>
      <c r="J579" s="9" t="n"/>
      <c r="K579" s="9" t="n"/>
      <c r="L579" s="9" t="n"/>
      <c r="M579" s="9" t="n"/>
    </row>
    <row r="580" ht="15.75" customHeight="1" s="496">
      <c r="B580" s="9" t="n"/>
      <c r="C580" s="9" t="n"/>
      <c r="E580" s="9" t="n"/>
      <c r="F580" s="9" t="n"/>
      <c r="I580" s="9" t="n"/>
      <c r="J580" s="9" t="n"/>
      <c r="K580" s="9" t="n"/>
      <c r="L580" s="9" t="n"/>
      <c r="M580" s="9" t="n"/>
    </row>
    <row r="581" ht="15.75" customHeight="1" s="496">
      <c r="B581" s="9" t="n"/>
      <c r="C581" s="9" t="n"/>
      <c r="E581" s="9" t="n"/>
      <c r="F581" s="9" t="n"/>
      <c r="I581" s="9" t="n"/>
      <c r="J581" s="9" t="n"/>
      <c r="K581" s="9" t="n"/>
      <c r="L581" s="9" t="n"/>
      <c r="M581" s="9" t="n"/>
    </row>
    <row r="582" ht="15.75" customHeight="1" s="496">
      <c r="B582" s="9" t="n"/>
      <c r="C582" s="9" t="n"/>
      <c r="E582" s="9" t="n"/>
      <c r="F582" s="9" t="n"/>
      <c r="I582" s="9" t="n"/>
      <c r="J582" s="9" t="n"/>
      <c r="K582" s="9" t="n"/>
      <c r="L582" s="9" t="n"/>
      <c r="M582" s="9" t="n"/>
    </row>
    <row r="583" ht="15.75" customHeight="1" s="496">
      <c r="B583" s="9" t="n"/>
      <c r="C583" s="9" t="n"/>
      <c r="E583" s="9" t="n"/>
      <c r="F583" s="9" t="n"/>
      <c r="I583" s="9" t="n"/>
      <c r="J583" s="9" t="n"/>
      <c r="K583" s="9" t="n"/>
      <c r="L583" s="9" t="n"/>
      <c r="M583" s="9" t="n"/>
    </row>
    <row r="584" ht="15.75" customHeight="1" s="496">
      <c r="B584" s="9" t="n"/>
      <c r="C584" s="9" t="n"/>
      <c r="E584" s="9" t="n"/>
      <c r="F584" s="9" t="n"/>
      <c r="I584" s="9" t="n"/>
      <c r="J584" s="9" t="n"/>
      <c r="K584" s="9" t="n"/>
      <c r="L584" s="9" t="n"/>
      <c r="M584" s="9" t="n"/>
    </row>
    <row r="585" ht="15.75" customHeight="1" s="496">
      <c r="B585" s="9" t="n"/>
      <c r="C585" s="9" t="n"/>
      <c r="E585" s="9" t="n"/>
      <c r="F585" s="9" t="n"/>
      <c r="I585" s="9" t="n"/>
      <c r="J585" s="9" t="n"/>
      <c r="K585" s="9" t="n"/>
      <c r="L585" s="9" t="n"/>
      <c r="M585" s="9" t="n"/>
    </row>
    <row r="586" ht="15.75" customHeight="1" s="496">
      <c r="B586" s="9" t="n"/>
      <c r="C586" s="9" t="n"/>
      <c r="E586" s="9" t="n"/>
      <c r="F586" s="9" t="n"/>
      <c r="I586" s="9" t="n"/>
      <c r="J586" s="9" t="n"/>
      <c r="K586" s="9" t="n"/>
      <c r="L586" s="9" t="n"/>
      <c r="M586" s="9" t="n"/>
    </row>
    <row r="587" ht="15.75" customHeight="1" s="496">
      <c r="B587" s="9" t="n"/>
      <c r="C587" s="9" t="n"/>
      <c r="E587" s="9" t="n"/>
      <c r="F587" s="9" t="n"/>
      <c r="I587" s="9" t="n"/>
      <c r="J587" s="9" t="n"/>
      <c r="K587" s="9" t="n"/>
      <c r="L587" s="9" t="n"/>
      <c r="M587" s="9" t="n"/>
    </row>
    <row r="588" ht="15.75" customHeight="1" s="496">
      <c r="B588" s="9" t="n"/>
      <c r="C588" s="9" t="n"/>
      <c r="E588" s="9" t="n"/>
      <c r="F588" s="9" t="n"/>
      <c r="I588" s="9" t="n"/>
      <c r="J588" s="9" t="n"/>
      <c r="K588" s="9" t="n"/>
      <c r="L588" s="9" t="n"/>
      <c r="M588" s="9" t="n"/>
    </row>
    <row r="589" ht="15.75" customHeight="1" s="496">
      <c r="B589" s="9" t="n"/>
      <c r="C589" s="9" t="n"/>
      <c r="E589" s="9" t="n"/>
      <c r="F589" s="9" t="n"/>
      <c r="I589" s="9" t="n"/>
      <c r="J589" s="9" t="n"/>
      <c r="K589" s="9" t="n"/>
      <c r="L589" s="9" t="n"/>
      <c r="M589" s="9" t="n"/>
    </row>
    <row r="590" ht="15.75" customHeight="1" s="496">
      <c r="B590" s="9" t="n"/>
      <c r="C590" s="9" t="n"/>
      <c r="E590" s="9" t="n"/>
      <c r="F590" s="9" t="n"/>
      <c r="I590" s="9" t="n"/>
      <c r="J590" s="9" t="n"/>
      <c r="K590" s="9" t="n"/>
      <c r="L590" s="9" t="n"/>
      <c r="M590" s="9" t="n"/>
    </row>
    <row r="591" ht="15.75" customHeight="1" s="496">
      <c r="B591" s="9" t="n"/>
      <c r="C591" s="9" t="n"/>
      <c r="E591" s="9" t="n"/>
      <c r="F591" s="9" t="n"/>
      <c r="I591" s="9" t="n"/>
      <c r="J591" s="9" t="n"/>
      <c r="K591" s="9" t="n"/>
      <c r="L591" s="9" t="n"/>
      <c r="M591" s="9" t="n"/>
    </row>
    <row r="592" ht="15.75" customHeight="1" s="496">
      <c r="B592" s="9" t="n"/>
      <c r="C592" s="9" t="n"/>
      <c r="E592" s="9" t="n"/>
      <c r="F592" s="9" t="n"/>
      <c r="I592" s="9" t="n"/>
      <c r="J592" s="9" t="n"/>
      <c r="K592" s="9" t="n"/>
      <c r="L592" s="9" t="n"/>
      <c r="M592" s="9" t="n"/>
    </row>
    <row r="593" ht="15.75" customHeight="1" s="496">
      <c r="B593" s="9" t="n"/>
      <c r="C593" s="9" t="n"/>
      <c r="E593" s="9" t="n"/>
      <c r="F593" s="9" t="n"/>
      <c r="I593" s="9" t="n"/>
      <c r="J593" s="9" t="n"/>
      <c r="K593" s="9" t="n"/>
      <c r="L593" s="9" t="n"/>
      <c r="M593" s="9" t="n"/>
    </row>
    <row r="594" ht="15.75" customHeight="1" s="496">
      <c r="B594" s="9" t="n"/>
      <c r="C594" s="9" t="n"/>
      <c r="E594" s="9" t="n"/>
      <c r="F594" s="9" t="n"/>
      <c r="I594" s="9" t="n"/>
      <c r="J594" s="9" t="n"/>
      <c r="K594" s="9" t="n"/>
      <c r="L594" s="9" t="n"/>
      <c r="M594" s="9" t="n"/>
    </row>
    <row r="595" ht="15.75" customHeight="1" s="496">
      <c r="B595" s="9" t="n"/>
      <c r="C595" s="9" t="n"/>
      <c r="E595" s="9" t="n"/>
      <c r="F595" s="9" t="n"/>
      <c r="I595" s="9" t="n"/>
      <c r="J595" s="9" t="n"/>
      <c r="K595" s="9" t="n"/>
      <c r="L595" s="9" t="n"/>
      <c r="M595" s="9" t="n"/>
    </row>
    <row r="596" ht="15.75" customHeight="1" s="496">
      <c r="B596" s="9" t="n"/>
      <c r="C596" s="9" t="n"/>
      <c r="E596" s="9" t="n"/>
      <c r="F596" s="9" t="n"/>
      <c r="I596" s="9" t="n"/>
      <c r="J596" s="9" t="n"/>
      <c r="K596" s="9" t="n"/>
      <c r="L596" s="9" t="n"/>
      <c r="M596" s="9" t="n"/>
    </row>
    <row r="597" ht="15.75" customHeight="1" s="496">
      <c r="B597" s="9" t="n"/>
      <c r="C597" s="9" t="n"/>
      <c r="E597" s="9" t="n"/>
      <c r="F597" s="9" t="n"/>
      <c r="I597" s="9" t="n"/>
      <c r="J597" s="9" t="n"/>
      <c r="K597" s="9" t="n"/>
      <c r="L597" s="9" t="n"/>
      <c r="M597" s="9" t="n"/>
    </row>
    <row r="598" ht="15.75" customHeight="1" s="496">
      <c r="B598" s="9" t="n"/>
      <c r="C598" s="9" t="n"/>
      <c r="E598" s="9" t="n"/>
      <c r="F598" s="9" t="n"/>
      <c r="I598" s="9" t="n"/>
      <c r="J598" s="9" t="n"/>
      <c r="K598" s="9" t="n"/>
      <c r="L598" s="9" t="n"/>
      <c r="M598" s="9" t="n"/>
    </row>
    <row r="599" ht="15.75" customHeight="1" s="496">
      <c r="B599" s="9" t="n"/>
      <c r="C599" s="9" t="n"/>
      <c r="E599" s="9" t="n"/>
      <c r="F599" s="9" t="n"/>
      <c r="I599" s="9" t="n"/>
      <c r="J599" s="9" t="n"/>
      <c r="K599" s="9" t="n"/>
      <c r="L599" s="9" t="n"/>
      <c r="M599" s="9" t="n"/>
    </row>
    <row r="600" ht="15.75" customHeight="1" s="496">
      <c r="B600" s="9" t="n"/>
      <c r="C600" s="9" t="n"/>
      <c r="E600" s="9" t="n"/>
      <c r="F600" s="9" t="n"/>
      <c r="I600" s="9" t="n"/>
      <c r="J600" s="9" t="n"/>
      <c r="K600" s="9" t="n"/>
      <c r="L600" s="9" t="n"/>
      <c r="M600" s="9" t="n"/>
    </row>
    <row r="601" ht="15.75" customHeight="1" s="496">
      <c r="B601" s="9" t="n"/>
      <c r="C601" s="9" t="n"/>
      <c r="E601" s="9" t="n"/>
      <c r="F601" s="9" t="n"/>
      <c r="I601" s="9" t="n"/>
      <c r="J601" s="9" t="n"/>
      <c r="K601" s="9" t="n"/>
      <c r="L601" s="9" t="n"/>
      <c r="M601" s="9" t="n"/>
    </row>
    <row r="602" ht="15.75" customHeight="1" s="496">
      <c r="B602" s="9" t="n"/>
      <c r="C602" s="9" t="n"/>
      <c r="E602" s="9" t="n"/>
      <c r="F602" s="9" t="n"/>
      <c r="I602" s="9" t="n"/>
      <c r="J602" s="9" t="n"/>
      <c r="K602" s="9" t="n"/>
      <c r="L602" s="9" t="n"/>
      <c r="M602" s="9" t="n"/>
    </row>
    <row r="603" ht="15.75" customHeight="1" s="496">
      <c r="B603" s="9" t="n"/>
      <c r="C603" s="9" t="n"/>
      <c r="E603" s="9" t="n"/>
      <c r="F603" s="9" t="n"/>
      <c r="I603" s="9" t="n"/>
      <c r="J603" s="9" t="n"/>
      <c r="K603" s="9" t="n"/>
      <c r="L603" s="9" t="n"/>
      <c r="M603" s="9" t="n"/>
    </row>
    <row r="604" ht="15.75" customHeight="1" s="496">
      <c r="B604" s="9" t="n"/>
      <c r="C604" s="9" t="n"/>
      <c r="E604" s="9" t="n"/>
      <c r="F604" s="9" t="n"/>
      <c r="I604" s="9" t="n"/>
      <c r="J604" s="9" t="n"/>
      <c r="K604" s="9" t="n"/>
      <c r="L604" s="9" t="n"/>
      <c r="M604" s="9" t="n"/>
    </row>
    <row r="605" ht="15.75" customHeight="1" s="496">
      <c r="B605" s="9" t="n"/>
      <c r="C605" s="9" t="n"/>
      <c r="E605" s="9" t="n"/>
      <c r="F605" s="9" t="n"/>
      <c r="I605" s="9" t="n"/>
      <c r="J605" s="9" t="n"/>
      <c r="K605" s="9" t="n"/>
      <c r="L605" s="9" t="n"/>
      <c r="M605" s="9" t="n"/>
    </row>
    <row r="606" ht="15.75" customHeight="1" s="496">
      <c r="B606" s="9" t="n"/>
      <c r="C606" s="9" t="n"/>
      <c r="E606" s="9" t="n"/>
      <c r="F606" s="9" t="n"/>
      <c r="I606" s="9" t="n"/>
      <c r="J606" s="9" t="n"/>
      <c r="K606" s="9" t="n"/>
      <c r="L606" s="9" t="n"/>
      <c r="M606" s="9" t="n"/>
    </row>
    <row r="607" ht="15.75" customHeight="1" s="496">
      <c r="B607" s="9" t="n"/>
      <c r="C607" s="9" t="n"/>
      <c r="E607" s="9" t="n"/>
      <c r="F607" s="9" t="n"/>
      <c r="I607" s="9" t="n"/>
      <c r="J607" s="9" t="n"/>
      <c r="K607" s="9" t="n"/>
      <c r="L607" s="9" t="n"/>
      <c r="M607" s="9" t="n"/>
    </row>
    <row r="608" ht="15.75" customHeight="1" s="496">
      <c r="B608" s="9" t="n"/>
      <c r="C608" s="9" t="n"/>
      <c r="E608" s="9" t="n"/>
      <c r="F608" s="9" t="n"/>
      <c r="I608" s="9" t="n"/>
      <c r="J608" s="9" t="n"/>
      <c r="K608" s="9" t="n"/>
      <c r="L608" s="9" t="n"/>
      <c r="M608" s="9" t="n"/>
    </row>
    <row r="609" ht="15.75" customHeight="1" s="496">
      <c r="B609" s="9" t="n"/>
      <c r="C609" s="9" t="n"/>
      <c r="E609" s="9" t="n"/>
      <c r="F609" s="9" t="n"/>
      <c r="I609" s="9" t="n"/>
      <c r="J609" s="9" t="n"/>
      <c r="K609" s="9" t="n"/>
      <c r="L609" s="9" t="n"/>
      <c r="M609" s="9" t="n"/>
    </row>
    <row r="610" ht="15.75" customHeight="1" s="496">
      <c r="B610" s="9" t="n"/>
      <c r="C610" s="9" t="n"/>
      <c r="E610" s="9" t="n"/>
      <c r="F610" s="9" t="n"/>
      <c r="I610" s="9" t="n"/>
      <c r="J610" s="9" t="n"/>
      <c r="K610" s="9" t="n"/>
      <c r="L610" s="9" t="n"/>
      <c r="M610" s="9" t="n"/>
    </row>
    <row r="611" ht="15.75" customHeight="1" s="496">
      <c r="B611" s="9" t="n"/>
      <c r="C611" s="9" t="n"/>
      <c r="E611" s="9" t="n"/>
      <c r="F611" s="9" t="n"/>
      <c r="I611" s="9" t="n"/>
      <c r="J611" s="9" t="n"/>
      <c r="K611" s="9" t="n"/>
      <c r="L611" s="9" t="n"/>
      <c r="M611" s="9" t="n"/>
    </row>
    <row r="612" ht="15.75" customHeight="1" s="496">
      <c r="B612" s="9" t="n"/>
      <c r="C612" s="9" t="n"/>
      <c r="E612" s="9" t="n"/>
      <c r="F612" s="9" t="n"/>
      <c r="I612" s="9" t="n"/>
      <c r="J612" s="9" t="n"/>
      <c r="K612" s="9" t="n"/>
      <c r="L612" s="9" t="n"/>
      <c r="M612" s="9" t="n"/>
    </row>
    <row r="613" ht="15.75" customHeight="1" s="496">
      <c r="B613" s="9" t="n"/>
      <c r="C613" s="9" t="n"/>
      <c r="E613" s="9" t="n"/>
      <c r="F613" s="9" t="n"/>
      <c r="I613" s="9" t="n"/>
      <c r="J613" s="9" t="n"/>
      <c r="K613" s="9" t="n"/>
      <c r="L613" s="9" t="n"/>
      <c r="M613" s="9" t="n"/>
    </row>
    <row r="614" ht="15.75" customHeight="1" s="496">
      <c r="B614" s="9" t="n"/>
      <c r="C614" s="9" t="n"/>
      <c r="E614" s="9" t="n"/>
      <c r="F614" s="9" t="n"/>
      <c r="I614" s="9" t="n"/>
      <c r="J614" s="9" t="n"/>
      <c r="K614" s="9" t="n"/>
      <c r="L614" s="9" t="n"/>
      <c r="M614" s="9" t="n"/>
    </row>
    <row r="615" ht="15.75" customHeight="1" s="496">
      <c r="B615" s="9" t="n"/>
      <c r="C615" s="9" t="n"/>
      <c r="E615" s="9" t="n"/>
      <c r="F615" s="9" t="n"/>
      <c r="I615" s="9" t="n"/>
      <c r="J615" s="9" t="n"/>
      <c r="K615" s="9" t="n"/>
      <c r="L615" s="9" t="n"/>
      <c r="M615" s="9" t="n"/>
    </row>
    <row r="616" ht="15.75" customHeight="1" s="496">
      <c r="B616" s="9" t="n"/>
      <c r="C616" s="9" t="n"/>
      <c r="E616" s="9" t="n"/>
      <c r="F616" s="9" t="n"/>
      <c r="I616" s="9" t="n"/>
      <c r="J616" s="9" t="n"/>
      <c r="K616" s="9" t="n"/>
      <c r="L616" s="9" t="n"/>
      <c r="M616" s="9" t="n"/>
    </row>
    <row r="617" ht="15.75" customHeight="1" s="496">
      <c r="B617" s="9" t="n"/>
      <c r="C617" s="9" t="n"/>
      <c r="E617" s="9" t="n"/>
      <c r="F617" s="9" t="n"/>
      <c r="I617" s="9" t="n"/>
      <c r="J617" s="9" t="n"/>
      <c r="K617" s="9" t="n"/>
      <c r="L617" s="9" t="n"/>
      <c r="M617" s="9" t="n"/>
    </row>
    <row r="618" ht="15.75" customHeight="1" s="496">
      <c r="B618" s="9" t="n"/>
      <c r="C618" s="9" t="n"/>
      <c r="E618" s="9" t="n"/>
      <c r="F618" s="9" t="n"/>
      <c r="I618" s="9" t="n"/>
      <c r="J618" s="9" t="n"/>
      <c r="K618" s="9" t="n"/>
      <c r="L618" s="9" t="n"/>
      <c r="M618" s="9" t="n"/>
    </row>
    <row r="619" ht="15.75" customHeight="1" s="496">
      <c r="B619" s="9" t="n"/>
      <c r="C619" s="9" t="n"/>
      <c r="E619" s="9" t="n"/>
      <c r="F619" s="9" t="n"/>
      <c r="I619" s="9" t="n"/>
      <c r="J619" s="9" t="n"/>
      <c r="K619" s="9" t="n"/>
      <c r="L619" s="9" t="n"/>
      <c r="M619" s="9" t="n"/>
    </row>
    <row r="620" ht="15.75" customHeight="1" s="496">
      <c r="B620" s="9" t="n"/>
      <c r="C620" s="9" t="n"/>
      <c r="E620" s="9" t="n"/>
      <c r="F620" s="9" t="n"/>
      <c r="I620" s="9" t="n"/>
      <c r="J620" s="9" t="n"/>
      <c r="K620" s="9" t="n"/>
      <c r="L620" s="9" t="n"/>
      <c r="M620" s="9" t="n"/>
    </row>
    <row r="621" ht="15.75" customHeight="1" s="496">
      <c r="B621" s="9" t="n"/>
      <c r="C621" s="9" t="n"/>
      <c r="E621" s="9" t="n"/>
      <c r="F621" s="9" t="n"/>
      <c r="I621" s="9" t="n"/>
      <c r="J621" s="9" t="n"/>
      <c r="K621" s="9" t="n"/>
      <c r="L621" s="9" t="n"/>
      <c r="M621" s="9" t="n"/>
    </row>
    <row r="622" ht="15.75" customHeight="1" s="496">
      <c r="B622" s="9" t="n"/>
      <c r="C622" s="9" t="n"/>
      <c r="E622" s="9" t="n"/>
      <c r="F622" s="9" t="n"/>
      <c r="I622" s="9" t="n"/>
      <c r="J622" s="9" t="n"/>
      <c r="K622" s="9" t="n"/>
      <c r="L622" s="9" t="n"/>
      <c r="M622" s="9" t="n"/>
    </row>
    <row r="623" ht="15.75" customHeight="1" s="496">
      <c r="B623" s="9" t="n"/>
      <c r="C623" s="9" t="n"/>
      <c r="E623" s="9" t="n"/>
      <c r="F623" s="9" t="n"/>
      <c r="I623" s="9" t="n"/>
      <c r="J623" s="9" t="n"/>
      <c r="K623" s="9" t="n"/>
      <c r="L623" s="9" t="n"/>
      <c r="M623" s="9" t="n"/>
    </row>
    <row r="624" ht="15.75" customHeight="1" s="496">
      <c r="B624" s="9" t="n"/>
      <c r="C624" s="9" t="n"/>
      <c r="E624" s="9" t="n"/>
      <c r="F624" s="9" t="n"/>
      <c r="I624" s="9" t="n"/>
      <c r="J624" s="9" t="n"/>
      <c r="K624" s="9" t="n"/>
      <c r="L624" s="9" t="n"/>
      <c r="M624" s="9" t="n"/>
    </row>
    <row r="625" ht="15.75" customHeight="1" s="496">
      <c r="B625" s="9" t="n"/>
      <c r="C625" s="9" t="n"/>
      <c r="E625" s="9" t="n"/>
      <c r="F625" s="9" t="n"/>
      <c r="I625" s="9" t="n"/>
      <c r="J625" s="9" t="n"/>
      <c r="K625" s="9" t="n"/>
      <c r="L625" s="9" t="n"/>
      <c r="M625" s="9" t="n"/>
    </row>
    <row r="626" ht="15.75" customHeight="1" s="496">
      <c r="B626" s="9" t="n"/>
      <c r="C626" s="9" t="n"/>
      <c r="E626" s="9" t="n"/>
      <c r="F626" s="9" t="n"/>
      <c r="I626" s="9" t="n"/>
      <c r="J626" s="9" t="n"/>
      <c r="K626" s="9" t="n"/>
      <c r="L626" s="9" t="n"/>
      <c r="M626" s="9" t="n"/>
    </row>
    <row r="627" ht="15.75" customHeight="1" s="496">
      <c r="B627" s="9" t="n"/>
      <c r="C627" s="9" t="n"/>
      <c r="E627" s="9" t="n"/>
      <c r="F627" s="9" t="n"/>
      <c r="I627" s="9" t="n"/>
      <c r="J627" s="9" t="n"/>
      <c r="K627" s="9" t="n"/>
      <c r="L627" s="9" t="n"/>
      <c r="M627" s="9" t="n"/>
    </row>
    <row r="628" ht="15.75" customHeight="1" s="496">
      <c r="B628" s="9" t="n"/>
      <c r="C628" s="9" t="n"/>
      <c r="E628" s="9" t="n"/>
      <c r="F628" s="9" t="n"/>
      <c r="I628" s="9" t="n"/>
      <c r="J628" s="9" t="n"/>
      <c r="K628" s="9" t="n"/>
      <c r="L628" s="9" t="n"/>
      <c r="M628" s="9" t="n"/>
    </row>
    <row r="629" ht="15.75" customHeight="1" s="496">
      <c r="B629" s="9" t="n"/>
      <c r="C629" s="9" t="n"/>
      <c r="E629" s="9" t="n"/>
      <c r="F629" s="9" t="n"/>
      <c r="I629" s="9" t="n"/>
      <c r="J629" s="9" t="n"/>
      <c r="K629" s="9" t="n"/>
      <c r="L629" s="9" t="n"/>
      <c r="M629" s="9" t="n"/>
    </row>
    <row r="630" ht="15.75" customHeight="1" s="496">
      <c r="B630" s="9" t="n"/>
      <c r="C630" s="9" t="n"/>
      <c r="E630" s="9" t="n"/>
      <c r="F630" s="9" t="n"/>
      <c r="I630" s="9" t="n"/>
      <c r="J630" s="9" t="n"/>
      <c r="K630" s="9" t="n"/>
      <c r="L630" s="9" t="n"/>
      <c r="M630" s="9" t="n"/>
    </row>
    <row r="631" ht="15.75" customHeight="1" s="496">
      <c r="B631" s="9" t="n"/>
      <c r="C631" s="9" t="n"/>
      <c r="E631" s="9" t="n"/>
      <c r="F631" s="9" t="n"/>
      <c r="I631" s="9" t="n"/>
      <c r="J631" s="9" t="n"/>
      <c r="K631" s="9" t="n"/>
      <c r="L631" s="9" t="n"/>
      <c r="M631" s="9" t="n"/>
    </row>
    <row r="632" ht="15.75" customHeight="1" s="496">
      <c r="B632" s="9" t="n"/>
      <c r="C632" s="9" t="n"/>
      <c r="E632" s="9" t="n"/>
      <c r="F632" s="9" t="n"/>
      <c r="I632" s="9" t="n"/>
      <c r="J632" s="9" t="n"/>
      <c r="K632" s="9" t="n"/>
      <c r="L632" s="9" t="n"/>
      <c r="M632" s="9" t="n"/>
    </row>
    <row r="633" ht="15.75" customHeight="1" s="496">
      <c r="B633" s="9" t="n"/>
      <c r="C633" s="9" t="n"/>
      <c r="E633" s="9" t="n"/>
      <c r="F633" s="9" t="n"/>
      <c r="I633" s="9" t="n"/>
      <c r="J633" s="9" t="n"/>
      <c r="K633" s="9" t="n"/>
      <c r="L633" s="9" t="n"/>
      <c r="M633" s="9" t="n"/>
    </row>
    <row r="634" ht="15.75" customHeight="1" s="496">
      <c r="B634" s="9" t="n"/>
      <c r="C634" s="9" t="n"/>
      <c r="E634" s="9" t="n"/>
      <c r="F634" s="9" t="n"/>
      <c r="I634" s="9" t="n"/>
      <c r="J634" s="9" t="n"/>
      <c r="K634" s="9" t="n"/>
      <c r="L634" s="9" t="n"/>
      <c r="M634" s="9" t="n"/>
    </row>
    <row r="635" ht="15.75" customHeight="1" s="496">
      <c r="B635" s="9" t="n"/>
      <c r="C635" s="9" t="n"/>
      <c r="E635" s="9" t="n"/>
      <c r="F635" s="9" t="n"/>
      <c r="I635" s="9" t="n"/>
      <c r="J635" s="9" t="n"/>
      <c r="K635" s="9" t="n"/>
      <c r="L635" s="9" t="n"/>
      <c r="M635" s="9" t="n"/>
    </row>
    <row r="636" ht="15.75" customHeight="1" s="496">
      <c r="B636" s="9" t="n"/>
      <c r="C636" s="9" t="n"/>
      <c r="E636" s="9" t="n"/>
      <c r="F636" s="9" t="n"/>
      <c r="I636" s="9" t="n"/>
      <c r="J636" s="9" t="n"/>
      <c r="K636" s="9" t="n"/>
      <c r="L636" s="9" t="n"/>
      <c r="M636" s="9" t="n"/>
    </row>
    <row r="637" ht="15.75" customHeight="1" s="496">
      <c r="B637" s="9" t="n"/>
      <c r="C637" s="9" t="n"/>
      <c r="E637" s="9" t="n"/>
      <c r="F637" s="9" t="n"/>
      <c r="I637" s="9" t="n"/>
      <c r="J637" s="9" t="n"/>
      <c r="K637" s="9" t="n"/>
      <c r="L637" s="9" t="n"/>
      <c r="M637" s="9" t="n"/>
    </row>
    <row r="638" ht="15.75" customHeight="1" s="496">
      <c r="B638" s="9" t="n"/>
      <c r="C638" s="9" t="n"/>
      <c r="E638" s="9" t="n"/>
      <c r="F638" s="9" t="n"/>
      <c r="I638" s="9" t="n"/>
      <c r="J638" s="9" t="n"/>
      <c r="K638" s="9" t="n"/>
      <c r="L638" s="9" t="n"/>
      <c r="M638" s="9" t="n"/>
    </row>
    <row r="639" ht="15.75" customHeight="1" s="496">
      <c r="B639" s="9" t="n"/>
      <c r="C639" s="9" t="n"/>
      <c r="E639" s="9" t="n"/>
      <c r="F639" s="9" t="n"/>
      <c r="I639" s="9" t="n"/>
      <c r="J639" s="9" t="n"/>
      <c r="K639" s="9" t="n"/>
      <c r="L639" s="9" t="n"/>
      <c r="M639" s="9" t="n"/>
    </row>
    <row r="640" ht="15.75" customHeight="1" s="496">
      <c r="B640" s="9" t="n"/>
      <c r="C640" s="9" t="n"/>
      <c r="E640" s="9" t="n"/>
      <c r="F640" s="9" t="n"/>
      <c r="I640" s="9" t="n"/>
      <c r="J640" s="9" t="n"/>
      <c r="K640" s="9" t="n"/>
      <c r="L640" s="9" t="n"/>
      <c r="M640" s="9" t="n"/>
    </row>
    <row r="641" ht="15.75" customHeight="1" s="496">
      <c r="B641" s="9" t="n"/>
      <c r="C641" s="9" t="n"/>
      <c r="E641" s="9" t="n"/>
      <c r="F641" s="9" t="n"/>
      <c r="I641" s="9" t="n"/>
      <c r="J641" s="9" t="n"/>
      <c r="K641" s="9" t="n"/>
      <c r="L641" s="9" t="n"/>
      <c r="M641" s="9" t="n"/>
    </row>
    <row r="642" ht="15.75" customHeight="1" s="496">
      <c r="B642" s="9" t="n"/>
      <c r="C642" s="9" t="n"/>
      <c r="E642" s="9" t="n"/>
      <c r="F642" s="9" t="n"/>
      <c r="I642" s="9" t="n"/>
      <c r="J642" s="9" t="n"/>
      <c r="K642" s="9" t="n"/>
      <c r="L642" s="9" t="n"/>
      <c r="M642" s="9" t="n"/>
    </row>
    <row r="643" ht="15.75" customHeight="1" s="496">
      <c r="B643" s="9" t="n"/>
      <c r="C643" s="9" t="n"/>
      <c r="E643" s="9" t="n"/>
      <c r="F643" s="9" t="n"/>
      <c r="I643" s="9" t="n"/>
      <c r="J643" s="9" t="n"/>
      <c r="K643" s="9" t="n"/>
      <c r="L643" s="9" t="n"/>
      <c r="M643" s="9" t="n"/>
    </row>
    <row r="644" ht="15.75" customHeight="1" s="496">
      <c r="B644" s="9" t="n"/>
      <c r="C644" s="9" t="n"/>
      <c r="E644" s="9" t="n"/>
      <c r="F644" s="9" t="n"/>
      <c r="I644" s="9" t="n"/>
      <c r="J644" s="9" t="n"/>
      <c r="K644" s="9" t="n"/>
      <c r="L644" s="9" t="n"/>
      <c r="M644" s="9" t="n"/>
    </row>
    <row r="645" ht="15.75" customHeight="1" s="496">
      <c r="B645" s="9" t="n"/>
      <c r="C645" s="9" t="n"/>
      <c r="E645" s="9" t="n"/>
      <c r="F645" s="9" t="n"/>
      <c r="I645" s="9" t="n"/>
      <c r="J645" s="9" t="n"/>
      <c r="K645" s="9" t="n"/>
      <c r="L645" s="9" t="n"/>
      <c r="M645" s="9" t="n"/>
    </row>
    <row r="646" ht="15.75" customHeight="1" s="496">
      <c r="B646" s="9" t="n"/>
      <c r="C646" s="9" t="n"/>
      <c r="E646" s="9" t="n"/>
      <c r="F646" s="9" t="n"/>
      <c r="I646" s="9" t="n"/>
      <c r="J646" s="9" t="n"/>
      <c r="K646" s="9" t="n"/>
      <c r="L646" s="9" t="n"/>
      <c r="M646" s="9" t="n"/>
    </row>
    <row r="647" ht="15.75" customHeight="1" s="496">
      <c r="B647" s="9" t="n"/>
      <c r="C647" s="9" t="n"/>
      <c r="E647" s="9" t="n"/>
      <c r="F647" s="9" t="n"/>
      <c r="I647" s="9" t="n"/>
      <c r="J647" s="9" t="n"/>
      <c r="K647" s="9" t="n"/>
      <c r="L647" s="9" t="n"/>
      <c r="M647" s="9" t="n"/>
    </row>
    <row r="648" ht="15.75" customHeight="1" s="496">
      <c r="B648" s="9" t="n"/>
      <c r="C648" s="9" t="n"/>
      <c r="E648" s="9" t="n"/>
      <c r="F648" s="9" t="n"/>
      <c r="I648" s="9" t="n"/>
      <c r="J648" s="9" t="n"/>
      <c r="K648" s="9" t="n"/>
      <c r="L648" s="9" t="n"/>
      <c r="M648" s="9" t="n"/>
    </row>
    <row r="649" ht="15.75" customHeight="1" s="496">
      <c r="B649" s="9" t="n"/>
      <c r="C649" s="9" t="n"/>
      <c r="E649" s="9" t="n"/>
      <c r="F649" s="9" t="n"/>
      <c r="I649" s="9" t="n"/>
      <c r="J649" s="9" t="n"/>
      <c r="K649" s="9" t="n"/>
      <c r="L649" s="9" t="n"/>
      <c r="M649" s="9" t="n"/>
    </row>
    <row r="650" ht="15.75" customHeight="1" s="496">
      <c r="B650" s="9" t="n"/>
      <c r="C650" s="9" t="n"/>
      <c r="E650" s="9" t="n"/>
      <c r="F650" s="9" t="n"/>
      <c r="I650" s="9" t="n"/>
      <c r="J650" s="9" t="n"/>
      <c r="K650" s="9" t="n"/>
      <c r="L650" s="9" t="n"/>
      <c r="M650" s="9" t="n"/>
    </row>
    <row r="651" ht="15.75" customHeight="1" s="496">
      <c r="B651" s="9" t="n"/>
      <c r="C651" s="9" t="n"/>
      <c r="E651" s="9" t="n"/>
      <c r="F651" s="9" t="n"/>
      <c r="I651" s="9" t="n"/>
      <c r="J651" s="9" t="n"/>
      <c r="K651" s="9" t="n"/>
      <c r="L651" s="9" t="n"/>
      <c r="M651" s="9" t="n"/>
    </row>
    <row r="652" ht="15.75" customHeight="1" s="496">
      <c r="B652" s="9" t="n"/>
      <c r="C652" s="9" t="n"/>
      <c r="E652" s="9" t="n"/>
      <c r="F652" s="9" t="n"/>
      <c r="I652" s="9" t="n"/>
      <c r="J652" s="9" t="n"/>
      <c r="K652" s="9" t="n"/>
      <c r="L652" s="9" t="n"/>
      <c r="M652" s="9" t="n"/>
    </row>
    <row r="653" ht="15.75" customHeight="1" s="496">
      <c r="B653" s="9" t="n"/>
      <c r="C653" s="9" t="n"/>
      <c r="E653" s="9" t="n"/>
      <c r="F653" s="9" t="n"/>
      <c r="I653" s="9" t="n"/>
      <c r="J653" s="9" t="n"/>
      <c r="K653" s="9" t="n"/>
      <c r="L653" s="9" t="n"/>
      <c r="M653" s="9" t="n"/>
    </row>
    <row r="654" ht="15.75" customHeight="1" s="496">
      <c r="B654" s="9" t="n"/>
      <c r="C654" s="9" t="n"/>
      <c r="E654" s="9" t="n"/>
      <c r="F654" s="9" t="n"/>
      <c r="I654" s="9" t="n"/>
      <c r="J654" s="9" t="n"/>
      <c r="K654" s="9" t="n"/>
      <c r="L654" s="9" t="n"/>
      <c r="M654" s="9" t="n"/>
    </row>
    <row r="655" ht="15.75" customHeight="1" s="496">
      <c r="B655" s="9" t="n"/>
      <c r="C655" s="9" t="n"/>
      <c r="E655" s="9" t="n"/>
      <c r="F655" s="9" t="n"/>
      <c r="I655" s="9" t="n"/>
      <c r="J655" s="9" t="n"/>
      <c r="K655" s="9" t="n"/>
      <c r="L655" s="9" t="n"/>
      <c r="M655" s="9" t="n"/>
    </row>
    <row r="656" ht="15.75" customHeight="1" s="496">
      <c r="B656" s="9" t="n"/>
      <c r="C656" s="9" t="n"/>
      <c r="E656" s="9" t="n"/>
      <c r="F656" s="9" t="n"/>
      <c r="I656" s="9" t="n"/>
      <c r="J656" s="9" t="n"/>
      <c r="K656" s="9" t="n"/>
      <c r="L656" s="9" t="n"/>
      <c r="M656" s="9" t="n"/>
    </row>
    <row r="657" ht="15.75" customHeight="1" s="496">
      <c r="B657" s="9" t="n"/>
      <c r="C657" s="9" t="n"/>
      <c r="E657" s="9" t="n"/>
      <c r="F657" s="9" t="n"/>
      <c r="I657" s="9" t="n"/>
      <c r="J657" s="9" t="n"/>
      <c r="K657" s="9" t="n"/>
      <c r="L657" s="9" t="n"/>
      <c r="M657" s="9" t="n"/>
    </row>
    <row r="658" ht="15.75" customHeight="1" s="496">
      <c r="B658" s="9" t="n"/>
      <c r="C658" s="9" t="n"/>
      <c r="E658" s="9" t="n"/>
      <c r="F658" s="9" t="n"/>
      <c r="I658" s="9" t="n"/>
      <c r="J658" s="9" t="n"/>
      <c r="K658" s="9" t="n"/>
      <c r="L658" s="9" t="n"/>
      <c r="M658" s="9" t="n"/>
    </row>
    <row r="659" ht="15.75" customHeight="1" s="496">
      <c r="B659" s="9" t="n"/>
      <c r="C659" s="9" t="n"/>
      <c r="E659" s="9" t="n"/>
      <c r="F659" s="9" t="n"/>
      <c r="I659" s="9" t="n"/>
      <c r="J659" s="9" t="n"/>
      <c r="K659" s="9" t="n"/>
      <c r="L659" s="9" t="n"/>
      <c r="M659" s="9" t="n"/>
    </row>
    <row r="660" ht="15.75" customHeight="1" s="496">
      <c r="B660" s="9" t="n"/>
      <c r="C660" s="9" t="n"/>
      <c r="E660" s="9" t="n"/>
      <c r="F660" s="9" t="n"/>
      <c r="I660" s="9" t="n"/>
      <c r="J660" s="9" t="n"/>
      <c r="K660" s="9" t="n"/>
      <c r="L660" s="9" t="n"/>
      <c r="M660" s="9" t="n"/>
    </row>
    <row r="661" ht="15.75" customHeight="1" s="496">
      <c r="B661" s="9" t="n"/>
      <c r="C661" s="9" t="n"/>
      <c r="E661" s="9" t="n"/>
      <c r="F661" s="9" t="n"/>
      <c r="I661" s="9" t="n"/>
      <c r="J661" s="9" t="n"/>
      <c r="K661" s="9" t="n"/>
      <c r="L661" s="9" t="n"/>
      <c r="M661" s="9" t="n"/>
    </row>
    <row r="662" ht="15.75" customHeight="1" s="496">
      <c r="B662" s="9" t="n"/>
      <c r="C662" s="9" t="n"/>
      <c r="E662" s="9" t="n"/>
      <c r="F662" s="9" t="n"/>
      <c r="I662" s="9" t="n"/>
      <c r="J662" s="9" t="n"/>
      <c r="K662" s="9" t="n"/>
      <c r="L662" s="9" t="n"/>
      <c r="M662" s="9" t="n"/>
    </row>
    <row r="663" ht="15.75" customHeight="1" s="496">
      <c r="B663" s="9" t="n"/>
      <c r="C663" s="9" t="n"/>
      <c r="E663" s="9" t="n"/>
      <c r="F663" s="9" t="n"/>
      <c r="I663" s="9" t="n"/>
      <c r="J663" s="9" t="n"/>
      <c r="K663" s="9" t="n"/>
      <c r="L663" s="9" t="n"/>
      <c r="M663" s="9" t="n"/>
    </row>
    <row r="664" ht="15.75" customHeight="1" s="496">
      <c r="B664" s="9" t="n"/>
      <c r="C664" s="9" t="n"/>
      <c r="E664" s="9" t="n"/>
      <c r="F664" s="9" t="n"/>
      <c r="I664" s="9" t="n"/>
      <c r="J664" s="9" t="n"/>
      <c r="K664" s="9" t="n"/>
      <c r="L664" s="9" t="n"/>
      <c r="M664" s="9" t="n"/>
    </row>
    <row r="665" ht="15.75" customHeight="1" s="496">
      <c r="B665" s="9" t="n"/>
      <c r="C665" s="9" t="n"/>
      <c r="E665" s="9" t="n"/>
      <c r="F665" s="9" t="n"/>
      <c r="I665" s="9" t="n"/>
      <c r="J665" s="9" t="n"/>
      <c r="K665" s="9" t="n"/>
      <c r="L665" s="9" t="n"/>
      <c r="M665" s="9" t="n"/>
    </row>
    <row r="666" ht="15.75" customHeight="1" s="496">
      <c r="B666" s="9" t="n"/>
      <c r="C666" s="9" t="n"/>
      <c r="E666" s="9" t="n"/>
      <c r="F666" s="9" t="n"/>
      <c r="I666" s="9" t="n"/>
      <c r="J666" s="9" t="n"/>
      <c r="K666" s="9" t="n"/>
      <c r="L666" s="9" t="n"/>
      <c r="M666" s="9" t="n"/>
    </row>
    <row r="667" ht="15.75" customHeight="1" s="496">
      <c r="B667" s="9" t="n"/>
      <c r="C667" s="9" t="n"/>
      <c r="E667" s="9" t="n"/>
      <c r="F667" s="9" t="n"/>
      <c r="I667" s="9" t="n"/>
      <c r="J667" s="9" t="n"/>
      <c r="K667" s="9" t="n"/>
      <c r="L667" s="9" t="n"/>
      <c r="M667" s="9" t="n"/>
    </row>
    <row r="668" ht="15.75" customHeight="1" s="496">
      <c r="B668" s="9" t="n"/>
      <c r="C668" s="9" t="n"/>
      <c r="E668" s="9" t="n"/>
      <c r="F668" s="9" t="n"/>
      <c r="I668" s="9" t="n"/>
      <c r="J668" s="9" t="n"/>
      <c r="K668" s="9" t="n"/>
      <c r="L668" s="9" t="n"/>
      <c r="M668" s="9" t="n"/>
    </row>
    <row r="669" ht="15.75" customHeight="1" s="496">
      <c r="B669" s="9" t="n"/>
      <c r="C669" s="9" t="n"/>
      <c r="E669" s="9" t="n"/>
      <c r="F669" s="9" t="n"/>
      <c r="I669" s="9" t="n"/>
      <c r="J669" s="9" t="n"/>
      <c r="K669" s="9" t="n"/>
      <c r="L669" s="9" t="n"/>
      <c r="M669" s="9" t="n"/>
    </row>
    <row r="670" ht="15.75" customHeight="1" s="496">
      <c r="B670" s="9" t="n"/>
      <c r="C670" s="9" t="n"/>
      <c r="E670" s="9" t="n"/>
      <c r="F670" s="9" t="n"/>
      <c r="I670" s="9" t="n"/>
      <c r="J670" s="9" t="n"/>
      <c r="K670" s="9" t="n"/>
      <c r="L670" s="9" t="n"/>
      <c r="M670" s="9" t="n"/>
    </row>
    <row r="671" ht="15.75" customHeight="1" s="496">
      <c r="B671" s="9" t="n"/>
      <c r="C671" s="9" t="n"/>
      <c r="E671" s="9" t="n"/>
      <c r="F671" s="9" t="n"/>
      <c r="I671" s="9" t="n"/>
      <c r="J671" s="9" t="n"/>
      <c r="K671" s="9" t="n"/>
      <c r="L671" s="9" t="n"/>
      <c r="M671" s="9" t="n"/>
    </row>
    <row r="672" ht="15.75" customHeight="1" s="496">
      <c r="B672" s="9" t="n"/>
      <c r="C672" s="9" t="n"/>
      <c r="E672" s="9" t="n"/>
      <c r="F672" s="9" t="n"/>
      <c r="I672" s="9" t="n"/>
      <c r="J672" s="9" t="n"/>
      <c r="K672" s="9" t="n"/>
      <c r="L672" s="9" t="n"/>
      <c r="M672" s="9" t="n"/>
    </row>
    <row r="673" ht="15.75" customHeight="1" s="496">
      <c r="B673" s="9" t="n"/>
      <c r="C673" s="9" t="n"/>
      <c r="E673" s="9" t="n"/>
      <c r="F673" s="9" t="n"/>
      <c r="I673" s="9" t="n"/>
      <c r="J673" s="9" t="n"/>
      <c r="K673" s="9" t="n"/>
      <c r="L673" s="9" t="n"/>
      <c r="M673" s="9" t="n"/>
    </row>
    <row r="674" ht="15.75" customHeight="1" s="496">
      <c r="B674" s="9" t="n"/>
      <c r="C674" s="9" t="n"/>
      <c r="E674" s="9" t="n"/>
      <c r="F674" s="9" t="n"/>
      <c r="I674" s="9" t="n"/>
      <c r="J674" s="9" t="n"/>
      <c r="K674" s="9" t="n"/>
      <c r="L674" s="9" t="n"/>
      <c r="M674" s="9" t="n"/>
    </row>
    <row r="675" ht="15.75" customHeight="1" s="496">
      <c r="B675" s="9" t="n"/>
      <c r="C675" s="9" t="n"/>
      <c r="E675" s="9" t="n"/>
      <c r="F675" s="9" t="n"/>
      <c r="I675" s="9" t="n"/>
      <c r="J675" s="9" t="n"/>
      <c r="K675" s="9" t="n"/>
      <c r="L675" s="9" t="n"/>
      <c r="M675" s="9" t="n"/>
    </row>
    <row r="676" ht="15.75" customHeight="1" s="496">
      <c r="B676" s="9" t="n"/>
      <c r="C676" s="9" t="n"/>
      <c r="E676" s="9" t="n"/>
      <c r="F676" s="9" t="n"/>
      <c r="I676" s="9" t="n"/>
      <c r="J676" s="9" t="n"/>
      <c r="K676" s="9" t="n"/>
      <c r="L676" s="9" t="n"/>
      <c r="M676" s="9" t="n"/>
    </row>
    <row r="677" ht="15.75" customHeight="1" s="496">
      <c r="B677" s="9" t="n"/>
      <c r="C677" s="9" t="n"/>
      <c r="E677" s="9" t="n"/>
      <c r="F677" s="9" t="n"/>
      <c r="I677" s="9" t="n"/>
      <c r="J677" s="9" t="n"/>
      <c r="K677" s="9" t="n"/>
      <c r="L677" s="9" t="n"/>
      <c r="M677" s="9" t="n"/>
    </row>
    <row r="678" ht="15.75" customHeight="1" s="496">
      <c r="B678" s="9" t="n"/>
      <c r="C678" s="9" t="n"/>
      <c r="E678" s="9" t="n"/>
      <c r="F678" s="9" t="n"/>
      <c r="I678" s="9" t="n"/>
      <c r="J678" s="9" t="n"/>
      <c r="K678" s="9" t="n"/>
      <c r="L678" s="9" t="n"/>
      <c r="M678" s="9" t="n"/>
    </row>
    <row r="679" ht="15.75" customHeight="1" s="496">
      <c r="B679" s="9" t="n"/>
      <c r="C679" s="9" t="n"/>
      <c r="E679" s="9" t="n"/>
      <c r="F679" s="9" t="n"/>
      <c r="I679" s="9" t="n"/>
      <c r="J679" s="9" t="n"/>
      <c r="K679" s="9" t="n"/>
      <c r="L679" s="9" t="n"/>
      <c r="M679" s="9" t="n"/>
    </row>
    <row r="680" ht="15.75" customHeight="1" s="496">
      <c r="B680" s="9" t="n"/>
      <c r="C680" s="9" t="n"/>
      <c r="E680" s="9" t="n"/>
      <c r="F680" s="9" t="n"/>
      <c r="I680" s="9" t="n"/>
      <c r="J680" s="9" t="n"/>
      <c r="K680" s="9" t="n"/>
      <c r="L680" s="9" t="n"/>
      <c r="M680" s="9" t="n"/>
    </row>
    <row r="681" ht="15.75" customHeight="1" s="496">
      <c r="B681" s="9" t="n"/>
      <c r="C681" s="9" t="n"/>
      <c r="E681" s="9" t="n"/>
      <c r="F681" s="9" t="n"/>
      <c r="I681" s="9" t="n"/>
      <c r="J681" s="9" t="n"/>
      <c r="K681" s="9" t="n"/>
      <c r="L681" s="9" t="n"/>
      <c r="M681" s="9" t="n"/>
    </row>
    <row r="682" ht="15.75" customHeight="1" s="496">
      <c r="B682" s="9" t="n"/>
      <c r="C682" s="9" t="n"/>
      <c r="E682" s="9" t="n"/>
      <c r="F682" s="9" t="n"/>
      <c r="I682" s="9" t="n"/>
      <c r="J682" s="9" t="n"/>
      <c r="K682" s="9" t="n"/>
      <c r="L682" s="9" t="n"/>
      <c r="M682" s="9" t="n"/>
    </row>
    <row r="683" ht="15.75" customHeight="1" s="496">
      <c r="B683" s="9" t="n"/>
      <c r="C683" s="9" t="n"/>
      <c r="E683" s="9" t="n"/>
      <c r="F683" s="9" t="n"/>
      <c r="I683" s="9" t="n"/>
      <c r="J683" s="9" t="n"/>
      <c r="K683" s="9" t="n"/>
      <c r="L683" s="9" t="n"/>
      <c r="M683" s="9" t="n"/>
    </row>
    <row r="684" ht="15.75" customHeight="1" s="496">
      <c r="B684" s="9" t="n"/>
      <c r="C684" s="9" t="n"/>
      <c r="E684" s="9" t="n"/>
      <c r="F684" s="9" t="n"/>
      <c r="I684" s="9" t="n"/>
      <c r="J684" s="9" t="n"/>
      <c r="K684" s="9" t="n"/>
      <c r="L684" s="9" t="n"/>
      <c r="M684" s="9" t="n"/>
    </row>
    <row r="685" ht="15.75" customHeight="1" s="496">
      <c r="B685" s="9" t="n"/>
      <c r="C685" s="9" t="n"/>
      <c r="E685" s="9" t="n"/>
      <c r="F685" s="9" t="n"/>
      <c r="I685" s="9" t="n"/>
      <c r="J685" s="9" t="n"/>
      <c r="K685" s="9" t="n"/>
      <c r="L685" s="9" t="n"/>
      <c r="M685" s="9" t="n"/>
    </row>
    <row r="686" ht="15.75" customHeight="1" s="496">
      <c r="B686" s="9" t="n"/>
      <c r="C686" s="9" t="n"/>
      <c r="E686" s="9" t="n"/>
      <c r="F686" s="9" t="n"/>
      <c r="I686" s="9" t="n"/>
      <c r="J686" s="9" t="n"/>
      <c r="K686" s="9" t="n"/>
      <c r="L686" s="9" t="n"/>
      <c r="M686" s="9" t="n"/>
    </row>
    <row r="687" ht="15.75" customHeight="1" s="496">
      <c r="B687" s="9" t="n"/>
      <c r="C687" s="9" t="n"/>
      <c r="E687" s="9" t="n"/>
      <c r="F687" s="9" t="n"/>
      <c r="I687" s="9" t="n"/>
      <c r="J687" s="9" t="n"/>
      <c r="K687" s="9" t="n"/>
      <c r="L687" s="9" t="n"/>
      <c r="M687" s="9" t="n"/>
    </row>
    <row r="688" ht="15.75" customHeight="1" s="496">
      <c r="B688" s="9" t="n"/>
      <c r="C688" s="9" t="n"/>
      <c r="E688" s="9" t="n"/>
      <c r="F688" s="9" t="n"/>
      <c r="I688" s="9" t="n"/>
      <c r="J688" s="9" t="n"/>
      <c r="K688" s="9" t="n"/>
      <c r="L688" s="9" t="n"/>
      <c r="M688" s="9" t="n"/>
    </row>
    <row r="689" ht="15.75" customHeight="1" s="496">
      <c r="B689" s="9" t="n"/>
      <c r="C689" s="9" t="n"/>
      <c r="E689" s="9" t="n"/>
      <c r="F689" s="9" t="n"/>
      <c r="I689" s="9" t="n"/>
      <c r="J689" s="9" t="n"/>
      <c r="K689" s="9" t="n"/>
      <c r="L689" s="9" t="n"/>
      <c r="M689" s="9" t="n"/>
    </row>
    <row r="690" ht="15.75" customHeight="1" s="496">
      <c r="B690" s="9" t="n"/>
      <c r="C690" s="9" t="n"/>
      <c r="E690" s="9" t="n"/>
      <c r="F690" s="9" t="n"/>
      <c r="I690" s="9" t="n"/>
      <c r="J690" s="9" t="n"/>
      <c r="K690" s="9" t="n"/>
      <c r="L690" s="9" t="n"/>
      <c r="M690" s="9" t="n"/>
    </row>
    <row r="691" ht="15.75" customHeight="1" s="496">
      <c r="B691" s="9" t="n"/>
      <c r="C691" s="9" t="n"/>
      <c r="E691" s="9" t="n"/>
      <c r="F691" s="9" t="n"/>
      <c r="I691" s="9" t="n"/>
      <c r="J691" s="9" t="n"/>
      <c r="K691" s="9" t="n"/>
      <c r="L691" s="9" t="n"/>
      <c r="M691" s="9" t="n"/>
    </row>
    <row r="692" ht="15.75" customHeight="1" s="496">
      <c r="B692" s="9" t="n"/>
      <c r="C692" s="9" t="n"/>
      <c r="E692" s="9" t="n"/>
      <c r="F692" s="9" t="n"/>
      <c r="I692" s="9" t="n"/>
      <c r="J692" s="9" t="n"/>
      <c r="K692" s="9" t="n"/>
      <c r="L692" s="9" t="n"/>
      <c r="M692" s="9" t="n"/>
    </row>
    <row r="693" ht="15.75" customHeight="1" s="496">
      <c r="B693" s="9" t="n"/>
      <c r="C693" s="9" t="n"/>
      <c r="E693" s="9" t="n"/>
      <c r="F693" s="9" t="n"/>
      <c r="I693" s="9" t="n"/>
      <c r="J693" s="9" t="n"/>
      <c r="K693" s="9" t="n"/>
      <c r="L693" s="9" t="n"/>
      <c r="M693" s="9" t="n"/>
    </row>
    <row r="694" ht="15.75" customHeight="1" s="496">
      <c r="B694" s="9" t="n"/>
      <c r="C694" s="9" t="n"/>
      <c r="E694" s="9" t="n"/>
      <c r="F694" s="9" t="n"/>
      <c r="I694" s="9" t="n"/>
      <c r="J694" s="9" t="n"/>
      <c r="K694" s="9" t="n"/>
      <c r="L694" s="9" t="n"/>
      <c r="M694" s="9" t="n"/>
    </row>
    <row r="695" ht="15.75" customHeight="1" s="496">
      <c r="B695" s="9" t="n"/>
      <c r="C695" s="9" t="n"/>
      <c r="E695" s="9" t="n"/>
      <c r="F695" s="9" t="n"/>
      <c r="I695" s="9" t="n"/>
      <c r="J695" s="9" t="n"/>
      <c r="K695" s="9" t="n"/>
      <c r="L695" s="9" t="n"/>
      <c r="M695" s="9" t="n"/>
    </row>
    <row r="696" ht="15.75" customHeight="1" s="496">
      <c r="B696" s="9" t="n"/>
      <c r="C696" s="9" t="n"/>
      <c r="E696" s="9" t="n"/>
      <c r="F696" s="9" t="n"/>
      <c r="I696" s="9" t="n"/>
      <c r="J696" s="9" t="n"/>
      <c r="K696" s="9" t="n"/>
      <c r="L696" s="9" t="n"/>
      <c r="M696" s="9" t="n"/>
    </row>
    <row r="697" ht="15.75" customHeight="1" s="496">
      <c r="B697" s="9" t="n"/>
      <c r="C697" s="9" t="n"/>
      <c r="E697" s="9" t="n"/>
      <c r="F697" s="9" t="n"/>
      <c r="I697" s="9" t="n"/>
      <c r="J697" s="9" t="n"/>
      <c r="K697" s="9" t="n"/>
      <c r="L697" s="9" t="n"/>
      <c r="M697" s="9" t="n"/>
    </row>
    <row r="698" ht="15.75" customHeight="1" s="496">
      <c r="B698" s="9" t="n"/>
      <c r="C698" s="9" t="n"/>
      <c r="E698" s="9" t="n"/>
      <c r="F698" s="9" t="n"/>
      <c r="I698" s="9" t="n"/>
      <c r="J698" s="9" t="n"/>
      <c r="K698" s="9" t="n"/>
      <c r="L698" s="9" t="n"/>
      <c r="M698" s="9" t="n"/>
    </row>
    <row r="699" ht="15.75" customHeight="1" s="496">
      <c r="B699" s="9" t="n"/>
      <c r="C699" s="9" t="n"/>
      <c r="E699" s="9" t="n"/>
      <c r="F699" s="9" t="n"/>
      <c r="I699" s="9" t="n"/>
      <c r="J699" s="9" t="n"/>
      <c r="K699" s="9" t="n"/>
      <c r="L699" s="9" t="n"/>
      <c r="M699" s="9" t="n"/>
    </row>
    <row r="700" ht="15.75" customHeight="1" s="496">
      <c r="B700" s="9" t="n"/>
      <c r="C700" s="9" t="n"/>
      <c r="E700" s="9" t="n"/>
      <c r="F700" s="9" t="n"/>
      <c r="I700" s="9" t="n"/>
      <c r="J700" s="9" t="n"/>
      <c r="K700" s="9" t="n"/>
      <c r="L700" s="9" t="n"/>
      <c r="M700" s="9" t="n"/>
    </row>
    <row r="701" ht="15.75" customHeight="1" s="496">
      <c r="B701" s="9" t="n"/>
      <c r="C701" s="9" t="n"/>
      <c r="E701" s="9" t="n"/>
      <c r="F701" s="9" t="n"/>
      <c r="I701" s="9" t="n"/>
      <c r="J701" s="9" t="n"/>
      <c r="K701" s="9" t="n"/>
      <c r="L701" s="9" t="n"/>
      <c r="M701" s="9" t="n"/>
    </row>
    <row r="702" ht="15.75" customHeight="1" s="496">
      <c r="B702" s="9" t="n"/>
      <c r="C702" s="9" t="n"/>
      <c r="E702" s="9" t="n"/>
      <c r="F702" s="9" t="n"/>
      <c r="I702" s="9" t="n"/>
      <c r="J702" s="9" t="n"/>
      <c r="K702" s="9" t="n"/>
      <c r="L702" s="9" t="n"/>
      <c r="M702" s="9" t="n"/>
    </row>
    <row r="703" ht="15.75" customHeight="1" s="496">
      <c r="B703" s="9" t="n"/>
      <c r="C703" s="9" t="n"/>
      <c r="E703" s="9" t="n"/>
      <c r="F703" s="9" t="n"/>
      <c r="I703" s="9" t="n"/>
      <c r="J703" s="9" t="n"/>
      <c r="K703" s="9" t="n"/>
      <c r="L703" s="9" t="n"/>
      <c r="M703" s="9" t="n"/>
    </row>
    <row r="704" ht="15.75" customHeight="1" s="496">
      <c r="B704" s="9" t="n"/>
      <c r="C704" s="9" t="n"/>
      <c r="E704" s="9" t="n"/>
      <c r="F704" s="9" t="n"/>
      <c r="I704" s="9" t="n"/>
      <c r="J704" s="9" t="n"/>
      <c r="K704" s="9" t="n"/>
      <c r="L704" s="9" t="n"/>
      <c r="M704" s="9" t="n"/>
    </row>
    <row r="705" ht="15.75" customHeight="1" s="496">
      <c r="B705" s="9" t="n"/>
      <c r="C705" s="9" t="n"/>
      <c r="E705" s="9" t="n"/>
      <c r="F705" s="9" t="n"/>
      <c r="I705" s="9" t="n"/>
      <c r="J705" s="9" t="n"/>
      <c r="K705" s="9" t="n"/>
      <c r="L705" s="9" t="n"/>
      <c r="M705" s="9" t="n"/>
    </row>
    <row r="706" ht="15.75" customHeight="1" s="496">
      <c r="B706" s="9" t="n"/>
      <c r="C706" s="9" t="n"/>
      <c r="E706" s="9" t="n"/>
      <c r="F706" s="9" t="n"/>
      <c r="I706" s="9" t="n"/>
      <c r="J706" s="9" t="n"/>
      <c r="K706" s="9" t="n"/>
      <c r="L706" s="9" t="n"/>
      <c r="M706" s="9" t="n"/>
    </row>
    <row r="707" ht="15.75" customHeight="1" s="496">
      <c r="B707" s="9" t="n"/>
      <c r="C707" s="9" t="n"/>
      <c r="E707" s="9" t="n"/>
      <c r="F707" s="9" t="n"/>
      <c r="I707" s="9" t="n"/>
      <c r="J707" s="9" t="n"/>
      <c r="K707" s="9" t="n"/>
      <c r="L707" s="9" t="n"/>
      <c r="M707" s="9" t="n"/>
    </row>
    <row r="708" ht="15.75" customHeight="1" s="496">
      <c r="B708" s="9" t="n"/>
      <c r="C708" s="9" t="n"/>
      <c r="E708" s="9" t="n"/>
      <c r="F708" s="9" t="n"/>
      <c r="I708" s="9" t="n"/>
      <c r="J708" s="9" t="n"/>
      <c r="K708" s="9" t="n"/>
      <c r="L708" s="9" t="n"/>
      <c r="M708" s="9" t="n"/>
    </row>
    <row r="709" ht="15.75" customHeight="1" s="496">
      <c r="B709" s="9" t="n"/>
      <c r="C709" s="9" t="n"/>
      <c r="E709" s="9" t="n"/>
      <c r="F709" s="9" t="n"/>
      <c r="I709" s="9" t="n"/>
      <c r="J709" s="9" t="n"/>
      <c r="K709" s="9" t="n"/>
      <c r="L709" s="9" t="n"/>
      <c r="M709" s="9" t="n"/>
    </row>
    <row r="710" ht="15.75" customHeight="1" s="496">
      <c r="B710" s="9" t="n"/>
      <c r="C710" s="9" t="n"/>
      <c r="E710" s="9" t="n"/>
      <c r="F710" s="9" t="n"/>
      <c r="I710" s="9" t="n"/>
      <c r="J710" s="9" t="n"/>
      <c r="K710" s="9" t="n"/>
      <c r="L710" s="9" t="n"/>
      <c r="M710" s="9" t="n"/>
    </row>
    <row r="711" ht="15.75" customHeight="1" s="496">
      <c r="B711" s="9" t="n"/>
      <c r="C711" s="9" t="n"/>
      <c r="E711" s="9" t="n"/>
      <c r="F711" s="9" t="n"/>
      <c r="I711" s="9" t="n"/>
      <c r="J711" s="9" t="n"/>
      <c r="K711" s="9" t="n"/>
      <c r="L711" s="9" t="n"/>
      <c r="M711" s="9" t="n"/>
    </row>
    <row r="712" ht="15.75" customHeight="1" s="496">
      <c r="B712" s="9" t="n"/>
      <c r="C712" s="9" t="n"/>
      <c r="E712" s="9" t="n"/>
      <c r="F712" s="9" t="n"/>
      <c r="I712" s="9" t="n"/>
      <c r="J712" s="9" t="n"/>
      <c r="K712" s="9" t="n"/>
      <c r="L712" s="9" t="n"/>
      <c r="M712" s="9" t="n"/>
    </row>
    <row r="713" ht="15.75" customHeight="1" s="496">
      <c r="B713" s="9" t="n"/>
      <c r="C713" s="9" t="n"/>
      <c r="E713" s="9" t="n"/>
      <c r="F713" s="9" t="n"/>
      <c r="I713" s="9" t="n"/>
      <c r="J713" s="9" t="n"/>
      <c r="K713" s="9" t="n"/>
      <c r="L713" s="9" t="n"/>
      <c r="M713" s="9" t="n"/>
    </row>
    <row r="714" ht="15.75" customHeight="1" s="496">
      <c r="B714" s="9" t="n"/>
      <c r="C714" s="9" t="n"/>
      <c r="E714" s="9" t="n"/>
      <c r="F714" s="9" t="n"/>
      <c r="I714" s="9" t="n"/>
      <c r="J714" s="9" t="n"/>
      <c r="K714" s="9" t="n"/>
      <c r="L714" s="9" t="n"/>
      <c r="M714" s="9" t="n"/>
    </row>
    <row r="715" ht="15.75" customHeight="1" s="496">
      <c r="B715" s="9" t="n"/>
      <c r="C715" s="9" t="n"/>
      <c r="E715" s="9" t="n"/>
      <c r="F715" s="9" t="n"/>
      <c r="I715" s="9" t="n"/>
      <c r="J715" s="9" t="n"/>
      <c r="K715" s="9" t="n"/>
      <c r="L715" s="9" t="n"/>
      <c r="M715" s="9" t="n"/>
    </row>
    <row r="716" ht="15.75" customHeight="1" s="496">
      <c r="B716" s="9" t="n"/>
      <c r="C716" s="9" t="n"/>
      <c r="E716" s="9" t="n"/>
      <c r="F716" s="9" t="n"/>
      <c r="I716" s="9" t="n"/>
      <c r="J716" s="9" t="n"/>
      <c r="K716" s="9" t="n"/>
      <c r="L716" s="9" t="n"/>
      <c r="M716" s="9" t="n"/>
    </row>
    <row r="717" ht="15.75" customHeight="1" s="496">
      <c r="B717" s="9" t="n"/>
      <c r="C717" s="9" t="n"/>
      <c r="E717" s="9" t="n"/>
      <c r="F717" s="9" t="n"/>
      <c r="I717" s="9" t="n"/>
      <c r="J717" s="9" t="n"/>
      <c r="K717" s="9" t="n"/>
      <c r="L717" s="9" t="n"/>
      <c r="M717" s="9" t="n"/>
    </row>
    <row r="718" ht="15.75" customHeight="1" s="496">
      <c r="B718" s="9" t="n"/>
      <c r="C718" s="9" t="n"/>
      <c r="E718" s="9" t="n"/>
      <c r="F718" s="9" t="n"/>
      <c r="I718" s="9" t="n"/>
      <c r="J718" s="9" t="n"/>
      <c r="K718" s="9" t="n"/>
      <c r="L718" s="9" t="n"/>
      <c r="M718" s="9" t="n"/>
    </row>
    <row r="719" ht="15.75" customHeight="1" s="496">
      <c r="B719" s="9" t="n"/>
      <c r="C719" s="9" t="n"/>
      <c r="E719" s="9" t="n"/>
      <c r="F719" s="9" t="n"/>
      <c r="I719" s="9" t="n"/>
      <c r="J719" s="9" t="n"/>
      <c r="K719" s="9" t="n"/>
      <c r="L719" s="9" t="n"/>
      <c r="M719" s="9" t="n"/>
    </row>
    <row r="720" ht="15.75" customHeight="1" s="496">
      <c r="B720" s="9" t="n"/>
      <c r="C720" s="9" t="n"/>
      <c r="E720" s="9" t="n"/>
      <c r="F720" s="9" t="n"/>
      <c r="I720" s="9" t="n"/>
      <c r="J720" s="9" t="n"/>
      <c r="K720" s="9" t="n"/>
      <c r="L720" s="9" t="n"/>
      <c r="M720" s="9" t="n"/>
    </row>
    <row r="721" ht="15.75" customHeight="1" s="496">
      <c r="B721" s="9" t="n"/>
      <c r="C721" s="9" t="n"/>
      <c r="E721" s="9" t="n"/>
      <c r="F721" s="9" t="n"/>
      <c r="I721" s="9" t="n"/>
      <c r="J721" s="9" t="n"/>
      <c r="K721" s="9" t="n"/>
      <c r="L721" s="9" t="n"/>
      <c r="M721" s="9" t="n"/>
    </row>
    <row r="722" ht="15.75" customHeight="1" s="496">
      <c r="B722" s="9" t="n"/>
      <c r="C722" s="9" t="n"/>
      <c r="E722" s="9" t="n"/>
      <c r="F722" s="9" t="n"/>
      <c r="I722" s="9" t="n"/>
      <c r="J722" s="9" t="n"/>
      <c r="K722" s="9" t="n"/>
      <c r="L722" s="9" t="n"/>
      <c r="M722" s="9" t="n"/>
    </row>
    <row r="723" ht="15.75" customHeight="1" s="496">
      <c r="B723" s="9" t="n"/>
      <c r="C723" s="9" t="n"/>
      <c r="E723" s="9" t="n"/>
      <c r="F723" s="9" t="n"/>
      <c r="I723" s="9" t="n"/>
      <c r="J723" s="9" t="n"/>
      <c r="K723" s="9" t="n"/>
      <c r="L723" s="9" t="n"/>
      <c r="M723" s="9" t="n"/>
    </row>
    <row r="724" ht="15.75" customHeight="1" s="496">
      <c r="B724" s="9" t="n"/>
      <c r="C724" s="9" t="n"/>
      <c r="E724" s="9" t="n"/>
      <c r="F724" s="9" t="n"/>
      <c r="I724" s="9" t="n"/>
      <c r="J724" s="9" t="n"/>
      <c r="K724" s="9" t="n"/>
      <c r="L724" s="9" t="n"/>
      <c r="M724" s="9" t="n"/>
    </row>
    <row r="725" ht="15.75" customHeight="1" s="496">
      <c r="B725" s="9" t="n"/>
      <c r="C725" s="9" t="n"/>
      <c r="E725" s="9" t="n"/>
      <c r="F725" s="9" t="n"/>
      <c r="I725" s="9" t="n"/>
      <c r="J725" s="9" t="n"/>
      <c r="K725" s="9" t="n"/>
      <c r="L725" s="9" t="n"/>
      <c r="M725" s="9" t="n"/>
    </row>
    <row r="726" ht="15.75" customHeight="1" s="496">
      <c r="B726" s="9" t="n"/>
      <c r="C726" s="9" t="n"/>
      <c r="E726" s="9" t="n"/>
      <c r="F726" s="9" t="n"/>
      <c r="I726" s="9" t="n"/>
      <c r="J726" s="9" t="n"/>
      <c r="K726" s="9" t="n"/>
      <c r="L726" s="9" t="n"/>
      <c r="M726" s="9" t="n"/>
    </row>
    <row r="727" ht="15.75" customHeight="1" s="496">
      <c r="B727" s="9" t="n"/>
      <c r="C727" s="9" t="n"/>
      <c r="E727" s="9" t="n"/>
      <c r="F727" s="9" t="n"/>
      <c r="I727" s="9" t="n"/>
      <c r="J727" s="9" t="n"/>
      <c r="K727" s="9" t="n"/>
      <c r="L727" s="9" t="n"/>
      <c r="M727" s="9" t="n"/>
    </row>
    <row r="728" ht="15.75" customHeight="1" s="496">
      <c r="B728" s="9" t="n"/>
      <c r="C728" s="9" t="n"/>
      <c r="E728" s="9" t="n"/>
      <c r="F728" s="9" t="n"/>
      <c r="I728" s="9" t="n"/>
      <c r="J728" s="9" t="n"/>
      <c r="K728" s="9" t="n"/>
      <c r="L728" s="9" t="n"/>
      <c r="M728" s="9" t="n"/>
    </row>
    <row r="729" ht="15.75" customHeight="1" s="496">
      <c r="B729" s="9" t="n"/>
      <c r="C729" s="9" t="n"/>
      <c r="E729" s="9" t="n"/>
      <c r="F729" s="9" t="n"/>
      <c r="I729" s="9" t="n"/>
      <c r="J729" s="9" t="n"/>
      <c r="K729" s="9" t="n"/>
      <c r="L729" s="9" t="n"/>
      <c r="M729" s="9" t="n"/>
    </row>
    <row r="730" ht="15.75" customHeight="1" s="496">
      <c r="B730" s="9" t="n"/>
      <c r="C730" s="9" t="n"/>
      <c r="E730" s="9" t="n"/>
      <c r="F730" s="9" t="n"/>
      <c r="I730" s="9" t="n"/>
      <c r="J730" s="9" t="n"/>
      <c r="K730" s="9" t="n"/>
      <c r="L730" s="9" t="n"/>
      <c r="M730" s="9" t="n"/>
    </row>
    <row r="731" ht="15.75" customHeight="1" s="496">
      <c r="B731" s="9" t="n"/>
      <c r="C731" s="9" t="n"/>
      <c r="E731" s="9" t="n"/>
      <c r="F731" s="9" t="n"/>
      <c r="I731" s="9" t="n"/>
      <c r="J731" s="9" t="n"/>
      <c r="K731" s="9" t="n"/>
      <c r="L731" s="9" t="n"/>
      <c r="M731" s="9" t="n"/>
    </row>
    <row r="732" ht="15.75" customHeight="1" s="496">
      <c r="B732" s="9" t="n"/>
      <c r="C732" s="9" t="n"/>
      <c r="E732" s="9" t="n"/>
      <c r="F732" s="9" t="n"/>
      <c r="I732" s="9" t="n"/>
      <c r="J732" s="9" t="n"/>
      <c r="K732" s="9" t="n"/>
      <c r="L732" s="9" t="n"/>
      <c r="M732" s="9" t="n"/>
    </row>
    <row r="733" ht="15.75" customHeight="1" s="496">
      <c r="B733" s="9" t="n"/>
      <c r="C733" s="9" t="n"/>
      <c r="E733" s="9" t="n"/>
      <c r="F733" s="9" t="n"/>
      <c r="I733" s="9" t="n"/>
      <c r="J733" s="9" t="n"/>
      <c r="K733" s="9" t="n"/>
      <c r="L733" s="9" t="n"/>
      <c r="M733" s="9" t="n"/>
    </row>
    <row r="734" ht="15.75" customHeight="1" s="496">
      <c r="B734" s="9" t="n"/>
      <c r="C734" s="9" t="n"/>
      <c r="E734" s="9" t="n"/>
      <c r="F734" s="9" t="n"/>
      <c r="I734" s="9" t="n"/>
      <c r="J734" s="9" t="n"/>
      <c r="K734" s="9" t="n"/>
      <c r="L734" s="9" t="n"/>
      <c r="M734" s="9" t="n"/>
    </row>
    <row r="735" ht="15.75" customHeight="1" s="496">
      <c r="B735" s="9" t="n"/>
      <c r="C735" s="9" t="n"/>
      <c r="E735" s="9" t="n"/>
      <c r="F735" s="9" t="n"/>
      <c r="I735" s="9" t="n"/>
      <c r="J735" s="9" t="n"/>
      <c r="K735" s="9" t="n"/>
      <c r="L735" s="9" t="n"/>
      <c r="M735" s="9" t="n"/>
    </row>
    <row r="736" ht="15.75" customHeight="1" s="496">
      <c r="B736" s="9" t="n"/>
      <c r="C736" s="9" t="n"/>
      <c r="E736" s="9" t="n"/>
      <c r="F736" s="9" t="n"/>
      <c r="I736" s="9" t="n"/>
      <c r="J736" s="9" t="n"/>
      <c r="K736" s="9" t="n"/>
      <c r="L736" s="9" t="n"/>
      <c r="M736" s="9" t="n"/>
    </row>
    <row r="737" ht="15.75" customHeight="1" s="496">
      <c r="B737" s="9" t="n"/>
      <c r="C737" s="9" t="n"/>
      <c r="E737" s="9" t="n"/>
      <c r="F737" s="9" t="n"/>
      <c r="I737" s="9" t="n"/>
      <c r="J737" s="9" t="n"/>
      <c r="K737" s="9" t="n"/>
      <c r="L737" s="9" t="n"/>
      <c r="M737" s="9" t="n"/>
    </row>
    <row r="738" ht="15.75" customHeight="1" s="496">
      <c r="B738" s="9" t="n"/>
      <c r="C738" s="9" t="n"/>
      <c r="E738" s="9" t="n"/>
      <c r="F738" s="9" t="n"/>
      <c r="I738" s="9" t="n"/>
      <c r="J738" s="9" t="n"/>
      <c r="K738" s="9" t="n"/>
      <c r="L738" s="9" t="n"/>
      <c r="M738" s="9" t="n"/>
    </row>
    <row r="739" ht="15.75" customHeight="1" s="496">
      <c r="B739" s="9" t="n"/>
      <c r="C739" s="9" t="n"/>
      <c r="E739" s="9" t="n"/>
      <c r="F739" s="9" t="n"/>
      <c r="I739" s="9" t="n"/>
      <c r="J739" s="9" t="n"/>
      <c r="K739" s="9" t="n"/>
      <c r="L739" s="9" t="n"/>
      <c r="M739" s="9" t="n"/>
    </row>
    <row r="740" ht="15.75" customHeight="1" s="496">
      <c r="B740" s="9" t="n"/>
      <c r="C740" s="9" t="n"/>
      <c r="E740" s="9" t="n"/>
      <c r="F740" s="9" t="n"/>
      <c r="I740" s="9" t="n"/>
      <c r="J740" s="9" t="n"/>
      <c r="K740" s="9" t="n"/>
      <c r="L740" s="9" t="n"/>
      <c r="M740" s="9" t="n"/>
    </row>
    <row r="741" ht="15.75" customHeight="1" s="496">
      <c r="B741" s="9" t="n"/>
      <c r="C741" s="9" t="n"/>
      <c r="E741" s="9" t="n"/>
      <c r="F741" s="9" t="n"/>
      <c r="I741" s="9" t="n"/>
      <c r="J741" s="9" t="n"/>
      <c r="K741" s="9" t="n"/>
      <c r="L741" s="9" t="n"/>
      <c r="M741" s="9" t="n"/>
    </row>
    <row r="742" ht="15.75" customHeight="1" s="496">
      <c r="B742" s="9" t="n"/>
      <c r="C742" s="9" t="n"/>
      <c r="E742" s="9" t="n"/>
      <c r="F742" s="9" t="n"/>
      <c r="I742" s="9" t="n"/>
      <c r="J742" s="9" t="n"/>
      <c r="K742" s="9" t="n"/>
      <c r="L742" s="9" t="n"/>
      <c r="M742" s="9" t="n"/>
    </row>
    <row r="743" ht="15.75" customHeight="1" s="496">
      <c r="B743" s="9" t="n"/>
      <c r="C743" s="9" t="n"/>
      <c r="E743" s="9" t="n"/>
      <c r="F743" s="9" t="n"/>
      <c r="I743" s="9" t="n"/>
      <c r="J743" s="9" t="n"/>
      <c r="K743" s="9" t="n"/>
      <c r="L743" s="9" t="n"/>
      <c r="M743" s="9" t="n"/>
    </row>
    <row r="744" ht="15.75" customHeight="1" s="496">
      <c r="B744" s="9" t="n"/>
      <c r="C744" s="9" t="n"/>
      <c r="E744" s="9" t="n"/>
      <c r="F744" s="9" t="n"/>
      <c r="I744" s="9" t="n"/>
      <c r="J744" s="9" t="n"/>
      <c r="K744" s="9" t="n"/>
      <c r="L744" s="9" t="n"/>
      <c r="M744" s="9" t="n"/>
    </row>
    <row r="745" ht="15.75" customHeight="1" s="496">
      <c r="B745" s="9" t="n"/>
      <c r="C745" s="9" t="n"/>
      <c r="E745" s="9" t="n"/>
      <c r="F745" s="9" t="n"/>
      <c r="I745" s="9" t="n"/>
      <c r="J745" s="9" t="n"/>
      <c r="K745" s="9" t="n"/>
      <c r="L745" s="9" t="n"/>
      <c r="M745" s="9" t="n"/>
    </row>
    <row r="746" ht="15.75" customHeight="1" s="496">
      <c r="B746" s="9" t="n"/>
      <c r="C746" s="9" t="n"/>
      <c r="E746" s="9" t="n"/>
      <c r="F746" s="9" t="n"/>
      <c r="I746" s="9" t="n"/>
      <c r="J746" s="9" t="n"/>
      <c r="K746" s="9" t="n"/>
      <c r="L746" s="9" t="n"/>
      <c r="M746" s="9" t="n"/>
    </row>
    <row r="747" ht="15.75" customHeight="1" s="496">
      <c r="B747" s="9" t="n"/>
      <c r="C747" s="9" t="n"/>
      <c r="E747" s="9" t="n"/>
      <c r="F747" s="9" t="n"/>
      <c r="I747" s="9" t="n"/>
      <c r="J747" s="9" t="n"/>
      <c r="K747" s="9" t="n"/>
      <c r="L747" s="9" t="n"/>
      <c r="M747" s="9" t="n"/>
    </row>
    <row r="748" ht="15.75" customHeight="1" s="496">
      <c r="B748" s="9" t="n"/>
      <c r="C748" s="9" t="n"/>
      <c r="E748" s="9" t="n"/>
      <c r="F748" s="9" t="n"/>
      <c r="I748" s="9" t="n"/>
      <c r="J748" s="9" t="n"/>
      <c r="K748" s="9" t="n"/>
      <c r="L748" s="9" t="n"/>
      <c r="M748" s="9" t="n"/>
    </row>
    <row r="749" ht="15.75" customHeight="1" s="496">
      <c r="B749" s="9" t="n"/>
      <c r="C749" s="9" t="n"/>
      <c r="E749" s="9" t="n"/>
      <c r="F749" s="9" t="n"/>
      <c r="I749" s="9" t="n"/>
      <c r="J749" s="9" t="n"/>
      <c r="K749" s="9" t="n"/>
      <c r="L749" s="9" t="n"/>
      <c r="M749" s="9" t="n"/>
    </row>
    <row r="750" ht="15.75" customHeight="1" s="496">
      <c r="B750" s="9" t="n"/>
      <c r="C750" s="9" t="n"/>
      <c r="E750" s="9" t="n"/>
      <c r="F750" s="9" t="n"/>
      <c r="I750" s="9" t="n"/>
      <c r="J750" s="9" t="n"/>
      <c r="K750" s="9" t="n"/>
      <c r="L750" s="9" t="n"/>
      <c r="M750" s="9" t="n"/>
    </row>
    <row r="751" ht="15.75" customHeight="1" s="496">
      <c r="B751" s="9" t="n"/>
      <c r="C751" s="9" t="n"/>
      <c r="E751" s="9" t="n"/>
      <c r="F751" s="9" t="n"/>
      <c r="I751" s="9" t="n"/>
      <c r="J751" s="9" t="n"/>
      <c r="K751" s="9" t="n"/>
      <c r="L751" s="9" t="n"/>
      <c r="M751" s="9" t="n"/>
    </row>
    <row r="752" ht="15.75" customHeight="1" s="496">
      <c r="B752" s="9" t="n"/>
      <c r="C752" s="9" t="n"/>
      <c r="E752" s="9" t="n"/>
      <c r="F752" s="9" t="n"/>
      <c r="I752" s="9" t="n"/>
      <c r="J752" s="9" t="n"/>
      <c r="K752" s="9" t="n"/>
      <c r="L752" s="9" t="n"/>
      <c r="M752" s="9" t="n"/>
    </row>
    <row r="753" ht="15.75" customHeight="1" s="496">
      <c r="B753" s="9" t="n"/>
      <c r="C753" s="9" t="n"/>
      <c r="E753" s="9" t="n"/>
      <c r="F753" s="9" t="n"/>
      <c r="I753" s="9" t="n"/>
      <c r="J753" s="9" t="n"/>
      <c r="K753" s="9" t="n"/>
      <c r="L753" s="9" t="n"/>
      <c r="M753" s="9" t="n"/>
    </row>
    <row r="754" ht="15.75" customHeight="1" s="496">
      <c r="B754" s="9" t="n"/>
      <c r="C754" s="9" t="n"/>
      <c r="E754" s="9" t="n"/>
      <c r="F754" s="9" t="n"/>
      <c r="I754" s="9" t="n"/>
      <c r="J754" s="9" t="n"/>
      <c r="K754" s="9" t="n"/>
      <c r="L754" s="9" t="n"/>
      <c r="M754" s="9" t="n"/>
    </row>
    <row r="755" ht="15.75" customHeight="1" s="496">
      <c r="B755" s="9" t="n"/>
      <c r="C755" s="9" t="n"/>
      <c r="E755" s="9" t="n"/>
      <c r="F755" s="9" t="n"/>
      <c r="I755" s="9" t="n"/>
      <c r="J755" s="9" t="n"/>
      <c r="K755" s="9" t="n"/>
      <c r="L755" s="9" t="n"/>
      <c r="M755" s="9" t="n"/>
    </row>
    <row r="756" ht="15.75" customHeight="1" s="496">
      <c r="B756" s="9" t="n"/>
      <c r="C756" s="9" t="n"/>
      <c r="E756" s="9" t="n"/>
      <c r="F756" s="9" t="n"/>
      <c r="I756" s="9" t="n"/>
      <c r="J756" s="9" t="n"/>
      <c r="K756" s="9" t="n"/>
      <c r="L756" s="9" t="n"/>
      <c r="M756" s="9" t="n"/>
    </row>
    <row r="757" ht="15.75" customHeight="1" s="496">
      <c r="B757" s="9" t="n"/>
      <c r="C757" s="9" t="n"/>
      <c r="E757" s="9" t="n"/>
      <c r="F757" s="9" t="n"/>
      <c r="I757" s="9" t="n"/>
      <c r="J757" s="9" t="n"/>
      <c r="K757" s="9" t="n"/>
      <c r="L757" s="9" t="n"/>
      <c r="M757" s="9" t="n"/>
    </row>
    <row r="758" ht="15.75" customHeight="1" s="496">
      <c r="B758" s="9" t="n"/>
      <c r="C758" s="9" t="n"/>
      <c r="E758" s="9" t="n"/>
      <c r="F758" s="9" t="n"/>
      <c r="I758" s="9" t="n"/>
      <c r="J758" s="9" t="n"/>
      <c r="K758" s="9" t="n"/>
      <c r="L758" s="9" t="n"/>
      <c r="M758" s="9" t="n"/>
    </row>
    <row r="759" ht="15.75" customHeight="1" s="496">
      <c r="B759" s="9" t="n"/>
      <c r="C759" s="9" t="n"/>
      <c r="E759" s="9" t="n"/>
      <c r="F759" s="9" t="n"/>
      <c r="I759" s="9" t="n"/>
      <c r="J759" s="9" t="n"/>
      <c r="K759" s="9" t="n"/>
      <c r="L759" s="9" t="n"/>
      <c r="M759" s="9" t="n"/>
    </row>
    <row r="760" ht="15.75" customHeight="1" s="496">
      <c r="B760" s="9" t="n"/>
      <c r="C760" s="9" t="n"/>
      <c r="E760" s="9" t="n"/>
      <c r="F760" s="9" t="n"/>
      <c r="I760" s="9" t="n"/>
      <c r="J760" s="9" t="n"/>
      <c r="K760" s="9" t="n"/>
      <c r="L760" s="9" t="n"/>
      <c r="M760" s="9" t="n"/>
    </row>
    <row r="761" ht="15.75" customHeight="1" s="496">
      <c r="B761" s="9" t="n"/>
      <c r="C761" s="9" t="n"/>
      <c r="E761" s="9" t="n"/>
      <c r="F761" s="9" t="n"/>
      <c r="I761" s="9" t="n"/>
      <c r="J761" s="9" t="n"/>
      <c r="K761" s="9" t="n"/>
      <c r="L761" s="9" t="n"/>
      <c r="M761" s="9" t="n"/>
    </row>
    <row r="762" ht="15.75" customHeight="1" s="496">
      <c r="B762" s="9" t="n"/>
      <c r="C762" s="9" t="n"/>
      <c r="E762" s="9" t="n"/>
      <c r="F762" s="9" t="n"/>
      <c r="I762" s="9" t="n"/>
      <c r="J762" s="9" t="n"/>
      <c r="K762" s="9" t="n"/>
      <c r="L762" s="9" t="n"/>
      <c r="M762" s="9" t="n"/>
    </row>
    <row r="763" ht="15.75" customHeight="1" s="496">
      <c r="B763" s="9" t="n"/>
      <c r="C763" s="9" t="n"/>
      <c r="E763" s="9" t="n"/>
      <c r="F763" s="9" t="n"/>
      <c r="I763" s="9" t="n"/>
      <c r="J763" s="9" t="n"/>
      <c r="K763" s="9" t="n"/>
      <c r="L763" s="9" t="n"/>
      <c r="M763" s="9" t="n"/>
    </row>
    <row r="764" ht="15.75" customHeight="1" s="496">
      <c r="B764" s="9" t="n"/>
      <c r="C764" s="9" t="n"/>
      <c r="E764" s="9" t="n"/>
      <c r="F764" s="9" t="n"/>
      <c r="I764" s="9" t="n"/>
      <c r="J764" s="9" t="n"/>
      <c r="K764" s="9" t="n"/>
      <c r="L764" s="9" t="n"/>
      <c r="M764" s="9" t="n"/>
    </row>
    <row r="765" ht="15.75" customHeight="1" s="496">
      <c r="B765" s="9" t="n"/>
      <c r="C765" s="9" t="n"/>
      <c r="E765" s="9" t="n"/>
      <c r="F765" s="9" t="n"/>
      <c r="I765" s="9" t="n"/>
      <c r="J765" s="9" t="n"/>
      <c r="K765" s="9" t="n"/>
      <c r="L765" s="9" t="n"/>
      <c r="M765" s="9" t="n"/>
    </row>
    <row r="766" ht="15.75" customHeight="1" s="496">
      <c r="B766" s="9" t="n"/>
      <c r="C766" s="9" t="n"/>
      <c r="E766" s="9" t="n"/>
      <c r="F766" s="9" t="n"/>
      <c r="I766" s="9" t="n"/>
      <c r="J766" s="9" t="n"/>
      <c r="K766" s="9" t="n"/>
      <c r="L766" s="9" t="n"/>
      <c r="M766" s="9" t="n"/>
    </row>
    <row r="767" ht="15.75" customHeight="1" s="496">
      <c r="B767" s="9" t="n"/>
      <c r="C767" s="9" t="n"/>
      <c r="E767" s="9" t="n"/>
      <c r="F767" s="9" t="n"/>
      <c r="I767" s="9" t="n"/>
      <c r="J767" s="9" t="n"/>
      <c r="K767" s="9" t="n"/>
      <c r="L767" s="9" t="n"/>
      <c r="M767" s="9" t="n"/>
    </row>
    <row r="768" ht="15.75" customHeight="1" s="496">
      <c r="B768" s="9" t="n"/>
      <c r="C768" s="9" t="n"/>
      <c r="E768" s="9" t="n"/>
      <c r="F768" s="9" t="n"/>
      <c r="I768" s="9" t="n"/>
      <c r="J768" s="9" t="n"/>
      <c r="K768" s="9" t="n"/>
      <c r="L768" s="9" t="n"/>
      <c r="M768" s="9" t="n"/>
    </row>
    <row r="769" ht="15.75" customHeight="1" s="496">
      <c r="B769" s="9" t="n"/>
      <c r="C769" s="9" t="n"/>
      <c r="E769" s="9" t="n"/>
      <c r="F769" s="9" t="n"/>
      <c r="I769" s="9" t="n"/>
      <c r="J769" s="9" t="n"/>
      <c r="K769" s="9" t="n"/>
      <c r="L769" s="9" t="n"/>
      <c r="M769" s="9" t="n"/>
    </row>
    <row r="770" ht="15.75" customHeight="1" s="496">
      <c r="B770" s="9" t="n"/>
      <c r="C770" s="9" t="n"/>
      <c r="E770" s="9" t="n"/>
      <c r="F770" s="9" t="n"/>
      <c r="I770" s="9" t="n"/>
      <c r="J770" s="9" t="n"/>
      <c r="K770" s="9" t="n"/>
      <c r="L770" s="9" t="n"/>
      <c r="M770" s="9" t="n"/>
    </row>
    <row r="771" ht="15.75" customHeight="1" s="496">
      <c r="B771" s="9" t="n"/>
      <c r="C771" s="9" t="n"/>
      <c r="E771" s="9" t="n"/>
      <c r="F771" s="9" t="n"/>
      <c r="I771" s="9" t="n"/>
      <c r="J771" s="9" t="n"/>
      <c r="K771" s="9" t="n"/>
      <c r="L771" s="9" t="n"/>
      <c r="M771" s="9" t="n"/>
    </row>
    <row r="772" ht="15.75" customHeight="1" s="496">
      <c r="B772" s="9" t="n"/>
      <c r="C772" s="9" t="n"/>
      <c r="E772" s="9" t="n"/>
      <c r="F772" s="9" t="n"/>
      <c r="I772" s="9" t="n"/>
      <c r="J772" s="9" t="n"/>
      <c r="K772" s="9" t="n"/>
      <c r="L772" s="9" t="n"/>
      <c r="M772" s="9" t="n"/>
    </row>
    <row r="773" ht="15.75" customHeight="1" s="496">
      <c r="B773" s="9" t="n"/>
      <c r="C773" s="9" t="n"/>
      <c r="E773" s="9" t="n"/>
      <c r="F773" s="9" t="n"/>
      <c r="I773" s="9" t="n"/>
      <c r="J773" s="9" t="n"/>
      <c r="K773" s="9" t="n"/>
      <c r="L773" s="9" t="n"/>
      <c r="M773" s="9" t="n"/>
    </row>
    <row r="774" ht="15.75" customHeight="1" s="496">
      <c r="B774" s="9" t="n"/>
      <c r="C774" s="9" t="n"/>
      <c r="E774" s="9" t="n"/>
      <c r="F774" s="9" t="n"/>
      <c r="I774" s="9" t="n"/>
      <c r="J774" s="9" t="n"/>
      <c r="K774" s="9" t="n"/>
      <c r="L774" s="9" t="n"/>
      <c r="M774" s="9" t="n"/>
    </row>
    <row r="775" ht="15.75" customHeight="1" s="496">
      <c r="B775" s="9" t="n"/>
      <c r="C775" s="9" t="n"/>
      <c r="E775" s="9" t="n"/>
      <c r="F775" s="9" t="n"/>
      <c r="I775" s="9" t="n"/>
      <c r="J775" s="9" t="n"/>
      <c r="K775" s="9" t="n"/>
      <c r="L775" s="9" t="n"/>
      <c r="M775" s="9" t="n"/>
    </row>
    <row r="776" ht="15.75" customHeight="1" s="496">
      <c r="B776" s="9" t="n"/>
      <c r="C776" s="9" t="n"/>
      <c r="E776" s="9" t="n"/>
      <c r="F776" s="9" t="n"/>
      <c r="I776" s="9" t="n"/>
      <c r="J776" s="9" t="n"/>
      <c r="K776" s="9" t="n"/>
      <c r="L776" s="9" t="n"/>
      <c r="M776" s="9" t="n"/>
    </row>
    <row r="777" ht="15.75" customHeight="1" s="496">
      <c r="B777" s="9" t="n"/>
      <c r="C777" s="9" t="n"/>
      <c r="E777" s="9" t="n"/>
      <c r="F777" s="9" t="n"/>
      <c r="I777" s="9" t="n"/>
      <c r="J777" s="9" t="n"/>
      <c r="K777" s="9" t="n"/>
      <c r="L777" s="9" t="n"/>
      <c r="M777" s="9" t="n"/>
    </row>
    <row r="778" ht="15.75" customHeight="1" s="496">
      <c r="B778" s="9" t="n"/>
      <c r="C778" s="9" t="n"/>
      <c r="E778" s="9" t="n"/>
      <c r="F778" s="9" t="n"/>
      <c r="I778" s="9" t="n"/>
      <c r="J778" s="9" t="n"/>
      <c r="K778" s="9" t="n"/>
      <c r="L778" s="9" t="n"/>
      <c r="M778" s="9" t="n"/>
    </row>
    <row r="779" ht="15.75" customHeight="1" s="496">
      <c r="B779" s="9" t="n"/>
      <c r="C779" s="9" t="n"/>
      <c r="E779" s="9" t="n"/>
      <c r="F779" s="9" t="n"/>
      <c r="I779" s="9" t="n"/>
      <c r="J779" s="9" t="n"/>
      <c r="K779" s="9" t="n"/>
      <c r="L779" s="9" t="n"/>
      <c r="M779" s="9" t="n"/>
    </row>
    <row r="780" ht="15.75" customHeight="1" s="496">
      <c r="B780" s="9" t="n"/>
      <c r="C780" s="9" t="n"/>
      <c r="E780" s="9" t="n"/>
      <c r="F780" s="9" t="n"/>
      <c r="I780" s="9" t="n"/>
      <c r="J780" s="9" t="n"/>
      <c r="K780" s="9" t="n"/>
      <c r="L780" s="9" t="n"/>
      <c r="M780" s="9" t="n"/>
    </row>
    <row r="781" ht="15.75" customHeight="1" s="496">
      <c r="B781" s="9" t="n"/>
      <c r="C781" s="9" t="n"/>
      <c r="E781" s="9" t="n"/>
      <c r="F781" s="9" t="n"/>
      <c r="I781" s="9" t="n"/>
      <c r="J781" s="9" t="n"/>
      <c r="K781" s="9" t="n"/>
      <c r="L781" s="9" t="n"/>
      <c r="M781" s="9" t="n"/>
    </row>
    <row r="782" ht="15.75" customHeight="1" s="496">
      <c r="B782" s="9" t="n"/>
      <c r="C782" s="9" t="n"/>
      <c r="E782" s="9" t="n"/>
      <c r="F782" s="9" t="n"/>
      <c r="I782" s="9" t="n"/>
      <c r="J782" s="9" t="n"/>
      <c r="K782" s="9" t="n"/>
      <c r="L782" s="9" t="n"/>
      <c r="M782" s="9" t="n"/>
    </row>
    <row r="783" ht="15.75" customHeight="1" s="496">
      <c r="B783" s="9" t="n"/>
      <c r="C783" s="9" t="n"/>
      <c r="E783" s="9" t="n"/>
      <c r="F783" s="9" t="n"/>
      <c r="I783" s="9" t="n"/>
      <c r="J783" s="9" t="n"/>
      <c r="K783" s="9" t="n"/>
      <c r="L783" s="9" t="n"/>
      <c r="M783" s="9" t="n"/>
    </row>
    <row r="784" ht="15.75" customHeight="1" s="496">
      <c r="B784" s="9" t="n"/>
      <c r="C784" s="9" t="n"/>
      <c r="E784" s="9" t="n"/>
      <c r="F784" s="9" t="n"/>
      <c r="I784" s="9" t="n"/>
      <c r="J784" s="9" t="n"/>
      <c r="K784" s="9" t="n"/>
      <c r="L784" s="9" t="n"/>
      <c r="M784" s="9" t="n"/>
    </row>
    <row r="785" ht="15.75" customHeight="1" s="496">
      <c r="B785" s="9" t="n"/>
      <c r="C785" s="9" t="n"/>
      <c r="E785" s="9" t="n"/>
      <c r="F785" s="9" t="n"/>
      <c r="I785" s="9" t="n"/>
      <c r="J785" s="9" t="n"/>
      <c r="K785" s="9" t="n"/>
      <c r="L785" s="9" t="n"/>
      <c r="M785" s="9" t="n"/>
    </row>
    <row r="786" ht="15.75" customHeight="1" s="496">
      <c r="B786" s="9" t="n"/>
      <c r="C786" s="9" t="n"/>
      <c r="E786" s="9" t="n"/>
      <c r="F786" s="9" t="n"/>
      <c r="I786" s="9" t="n"/>
      <c r="J786" s="9" t="n"/>
      <c r="K786" s="9" t="n"/>
      <c r="L786" s="9" t="n"/>
      <c r="M786" s="9" t="n"/>
    </row>
    <row r="787" ht="15.75" customHeight="1" s="496">
      <c r="B787" s="9" t="n"/>
      <c r="C787" s="9" t="n"/>
      <c r="E787" s="9" t="n"/>
      <c r="F787" s="9" t="n"/>
      <c r="I787" s="9" t="n"/>
      <c r="J787" s="9" t="n"/>
      <c r="K787" s="9" t="n"/>
      <c r="L787" s="9" t="n"/>
      <c r="M787" s="9" t="n"/>
    </row>
    <row r="788" ht="15.75" customHeight="1" s="496">
      <c r="B788" s="9" t="n"/>
      <c r="C788" s="9" t="n"/>
      <c r="E788" s="9" t="n"/>
      <c r="F788" s="9" t="n"/>
      <c r="I788" s="9" t="n"/>
      <c r="J788" s="9" t="n"/>
      <c r="K788" s="9" t="n"/>
      <c r="L788" s="9" t="n"/>
      <c r="M788" s="9" t="n"/>
    </row>
    <row r="789" ht="15.75" customHeight="1" s="496">
      <c r="B789" s="9" t="n"/>
      <c r="C789" s="9" t="n"/>
      <c r="E789" s="9" t="n"/>
      <c r="F789" s="9" t="n"/>
      <c r="I789" s="9" t="n"/>
      <c r="J789" s="9" t="n"/>
      <c r="K789" s="9" t="n"/>
      <c r="L789" s="9" t="n"/>
      <c r="M789" s="9" t="n"/>
    </row>
    <row r="790" ht="15.75" customHeight="1" s="496">
      <c r="B790" s="9" t="n"/>
      <c r="C790" s="9" t="n"/>
      <c r="E790" s="9" t="n"/>
      <c r="F790" s="9" t="n"/>
      <c r="I790" s="9" t="n"/>
      <c r="J790" s="9" t="n"/>
      <c r="K790" s="9" t="n"/>
      <c r="L790" s="9" t="n"/>
      <c r="M790" s="9" t="n"/>
    </row>
    <row r="791" ht="15.75" customHeight="1" s="496">
      <c r="B791" s="9" t="n"/>
      <c r="C791" s="9" t="n"/>
      <c r="E791" s="9" t="n"/>
      <c r="F791" s="9" t="n"/>
      <c r="I791" s="9" t="n"/>
      <c r="J791" s="9" t="n"/>
      <c r="K791" s="9" t="n"/>
      <c r="L791" s="9" t="n"/>
      <c r="M791" s="9" t="n"/>
    </row>
    <row r="792" ht="15.75" customHeight="1" s="496">
      <c r="B792" s="9" t="n"/>
      <c r="C792" s="9" t="n"/>
      <c r="E792" s="9" t="n"/>
      <c r="F792" s="9" t="n"/>
      <c r="I792" s="9" t="n"/>
      <c r="J792" s="9" t="n"/>
      <c r="K792" s="9" t="n"/>
      <c r="L792" s="9" t="n"/>
      <c r="M792" s="9" t="n"/>
    </row>
    <row r="793" ht="15.75" customHeight="1" s="496">
      <c r="B793" s="9" t="n"/>
      <c r="C793" s="9" t="n"/>
      <c r="E793" s="9" t="n"/>
      <c r="F793" s="9" t="n"/>
      <c r="I793" s="9" t="n"/>
      <c r="J793" s="9" t="n"/>
      <c r="K793" s="9" t="n"/>
      <c r="L793" s="9" t="n"/>
      <c r="M793" s="9" t="n"/>
    </row>
    <row r="794" ht="15.75" customHeight="1" s="496">
      <c r="B794" s="9" t="n"/>
      <c r="C794" s="9" t="n"/>
      <c r="E794" s="9" t="n"/>
      <c r="F794" s="9" t="n"/>
      <c r="I794" s="9" t="n"/>
      <c r="J794" s="9" t="n"/>
      <c r="K794" s="9" t="n"/>
      <c r="L794" s="9" t="n"/>
      <c r="M794" s="9" t="n"/>
    </row>
    <row r="795" ht="15.75" customHeight="1" s="496">
      <c r="B795" s="9" t="n"/>
      <c r="C795" s="9" t="n"/>
      <c r="E795" s="9" t="n"/>
      <c r="F795" s="9" t="n"/>
      <c r="I795" s="9" t="n"/>
      <c r="J795" s="9" t="n"/>
      <c r="K795" s="9" t="n"/>
      <c r="L795" s="9" t="n"/>
      <c r="M795" s="9" t="n"/>
    </row>
    <row r="796" ht="15.75" customHeight="1" s="496">
      <c r="B796" s="9" t="n"/>
      <c r="C796" s="9" t="n"/>
      <c r="E796" s="9" t="n"/>
      <c r="F796" s="9" t="n"/>
      <c r="I796" s="9" t="n"/>
      <c r="J796" s="9" t="n"/>
      <c r="K796" s="9" t="n"/>
      <c r="L796" s="9" t="n"/>
      <c r="M796" s="9" t="n"/>
    </row>
    <row r="797" ht="15.75" customHeight="1" s="496">
      <c r="B797" s="9" t="n"/>
      <c r="C797" s="9" t="n"/>
      <c r="E797" s="9" t="n"/>
      <c r="F797" s="9" t="n"/>
      <c r="I797" s="9" t="n"/>
      <c r="J797" s="9" t="n"/>
      <c r="K797" s="9" t="n"/>
      <c r="L797" s="9" t="n"/>
      <c r="M797" s="9" t="n"/>
    </row>
    <row r="798" ht="15.75" customHeight="1" s="496">
      <c r="B798" s="9" t="n"/>
      <c r="C798" s="9" t="n"/>
      <c r="E798" s="9" t="n"/>
      <c r="F798" s="9" t="n"/>
      <c r="I798" s="9" t="n"/>
      <c r="J798" s="9" t="n"/>
      <c r="K798" s="9" t="n"/>
      <c r="L798" s="9" t="n"/>
      <c r="M798" s="9" t="n"/>
    </row>
    <row r="799" ht="15.75" customHeight="1" s="496">
      <c r="B799" s="9" t="n"/>
      <c r="C799" s="9" t="n"/>
      <c r="E799" s="9" t="n"/>
      <c r="F799" s="9" t="n"/>
      <c r="I799" s="9" t="n"/>
      <c r="J799" s="9" t="n"/>
      <c r="K799" s="9" t="n"/>
      <c r="L799" s="9" t="n"/>
      <c r="M799" s="9" t="n"/>
    </row>
    <row r="800" ht="15.75" customHeight="1" s="496">
      <c r="B800" s="9" t="n"/>
      <c r="C800" s="9" t="n"/>
      <c r="E800" s="9" t="n"/>
      <c r="F800" s="9" t="n"/>
      <c r="I800" s="9" t="n"/>
      <c r="J800" s="9" t="n"/>
      <c r="K800" s="9" t="n"/>
      <c r="L800" s="9" t="n"/>
      <c r="M800" s="9" t="n"/>
    </row>
    <row r="801" ht="15.75" customHeight="1" s="496">
      <c r="B801" s="9" t="n"/>
      <c r="C801" s="9" t="n"/>
      <c r="E801" s="9" t="n"/>
      <c r="F801" s="9" t="n"/>
      <c r="I801" s="9" t="n"/>
      <c r="J801" s="9" t="n"/>
      <c r="K801" s="9" t="n"/>
      <c r="L801" s="9" t="n"/>
      <c r="M801" s="9" t="n"/>
    </row>
    <row r="802" ht="15.75" customHeight="1" s="496">
      <c r="B802" s="9" t="n"/>
      <c r="C802" s="9" t="n"/>
      <c r="E802" s="9" t="n"/>
      <c r="F802" s="9" t="n"/>
      <c r="I802" s="9" t="n"/>
      <c r="J802" s="9" t="n"/>
      <c r="K802" s="9" t="n"/>
      <c r="L802" s="9" t="n"/>
      <c r="M802" s="9" t="n"/>
    </row>
    <row r="803" ht="15.75" customHeight="1" s="496">
      <c r="B803" s="9" t="n"/>
      <c r="C803" s="9" t="n"/>
      <c r="E803" s="9" t="n"/>
      <c r="F803" s="9" t="n"/>
      <c r="I803" s="9" t="n"/>
      <c r="J803" s="9" t="n"/>
      <c r="K803" s="9" t="n"/>
      <c r="L803" s="9" t="n"/>
      <c r="M803" s="9" t="n"/>
    </row>
    <row r="804" ht="15.75" customHeight="1" s="496">
      <c r="B804" s="9" t="n"/>
      <c r="C804" s="9" t="n"/>
      <c r="E804" s="9" t="n"/>
      <c r="F804" s="9" t="n"/>
      <c r="I804" s="9" t="n"/>
      <c r="J804" s="9" t="n"/>
      <c r="K804" s="9" t="n"/>
      <c r="L804" s="9" t="n"/>
      <c r="M804" s="9" t="n"/>
    </row>
    <row r="805" ht="15.75" customHeight="1" s="496">
      <c r="B805" s="9" t="n"/>
      <c r="C805" s="9" t="n"/>
      <c r="E805" s="9" t="n"/>
      <c r="F805" s="9" t="n"/>
      <c r="I805" s="9" t="n"/>
      <c r="J805" s="9" t="n"/>
      <c r="K805" s="9" t="n"/>
      <c r="L805" s="9" t="n"/>
      <c r="M805" s="9" t="n"/>
    </row>
    <row r="806" ht="15.75" customHeight="1" s="496">
      <c r="B806" s="9" t="n"/>
      <c r="C806" s="9" t="n"/>
      <c r="E806" s="9" t="n"/>
      <c r="F806" s="9" t="n"/>
      <c r="I806" s="9" t="n"/>
      <c r="J806" s="9" t="n"/>
      <c r="K806" s="9" t="n"/>
      <c r="L806" s="9" t="n"/>
      <c r="M806" s="9" t="n"/>
    </row>
    <row r="807" ht="15.75" customHeight="1" s="496">
      <c r="B807" s="9" t="n"/>
      <c r="C807" s="9" t="n"/>
      <c r="E807" s="9" t="n"/>
      <c r="F807" s="9" t="n"/>
      <c r="I807" s="9" t="n"/>
      <c r="J807" s="9" t="n"/>
      <c r="K807" s="9" t="n"/>
      <c r="L807" s="9" t="n"/>
      <c r="M807" s="9" t="n"/>
    </row>
    <row r="808" ht="15.75" customHeight="1" s="496">
      <c r="B808" s="9" t="n"/>
      <c r="C808" s="9" t="n"/>
      <c r="E808" s="9" t="n"/>
      <c r="F808" s="9" t="n"/>
      <c r="I808" s="9" t="n"/>
      <c r="J808" s="9" t="n"/>
      <c r="K808" s="9" t="n"/>
      <c r="L808" s="9" t="n"/>
      <c r="M808" s="9" t="n"/>
    </row>
    <row r="809" ht="15.75" customHeight="1" s="496">
      <c r="B809" s="9" t="n"/>
      <c r="C809" s="9" t="n"/>
      <c r="E809" s="9" t="n"/>
      <c r="F809" s="9" t="n"/>
      <c r="I809" s="9" t="n"/>
      <c r="J809" s="9" t="n"/>
      <c r="K809" s="9" t="n"/>
      <c r="L809" s="9" t="n"/>
      <c r="M809" s="9" t="n"/>
    </row>
    <row r="810" ht="15.75" customHeight="1" s="496">
      <c r="B810" s="9" t="n"/>
      <c r="C810" s="9" t="n"/>
      <c r="E810" s="9" t="n"/>
      <c r="F810" s="9" t="n"/>
      <c r="I810" s="9" t="n"/>
      <c r="J810" s="9" t="n"/>
      <c r="K810" s="9" t="n"/>
      <c r="L810" s="9" t="n"/>
      <c r="M810" s="9" t="n"/>
    </row>
    <row r="811" ht="15.75" customHeight="1" s="496">
      <c r="B811" s="9" t="n"/>
      <c r="C811" s="9" t="n"/>
      <c r="E811" s="9" t="n"/>
      <c r="F811" s="9" t="n"/>
      <c r="I811" s="9" t="n"/>
      <c r="J811" s="9" t="n"/>
      <c r="K811" s="9" t="n"/>
      <c r="L811" s="9" t="n"/>
      <c r="M811" s="9" t="n"/>
    </row>
    <row r="812" ht="15.75" customHeight="1" s="496">
      <c r="B812" s="9" t="n"/>
      <c r="C812" s="9" t="n"/>
      <c r="E812" s="9" t="n"/>
      <c r="F812" s="9" t="n"/>
      <c r="I812" s="9" t="n"/>
      <c r="J812" s="9" t="n"/>
      <c r="K812" s="9" t="n"/>
      <c r="L812" s="9" t="n"/>
      <c r="M812" s="9" t="n"/>
    </row>
    <row r="813" ht="15.75" customHeight="1" s="496">
      <c r="B813" s="9" t="n"/>
      <c r="C813" s="9" t="n"/>
      <c r="E813" s="9" t="n"/>
      <c r="F813" s="9" t="n"/>
      <c r="I813" s="9" t="n"/>
      <c r="J813" s="9" t="n"/>
      <c r="K813" s="9" t="n"/>
      <c r="L813" s="9" t="n"/>
      <c r="M813" s="9" t="n"/>
    </row>
    <row r="814" ht="15.75" customHeight="1" s="496">
      <c r="B814" s="9" t="n"/>
      <c r="C814" s="9" t="n"/>
      <c r="E814" s="9" t="n"/>
      <c r="F814" s="9" t="n"/>
      <c r="I814" s="9" t="n"/>
      <c r="J814" s="9" t="n"/>
      <c r="K814" s="9" t="n"/>
      <c r="L814" s="9" t="n"/>
      <c r="M814" s="9" t="n"/>
    </row>
    <row r="815" ht="15.75" customHeight="1" s="496">
      <c r="B815" s="9" t="n"/>
      <c r="C815" s="9" t="n"/>
      <c r="E815" s="9" t="n"/>
      <c r="F815" s="9" t="n"/>
      <c r="I815" s="9" t="n"/>
      <c r="J815" s="9" t="n"/>
      <c r="K815" s="9" t="n"/>
      <c r="L815" s="9" t="n"/>
      <c r="M815" s="9" t="n"/>
    </row>
    <row r="816" ht="15.75" customHeight="1" s="496">
      <c r="B816" s="9" t="n"/>
      <c r="C816" s="9" t="n"/>
      <c r="E816" s="9" t="n"/>
      <c r="F816" s="9" t="n"/>
      <c r="I816" s="9" t="n"/>
      <c r="J816" s="9" t="n"/>
      <c r="K816" s="9" t="n"/>
      <c r="L816" s="9" t="n"/>
      <c r="M816" s="9" t="n"/>
    </row>
    <row r="817" ht="15.75" customHeight="1" s="496">
      <c r="B817" s="9" t="n"/>
      <c r="C817" s="9" t="n"/>
      <c r="E817" s="9" t="n"/>
      <c r="F817" s="9" t="n"/>
      <c r="I817" s="9" t="n"/>
      <c r="J817" s="9" t="n"/>
      <c r="K817" s="9" t="n"/>
      <c r="L817" s="9" t="n"/>
      <c r="M817" s="9" t="n"/>
    </row>
    <row r="818" ht="15.75" customHeight="1" s="496">
      <c r="B818" s="9" t="n"/>
      <c r="C818" s="9" t="n"/>
      <c r="E818" s="9" t="n"/>
      <c r="F818" s="9" t="n"/>
      <c r="I818" s="9" t="n"/>
      <c r="J818" s="9" t="n"/>
      <c r="K818" s="9" t="n"/>
      <c r="L818" s="9" t="n"/>
      <c r="M818" s="9" t="n"/>
    </row>
    <row r="819" ht="15.75" customHeight="1" s="496">
      <c r="B819" s="9" t="n"/>
      <c r="C819" s="9" t="n"/>
      <c r="E819" s="9" t="n"/>
      <c r="F819" s="9" t="n"/>
      <c r="I819" s="9" t="n"/>
      <c r="J819" s="9" t="n"/>
      <c r="K819" s="9" t="n"/>
      <c r="L819" s="9" t="n"/>
      <c r="M819" s="9" t="n"/>
    </row>
    <row r="820" ht="15.75" customHeight="1" s="496">
      <c r="B820" s="9" t="n"/>
      <c r="C820" s="9" t="n"/>
      <c r="E820" s="9" t="n"/>
      <c r="F820" s="9" t="n"/>
      <c r="I820" s="9" t="n"/>
      <c r="J820" s="9" t="n"/>
      <c r="K820" s="9" t="n"/>
      <c r="L820" s="9" t="n"/>
      <c r="M820" s="9" t="n"/>
    </row>
    <row r="821" ht="15.75" customHeight="1" s="496">
      <c r="B821" s="9" t="n"/>
      <c r="C821" s="9" t="n"/>
      <c r="E821" s="9" t="n"/>
      <c r="F821" s="9" t="n"/>
      <c r="I821" s="9" t="n"/>
      <c r="J821" s="9" t="n"/>
      <c r="K821" s="9" t="n"/>
      <c r="L821" s="9" t="n"/>
      <c r="M821" s="9" t="n"/>
    </row>
    <row r="822" ht="15.75" customHeight="1" s="496">
      <c r="B822" s="9" t="n"/>
      <c r="C822" s="9" t="n"/>
      <c r="E822" s="9" t="n"/>
      <c r="F822" s="9" t="n"/>
      <c r="I822" s="9" t="n"/>
      <c r="J822" s="9" t="n"/>
      <c r="K822" s="9" t="n"/>
      <c r="L822" s="9" t="n"/>
      <c r="M822" s="9" t="n"/>
    </row>
    <row r="823" ht="15.75" customHeight="1" s="496">
      <c r="B823" s="9" t="n"/>
      <c r="C823" s="9" t="n"/>
      <c r="E823" s="9" t="n"/>
      <c r="F823" s="9" t="n"/>
      <c r="I823" s="9" t="n"/>
      <c r="J823" s="9" t="n"/>
      <c r="K823" s="9" t="n"/>
      <c r="L823" s="9" t="n"/>
      <c r="M823" s="9" t="n"/>
    </row>
    <row r="824" ht="15.75" customHeight="1" s="496">
      <c r="B824" s="9" t="n"/>
      <c r="C824" s="9" t="n"/>
      <c r="E824" s="9" t="n"/>
      <c r="F824" s="9" t="n"/>
      <c r="I824" s="9" t="n"/>
      <c r="J824" s="9" t="n"/>
      <c r="K824" s="9" t="n"/>
      <c r="L824" s="9" t="n"/>
      <c r="M824" s="9" t="n"/>
    </row>
    <row r="825" ht="15.75" customHeight="1" s="496">
      <c r="B825" s="9" t="n"/>
      <c r="C825" s="9" t="n"/>
      <c r="E825" s="9" t="n"/>
      <c r="F825" s="9" t="n"/>
      <c r="I825" s="9" t="n"/>
      <c r="J825" s="9" t="n"/>
      <c r="K825" s="9" t="n"/>
      <c r="L825" s="9" t="n"/>
      <c r="M825" s="9" t="n"/>
    </row>
    <row r="826" ht="15.75" customHeight="1" s="496">
      <c r="B826" s="9" t="n"/>
      <c r="C826" s="9" t="n"/>
      <c r="E826" s="9" t="n"/>
      <c r="F826" s="9" t="n"/>
      <c r="I826" s="9" t="n"/>
      <c r="J826" s="9" t="n"/>
      <c r="K826" s="9" t="n"/>
      <c r="L826" s="9" t="n"/>
      <c r="M826" s="9" t="n"/>
    </row>
    <row r="827" ht="15.75" customHeight="1" s="496">
      <c r="B827" s="9" t="n"/>
      <c r="C827" s="9" t="n"/>
      <c r="E827" s="9" t="n"/>
      <c r="F827" s="9" t="n"/>
      <c r="I827" s="9" t="n"/>
      <c r="J827" s="9" t="n"/>
      <c r="K827" s="9" t="n"/>
      <c r="L827" s="9" t="n"/>
      <c r="M827" s="9" t="n"/>
    </row>
    <row r="828" ht="15.75" customHeight="1" s="496">
      <c r="B828" s="9" t="n"/>
      <c r="C828" s="9" t="n"/>
      <c r="E828" s="9" t="n"/>
      <c r="F828" s="9" t="n"/>
      <c r="I828" s="9" t="n"/>
      <c r="J828" s="9" t="n"/>
      <c r="K828" s="9" t="n"/>
      <c r="L828" s="9" t="n"/>
      <c r="M828" s="9" t="n"/>
    </row>
    <row r="829" ht="15.75" customHeight="1" s="496">
      <c r="B829" s="9" t="n"/>
      <c r="C829" s="9" t="n"/>
      <c r="E829" s="9" t="n"/>
      <c r="F829" s="9" t="n"/>
      <c r="I829" s="9" t="n"/>
      <c r="J829" s="9" t="n"/>
      <c r="K829" s="9" t="n"/>
      <c r="L829" s="9" t="n"/>
      <c r="M829" s="9" t="n"/>
    </row>
    <row r="830" ht="15.75" customHeight="1" s="496">
      <c r="B830" s="9" t="n"/>
      <c r="C830" s="9" t="n"/>
      <c r="E830" s="9" t="n"/>
      <c r="F830" s="9" t="n"/>
      <c r="I830" s="9" t="n"/>
      <c r="J830" s="9" t="n"/>
      <c r="K830" s="9" t="n"/>
      <c r="L830" s="9" t="n"/>
      <c r="M830" s="9" t="n"/>
    </row>
    <row r="831" ht="15.75" customHeight="1" s="496">
      <c r="B831" s="9" t="n"/>
      <c r="C831" s="9" t="n"/>
      <c r="E831" s="9" t="n"/>
      <c r="F831" s="9" t="n"/>
      <c r="I831" s="9" t="n"/>
      <c r="J831" s="9" t="n"/>
      <c r="K831" s="9" t="n"/>
      <c r="L831" s="9" t="n"/>
      <c r="M831" s="9" t="n"/>
    </row>
    <row r="832" ht="15.75" customHeight="1" s="496">
      <c r="B832" s="9" t="n"/>
      <c r="C832" s="9" t="n"/>
      <c r="E832" s="9" t="n"/>
      <c r="F832" s="9" t="n"/>
      <c r="I832" s="9" t="n"/>
      <c r="J832" s="9" t="n"/>
      <c r="K832" s="9" t="n"/>
      <c r="L832" s="9" t="n"/>
      <c r="M832" s="9" t="n"/>
    </row>
    <row r="833" ht="15.75" customHeight="1" s="496">
      <c r="B833" s="9" t="n"/>
      <c r="C833" s="9" t="n"/>
      <c r="E833" s="9" t="n"/>
      <c r="F833" s="9" t="n"/>
      <c r="I833" s="9" t="n"/>
      <c r="J833" s="9" t="n"/>
      <c r="K833" s="9" t="n"/>
      <c r="L833" s="9" t="n"/>
      <c r="M833" s="9" t="n"/>
    </row>
    <row r="834" ht="15.75" customHeight="1" s="496">
      <c r="B834" s="9" t="n"/>
      <c r="C834" s="9" t="n"/>
      <c r="E834" s="9" t="n"/>
      <c r="F834" s="9" t="n"/>
      <c r="I834" s="9" t="n"/>
      <c r="J834" s="9" t="n"/>
      <c r="K834" s="9" t="n"/>
      <c r="L834" s="9" t="n"/>
      <c r="M834" s="9" t="n"/>
    </row>
    <row r="835" ht="15.75" customHeight="1" s="496">
      <c r="B835" s="9" t="n"/>
      <c r="C835" s="9" t="n"/>
      <c r="E835" s="9" t="n"/>
      <c r="F835" s="9" t="n"/>
      <c r="I835" s="9" t="n"/>
      <c r="J835" s="9" t="n"/>
      <c r="K835" s="9" t="n"/>
      <c r="L835" s="9" t="n"/>
      <c r="M835" s="9" t="n"/>
    </row>
    <row r="836" ht="15.75" customHeight="1" s="496">
      <c r="B836" s="9" t="n"/>
      <c r="C836" s="9" t="n"/>
      <c r="E836" s="9" t="n"/>
      <c r="F836" s="9" t="n"/>
      <c r="I836" s="9" t="n"/>
      <c r="J836" s="9" t="n"/>
      <c r="K836" s="9" t="n"/>
      <c r="L836" s="9" t="n"/>
      <c r="M836" s="9" t="n"/>
    </row>
    <row r="837" ht="15.75" customHeight="1" s="496">
      <c r="B837" s="9" t="n"/>
      <c r="C837" s="9" t="n"/>
      <c r="E837" s="9" t="n"/>
      <c r="F837" s="9" t="n"/>
      <c r="I837" s="9" t="n"/>
      <c r="J837" s="9" t="n"/>
      <c r="K837" s="9" t="n"/>
      <c r="L837" s="9" t="n"/>
      <c r="M837" s="9" t="n"/>
    </row>
    <row r="838" ht="15.75" customHeight="1" s="496">
      <c r="B838" s="9" t="n"/>
      <c r="C838" s="9" t="n"/>
      <c r="E838" s="9" t="n"/>
      <c r="F838" s="9" t="n"/>
      <c r="I838" s="9" t="n"/>
      <c r="J838" s="9" t="n"/>
      <c r="K838" s="9" t="n"/>
      <c r="L838" s="9" t="n"/>
      <c r="M838" s="9" t="n"/>
    </row>
    <row r="839" ht="15.75" customHeight="1" s="496">
      <c r="B839" s="9" t="n"/>
      <c r="C839" s="9" t="n"/>
      <c r="E839" s="9" t="n"/>
      <c r="F839" s="9" t="n"/>
      <c r="I839" s="9" t="n"/>
      <c r="J839" s="9" t="n"/>
      <c r="K839" s="9" t="n"/>
      <c r="L839" s="9" t="n"/>
      <c r="M839" s="9" t="n"/>
    </row>
    <row r="840" ht="15.75" customHeight="1" s="496">
      <c r="B840" s="9" t="n"/>
      <c r="C840" s="9" t="n"/>
      <c r="E840" s="9" t="n"/>
      <c r="F840" s="9" t="n"/>
      <c r="I840" s="9" t="n"/>
      <c r="J840" s="9" t="n"/>
      <c r="K840" s="9" t="n"/>
      <c r="L840" s="9" t="n"/>
      <c r="M840" s="9" t="n"/>
    </row>
    <row r="841" ht="15.75" customHeight="1" s="496">
      <c r="B841" s="9" t="n"/>
      <c r="C841" s="9" t="n"/>
      <c r="E841" s="9" t="n"/>
      <c r="F841" s="9" t="n"/>
      <c r="I841" s="9" t="n"/>
      <c r="J841" s="9" t="n"/>
      <c r="K841" s="9" t="n"/>
      <c r="L841" s="9" t="n"/>
      <c r="M841" s="9" t="n"/>
    </row>
    <row r="842" ht="15.75" customHeight="1" s="496">
      <c r="B842" s="9" t="n"/>
      <c r="C842" s="9" t="n"/>
      <c r="E842" s="9" t="n"/>
      <c r="F842" s="9" t="n"/>
      <c r="I842" s="9" t="n"/>
      <c r="J842" s="9" t="n"/>
      <c r="K842" s="9" t="n"/>
      <c r="L842" s="9" t="n"/>
      <c r="M842" s="9" t="n"/>
    </row>
    <row r="843" ht="15.75" customHeight="1" s="496">
      <c r="B843" s="9" t="n"/>
      <c r="C843" s="9" t="n"/>
      <c r="E843" s="9" t="n"/>
      <c r="F843" s="9" t="n"/>
      <c r="I843" s="9" t="n"/>
      <c r="J843" s="9" t="n"/>
      <c r="K843" s="9" t="n"/>
      <c r="L843" s="9" t="n"/>
      <c r="M843" s="9" t="n"/>
    </row>
    <row r="844" ht="15.75" customHeight="1" s="496">
      <c r="B844" s="9" t="n"/>
      <c r="C844" s="9" t="n"/>
      <c r="E844" s="9" t="n"/>
      <c r="F844" s="9" t="n"/>
      <c r="I844" s="9" t="n"/>
      <c r="J844" s="9" t="n"/>
      <c r="K844" s="9" t="n"/>
      <c r="L844" s="9" t="n"/>
      <c r="M844" s="9" t="n"/>
    </row>
    <row r="845" ht="15.75" customHeight="1" s="496">
      <c r="B845" s="9" t="n"/>
      <c r="C845" s="9" t="n"/>
      <c r="E845" s="9" t="n"/>
      <c r="F845" s="9" t="n"/>
      <c r="I845" s="9" t="n"/>
      <c r="J845" s="9" t="n"/>
      <c r="K845" s="9" t="n"/>
      <c r="L845" s="9" t="n"/>
      <c r="M845" s="9" t="n"/>
    </row>
    <row r="846" ht="15.75" customHeight="1" s="496">
      <c r="B846" s="9" t="n"/>
      <c r="C846" s="9" t="n"/>
      <c r="E846" s="9" t="n"/>
      <c r="F846" s="9" t="n"/>
      <c r="I846" s="9" t="n"/>
      <c r="J846" s="9" t="n"/>
      <c r="K846" s="9" t="n"/>
      <c r="L846" s="9" t="n"/>
      <c r="M846" s="9" t="n"/>
    </row>
    <row r="847" ht="15.75" customHeight="1" s="496">
      <c r="B847" s="9" t="n"/>
      <c r="C847" s="9" t="n"/>
      <c r="E847" s="9" t="n"/>
      <c r="F847" s="9" t="n"/>
      <c r="I847" s="9" t="n"/>
      <c r="J847" s="9" t="n"/>
      <c r="K847" s="9" t="n"/>
      <c r="L847" s="9" t="n"/>
      <c r="M847" s="9" t="n"/>
    </row>
    <row r="848" ht="15.75" customHeight="1" s="496">
      <c r="B848" s="9" t="n"/>
      <c r="C848" s="9" t="n"/>
      <c r="E848" s="9" t="n"/>
      <c r="F848" s="9" t="n"/>
      <c r="I848" s="9" t="n"/>
      <c r="J848" s="9" t="n"/>
      <c r="K848" s="9" t="n"/>
      <c r="L848" s="9" t="n"/>
      <c r="M848" s="9" t="n"/>
    </row>
    <row r="849" ht="15.75" customHeight="1" s="496">
      <c r="B849" s="9" t="n"/>
      <c r="C849" s="9" t="n"/>
      <c r="E849" s="9" t="n"/>
      <c r="F849" s="9" t="n"/>
      <c r="I849" s="9" t="n"/>
      <c r="J849" s="9" t="n"/>
      <c r="K849" s="9" t="n"/>
      <c r="L849" s="9" t="n"/>
      <c r="M849" s="9" t="n"/>
    </row>
    <row r="850" ht="15.75" customHeight="1" s="496">
      <c r="B850" s="9" t="n"/>
      <c r="C850" s="9" t="n"/>
      <c r="E850" s="9" t="n"/>
      <c r="F850" s="9" t="n"/>
      <c r="I850" s="9" t="n"/>
      <c r="J850" s="9" t="n"/>
      <c r="K850" s="9" t="n"/>
      <c r="L850" s="9" t="n"/>
      <c r="M850" s="9" t="n"/>
    </row>
    <row r="851" ht="15.75" customHeight="1" s="496">
      <c r="B851" s="9" t="n"/>
      <c r="C851" s="9" t="n"/>
      <c r="E851" s="9" t="n"/>
      <c r="F851" s="9" t="n"/>
      <c r="I851" s="9" t="n"/>
      <c r="J851" s="9" t="n"/>
      <c r="K851" s="9" t="n"/>
      <c r="L851" s="9" t="n"/>
      <c r="M851" s="9" t="n"/>
    </row>
    <row r="852" ht="15.75" customHeight="1" s="496">
      <c r="B852" s="9" t="n"/>
      <c r="C852" s="9" t="n"/>
      <c r="E852" s="9" t="n"/>
      <c r="F852" s="9" t="n"/>
      <c r="I852" s="9" t="n"/>
      <c r="J852" s="9" t="n"/>
      <c r="K852" s="9" t="n"/>
      <c r="L852" s="9" t="n"/>
      <c r="M852" s="9" t="n"/>
    </row>
    <row r="853" ht="15.75" customHeight="1" s="496">
      <c r="B853" s="9" t="n"/>
      <c r="C853" s="9" t="n"/>
      <c r="E853" s="9" t="n"/>
      <c r="F853" s="9" t="n"/>
      <c r="I853" s="9" t="n"/>
      <c r="J853" s="9" t="n"/>
      <c r="K853" s="9" t="n"/>
      <c r="L853" s="9" t="n"/>
      <c r="M853" s="9" t="n"/>
    </row>
    <row r="854" ht="15.75" customHeight="1" s="496">
      <c r="B854" s="9" t="n"/>
      <c r="C854" s="9" t="n"/>
      <c r="E854" s="9" t="n"/>
      <c r="F854" s="9" t="n"/>
      <c r="I854" s="9" t="n"/>
      <c r="J854" s="9" t="n"/>
      <c r="K854" s="9" t="n"/>
      <c r="L854" s="9" t="n"/>
      <c r="M854" s="9" t="n"/>
    </row>
    <row r="855" ht="15.75" customHeight="1" s="496">
      <c r="B855" s="9" t="n"/>
      <c r="C855" s="9" t="n"/>
      <c r="E855" s="9" t="n"/>
      <c r="F855" s="9" t="n"/>
      <c r="I855" s="9" t="n"/>
      <c r="J855" s="9" t="n"/>
      <c r="K855" s="9" t="n"/>
      <c r="L855" s="9" t="n"/>
      <c r="M855" s="9" t="n"/>
    </row>
    <row r="856" ht="15.75" customHeight="1" s="496">
      <c r="B856" s="9" t="n"/>
      <c r="C856" s="9" t="n"/>
      <c r="E856" s="9" t="n"/>
      <c r="F856" s="9" t="n"/>
      <c r="I856" s="9" t="n"/>
      <c r="J856" s="9" t="n"/>
      <c r="K856" s="9" t="n"/>
      <c r="L856" s="9" t="n"/>
      <c r="M856" s="9" t="n"/>
    </row>
    <row r="857" ht="15.75" customHeight="1" s="496">
      <c r="B857" s="9" t="n"/>
      <c r="C857" s="9" t="n"/>
      <c r="E857" s="9" t="n"/>
      <c r="F857" s="9" t="n"/>
      <c r="I857" s="9" t="n"/>
      <c r="J857" s="9" t="n"/>
      <c r="K857" s="9" t="n"/>
      <c r="L857" s="9" t="n"/>
      <c r="M857" s="9" t="n"/>
    </row>
    <row r="858" ht="15.75" customHeight="1" s="496">
      <c r="B858" s="9" t="n"/>
      <c r="C858" s="9" t="n"/>
      <c r="E858" s="9" t="n"/>
      <c r="F858" s="9" t="n"/>
      <c r="I858" s="9" t="n"/>
      <c r="J858" s="9" t="n"/>
      <c r="K858" s="9" t="n"/>
      <c r="L858" s="9" t="n"/>
      <c r="M858" s="9" t="n"/>
    </row>
    <row r="859" ht="15.75" customHeight="1" s="496">
      <c r="B859" s="9" t="n"/>
      <c r="C859" s="9" t="n"/>
      <c r="E859" s="9" t="n"/>
      <c r="F859" s="9" t="n"/>
      <c r="I859" s="9" t="n"/>
      <c r="J859" s="9" t="n"/>
      <c r="K859" s="9" t="n"/>
      <c r="L859" s="9" t="n"/>
      <c r="M859" s="9" t="n"/>
    </row>
    <row r="860" ht="15.75" customHeight="1" s="496">
      <c r="B860" s="9" t="n"/>
      <c r="C860" s="9" t="n"/>
      <c r="E860" s="9" t="n"/>
      <c r="F860" s="9" t="n"/>
      <c r="I860" s="9" t="n"/>
      <c r="J860" s="9" t="n"/>
      <c r="K860" s="9" t="n"/>
      <c r="L860" s="9" t="n"/>
      <c r="M860" s="9" t="n"/>
    </row>
    <row r="861" ht="15.75" customHeight="1" s="496">
      <c r="B861" s="9" t="n"/>
      <c r="C861" s="9" t="n"/>
      <c r="E861" s="9" t="n"/>
      <c r="F861" s="9" t="n"/>
      <c r="I861" s="9" t="n"/>
      <c r="J861" s="9" t="n"/>
      <c r="K861" s="9" t="n"/>
      <c r="L861" s="9" t="n"/>
      <c r="M861" s="9" t="n"/>
    </row>
    <row r="862" ht="15.75" customHeight="1" s="496">
      <c r="B862" s="9" t="n"/>
      <c r="C862" s="9" t="n"/>
      <c r="E862" s="9" t="n"/>
      <c r="F862" s="9" t="n"/>
      <c r="I862" s="9" t="n"/>
      <c r="J862" s="9" t="n"/>
      <c r="K862" s="9" t="n"/>
      <c r="L862" s="9" t="n"/>
      <c r="M862" s="9" t="n"/>
    </row>
    <row r="863" ht="15.75" customHeight="1" s="496">
      <c r="B863" s="9" t="n"/>
      <c r="C863" s="9" t="n"/>
      <c r="E863" s="9" t="n"/>
      <c r="F863" s="9" t="n"/>
      <c r="I863" s="9" t="n"/>
      <c r="J863" s="9" t="n"/>
      <c r="K863" s="9" t="n"/>
      <c r="L863" s="9" t="n"/>
      <c r="M863" s="9" t="n"/>
    </row>
    <row r="864" ht="15.75" customHeight="1" s="496">
      <c r="B864" s="9" t="n"/>
      <c r="C864" s="9" t="n"/>
      <c r="E864" s="9" t="n"/>
      <c r="F864" s="9" t="n"/>
      <c r="I864" s="9" t="n"/>
      <c r="J864" s="9" t="n"/>
      <c r="K864" s="9" t="n"/>
      <c r="L864" s="9" t="n"/>
      <c r="M864" s="9" t="n"/>
    </row>
    <row r="865" ht="15.75" customHeight="1" s="496">
      <c r="B865" s="9" t="n"/>
      <c r="C865" s="9" t="n"/>
      <c r="E865" s="9" t="n"/>
      <c r="F865" s="9" t="n"/>
      <c r="I865" s="9" t="n"/>
      <c r="J865" s="9" t="n"/>
      <c r="K865" s="9" t="n"/>
      <c r="L865" s="9" t="n"/>
      <c r="M865" s="9" t="n"/>
    </row>
    <row r="866" ht="15.75" customHeight="1" s="496">
      <c r="B866" s="9" t="n"/>
      <c r="C866" s="9" t="n"/>
      <c r="E866" s="9" t="n"/>
      <c r="F866" s="9" t="n"/>
      <c r="I866" s="9" t="n"/>
      <c r="J866" s="9" t="n"/>
      <c r="K866" s="9" t="n"/>
      <c r="L866" s="9" t="n"/>
      <c r="M866" s="9" t="n"/>
    </row>
    <row r="867" ht="15.75" customHeight="1" s="496">
      <c r="B867" s="9" t="n"/>
      <c r="C867" s="9" t="n"/>
      <c r="E867" s="9" t="n"/>
      <c r="F867" s="9" t="n"/>
      <c r="I867" s="9" t="n"/>
      <c r="J867" s="9" t="n"/>
      <c r="K867" s="9" t="n"/>
      <c r="L867" s="9" t="n"/>
      <c r="M867" s="9" t="n"/>
    </row>
    <row r="868" ht="15.75" customHeight="1" s="496">
      <c r="B868" s="9" t="n"/>
      <c r="C868" s="9" t="n"/>
      <c r="E868" s="9" t="n"/>
      <c r="F868" s="9" t="n"/>
      <c r="I868" s="9" t="n"/>
      <c r="J868" s="9" t="n"/>
      <c r="K868" s="9" t="n"/>
      <c r="L868" s="9" t="n"/>
      <c r="M868" s="9" t="n"/>
    </row>
    <row r="869" ht="15.75" customHeight="1" s="496">
      <c r="B869" s="9" t="n"/>
      <c r="C869" s="9" t="n"/>
      <c r="E869" s="9" t="n"/>
      <c r="F869" s="9" t="n"/>
      <c r="I869" s="9" t="n"/>
      <c r="J869" s="9" t="n"/>
      <c r="K869" s="9" t="n"/>
      <c r="L869" s="9" t="n"/>
      <c r="M869" s="9" t="n"/>
    </row>
    <row r="870" ht="15.75" customHeight="1" s="496">
      <c r="B870" s="9" t="n"/>
      <c r="C870" s="9" t="n"/>
      <c r="E870" s="9" t="n"/>
      <c r="F870" s="9" t="n"/>
      <c r="I870" s="9" t="n"/>
      <c r="J870" s="9" t="n"/>
      <c r="K870" s="9" t="n"/>
      <c r="L870" s="9" t="n"/>
      <c r="M870" s="9" t="n"/>
    </row>
    <row r="871" ht="15.75" customHeight="1" s="496">
      <c r="B871" s="9" t="n"/>
      <c r="C871" s="9" t="n"/>
      <c r="E871" s="9" t="n"/>
      <c r="F871" s="9" t="n"/>
      <c r="I871" s="9" t="n"/>
      <c r="J871" s="9" t="n"/>
      <c r="K871" s="9" t="n"/>
      <c r="L871" s="9" t="n"/>
      <c r="M871" s="9" t="n"/>
    </row>
    <row r="872" ht="15.75" customHeight="1" s="496">
      <c r="B872" s="9" t="n"/>
      <c r="C872" s="9" t="n"/>
      <c r="E872" s="9" t="n"/>
      <c r="F872" s="9" t="n"/>
      <c r="I872" s="9" t="n"/>
      <c r="J872" s="9" t="n"/>
      <c r="K872" s="9" t="n"/>
      <c r="L872" s="9" t="n"/>
      <c r="M872" s="9" t="n"/>
    </row>
    <row r="873" ht="15.75" customHeight="1" s="496">
      <c r="B873" s="9" t="n"/>
      <c r="C873" s="9" t="n"/>
      <c r="E873" s="9" t="n"/>
      <c r="F873" s="9" t="n"/>
      <c r="I873" s="9" t="n"/>
      <c r="J873" s="9" t="n"/>
      <c r="K873" s="9" t="n"/>
      <c r="L873" s="9" t="n"/>
      <c r="M873" s="9" t="n"/>
    </row>
    <row r="874" ht="15.75" customHeight="1" s="496">
      <c r="B874" s="9" t="n"/>
      <c r="C874" s="9" t="n"/>
      <c r="E874" s="9" t="n"/>
      <c r="F874" s="9" t="n"/>
      <c r="I874" s="9" t="n"/>
      <c r="J874" s="9" t="n"/>
      <c r="K874" s="9" t="n"/>
      <c r="L874" s="9" t="n"/>
      <c r="M874" s="9" t="n"/>
    </row>
    <row r="875" ht="15.75" customHeight="1" s="496">
      <c r="B875" s="9" t="n"/>
      <c r="C875" s="9" t="n"/>
      <c r="E875" s="9" t="n"/>
      <c r="F875" s="9" t="n"/>
      <c r="I875" s="9" t="n"/>
      <c r="J875" s="9" t="n"/>
      <c r="K875" s="9" t="n"/>
      <c r="L875" s="9" t="n"/>
      <c r="M875" s="9" t="n"/>
    </row>
    <row r="876" ht="15.75" customHeight="1" s="496">
      <c r="B876" s="9" t="n"/>
      <c r="C876" s="9" t="n"/>
      <c r="E876" s="9" t="n"/>
      <c r="F876" s="9" t="n"/>
      <c r="I876" s="9" t="n"/>
      <c r="J876" s="9" t="n"/>
      <c r="K876" s="9" t="n"/>
      <c r="L876" s="9" t="n"/>
      <c r="M876" s="9" t="n"/>
    </row>
    <row r="877" ht="15.75" customHeight="1" s="496">
      <c r="B877" s="9" t="n"/>
      <c r="C877" s="9" t="n"/>
      <c r="E877" s="9" t="n"/>
      <c r="F877" s="9" t="n"/>
      <c r="I877" s="9" t="n"/>
      <c r="J877" s="9" t="n"/>
      <c r="K877" s="9" t="n"/>
      <c r="L877" s="9" t="n"/>
      <c r="M877" s="9" t="n"/>
    </row>
    <row r="878" ht="15.75" customHeight="1" s="496">
      <c r="B878" s="9" t="n"/>
      <c r="C878" s="9" t="n"/>
      <c r="E878" s="9" t="n"/>
      <c r="F878" s="9" t="n"/>
      <c r="I878" s="9" t="n"/>
      <c r="J878" s="9" t="n"/>
      <c r="K878" s="9" t="n"/>
      <c r="L878" s="9" t="n"/>
      <c r="M878" s="9" t="n"/>
    </row>
    <row r="879" ht="15.75" customHeight="1" s="496">
      <c r="B879" s="9" t="n"/>
      <c r="C879" s="9" t="n"/>
      <c r="E879" s="9" t="n"/>
      <c r="F879" s="9" t="n"/>
      <c r="I879" s="9" t="n"/>
      <c r="J879" s="9" t="n"/>
      <c r="K879" s="9" t="n"/>
      <c r="L879" s="9" t="n"/>
      <c r="M879" s="9" t="n"/>
    </row>
    <row r="880" ht="15.75" customHeight="1" s="496">
      <c r="B880" s="9" t="n"/>
      <c r="C880" s="9" t="n"/>
      <c r="E880" s="9" t="n"/>
      <c r="F880" s="9" t="n"/>
      <c r="I880" s="9" t="n"/>
      <c r="J880" s="9" t="n"/>
      <c r="K880" s="9" t="n"/>
      <c r="L880" s="9" t="n"/>
      <c r="M880" s="9" t="n"/>
    </row>
    <row r="881" ht="15.75" customHeight="1" s="496">
      <c r="B881" s="9" t="n"/>
      <c r="C881" s="9" t="n"/>
      <c r="E881" s="9" t="n"/>
      <c r="F881" s="9" t="n"/>
      <c r="I881" s="9" t="n"/>
      <c r="J881" s="9" t="n"/>
      <c r="K881" s="9" t="n"/>
      <c r="L881" s="9" t="n"/>
      <c r="M881" s="9" t="n"/>
    </row>
    <row r="882" ht="15.75" customHeight="1" s="496">
      <c r="B882" s="9" t="n"/>
      <c r="C882" s="9" t="n"/>
      <c r="E882" s="9" t="n"/>
      <c r="F882" s="9" t="n"/>
      <c r="I882" s="9" t="n"/>
      <c r="J882" s="9" t="n"/>
      <c r="K882" s="9" t="n"/>
      <c r="L882" s="9" t="n"/>
      <c r="M882" s="9" t="n"/>
    </row>
    <row r="883" ht="15.75" customHeight="1" s="496">
      <c r="B883" s="9" t="n"/>
      <c r="C883" s="9" t="n"/>
      <c r="E883" s="9" t="n"/>
      <c r="F883" s="9" t="n"/>
      <c r="I883" s="9" t="n"/>
      <c r="J883" s="9" t="n"/>
      <c r="K883" s="9" t="n"/>
      <c r="L883" s="9" t="n"/>
      <c r="M883" s="9" t="n"/>
    </row>
    <row r="884" ht="15.75" customHeight="1" s="496">
      <c r="B884" s="9" t="n"/>
      <c r="C884" s="9" t="n"/>
      <c r="E884" s="9" t="n"/>
      <c r="F884" s="9" t="n"/>
      <c r="I884" s="9" t="n"/>
      <c r="J884" s="9" t="n"/>
      <c r="K884" s="9" t="n"/>
      <c r="L884" s="9" t="n"/>
      <c r="M884" s="9" t="n"/>
    </row>
    <row r="885" ht="15.75" customHeight="1" s="496">
      <c r="B885" s="9" t="n"/>
      <c r="C885" s="9" t="n"/>
      <c r="E885" s="9" t="n"/>
      <c r="F885" s="9" t="n"/>
      <c r="I885" s="9" t="n"/>
      <c r="J885" s="9" t="n"/>
      <c r="K885" s="9" t="n"/>
      <c r="L885" s="9" t="n"/>
      <c r="M885" s="9" t="n"/>
    </row>
    <row r="886" ht="15.75" customHeight="1" s="496">
      <c r="B886" s="9" t="n"/>
      <c r="C886" s="9" t="n"/>
      <c r="E886" s="9" t="n"/>
      <c r="F886" s="9" t="n"/>
      <c r="I886" s="9" t="n"/>
      <c r="J886" s="9" t="n"/>
      <c r="K886" s="9" t="n"/>
      <c r="L886" s="9" t="n"/>
      <c r="M886" s="9" t="n"/>
    </row>
    <row r="887" ht="15.75" customHeight="1" s="496">
      <c r="B887" s="9" t="n"/>
      <c r="C887" s="9" t="n"/>
      <c r="E887" s="9" t="n"/>
      <c r="F887" s="9" t="n"/>
      <c r="I887" s="9" t="n"/>
      <c r="J887" s="9" t="n"/>
      <c r="K887" s="9" t="n"/>
      <c r="L887" s="9" t="n"/>
      <c r="M887" s="9" t="n"/>
    </row>
    <row r="888" ht="15.75" customHeight="1" s="496">
      <c r="B888" s="9" t="n"/>
      <c r="C888" s="9" t="n"/>
      <c r="E888" s="9" t="n"/>
      <c r="F888" s="9" t="n"/>
      <c r="I888" s="9" t="n"/>
      <c r="J888" s="9" t="n"/>
      <c r="K888" s="9" t="n"/>
      <c r="L888" s="9" t="n"/>
      <c r="M888" s="9" t="n"/>
    </row>
    <row r="889" ht="15.75" customHeight="1" s="496">
      <c r="B889" s="9" t="n"/>
      <c r="C889" s="9" t="n"/>
      <c r="E889" s="9" t="n"/>
      <c r="F889" s="9" t="n"/>
      <c r="I889" s="9" t="n"/>
      <c r="J889" s="9" t="n"/>
      <c r="K889" s="9" t="n"/>
      <c r="L889" s="9" t="n"/>
      <c r="M889" s="9" t="n"/>
    </row>
    <row r="890" ht="15.75" customHeight="1" s="496">
      <c r="B890" s="9" t="n"/>
      <c r="C890" s="9" t="n"/>
      <c r="E890" s="9" t="n"/>
      <c r="F890" s="9" t="n"/>
      <c r="I890" s="9" t="n"/>
      <c r="J890" s="9" t="n"/>
      <c r="K890" s="9" t="n"/>
      <c r="L890" s="9" t="n"/>
      <c r="M890" s="9" t="n"/>
    </row>
    <row r="891" ht="15.75" customHeight="1" s="496">
      <c r="B891" s="9" t="n"/>
      <c r="C891" s="9" t="n"/>
      <c r="E891" s="9" t="n"/>
      <c r="F891" s="9" t="n"/>
      <c r="I891" s="9" t="n"/>
      <c r="J891" s="9" t="n"/>
      <c r="K891" s="9" t="n"/>
      <c r="L891" s="9" t="n"/>
      <c r="M891" s="9" t="n"/>
    </row>
    <row r="892" ht="15.75" customHeight="1" s="496">
      <c r="B892" s="9" t="n"/>
      <c r="C892" s="9" t="n"/>
      <c r="E892" s="9" t="n"/>
      <c r="F892" s="9" t="n"/>
      <c r="I892" s="9" t="n"/>
      <c r="J892" s="9" t="n"/>
      <c r="K892" s="9" t="n"/>
      <c r="L892" s="9" t="n"/>
      <c r="M892" s="9" t="n"/>
    </row>
    <row r="893" ht="15.75" customHeight="1" s="496">
      <c r="B893" s="9" t="n"/>
      <c r="C893" s="9" t="n"/>
      <c r="E893" s="9" t="n"/>
      <c r="F893" s="9" t="n"/>
      <c r="I893" s="9" t="n"/>
      <c r="J893" s="9" t="n"/>
      <c r="K893" s="9" t="n"/>
      <c r="L893" s="9" t="n"/>
      <c r="M893" s="9" t="n"/>
    </row>
    <row r="894" ht="15.75" customHeight="1" s="496">
      <c r="B894" s="9" t="n"/>
      <c r="C894" s="9" t="n"/>
      <c r="E894" s="9" t="n"/>
      <c r="F894" s="9" t="n"/>
      <c r="I894" s="9" t="n"/>
      <c r="J894" s="9" t="n"/>
      <c r="K894" s="9" t="n"/>
      <c r="L894" s="9" t="n"/>
      <c r="M894" s="9" t="n"/>
    </row>
    <row r="895" ht="15.75" customHeight="1" s="496">
      <c r="B895" s="9" t="n"/>
      <c r="C895" s="9" t="n"/>
      <c r="E895" s="9" t="n"/>
      <c r="F895" s="9" t="n"/>
      <c r="I895" s="9" t="n"/>
      <c r="J895" s="9" t="n"/>
      <c r="K895" s="9" t="n"/>
      <c r="L895" s="9" t="n"/>
      <c r="M895" s="9" t="n"/>
    </row>
    <row r="896" ht="15.75" customHeight="1" s="496">
      <c r="B896" s="9" t="n"/>
      <c r="C896" s="9" t="n"/>
      <c r="E896" s="9" t="n"/>
      <c r="F896" s="9" t="n"/>
      <c r="I896" s="9" t="n"/>
      <c r="J896" s="9" t="n"/>
      <c r="K896" s="9" t="n"/>
      <c r="L896" s="9" t="n"/>
      <c r="M896" s="9" t="n"/>
    </row>
    <row r="897" ht="15.75" customHeight="1" s="496">
      <c r="B897" s="9" t="n"/>
      <c r="C897" s="9" t="n"/>
      <c r="E897" s="9" t="n"/>
      <c r="F897" s="9" t="n"/>
      <c r="I897" s="9" t="n"/>
      <c r="J897" s="9" t="n"/>
      <c r="K897" s="9" t="n"/>
      <c r="L897" s="9" t="n"/>
      <c r="M897" s="9" t="n"/>
    </row>
    <row r="898" ht="15.75" customHeight="1" s="496">
      <c r="B898" s="9" t="n"/>
      <c r="C898" s="9" t="n"/>
      <c r="E898" s="9" t="n"/>
      <c r="F898" s="9" t="n"/>
      <c r="I898" s="9" t="n"/>
      <c r="J898" s="9" t="n"/>
      <c r="K898" s="9" t="n"/>
      <c r="L898" s="9" t="n"/>
      <c r="M898" s="9" t="n"/>
    </row>
    <row r="899" ht="15.75" customHeight="1" s="496">
      <c r="B899" s="9" t="n"/>
      <c r="C899" s="9" t="n"/>
      <c r="E899" s="9" t="n"/>
      <c r="F899" s="9" t="n"/>
      <c r="I899" s="9" t="n"/>
      <c r="J899" s="9" t="n"/>
      <c r="K899" s="9" t="n"/>
      <c r="L899" s="9" t="n"/>
      <c r="M899" s="9" t="n"/>
    </row>
    <row r="900" ht="15.75" customHeight="1" s="496">
      <c r="B900" s="9" t="n"/>
      <c r="C900" s="9" t="n"/>
      <c r="E900" s="9" t="n"/>
      <c r="F900" s="9" t="n"/>
      <c r="I900" s="9" t="n"/>
      <c r="J900" s="9" t="n"/>
      <c r="K900" s="9" t="n"/>
      <c r="L900" s="9" t="n"/>
      <c r="M900" s="9" t="n"/>
    </row>
    <row r="901" ht="15.75" customHeight="1" s="496">
      <c r="B901" s="9" t="n"/>
      <c r="C901" s="9" t="n"/>
      <c r="E901" s="9" t="n"/>
      <c r="F901" s="9" t="n"/>
      <c r="I901" s="9" t="n"/>
      <c r="J901" s="9" t="n"/>
      <c r="K901" s="9" t="n"/>
      <c r="L901" s="9" t="n"/>
      <c r="M901" s="9" t="n"/>
    </row>
    <row r="902" ht="15.75" customHeight="1" s="496">
      <c r="B902" s="9" t="n"/>
      <c r="C902" s="9" t="n"/>
      <c r="E902" s="9" t="n"/>
      <c r="F902" s="9" t="n"/>
      <c r="I902" s="9" t="n"/>
      <c r="J902" s="9" t="n"/>
      <c r="K902" s="9" t="n"/>
      <c r="L902" s="9" t="n"/>
      <c r="M902" s="9" t="n"/>
    </row>
    <row r="903" ht="15.75" customHeight="1" s="496">
      <c r="B903" s="9" t="n"/>
      <c r="C903" s="9" t="n"/>
      <c r="E903" s="9" t="n"/>
      <c r="F903" s="9" t="n"/>
      <c r="I903" s="9" t="n"/>
      <c r="J903" s="9" t="n"/>
      <c r="K903" s="9" t="n"/>
      <c r="L903" s="9" t="n"/>
      <c r="M903" s="9" t="n"/>
    </row>
    <row r="904" ht="15.75" customHeight="1" s="496">
      <c r="B904" s="9" t="n"/>
      <c r="C904" s="9" t="n"/>
      <c r="E904" s="9" t="n"/>
      <c r="F904" s="9" t="n"/>
      <c r="I904" s="9" t="n"/>
      <c r="J904" s="9" t="n"/>
      <c r="K904" s="9" t="n"/>
      <c r="L904" s="9" t="n"/>
      <c r="M904" s="9" t="n"/>
    </row>
    <row r="905" ht="15.75" customHeight="1" s="496">
      <c r="B905" s="9" t="n"/>
      <c r="C905" s="9" t="n"/>
      <c r="E905" s="9" t="n"/>
      <c r="F905" s="9" t="n"/>
      <c r="I905" s="9" t="n"/>
      <c r="J905" s="9" t="n"/>
      <c r="K905" s="9" t="n"/>
      <c r="L905" s="9" t="n"/>
      <c r="M905" s="9" t="n"/>
    </row>
    <row r="906" ht="15.75" customHeight="1" s="496">
      <c r="B906" s="9" t="n"/>
      <c r="C906" s="9" t="n"/>
      <c r="E906" s="9" t="n"/>
      <c r="F906" s="9" t="n"/>
      <c r="I906" s="9" t="n"/>
      <c r="J906" s="9" t="n"/>
      <c r="K906" s="9" t="n"/>
      <c r="L906" s="9" t="n"/>
      <c r="M906" s="9" t="n"/>
    </row>
    <row r="907" ht="15.75" customHeight="1" s="496">
      <c r="B907" s="9" t="n"/>
      <c r="C907" s="9" t="n"/>
      <c r="E907" s="9" t="n"/>
      <c r="F907" s="9" t="n"/>
      <c r="I907" s="9" t="n"/>
      <c r="J907" s="9" t="n"/>
      <c r="K907" s="9" t="n"/>
      <c r="L907" s="9" t="n"/>
      <c r="M907" s="9" t="n"/>
    </row>
    <row r="908" ht="15.75" customHeight="1" s="496">
      <c r="B908" s="9" t="n"/>
      <c r="C908" s="9" t="n"/>
      <c r="E908" s="9" t="n"/>
      <c r="F908" s="9" t="n"/>
      <c r="I908" s="9" t="n"/>
      <c r="J908" s="9" t="n"/>
      <c r="K908" s="9" t="n"/>
      <c r="L908" s="9" t="n"/>
      <c r="M908" s="9" t="n"/>
    </row>
    <row r="909" ht="15.75" customHeight="1" s="496">
      <c r="B909" s="9" t="n"/>
      <c r="C909" s="9" t="n"/>
      <c r="E909" s="9" t="n"/>
      <c r="F909" s="9" t="n"/>
      <c r="I909" s="9" t="n"/>
      <c r="J909" s="9" t="n"/>
      <c r="K909" s="9" t="n"/>
      <c r="L909" s="9" t="n"/>
      <c r="M909" s="9" t="n"/>
    </row>
    <row r="910" ht="15.75" customHeight="1" s="496">
      <c r="B910" s="9" t="n"/>
      <c r="C910" s="9" t="n"/>
      <c r="E910" s="9" t="n"/>
      <c r="F910" s="9" t="n"/>
      <c r="I910" s="9" t="n"/>
      <c r="J910" s="9" t="n"/>
      <c r="K910" s="9" t="n"/>
      <c r="L910" s="9" t="n"/>
      <c r="M910" s="9" t="n"/>
    </row>
    <row r="911" ht="15.75" customHeight="1" s="496">
      <c r="B911" s="9" t="n"/>
      <c r="C911" s="9" t="n"/>
      <c r="E911" s="9" t="n"/>
      <c r="F911" s="9" t="n"/>
      <c r="I911" s="9" t="n"/>
      <c r="J911" s="9" t="n"/>
      <c r="K911" s="9" t="n"/>
      <c r="L911" s="9" t="n"/>
      <c r="M911" s="9" t="n"/>
    </row>
    <row r="912" ht="15.75" customHeight="1" s="496">
      <c r="B912" s="9" t="n"/>
      <c r="C912" s="9" t="n"/>
      <c r="E912" s="9" t="n"/>
      <c r="F912" s="9" t="n"/>
      <c r="I912" s="9" t="n"/>
      <c r="J912" s="9" t="n"/>
      <c r="K912" s="9" t="n"/>
      <c r="L912" s="9" t="n"/>
      <c r="M912" s="9" t="n"/>
    </row>
    <row r="913" ht="15.75" customHeight="1" s="496">
      <c r="B913" s="9" t="n"/>
      <c r="C913" s="9" t="n"/>
      <c r="E913" s="9" t="n"/>
      <c r="F913" s="9" t="n"/>
      <c r="I913" s="9" t="n"/>
      <c r="J913" s="9" t="n"/>
      <c r="K913" s="9" t="n"/>
      <c r="L913" s="9" t="n"/>
      <c r="M913" s="9" t="n"/>
    </row>
    <row r="914" ht="15.75" customHeight="1" s="496">
      <c r="B914" s="9" t="n"/>
      <c r="C914" s="9" t="n"/>
      <c r="E914" s="9" t="n"/>
      <c r="F914" s="9" t="n"/>
      <c r="I914" s="9" t="n"/>
      <c r="J914" s="9" t="n"/>
      <c r="K914" s="9" t="n"/>
      <c r="L914" s="9" t="n"/>
      <c r="M914" s="9" t="n"/>
    </row>
    <row r="915" ht="15.75" customHeight="1" s="496">
      <c r="B915" s="9" t="n"/>
      <c r="C915" s="9" t="n"/>
      <c r="E915" s="9" t="n"/>
      <c r="F915" s="9" t="n"/>
      <c r="I915" s="9" t="n"/>
      <c r="J915" s="9" t="n"/>
      <c r="K915" s="9" t="n"/>
      <c r="L915" s="9" t="n"/>
      <c r="M915" s="9" t="n"/>
    </row>
    <row r="916" ht="15.75" customHeight="1" s="496">
      <c r="B916" s="9" t="n"/>
      <c r="C916" s="9" t="n"/>
      <c r="E916" s="9" t="n"/>
      <c r="F916" s="9" t="n"/>
      <c r="I916" s="9" t="n"/>
      <c r="J916" s="9" t="n"/>
      <c r="K916" s="9" t="n"/>
      <c r="L916" s="9" t="n"/>
      <c r="M916" s="9" t="n"/>
    </row>
    <row r="917" ht="15.75" customHeight="1" s="496">
      <c r="B917" s="9" t="n"/>
      <c r="C917" s="9" t="n"/>
      <c r="E917" s="9" t="n"/>
      <c r="F917" s="9" t="n"/>
      <c r="I917" s="9" t="n"/>
      <c r="J917" s="9" t="n"/>
      <c r="K917" s="9" t="n"/>
      <c r="L917" s="9" t="n"/>
      <c r="M917" s="9" t="n"/>
    </row>
    <row r="918" ht="15.75" customHeight="1" s="496">
      <c r="B918" s="9" t="n"/>
      <c r="C918" s="9" t="n"/>
      <c r="E918" s="9" t="n"/>
      <c r="F918" s="9" t="n"/>
      <c r="I918" s="9" t="n"/>
      <c r="J918" s="9" t="n"/>
      <c r="K918" s="9" t="n"/>
      <c r="L918" s="9" t="n"/>
      <c r="M918" s="9" t="n"/>
    </row>
    <row r="919" ht="15.75" customHeight="1" s="496">
      <c r="B919" s="9" t="n"/>
      <c r="C919" s="9" t="n"/>
      <c r="E919" s="9" t="n"/>
      <c r="F919" s="9" t="n"/>
      <c r="I919" s="9" t="n"/>
      <c r="J919" s="9" t="n"/>
      <c r="K919" s="9" t="n"/>
      <c r="L919" s="9" t="n"/>
      <c r="M919" s="9" t="n"/>
    </row>
    <row r="920" ht="15.75" customHeight="1" s="496">
      <c r="B920" s="9" t="n"/>
      <c r="C920" s="9" t="n"/>
      <c r="E920" s="9" t="n"/>
      <c r="F920" s="9" t="n"/>
      <c r="I920" s="9" t="n"/>
      <c r="J920" s="9" t="n"/>
      <c r="K920" s="9" t="n"/>
      <c r="L920" s="9" t="n"/>
      <c r="M920" s="9" t="n"/>
    </row>
    <row r="921" ht="15.75" customHeight="1" s="496">
      <c r="B921" s="9" t="n"/>
      <c r="C921" s="9" t="n"/>
      <c r="E921" s="9" t="n"/>
      <c r="F921" s="9" t="n"/>
      <c r="I921" s="9" t="n"/>
      <c r="J921" s="9" t="n"/>
      <c r="K921" s="9" t="n"/>
      <c r="L921" s="9" t="n"/>
      <c r="M921" s="9" t="n"/>
    </row>
    <row r="922" ht="15.75" customHeight="1" s="496">
      <c r="B922" s="9" t="n"/>
      <c r="C922" s="9" t="n"/>
      <c r="E922" s="9" t="n"/>
      <c r="F922" s="9" t="n"/>
      <c r="I922" s="9" t="n"/>
      <c r="J922" s="9" t="n"/>
      <c r="K922" s="9" t="n"/>
      <c r="L922" s="9" t="n"/>
      <c r="M922" s="9" t="n"/>
    </row>
    <row r="923" ht="15.75" customHeight="1" s="496">
      <c r="B923" s="9" t="n"/>
      <c r="C923" s="9" t="n"/>
      <c r="E923" s="9" t="n"/>
      <c r="F923" s="9" t="n"/>
      <c r="I923" s="9" t="n"/>
      <c r="J923" s="9" t="n"/>
      <c r="K923" s="9" t="n"/>
      <c r="L923" s="9" t="n"/>
      <c r="M923" s="9" t="n"/>
    </row>
    <row r="924" ht="15.75" customHeight="1" s="496">
      <c r="B924" s="9" t="n"/>
      <c r="C924" s="9" t="n"/>
      <c r="E924" s="9" t="n"/>
      <c r="F924" s="9" t="n"/>
      <c r="I924" s="9" t="n"/>
      <c r="J924" s="9" t="n"/>
      <c r="K924" s="9" t="n"/>
      <c r="L924" s="9" t="n"/>
      <c r="M924" s="9" t="n"/>
    </row>
    <row r="925" ht="15.75" customHeight="1" s="496">
      <c r="B925" s="9" t="n"/>
      <c r="C925" s="9" t="n"/>
      <c r="E925" s="9" t="n"/>
      <c r="F925" s="9" t="n"/>
      <c r="I925" s="9" t="n"/>
      <c r="J925" s="9" t="n"/>
      <c r="K925" s="9" t="n"/>
      <c r="L925" s="9" t="n"/>
      <c r="M925" s="9" t="n"/>
    </row>
    <row r="926" ht="15.75" customHeight="1" s="496">
      <c r="B926" s="9" t="n"/>
      <c r="C926" s="9" t="n"/>
      <c r="E926" s="9" t="n"/>
      <c r="F926" s="9" t="n"/>
      <c r="I926" s="9" t="n"/>
      <c r="J926" s="9" t="n"/>
      <c r="K926" s="9" t="n"/>
      <c r="L926" s="9" t="n"/>
      <c r="M926" s="9" t="n"/>
    </row>
    <row r="927" ht="15.75" customHeight="1" s="496">
      <c r="B927" s="9" t="n"/>
      <c r="C927" s="9" t="n"/>
      <c r="E927" s="9" t="n"/>
      <c r="F927" s="9" t="n"/>
      <c r="I927" s="9" t="n"/>
      <c r="J927" s="9" t="n"/>
      <c r="K927" s="9" t="n"/>
      <c r="L927" s="9" t="n"/>
      <c r="M927" s="9" t="n"/>
    </row>
    <row r="928" ht="15.75" customHeight="1" s="496">
      <c r="B928" s="9" t="n"/>
      <c r="C928" s="9" t="n"/>
      <c r="E928" s="9" t="n"/>
      <c r="F928" s="9" t="n"/>
      <c r="I928" s="9" t="n"/>
      <c r="J928" s="9" t="n"/>
      <c r="K928" s="9" t="n"/>
      <c r="L928" s="9" t="n"/>
      <c r="M928" s="9" t="n"/>
    </row>
    <row r="929" ht="15.75" customHeight="1" s="496">
      <c r="B929" s="9" t="n"/>
      <c r="C929" s="9" t="n"/>
      <c r="E929" s="9" t="n"/>
      <c r="F929" s="9" t="n"/>
      <c r="I929" s="9" t="n"/>
      <c r="J929" s="9" t="n"/>
      <c r="K929" s="9" t="n"/>
      <c r="L929" s="9" t="n"/>
      <c r="M929" s="9" t="n"/>
    </row>
    <row r="930" ht="15.75" customHeight="1" s="496">
      <c r="B930" s="9" t="n"/>
      <c r="C930" s="9" t="n"/>
      <c r="E930" s="9" t="n"/>
      <c r="F930" s="9" t="n"/>
      <c r="I930" s="9" t="n"/>
      <c r="J930" s="9" t="n"/>
      <c r="K930" s="9" t="n"/>
      <c r="L930" s="9" t="n"/>
      <c r="M930" s="9" t="n"/>
    </row>
    <row r="931" ht="15.75" customHeight="1" s="496">
      <c r="B931" s="9" t="n"/>
      <c r="C931" s="9" t="n"/>
      <c r="E931" s="9" t="n"/>
      <c r="F931" s="9" t="n"/>
      <c r="I931" s="9" t="n"/>
      <c r="J931" s="9" t="n"/>
      <c r="K931" s="9" t="n"/>
      <c r="L931" s="9" t="n"/>
      <c r="M931" s="9" t="n"/>
    </row>
    <row r="932" ht="15.75" customHeight="1" s="496">
      <c r="B932" s="9" t="n"/>
      <c r="C932" s="9" t="n"/>
      <c r="E932" s="9" t="n"/>
      <c r="F932" s="9" t="n"/>
      <c r="I932" s="9" t="n"/>
      <c r="J932" s="9" t="n"/>
      <c r="K932" s="9" t="n"/>
      <c r="L932" s="9" t="n"/>
      <c r="M932" s="9" t="n"/>
    </row>
    <row r="933" ht="15.75" customHeight="1" s="496">
      <c r="B933" s="9" t="n"/>
      <c r="C933" s="9" t="n"/>
      <c r="E933" s="9" t="n"/>
      <c r="F933" s="9" t="n"/>
      <c r="I933" s="9" t="n"/>
      <c r="J933" s="9" t="n"/>
      <c r="K933" s="9" t="n"/>
      <c r="L933" s="9" t="n"/>
      <c r="M933" s="9" t="n"/>
    </row>
    <row r="934" ht="15.75" customHeight="1" s="496">
      <c r="B934" s="9" t="n"/>
      <c r="C934" s="9" t="n"/>
      <c r="E934" s="9" t="n"/>
      <c r="F934" s="9" t="n"/>
      <c r="I934" s="9" t="n"/>
      <c r="J934" s="9" t="n"/>
      <c r="K934" s="9" t="n"/>
      <c r="L934" s="9" t="n"/>
      <c r="M934" s="9" t="n"/>
    </row>
    <row r="935" ht="15.75" customHeight="1" s="496">
      <c r="B935" s="9" t="n"/>
      <c r="C935" s="9" t="n"/>
      <c r="E935" s="9" t="n"/>
      <c r="F935" s="9" t="n"/>
      <c r="I935" s="9" t="n"/>
      <c r="J935" s="9" t="n"/>
      <c r="K935" s="9" t="n"/>
      <c r="L935" s="9" t="n"/>
      <c r="M935" s="9" t="n"/>
    </row>
    <row r="936" ht="15.75" customHeight="1" s="496">
      <c r="B936" s="9" t="n"/>
      <c r="C936" s="9" t="n"/>
      <c r="E936" s="9" t="n"/>
      <c r="F936" s="9" t="n"/>
      <c r="I936" s="9" t="n"/>
      <c r="J936" s="9" t="n"/>
      <c r="K936" s="9" t="n"/>
      <c r="L936" s="9" t="n"/>
      <c r="M936" s="9" t="n"/>
    </row>
    <row r="937" ht="15.75" customHeight="1" s="496">
      <c r="B937" s="9" t="n"/>
      <c r="C937" s="9" t="n"/>
      <c r="E937" s="9" t="n"/>
      <c r="F937" s="9" t="n"/>
      <c r="I937" s="9" t="n"/>
      <c r="J937" s="9" t="n"/>
      <c r="K937" s="9" t="n"/>
      <c r="L937" s="9" t="n"/>
      <c r="M937" s="9" t="n"/>
    </row>
    <row r="938" ht="15.75" customHeight="1" s="496">
      <c r="B938" s="9" t="n"/>
      <c r="C938" s="9" t="n"/>
      <c r="E938" s="9" t="n"/>
      <c r="F938" s="9" t="n"/>
      <c r="I938" s="9" t="n"/>
      <c r="J938" s="9" t="n"/>
      <c r="K938" s="9" t="n"/>
      <c r="L938" s="9" t="n"/>
      <c r="M938" s="9" t="n"/>
    </row>
    <row r="939" ht="15.75" customHeight="1" s="496">
      <c r="B939" s="9" t="n"/>
      <c r="C939" s="9" t="n"/>
      <c r="E939" s="9" t="n"/>
      <c r="F939" s="9" t="n"/>
      <c r="I939" s="9" t="n"/>
      <c r="J939" s="9" t="n"/>
      <c r="K939" s="9" t="n"/>
      <c r="L939" s="9" t="n"/>
      <c r="M939" s="9" t="n"/>
    </row>
    <row r="940" ht="15.75" customHeight="1" s="496">
      <c r="B940" s="9" t="n"/>
      <c r="C940" s="9" t="n"/>
      <c r="E940" s="9" t="n"/>
      <c r="F940" s="9" t="n"/>
      <c r="I940" s="9" t="n"/>
      <c r="J940" s="9" t="n"/>
      <c r="K940" s="9" t="n"/>
      <c r="L940" s="9" t="n"/>
      <c r="M940" s="9" t="n"/>
    </row>
    <row r="941" ht="15.75" customHeight="1" s="496">
      <c r="B941" s="9" t="n"/>
      <c r="C941" s="9" t="n"/>
      <c r="E941" s="9" t="n"/>
      <c r="F941" s="9" t="n"/>
      <c r="I941" s="9" t="n"/>
      <c r="J941" s="9" t="n"/>
      <c r="K941" s="9" t="n"/>
      <c r="L941" s="9" t="n"/>
      <c r="M941" s="9" t="n"/>
    </row>
    <row r="942" ht="15.75" customHeight="1" s="496">
      <c r="B942" s="9" t="n"/>
      <c r="C942" s="9" t="n"/>
      <c r="E942" s="9" t="n"/>
      <c r="F942" s="9" t="n"/>
      <c r="I942" s="9" t="n"/>
      <c r="J942" s="9" t="n"/>
      <c r="K942" s="9" t="n"/>
      <c r="L942" s="9" t="n"/>
      <c r="M942" s="9" t="n"/>
    </row>
    <row r="943" ht="15.75" customHeight="1" s="496">
      <c r="B943" s="9" t="n"/>
      <c r="C943" s="9" t="n"/>
      <c r="E943" s="9" t="n"/>
      <c r="F943" s="9" t="n"/>
      <c r="I943" s="9" t="n"/>
      <c r="J943" s="9" t="n"/>
      <c r="K943" s="9" t="n"/>
      <c r="L943" s="9" t="n"/>
      <c r="M943" s="9" t="n"/>
    </row>
    <row r="944" ht="15.75" customHeight="1" s="496">
      <c r="B944" s="9" t="n"/>
      <c r="C944" s="9" t="n"/>
      <c r="E944" s="9" t="n"/>
      <c r="F944" s="9" t="n"/>
      <c r="I944" s="9" t="n"/>
      <c r="J944" s="9" t="n"/>
      <c r="K944" s="9" t="n"/>
      <c r="L944" s="9" t="n"/>
      <c r="M944" s="9" t="n"/>
    </row>
    <row r="945" ht="15.75" customHeight="1" s="496">
      <c r="B945" s="9" t="n"/>
      <c r="C945" s="9" t="n"/>
      <c r="E945" s="9" t="n"/>
      <c r="F945" s="9" t="n"/>
      <c r="I945" s="9" t="n"/>
      <c r="J945" s="9" t="n"/>
      <c r="K945" s="9" t="n"/>
      <c r="L945" s="9" t="n"/>
      <c r="M945" s="9" t="n"/>
    </row>
    <row r="946" ht="15.75" customHeight="1" s="496">
      <c r="B946" s="9" t="n"/>
      <c r="C946" s="9" t="n"/>
      <c r="E946" s="9" t="n"/>
      <c r="F946" s="9" t="n"/>
      <c r="I946" s="9" t="n"/>
      <c r="J946" s="9" t="n"/>
      <c r="K946" s="9" t="n"/>
      <c r="L946" s="9" t="n"/>
      <c r="M946" s="9" t="n"/>
    </row>
    <row r="947" ht="15.75" customHeight="1" s="496">
      <c r="B947" s="9" t="n"/>
      <c r="C947" s="9" t="n"/>
      <c r="E947" s="9" t="n"/>
      <c r="F947" s="9" t="n"/>
      <c r="I947" s="9" t="n"/>
      <c r="J947" s="9" t="n"/>
      <c r="K947" s="9" t="n"/>
      <c r="L947" s="9" t="n"/>
      <c r="M947" s="9" t="n"/>
    </row>
    <row r="948" ht="15.75" customHeight="1" s="496">
      <c r="B948" s="9" t="n"/>
      <c r="C948" s="9" t="n"/>
      <c r="E948" s="9" t="n"/>
      <c r="F948" s="9" t="n"/>
      <c r="I948" s="9" t="n"/>
      <c r="J948" s="9" t="n"/>
      <c r="K948" s="9" t="n"/>
      <c r="L948" s="9" t="n"/>
      <c r="M948" s="9" t="n"/>
    </row>
    <row r="949" ht="15.75" customHeight="1" s="496">
      <c r="B949" s="9" t="n"/>
      <c r="C949" s="9" t="n"/>
      <c r="E949" s="9" t="n"/>
      <c r="F949" s="9" t="n"/>
      <c r="I949" s="9" t="n"/>
      <c r="J949" s="9" t="n"/>
      <c r="K949" s="9" t="n"/>
      <c r="L949" s="9" t="n"/>
      <c r="M949" s="9" t="n"/>
    </row>
    <row r="950" ht="15.75" customHeight="1" s="496">
      <c r="B950" s="9" t="n"/>
      <c r="C950" s="9" t="n"/>
      <c r="E950" s="9" t="n"/>
      <c r="F950" s="9" t="n"/>
      <c r="I950" s="9" t="n"/>
      <c r="J950" s="9" t="n"/>
      <c r="K950" s="9" t="n"/>
      <c r="L950" s="9" t="n"/>
      <c r="M950" s="9" t="n"/>
    </row>
    <row r="951" ht="15.75" customHeight="1" s="496">
      <c r="B951" s="9" t="n"/>
      <c r="C951" s="9" t="n"/>
      <c r="E951" s="9" t="n"/>
      <c r="F951" s="9" t="n"/>
      <c r="I951" s="9" t="n"/>
      <c r="J951" s="9" t="n"/>
      <c r="K951" s="9" t="n"/>
      <c r="L951" s="9" t="n"/>
      <c r="M951" s="9" t="n"/>
    </row>
    <row r="952" ht="15.75" customHeight="1" s="496">
      <c r="B952" s="9" t="n"/>
      <c r="C952" s="9" t="n"/>
      <c r="E952" s="9" t="n"/>
      <c r="F952" s="9" t="n"/>
      <c r="I952" s="9" t="n"/>
      <c r="J952" s="9" t="n"/>
      <c r="K952" s="9" t="n"/>
      <c r="L952" s="9" t="n"/>
      <c r="M952" s="9" t="n"/>
    </row>
    <row r="953" ht="15.75" customHeight="1" s="496">
      <c r="B953" s="9" t="n"/>
      <c r="C953" s="9" t="n"/>
      <c r="E953" s="9" t="n"/>
      <c r="F953" s="9" t="n"/>
      <c r="I953" s="9" t="n"/>
      <c r="J953" s="9" t="n"/>
      <c r="K953" s="9" t="n"/>
      <c r="L953" s="9" t="n"/>
      <c r="M953" s="9" t="n"/>
    </row>
    <row r="954" ht="15.75" customHeight="1" s="496">
      <c r="B954" s="9" t="n"/>
      <c r="C954" s="9" t="n"/>
      <c r="E954" s="9" t="n"/>
      <c r="F954" s="9" t="n"/>
      <c r="I954" s="9" t="n"/>
      <c r="J954" s="9" t="n"/>
      <c r="K954" s="9" t="n"/>
      <c r="L954" s="9" t="n"/>
      <c r="M954" s="9" t="n"/>
    </row>
    <row r="955" ht="15.75" customHeight="1" s="496">
      <c r="B955" s="9" t="n"/>
      <c r="C955" s="9" t="n"/>
      <c r="E955" s="9" t="n"/>
      <c r="F955" s="9" t="n"/>
      <c r="I955" s="9" t="n"/>
      <c r="J955" s="9" t="n"/>
      <c r="K955" s="9" t="n"/>
      <c r="L955" s="9" t="n"/>
      <c r="M955" s="9" t="n"/>
    </row>
    <row r="956" ht="15.75" customHeight="1" s="496">
      <c r="B956" s="9" t="n"/>
      <c r="C956" s="9" t="n"/>
      <c r="E956" s="9" t="n"/>
      <c r="F956" s="9" t="n"/>
      <c r="I956" s="9" t="n"/>
      <c r="J956" s="9" t="n"/>
      <c r="K956" s="9" t="n"/>
      <c r="L956" s="9" t="n"/>
      <c r="M956" s="9" t="n"/>
    </row>
    <row r="957" ht="15.75" customHeight="1" s="496">
      <c r="B957" s="9" t="n"/>
      <c r="C957" s="9" t="n"/>
      <c r="E957" s="9" t="n"/>
      <c r="F957" s="9" t="n"/>
      <c r="I957" s="9" t="n"/>
      <c r="J957" s="9" t="n"/>
      <c r="K957" s="9" t="n"/>
      <c r="L957" s="9" t="n"/>
      <c r="M957" s="9" t="n"/>
    </row>
    <row r="958" ht="15.75" customHeight="1" s="496">
      <c r="B958" s="9" t="n"/>
      <c r="C958" s="9" t="n"/>
      <c r="E958" s="9" t="n"/>
      <c r="F958" s="9" t="n"/>
      <c r="I958" s="9" t="n"/>
      <c r="J958" s="9" t="n"/>
      <c r="K958" s="9" t="n"/>
      <c r="L958" s="9" t="n"/>
      <c r="M958" s="9" t="n"/>
    </row>
    <row r="959" ht="15.75" customHeight="1" s="496">
      <c r="B959" s="9" t="n"/>
      <c r="C959" s="9" t="n"/>
      <c r="E959" s="9" t="n"/>
      <c r="F959" s="9" t="n"/>
      <c r="I959" s="9" t="n"/>
      <c r="J959" s="9" t="n"/>
      <c r="K959" s="9" t="n"/>
      <c r="L959" s="9" t="n"/>
      <c r="M959" s="9" t="n"/>
    </row>
    <row r="960" ht="15.75" customHeight="1" s="496">
      <c r="B960" s="9" t="n"/>
      <c r="C960" s="9" t="n"/>
      <c r="E960" s="9" t="n"/>
      <c r="F960" s="9" t="n"/>
      <c r="I960" s="9" t="n"/>
      <c r="J960" s="9" t="n"/>
      <c r="K960" s="9" t="n"/>
      <c r="L960" s="9" t="n"/>
      <c r="M960" s="9" t="n"/>
    </row>
    <row r="961" ht="15.75" customHeight="1" s="496">
      <c r="B961" s="9" t="n"/>
      <c r="C961" s="9" t="n"/>
      <c r="E961" s="9" t="n"/>
      <c r="F961" s="9" t="n"/>
      <c r="I961" s="9" t="n"/>
      <c r="J961" s="9" t="n"/>
      <c r="K961" s="9" t="n"/>
      <c r="L961" s="9" t="n"/>
      <c r="M961" s="9" t="n"/>
    </row>
    <row r="962" ht="15.75" customHeight="1" s="496">
      <c r="B962" s="9" t="n"/>
      <c r="C962" s="9" t="n"/>
      <c r="E962" s="9" t="n"/>
      <c r="F962" s="9" t="n"/>
      <c r="I962" s="9" t="n"/>
      <c r="J962" s="9" t="n"/>
      <c r="K962" s="9" t="n"/>
      <c r="L962" s="9" t="n"/>
      <c r="M962" s="9" t="n"/>
    </row>
    <row r="963" ht="15.75" customHeight="1" s="496">
      <c r="B963" s="9" t="n"/>
      <c r="C963" s="9" t="n"/>
      <c r="E963" s="9" t="n"/>
      <c r="F963" s="9" t="n"/>
      <c r="I963" s="9" t="n"/>
      <c r="J963" s="9" t="n"/>
      <c r="K963" s="9" t="n"/>
      <c r="L963" s="9" t="n"/>
      <c r="M963" s="9" t="n"/>
    </row>
    <row r="964" ht="15.75" customHeight="1" s="496">
      <c r="B964" s="9" t="n"/>
      <c r="C964" s="9" t="n"/>
      <c r="E964" s="9" t="n"/>
      <c r="F964" s="9" t="n"/>
      <c r="I964" s="9" t="n"/>
      <c r="J964" s="9" t="n"/>
      <c r="K964" s="9" t="n"/>
      <c r="L964" s="9" t="n"/>
      <c r="M964" s="9" t="n"/>
    </row>
    <row r="965" ht="15.75" customHeight="1" s="496">
      <c r="B965" s="9" t="n"/>
      <c r="C965" s="9" t="n"/>
      <c r="E965" s="9" t="n"/>
      <c r="F965" s="9" t="n"/>
      <c r="I965" s="9" t="n"/>
      <c r="J965" s="9" t="n"/>
      <c r="K965" s="9" t="n"/>
      <c r="L965" s="9" t="n"/>
      <c r="M965" s="9" t="n"/>
    </row>
    <row r="966" ht="15.75" customHeight="1" s="496">
      <c r="B966" s="9" t="n"/>
      <c r="C966" s="9" t="n"/>
      <c r="E966" s="9" t="n"/>
      <c r="F966" s="9" t="n"/>
      <c r="I966" s="9" t="n"/>
      <c r="J966" s="9" t="n"/>
      <c r="K966" s="9" t="n"/>
      <c r="L966" s="9" t="n"/>
      <c r="M966" s="9" t="n"/>
    </row>
    <row r="967" ht="15.75" customHeight="1" s="496">
      <c r="B967" s="9" t="n"/>
      <c r="C967" s="9" t="n"/>
      <c r="E967" s="9" t="n"/>
      <c r="F967" s="9" t="n"/>
      <c r="I967" s="9" t="n"/>
      <c r="J967" s="9" t="n"/>
      <c r="K967" s="9" t="n"/>
      <c r="L967" s="9" t="n"/>
      <c r="M967" s="9" t="n"/>
    </row>
    <row r="968" ht="15.75" customHeight="1" s="496">
      <c r="B968" s="9" t="n"/>
      <c r="C968" s="9" t="n"/>
      <c r="E968" s="9" t="n"/>
      <c r="F968" s="9" t="n"/>
      <c r="I968" s="9" t="n"/>
      <c r="J968" s="9" t="n"/>
      <c r="K968" s="9" t="n"/>
      <c r="L968" s="9" t="n"/>
      <c r="M968" s="9" t="n"/>
    </row>
    <row r="969" ht="15.75" customHeight="1" s="496">
      <c r="B969" s="9" t="n"/>
      <c r="C969" s="9" t="n"/>
      <c r="E969" s="9" t="n"/>
      <c r="F969" s="9" t="n"/>
      <c r="I969" s="9" t="n"/>
      <c r="J969" s="9" t="n"/>
      <c r="K969" s="9" t="n"/>
      <c r="L969" s="9" t="n"/>
      <c r="M969" s="9" t="n"/>
    </row>
    <row r="970" ht="15.75" customHeight="1" s="496">
      <c r="B970" s="9" t="n"/>
      <c r="C970" s="9" t="n"/>
      <c r="E970" s="9" t="n"/>
      <c r="F970" s="9" t="n"/>
      <c r="I970" s="9" t="n"/>
      <c r="J970" s="9" t="n"/>
      <c r="K970" s="9" t="n"/>
      <c r="L970" s="9" t="n"/>
      <c r="M970" s="9" t="n"/>
    </row>
    <row r="971" ht="15.75" customHeight="1" s="496">
      <c r="B971" s="9" t="n"/>
      <c r="C971" s="9" t="n"/>
      <c r="E971" s="9" t="n"/>
      <c r="F971" s="9" t="n"/>
      <c r="I971" s="9" t="n"/>
      <c r="J971" s="9" t="n"/>
      <c r="K971" s="9" t="n"/>
      <c r="L971" s="9" t="n"/>
      <c r="M971" s="9" t="n"/>
    </row>
    <row r="972" ht="15.75" customHeight="1" s="496">
      <c r="B972" s="9" t="n"/>
      <c r="C972" s="9" t="n"/>
      <c r="E972" s="9" t="n"/>
      <c r="F972" s="9" t="n"/>
      <c r="I972" s="9" t="n"/>
      <c r="J972" s="9" t="n"/>
      <c r="K972" s="9" t="n"/>
      <c r="L972" s="9" t="n"/>
      <c r="M972" s="9" t="n"/>
    </row>
    <row r="973" ht="15.75" customHeight="1" s="496">
      <c r="B973" s="9" t="n"/>
      <c r="C973" s="9" t="n"/>
      <c r="E973" s="9" t="n"/>
      <c r="F973" s="9" t="n"/>
      <c r="I973" s="9" t="n"/>
      <c r="J973" s="9" t="n"/>
      <c r="K973" s="9" t="n"/>
      <c r="L973" s="9" t="n"/>
      <c r="M973" s="9" t="n"/>
    </row>
    <row r="974" ht="15.75" customHeight="1" s="496">
      <c r="B974" s="9" t="n"/>
      <c r="C974" s="9" t="n"/>
      <c r="E974" s="9" t="n"/>
      <c r="F974" s="9" t="n"/>
      <c r="I974" s="9" t="n"/>
      <c r="J974" s="9" t="n"/>
      <c r="K974" s="9" t="n"/>
      <c r="L974" s="9" t="n"/>
      <c r="M974" s="9" t="n"/>
    </row>
    <row r="975" ht="15.75" customHeight="1" s="496">
      <c r="B975" s="9" t="n"/>
      <c r="C975" s="9" t="n"/>
      <c r="E975" s="9" t="n"/>
      <c r="F975" s="9" t="n"/>
      <c r="I975" s="9" t="n"/>
      <c r="J975" s="9" t="n"/>
      <c r="K975" s="9" t="n"/>
      <c r="L975" s="9" t="n"/>
      <c r="M975" s="9" t="n"/>
    </row>
    <row r="976" ht="15.75" customHeight="1" s="496">
      <c r="B976" s="9" t="n"/>
      <c r="C976" s="9" t="n"/>
      <c r="E976" s="9" t="n"/>
      <c r="F976" s="9" t="n"/>
      <c r="I976" s="9" t="n"/>
      <c r="J976" s="9" t="n"/>
      <c r="K976" s="9" t="n"/>
      <c r="L976" s="9" t="n"/>
      <c r="M976" s="9" t="n"/>
    </row>
    <row r="977" ht="15.75" customHeight="1" s="496">
      <c r="B977" s="9" t="n"/>
      <c r="C977" s="9" t="n"/>
      <c r="E977" s="9" t="n"/>
      <c r="F977" s="9" t="n"/>
      <c r="I977" s="9" t="n"/>
      <c r="J977" s="9" t="n"/>
      <c r="K977" s="9" t="n"/>
      <c r="L977" s="9" t="n"/>
      <c r="M977" s="9" t="n"/>
    </row>
    <row r="978" ht="15.75" customHeight="1" s="496">
      <c r="B978" s="9" t="n"/>
      <c r="C978" s="9" t="n"/>
      <c r="E978" s="9" t="n"/>
      <c r="F978" s="9" t="n"/>
      <c r="I978" s="9" t="n"/>
      <c r="J978" s="9" t="n"/>
      <c r="K978" s="9" t="n"/>
      <c r="L978" s="9" t="n"/>
      <c r="M978" s="9" t="n"/>
    </row>
    <row r="979" ht="15.75" customHeight="1" s="496">
      <c r="B979" s="9" t="n"/>
      <c r="C979" s="9" t="n"/>
      <c r="E979" s="9" t="n"/>
      <c r="F979" s="9" t="n"/>
      <c r="I979" s="9" t="n"/>
      <c r="J979" s="9" t="n"/>
      <c r="K979" s="9" t="n"/>
      <c r="L979" s="9" t="n"/>
      <c r="M979" s="9" t="n"/>
    </row>
    <row r="980" ht="15.75" customHeight="1" s="496">
      <c r="B980" s="9" t="n"/>
      <c r="C980" s="9" t="n"/>
      <c r="E980" s="9" t="n"/>
      <c r="F980" s="9" t="n"/>
      <c r="I980" s="9" t="n"/>
      <c r="J980" s="9" t="n"/>
      <c r="K980" s="9" t="n"/>
      <c r="L980" s="9" t="n"/>
      <c r="M980" s="9" t="n"/>
    </row>
    <row r="981" ht="15.75" customHeight="1" s="496">
      <c r="B981" s="9" t="n"/>
      <c r="C981" s="9" t="n"/>
      <c r="E981" s="9" t="n"/>
      <c r="F981" s="9" t="n"/>
      <c r="I981" s="9" t="n"/>
      <c r="J981" s="9" t="n"/>
      <c r="K981" s="9" t="n"/>
      <c r="L981" s="9" t="n"/>
      <c r="M981" s="9" t="n"/>
    </row>
    <row r="982" ht="15.75" customHeight="1" s="496">
      <c r="B982" s="9" t="n"/>
      <c r="C982" s="9" t="n"/>
      <c r="E982" s="9" t="n"/>
      <c r="F982" s="9" t="n"/>
      <c r="I982" s="9" t="n"/>
      <c r="J982" s="9" t="n"/>
      <c r="K982" s="9" t="n"/>
      <c r="L982" s="9" t="n"/>
      <c r="M982" s="9" t="n"/>
    </row>
    <row r="983" ht="15.75" customHeight="1" s="496">
      <c r="B983" s="9" t="n"/>
      <c r="C983" s="9" t="n"/>
      <c r="E983" s="9" t="n"/>
      <c r="F983" s="9" t="n"/>
      <c r="I983" s="9" t="n"/>
      <c r="J983" s="9" t="n"/>
      <c r="K983" s="9" t="n"/>
      <c r="L983" s="9" t="n"/>
      <c r="M983" s="9" t="n"/>
    </row>
    <row r="984" ht="15.75" customHeight="1" s="496">
      <c r="B984" s="9" t="n"/>
      <c r="C984" s="9" t="n"/>
      <c r="E984" s="9" t="n"/>
      <c r="F984" s="9" t="n"/>
      <c r="I984" s="9" t="n"/>
      <c r="J984" s="9" t="n"/>
      <c r="K984" s="9" t="n"/>
      <c r="L984" s="9" t="n"/>
      <c r="M984" s="9" t="n"/>
    </row>
    <row r="985" ht="15.75" customHeight="1" s="496">
      <c r="B985" s="9" t="n"/>
      <c r="C985" s="9" t="n"/>
      <c r="E985" s="9" t="n"/>
      <c r="F985" s="9" t="n"/>
      <c r="I985" s="9" t="n"/>
      <c r="J985" s="9" t="n"/>
      <c r="K985" s="9" t="n"/>
      <c r="L985" s="9" t="n"/>
      <c r="M985" s="9" t="n"/>
    </row>
    <row r="986" ht="15.75" customHeight="1" s="496">
      <c r="B986" s="9" t="n"/>
      <c r="C986" s="9" t="n"/>
      <c r="E986" s="9" t="n"/>
      <c r="F986" s="9" t="n"/>
      <c r="I986" s="9" t="n"/>
      <c r="J986" s="9" t="n"/>
      <c r="K986" s="9" t="n"/>
      <c r="L986" s="9" t="n"/>
      <c r="M986" s="9" t="n"/>
    </row>
    <row r="987" ht="15.75" customHeight="1" s="496">
      <c r="B987" s="9" t="n"/>
      <c r="C987" s="9" t="n"/>
      <c r="E987" s="9" t="n"/>
      <c r="F987" s="9" t="n"/>
      <c r="I987" s="9" t="n"/>
      <c r="J987" s="9" t="n"/>
      <c r="K987" s="9" t="n"/>
      <c r="L987" s="9" t="n"/>
      <c r="M987" s="9" t="n"/>
    </row>
    <row r="988" ht="15.75" customHeight="1" s="496">
      <c r="B988" s="9" t="n"/>
      <c r="C988" s="9" t="n"/>
      <c r="E988" s="9" t="n"/>
      <c r="F988" s="9" t="n"/>
      <c r="I988" s="9" t="n"/>
      <c r="J988" s="9" t="n"/>
      <c r="K988" s="9" t="n"/>
      <c r="L988" s="9" t="n"/>
      <c r="M988" s="9" t="n"/>
    </row>
    <row r="989" ht="15.75" customHeight="1" s="496">
      <c r="B989" s="9" t="n"/>
      <c r="C989" s="9" t="n"/>
      <c r="E989" s="9" t="n"/>
      <c r="F989" s="9" t="n"/>
      <c r="I989" s="9" t="n"/>
      <c r="J989" s="9" t="n"/>
      <c r="K989" s="9" t="n"/>
      <c r="L989" s="9" t="n"/>
      <c r="M989" s="9" t="n"/>
    </row>
    <row r="990" ht="15.75" customHeight="1" s="496">
      <c r="B990" s="9" t="n"/>
      <c r="C990" s="9" t="n"/>
      <c r="E990" s="9" t="n"/>
      <c r="F990" s="9" t="n"/>
      <c r="I990" s="9" t="n"/>
      <c r="J990" s="9" t="n"/>
      <c r="K990" s="9" t="n"/>
      <c r="L990" s="9" t="n"/>
      <c r="M990" s="9" t="n"/>
    </row>
    <row r="991" ht="15.75" customHeight="1" s="496">
      <c r="B991" s="9" t="n"/>
      <c r="C991" s="9" t="n"/>
      <c r="E991" s="9" t="n"/>
      <c r="F991" s="9" t="n"/>
      <c r="I991" s="9" t="n"/>
      <c r="J991" s="9" t="n"/>
      <c r="K991" s="9" t="n"/>
      <c r="L991" s="9" t="n"/>
      <c r="M991" s="9" t="n"/>
    </row>
    <row r="992" ht="15.75" customHeight="1" s="496">
      <c r="B992" s="9" t="n"/>
      <c r="C992" s="9" t="n"/>
      <c r="E992" s="9" t="n"/>
      <c r="F992" s="9" t="n"/>
      <c r="I992" s="9" t="n"/>
      <c r="J992" s="9" t="n"/>
      <c r="K992" s="9" t="n"/>
      <c r="L992" s="9" t="n"/>
      <c r="M992" s="9" t="n"/>
    </row>
    <row r="993" ht="15.75" customHeight="1" s="496">
      <c r="B993" s="9" t="n"/>
      <c r="C993" s="9" t="n"/>
      <c r="E993" s="9" t="n"/>
      <c r="F993" s="9" t="n"/>
      <c r="I993" s="9" t="n"/>
      <c r="J993" s="9" t="n"/>
      <c r="K993" s="9" t="n"/>
      <c r="L993" s="9" t="n"/>
      <c r="M993" s="9" t="n"/>
    </row>
    <row r="994" ht="15.75" customHeight="1" s="496">
      <c r="B994" s="9" t="n"/>
      <c r="C994" s="9" t="n"/>
      <c r="E994" s="9" t="n"/>
      <c r="F994" s="9" t="n"/>
      <c r="I994" s="9" t="n"/>
      <c r="J994" s="9" t="n"/>
      <c r="K994" s="9" t="n"/>
      <c r="L994" s="9" t="n"/>
      <c r="M994" s="9" t="n"/>
    </row>
    <row r="995" ht="15.75" customHeight="1" s="496">
      <c r="B995" s="9" t="n"/>
      <c r="C995" s="9" t="n"/>
      <c r="E995" s="9" t="n"/>
      <c r="F995" s="9" t="n"/>
      <c r="I995" s="9" t="n"/>
      <c r="J995" s="9" t="n"/>
      <c r="K995" s="9" t="n"/>
      <c r="L995" s="9" t="n"/>
      <c r="M995" s="9" t="n"/>
    </row>
    <row r="996" ht="15.75" customHeight="1" s="496">
      <c r="B996" s="9" t="n"/>
      <c r="C996" s="9" t="n"/>
      <c r="E996" s="9" t="n"/>
      <c r="F996" s="9" t="n"/>
      <c r="I996" s="9" t="n"/>
      <c r="J996" s="9" t="n"/>
      <c r="K996" s="9" t="n"/>
      <c r="L996" s="9" t="n"/>
      <c r="M996" s="9" t="n"/>
    </row>
    <row r="997" ht="15.75" customHeight="1" s="496">
      <c r="B997" s="9" t="n"/>
      <c r="C997" s="9" t="n"/>
      <c r="E997" s="9" t="n"/>
      <c r="F997" s="9" t="n"/>
      <c r="I997" s="9" t="n"/>
      <c r="J997" s="9" t="n"/>
      <c r="K997" s="9" t="n"/>
      <c r="L997" s="9" t="n"/>
      <c r="M997" s="9" t="n"/>
    </row>
    <row r="998" ht="15.75" customHeight="1" s="496">
      <c r="B998" s="9" t="n"/>
      <c r="C998" s="9" t="n"/>
      <c r="E998" s="9" t="n"/>
      <c r="F998" s="9" t="n"/>
      <c r="I998" s="9" t="n"/>
      <c r="J998" s="9" t="n"/>
      <c r="K998" s="9" t="n"/>
      <c r="L998" s="9" t="n"/>
      <c r="M998" s="9" t="n"/>
    </row>
    <row r="999" ht="15.75" customHeight="1" s="496">
      <c r="B999" s="9" t="n"/>
      <c r="C999" s="9" t="n"/>
      <c r="E999" s="9" t="n"/>
      <c r="F999" s="9" t="n"/>
      <c r="I999" s="9" t="n"/>
      <c r="J999" s="9" t="n"/>
      <c r="K999" s="9" t="n"/>
      <c r="L999" s="9" t="n"/>
      <c r="M999" s="9" t="n"/>
    </row>
    <row r="1000" ht="15.75" customHeight="1" s="496">
      <c r="B1000" s="9" t="n"/>
      <c r="C1000" s="9" t="n"/>
      <c r="E1000" s="9" t="n"/>
      <c r="F1000" s="9" t="n"/>
      <c r="I1000" s="9" t="n"/>
      <c r="J1000" s="9" t="n"/>
      <c r="K1000" s="9" t="n"/>
      <c r="L1000" s="9" t="n"/>
      <c r="M1000" s="9" t="n"/>
    </row>
  </sheetData>
  <mergeCells count="4">
    <mergeCell ref="B2:K2"/>
    <mergeCell ref="B16:K16"/>
    <mergeCell ref="B18:K18"/>
    <mergeCell ref="B20:K20"/>
  </mergeCells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0" summaryRight="0"/>
    <pageSetUpPr fitToPage="1"/>
  </sheetPr>
  <dimension ref="A1:V1000"/>
  <sheetViews>
    <sheetView workbookViewId="0">
      <selection activeCell="A1" sqref="A1"/>
    </sheetView>
  </sheetViews>
  <sheetFormatPr baseColWidth="8" defaultColWidth="12.63" defaultRowHeight="15" customHeight="1"/>
  <cols>
    <col width="8.130000000000001" customWidth="1" style="496" min="1" max="1"/>
    <col width="25" customWidth="1" style="496" min="2" max="2"/>
    <col width="28.5" customWidth="1" style="496" min="3" max="3"/>
    <col width="12.63" customWidth="1" style="496" min="4" max="4"/>
    <col width="17.75" customWidth="1" style="496" min="5" max="5"/>
    <col width="16.5" customWidth="1" style="496" min="6" max="6"/>
    <col width="14.38" customWidth="1" style="496" min="8" max="8"/>
    <col width="16" customWidth="1" style="496" min="10" max="10"/>
    <col width="18.25" customWidth="1" style="496" min="11" max="11"/>
    <col width="16.13" customWidth="1" style="496" min="12" max="12"/>
    <col width="18.13" customWidth="1" style="496" min="14" max="14"/>
    <col width="19.63" customWidth="1" style="496" min="15" max="15"/>
    <col width="12.75" customWidth="1" style="496" min="16" max="16"/>
    <col width="17.88" customWidth="1" style="496" min="17" max="17"/>
    <col width="15.63" customWidth="1" style="496" min="18" max="18"/>
    <col width="19.5" customWidth="1" style="496" min="19" max="19"/>
  </cols>
  <sheetData>
    <row r="1" ht="15.75" customHeight="1" s="496">
      <c r="A1" s="227" t="n"/>
      <c r="B1" s="227" t="n"/>
      <c r="C1" s="227" t="n"/>
      <c r="D1" s="371" t="n"/>
      <c r="E1" s="371" t="n"/>
      <c r="F1" s="371" t="n"/>
      <c r="G1" s="371" t="n"/>
      <c r="H1" s="371" t="n"/>
      <c r="I1" s="371" t="n"/>
      <c r="J1" s="371" t="n"/>
      <c r="K1" s="227" t="n"/>
      <c r="L1" s="227" t="n"/>
      <c r="M1" s="227" t="n"/>
      <c r="N1" s="227" t="n"/>
      <c r="O1" s="227" t="n"/>
      <c r="P1" s="227" t="n"/>
      <c r="Q1" s="227" t="n"/>
      <c r="R1" s="227" t="n"/>
      <c r="S1" s="372" t="n"/>
      <c r="T1" s="372" t="n"/>
      <c r="U1" s="372" t="n"/>
      <c r="V1" s="372" t="n"/>
    </row>
    <row r="2" ht="15.75" customHeight="1" s="496">
      <c r="A2" s="227" t="n"/>
      <c r="B2" s="227" t="n"/>
      <c r="C2" s="227" t="n"/>
      <c r="D2" s="373" t="n"/>
      <c r="E2" s="373" t="n"/>
      <c r="F2" s="373" t="n"/>
      <c r="G2" s="373" t="n"/>
      <c r="H2" s="373" t="n"/>
      <c r="I2" s="373" t="n"/>
      <c r="J2" s="373" t="n"/>
      <c r="K2" s="373" t="n"/>
      <c r="L2" s="373" t="n"/>
      <c r="M2" s="373" t="n"/>
      <c r="N2" s="373" t="n"/>
      <c r="O2" s="373" t="n"/>
      <c r="P2" s="373" t="n"/>
      <c r="Q2" s="373" t="n"/>
      <c r="R2" s="373" t="n"/>
      <c r="S2" s="373" t="n"/>
      <c r="T2" s="372" t="n"/>
      <c r="U2" s="372" t="n"/>
      <c r="V2" s="372" t="n"/>
    </row>
    <row r="3" ht="25.5" customHeight="1" s="496">
      <c r="A3" s="227" t="n"/>
      <c r="B3" s="227" t="n"/>
      <c r="C3" s="227" t="n"/>
      <c r="D3" s="374" t="n"/>
      <c r="E3" s="374" t="n"/>
      <c r="F3" s="374" t="n"/>
      <c r="G3" s="374" t="n"/>
      <c r="H3" s="375" t="n"/>
      <c r="I3" s="375" t="n"/>
      <c r="J3" s="376" t="n"/>
      <c r="K3" s="376" t="n"/>
      <c r="L3" s="376" t="n"/>
      <c r="M3" s="376" t="n"/>
      <c r="N3" s="376" t="n"/>
      <c r="O3" s="377" t="n"/>
      <c r="P3" s="378" t="n"/>
      <c r="Q3" s="377" t="n"/>
      <c r="R3" s="377" t="n"/>
      <c r="S3" s="377" t="n"/>
      <c r="T3" s="372" t="n"/>
      <c r="U3" s="372" t="n"/>
      <c r="V3" s="372" t="n"/>
    </row>
    <row r="4" ht="24.75" customHeight="1" s="496">
      <c r="A4" s="379" t="n"/>
      <c r="B4" s="380" t="n"/>
      <c r="C4" s="381" t="n"/>
      <c r="D4" s="225" t="n"/>
      <c r="E4" s="225" t="n"/>
      <c r="F4" s="225" t="n"/>
      <c r="G4" s="225" t="n"/>
      <c r="H4" s="225" t="n"/>
      <c r="I4" s="225" t="n"/>
      <c r="J4" s="225" t="n"/>
      <c r="K4" s="225" t="n"/>
      <c r="L4" s="225" t="n"/>
      <c r="M4" s="225" t="n"/>
      <c r="N4" s="225" t="n"/>
      <c r="O4" s="225" t="n"/>
      <c r="P4" s="225" t="n"/>
      <c r="Q4" s="225" t="n"/>
      <c r="R4" s="225" t="n"/>
      <c r="S4" s="225" t="n"/>
      <c r="T4" s="372" t="n"/>
      <c r="U4" s="372" t="n"/>
      <c r="V4" s="372" t="n"/>
    </row>
    <row r="5" ht="15.75" customHeight="1" s="496">
      <c r="A5" s="9" t="n"/>
      <c r="B5" s="9" t="n"/>
      <c r="C5" s="382" t="n"/>
      <c r="D5" s="225" t="n"/>
      <c r="E5" s="225" t="n"/>
      <c r="F5" s="225" t="n"/>
      <c r="G5" s="225" t="n"/>
      <c r="H5" s="225" t="n"/>
      <c r="I5" s="225" t="n"/>
      <c r="J5" s="225" t="n"/>
      <c r="K5" s="225" t="n"/>
      <c r="L5" s="225" t="n"/>
      <c r="M5" s="225" t="n"/>
      <c r="N5" s="225" t="n"/>
      <c r="O5" s="225" t="n"/>
      <c r="P5" s="225" t="n"/>
      <c r="Q5" s="225" t="n"/>
      <c r="R5" s="225" t="n"/>
      <c r="S5" s="225" t="n"/>
      <c r="T5" s="372" t="n"/>
      <c r="U5" s="372" t="n"/>
      <c r="V5" s="372" t="n"/>
    </row>
    <row r="6" ht="15.75" customHeight="1" s="496">
      <c r="A6" s="9" t="n"/>
      <c r="B6" s="383" t="n"/>
      <c r="C6" s="382" t="n"/>
      <c r="D6" s="225" t="n"/>
      <c r="E6" s="225" t="n"/>
      <c r="F6" s="225" t="n"/>
      <c r="G6" s="225" t="n"/>
      <c r="H6" s="225" t="n"/>
      <c r="I6" s="225" t="n"/>
      <c r="J6" s="225" t="n"/>
      <c r="K6" s="225" t="n"/>
      <c r="L6" s="225" t="n"/>
      <c r="M6" s="225" t="n"/>
      <c r="N6" s="225" t="n"/>
      <c r="O6" s="225" t="n"/>
      <c r="P6" s="225" t="n"/>
      <c r="Q6" s="225" t="n"/>
      <c r="R6" s="225" t="n"/>
      <c r="S6" s="225" t="n"/>
      <c r="T6" s="372" t="n"/>
      <c r="U6" s="372" t="n"/>
      <c r="V6" s="372" t="n"/>
    </row>
    <row r="7" ht="15.75" customHeight="1" s="496">
      <c r="A7" s="9" t="n"/>
      <c r="B7" s="9" t="n"/>
      <c r="C7" s="382" t="n"/>
      <c r="D7" s="225" t="n"/>
      <c r="E7" s="225" t="n"/>
      <c r="F7" s="225" t="n"/>
      <c r="G7" s="225" t="n"/>
      <c r="H7" s="225" t="n"/>
      <c r="I7" s="225" t="n"/>
      <c r="J7" s="225" t="n"/>
      <c r="K7" s="225" t="n"/>
      <c r="L7" s="225" t="n"/>
      <c r="M7" s="225" t="n"/>
      <c r="N7" s="225" t="n"/>
      <c r="O7" s="225" t="n"/>
      <c r="P7" s="225" t="n"/>
      <c r="Q7" s="225" t="n"/>
      <c r="R7" s="225" t="n"/>
      <c r="S7" s="225" t="n"/>
      <c r="T7" s="372" t="n"/>
      <c r="U7" s="372" t="n"/>
      <c r="V7" s="372" t="n"/>
    </row>
    <row r="8" ht="15.75" customHeight="1" s="496">
      <c r="A8" s="9" t="n"/>
      <c r="B8" s="383" t="n"/>
      <c r="C8" s="382" t="n"/>
      <c r="D8" s="225" t="n"/>
      <c r="E8" s="225" t="n"/>
      <c r="F8" s="225" t="n"/>
      <c r="G8" s="225" t="n"/>
      <c r="H8" s="225" t="n"/>
      <c r="I8" s="225" t="n"/>
      <c r="J8" s="225" t="n"/>
      <c r="K8" s="225" t="n"/>
      <c r="L8" s="225" t="n"/>
      <c r="M8" s="225" t="n"/>
      <c r="N8" s="225" t="n"/>
      <c r="O8" s="225" t="n"/>
      <c r="P8" s="225" t="n"/>
      <c r="Q8" s="225" t="n"/>
      <c r="R8" s="225" t="n"/>
      <c r="S8" s="225" t="n"/>
      <c r="T8" s="372" t="n"/>
      <c r="U8" s="372" t="n"/>
      <c r="V8" s="372" t="n"/>
    </row>
    <row r="9" ht="15.75" customHeight="1" s="496">
      <c r="A9" s="9" t="n"/>
      <c r="B9" s="9" t="n"/>
      <c r="C9" s="382" t="n"/>
      <c r="D9" s="225" t="n"/>
      <c r="E9" s="225" t="n"/>
      <c r="F9" s="225" t="n"/>
      <c r="G9" s="225" t="n"/>
      <c r="H9" s="225" t="n"/>
      <c r="I9" s="225" t="n"/>
      <c r="J9" s="225" t="n"/>
      <c r="K9" s="225" t="n"/>
      <c r="L9" s="225" t="n"/>
      <c r="M9" s="225" t="n"/>
      <c r="N9" s="225" t="n"/>
      <c r="O9" s="225" t="n"/>
      <c r="P9" s="225" t="n"/>
      <c r="Q9" s="225" t="n"/>
      <c r="R9" s="225" t="n"/>
      <c r="S9" s="225" t="n"/>
      <c r="T9" s="372" t="n"/>
      <c r="U9" s="372" t="n"/>
      <c r="V9" s="372" t="n"/>
    </row>
    <row r="10" ht="15.75" customHeight="1" s="496">
      <c r="A10" s="9" t="n"/>
      <c r="B10" s="384" t="n"/>
      <c r="C10" s="382" t="n"/>
      <c r="D10" s="225" t="n"/>
      <c r="E10" s="225" t="n"/>
      <c r="F10" s="225" t="n"/>
      <c r="G10" s="225" t="n"/>
      <c r="H10" s="225" t="n"/>
      <c r="I10" s="225" t="n"/>
      <c r="J10" s="225" t="n"/>
      <c r="K10" s="225" t="n"/>
      <c r="L10" s="225" t="n"/>
      <c r="M10" s="225" t="n"/>
      <c r="N10" s="225" t="n"/>
      <c r="O10" s="225" t="n"/>
      <c r="P10" s="225" t="n"/>
      <c r="Q10" s="225" t="n"/>
      <c r="R10" s="225" t="n"/>
      <c r="S10" s="225" t="n"/>
      <c r="T10" s="372" t="n"/>
      <c r="U10" s="372" t="n"/>
      <c r="V10" s="372" t="n"/>
    </row>
    <row r="11" ht="15.75" customHeight="1" s="496">
      <c r="A11" s="9" t="n"/>
      <c r="B11" s="384" t="n"/>
      <c r="C11" s="382" t="n"/>
      <c r="D11" s="225" t="n"/>
      <c r="E11" s="225" t="n"/>
      <c r="F11" s="225" t="n"/>
      <c r="G11" s="225" t="n"/>
      <c r="H11" s="225" t="n"/>
      <c r="I11" s="225" t="n"/>
      <c r="J11" s="225" t="n"/>
      <c r="K11" s="225" t="n"/>
      <c r="L11" s="225" t="n"/>
      <c r="M11" s="225" t="n"/>
      <c r="N11" s="225" t="n"/>
      <c r="O11" s="225" t="n"/>
      <c r="P11" s="225" t="n"/>
      <c r="Q11" s="225" t="n"/>
      <c r="R11" s="225" t="n"/>
      <c r="S11" s="225" t="n"/>
      <c r="T11" s="372" t="n"/>
      <c r="U11" s="372" t="n"/>
      <c r="V11" s="372" t="n"/>
    </row>
    <row r="12" ht="15.75" customHeight="1" s="496">
      <c r="A12" s="9" t="n"/>
      <c r="B12" s="383" t="n"/>
      <c r="C12" s="382" t="n"/>
      <c r="D12" s="225" t="n"/>
      <c r="E12" s="225" t="n"/>
      <c r="F12" s="225" t="n"/>
      <c r="G12" s="225" t="n"/>
      <c r="H12" s="225" t="n"/>
      <c r="I12" s="225" t="n"/>
      <c r="J12" s="225" t="n"/>
      <c r="K12" s="225" t="n"/>
      <c r="L12" s="225" t="n"/>
      <c r="M12" s="225" t="n"/>
      <c r="N12" s="225" t="n"/>
      <c r="O12" s="225" t="n"/>
      <c r="P12" s="225" t="n"/>
      <c r="Q12" s="225" t="n"/>
      <c r="R12" s="225" t="n"/>
      <c r="S12" s="225" t="n"/>
      <c r="T12" s="372" t="n"/>
      <c r="U12" s="372" t="n"/>
      <c r="V12" s="372" t="n"/>
    </row>
    <row r="13" ht="15.75" customHeight="1" s="496">
      <c r="A13" s="9" t="n"/>
      <c r="B13" s="9" t="n"/>
      <c r="C13" s="382" t="n"/>
      <c r="D13" s="225" t="n"/>
      <c r="E13" s="225" t="n"/>
      <c r="F13" s="225" t="n"/>
      <c r="G13" s="225" t="n"/>
      <c r="H13" s="225" t="n"/>
      <c r="I13" s="225" t="n"/>
      <c r="J13" s="225" t="n"/>
      <c r="K13" s="225" t="n"/>
      <c r="L13" s="225" t="n"/>
      <c r="M13" s="225" t="n"/>
      <c r="N13" s="225" t="n"/>
      <c r="O13" s="225" t="n"/>
      <c r="P13" s="225" t="n"/>
      <c r="Q13" s="225" t="n"/>
      <c r="R13" s="225" t="n"/>
      <c r="S13" s="225" t="n"/>
      <c r="T13" s="372" t="n"/>
      <c r="U13" s="372" t="n"/>
      <c r="V13" s="372" t="n"/>
    </row>
    <row r="14" ht="15.75" customHeight="1" s="496">
      <c r="A14" s="227" t="n"/>
      <c r="B14" s="227" t="n"/>
      <c r="C14" s="385" t="n"/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  <c r="M14" s="374" t="n"/>
      <c r="N14" s="374" t="n"/>
      <c r="O14" s="374" t="n"/>
      <c r="P14" s="374" t="n"/>
      <c r="Q14" s="374" t="n"/>
      <c r="R14" s="374" t="n"/>
      <c r="S14" s="374" t="n"/>
      <c r="T14" s="372" t="n"/>
      <c r="U14" s="372" t="n"/>
      <c r="V14" s="372" t="n"/>
    </row>
    <row r="15" ht="15.75" customHeight="1" s="496">
      <c r="A15" s="227" t="n"/>
      <c r="B15" s="227" t="n"/>
      <c r="C15" s="385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  <c r="M15" s="374" t="n"/>
      <c r="N15" s="374" t="n"/>
      <c r="O15" s="374" t="n"/>
      <c r="P15" s="374" t="n"/>
      <c r="Q15" s="374" t="n"/>
      <c r="R15" s="374" t="n"/>
      <c r="S15" s="374" t="n"/>
      <c r="T15" s="372" t="n"/>
      <c r="U15" s="372" t="n"/>
      <c r="V15" s="372" t="n"/>
    </row>
    <row r="16" ht="15.75" customHeight="1" s="496">
      <c r="A16" s="227" t="n"/>
      <c r="B16" s="227" t="n"/>
      <c r="C16" s="227" t="n"/>
      <c r="D16" s="227" t="n"/>
      <c r="E16" s="227" t="n"/>
      <c r="F16" s="227" t="n"/>
      <c r="G16" s="227" t="n"/>
      <c r="H16" s="227" t="n"/>
      <c r="I16" s="227" t="n"/>
      <c r="J16" s="227" t="n"/>
      <c r="K16" s="227" t="n"/>
      <c r="L16" s="227" t="n"/>
      <c r="M16" s="227" t="n"/>
      <c r="N16" s="227" t="n"/>
      <c r="O16" s="227" t="n"/>
      <c r="P16" s="227" t="n"/>
      <c r="Q16" s="227" t="n"/>
      <c r="R16" s="227" t="n"/>
      <c r="S16" s="372" t="n"/>
      <c r="T16" s="372" t="n"/>
      <c r="U16" s="372" t="n"/>
      <c r="V16" s="372" t="n"/>
    </row>
    <row r="17" ht="15.75" customHeight="1" s="496">
      <c r="A17" s="227" t="n"/>
      <c r="B17" s="386" t="n"/>
      <c r="C17" s="387" t="n"/>
      <c r="E17" s="9" t="n"/>
      <c r="F17" s="9" t="n"/>
      <c r="G17" s="372" t="n"/>
      <c r="H17" s="372" t="n"/>
      <c r="I17" s="372" t="n"/>
      <c r="J17" s="372" t="n"/>
      <c r="K17" s="372" t="n"/>
      <c r="L17" s="372" t="n"/>
      <c r="M17" s="227" t="n"/>
      <c r="N17" s="227" t="n"/>
      <c r="O17" s="227" t="n"/>
      <c r="P17" s="227" t="n"/>
      <c r="Q17" s="227" t="n"/>
      <c r="R17" s="227" t="n"/>
      <c r="S17" s="372" t="n"/>
      <c r="T17" s="372" t="n"/>
      <c r="U17" s="372" t="n"/>
      <c r="V17" s="372" t="n"/>
    </row>
    <row r="18" ht="15.75" customHeight="1" s="496">
      <c r="A18" s="227" t="n"/>
      <c r="B18" s="372" t="n"/>
      <c r="C18" s="372" t="n"/>
      <c r="D18" s="372" t="n"/>
      <c r="E18" s="372" t="n"/>
      <c r="F18" s="372" t="n"/>
      <c r="G18" s="227" t="n"/>
      <c r="H18" s="227" t="n"/>
      <c r="I18" s="227" t="n"/>
      <c r="J18" s="227" t="n"/>
      <c r="K18" s="372" t="n"/>
      <c r="L18" s="227" t="n"/>
      <c r="M18" s="227" t="n"/>
      <c r="N18" s="227" t="n"/>
      <c r="O18" s="227" t="n"/>
      <c r="P18" s="227" t="n"/>
      <c r="Q18" s="227" t="n"/>
      <c r="R18" s="227" t="n"/>
      <c r="S18" s="372" t="n"/>
      <c r="T18" s="372" t="n"/>
      <c r="U18" s="372" t="n"/>
      <c r="V18" s="372" t="n"/>
    </row>
    <row r="19" ht="15.75" customHeight="1" s="496">
      <c r="A19" s="227" t="n"/>
      <c r="B19" s="372" t="n"/>
      <c r="C19" s="372" t="n"/>
      <c r="D19" s="372" t="n"/>
      <c r="E19" s="372" t="n"/>
      <c r="F19" s="372" t="n"/>
      <c r="G19" s="388" t="n"/>
      <c r="H19" s="388" t="n"/>
      <c r="I19" s="388" t="n"/>
      <c r="J19" s="227" t="n"/>
      <c r="K19" s="227" t="n"/>
      <c r="L19" s="227" t="n"/>
      <c r="M19" s="227" t="n"/>
      <c r="N19" s="227" t="n"/>
      <c r="O19" s="227" t="n"/>
      <c r="P19" s="227" t="n"/>
      <c r="Q19" s="227" t="n"/>
      <c r="R19" s="227" t="n"/>
      <c r="S19" s="372" t="n"/>
      <c r="T19" s="372" t="n"/>
      <c r="U19" s="372" t="n"/>
      <c r="V19" s="372" t="n"/>
    </row>
    <row r="20" ht="15.75" customHeight="1" s="496">
      <c r="A20" s="227" t="n"/>
      <c r="B20" s="373" t="n"/>
      <c r="C20" s="9" t="n"/>
      <c r="E20" s="9" t="n"/>
      <c r="F20" s="9" t="n"/>
      <c r="H20" s="9" t="n"/>
      <c r="J20" s="9" t="n"/>
      <c r="K20" s="9" t="n"/>
      <c r="L20" s="9" t="n"/>
      <c r="M20" s="227" t="n"/>
      <c r="N20" s="227" t="n"/>
      <c r="O20" s="227" t="n"/>
      <c r="P20" s="227" t="n"/>
      <c r="Q20" s="227" t="n"/>
      <c r="R20" s="227" t="n"/>
      <c r="S20" s="372" t="n"/>
      <c r="T20" s="372" t="n"/>
      <c r="U20" s="372" t="n"/>
      <c r="V20" s="372" t="n"/>
    </row>
    <row r="21" ht="43.5" customHeight="1" s="496">
      <c r="A21" s="227" t="n"/>
      <c r="B21" s="374" t="n"/>
      <c r="C21" s="389" t="n"/>
      <c r="D21" s="390" t="n"/>
      <c r="E21" s="9" t="n"/>
      <c r="F21" s="9" t="n"/>
      <c r="H21" s="9" t="n"/>
      <c r="J21" s="9" t="n"/>
      <c r="K21" s="9" t="n"/>
      <c r="L21" s="9" t="n"/>
      <c r="M21" s="227" t="n"/>
      <c r="N21" s="227" t="n"/>
      <c r="O21" s="227" t="n"/>
      <c r="P21" s="227" t="n"/>
      <c r="Q21" s="227" t="n"/>
      <c r="R21" s="227" t="n"/>
      <c r="S21" s="372" t="n"/>
      <c r="T21" s="372" t="n"/>
      <c r="U21" s="372" t="n"/>
      <c r="V21" s="372" t="n"/>
    </row>
    <row r="22" ht="38.25" customHeight="1" s="496">
      <c r="A22" s="227" t="n"/>
      <c r="B22" s="375" t="n"/>
      <c r="C22" s="389" t="n"/>
      <c r="D22" s="390" t="n"/>
      <c r="E22" s="9" t="n"/>
      <c r="F22" s="9" t="n"/>
      <c r="H22" s="9" t="n"/>
      <c r="J22" s="9" t="n"/>
      <c r="K22" s="9" t="n"/>
      <c r="L22" s="9" t="n"/>
      <c r="M22" s="227" t="n"/>
      <c r="N22" s="227" t="n"/>
      <c r="O22" s="227" t="n"/>
      <c r="P22" s="227" t="n"/>
      <c r="Q22" s="227" t="n"/>
      <c r="R22" s="227" t="n"/>
      <c r="S22" s="372" t="n"/>
      <c r="T22" s="372" t="n"/>
      <c r="U22" s="372" t="n"/>
      <c r="V22" s="372" t="n"/>
    </row>
    <row r="23" ht="42" customHeight="1" s="496">
      <c r="A23" s="227" t="n"/>
      <c r="B23" s="376" t="n"/>
      <c r="C23" s="389" t="n"/>
      <c r="D23" s="390" t="n"/>
      <c r="E23" s="9" t="n"/>
      <c r="F23" s="9" t="n"/>
      <c r="H23" s="9" t="n"/>
      <c r="J23" s="9" t="n"/>
      <c r="K23" s="9" t="n"/>
      <c r="L23" s="9" t="n"/>
      <c r="M23" s="227" t="n"/>
      <c r="N23" s="227" t="n"/>
      <c r="O23" s="227" t="n"/>
      <c r="P23" s="227" t="n"/>
      <c r="Q23" s="227" t="n"/>
      <c r="R23" s="227" t="n"/>
      <c r="S23" s="372" t="n"/>
      <c r="T23" s="372" t="n"/>
      <c r="U23" s="372" t="n"/>
      <c r="V23" s="372" t="n"/>
    </row>
    <row r="24" ht="36.75" customHeight="1" s="496">
      <c r="A24" s="227" t="n"/>
      <c r="B24" s="378" t="n"/>
      <c r="C24" s="389" t="n"/>
      <c r="D24" s="390" t="n"/>
      <c r="E24" s="9" t="n"/>
      <c r="F24" s="9" t="n"/>
      <c r="H24" s="9" t="n"/>
      <c r="J24" s="9" t="n"/>
      <c r="K24" s="9" t="n"/>
      <c r="L24" s="9" t="n"/>
      <c r="M24" s="227" t="n"/>
      <c r="N24" s="227" t="n"/>
      <c r="O24" s="227" t="n"/>
      <c r="P24" s="227" t="n"/>
      <c r="Q24" s="227" t="n"/>
      <c r="R24" s="227" t="n"/>
      <c r="S24" s="372" t="n"/>
      <c r="T24" s="372" t="n"/>
      <c r="U24" s="372" t="n"/>
      <c r="V24" s="372" t="n"/>
    </row>
    <row r="25" ht="33" customHeight="1" s="496">
      <c r="A25" s="227" t="n"/>
      <c r="B25" s="377" t="n"/>
      <c r="C25" s="389" t="n"/>
      <c r="D25" s="390" t="n"/>
      <c r="E25" s="9" t="n"/>
      <c r="F25" s="9" t="n"/>
      <c r="H25" s="9" t="n"/>
      <c r="J25" s="9" t="n"/>
      <c r="K25" s="9" t="n"/>
      <c r="L25" s="9" t="n"/>
      <c r="M25" s="227" t="n"/>
      <c r="N25" s="227" t="n"/>
      <c r="O25" s="227" t="n"/>
      <c r="P25" s="227" t="n"/>
      <c r="Q25" s="227" t="n"/>
      <c r="R25" s="227" t="n"/>
      <c r="S25" s="372" t="n"/>
      <c r="T25" s="372" t="n"/>
      <c r="U25" s="372" t="n"/>
      <c r="V25" s="372" t="n"/>
    </row>
    <row r="26" ht="15.75" customHeight="1" s="496">
      <c r="A26" s="227" t="n"/>
      <c r="B26" s="372" t="n"/>
      <c r="C26" s="391" t="n"/>
      <c r="D26" s="391" t="n"/>
      <c r="E26" s="391" t="n"/>
      <c r="F26" s="391" t="n"/>
      <c r="G26" s="391" t="n"/>
      <c r="H26" s="388" t="n"/>
      <c r="I26" s="388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372" t="n"/>
      <c r="T26" s="372" t="n"/>
      <c r="U26" s="372" t="n"/>
      <c r="V26" s="372" t="n"/>
    </row>
    <row r="27" ht="15.75" customHeight="1" s="496">
      <c r="A27" s="9" t="n"/>
      <c r="B27" s="9" t="n"/>
      <c r="C27" s="9" t="n"/>
      <c r="E27" s="9" t="n"/>
      <c r="F27" s="9" t="n"/>
      <c r="H27" s="9" t="n"/>
      <c r="J27" s="9" t="n"/>
      <c r="K27" s="9" t="n"/>
      <c r="L27" s="9" t="n"/>
      <c r="N27" s="9" t="n"/>
      <c r="O27" s="9" t="n"/>
      <c r="P27" s="9" t="n"/>
      <c r="Q27" s="9" t="n"/>
      <c r="R27" s="9" t="n"/>
      <c r="S27" s="9" t="n"/>
    </row>
    <row r="28" ht="15.75" customHeight="1" s="496">
      <c r="A28" s="9" t="n"/>
      <c r="B28" s="9" t="n"/>
      <c r="C28" s="9" t="n"/>
      <c r="E28" s="9" t="n"/>
      <c r="F28" s="9" t="n"/>
      <c r="H28" s="9" t="n"/>
      <c r="J28" s="9" t="n"/>
      <c r="K28" s="9" t="n"/>
      <c r="L28" s="9" t="n"/>
      <c r="N28" s="9" t="n"/>
      <c r="O28" s="9" t="n"/>
      <c r="P28" s="9" t="n"/>
      <c r="Q28" s="9" t="n"/>
      <c r="R28" s="9" t="n"/>
      <c r="S28" s="9" t="n"/>
    </row>
    <row r="29" ht="15.75" customHeight="1" s="496">
      <c r="A29" s="9" t="n"/>
      <c r="B29" s="9" t="n"/>
      <c r="C29" s="9" t="n"/>
      <c r="E29" s="9" t="n"/>
      <c r="F29" s="9" t="n"/>
      <c r="H29" s="9" t="n"/>
      <c r="J29" s="9" t="n"/>
      <c r="K29" s="9" t="n"/>
      <c r="L29" s="9" t="n"/>
      <c r="N29" s="9" t="n"/>
      <c r="O29" s="9" t="n"/>
      <c r="P29" s="9" t="n"/>
      <c r="Q29" s="9" t="n"/>
      <c r="R29" s="9" t="n"/>
      <c r="S29" s="9" t="n"/>
    </row>
    <row r="30" ht="15.75" customHeight="1" s="496">
      <c r="A30" s="9" t="n"/>
      <c r="B30" s="9" t="n"/>
      <c r="C30" s="9" t="n"/>
      <c r="E30" s="9" t="n"/>
      <c r="F30" s="9" t="n"/>
      <c r="H30" s="9" t="n"/>
      <c r="J30" s="9" t="n"/>
      <c r="K30" s="9" t="n"/>
      <c r="L30" s="9" t="n"/>
      <c r="N30" s="9" t="n"/>
      <c r="O30" s="9" t="n"/>
      <c r="P30" s="9" t="n"/>
      <c r="Q30" s="9" t="n"/>
      <c r="R30" s="9" t="n"/>
      <c r="S30" s="9" t="n"/>
    </row>
    <row r="31" ht="15.75" customHeight="1" s="496">
      <c r="A31" s="9" t="n"/>
      <c r="B31" s="9" t="n"/>
      <c r="C31" s="9" t="n"/>
      <c r="E31" s="9" t="n"/>
      <c r="F31" s="9" t="n"/>
      <c r="H31" s="9" t="n"/>
      <c r="J31" s="9" t="n"/>
      <c r="K31" s="9" t="n"/>
      <c r="L31" s="9" t="n"/>
      <c r="N31" s="9" t="n"/>
      <c r="O31" s="9" t="n"/>
      <c r="P31" s="9" t="n"/>
      <c r="Q31" s="9" t="n"/>
      <c r="R31" s="9" t="n"/>
      <c r="S31" s="9" t="n"/>
    </row>
    <row r="32" ht="15.75" customHeight="1" s="496">
      <c r="A32" s="9" t="n"/>
      <c r="B32" s="9" t="n"/>
      <c r="C32" s="9" t="n"/>
      <c r="E32" s="9" t="n"/>
      <c r="F32" s="9" t="n"/>
      <c r="H32" s="9" t="n"/>
      <c r="J32" s="9" t="n"/>
      <c r="K32" s="9" t="n"/>
      <c r="L32" s="9" t="n"/>
      <c r="N32" s="9" t="n"/>
      <c r="O32" s="9" t="n"/>
      <c r="P32" s="9" t="n"/>
      <c r="Q32" s="9" t="n"/>
      <c r="R32" s="9" t="n"/>
      <c r="S32" s="9" t="n"/>
    </row>
    <row r="33" ht="15.75" customHeight="1" s="496">
      <c r="A33" s="9" t="n"/>
      <c r="B33" s="9" t="n"/>
      <c r="C33" s="9" t="n"/>
      <c r="E33" s="9" t="n"/>
      <c r="F33" s="9" t="n"/>
      <c r="H33" s="9" t="n"/>
      <c r="J33" s="9" t="n"/>
      <c r="K33" s="9" t="n"/>
      <c r="L33" s="9" t="n"/>
      <c r="N33" s="9" t="n"/>
      <c r="O33" s="9" t="n"/>
      <c r="P33" s="9" t="n"/>
      <c r="Q33" s="9" t="n"/>
      <c r="R33" s="9" t="n"/>
      <c r="S33" s="9" t="n"/>
    </row>
    <row r="34" ht="15.75" customHeight="1" s="496">
      <c r="A34" s="9" t="n"/>
      <c r="B34" s="9" t="n"/>
      <c r="C34" s="9" t="n"/>
      <c r="E34" s="9" t="n"/>
      <c r="F34" s="9" t="n"/>
      <c r="H34" s="9" t="n"/>
      <c r="J34" s="9" t="n"/>
      <c r="K34" s="9" t="n"/>
      <c r="L34" s="9" t="n"/>
      <c r="N34" s="9" t="n"/>
      <c r="O34" s="9" t="n"/>
      <c r="P34" s="9" t="n"/>
      <c r="Q34" s="9" t="n"/>
      <c r="R34" s="9" t="n"/>
      <c r="S34" s="9" t="n"/>
    </row>
    <row r="35" ht="15.75" customHeight="1" s="496">
      <c r="A35" s="9" t="n"/>
      <c r="B35" s="9" t="n"/>
      <c r="C35" s="9" t="n"/>
      <c r="E35" s="9" t="n"/>
      <c r="F35" s="9" t="n"/>
      <c r="H35" s="9" t="n"/>
      <c r="J35" s="9" t="n"/>
      <c r="K35" s="9" t="n"/>
      <c r="L35" s="9" t="n"/>
      <c r="N35" s="9" t="n"/>
      <c r="O35" s="9" t="n"/>
      <c r="P35" s="9" t="n"/>
      <c r="Q35" s="9" t="n"/>
      <c r="R35" s="9" t="n"/>
      <c r="S35" s="9" t="n"/>
    </row>
    <row r="36" ht="15.75" customHeight="1" s="496">
      <c r="A36" s="9" t="n"/>
      <c r="B36" s="9" t="n"/>
      <c r="C36" s="9" t="n"/>
      <c r="E36" s="9" t="n"/>
      <c r="F36" s="9" t="n"/>
      <c r="H36" s="9" t="n"/>
      <c r="J36" s="9" t="n"/>
      <c r="K36" s="9" t="n"/>
      <c r="L36" s="9" t="n"/>
      <c r="N36" s="9" t="n"/>
      <c r="O36" s="9" t="n"/>
      <c r="P36" s="9" t="n"/>
      <c r="Q36" s="9" t="n"/>
      <c r="R36" s="9" t="n"/>
      <c r="S36" s="9" t="n"/>
    </row>
    <row r="37" ht="15.75" customHeight="1" s="496">
      <c r="A37" s="9" t="n"/>
      <c r="B37" s="9" t="n"/>
      <c r="C37" s="9" t="n"/>
      <c r="E37" s="9" t="n"/>
      <c r="F37" s="9" t="n"/>
      <c r="H37" s="9" t="n"/>
      <c r="J37" s="9" t="n"/>
      <c r="K37" s="9" t="n"/>
      <c r="L37" s="9" t="n"/>
      <c r="N37" s="9" t="n"/>
      <c r="O37" s="9" t="n"/>
      <c r="P37" s="9" t="n"/>
      <c r="Q37" s="9" t="n"/>
      <c r="R37" s="9" t="n"/>
      <c r="S37" s="9" t="n"/>
    </row>
    <row r="38" ht="15.75" customHeight="1" s="496">
      <c r="A38" s="9" t="n"/>
      <c r="B38" s="9" t="n"/>
      <c r="C38" s="9" t="n"/>
      <c r="E38" s="9" t="n"/>
      <c r="F38" s="9" t="n"/>
      <c r="H38" s="9" t="n"/>
      <c r="J38" s="9" t="n"/>
      <c r="K38" s="9" t="n"/>
      <c r="L38" s="9" t="n"/>
      <c r="N38" s="9" t="n"/>
      <c r="O38" s="9" t="n"/>
      <c r="P38" s="9" t="n"/>
      <c r="Q38" s="9" t="n"/>
      <c r="R38" s="9" t="n"/>
      <c r="S38" s="9" t="n"/>
    </row>
    <row r="39" ht="15.75" customHeight="1" s="496">
      <c r="A39" s="9" t="n"/>
      <c r="B39" s="9" t="n"/>
      <c r="C39" s="9" t="n"/>
      <c r="E39" s="9" t="n"/>
      <c r="F39" s="9" t="n"/>
      <c r="H39" s="9" t="n"/>
      <c r="J39" s="9" t="n"/>
      <c r="K39" s="9" t="n"/>
      <c r="L39" s="9" t="n"/>
      <c r="N39" s="9" t="n"/>
      <c r="O39" s="9" t="n"/>
      <c r="P39" s="9" t="n"/>
      <c r="Q39" s="9" t="n"/>
      <c r="R39" s="9" t="n"/>
      <c r="S39" s="9" t="n"/>
    </row>
    <row r="40" ht="15.75" customHeight="1" s="496">
      <c r="A40" s="9" t="n"/>
      <c r="B40" s="9" t="n"/>
      <c r="C40" s="9" t="n"/>
      <c r="E40" s="9" t="n"/>
      <c r="F40" s="9" t="n"/>
      <c r="H40" s="9" t="n"/>
      <c r="J40" s="9" t="n"/>
      <c r="K40" s="9" t="n"/>
      <c r="L40" s="9" t="n"/>
      <c r="N40" s="9" t="n"/>
      <c r="O40" s="9" t="n"/>
      <c r="P40" s="9" t="n"/>
      <c r="Q40" s="9" t="n"/>
      <c r="R40" s="9" t="n"/>
      <c r="S40" s="9" t="n"/>
    </row>
    <row r="41" ht="15.75" customHeight="1" s="496">
      <c r="A41" s="9" t="n"/>
      <c r="B41" s="9" t="n"/>
      <c r="C41" s="9" t="n"/>
      <c r="E41" s="9" t="n"/>
      <c r="F41" s="9" t="n"/>
      <c r="H41" s="9" t="n"/>
      <c r="J41" s="9" t="n"/>
      <c r="K41" s="9" t="n"/>
      <c r="L41" s="9" t="n"/>
      <c r="N41" s="9" t="n"/>
      <c r="O41" s="9" t="n"/>
      <c r="P41" s="9" t="n"/>
      <c r="Q41" s="9" t="n"/>
      <c r="R41" s="9" t="n"/>
      <c r="S41" s="9" t="n"/>
    </row>
    <row r="42" ht="15.75" customHeight="1" s="496">
      <c r="A42" s="9" t="n"/>
      <c r="B42" s="9" t="n"/>
      <c r="C42" s="9" t="n"/>
      <c r="E42" s="9" t="n"/>
      <c r="F42" s="9" t="n"/>
      <c r="H42" s="9" t="n"/>
      <c r="J42" s="9" t="n"/>
      <c r="K42" s="9" t="n"/>
      <c r="L42" s="9" t="n"/>
      <c r="N42" s="9" t="n"/>
      <c r="O42" s="9" t="n"/>
      <c r="P42" s="9" t="n"/>
      <c r="Q42" s="9" t="n"/>
      <c r="R42" s="9" t="n"/>
      <c r="S42" s="9" t="n"/>
    </row>
    <row r="43" ht="15.75" customHeight="1" s="496">
      <c r="A43" s="9" t="n"/>
      <c r="B43" s="9" t="n"/>
      <c r="C43" s="9" t="n"/>
      <c r="E43" s="9" t="n"/>
      <c r="F43" s="9" t="n"/>
      <c r="H43" s="9" t="n"/>
      <c r="J43" s="9" t="n"/>
      <c r="K43" s="9" t="n"/>
      <c r="L43" s="9" t="n"/>
      <c r="N43" s="9" t="n"/>
      <c r="O43" s="9" t="n"/>
      <c r="P43" s="9" t="n"/>
      <c r="Q43" s="9" t="n"/>
      <c r="R43" s="9" t="n"/>
      <c r="S43" s="9" t="n"/>
    </row>
    <row r="44" ht="15.75" customHeight="1" s="496">
      <c r="A44" s="9" t="n"/>
      <c r="B44" s="9" t="n"/>
      <c r="C44" s="9" t="n"/>
      <c r="E44" s="9" t="n"/>
      <c r="F44" s="9" t="n"/>
      <c r="H44" s="9" t="n"/>
      <c r="J44" s="9" t="n"/>
      <c r="K44" s="9" t="n"/>
      <c r="L44" s="9" t="n"/>
      <c r="N44" s="9" t="n"/>
      <c r="O44" s="9" t="n"/>
      <c r="P44" s="9" t="n"/>
      <c r="Q44" s="9" t="n"/>
      <c r="R44" s="9" t="n"/>
      <c r="S44" s="9" t="n"/>
    </row>
    <row r="45" ht="15.75" customHeight="1" s="496">
      <c r="A45" s="9" t="n"/>
      <c r="B45" s="9" t="n"/>
      <c r="C45" s="9" t="n"/>
      <c r="E45" s="9" t="n"/>
      <c r="F45" s="9" t="n"/>
      <c r="H45" s="9" t="n"/>
      <c r="J45" s="9" t="n"/>
      <c r="K45" s="9" t="n"/>
      <c r="L45" s="9" t="n"/>
      <c r="N45" s="9" t="n"/>
      <c r="O45" s="9" t="n"/>
      <c r="P45" s="9" t="n"/>
      <c r="Q45" s="9" t="n"/>
      <c r="R45" s="9" t="n"/>
      <c r="S45" s="9" t="n"/>
    </row>
    <row r="46" ht="15.75" customHeight="1" s="496">
      <c r="A46" s="9" t="n"/>
      <c r="B46" s="9" t="n"/>
      <c r="C46" s="9" t="n"/>
      <c r="E46" s="9" t="n"/>
      <c r="F46" s="9" t="n"/>
      <c r="H46" s="9" t="n"/>
      <c r="J46" s="9" t="n"/>
      <c r="K46" s="9" t="n"/>
      <c r="L46" s="9" t="n"/>
      <c r="N46" s="9" t="n"/>
      <c r="O46" s="9" t="n"/>
      <c r="P46" s="9" t="n"/>
      <c r="Q46" s="9" t="n"/>
      <c r="R46" s="9" t="n"/>
      <c r="S46" s="9" t="n"/>
    </row>
    <row r="47" ht="15.75" customHeight="1" s="496">
      <c r="A47" s="9" t="n"/>
      <c r="B47" s="9" t="n"/>
      <c r="C47" s="9" t="n"/>
      <c r="E47" s="9" t="n"/>
      <c r="F47" s="9" t="n"/>
      <c r="H47" s="9" t="n"/>
      <c r="J47" s="9" t="n"/>
      <c r="K47" s="9" t="n"/>
      <c r="L47" s="9" t="n"/>
      <c r="N47" s="9" t="n"/>
      <c r="O47" s="9" t="n"/>
      <c r="P47" s="9" t="n"/>
      <c r="Q47" s="9" t="n"/>
      <c r="R47" s="9" t="n"/>
      <c r="S47" s="9" t="n"/>
    </row>
    <row r="48" ht="15.75" customHeight="1" s="496">
      <c r="A48" s="9" t="n"/>
      <c r="B48" s="9" t="n"/>
      <c r="C48" s="9" t="n"/>
      <c r="E48" s="9" t="n"/>
      <c r="F48" s="9" t="n"/>
      <c r="H48" s="9" t="n"/>
      <c r="J48" s="9" t="n"/>
      <c r="K48" s="9" t="n"/>
      <c r="L48" s="9" t="n"/>
      <c r="N48" s="9" t="n"/>
      <c r="O48" s="9" t="n"/>
      <c r="P48" s="9" t="n"/>
      <c r="Q48" s="9" t="n"/>
      <c r="R48" s="9" t="n"/>
      <c r="S48" s="9" t="n"/>
    </row>
    <row r="49" ht="15.75" customHeight="1" s="496">
      <c r="A49" s="9" t="n"/>
      <c r="B49" s="9" t="n"/>
      <c r="C49" s="9" t="n"/>
      <c r="E49" s="9" t="n"/>
      <c r="F49" s="9" t="n"/>
      <c r="H49" s="9" t="n"/>
      <c r="J49" s="9" t="n"/>
      <c r="K49" s="9" t="n"/>
      <c r="L49" s="9" t="n"/>
      <c r="N49" s="9" t="n"/>
      <c r="O49" s="9" t="n"/>
      <c r="P49" s="9" t="n"/>
      <c r="Q49" s="9" t="n"/>
      <c r="R49" s="9" t="n"/>
      <c r="S49" s="9" t="n"/>
    </row>
    <row r="50" ht="15.75" customHeight="1" s="496">
      <c r="A50" s="9" t="n"/>
      <c r="B50" s="9" t="n"/>
      <c r="C50" s="9" t="n"/>
      <c r="E50" s="9" t="n"/>
      <c r="F50" s="9" t="n"/>
      <c r="H50" s="9" t="n"/>
      <c r="J50" s="9" t="n"/>
      <c r="K50" s="9" t="n"/>
      <c r="L50" s="9" t="n"/>
      <c r="N50" s="9" t="n"/>
      <c r="O50" s="9" t="n"/>
      <c r="P50" s="9" t="n"/>
      <c r="Q50" s="9" t="n"/>
      <c r="R50" s="9" t="n"/>
      <c r="S50" s="9" t="n"/>
    </row>
    <row r="51" ht="15.75" customHeight="1" s="496">
      <c r="A51" s="9" t="n"/>
      <c r="B51" s="9" t="n"/>
      <c r="C51" s="9" t="n"/>
      <c r="E51" s="9" t="n"/>
      <c r="F51" s="9" t="n"/>
      <c r="H51" s="9" t="n"/>
      <c r="J51" s="9" t="n"/>
      <c r="K51" s="9" t="n"/>
      <c r="L51" s="9" t="n"/>
      <c r="N51" s="9" t="n"/>
      <c r="O51" s="9" t="n"/>
      <c r="P51" s="9" t="n"/>
      <c r="Q51" s="9" t="n"/>
      <c r="R51" s="9" t="n"/>
      <c r="S51" s="9" t="n"/>
    </row>
    <row r="52" ht="15.75" customHeight="1" s="496">
      <c r="A52" s="9" t="n"/>
      <c r="B52" s="9" t="n"/>
      <c r="C52" s="9" t="n"/>
      <c r="E52" s="9" t="n"/>
      <c r="F52" s="9" t="n"/>
      <c r="H52" s="9" t="n"/>
      <c r="J52" s="9" t="n"/>
      <c r="K52" s="9" t="n"/>
      <c r="L52" s="9" t="n"/>
      <c r="N52" s="9" t="n"/>
      <c r="O52" s="9" t="n"/>
      <c r="P52" s="9" t="n"/>
      <c r="Q52" s="9" t="n"/>
      <c r="R52" s="9" t="n"/>
      <c r="S52" s="9" t="n"/>
    </row>
    <row r="53" ht="15.75" customHeight="1" s="496">
      <c r="A53" s="9" t="n"/>
      <c r="B53" s="9" t="n"/>
      <c r="C53" s="9" t="n"/>
      <c r="E53" s="9" t="n"/>
      <c r="F53" s="9" t="n"/>
      <c r="H53" s="9" t="n"/>
      <c r="J53" s="9" t="n"/>
      <c r="K53" s="9" t="n"/>
      <c r="L53" s="9" t="n"/>
      <c r="N53" s="9" t="n"/>
      <c r="O53" s="9" t="n"/>
      <c r="P53" s="9" t="n"/>
      <c r="Q53" s="9" t="n"/>
      <c r="R53" s="9" t="n"/>
      <c r="S53" s="9" t="n"/>
    </row>
    <row r="54" ht="15.75" customHeight="1" s="496">
      <c r="A54" s="9" t="n"/>
      <c r="B54" s="9" t="n"/>
      <c r="C54" s="9" t="n"/>
      <c r="E54" s="9" t="n"/>
      <c r="F54" s="9" t="n"/>
      <c r="H54" s="9" t="n"/>
      <c r="J54" s="9" t="n"/>
      <c r="K54" s="9" t="n"/>
      <c r="L54" s="9" t="n"/>
      <c r="N54" s="9" t="n"/>
      <c r="O54" s="9" t="n"/>
      <c r="P54" s="9" t="n"/>
      <c r="Q54" s="9" t="n"/>
      <c r="R54" s="9" t="n"/>
      <c r="S54" s="9" t="n"/>
    </row>
    <row r="55" ht="15.75" customHeight="1" s="496">
      <c r="A55" s="9" t="n"/>
      <c r="B55" s="9" t="n"/>
      <c r="C55" s="9" t="n"/>
      <c r="E55" s="9" t="n"/>
      <c r="F55" s="9" t="n"/>
      <c r="H55" s="9" t="n"/>
      <c r="J55" s="9" t="n"/>
      <c r="K55" s="9" t="n"/>
      <c r="L55" s="9" t="n"/>
      <c r="N55" s="9" t="n"/>
      <c r="O55" s="9" t="n"/>
      <c r="P55" s="9" t="n"/>
      <c r="Q55" s="9" t="n"/>
      <c r="R55" s="9" t="n"/>
      <c r="S55" s="9" t="n"/>
    </row>
    <row r="56" ht="15.75" customHeight="1" s="496">
      <c r="A56" s="9" t="n"/>
      <c r="B56" s="9" t="n"/>
      <c r="C56" s="9" t="n"/>
      <c r="E56" s="9" t="n"/>
      <c r="F56" s="9" t="n"/>
      <c r="H56" s="9" t="n"/>
      <c r="J56" s="9" t="n"/>
      <c r="K56" s="9" t="n"/>
      <c r="L56" s="9" t="n"/>
      <c r="N56" s="9" t="n"/>
      <c r="O56" s="9" t="n"/>
      <c r="P56" s="9" t="n"/>
      <c r="Q56" s="9" t="n"/>
      <c r="R56" s="9" t="n"/>
      <c r="S56" s="9" t="n"/>
    </row>
    <row r="57" ht="15.75" customHeight="1" s="496">
      <c r="A57" s="9" t="n"/>
      <c r="B57" s="9" t="n"/>
      <c r="C57" s="9" t="n"/>
      <c r="E57" s="9" t="n"/>
      <c r="F57" s="9" t="n"/>
      <c r="H57" s="9" t="n"/>
      <c r="J57" s="9" t="n"/>
      <c r="K57" s="9" t="n"/>
      <c r="L57" s="9" t="n"/>
      <c r="N57" s="9" t="n"/>
      <c r="O57" s="9" t="n"/>
      <c r="P57" s="9" t="n"/>
      <c r="Q57" s="9" t="n"/>
      <c r="R57" s="9" t="n"/>
      <c r="S57" s="9" t="n"/>
    </row>
    <row r="58" ht="15.75" customHeight="1" s="496">
      <c r="A58" s="9" t="n"/>
      <c r="B58" s="9" t="n"/>
      <c r="C58" s="9" t="n"/>
      <c r="E58" s="9" t="n"/>
      <c r="F58" s="9" t="n"/>
      <c r="H58" s="9" t="n"/>
      <c r="J58" s="9" t="n"/>
      <c r="K58" s="9" t="n"/>
      <c r="L58" s="9" t="n"/>
      <c r="N58" s="9" t="n"/>
      <c r="O58" s="9" t="n"/>
      <c r="P58" s="9" t="n"/>
      <c r="Q58" s="9" t="n"/>
      <c r="R58" s="9" t="n"/>
      <c r="S58" s="9" t="n"/>
    </row>
    <row r="59" ht="15.75" customHeight="1" s="496">
      <c r="A59" s="9" t="n"/>
      <c r="B59" s="9" t="n"/>
      <c r="C59" s="9" t="n"/>
      <c r="E59" s="9" t="n"/>
      <c r="F59" s="9" t="n"/>
      <c r="H59" s="9" t="n"/>
      <c r="J59" s="9" t="n"/>
      <c r="K59" s="9" t="n"/>
      <c r="L59" s="9" t="n"/>
      <c r="N59" s="9" t="n"/>
      <c r="O59" s="9" t="n"/>
      <c r="P59" s="9" t="n"/>
      <c r="Q59" s="9" t="n"/>
      <c r="R59" s="9" t="n"/>
      <c r="S59" s="9" t="n"/>
    </row>
    <row r="60" ht="15.75" customHeight="1" s="496">
      <c r="A60" s="9" t="n"/>
      <c r="B60" s="9" t="n"/>
      <c r="C60" s="9" t="n"/>
      <c r="E60" s="9" t="n"/>
      <c r="F60" s="9" t="n"/>
      <c r="H60" s="9" t="n"/>
      <c r="J60" s="9" t="n"/>
      <c r="K60" s="9" t="n"/>
      <c r="L60" s="9" t="n"/>
      <c r="N60" s="9" t="n"/>
      <c r="O60" s="9" t="n"/>
      <c r="P60" s="9" t="n"/>
      <c r="Q60" s="9" t="n"/>
      <c r="R60" s="9" t="n"/>
      <c r="S60" s="9" t="n"/>
    </row>
    <row r="61" ht="15.75" customHeight="1" s="496">
      <c r="A61" s="9" t="n"/>
      <c r="B61" s="9" t="n"/>
      <c r="C61" s="9" t="n"/>
      <c r="E61" s="9" t="n"/>
      <c r="F61" s="9" t="n"/>
      <c r="H61" s="9" t="n"/>
      <c r="J61" s="9" t="n"/>
      <c r="K61" s="9" t="n"/>
      <c r="L61" s="9" t="n"/>
      <c r="N61" s="9" t="n"/>
      <c r="O61" s="9" t="n"/>
      <c r="P61" s="9" t="n"/>
      <c r="Q61" s="9" t="n"/>
      <c r="R61" s="9" t="n"/>
      <c r="S61" s="9" t="n"/>
    </row>
    <row r="62" ht="15.75" customHeight="1" s="496">
      <c r="A62" s="9" t="n"/>
      <c r="B62" s="9" t="n"/>
      <c r="C62" s="9" t="n"/>
      <c r="E62" s="9" t="n"/>
      <c r="F62" s="9" t="n"/>
      <c r="H62" s="9" t="n"/>
      <c r="J62" s="9" t="n"/>
      <c r="K62" s="9" t="n"/>
      <c r="L62" s="9" t="n"/>
      <c r="N62" s="9" t="n"/>
      <c r="O62" s="9" t="n"/>
      <c r="P62" s="9" t="n"/>
      <c r="Q62" s="9" t="n"/>
      <c r="R62" s="9" t="n"/>
      <c r="S62" s="9" t="n"/>
    </row>
    <row r="63" ht="15.75" customHeight="1" s="496">
      <c r="A63" s="9" t="n"/>
      <c r="B63" s="9" t="n"/>
      <c r="C63" s="9" t="n"/>
      <c r="E63" s="9" t="n"/>
      <c r="F63" s="9" t="n"/>
      <c r="H63" s="9" t="n"/>
      <c r="J63" s="9" t="n"/>
      <c r="K63" s="9" t="n"/>
      <c r="L63" s="9" t="n"/>
      <c r="N63" s="9" t="n"/>
      <c r="O63" s="9" t="n"/>
      <c r="P63" s="9" t="n"/>
      <c r="Q63" s="9" t="n"/>
      <c r="R63" s="9" t="n"/>
      <c r="S63" s="9" t="n"/>
    </row>
    <row r="64" ht="15.75" customHeight="1" s="496">
      <c r="A64" s="9" t="n"/>
      <c r="B64" s="9" t="n"/>
      <c r="C64" s="9" t="n"/>
      <c r="E64" s="9" t="n"/>
      <c r="F64" s="9" t="n"/>
      <c r="H64" s="9" t="n"/>
      <c r="J64" s="9" t="n"/>
      <c r="K64" s="9" t="n"/>
      <c r="L64" s="9" t="n"/>
      <c r="N64" s="9" t="n"/>
      <c r="O64" s="9" t="n"/>
      <c r="P64" s="9" t="n"/>
      <c r="Q64" s="9" t="n"/>
      <c r="R64" s="9" t="n"/>
      <c r="S64" s="9" t="n"/>
    </row>
    <row r="65" ht="15.75" customHeight="1" s="496">
      <c r="A65" s="9" t="n"/>
      <c r="B65" s="9" t="n"/>
      <c r="C65" s="9" t="n"/>
      <c r="E65" s="9" t="n"/>
      <c r="F65" s="9" t="n"/>
      <c r="H65" s="9" t="n"/>
      <c r="J65" s="9" t="n"/>
      <c r="K65" s="9" t="n"/>
      <c r="L65" s="9" t="n"/>
      <c r="N65" s="9" t="n"/>
      <c r="O65" s="9" t="n"/>
      <c r="P65" s="9" t="n"/>
      <c r="Q65" s="9" t="n"/>
      <c r="R65" s="9" t="n"/>
      <c r="S65" s="9" t="n"/>
    </row>
    <row r="66" ht="15.75" customHeight="1" s="496">
      <c r="A66" s="9" t="n"/>
      <c r="B66" s="9" t="n"/>
      <c r="C66" s="9" t="n"/>
      <c r="E66" s="9" t="n"/>
      <c r="F66" s="9" t="n"/>
      <c r="H66" s="9" t="n"/>
      <c r="J66" s="9" t="n"/>
      <c r="K66" s="9" t="n"/>
      <c r="L66" s="9" t="n"/>
      <c r="N66" s="9" t="n"/>
      <c r="O66" s="9" t="n"/>
      <c r="P66" s="9" t="n"/>
      <c r="Q66" s="9" t="n"/>
      <c r="R66" s="9" t="n"/>
      <c r="S66" s="9" t="n"/>
    </row>
    <row r="67" ht="15.75" customHeight="1" s="496">
      <c r="A67" s="9" t="n"/>
      <c r="B67" s="9" t="n"/>
      <c r="C67" s="9" t="n"/>
      <c r="E67" s="9" t="n"/>
      <c r="F67" s="9" t="n"/>
      <c r="H67" s="9" t="n"/>
      <c r="J67" s="9" t="n"/>
      <c r="K67" s="9" t="n"/>
      <c r="L67" s="9" t="n"/>
      <c r="N67" s="9" t="n"/>
      <c r="O67" s="9" t="n"/>
      <c r="P67" s="9" t="n"/>
      <c r="Q67" s="9" t="n"/>
      <c r="R67" s="9" t="n"/>
      <c r="S67" s="9" t="n"/>
    </row>
    <row r="68" ht="15.75" customHeight="1" s="496">
      <c r="A68" s="9" t="n"/>
      <c r="B68" s="9" t="n"/>
      <c r="C68" s="9" t="n"/>
      <c r="E68" s="9" t="n"/>
      <c r="F68" s="9" t="n"/>
      <c r="H68" s="9" t="n"/>
      <c r="J68" s="9" t="n"/>
      <c r="K68" s="9" t="n"/>
      <c r="L68" s="9" t="n"/>
      <c r="N68" s="9" t="n"/>
      <c r="O68" s="9" t="n"/>
      <c r="P68" s="9" t="n"/>
      <c r="Q68" s="9" t="n"/>
      <c r="R68" s="9" t="n"/>
      <c r="S68" s="9" t="n"/>
    </row>
    <row r="69" ht="15.75" customHeight="1" s="496">
      <c r="A69" s="9" t="n"/>
      <c r="B69" s="9" t="n"/>
      <c r="C69" s="9" t="n"/>
      <c r="E69" s="9" t="n"/>
      <c r="F69" s="9" t="n"/>
      <c r="H69" s="9" t="n"/>
      <c r="J69" s="9" t="n"/>
      <c r="K69" s="9" t="n"/>
      <c r="L69" s="9" t="n"/>
      <c r="N69" s="9" t="n"/>
      <c r="O69" s="9" t="n"/>
      <c r="P69" s="9" t="n"/>
      <c r="Q69" s="9" t="n"/>
      <c r="R69" s="9" t="n"/>
      <c r="S69" s="9" t="n"/>
    </row>
    <row r="70" ht="15.75" customHeight="1" s="496">
      <c r="A70" s="9" t="n"/>
      <c r="B70" s="9" t="n"/>
      <c r="C70" s="9" t="n"/>
      <c r="E70" s="9" t="n"/>
      <c r="F70" s="9" t="n"/>
      <c r="H70" s="9" t="n"/>
      <c r="J70" s="9" t="n"/>
      <c r="K70" s="9" t="n"/>
      <c r="L70" s="9" t="n"/>
      <c r="N70" s="9" t="n"/>
      <c r="O70" s="9" t="n"/>
      <c r="P70" s="9" t="n"/>
      <c r="Q70" s="9" t="n"/>
      <c r="R70" s="9" t="n"/>
      <c r="S70" s="9" t="n"/>
    </row>
    <row r="71" ht="15.75" customHeight="1" s="496">
      <c r="A71" s="9" t="n"/>
      <c r="B71" s="9" t="n"/>
      <c r="C71" s="9" t="n"/>
      <c r="E71" s="9" t="n"/>
      <c r="F71" s="9" t="n"/>
      <c r="H71" s="9" t="n"/>
      <c r="J71" s="9" t="n"/>
      <c r="K71" s="9" t="n"/>
      <c r="L71" s="9" t="n"/>
      <c r="N71" s="9" t="n"/>
      <c r="O71" s="9" t="n"/>
      <c r="P71" s="9" t="n"/>
      <c r="Q71" s="9" t="n"/>
      <c r="R71" s="9" t="n"/>
      <c r="S71" s="9" t="n"/>
    </row>
    <row r="72" ht="15.75" customHeight="1" s="496">
      <c r="A72" s="9" t="n"/>
      <c r="B72" s="9" t="n"/>
      <c r="C72" s="9" t="n"/>
      <c r="E72" s="9" t="n"/>
      <c r="F72" s="9" t="n"/>
      <c r="H72" s="9" t="n"/>
      <c r="J72" s="9" t="n"/>
      <c r="K72" s="9" t="n"/>
      <c r="L72" s="9" t="n"/>
      <c r="N72" s="9" t="n"/>
      <c r="O72" s="9" t="n"/>
      <c r="P72" s="9" t="n"/>
      <c r="Q72" s="9" t="n"/>
      <c r="R72" s="9" t="n"/>
      <c r="S72" s="9" t="n"/>
    </row>
    <row r="73" ht="15.75" customHeight="1" s="496">
      <c r="A73" s="9" t="n"/>
      <c r="B73" s="9" t="n"/>
      <c r="C73" s="9" t="n"/>
      <c r="E73" s="9" t="n"/>
      <c r="F73" s="9" t="n"/>
      <c r="H73" s="9" t="n"/>
      <c r="J73" s="9" t="n"/>
      <c r="K73" s="9" t="n"/>
      <c r="L73" s="9" t="n"/>
      <c r="N73" s="9" t="n"/>
      <c r="O73" s="9" t="n"/>
      <c r="P73" s="9" t="n"/>
      <c r="Q73" s="9" t="n"/>
      <c r="R73" s="9" t="n"/>
      <c r="S73" s="9" t="n"/>
    </row>
    <row r="74" ht="15.75" customHeight="1" s="496">
      <c r="A74" s="9" t="n"/>
      <c r="B74" s="9" t="n"/>
      <c r="C74" s="9" t="n"/>
      <c r="E74" s="9" t="n"/>
      <c r="F74" s="9" t="n"/>
      <c r="H74" s="9" t="n"/>
      <c r="J74" s="9" t="n"/>
      <c r="K74" s="9" t="n"/>
      <c r="L74" s="9" t="n"/>
      <c r="N74" s="9" t="n"/>
      <c r="O74" s="9" t="n"/>
      <c r="P74" s="9" t="n"/>
      <c r="Q74" s="9" t="n"/>
      <c r="R74" s="9" t="n"/>
      <c r="S74" s="9" t="n"/>
    </row>
    <row r="75" ht="15.75" customHeight="1" s="496">
      <c r="A75" s="9" t="n"/>
      <c r="B75" s="9" t="n"/>
      <c r="C75" s="9" t="n"/>
      <c r="E75" s="9" t="n"/>
      <c r="F75" s="9" t="n"/>
      <c r="H75" s="9" t="n"/>
      <c r="J75" s="9" t="n"/>
      <c r="K75" s="9" t="n"/>
      <c r="L75" s="9" t="n"/>
      <c r="N75" s="9" t="n"/>
      <c r="O75" s="9" t="n"/>
      <c r="P75" s="9" t="n"/>
      <c r="Q75" s="9" t="n"/>
      <c r="R75" s="9" t="n"/>
      <c r="S75" s="9" t="n"/>
    </row>
    <row r="76" ht="15.75" customHeight="1" s="496">
      <c r="A76" s="9" t="n"/>
      <c r="B76" s="9" t="n"/>
      <c r="C76" s="9" t="n"/>
      <c r="E76" s="9" t="n"/>
      <c r="F76" s="9" t="n"/>
      <c r="H76" s="9" t="n"/>
      <c r="J76" s="9" t="n"/>
      <c r="K76" s="9" t="n"/>
      <c r="L76" s="9" t="n"/>
      <c r="N76" s="9" t="n"/>
      <c r="O76" s="9" t="n"/>
      <c r="P76" s="9" t="n"/>
      <c r="Q76" s="9" t="n"/>
      <c r="R76" s="9" t="n"/>
      <c r="S76" s="9" t="n"/>
    </row>
    <row r="77" ht="15.75" customHeight="1" s="496">
      <c r="A77" s="9" t="n"/>
      <c r="B77" s="9" t="n"/>
      <c r="C77" s="9" t="n"/>
      <c r="E77" s="9" t="n"/>
      <c r="F77" s="9" t="n"/>
      <c r="H77" s="9" t="n"/>
      <c r="J77" s="9" t="n"/>
      <c r="K77" s="9" t="n"/>
      <c r="L77" s="9" t="n"/>
      <c r="N77" s="9" t="n"/>
      <c r="O77" s="9" t="n"/>
      <c r="P77" s="9" t="n"/>
      <c r="Q77" s="9" t="n"/>
      <c r="R77" s="9" t="n"/>
      <c r="S77" s="9" t="n"/>
    </row>
    <row r="78" ht="15.75" customHeight="1" s="496">
      <c r="A78" s="9" t="n"/>
      <c r="B78" s="9" t="n"/>
      <c r="C78" s="9" t="n"/>
      <c r="E78" s="9" t="n"/>
      <c r="F78" s="9" t="n"/>
      <c r="H78" s="9" t="n"/>
      <c r="J78" s="9" t="n"/>
      <c r="K78" s="9" t="n"/>
      <c r="L78" s="9" t="n"/>
      <c r="N78" s="9" t="n"/>
      <c r="O78" s="9" t="n"/>
      <c r="P78" s="9" t="n"/>
      <c r="Q78" s="9" t="n"/>
      <c r="R78" s="9" t="n"/>
      <c r="S78" s="9" t="n"/>
    </row>
    <row r="79" ht="15.75" customHeight="1" s="496">
      <c r="A79" s="9" t="n"/>
      <c r="B79" s="9" t="n"/>
      <c r="C79" s="9" t="n"/>
      <c r="E79" s="9" t="n"/>
      <c r="F79" s="9" t="n"/>
      <c r="H79" s="9" t="n"/>
      <c r="J79" s="9" t="n"/>
      <c r="K79" s="9" t="n"/>
      <c r="L79" s="9" t="n"/>
      <c r="N79" s="9" t="n"/>
      <c r="O79" s="9" t="n"/>
      <c r="P79" s="9" t="n"/>
      <c r="Q79" s="9" t="n"/>
      <c r="R79" s="9" t="n"/>
      <c r="S79" s="9" t="n"/>
    </row>
    <row r="80" ht="15.75" customHeight="1" s="496">
      <c r="A80" s="9" t="n"/>
      <c r="B80" s="9" t="n"/>
      <c r="C80" s="9" t="n"/>
      <c r="E80" s="9" t="n"/>
      <c r="F80" s="9" t="n"/>
      <c r="H80" s="9" t="n"/>
      <c r="J80" s="9" t="n"/>
      <c r="K80" s="9" t="n"/>
      <c r="L80" s="9" t="n"/>
      <c r="N80" s="9" t="n"/>
      <c r="O80" s="9" t="n"/>
      <c r="P80" s="9" t="n"/>
      <c r="Q80" s="9" t="n"/>
      <c r="R80" s="9" t="n"/>
      <c r="S80" s="9" t="n"/>
    </row>
    <row r="81" ht="15.75" customHeight="1" s="496">
      <c r="A81" s="9" t="n"/>
      <c r="B81" s="9" t="n"/>
      <c r="C81" s="9" t="n"/>
      <c r="E81" s="9" t="n"/>
      <c r="F81" s="9" t="n"/>
      <c r="H81" s="9" t="n"/>
      <c r="J81" s="9" t="n"/>
      <c r="K81" s="9" t="n"/>
      <c r="L81" s="9" t="n"/>
      <c r="N81" s="9" t="n"/>
      <c r="O81" s="9" t="n"/>
      <c r="P81" s="9" t="n"/>
      <c r="Q81" s="9" t="n"/>
      <c r="R81" s="9" t="n"/>
      <c r="S81" s="9" t="n"/>
    </row>
    <row r="82" ht="15.75" customHeight="1" s="496">
      <c r="A82" s="9" t="n"/>
      <c r="B82" s="9" t="n"/>
      <c r="C82" s="9" t="n"/>
      <c r="E82" s="9" t="n"/>
      <c r="F82" s="9" t="n"/>
      <c r="H82" s="9" t="n"/>
      <c r="J82" s="9" t="n"/>
      <c r="K82" s="9" t="n"/>
      <c r="L82" s="9" t="n"/>
      <c r="N82" s="9" t="n"/>
      <c r="O82" s="9" t="n"/>
      <c r="P82" s="9" t="n"/>
      <c r="Q82" s="9" t="n"/>
      <c r="R82" s="9" t="n"/>
      <c r="S82" s="9" t="n"/>
    </row>
    <row r="83" ht="15.75" customHeight="1" s="496">
      <c r="A83" s="9" t="n"/>
      <c r="B83" s="9" t="n"/>
      <c r="C83" s="9" t="n"/>
      <c r="E83" s="9" t="n"/>
      <c r="F83" s="9" t="n"/>
      <c r="H83" s="9" t="n"/>
      <c r="J83" s="9" t="n"/>
      <c r="K83" s="9" t="n"/>
      <c r="L83" s="9" t="n"/>
      <c r="N83" s="9" t="n"/>
      <c r="O83" s="9" t="n"/>
      <c r="P83" s="9" t="n"/>
      <c r="Q83" s="9" t="n"/>
      <c r="R83" s="9" t="n"/>
      <c r="S83" s="9" t="n"/>
    </row>
    <row r="84" ht="15.75" customHeight="1" s="496">
      <c r="A84" s="9" t="n"/>
      <c r="B84" s="9" t="n"/>
      <c r="C84" s="9" t="n"/>
      <c r="E84" s="9" t="n"/>
      <c r="F84" s="9" t="n"/>
      <c r="H84" s="9" t="n"/>
      <c r="J84" s="9" t="n"/>
      <c r="K84" s="9" t="n"/>
      <c r="L84" s="9" t="n"/>
      <c r="N84" s="9" t="n"/>
      <c r="O84" s="9" t="n"/>
      <c r="P84" s="9" t="n"/>
      <c r="Q84" s="9" t="n"/>
      <c r="R84" s="9" t="n"/>
      <c r="S84" s="9" t="n"/>
    </row>
    <row r="85" ht="15.75" customHeight="1" s="496">
      <c r="A85" s="9" t="n"/>
      <c r="B85" s="9" t="n"/>
      <c r="C85" s="9" t="n"/>
      <c r="E85" s="9" t="n"/>
      <c r="F85" s="9" t="n"/>
      <c r="H85" s="9" t="n"/>
      <c r="J85" s="9" t="n"/>
      <c r="K85" s="9" t="n"/>
      <c r="L85" s="9" t="n"/>
      <c r="N85" s="9" t="n"/>
      <c r="O85" s="9" t="n"/>
      <c r="P85" s="9" t="n"/>
      <c r="Q85" s="9" t="n"/>
      <c r="R85" s="9" t="n"/>
      <c r="S85" s="9" t="n"/>
    </row>
    <row r="86" ht="15.75" customHeight="1" s="496">
      <c r="A86" s="9" t="n"/>
      <c r="B86" s="9" t="n"/>
      <c r="C86" s="9" t="n"/>
      <c r="E86" s="9" t="n"/>
      <c r="F86" s="9" t="n"/>
      <c r="H86" s="9" t="n"/>
      <c r="J86" s="9" t="n"/>
      <c r="K86" s="9" t="n"/>
      <c r="L86" s="9" t="n"/>
      <c r="N86" s="9" t="n"/>
      <c r="O86" s="9" t="n"/>
      <c r="P86" s="9" t="n"/>
      <c r="Q86" s="9" t="n"/>
      <c r="R86" s="9" t="n"/>
      <c r="S86" s="9" t="n"/>
    </row>
    <row r="87" ht="15.75" customHeight="1" s="496">
      <c r="A87" s="9" t="n"/>
      <c r="B87" s="9" t="n"/>
      <c r="C87" s="9" t="n"/>
      <c r="E87" s="9" t="n"/>
      <c r="F87" s="9" t="n"/>
      <c r="H87" s="9" t="n"/>
      <c r="J87" s="9" t="n"/>
      <c r="K87" s="9" t="n"/>
      <c r="L87" s="9" t="n"/>
      <c r="N87" s="9" t="n"/>
      <c r="O87" s="9" t="n"/>
      <c r="P87" s="9" t="n"/>
      <c r="Q87" s="9" t="n"/>
      <c r="R87" s="9" t="n"/>
      <c r="S87" s="9" t="n"/>
    </row>
    <row r="88" ht="15.75" customHeight="1" s="496">
      <c r="A88" s="9" t="n"/>
      <c r="B88" s="9" t="n"/>
      <c r="C88" s="9" t="n"/>
      <c r="E88" s="9" t="n"/>
      <c r="F88" s="9" t="n"/>
      <c r="H88" s="9" t="n"/>
      <c r="J88" s="9" t="n"/>
      <c r="K88" s="9" t="n"/>
      <c r="L88" s="9" t="n"/>
      <c r="N88" s="9" t="n"/>
      <c r="O88" s="9" t="n"/>
      <c r="P88" s="9" t="n"/>
      <c r="Q88" s="9" t="n"/>
      <c r="R88" s="9" t="n"/>
      <c r="S88" s="9" t="n"/>
    </row>
    <row r="89" ht="15.75" customHeight="1" s="496">
      <c r="A89" s="9" t="n"/>
      <c r="B89" s="9" t="n"/>
      <c r="C89" s="9" t="n"/>
      <c r="E89" s="9" t="n"/>
      <c r="F89" s="9" t="n"/>
      <c r="H89" s="9" t="n"/>
      <c r="J89" s="9" t="n"/>
      <c r="K89" s="9" t="n"/>
      <c r="L89" s="9" t="n"/>
      <c r="N89" s="9" t="n"/>
      <c r="O89" s="9" t="n"/>
      <c r="P89" s="9" t="n"/>
      <c r="Q89" s="9" t="n"/>
      <c r="R89" s="9" t="n"/>
      <c r="S89" s="9" t="n"/>
    </row>
    <row r="90" ht="15.75" customHeight="1" s="496">
      <c r="A90" s="9" t="n"/>
      <c r="B90" s="9" t="n"/>
      <c r="C90" s="9" t="n"/>
      <c r="E90" s="9" t="n"/>
      <c r="F90" s="9" t="n"/>
      <c r="H90" s="9" t="n"/>
      <c r="J90" s="9" t="n"/>
      <c r="K90" s="9" t="n"/>
      <c r="L90" s="9" t="n"/>
      <c r="N90" s="9" t="n"/>
      <c r="O90" s="9" t="n"/>
      <c r="P90" s="9" t="n"/>
      <c r="Q90" s="9" t="n"/>
      <c r="R90" s="9" t="n"/>
      <c r="S90" s="9" t="n"/>
    </row>
    <row r="91" ht="15.75" customHeight="1" s="496">
      <c r="A91" s="9" t="n"/>
      <c r="B91" s="9" t="n"/>
      <c r="C91" s="9" t="n"/>
      <c r="E91" s="9" t="n"/>
      <c r="F91" s="9" t="n"/>
      <c r="H91" s="9" t="n"/>
      <c r="J91" s="9" t="n"/>
      <c r="K91" s="9" t="n"/>
      <c r="L91" s="9" t="n"/>
      <c r="N91" s="9" t="n"/>
      <c r="O91" s="9" t="n"/>
      <c r="P91" s="9" t="n"/>
      <c r="Q91" s="9" t="n"/>
      <c r="R91" s="9" t="n"/>
      <c r="S91" s="9" t="n"/>
    </row>
    <row r="92" ht="15.75" customHeight="1" s="496">
      <c r="A92" s="9" t="n"/>
      <c r="B92" s="9" t="n"/>
      <c r="C92" s="9" t="n"/>
      <c r="E92" s="9" t="n"/>
      <c r="F92" s="9" t="n"/>
      <c r="H92" s="9" t="n"/>
      <c r="J92" s="9" t="n"/>
      <c r="K92" s="9" t="n"/>
      <c r="L92" s="9" t="n"/>
      <c r="N92" s="9" t="n"/>
      <c r="O92" s="9" t="n"/>
      <c r="P92" s="9" t="n"/>
      <c r="Q92" s="9" t="n"/>
      <c r="R92" s="9" t="n"/>
      <c r="S92" s="9" t="n"/>
    </row>
    <row r="93" ht="15.75" customHeight="1" s="496">
      <c r="A93" s="9" t="n"/>
      <c r="B93" s="9" t="n"/>
      <c r="C93" s="9" t="n"/>
      <c r="E93" s="9" t="n"/>
      <c r="F93" s="9" t="n"/>
      <c r="H93" s="9" t="n"/>
      <c r="J93" s="9" t="n"/>
      <c r="K93" s="9" t="n"/>
      <c r="L93" s="9" t="n"/>
      <c r="N93" s="9" t="n"/>
      <c r="O93" s="9" t="n"/>
      <c r="P93" s="9" t="n"/>
      <c r="Q93" s="9" t="n"/>
      <c r="R93" s="9" t="n"/>
      <c r="S93" s="9" t="n"/>
    </row>
    <row r="94" ht="15.75" customHeight="1" s="496">
      <c r="A94" s="9" t="n"/>
      <c r="B94" s="9" t="n"/>
      <c r="C94" s="9" t="n"/>
      <c r="E94" s="9" t="n"/>
      <c r="F94" s="9" t="n"/>
      <c r="H94" s="9" t="n"/>
      <c r="J94" s="9" t="n"/>
      <c r="K94" s="9" t="n"/>
      <c r="L94" s="9" t="n"/>
      <c r="N94" s="9" t="n"/>
      <c r="O94" s="9" t="n"/>
      <c r="P94" s="9" t="n"/>
      <c r="Q94" s="9" t="n"/>
      <c r="R94" s="9" t="n"/>
      <c r="S94" s="9" t="n"/>
    </row>
    <row r="95" ht="15.75" customHeight="1" s="496">
      <c r="A95" s="9" t="n"/>
      <c r="B95" s="9" t="n"/>
      <c r="C95" s="9" t="n"/>
      <c r="E95" s="9" t="n"/>
      <c r="F95" s="9" t="n"/>
      <c r="H95" s="9" t="n"/>
      <c r="J95" s="9" t="n"/>
      <c r="K95" s="9" t="n"/>
      <c r="L95" s="9" t="n"/>
      <c r="N95" s="9" t="n"/>
      <c r="O95" s="9" t="n"/>
      <c r="P95" s="9" t="n"/>
      <c r="Q95" s="9" t="n"/>
      <c r="R95" s="9" t="n"/>
      <c r="S95" s="9" t="n"/>
    </row>
    <row r="96" ht="15.75" customHeight="1" s="496">
      <c r="A96" s="9" t="n"/>
      <c r="B96" s="9" t="n"/>
      <c r="C96" s="9" t="n"/>
      <c r="E96" s="9" t="n"/>
      <c r="F96" s="9" t="n"/>
      <c r="H96" s="9" t="n"/>
      <c r="J96" s="9" t="n"/>
      <c r="K96" s="9" t="n"/>
      <c r="L96" s="9" t="n"/>
      <c r="N96" s="9" t="n"/>
      <c r="O96" s="9" t="n"/>
      <c r="P96" s="9" t="n"/>
      <c r="Q96" s="9" t="n"/>
      <c r="R96" s="9" t="n"/>
      <c r="S96" s="9" t="n"/>
    </row>
    <row r="97" ht="15.75" customHeight="1" s="496">
      <c r="A97" s="9" t="n"/>
      <c r="B97" s="9" t="n"/>
      <c r="C97" s="9" t="n"/>
      <c r="E97" s="9" t="n"/>
      <c r="F97" s="9" t="n"/>
      <c r="H97" s="9" t="n"/>
      <c r="J97" s="9" t="n"/>
      <c r="K97" s="9" t="n"/>
      <c r="L97" s="9" t="n"/>
      <c r="N97" s="9" t="n"/>
      <c r="O97" s="9" t="n"/>
      <c r="P97" s="9" t="n"/>
      <c r="Q97" s="9" t="n"/>
      <c r="R97" s="9" t="n"/>
      <c r="S97" s="9" t="n"/>
    </row>
    <row r="98" ht="15.75" customHeight="1" s="496">
      <c r="A98" s="9" t="n"/>
      <c r="B98" s="9" t="n"/>
      <c r="C98" s="9" t="n"/>
      <c r="E98" s="9" t="n"/>
      <c r="F98" s="9" t="n"/>
      <c r="H98" s="9" t="n"/>
      <c r="J98" s="9" t="n"/>
      <c r="K98" s="9" t="n"/>
      <c r="L98" s="9" t="n"/>
      <c r="N98" s="9" t="n"/>
      <c r="O98" s="9" t="n"/>
      <c r="P98" s="9" t="n"/>
      <c r="Q98" s="9" t="n"/>
      <c r="R98" s="9" t="n"/>
      <c r="S98" s="9" t="n"/>
    </row>
    <row r="99" ht="15.75" customHeight="1" s="496">
      <c r="A99" s="9" t="n"/>
      <c r="B99" s="9" t="n"/>
      <c r="C99" s="9" t="n"/>
      <c r="E99" s="9" t="n"/>
      <c r="F99" s="9" t="n"/>
      <c r="H99" s="9" t="n"/>
      <c r="J99" s="9" t="n"/>
      <c r="K99" s="9" t="n"/>
      <c r="L99" s="9" t="n"/>
      <c r="N99" s="9" t="n"/>
      <c r="O99" s="9" t="n"/>
      <c r="P99" s="9" t="n"/>
      <c r="Q99" s="9" t="n"/>
      <c r="R99" s="9" t="n"/>
      <c r="S99" s="9" t="n"/>
    </row>
    <row r="100" ht="15.75" customHeight="1" s="496">
      <c r="A100" s="9" t="n"/>
      <c r="B100" s="9" t="n"/>
      <c r="C100" s="9" t="n"/>
      <c r="E100" s="9" t="n"/>
      <c r="F100" s="9" t="n"/>
      <c r="H100" s="9" t="n"/>
      <c r="J100" s="9" t="n"/>
      <c r="K100" s="9" t="n"/>
      <c r="L100" s="9" t="n"/>
      <c r="N100" s="9" t="n"/>
      <c r="O100" s="9" t="n"/>
      <c r="P100" s="9" t="n"/>
      <c r="Q100" s="9" t="n"/>
      <c r="R100" s="9" t="n"/>
      <c r="S100" s="9" t="n"/>
    </row>
    <row r="101" ht="15.75" customHeight="1" s="496">
      <c r="A101" s="9" t="n"/>
      <c r="B101" s="9" t="n"/>
      <c r="C101" s="9" t="n"/>
      <c r="E101" s="9" t="n"/>
      <c r="F101" s="9" t="n"/>
      <c r="H101" s="9" t="n"/>
      <c r="J101" s="9" t="n"/>
      <c r="K101" s="9" t="n"/>
      <c r="L101" s="9" t="n"/>
      <c r="N101" s="9" t="n"/>
      <c r="O101" s="9" t="n"/>
      <c r="P101" s="9" t="n"/>
      <c r="Q101" s="9" t="n"/>
      <c r="R101" s="9" t="n"/>
      <c r="S101" s="9" t="n"/>
    </row>
    <row r="102" ht="15.75" customHeight="1" s="496">
      <c r="A102" s="9" t="n"/>
      <c r="B102" s="9" t="n"/>
      <c r="C102" s="9" t="n"/>
      <c r="E102" s="9" t="n"/>
      <c r="F102" s="9" t="n"/>
      <c r="H102" s="9" t="n"/>
      <c r="J102" s="9" t="n"/>
      <c r="K102" s="9" t="n"/>
      <c r="L102" s="9" t="n"/>
      <c r="N102" s="9" t="n"/>
      <c r="O102" s="9" t="n"/>
      <c r="P102" s="9" t="n"/>
      <c r="Q102" s="9" t="n"/>
      <c r="R102" s="9" t="n"/>
      <c r="S102" s="9" t="n"/>
    </row>
    <row r="103" ht="15.75" customHeight="1" s="496">
      <c r="A103" s="9" t="n"/>
      <c r="B103" s="9" t="n"/>
      <c r="C103" s="9" t="n"/>
      <c r="E103" s="9" t="n"/>
      <c r="F103" s="9" t="n"/>
      <c r="H103" s="9" t="n"/>
      <c r="J103" s="9" t="n"/>
      <c r="K103" s="9" t="n"/>
      <c r="L103" s="9" t="n"/>
      <c r="N103" s="9" t="n"/>
      <c r="O103" s="9" t="n"/>
      <c r="P103" s="9" t="n"/>
      <c r="Q103" s="9" t="n"/>
      <c r="R103" s="9" t="n"/>
      <c r="S103" s="9" t="n"/>
    </row>
    <row r="104" ht="15.75" customHeight="1" s="496">
      <c r="A104" s="9" t="n"/>
      <c r="B104" s="9" t="n"/>
      <c r="C104" s="9" t="n"/>
      <c r="E104" s="9" t="n"/>
      <c r="F104" s="9" t="n"/>
      <c r="H104" s="9" t="n"/>
      <c r="J104" s="9" t="n"/>
      <c r="K104" s="9" t="n"/>
      <c r="L104" s="9" t="n"/>
      <c r="N104" s="9" t="n"/>
      <c r="O104" s="9" t="n"/>
      <c r="P104" s="9" t="n"/>
      <c r="Q104" s="9" t="n"/>
      <c r="R104" s="9" t="n"/>
      <c r="S104" s="9" t="n"/>
    </row>
    <row r="105" ht="15.75" customHeight="1" s="496">
      <c r="A105" s="9" t="n"/>
      <c r="B105" s="9" t="n"/>
      <c r="C105" s="9" t="n"/>
      <c r="E105" s="9" t="n"/>
      <c r="F105" s="9" t="n"/>
      <c r="H105" s="9" t="n"/>
      <c r="J105" s="9" t="n"/>
      <c r="K105" s="9" t="n"/>
      <c r="L105" s="9" t="n"/>
      <c r="N105" s="9" t="n"/>
      <c r="O105" s="9" t="n"/>
      <c r="P105" s="9" t="n"/>
      <c r="Q105" s="9" t="n"/>
      <c r="R105" s="9" t="n"/>
      <c r="S105" s="9" t="n"/>
    </row>
    <row r="106" ht="15.75" customHeight="1" s="496">
      <c r="A106" s="9" t="n"/>
      <c r="B106" s="9" t="n"/>
      <c r="C106" s="9" t="n"/>
      <c r="E106" s="9" t="n"/>
      <c r="F106" s="9" t="n"/>
      <c r="H106" s="9" t="n"/>
      <c r="J106" s="9" t="n"/>
      <c r="K106" s="9" t="n"/>
      <c r="L106" s="9" t="n"/>
      <c r="N106" s="9" t="n"/>
      <c r="O106" s="9" t="n"/>
      <c r="P106" s="9" t="n"/>
      <c r="Q106" s="9" t="n"/>
      <c r="R106" s="9" t="n"/>
      <c r="S106" s="9" t="n"/>
    </row>
    <row r="107" ht="15.75" customHeight="1" s="496">
      <c r="A107" s="9" t="n"/>
      <c r="B107" s="9" t="n"/>
      <c r="C107" s="9" t="n"/>
      <c r="E107" s="9" t="n"/>
      <c r="F107" s="9" t="n"/>
      <c r="H107" s="9" t="n"/>
      <c r="J107" s="9" t="n"/>
      <c r="K107" s="9" t="n"/>
      <c r="L107" s="9" t="n"/>
      <c r="N107" s="9" t="n"/>
      <c r="O107" s="9" t="n"/>
      <c r="P107" s="9" t="n"/>
      <c r="Q107" s="9" t="n"/>
      <c r="R107" s="9" t="n"/>
      <c r="S107" s="9" t="n"/>
    </row>
    <row r="108" ht="15.75" customHeight="1" s="496">
      <c r="A108" s="9" t="n"/>
      <c r="B108" s="9" t="n"/>
      <c r="C108" s="9" t="n"/>
      <c r="E108" s="9" t="n"/>
      <c r="F108" s="9" t="n"/>
      <c r="H108" s="9" t="n"/>
      <c r="J108" s="9" t="n"/>
      <c r="K108" s="9" t="n"/>
      <c r="L108" s="9" t="n"/>
      <c r="N108" s="9" t="n"/>
      <c r="O108" s="9" t="n"/>
      <c r="P108" s="9" t="n"/>
      <c r="Q108" s="9" t="n"/>
      <c r="R108" s="9" t="n"/>
      <c r="S108" s="9" t="n"/>
    </row>
    <row r="109" ht="15.75" customHeight="1" s="496">
      <c r="A109" s="9" t="n"/>
      <c r="B109" s="9" t="n"/>
      <c r="C109" s="9" t="n"/>
      <c r="E109" s="9" t="n"/>
      <c r="F109" s="9" t="n"/>
      <c r="H109" s="9" t="n"/>
      <c r="J109" s="9" t="n"/>
      <c r="K109" s="9" t="n"/>
      <c r="L109" s="9" t="n"/>
      <c r="N109" s="9" t="n"/>
      <c r="O109" s="9" t="n"/>
      <c r="P109" s="9" t="n"/>
      <c r="Q109" s="9" t="n"/>
      <c r="R109" s="9" t="n"/>
      <c r="S109" s="9" t="n"/>
    </row>
    <row r="110" ht="15.75" customHeight="1" s="496">
      <c r="A110" s="9" t="n"/>
      <c r="B110" s="9" t="n"/>
      <c r="C110" s="9" t="n"/>
      <c r="E110" s="9" t="n"/>
      <c r="F110" s="9" t="n"/>
      <c r="H110" s="9" t="n"/>
      <c r="J110" s="9" t="n"/>
      <c r="K110" s="9" t="n"/>
      <c r="L110" s="9" t="n"/>
      <c r="N110" s="9" t="n"/>
      <c r="O110" s="9" t="n"/>
      <c r="P110" s="9" t="n"/>
      <c r="Q110" s="9" t="n"/>
      <c r="R110" s="9" t="n"/>
      <c r="S110" s="9" t="n"/>
    </row>
    <row r="111" ht="15.75" customHeight="1" s="496">
      <c r="A111" s="9" t="n"/>
      <c r="B111" s="9" t="n"/>
      <c r="C111" s="9" t="n"/>
      <c r="E111" s="9" t="n"/>
      <c r="F111" s="9" t="n"/>
      <c r="H111" s="9" t="n"/>
      <c r="J111" s="9" t="n"/>
      <c r="K111" s="9" t="n"/>
      <c r="L111" s="9" t="n"/>
      <c r="N111" s="9" t="n"/>
      <c r="O111" s="9" t="n"/>
      <c r="P111" s="9" t="n"/>
      <c r="Q111" s="9" t="n"/>
      <c r="R111" s="9" t="n"/>
      <c r="S111" s="9" t="n"/>
    </row>
    <row r="112" ht="15.75" customHeight="1" s="496">
      <c r="A112" s="9" t="n"/>
      <c r="B112" s="9" t="n"/>
      <c r="C112" s="9" t="n"/>
      <c r="E112" s="9" t="n"/>
      <c r="F112" s="9" t="n"/>
      <c r="H112" s="9" t="n"/>
      <c r="J112" s="9" t="n"/>
      <c r="K112" s="9" t="n"/>
      <c r="L112" s="9" t="n"/>
      <c r="N112" s="9" t="n"/>
      <c r="O112" s="9" t="n"/>
      <c r="P112" s="9" t="n"/>
      <c r="Q112" s="9" t="n"/>
      <c r="R112" s="9" t="n"/>
      <c r="S112" s="9" t="n"/>
    </row>
    <row r="113" ht="15.75" customHeight="1" s="496">
      <c r="A113" s="9" t="n"/>
      <c r="B113" s="9" t="n"/>
      <c r="C113" s="9" t="n"/>
      <c r="E113" s="9" t="n"/>
      <c r="F113" s="9" t="n"/>
      <c r="H113" s="9" t="n"/>
      <c r="J113" s="9" t="n"/>
      <c r="K113" s="9" t="n"/>
      <c r="L113" s="9" t="n"/>
      <c r="N113" s="9" t="n"/>
      <c r="O113" s="9" t="n"/>
      <c r="P113" s="9" t="n"/>
      <c r="Q113" s="9" t="n"/>
      <c r="R113" s="9" t="n"/>
      <c r="S113" s="9" t="n"/>
    </row>
    <row r="114" ht="15.75" customHeight="1" s="496">
      <c r="A114" s="9" t="n"/>
      <c r="B114" s="9" t="n"/>
      <c r="C114" s="9" t="n"/>
      <c r="E114" s="9" t="n"/>
      <c r="F114" s="9" t="n"/>
      <c r="H114" s="9" t="n"/>
      <c r="J114" s="9" t="n"/>
      <c r="K114" s="9" t="n"/>
      <c r="L114" s="9" t="n"/>
      <c r="N114" s="9" t="n"/>
      <c r="O114" s="9" t="n"/>
      <c r="P114" s="9" t="n"/>
      <c r="Q114" s="9" t="n"/>
      <c r="R114" s="9" t="n"/>
      <c r="S114" s="9" t="n"/>
    </row>
    <row r="115" ht="15.75" customHeight="1" s="496">
      <c r="A115" s="9" t="n"/>
      <c r="B115" s="9" t="n"/>
      <c r="C115" s="9" t="n"/>
      <c r="E115" s="9" t="n"/>
      <c r="F115" s="9" t="n"/>
      <c r="H115" s="9" t="n"/>
      <c r="J115" s="9" t="n"/>
      <c r="K115" s="9" t="n"/>
      <c r="L115" s="9" t="n"/>
      <c r="N115" s="9" t="n"/>
      <c r="O115" s="9" t="n"/>
      <c r="P115" s="9" t="n"/>
      <c r="Q115" s="9" t="n"/>
      <c r="R115" s="9" t="n"/>
      <c r="S115" s="9" t="n"/>
    </row>
    <row r="116" ht="15.75" customHeight="1" s="496">
      <c r="A116" s="9" t="n"/>
      <c r="B116" s="9" t="n"/>
      <c r="C116" s="9" t="n"/>
      <c r="E116" s="9" t="n"/>
      <c r="F116" s="9" t="n"/>
      <c r="H116" s="9" t="n"/>
      <c r="J116" s="9" t="n"/>
      <c r="K116" s="9" t="n"/>
      <c r="L116" s="9" t="n"/>
      <c r="N116" s="9" t="n"/>
      <c r="O116" s="9" t="n"/>
      <c r="P116" s="9" t="n"/>
      <c r="Q116" s="9" t="n"/>
      <c r="R116" s="9" t="n"/>
      <c r="S116" s="9" t="n"/>
    </row>
    <row r="117" ht="15.75" customHeight="1" s="496">
      <c r="A117" s="9" t="n"/>
      <c r="B117" s="9" t="n"/>
      <c r="C117" s="9" t="n"/>
      <c r="E117" s="9" t="n"/>
      <c r="F117" s="9" t="n"/>
      <c r="H117" s="9" t="n"/>
      <c r="J117" s="9" t="n"/>
      <c r="K117" s="9" t="n"/>
      <c r="L117" s="9" t="n"/>
      <c r="N117" s="9" t="n"/>
      <c r="O117" s="9" t="n"/>
      <c r="P117" s="9" t="n"/>
      <c r="Q117" s="9" t="n"/>
      <c r="R117" s="9" t="n"/>
      <c r="S117" s="9" t="n"/>
    </row>
    <row r="118" ht="15.75" customHeight="1" s="496">
      <c r="A118" s="9" t="n"/>
      <c r="B118" s="9" t="n"/>
      <c r="C118" s="9" t="n"/>
      <c r="E118" s="9" t="n"/>
      <c r="F118" s="9" t="n"/>
      <c r="H118" s="9" t="n"/>
      <c r="J118" s="9" t="n"/>
      <c r="K118" s="9" t="n"/>
      <c r="L118" s="9" t="n"/>
      <c r="N118" s="9" t="n"/>
      <c r="O118" s="9" t="n"/>
      <c r="P118" s="9" t="n"/>
      <c r="Q118" s="9" t="n"/>
      <c r="R118" s="9" t="n"/>
      <c r="S118" s="9" t="n"/>
    </row>
    <row r="119" ht="15.75" customHeight="1" s="496">
      <c r="A119" s="9" t="n"/>
      <c r="B119" s="9" t="n"/>
      <c r="C119" s="9" t="n"/>
      <c r="E119" s="9" t="n"/>
      <c r="F119" s="9" t="n"/>
      <c r="H119" s="9" t="n"/>
      <c r="J119" s="9" t="n"/>
      <c r="K119" s="9" t="n"/>
      <c r="L119" s="9" t="n"/>
      <c r="N119" s="9" t="n"/>
      <c r="O119" s="9" t="n"/>
      <c r="P119" s="9" t="n"/>
      <c r="Q119" s="9" t="n"/>
      <c r="R119" s="9" t="n"/>
      <c r="S119" s="9" t="n"/>
    </row>
    <row r="120" ht="15.75" customHeight="1" s="496">
      <c r="A120" s="9" t="n"/>
      <c r="B120" s="9" t="n"/>
      <c r="C120" s="9" t="n"/>
      <c r="E120" s="9" t="n"/>
      <c r="F120" s="9" t="n"/>
      <c r="H120" s="9" t="n"/>
      <c r="J120" s="9" t="n"/>
      <c r="K120" s="9" t="n"/>
      <c r="L120" s="9" t="n"/>
      <c r="N120" s="9" t="n"/>
      <c r="O120" s="9" t="n"/>
      <c r="P120" s="9" t="n"/>
      <c r="Q120" s="9" t="n"/>
      <c r="R120" s="9" t="n"/>
      <c r="S120" s="9" t="n"/>
    </row>
    <row r="121" ht="15.75" customHeight="1" s="496">
      <c r="A121" s="9" t="n"/>
      <c r="B121" s="9" t="n"/>
      <c r="C121" s="9" t="n"/>
      <c r="E121" s="9" t="n"/>
      <c r="F121" s="9" t="n"/>
      <c r="H121" s="9" t="n"/>
      <c r="J121" s="9" t="n"/>
      <c r="K121" s="9" t="n"/>
      <c r="L121" s="9" t="n"/>
      <c r="N121" s="9" t="n"/>
      <c r="O121" s="9" t="n"/>
      <c r="P121" s="9" t="n"/>
      <c r="Q121" s="9" t="n"/>
      <c r="R121" s="9" t="n"/>
      <c r="S121" s="9" t="n"/>
    </row>
    <row r="122" ht="15.75" customHeight="1" s="496">
      <c r="A122" s="9" t="n"/>
      <c r="B122" s="9" t="n"/>
      <c r="C122" s="9" t="n"/>
      <c r="E122" s="9" t="n"/>
      <c r="F122" s="9" t="n"/>
      <c r="H122" s="9" t="n"/>
      <c r="J122" s="9" t="n"/>
      <c r="K122" s="9" t="n"/>
      <c r="L122" s="9" t="n"/>
      <c r="N122" s="9" t="n"/>
      <c r="O122" s="9" t="n"/>
      <c r="P122" s="9" t="n"/>
      <c r="Q122" s="9" t="n"/>
      <c r="R122" s="9" t="n"/>
      <c r="S122" s="9" t="n"/>
    </row>
    <row r="123" ht="15.75" customHeight="1" s="496">
      <c r="A123" s="9" t="n"/>
      <c r="B123" s="9" t="n"/>
      <c r="C123" s="9" t="n"/>
      <c r="E123" s="9" t="n"/>
      <c r="F123" s="9" t="n"/>
      <c r="H123" s="9" t="n"/>
      <c r="J123" s="9" t="n"/>
      <c r="K123" s="9" t="n"/>
      <c r="L123" s="9" t="n"/>
      <c r="N123" s="9" t="n"/>
      <c r="O123" s="9" t="n"/>
      <c r="P123" s="9" t="n"/>
      <c r="Q123" s="9" t="n"/>
      <c r="R123" s="9" t="n"/>
      <c r="S123" s="9" t="n"/>
    </row>
    <row r="124" ht="15.75" customHeight="1" s="496">
      <c r="A124" s="9" t="n"/>
      <c r="B124" s="9" t="n"/>
      <c r="C124" s="9" t="n"/>
      <c r="E124" s="9" t="n"/>
      <c r="F124" s="9" t="n"/>
      <c r="H124" s="9" t="n"/>
      <c r="J124" s="9" t="n"/>
      <c r="K124" s="9" t="n"/>
      <c r="L124" s="9" t="n"/>
      <c r="N124" s="9" t="n"/>
      <c r="O124" s="9" t="n"/>
      <c r="P124" s="9" t="n"/>
      <c r="Q124" s="9" t="n"/>
      <c r="R124" s="9" t="n"/>
      <c r="S124" s="9" t="n"/>
    </row>
    <row r="125" ht="15.75" customHeight="1" s="496">
      <c r="A125" s="9" t="n"/>
      <c r="B125" s="9" t="n"/>
      <c r="C125" s="9" t="n"/>
      <c r="E125" s="9" t="n"/>
      <c r="F125" s="9" t="n"/>
      <c r="H125" s="9" t="n"/>
      <c r="J125" s="9" t="n"/>
      <c r="K125" s="9" t="n"/>
      <c r="L125" s="9" t="n"/>
      <c r="N125" s="9" t="n"/>
      <c r="O125" s="9" t="n"/>
      <c r="P125" s="9" t="n"/>
      <c r="Q125" s="9" t="n"/>
      <c r="R125" s="9" t="n"/>
      <c r="S125" s="9" t="n"/>
    </row>
    <row r="126" ht="15.75" customHeight="1" s="496">
      <c r="A126" s="9" t="n"/>
      <c r="B126" s="9" t="n"/>
      <c r="C126" s="9" t="n"/>
      <c r="E126" s="9" t="n"/>
      <c r="F126" s="9" t="n"/>
      <c r="H126" s="9" t="n"/>
      <c r="J126" s="9" t="n"/>
      <c r="K126" s="9" t="n"/>
      <c r="L126" s="9" t="n"/>
      <c r="N126" s="9" t="n"/>
      <c r="O126" s="9" t="n"/>
      <c r="P126" s="9" t="n"/>
      <c r="Q126" s="9" t="n"/>
      <c r="R126" s="9" t="n"/>
      <c r="S126" s="9" t="n"/>
    </row>
    <row r="127" ht="15.75" customHeight="1" s="496">
      <c r="A127" s="9" t="n"/>
      <c r="B127" s="9" t="n"/>
      <c r="C127" s="9" t="n"/>
      <c r="E127" s="9" t="n"/>
      <c r="F127" s="9" t="n"/>
      <c r="H127" s="9" t="n"/>
      <c r="J127" s="9" t="n"/>
      <c r="K127" s="9" t="n"/>
      <c r="L127" s="9" t="n"/>
      <c r="N127" s="9" t="n"/>
      <c r="O127" s="9" t="n"/>
      <c r="P127" s="9" t="n"/>
      <c r="Q127" s="9" t="n"/>
      <c r="R127" s="9" t="n"/>
      <c r="S127" s="9" t="n"/>
    </row>
    <row r="128" ht="15.75" customHeight="1" s="496">
      <c r="A128" s="9" t="n"/>
      <c r="B128" s="9" t="n"/>
      <c r="C128" s="9" t="n"/>
      <c r="E128" s="9" t="n"/>
      <c r="F128" s="9" t="n"/>
      <c r="H128" s="9" t="n"/>
      <c r="J128" s="9" t="n"/>
      <c r="K128" s="9" t="n"/>
      <c r="L128" s="9" t="n"/>
      <c r="N128" s="9" t="n"/>
      <c r="O128" s="9" t="n"/>
      <c r="P128" s="9" t="n"/>
      <c r="Q128" s="9" t="n"/>
      <c r="R128" s="9" t="n"/>
      <c r="S128" s="9" t="n"/>
    </row>
    <row r="129" ht="15.75" customHeight="1" s="496">
      <c r="A129" s="9" t="n"/>
      <c r="B129" s="9" t="n"/>
      <c r="C129" s="9" t="n"/>
      <c r="E129" s="9" t="n"/>
      <c r="F129" s="9" t="n"/>
      <c r="H129" s="9" t="n"/>
      <c r="J129" s="9" t="n"/>
      <c r="K129" s="9" t="n"/>
      <c r="L129" s="9" t="n"/>
      <c r="N129" s="9" t="n"/>
      <c r="O129" s="9" t="n"/>
      <c r="P129" s="9" t="n"/>
      <c r="Q129" s="9" t="n"/>
      <c r="R129" s="9" t="n"/>
      <c r="S129" s="9" t="n"/>
    </row>
    <row r="130" ht="15.75" customHeight="1" s="496">
      <c r="A130" s="9" t="n"/>
      <c r="B130" s="9" t="n"/>
      <c r="C130" s="9" t="n"/>
      <c r="E130" s="9" t="n"/>
      <c r="F130" s="9" t="n"/>
      <c r="H130" s="9" t="n"/>
      <c r="J130" s="9" t="n"/>
      <c r="K130" s="9" t="n"/>
      <c r="L130" s="9" t="n"/>
      <c r="N130" s="9" t="n"/>
      <c r="O130" s="9" t="n"/>
      <c r="P130" s="9" t="n"/>
      <c r="Q130" s="9" t="n"/>
      <c r="R130" s="9" t="n"/>
      <c r="S130" s="9" t="n"/>
    </row>
    <row r="131" ht="15.75" customHeight="1" s="496">
      <c r="A131" s="9" t="n"/>
      <c r="B131" s="9" t="n"/>
      <c r="C131" s="9" t="n"/>
      <c r="E131" s="9" t="n"/>
      <c r="F131" s="9" t="n"/>
      <c r="H131" s="9" t="n"/>
      <c r="J131" s="9" t="n"/>
      <c r="K131" s="9" t="n"/>
      <c r="L131" s="9" t="n"/>
      <c r="N131" s="9" t="n"/>
      <c r="O131" s="9" t="n"/>
      <c r="P131" s="9" t="n"/>
      <c r="Q131" s="9" t="n"/>
      <c r="R131" s="9" t="n"/>
      <c r="S131" s="9" t="n"/>
    </row>
    <row r="132" ht="15.75" customHeight="1" s="496">
      <c r="A132" s="9" t="n"/>
      <c r="B132" s="9" t="n"/>
      <c r="C132" s="9" t="n"/>
      <c r="E132" s="9" t="n"/>
      <c r="F132" s="9" t="n"/>
      <c r="H132" s="9" t="n"/>
      <c r="J132" s="9" t="n"/>
      <c r="K132" s="9" t="n"/>
      <c r="L132" s="9" t="n"/>
      <c r="N132" s="9" t="n"/>
      <c r="O132" s="9" t="n"/>
      <c r="P132" s="9" t="n"/>
      <c r="Q132" s="9" t="n"/>
      <c r="R132" s="9" t="n"/>
      <c r="S132" s="9" t="n"/>
    </row>
    <row r="133" ht="15.75" customHeight="1" s="496">
      <c r="A133" s="9" t="n"/>
      <c r="B133" s="9" t="n"/>
      <c r="C133" s="9" t="n"/>
      <c r="E133" s="9" t="n"/>
      <c r="F133" s="9" t="n"/>
      <c r="H133" s="9" t="n"/>
      <c r="J133" s="9" t="n"/>
      <c r="K133" s="9" t="n"/>
      <c r="L133" s="9" t="n"/>
      <c r="N133" s="9" t="n"/>
      <c r="O133" s="9" t="n"/>
      <c r="P133" s="9" t="n"/>
      <c r="Q133" s="9" t="n"/>
      <c r="R133" s="9" t="n"/>
      <c r="S133" s="9" t="n"/>
    </row>
    <row r="134" ht="15.75" customHeight="1" s="496">
      <c r="A134" s="9" t="n"/>
      <c r="B134" s="9" t="n"/>
      <c r="C134" s="9" t="n"/>
      <c r="E134" s="9" t="n"/>
      <c r="F134" s="9" t="n"/>
      <c r="H134" s="9" t="n"/>
      <c r="J134" s="9" t="n"/>
      <c r="K134" s="9" t="n"/>
      <c r="L134" s="9" t="n"/>
      <c r="N134" s="9" t="n"/>
      <c r="O134" s="9" t="n"/>
      <c r="P134" s="9" t="n"/>
      <c r="Q134" s="9" t="n"/>
      <c r="R134" s="9" t="n"/>
      <c r="S134" s="9" t="n"/>
    </row>
    <row r="135" ht="15.75" customHeight="1" s="496">
      <c r="A135" s="9" t="n"/>
      <c r="B135" s="9" t="n"/>
      <c r="C135" s="9" t="n"/>
      <c r="E135" s="9" t="n"/>
      <c r="F135" s="9" t="n"/>
      <c r="H135" s="9" t="n"/>
      <c r="J135" s="9" t="n"/>
      <c r="K135" s="9" t="n"/>
      <c r="L135" s="9" t="n"/>
      <c r="N135" s="9" t="n"/>
      <c r="O135" s="9" t="n"/>
      <c r="P135" s="9" t="n"/>
      <c r="Q135" s="9" t="n"/>
      <c r="R135" s="9" t="n"/>
      <c r="S135" s="9" t="n"/>
    </row>
    <row r="136" ht="15.75" customHeight="1" s="496">
      <c r="A136" s="9" t="n"/>
      <c r="B136" s="9" t="n"/>
      <c r="C136" s="9" t="n"/>
      <c r="E136" s="9" t="n"/>
      <c r="F136" s="9" t="n"/>
      <c r="H136" s="9" t="n"/>
      <c r="J136" s="9" t="n"/>
      <c r="K136" s="9" t="n"/>
      <c r="L136" s="9" t="n"/>
      <c r="N136" s="9" t="n"/>
      <c r="O136" s="9" t="n"/>
      <c r="P136" s="9" t="n"/>
      <c r="Q136" s="9" t="n"/>
      <c r="R136" s="9" t="n"/>
      <c r="S136" s="9" t="n"/>
    </row>
    <row r="137" ht="15.75" customHeight="1" s="496">
      <c r="A137" s="9" t="n"/>
      <c r="B137" s="9" t="n"/>
      <c r="C137" s="9" t="n"/>
      <c r="E137" s="9" t="n"/>
      <c r="F137" s="9" t="n"/>
      <c r="H137" s="9" t="n"/>
      <c r="J137" s="9" t="n"/>
      <c r="K137" s="9" t="n"/>
      <c r="L137" s="9" t="n"/>
      <c r="N137" s="9" t="n"/>
      <c r="O137" s="9" t="n"/>
      <c r="P137" s="9" t="n"/>
      <c r="Q137" s="9" t="n"/>
      <c r="R137" s="9" t="n"/>
      <c r="S137" s="9" t="n"/>
    </row>
    <row r="138" ht="15.75" customHeight="1" s="496">
      <c r="A138" s="9" t="n"/>
      <c r="B138" s="9" t="n"/>
      <c r="C138" s="9" t="n"/>
      <c r="E138" s="9" t="n"/>
      <c r="F138" s="9" t="n"/>
      <c r="H138" s="9" t="n"/>
      <c r="J138" s="9" t="n"/>
      <c r="K138" s="9" t="n"/>
      <c r="L138" s="9" t="n"/>
      <c r="N138" s="9" t="n"/>
      <c r="O138" s="9" t="n"/>
      <c r="P138" s="9" t="n"/>
      <c r="Q138" s="9" t="n"/>
      <c r="R138" s="9" t="n"/>
      <c r="S138" s="9" t="n"/>
    </row>
    <row r="139" ht="15.75" customHeight="1" s="496">
      <c r="A139" s="9" t="n"/>
      <c r="B139" s="9" t="n"/>
      <c r="C139" s="9" t="n"/>
      <c r="E139" s="9" t="n"/>
      <c r="F139" s="9" t="n"/>
      <c r="H139" s="9" t="n"/>
      <c r="J139" s="9" t="n"/>
      <c r="K139" s="9" t="n"/>
      <c r="L139" s="9" t="n"/>
      <c r="N139" s="9" t="n"/>
      <c r="O139" s="9" t="n"/>
      <c r="P139" s="9" t="n"/>
      <c r="Q139" s="9" t="n"/>
      <c r="R139" s="9" t="n"/>
      <c r="S139" s="9" t="n"/>
    </row>
    <row r="140" ht="15.75" customHeight="1" s="496">
      <c r="A140" s="9" t="n"/>
      <c r="B140" s="9" t="n"/>
      <c r="C140" s="9" t="n"/>
      <c r="E140" s="9" t="n"/>
      <c r="F140" s="9" t="n"/>
      <c r="H140" s="9" t="n"/>
      <c r="J140" s="9" t="n"/>
      <c r="K140" s="9" t="n"/>
      <c r="L140" s="9" t="n"/>
      <c r="N140" s="9" t="n"/>
      <c r="O140" s="9" t="n"/>
      <c r="P140" s="9" t="n"/>
      <c r="Q140" s="9" t="n"/>
      <c r="R140" s="9" t="n"/>
      <c r="S140" s="9" t="n"/>
    </row>
    <row r="141" ht="15.75" customHeight="1" s="496">
      <c r="A141" s="9" t="n"/>
      <c r="B141" s="9" t="n"/>
      <c r="C141" s="9" t="n"/>
      <c r="E141" s="9" t="n"/>
      <c r="F141" s="9" t="n"/>
      <c r="H141" s="9" t="n"/>
      <c r="J141" s="9" t="n"/>
      <c r="K141" s="9" t="n"/>
      <c r="L141" s="9" t="n"/>
      <c r="N141" s="9" t="n"/>
      <c r="O141" s="9" t="n"/>
      <c r="P141" s="9" t="n"/>
      <c r="Q141" s="9" t="n"/>
      <c r="R141" s="9" t="n"/>
      <c r="S141" s="9" t="n"/>
    </row>
    <row r="142" ht="15.75" customHeight="1" s="496">
      <c r="A142" s="9" t="n"/>
      <c r="B142" s="9" t="n"/>
      <c r="C142" s="9" t="n"/>
      <c r="E142" s="9" t="n"/>
      <c r="F142" s="9" t="n"/>
      <c r="H142" s="9" t="n"/>
      <c r="J142" s="9" t="n"/>
      <c r="K142" s="9" t="n"/>
      <c r="L142" s="9" t="n"/>
      <c r="N142" s="9" t="n"/>
      <c r="O142" s="9" t="n"/>
      <c r="P142" s="9" t="n"/>
      <c r="Q142" s="9" t="n"/>
      <c r="R142" s="9" t="n"/>
      <c r="S142" s="9" t="n"/>
    </row>
    <row r="143" ht="15.75" customHeight="1" s="496">
      <c r="A143" s="9" t="n"/>
      <c r="B143" s="9" t="n"/>
      <c r="C143" s="9" t="n"/>
      <c r="E143" s="9" t="n"/>
      <c r="F143" s="9" t="n"/>
      <c r="H143" s="9" t="n"/>
      <c r="J143" s="9" t="n"/>
      <c r="K143" s="9" t="n"/>
      <c r="L143" s="9" t="n"/>
      <c r="N143" s="9" t="n"/>
      <c r="O143" s="9" t="n"/>
      <c r="P143" s="9" t="n"/>
      <c r="Q143" s="9" t="n"/>
      <c r="R143" s="9" t="n"/>
      <c r="S143" s="9" t="n"/>
    </row>
    <row r="144" ht="15.75" customHeight="1" s="496">
      <c r="A144" s="9" t="n"/>
      <c r="B144" s="9" t="n"/>
      <c r="C144" s="9" t="n"/>
      <c r="E144" s="9" t="n"/>
      <c r="F144" s="9" t="n"/>
      <c r="H144" s="9" t="n"/>
      <c r="J144" s="9" t="n"/>
      <c r="K144" s="9" t="n"/>
      <c r="L144" s="9" t="n"/>
      <c r="N144" s="9" t="n"/>
      <c r="O144" s="9" t="n"/>
      <c r="P144" s="9" t="n"/>
      <c r="Q144" s="9" t="n"/>
      <c r="R144" s="9" t="n"/>
      <c r="S144" s="9" t="n"/>
    </row>
    <row r="145" ht="15.75" customHeight="1" s="496">
      <c r="A145" s="9" t="n"/>
      <c r="B145" s="9" t="n"/>
      <c r="C145" s="9" t="n"/>
      <c r="E145" s="9" t="n"/>
      <c r="F145" s="9" t="n"/>
      <c r="H145" s="9" t="n"/>
      <c r="J145" s="9" t="n"/>
      <c r="K145" s="9" t="n"/>
      <c r="L145" s="9" t="n"/>
      <c r="N145" s="9" t="n"/>
      <c r="O145" s="9" t="n"/>
      <c r="P145" s="9" t="n"/>
      <c r="Q145" s="9" t="n"/>
      <c r="R145" s="9" t="n"/>
      <c r="S145" s="9" t="n"/>
    </row>
    <row r="146" ht="15.75" customHeight="1" s="496">
      <c r="A146" s="9" t="n"/>
      <c r="B146" s="9" t="n"/>
      <c r="C146" s="9" t="n"/>
      <c r="E146" s="9" t="n"/>
      <c r="F146" s="9" t="n"/>
      <c r="H146" s="9" t="n"/>
      <c r="J146" s="9" t="n"/>
      <c r="K146" s="9" t="n"/>
      <c r="L146" s="9" t="n"/>
      <c r="N146" s="9" t="n"/>
      <c r="O146" s="9" t="n"/>
      <c r="P146" s="9" t="n"/>
      <c r="Q146" s="9" t="n"/>
      <c r="R146" s="9" t="n"/>
      <c r="S146" s="9" t="n"/>
    </row>
    <row r="147" ht="15.75" customHeight="1" s="496">
      <c r="A147" s="9" t="n"/>
      <c r="B147" s="9" t="n"/>
      <c r="C147" s="9" t="n"/>
      <c r="E147" s="9" t="n"/>
      <c r="F147" s="9" t="n"/>
      <c r="H147" s="9" t="n"/>
      <c r="J147" s="9" t="n"/>
      <c r="K147" s="9" t="n"/>
      <c r="L147" s="9" t="n"/>
      <c r="N147" s="9" t="n"/>
      <c r="O147" s="9" t="n"/>
      <c r="P147" s="9" t="n"/>
      <c r="Q147" s="9" t="n"/>
      <c r="R147" s="9" t="n"/>
      <c r="S147" s="9" t="n"/>
    </row>
    <row r="148" ht="15.75" customHeight="1" s="496">
      <c r="A148" s="9" t="n"/>
      <c r="B148" s="9" t="n"/>
      <c r="C148" s="9" t="n"/>
      <c r="E148" s="9" t="n"/>
      <c r="F148" s="9" t="n"/>
      <c r="H148" s="9" t="n"/>
      <c r="J148" s="9" t="n"/>
      <c r="K148" s="9" t="n"/>
      <c r="L148" s="9" t="n"/>
      <c r="N148" s="9" t="n"/>
      <c r="O148" s="9" t="n"/>
      <c r="P148" s="9" t="n"/>
      <c r="Q148" s="9" t="n"/>
      <c r="R148" s="9" t="n"/>
      <c r="S148" s="9" t="n"/>
    </row>
    <row r="149" ht="15.75" customHeight="1" s="496">
      <c r="A149" s="9" t="n"/>
      <c r="B149" s="9" t="n"/>
      <c r="C149" s="9" t="n"/>
      <c r="E149" s="9" t="n"/>
      <c r="F149" s="9" t="n"/>
      <c r="H149" s="9" t="n"/>
      <c r="J149" s="9" t="n"/>
      <c r="K149" s="9" t="n"/>
      <c r="L149" s="9" t="n"/>
      <c r="N149" s="9" t="n"/>
      <c r="O149" s="9" t="n"/>
      <c r="P149" s="9" t="n"/>
      <c r="Q149" s="9" t="n"/>
      <c r="R149" s="9" t="n"/>
      <c r="S149" s="9" t="n"/>
    </row>
    <row r="150" ht="15.75" customHeight="1" s="496">
      <c r="A150" s="9" t="n"/>
      <c r="B150" s="9" t="n"/>
      <c r="C150" s="9" t="n"/>
      <c r="E150" s="9" t="n"/>
      <c r="F150" s="9" t="n"/>
      <c r="H150" s="9" t="n"/>
      <c r="J150" s="9" t="n"/>
      <c r="K150" s="9" t="n"/>
      <c r="L150" s="9" t="n"/>
      <c r="N150" s="9" t="n"/>
      <c r="O150" s="9" t="n"/>
      <c r="P150" s="9" t="n"/>
      <c r="Q150" s="9" t="n"/>
      <c r="R150" s="9" t="n"/>
      <c r="S150" s="9" t="n"/>
    </row>
    <row r="151" ht="15.75" customHeight="1" s="496">
      <c r="A151" s="9" t="n"/>
      <c r="B151" s="9" t="n"/>
      <c r="C151" s="9" t="n"/>
      <c r="E151" s="9" t="n"/>
      <c r="F151" s="9" t="n"/>
      <c r="H151" s="9" t="n"/>
      <c r="J151" s="9" t="n"/>
      <c r="K151" s="9" t="n"/>
      <c r="L151" s="9" t="n"/>
      <c r="N151" s="9" t="n"/>
      <c r="O151" s="9" t="n"/>
      <c r="P151" s="9" t="n"/>
      <c r="Q151" s="9" t="n"/>
      <c r="R151" s="9" t="n"/>
      <c r="S151" s="9" t="n"/>
    </row>
    <row r="152" ht="15.75" customHeight="1" s="496">
      <c r="A152" s="9" t="n"/>
      <c r="B152" s="9" t="n"/>
      <c r="C152" s="9" t="n"/>
      <c r="E152" s="9" t="n"/>
      <c r="F152" s="9" t="n"/>
      <c r="H152" s="9" t="n"/>
      <c r="J152" s="9" t="n"/>
      <c r="K152" s="9" t="n"/>
      <c r="L152" s="9" t="n"/>
      <c r="N152" s="9" t="n"/>
      <c r="O152" s="9" t="n"/>
      <c r="P152" s="9" t="n"/>
      <c r="Q152" s="9" t="n"/>
      <c r="R152" s="9" t="n"/>
      <c r="S152" s="9" t="n"/>
    </row>
    <row r="153" ht="15.75" customHeight="1" s="496">
      <c r="A153" s="9" t="n"/>
      <c r="B153" s="9" t="n"/>
      <c r="C153" s="9" t="n"/>
      <c r="E153" s="9" t="n"/>
      <c r="F153" s="9" t="n"/>
      <c r="H153" s="9" t="n"/>
      <c r="J153" s="9" t="n"/>
      <c r="K153" s="9" t="n"/>
      <c r="L153" s="9" t="n"/>
      <c r="N153" s="9" t="n"/>
      <c r="O153" s="9" t="n"/>
      <c r="P153" s="9" t="n"/>
      <c r="Q153" s="9" t="n"/>
      <c r="R153" s="9" t="n"/>
      <c r="S153" s="9" t="n"/>
    </row>
    <row r="154" ht="15.75" customHeight="1" s="496">
      <c r="A154" s="9" t="n"/>
      <c r="B154" s="9" t="n"/>
      <c r="C154" s="9" t="n"/>
      <c r="E154" s="9" t="n"/>
      <c r="F154" s="9" t="n"/>
      <c r="H154" s="9" t="n"/>
      <c r="J154" s="9" t="n"/>
      <c r="K154" s="9" t="n"/>
      <c r="L154" s="9" t="n"/>
      <c r="N154" s="9" t="n"/>
      <c r="O154" s="9" t="n"/>
      <c r="P154" s="9" t="n"/>
      <c r="Q154" s="9" t="n"/>
      <c r="R154" s="9" t="n"/>
      <c r="S154" s="9" t="n"/>
    </row>
    <row r="155" ht="15.75" customHeight="1" s="496">
      <c r="A155" s="9" t="n"/>
      <c r="B155" s="9" t="n"/>
      <c r="C155" s="9" t="n"/>
      <c r="E155" s="9" t="n"/>
      <c r="F155" s="9" t="n"/>
      <c r="H155" s="9" t="n"/>
      <c r="J155" s="9" t="n"/>
      <c r="K155" s="9" t="n"/>
      <c r="L155" s="9" t="n"/>
      <c r="N155" s="9" t="n"/>
      <c r="O155" s="9" t="n"/>
      <c r="P155" s="9" t="n"/>
      <c r="Q155" s="9" t="n"/>
      <c r="R155" s="9" t="n"/>
      <c r="S155" s="9" t="n"/>
    </row>
    <row r="156" ht="15.75" customHeight="1" s="496">
      <c r="A156" s="9" t="n"/>
      <c r="B156" s="9" t="n"/>
      <c r="C156" s="9" t="n"/>
      <c r="E156" s="9" t="n"/>
      <c r="F156" s="9" t="n"/>
      <c r="H156" s="9" t="n"/>
      <c r="J156" s="9" t="n"/>
      <c r="K156" s="9" t="n"/>
      <c r="L156" s="9" t="n"/>
      <c r="N156" s="9" t="n"/>
      <c r="O156" s="9" t="n"/>
      <c r="P156" s="9" t="n"/>
      <c r="Q156" s="9" t="n"/>
      <c r="R156" s="9" t="n"/>
      <c r="S156" s="9" t="n"/>
    </row>
    <row r="157" ht="15.75" customHeight="1" s="496">
      <c r="A157" s="9" t="n"/>
      <c r="B157" s="9" t="n"/>
      <c r="C157" s="9" t="n"/>
      <c r="E157" s="9" t="n"/>
      <c r="F157" s="9" t="n"/>
      <c r="H157" s="9" t="n"/>
      <c r="J157" s="9" t="n"/>
      <c r="K157" s="9" t="n"/>
      <c r="L157" s="9" t="n"/>
      <c r="N157" s="9" t="n"/>
      <c r="O157" s="9" t="n"/>
      <c r="P157" s="9" t="n"/>
      <c r="Q157" s="9" t="n"/>
      <c r="R157" s="9" t="n"/>
      <c r="S157" s="9" t="n"/>
    </row>
    <row r="158" ht="15.75" customHeight="1" s="496">
      <c r="A158" s="9" t="n"/>
      <c r="B158" s="9" t="n"/>
      <c r="C158" s="9" t="n"/>
      <c r="E158" s="9" t="n"/>
      <c r="F158" s="9" t="n"/>
      <c r="H158" s="9" t="n"/>
      <c r="J158" s="9" t="n"/>
      <c r="K158" s="9" t="n"/>
      <c r="L158" s="9" t="n"/>
      <c r="N158" s="9" t="n"/>
      <c r="O158" s="9" t="n"/>
      <c r="P158" s="9" t="n"/>
      <c r="Q158" s="9" t="n"/>
      <c r="R158" s="9" t="n"/>
      <c r="S158" s="9" t="n"/>
    </row>
    <row r="159" ht="15.75" customHeight="1" s="496">
      <c r="A159" s="9" t="n"/>
      <c r="B159" s="9" t="n"/>
      <c r="C159" s="9" t="n"/>
      <c r="E159" s="9" t="n"/>
      <c r="F159" s="9" t="n"/>
      <c r="H159" s="9" t="n"/>
      <c r="J159" s="9" t="n"/>
      <c r="K159" s="9" t="n"/>
      <c r="L159" s="9" t="n"/>
      <c r="N159" s="9" t="n"/>
      <c r="O159" s="9" t="n"/>
      <c r="P159" s="9" t="n"/>
      <c r="Q159" s="9" t="n"/>
      <c r="R159" s="9" t="n"/>
      <c r="S159" s="9" t="n"/>
    </row>
    <row r="160" ht="15.75" customHeight="1" s="496">
      <c r="A160" s="9" t="n"/>
      <c r="B160" s="9" t="n"/>
      <c r="C160" s="9" t="n"/>
      <c r="E160" s="9" t="n"/>
      <c r="F160" s="9" t="n"/>
      <c r="H160" s="9" t="n"/>
      <c r="J160" s="9" t="n"/>
      <c r="K160" s="9" t="n"/>
      <c r="L160" s="9" t="n"/>
      <c r="N160" s="9" t="n"/>
      <c r="O160" s="9" t="n"/>
      <c r="P160" s="9" t="n"/>
      <c r="Q160" s="9" t="n"/>
      <c r="R160" s="9" t="n"/>
      <c r="S160" s="9" t="n"/>
    </row>
    <row r="161" ht="15.75" customHeight="1" s="496">
      <c r="A161" s="9" t="n"/>
      <c r="B161" s="9" t="n"/>
      <c r="C161" s="9" t="n"/>
      <c r="E161" s="9" t="n"/>
      <c r="F161" s="9" t="n"/>
      <c r="H161" s="9" t="n"/>
      <c r="J161" s="9" t="n"/>
      <c r="K161" s="9" t="n"/>
      <c r="L161" s="9" t="n"/>
      <c r="N161" s="9" t="n"/>
      <c r="O161" s="9" t="n"/>
      <c r="P161" s="9" t="n"/>
      <c r="Q161" s="9" t="n"/>
      <c r="R161" s="9" t="n"/>
      <c r="S161" s="9" t="n"/>
    </row>
    <row r="162" ht="15.75" customHeight="1" s="496">
      <c r="A162" s="9" t="n"/>
      <c r="B162" s="9" t="n"/>
      <c r="C162" s="9" t="n"/>
      <c r="E162" s="9" t="n"/>
      <c r="F162" s="9" t="n"/>
      <c r="H162" s="9" t="n"/>
      <c r="J162" s="9" t="n"/>
      <c r="K162" s="9" t="n"/>
      <c r="L162" s="9" t="n"/>
      <c r="N162" s="9" t="n"/>
      <c r="O162" s="9" t="n"/>
      <c r="P162" s="9" t="n"/>
      <c r="Q162" s="9" t="n"/>
      <c r="R162" s="9" t="n"/>
      <c r="S162" s="9" t="n"/>
    </row>
    <row r="163" ht="15.75" customHeight="1" s="496">
      <c r="A163" s="9" t="n"/>
      <c r="B163" s="9" t="n"/>
      <c r="C163" s="9" t="n"/>
      <c r="E163" s="9" t="n"/>
      <c r="F163" s="9" t="n"/>
      <c r="H163" s="9" t="n"/>
      <c r="J163" s="9" t="n"/>
      <c r="K163" s="9" t="n"/>
      <c r="L163" s="9" t="n"/>
      <c r="N163" s="9" t="n"/>
      <c r="O163" s="9" t="n"/>
      <c r="P163" s="9" t="n"/>
      <c r="Q163" s="9" t="n"/>
      <c r="R163" s="9" t="n"/>
      <c r="S163" s="9" t="n"/>
    </row>
    <row r="164" ht="15.75" customHeight="1" s="496">
      <c r="A164" s="9" t="n"/>
      <c r="B164" s="9" t="n"/>
      <c r="C164" s="9" t="n"/>
      <c r="E164" s="9" t="n"/>
      <c r="F164" s="9" t="n"/>
      <c r="H164" s="9" t="n"/>
      <c r="J164" s="9" t="n"/>
      <c r="K164" s="9" t="n"/>
      <c r="L164" s="9" t="n"/>
      <c r="N164" s="9" t="n"/>
      <c r="O164" s="9" t="n"/>
      <c r="P164" s="9" t="n"/>
      <c r="Q164" s="9" t="n"/>
      <c r="R164" s="9" t="n"/>
      <c r="S164" s="9" t="n"/>
    </row>
    <row r="165" ht="15.75" customHeight="1" s="496">
      <c r="A165" s="9" t="n"/>
      <c r="B165" s="9" t="n"/>
      <c r="C165" s="9" t="n"/>
      <c r="E165" s="9" t="n"/>
      <c r="F165" s="9" t="n"/>
      <c r="H165" s="9" t="n"/>
      <c r="J165" s="9" t="n"/>
      <c r="K165" s="9" t="n"/>
      <c r="L165" s="9" t="n"/>
      <c r="N165" s="9" t="n"/>
      <c r="O165" s="9" t="n"/>
      <c r="P165" s="9" t="n"/>
      <c r="Q165" s="9" t="n"/>
      <c r="R165" s="9" t="n"/>
      <c r="S165" s="9" t="n"/>
    </row>
    <row r="166" ht="15.75" customHeight="1" s="496">
      <c r="A166" s="9" t="n"/>
      <c r="B166" s="9" t="n"/>
      <c r="C166" s="9" t="n"/>
      <c r="E166" s="9" t="n"/>
      <c r="F166" s="9" t="n"/>
      <c r="H166" s="9" t="n"/>
      <c r="J166" s="9" t="n"/>
      <c r="K166" s="9" t="n"/>
      <c r="L166" s="9" t="n"/>
      <c r="N166" s="9" t="n"/>
      <c r="O166" s="9" t="n"/>
      <c r="P166" s="9" t="n"/>
      <c r="Q166" s="9" t="n"/>
      <c r="R166" s="9" t="n"/>
      <c r="S166" s="9" t="n"/>
    </row>
    <row r="167" ht="15.75" customHeight="1" s="496">
      <c r="A167" s="9" t="n"/>
      <c r="B167" s="9" t="n"/>
      <c r="C167" s="9" t="n"/>
      <c r="E167" s="9" t="n"/>
      <c r="F167" s="9" t="n"/>
      <c r="H167" s="9" t="n"/>
      <c r="J167" s="9" t="n"/>
      <c r="K167" s="9" t="n"/>
      <c r="L167" s="9" t="n"/>
      <c r="N167" s="9" t="n"/>
      <c r="O167" s="9" t="n"/>
      <c r="P167" s="9" t="n"/>
      <c r="Q167" s="9" t="n"/>
      <c r="R167" s="9" t="n"/>
      <c r="S167" s="9" t="n"/>
    </row>
    <row r="168" ht="15.75" customHeight="1" s="496">
      <c r="A168" s="9" t="n"/>
      <c r="B168" s="9" t="n"/>
      <c r="C168" s="9" t="n"/>
      <c r="E168" s="9" t="n"/>
      <c r="F168" s="9" t="n"/>
      <c r="H168" s="9" t="n"/>
      <c r="J168" s="9" t="n"/>
      <c r="K168" s="9" t="n"/>
      <c r="L168" s="9" t="n"/>
      <c r="N168" s="9" t="n"/>
      <c r="O168" s="9" t="n"/>
      <c r="P168" s="9" t="n"/>
      <c r="Q168" s="9" t="n"/>
      <c r="R168" s="9" t="n"/>
      <c r="S168" s="9" t="n"/>
    </row>
    <row r="169" ht="15.75" customHeight="1" s="496">
      <c r="A169" s="9" t="n"/>
      <c r="B169" s="9" t="n"/>
      <c r="C169" s="9" t="n"/>
      <c r="E169" s="9" t="n"/>
      <c r="F169" s="9" t="n"/>
      <c r="H169" s="9" t="n"/>
      <c r="J169" s="9" t="n"/>
      <c r="K169" s="9" t="n"/>
      <c r="L169" s="9" t="n"/>
      <c r="N169" s="9" t="n"/>
      <c r="O169" s="9" t="n"/>
      <c r="P169" s="9" t="n"/>
      <c r="Q169" s="9" t="n"/>
      <c r="R169" s="9" t="n"/>
      <c r="S169" s="9" t="n"/>
    </row>
    <row r="170" ht="15.75" customHeight="1" s="496">
      <c r="A170" s="9" t="n"/>
      <c r="B170" s="9" t="n"/>
      <c r="C170" s="9" t="n"/>
      <c r="E170" s="9" t="n"/>
      <c r="F170" s="9" t="n"/>
      <c r="H170" s="9" t="n"/>
      <c r="J170" s="9" t="n"/>
      <c r="K170" s="9" t="n"/>
      <c r="L170" s="9" t="n"/>
      <c r="N170" s="9" t="n"/>
      <c r="O170" s="9" t="n"/>
      <c r="P170" s="9" t="n"/>
      <c r="Q170" s="9" t="n"/>
      <c r="R170" s="9" t="n"/>
      <c r="S170" s="9" t="n"/>
    </row>
    <row r="171" ht="15.75" customHeight="1" s="496">
      <c r="A171" s="9" t="n"/>
      <c r="B171" s="9" t="n"/>
      <c r="C171" s="9" t="n"/>
      <c r="E171" s="9" t="n"/>
      <c r="F171" s="9" t="n"/>
      <c r="H171" s="9" t="n"/>
      <c r="J171" s="9" t="n"/>
      <c r="K171" s="9" t="n"/>
      <c r="L171" s="9" t="n"/>
      <c r="N171" s="9" t="n"/>
      <c r="O171" s="9" t="n"/>
      <c r="P171" s="9" t="n"/>
      <c r="Q171" s="9" t="n"/>
      <c r="R171" s="9" t="n"/>
      <c r="S171" s="9" t="n"/>
    </row>
    <row r="172" ht="15.75" customHeight="1" s="496">
      <c r="A172" s="9" t="n"/>
      <c r="B172" s="9" t="n"/>
      <c r="C172" s="9" t="n"/>
      <c r="E172" s="9" t="n"/>
      <c r="F172" s="9" t="n"/>
      <c r="H172" s="9" t="n"/>
      <c r="J172" s="9" t="n"/>
      <c r="K172" s="9" t="n"/>
      <c r="L172" s="9" t="n"/>
      <c r="N172" s="9" t="n"/>
      <c r="O172" s="9" t="n"/>
      <c r="P172" s="9" t="n"/>
      <c r="Q172" s="9" t="n"/>
      <c r="R172" s="9" t="n"/>
      <c r="S172" s="9" t="n"/>
    </row>
    <row r="173" ht="15.75" customHeight="1" s="496">
      <c r="A173" s="9" t="n"/>
      <c r="B173" s="9" t="n"/>
      <c r="C173" s="9" t="n"/>
      <c r="E173" s="9" t="n"/>
      <c r="F173" s="9" t="n"/>
      <c r="H173" s="9" t="n"/>
      <c r="J173" s="9" t="n"/>
      <c r="K173" s="9" t="n"/>
      <c r="L173" s="9" t="n"/>
      <c r="N173" s="9" t="n"/>
      <c r="O173" s="9" t="n"/>
      <c r="P173" s="9" t="n"/>
      <c r="Q173" s="9" t="n"/>
      <c r="R173" s="9" t="n"/>
      <c r="S173" s="9" t="n"/>
    </row>
    <row r="174" ht="15.75" customHeight="1" s="496">
      <c r="A174" s="9" t="n"/>
      <c r="B174" s="9" t="n"/>
      <c r="C174" s="9" t="n"/>
      <c r="E174" s="9" t="n"/>
      <c r="F174" s="9" t="n"/>
      <c r="H174" s="9" t="n"/>
      <c r="J174" s="9" t="n"/>
      <c r="K174" s="9" t="n"/>
      <c r="L174" s="9" t="n"/>
      <c r="N174" s="9" t="n"/>
      <c r="O174" s="9" t="n"/>
      <c r="P174" s="9" t="n"/>
      <c r="Q174" s="9" t="n"/>
      <c r="R174" s="9" t="n"/>
      <c r="S174" s="9" t="n"/>
    </row>
    <row r="175" ht="15.75" customHeight="1" s="496">
      <c r="A175" s="9" t="n"/>
      <c r="B175" s="9" t="n"/>
      <c r="C175" s="9" t="n"/>
      <c r="E175" s="9" t="n"/>
      <c r="F175" s="9" t="n"/>
      <c r="H175" s="9" t="n"/>
      <c r="J175" s="9" t="n"/>
      <c r="K175" s="9" t="n"/>
      <c r="L175" s="9" t="n"/>
      <c r="N175" s="9" t="n"/>
      <c r="O175" s="9" t="n"/>
      <c r="P175" s="9" t="n"/>
      <c r="Q175" s="9" t="n"/>
      <c r="R175" s="9" t="n"/>
      <c r="S175" s="9" t="n"/>
    </row>
    <row r="176" ht="15.75" customHeight="1" s="496">
      <c r="A176" s="9" t="n"/>
      <c r="B176" s="9" t="n"/>
      <c r="C176" s="9" t="n"/>
      <c r="E176" s="9" t="n"/>
      <c r="F176" s="9" t="n"/>
      <c r="H176" s="9" t="n"/>
      <c r="J176" s="9" t="n"/>
      <c r="K176" s="9" t="n"/>
      <c r="L176" s="9" t="n"/>
      <c r="N176" s="9" t="n"/>
      <c r="O176" s="9" t="n"/>
      <c r="P176" s="9" t="n"/>
      <c r="Q176" s="9" t="n"/>
      <c r="R176" s="9" t="n"/>
      <c r="S176" s="9" t="n"/>
    </row>
    <row r="177" ht="15.75" customHeight="1" s="496">
      <c r="A177" s="9" t="n"/>
      <c r="B177" s="9" t="n"/>
      <c r="C177" s="9" t="n"/>
      <c r="E177" s="9" t="n"/>
      <c r="F177" s="9" t="n"/>
      <c r="H177" s="9" t="n"/>
      <c r="J177" s="9" t="n"/>
      <c r="K177" s="9" t="n"/>
      <c r="L177" s="9" t="n"/>
      <c r="N177" s="9" t="n"/>
      <c r="O177" s="9" t="n"/>
      <c r="P177" s="9" t="n"/>
      <c r="Q177" s="9" t="n"/>
      <c r="R177" s="9" t="n"/>
      <c r="S177" s="9" t="n"/>
    </row>
    <row r="178" ht="15.75" customHeight="1" s="496">
      <c r="A178" s="9" t="n"/>
      <c r="B178" s="9" t="n"/>
      <c r="C178" s="9" t="n"/>
      <c r="E178" s="9" t="n"/>
      <c r="F178" s="9" t="n"/>
      <c r="H178" s="9" t="n"/>
      <c r="J178" s="9" t="n"/>
      <c r="K178" s="9" t="n"/>
      <c r="L178" s="9" t="n"/>
      <c r="N178" s="9" t="n"/>
      <c r="O178" s="9" t="n"/>
      <c r="P178" s="9" t="n"/>
      <c r="Q178" s="9" t="n"/>
      <c r="R178" s="9" t="n"/>
      <c r="S178" s="9" t="n"/>
    </row>
    <row r="179" ht="15.75" customHeight="1" s="496">
      <c r="A179" s="9" t="n"/>
      <c r="B179" s="9" t="n"/>
      <c r="C179" s="9" t="n"/>
      <c r="E179" s="9" t="n"/>
      <c r="F179" s="9" t="n"/>
      <c r="H179" s="9" t="n"/>
      <c r="J179" s="9" t="n"/>
      <c r="K179" s="9" t="n"/>
      <c r="L179" s="9" t="n"/>
      <c r="N179" s="9" t="n"/>
      <c r="O179" s="9" t="n"/>
      <c r="P179" s="9" t="n"/>
      <c r="Q179" s="9" t="n"/>
      <c r="R179" s="9" t="n"/>
      <c r="S179" s="9" t="n"/>
    </row>
    <row r="180" ht="15.75" customHeight="1" s="496">
      <c r="A180" s="9" t="n"/>
      <c r="B180" s="9" t="n"/>
      <c r="C180" s="9" t="n"/>
      <c r="E180" s="9" t="n"/>
      <c r="F180" s="9" t="n"/>
      <c r="H180" s="9" t="n"/>
      <c r="J180" s="9" t="n"/>
      <c r="K180" s="9" t="n"/>
      <c r="L180" s="9" t="n"/>
      <c r="N180" s="9" t="n"/>
      <c r="O180" s="9" t="n"/>
      <c r="P180" s="9" t="n"/>
      <c r="Q180" s="9" t="n"/>
      <c r="R180" s="9" t="n"/>
      <c r="S180" s="9" t="n"/>
    </row>
    <row r="181" ht="15.75" customHeight="1" s="496">
      <c r="A181" s="9" t="n"/>
      <c r="B181" s="9" t="n"/>
      <c r="C181" s="9" t="n"/>
      <c r="E181" s="9" t="n"/>
      <c r="F181" s="9" t="n"/>
      <c r="H181" s="9" t="n"/>
      <c r="J181" s="9" t="n"/>
      <c r="K181" s="9" t="n"/>
      <c r="L181" s="9" t="n"/>
      <c r="N181" s="9" t="n"/>
      <c r="O181" s="9" t="n"/>
      <c r="P181" s="9" t="n"/>
      <c r="Q181" s="9" t="n"/>
      <c r="R181" s="9" t="n"/>
      <c r="S181" s="9" t="n"/>
    </row>
    <row r="182" ht="15.75" customHeight="1" s="496">
      <c r="A182" s="9" t="n"/>
      <c r="B182" s="9" t="n"/>
      <c r="C182" s="9" t="n"/>
      <c r="E182" s="9" t="n"/>
      <c r="F182" s="9" t="n"/>
      <c r="H182" s="9" t="n"/>
      <c r="J182" s="9" t="n"/>
      <c r="K182" s="9" t="n"/>
      <c r="L182" s="9" t="n"/>
      <c r="N182" s="9" t="n"/>
      <c r="O182" s="9" t="n"/>
      <c r="P182" s="9" t="n"/>
      <c r="Q182" s="9" t="n"/>
      <c r="R182" s="9" t="n"/>
      <c r="S182" s="9" t="n"/>
    </row>
    <row r="183" ht="15.75" customHeight="1" s="496">
      <c r="A183" s="9" t="n"/>
      <c r="B183" s="9" t="n"/>
      <c r="C183" s="9" t="n"/>
      <c r="E183" s="9" t="n"/>
      <c r="F183" s="9" t="n"/>
      <c r="H183" s="9" t="n"/>
      <c r="J183" s="9" t="n"/>
      <c r="K183" s="9" t="n"/>
      <c r="L183" s="9" t="n"/>
      <c r="N183" s="9" t="n"/>
      <c r="O183" s="9" t="n"/>
      <c r="P183" s="9" t="n"/>
      <c r="Q183" s="9" t="n"/>
      <c r="R183" s="9" t="n"/>
      <c r="S183" s="9" t="n"/>
    </row>
    <row r="184" ht="15.75" customHeight="1" s="496">
      <c r="A184" s="9" t="n"/>
      <c r="B184" s="9" t="n"/>
      <c r="C184" s="9" t="n"/>
      <c r="E184" s="9" t="n"/>
      <c r="F184" s="9" t="n"/>
      <c r="H184" s="9" t="n"/>
      <c r="J184" s="9" t="n"/>
      <c r="K184" s="9" t="n"/>
      <c r="L184" s="9" t="n"/>
      <c r="N184" s="9" t="n"/>
      <c r="O184" s="9" t="n"/>
      <c r="P184" s="9" t="n"/>
      <c r="Q184" s="9" t="n"/>
      <c r="R184" s="9" t="n"/>
      <c r="S184" s="9" t="n"/>
    </row>
    <row r="185" ht="15.75" customHeight="1" s="496">
      <c r="A185" s="9" t="n"/>
      <c r="B185" s="9" t="n"/>
      <c r="C185" s="9" t="n"/>
      <c r="E185" s="9" t="n"/>
      <c r="F185" s="9" t="n"/>
      <c r="H185" s="9" t="n"/>
      <c r="J185" s="9" t="n"/>
      <c r="K185" s="9" t="n"/>
      <c r="L185" s="9" t="n"/>
      <c r="N185" s="9" t="n"/>
      <c r="O185" s="9" t="n"/>
      <c r="P185" s="9" t="n"/>
      <c r="Q185" s="9" t="n"/>
      <c r="R185" s="9" t="n"/>
      <c r="S185" s="9" t="n"/>
    </row>
    <row r="186" ht="15.75" customHeight="1" s="496">
      <c r="A186" s="9" t="n"/>
      <c r="B186" s="9" t="n"/>
      <c r="C186" s="9" t="n"/>
      <c r="E186" s="9" t="n"/>
      <c r="F186" s="9" t="n"/>
      <c r="H186" s="9" t="n"/>
      <c r="J186" s="9" t="n"/>
      <c r="K186" s="9" t="n"/>
      <c r="L186" s="9" t="n"/>
      <c r="N186" s="9" t="n"/>
      <c r="O186" s="9" t="n"/>
      <c r="P186" s="9" t="n"/>
      <c r="Q186" s="9" t="n"/>
      <c r="R186" s="9" t="n"/>
      <c r="S186" s="9" t="n"/>
    </row>
    <row r="187" ht="15.75" customHeight="1" s="496">
      <c r="A187" s="9" t="n"/>
      <c r="B187" s="9" t="n"/>
      <c r="C187" s="9" t="n"/>
      <c r="E187" s="9" t="n"/>
      <c r="F187" s="9" t="n"/>
      <c r="H187" s="9" t="n"/>
      <c r="J187" s="9" t="n"/>
      <c r="K187" s="9" t="n"/>
      <c r="L187" s="9" t="n"/>
      <c r="N187" s="9" t="n"/>
      <c r="O187" s="9" t="n"/>
      <c r="P187" s="9" t="n"/>
      <c r="Q187" s="9" t="n"/>
      <c r="R187" s="9" t="n"/>
      <c r="S187" s="9" t="n"/>
    </row>
    <row r="188" ht="15.75" customHeight="1" s="496">
      <c r="A188" s="9" t="n"/>
      <c r="B188" s="9" t="n"/>
      <c r="C188" s="9" t="n"/>
      <c r="E188" s="9" t="n"/>
      <c r="F188" s="9" t="n"/>
      <c r="H188" s="9" t="n"/>
      <c r="J188" s="9" t="n"/>
      <c r="K188" s="9" t="n"/>
      <c r="L188" s="9" t="n"/>
      <c r="N188" s="9" t="n"/>
      <c r="O188" s="9" t="n"/>
      <c r="P188" s="9" t="n"/>
      <c r="Q188" s="9" t="n"/>
      <c r="R188" s="9" t="n"/>
      <c r="S188" s="9" t="n"/>
    </row>
    <row r="189" ht="15.75" customHeight="1" s="496">
      <c r="A189" s="9" t="n"/>
      <c r="B189" s="9" t="n"/>
      <c r="C189" s="9" t="n"/>
      <c r="E189" s="9" t="n"/>
      <c r="F189" s="9" t="n"/>
      <c r="H189" s="9" t="n"/>
      <c r="J189" s="9" t="n"/>
      <c r="K189" s="9" t="n"/>
      <c r="L189" s="9" t="n"/>
      <c r="N189" s="9" t="n"/>
      <c r="O189" s="9" t="n"/>
      <c r="P189" s="9" t="n"/>
      <c r="Q189" s="9" t="n"/>
      <c r="R189" s="9" t="n"/>
      <c r="S189" s="9" t="n"/>
    </row>
    <row r="190" ht="15.75" customHeight="1" s="496">
      <c r="A190" s="9" t="n"/>
      <c r="B190" s="9" t="n"/>
      <c r="C190" s="9" t="n"/>
      <c r="E190" s="9" t="n"/>
      <c r="F190" s="9" t="n"/>
      <c r="H190" s="9" t="n"/>
      <c r="J190" s="9" t="n"/>
      <c r="K190" s="9" t="n"/>
      <c r="L190" s="9" t="n"/>
      <c r="N190" s="9" t="n"/>
      <c r="O190" s="9" t="n"/>
      <c r="P190" s="9" t="n"/>
      <c r="Q190" s="9" t="n"/>
      <c r="R190" s="9" t="n"/>
      <c r="S190" s="9" t="n"/>
    </row>
    <row r="191" ht="15.75" customHeight="1" s="496">
      <c r="A191" s="9" t="n"/>
      <c r="B191" s="9" t="n"/>
      <c r="C191" s="9" t="n"/>
      <c r="E191" s="9" t="n"/>
      <c r="F191" s="9" t="n"/>
      <c r="H191" s="9" t="n"/>
      <c r="J191" s="9" t="n"/>
      <c r="K191" s="9" t="n"/>
      <c r="L191" s="9" t="n"/>
      <c r="N191" s="9" t="n"/>
      <c r="O191" s="9" t="n"/>
      <c r="P191" s="9" t="n"/>
      <c r="Q191" s="9" t="n"/>
      <c r="R191" s="9" t="n"/>
      <c r="S191" s="9" t="n"/>
    </row>
    <row r="192" ht="15.75" customHeight="1" s="496">
      <c r="A192" s="9" t="n"/>
      <c r="B192" s="9" t="n"/>
      <c r="C192" s="9" t="n"/>
      <c r="E192" s="9" t="n"/>
      <c r="F192" s="9" t="n"/>
      <c r="H192" s="9" t="n"/>
      <c r="J192" s="9" t="n"/>
      <c r="K192" s="9" t="n"/>
      <c r="L192" s="9" t="n"/>
      <c r="N192" s="9" t="n"/>
      <c r="O192" s="9" t="n"/>
      <c r="P192" s="9" t="n"/>
      <c r="Q192" s="9" t="n"/>
      <c r="R192" s="9" t="n"/>
      <c r="S192" s="9" t="n"/>
    </row>
    <row r="193" ht="15.75" customHeight="1" s="496">
      <c r="A193" s="9" t="n"/>
      <c r="B193" s="9" t="n"/>
      <c r="C193" s="9" t="n"/>
      <c r="E193" s="9" t="n"/>
      <c r="F193" s="9" t="n"/>
      <c r="H193" s="9" t="n"/>
      <c r="J193" s="9" t="n"/>
      <c r="K193" s="9" t="n"/>
      <c r="L193" s="9" t="n"/>
      <c r="N193" s="9" t="n"/>
      <c r="O193" s="9" t="n"/>
      <c r="P193" s="9" t="n"/>
      <c r="Q193" s="9" t="n"/>
      <c r="R193" s="9" t="n"/>
      <c r="S193" s="9" t="n"/>
    </row>
    <row r="194" ht="15.75" customHeight="1" s="496">
      <c r="A194" s="9" t="n"/>
      <c r="B194" s="9" t="n"/>
      <c r="C194" s="9" t="n"/>
      <c r="E194" s="9" t="n"/>
      <c r="F194" s="9" t="n"/>
      <c r="H194" s="9" t="n"/>
      <c r="J194" s="9" t="n"/>
      <c r="K194" s="9" t="n"/>
      <c r="L194" s="9" t="n"/>
      <c r="N194" s="9" t="n"/>
      <c r="O194" s="9" t="n"/>
      <c r="P194" s="9" t="n"/>
      <c r="Q194" s="9" t="n"/>
      <c r="R194" s="9" t="n"/>
      <c r="S194" s="9" t="n"/>
    </row>
    <row r="195" ht="15.75" customHeight="1" s="496">
      <c r="A195" s="9" t="n"/>
      <c r="B195" s="9" t="n"/>
      <c r="C195" s="9" t="n"/>
      <c r="E195" s="9" t="n"/>
      <c r="F195" s="9" t="n"/>
      <c r="H195" s="9" t="n"/>
      <c r="J195" s="9" t="n"/>
      <c r="K195" s="9" t="n"/>
      <c r="L195" s="9" t="n"/>
      <c r="N195" s="9" t="n"/>
      <c r="O195" s="9" t="n"/>
      <c r="P195" s="9" t="n"/>
      <c r="Q195" s="9" t="n"/>
      <c r="R195" s="9" t="n"/>
      <c r="S195" s="9" t="n"/>
    </row>
    <row r="196" ht="15.75" customHeight="1" s="496">
      <c r="A196" s="9" t="n"/>
      <c r="B196" s="9" t="n"/>
      <c r="C196" s="9" t="n"/>
      <c r="E196" s="9" t="n"/>
      <c r="F196" s="9" t="n"/>
      <c r="H196" s="9" t="n"/>
      <c r="J196" s="9" t="n"/>
      <c r="K196" s="9" t="n"/>
      <c r="L196" s="9" t="n"/>
      <c r="N196" s="9" t="n"/>
      <c r="O196" s="9" t="n"/>
      <c r="P196" s="9" t="n"/>
      <c r="Q196" s="9" t="n"/>
      <c r="R196" s="9" t="n"/>
      <c r="S196" s="9" t="n"/>
    </row>
    <row r="197" ht="15.75" customHeight="1" s="496">
      <c r="A197" s="9" t="n"/>
      <c r="B197" s="9" t="n"/>
      <c r="C197" s="9" t="n"/>
      <c r="E197" s="9" t="n"/>
      <c r="F197" s="9" t="n"/>
      <c r="H197" s="9" t="n"/>
      <c r="J197" s="9" t="n"/>
      <c r="K197" s="9" t="n"/>
      <c r="L197" s="9" t="n"/>
      <c r="N197" s="9" t="n"/>
      <c r="O197" s="9" t="n"/>
      <c r="P197" s="9" t="n"/>
      <c r="Q197" s="9" t="n"/>
      <c r="R197" s="9" t="n"/>
      <c r="S197" s="9" t="n"/>
    </row>
    <row r="198" ht="15.75" customHeight="1" s="496">
      <c r="A198" s="9" t="n"/>
      <c r="B198" s="9" t="n"/>
      <c r="C198" s="9" t="n"/>
      <c r="E198" s="9" t="n"/>
      <c r="F198" s="9" t="n"/>
      <c r="H198" s="9" t="n"/>
      <c r="J198" s="9" t="n"/>
      <c r="K198" s="9" t="n"/>
      <c r="L198" s="9" t="n"/>
      <c r="N198" s="9" t="n"/>
      <c r="O198" s="9" t="n"/>
      <c r="P198" s="9" t="n"/>
      <c r="Q198" s="9" t="n"/>
      <c r="R198" s="9" t="n"/>
      <c r="S198" s="9" t="n"/>
    </row>
    <row r="199" ht="15.75" customHeight="1" s="496">
      <c r="A199" s="9" t="n"/>
      <c r="B199" s="9" t="n"/>
      <c r="C199" s="9" t="n"/>
      <c r="E199" s="9" t="n"/>
      <c r="F199" s="9" t="n"/>
      <c r="H199" s="9" t="n"/>
      <c r="J199" s="9" t="n"/>
      <c r="K199" s="9" t="n"/>
      <c r="L199" s="9" t="n"/>
      <c r="N199" s="9" t="n"/>
      <c r="O199" s="9" t="n"/>
      <c r="P199" s="9" t="n"/>
      <c r="Q199" s="9" t="n"/>
      <c r="R199" s="9" t="n"/>
      <c r="S199" s="9" t="n"/>
    </row>
    <row r="200" ht="15.75" customHeight="1" s="496">
      <c r="A200" s="9" t="n"/>
      <c r="B200" s="9" t="n"/>
      <c r="C200" s="9" t="n"/>
      <c r="E200" s="9" t="n"/>
      <c r="F200" s="9" t="n"/>
      <c r="H200" s="9" t="n"/>
      <c r="J200" s="9" t="n"/>
      <c r="K200" s="9" t="n"/>
      <c r="L200" s="9" t="n"/>
      <c r="N200" s="9" t="n"/>
      <c r="O200" s="9" t="n"/>
      <c r="P200" s="9" t="n"/>
      <c r="Q200" s="9" t="n"/>
      <c r="R200" s="9" t="n"/>
      <c r="S200" s="9" t="n"/>
    </row>
    <row r="201" ht="15.75" customHeight="1" s="496">
      <c r="A201" s="9" t="n"/>
      <c r="B201" s="9" t="n"/>
      <c r="C201" s="9" t="n"/>
      <c r="E201" s="9" t="n"/>
      <c r="F201" s="9" t="n"/>
      <c r="H201" s="9" t="n"/>
      <c r="J201" s="9" t="n"/>
      <c r="K201" s="9" t="n"/>
      <c r="L201" s="9" t="n"/>
      <c r="N201" s="9" t="n"/>
      <c r="O201" s="9" t="n"/>
      <c r="P201" s="9" t="n"/>
      <c r="Q201" s="9" t="n"/>
      <c r="R201" s="9" t="n"/>
      <c r="S201" s="9" t="n"/>
    </row>
    <row r="202" ht="15.75" customHeight="1" s="496">
      <c r="A202" s="9" t="n"/>
      <c r="B202" s="9" t="n"/>
      <c r="C202" s="9" t="n"/>
      <c r="E202" s="9" t="n"/>
      <c r="F202" s="9" t="n"/>
      <c r="H202" s="9" t="n"/>
      <c r="J202" s="9" t="n"/>
      <c r="K202" s="9" t="n"/>
      <c r="L202" s="9" t="n"/>
      <c r="N202" s="9" t="n"/>
      <c r="O202" s="9" t="n"/>
      <c r="P202" s="9" t="n"/>
      <c r="Q202" s="9" t="n"/>
      <c r="R202" s="9" t="n"/>
      <c r="S202" s="9" t="n"/>
    </row>
    <row r="203" ht="15.75" customHeight="1" s="496">
      <c r="A203" s="9" t="n"/>
      <c r="B203" s="9" t="n"/>
      <c r="C203" s="9" t="n"/>
      <c r="E203" s="9" t="n"/>
      <c r="F203" s="9" t="n"/>
      <c r="H203" s="9" t="n"/>
      <c r="J203" s="9" t="n"/>
      <c r="K203" s="9" t="n"/>
      <c r="L203" s="9" t="n"/>
      <c r="N203" s="9" t="n"/>
      <c r="O203" s="9" t="n"/>
      <c r="P203" s="9" t="n"/>
      <c r="Q203" s="9" t="n"/>
      <c r="R203" s="9" t="n"/>
      <c r="S203" s="9" t="n"/>
    </row>
    <row r="204" ht="15.75" customHeight="1" s="496">
      <c r="A204" s="9" t="n"/>
      <c r="B204" s="9" t="n"/>
      <c r="C204" s="9" t="n"/>
      <c r="E204" s="9" t="n"/>
      <c r="F204" s="9" t="n"/>
      <c r="H204" s="9" t="n"/>
      <c r="J204" s="9" t="n"/>
      <c r="K204" s="9" t="n"/>
      <c r="L204" s="9" t="n"/>
      <c r="N204" s="9" t="n"/>
      <c r="O204" s="9" t="n"/>
      <c r="P204" s="9" t="n"/>
      <c r="Q204" s="9" t="n"/>
      <c r="R204" s="9" t="n"/>
      <c r="S204" s="9" t="n"/>
    </row>
    <row r="205" ht="15.75" customHeight="1" s="496">
      <c r="A205" s="9" t="n"/>
      <c r="B205" s="9" t="n"/>
      <c r="C205" s="9" t="n"/>
      <c r="E205" s="9" t="n"/>
      <c r="F205" s="9" t="n"/>
      <c r="H205" s="9" t="n"/>
      <c r="J205" s="9" t="n"/>
      <c r="K205" s="9" t="n"/>
      <c r="L205" s="9" t="n"/>
      <c r="N205" s="9" t="n"/>
      <c r="O205" s="9" t="n"/>
      <c r="P205" s="9" t="n"/>
      <c r="Q205" s="9" t="n"/>
      <c r="R205" s="9" t="n"/>
      <c r="S205" s="9" t="n"/>
    </row>
    <row r="206" ht="15.75" customHeight="1" s="496">
      <c r="A206" s="9" t="n"/>
      <c r="B206" s="9" t="n"/>
      <c r="C206" s="9" t="n"/>
      <c r="E206" s="9" t="n"/>
      <c r="F206" s="9" t="n"/>
      <c r="H206" s="9" t="n"/>
      <c r="J206" s="9" t="n"/>
      <c r="K206" s="9" t="n"/>
      <c r="L206" s="9" t="n"/>
      <c r="N206" s="9" t="n"/>
      <c r="O206" s="9" t="n"/>
      <c r="P206" s="9" t="n"/>
      <c r="Q206" s="9" t="n"/>
      <c r="R206" s="9" t="n"/>
      <c r="S206" s="9" t="n"/>
    </row>
    <row r="207" ht="15.75" customHeight="1" s="496">
      <c r="A207" s="9" t="n"/>
      <c r="B207" s="9" t="n"/>
      <c r="C207" s="9" t="n"/>
      <c r="E207" s="9" t="n"/>
      <c r="F207" s="9" t="n"/>
      <c r="H207" s="9" t="n"/>
      <c r="J207" s="9" t="n"/>
      <c r="K207" s="9" t="n"/>
      <c r="L207" s="9" t="n"/>
      <c r="N207" s="9" t="n"/>
      <c r="O207" s="9" t="n"/>
      <c r="P207" s="9" t="n"/>
      <c r="Q207" s="9" t="n"/>
      <c r="R207" s="9" t="n"/>
      <c r="S207" s="9" t="n"/>
    </row>
    <row r="208" ht="15.75" customHeight="1" s="496">
      <c r="A208" s="9" t="n"/>
      <c r="B208" s="9" t="n"/>
      <c r="C208" s="9" t="n"/>
      <c r="E208" s="9" t="n"/>
      <c r="F208" s="9" t="n"/>
      <c r="H208" s="9" t="n"/>
      <c r="J208" s="9" t="n"/>
      <c r="K208" s="9" t="n"/>
      <c r="L208" s="9" t="n"/>
      <c r="N208" s="9" t="n"/>
      <c r="O208" s="9" t="n"/>
      <c r="P208" s="9" t="n"/>
      <c r="Q208" s="9" t="n"/>
      <c r="R208" s="9" t="n"/>
      <c r="S208" s="9" t="n"/>
    </row>
    <row r="209" ht="15.75" customHeight="1" s="496">
      <c r="A209" s="9" t="n"/>
      <c r="B209" s="9" t="n"/>
      <c r="C209" s="9" t="n"/>
      <c r="E209" s="9" t="n"/>
      <c r="F209" s="9" t="n"/>
      <c r="H209" s="9" t="n"/>
      <c r="J209" s="9" t="n"/>
      <c r="K209" s="9" t="n"/>
      <c r="L209" s="9" t="n"/>
      <c r="N209" s="9" t="n"/>
      <c r="O209" s="9" t="n"/>
      <c r="P209" s="9" t="n"/>
      <c r="Q209" s="9" t="n"/>
      <c r="R209" s="9" t="n"/>
      <c r="S209" s="9" t="n"/>
    </row>
    <row r="210" ht="15.75" customHeight="1" s="496">
      <c r="A210" s="9" t="n"/>
      <c r="B210" s="9" t="n"/>
      <c r="C210" s="9" t="n"/>
      <c r="E210" s="9" t="n"/>
      <c r="F210" s="9" t="n"/>
      <c r="H210" s="9" t="n"/>
      <c r="J210" s="9" t="n"/>
      <c r="K210" s="9" t="n"/>
      <c r="L210" s="9" t="n"/>
      <c r="N210" s="9" t="n"/>
      <c r="O210" s="9" t="n"/>
      <c r="P210" s="9" t="n"/>
      <c r="Q210" s="9" t="n"/>
      <c r="R210" s="9" t="n"/>
      <c r="S210" s="9" t="n"/>
    </row>
    <row r="211" ht="15.75" customHeight="1" s="496">
      <c r="A211" s="9" t="n"/>
      <c r="B211" s="9" t="n"/>
      <c r="C211" s="9" t="n"/>
      <c r="E211" s="9" t="n"/>
      <c r="F211" s="9" t="n"/>
      <c r="H211" s="9" t="n"/>
      <c r="J211" s="9" t="n"/>
      <c r="K211" s="9" t="n"/>
      <c r="L211" s="9" t="n"/>
      <c r="N211" s="9" t="n"/>
      <c r="O211" s="9" t="n"/>
      <c r="P211" s="9" t="n"/>
      <c r="Q211" s="9" t="n"/>
      <c r="R211" s="9" t="n"/>
      <c r="S211" s="9" t="n"/>
    </row>
    <row r="212" ht="15.75" customHeight="1" s="496">
      <c r="A212" s="9" t="n"/>
      <c r="B212" s="9" t="n"/>
      <c r="C212" s="9" t="n"/>
      <c r="E212" s="9" t="n"/>
      <c r="F212" s="9" t="n"/>
      <c r="H212" s="9" t="n"/>
      <c r="J212" s="9" t="n"/>
      <c r="K212" s="9" t="n"/>
      <c r="L212" s="9" t="n"/>
      <c r="N212" s="9" t="n"/>
      <c r="O212" s="9" t="n"/>
      <c r="P212" s="9" t="n"/>
      <c r="Q212" s="9" t="n"/>
      <c r="R212" s="9" t="n"/>
      <c r="S212" s="9" t="n"/>
    </row>
    <row r="213" ht="15.75" customHeight="1" s="496">
      <c r="A213" s="9" t="n"/>
      <c r="B213" s="9" t="n"/>
      <c r="C213" s="9" t="n"/>
      <c r="E213" s="9" t="n"/>
      <c r="F213" s="9" t="n"/>
      <c r="H213" s="9" t="n"/>
      <c r="J213" s="9" t="n"/>
      <c r="K213" s="9" t="n"/>
      <c r="L213" s="9" t="n"/>
      <c r="N213" s="9" t="n"/>
      <c r="O213" s="9" t="n"/>
      <c r="P213" s="9" t="n"/>
      <c r="Q213" s="9" t="n"/>
      <c r="R213" s="9" t="n"/>
      <c r="S213" s="9" t="n"/>
    </row>
    <row r="214" ht="15.75" customHeight="1" s="496">
      <c r="A214" s="9" t="n"/>
      <c r="B214" s="9" t="n"/>
      <c r="C214" s="9" t="n"/>
      <c r="E214" s="9" t="n"/>
      <c r="F214" s="9" t="n"/>
      <c r="H214" s="9" t="n"/>
      <c r="J214" s="9" t="n"/>
      <c r="K214" s="9" t="n"/>
      <c r="L214" s="9" t="n"/>
      <c r="N214" s="9" t="n"/>
      <c r="O214" s="9" t="n"/>
      <c r="P214" s="9" t="n"/>
      <c r="Q214" s="9" t="n"/>
      <c r="R214" s="9" t="n"/>
      <c r="S214" s="9" t="n"/>
    </row>
    <row r="215" ht="15.75" customHeight="1" s="496">
      <c r="A215" s="9" t="n"/>
      <c r="B215" s="9" t="n"/>
      <c r="C215" s="9" t="n"/>
      <c r="E215" s="9" t="n"/>
      <c r="F215" s="9" t="n"/>
      <c r="H215" s="9" t="n"/>
      <c r="J215" s="9" t="n"/>
      <c r="K215" s="9" t="n"/>
      <c r="L215" s="9" t="n"/>
      <c r="N215" s="9" t="n"/>
      <c r="O215" s="9" t="n"/>
      <c r="P215" s="9" t="n"/>
      <c r="Q215" s="9" t="n"/>
      <c r="R215" s="9" t="n"/>
      <c r="S215" s="9" t="n"/>
    </row>
    <row r="216" ht="15.75" customHeight="1" s="496">
      <c r="A216" s="9" t="n"/>
      <c r="B216" s="9" t="n"/>
      <c r="C216" s="9" t="n"/>
      <c r="E216" s="9" t="n"/>
      <c r="F216" s="9" t="n"/>
      <c r="H216" s="9" t="n"/>
      <c r="J216" s="9" t="n"/>
      <c r="K216" s="9" t="n"/>
      <c r="L216" s="9" t="n"/>
      <c r="N216" s="9" t="n"/>
      <c r="O216" s="9" t="n"/>
      <c r="P216" s="9" t="n"/>
      <c r="Q216" s="9" t="n"/>
      <c r="R216" s="9" t="n"/>
      <c r="S216" s="9" t="n"/>
    </row>
    <row r="217" ht="15.75" customHeight="1" s="496">
      <c r="A217" s="9" t="n"/>
      <c r="B217" s="9" t="n"/>
      <c r="C217" s="9" t="n"/>
      <c r="E217" s="9" t="n"/>
      <c r="F217" s="9" t="n"/>
      <c r="H217" s="9" t="n"/>
      <c r="J217" s="9" t="n"/>
      <c r="K217" s="9" t="n"/>
      <c r="L217" s="9" t="n"/>
      <c r="N217" s="9" t="n"/>
      <c r="O217" s="9" t="n"/>
      <c r="P217" s="9" t="n"/>
      <c r="Q217" s="9" t="n"/>
      <c r="R217" s="9" t="n"/>
      <c r="S217" s="9" t="n"/>
    </row>
    <row r="218" ht="15.75" customHeight="1" s="496">
      <c r="A218" s="9" t="n"/>
      <c r="B218" s="9" t="n"/>
      <c r="C218" s="9" t="n"/>
      <c r="E218" s="9" t="n"/>
      <c r="F218" s="9" t="n"/>
      <c r="H218" s="9" t="n"/>
      <c r="J218" s="9" t="n"/>
      <c r="K218" s="9" t="n"/>
      <c r="L218" s="9" t="n"/>
      <c r="N218" s="9" t="n"/>
      <c r="O218" s="9" t="n"/>
      <c r="P218" s="9" t="n"/>
      <c r="Q218" s="9" t="n"/>
      <c r="R218" s="9" t="n"/>
      <c r="S218" s="9" t="n"/>
    </row>
    <row r="219" ht="15.75" customHeight="1" s="496">
      <c r="A219" s="9" t="n"/>
      <c r="B219" s="9" t="n"/>
      <c r="C219" s="9" t="n"/>
      <c r="E219" s="9" t="n"/>
      <c r="F219" s="9" t="n"/>
      <c r="H219" s="9" t="n"/>
      <c r="J219" s="9" t="n"/>
      <c r="K219" s="9" t="n"/>
      <c r="L219" s="9" t="n"/>
      <c r="N219" s="9" t="n"/>
      <c r="O219" s="9" t="n"/>
      <c r="P219" s="9" t="n"/>
      <c r="Q219" s="9" t="n"/>
      <c r="R219" s="9" t="n"/>
      <c r="S219" s="9" t="n"/>
    </row>
    <row r="220" ht="15.75" customHeight="1" s="496">
      <c r="A220" s="9" t="n"/>
      <c r="B220" s="9" t="n"/>
      <c r="C220" s="9" t="n"/>
      <c r="E220" s="9" t="n"/>
      <c r="F220" s="9" t="n"/>
      <c r="H220" s="9" t="n"/>
      <c r="J220" s="9" t="n"/>
      <c r="K220" s="9" t="n"/>
      <c r="L220" s="9" t="n"/>
      <c r="N220" s="9" t="n"/>
      <c r="O220" s="9" t="n"/>
      <c r="P220" s="9" t="n"/>
      <c r="Q220" s="9" t="n"/>
      <c r="R220" s="9" t="n"/>
      <c r="S220" s="9" t="n"/>
    </row>
    <row r="221" ht="15.75" customHeight="1" s="496">
      <c r="A221" s="9" t="n"/>
      <c r="B221" s="9" t="n"/>
      <c r="C221" s="9" t="n"/>
      <c r="E221" s="9" t="n"/>
      <c r="F221" s="9" t="n"/>
      <c r="H221" s="9" t="n"/>
      <c r="J221" s="9" t="n"/>
      <c r="K221" s="9" t="n"/>
      <c r="L221" s="9" t="n"/>
      <c r="N221" s="9" t="n"/>
      <c r="O221" s="9" t="n"/>
      <c r="P221" s="9" t="n"/>
      <c r="Q221" s="9" t="n"/>
      <c r="R221" s="9" t="n"/>
      <c r="S221" s="9" t="n"/>
    </row>
    <row r="222" ht="15.75" customHeight="1" s="496">
      <c r="A222" s="9" t="n"/>
      <c r="B222" s="9" t="n"/>
      <c r="C222" s="9" t="n"/>
      <c r="E222" s="9" t="n"/>
      <c r="F222" s="9" t="n"/>
      <c r="H222" s="9" t="n"/>
      <c r="J222" s="9" t="n"/>
      <c r="K222" s="9" t="n"/>
      <c r="L222" s="9" t="n"/>
      <c r="N222" s="9" t="n"/>
      <c r="O222" s="9" t="n"/>
      <c r="P222" s="9" t="n"/>
      <c r="Q222" s="9" t="n"/>
      <c r="R222" s="9" t="n"/>
      <c r="S222" s="9" t="n"/>
    </row>
    <row r="223" ht="15.75" customHeight="1" s="496">
      <c r="A223" s="9" t="n"/>
      <c r="B223" s="9" t="n"/>
      <c r="C223" s="9" t="n"/>
      <c r="E223" s="9" t="n"/>
      <c r="F223" s="9" t="n"/>
      <c r="H223" s="9" t="n"/>
      <c r="J223" s="9" t="n"/>
      <c r="K223" s="9" t="n"/>
      <c r="L223" s="9" t="n"/>
      <c r="N223" s="9" t="n"/>
      <c r="O223" s="9" t="n"/>
      <c r="P223" s="9" t="n"/>
      <c r="Q223" s="9" t="n"/>
      <c r="R223" s="9" t="n"/>
      <c r="S223" s="9" t="n"/>
    </row>
    <row r="224" ht="15.75" customHeight="1" s="496">
      <c r="A224" s="9" t="n"/>
      <c r="B224" s="9" t="n"/>
      <c r="C224" s="9" t="n"/>
      <c r="E224" s="9" t="n"/>
      <c r="F224" s="9" t="n"/>
      <c r="H224" s="9" t="n"/>
      <c r="J224" s="9" t="n"/>
      <c r="K224" s="9" t="n"/>
      <c r="L224" s="9" t="n"/>
      <c r="N224" s="9" t="n"/>
      <c r="O224" s="9" t="n"/>
      <c r="P224" s="9" t="n"/>
      <c r="Q224" s="9" t="n"/>
      <c r="R224" s="9" t="n"/>
      <c r="S224" s="9" t="n"/>
    </row>
    <row r="225" ht="15.75" customHeight="1" s="496">
      <c r="A225" s="9" t="n"/>
      <c r="B225" s="9" t="n"/>
      <c r="C225" s="9" t="n"/>
      <c r="E225" s="9" t="n"/>
      <c r="F225" s="9" t="n"/>
      <c r="H225" s="9" t="n"/>
      <c r="J225" s="9" t="n"/>
      <c r="K225" s="9" t="n"/>
      <c r="L225" s="9" t="n"/>
      <c r="N225" s="9" t="n"/>
      <c r="O225" s="9" t="n"/>
      <c r="P225" s="9" t="n"/>
      <c r="Q225" s="9" t="n"/>
      <c r="R225" s="9" t="n"/>
      <c r="S225" s="9" t="n"/>
    </row>
    <row r="226" ht="15.75" customHeight="1" s="496">
      <c r="A226" s="9" t="n"/>
      <c r="B226" s="9" t="n"/>
      <c r="C226" s="9" t="n"/>
      <c r="E226" s="9" t="n"/>
      <c r="F226" s="9" t="n"/>
      <c r="H226" s="9" t="n"/>
      <c r="J226" s="9" t="n"/>
      <c r="K226" s="9" t="n"/>
      <c r="L226" s="9" t="n"/>
      <c r="N226" s="9" t="n"/>
      <c r="O226" s="9" t="n"/>
      <c r="P226" s="9" t="n"/>
      <c r="Q226" s="9" t="n"/>
      <c r="R226" s="9" t="n"/>
      <c r="S226" s="9" t="n"/>
    </row>
    <row r="227" ht="15.75" customHeight="1" s="496">
      <c r="A227" s="9" t="n"/>
      <c r="B227" s="9" t="n"/>
      <c r="C227" s="9" t="n"/>
      <c r="E227" s="9" t="n"/>
      <c r="F227" s="9" t="n"/>
      <c r="H227" s="9" t="n"/>
      <c r="J227" s="9" t="n"/>
      <c r="K227" s="9" t="n"/>
      <c r="L227" s="9" t="n"/>
      <c r="N227" s="9" t="n"/>
      <c r="O227" s="9" t="n"/>
      <c r="P227" s="9" t="n"/>
      <c r="Q227" s="9" t="n"/>
      <c r="R227" s="9" t="n"/>
      <c r="S227" s="9" t="n"/>
    </row>
    <row r="228" ht="15.75" customHeight="1" s="496">
      <c r="A228" s="9" t="n"/>
      <c r="B228" s="9" t="n"/>
      <c r="C228" s="9" t="n"/>
      <c r="E228" s="9" t="n"/>
      <c r="F228" s="9" t="n"/>
      <c r="H228" s="9" t="n"/>
      <c r="J228" s="9" t="n"/>
      <c r="K228" s="9" t="n"/>
      <c r="L228" s="9" t="n"/>
      <c r="N228" s="9" t="n"/>
      <c r="O228" s="9" t="n"/>
      <c r="P228" s="9" t="n"/>
      <c r="Q228" s="9" t="n"/>
      <c r="R228" s="9" t="n"/>
      <c r="S228" s="9" t="n"/>
    </row>
    <row r="229" ht="15.75" customHeight="1" s="496">
      <c r="A229" s="9" t="n"/>
      <c r="B229" s="9" t="n"/>
      <c r="C229" s="9" t="n"/>
      <c r="E229" s="9" t="n"/>
      <c r="F229" s="9" t="n"/>
      <c r="H229" s="9" t="n"/>
      <c r="J229" s="9" t="n"/>
      <c r="K229" s="9" t="n"/>
      <c r="L229" s="9" t="n"/>
      <c r="N229" s="9" t="n"/>
      <c r="O229" s="9" t="n"/>
      <c r="P229" s="9" t="n"/>
      <c r="Q229" s="9" t="n"/>
      <c r="R229" s="9" t="n"/>
      <c r="S229" s="9" t="n"/>
    </row>
    <row r="230" ht="15.75" customHeight="1" s="496">
      <c r="A230" s="9" t="n"/>
      <c r="B230" s="9" t="n"/>
      <c r="C230" s="9" t="n"/>
      <c r="E230" s="9" t="n"/>
      <c r="F230" s="9" t="n"/>
      <c r="H230" s="9" t="n"/>
      <c r="J230" s="9" t="n"/>
      <c r="K230" s="9" t="n"/>
      <c r="L230" s="9" t="n"/>
      <c r="N230" s="9" t="n"/>
      <c r="O230" s="9" t="n"/>
      <c r="P230" s="9" t="n"/>
      <c r="Q230" s="9" t="n"/>
      <c r="R230" s="9" t="n"/>
      <c r="S230" s="9" t="n"/>
    </row>
    <row r="231" ht="15.75" customHeight="1" s="496">
      <c r="A231" s="9" t="n"/>
      <c r="B231" s="9" t="n"/>
      <c r="C231" s="9" t="n"/>
      <c r="E231" s="9" t="n"/>
      <c r="F231" s="9" t="n"/>
      <c r="H231" s="9" t="n"/>
      <c r="J231" s="9" t="n"/>
      <c r="K231" s="9" t="n"/>
      <c r="L231" s="9" t="n"/>
      <c r="N231" s="9" t="n"/>
      <c r="O231" s="9" t="n"/>
      <c r="P231" s="9" t="n"/>
      <c r="Q231" s="9" t="n"/>
      <c r="R231" s="9" t="n"/>
      <c r="S231" s="9" t="n"/>
    </row>
    <row r="232" ht="15.75" customHeight="1" s="496">
      <c r="A232" s="9" t="n"/>
      <c r="B232" s="9" t="n"/>
      <c r="C232" s="9" t="n"/>
      <c r="E232" s="9" t="n"/>
      <c r="F232" s="9" t="n"/>
      <c r="H232" s="9" t="n"/>
      <c r="J232" s="9" t="n"/>
      <c r="K232" s="9" t="n"/>
      <c r="L232" s="9" t="n"/>
      <c r="N232" s="9" t="n"/>
      <c r="O232" s="9" t="n"/>
      <c r="P232" s="9" t="n"/>
      <c r="Q232" s="9" t="n"/>
      <c r="R232" s="9" t="n"/>
      <c r="S232" s="9" t="n"/>
    </row>
    <row r="233" ht="15.75" customHeight="1" s="496">
      <c r="A233" s="9" t="n"/>
      <c r="B233" s="9" t="n"/>
      <c r="C233" s="9" t="n"/>
      <c r="E233" s="9" t="n"/>
      <c r="F233" s="9" t="n"/>
      <c r="H233" s="9" t="n"/>
      <c r="J233" s="9" t="n"/>
      <c r="K233" s="9" t="n"/>
      <c r="L233" s="9" t="n"/>
      <c r="N233" s="9" t="n"/>
      <c r="O233" s="9" t="n"/>
      <c r="P233" s="9" t="n"/>
      <c r="Q233" s="9" t="n"/>
      <c r="R233" s="9" t="n"/>
      <c r="S233" s="9" t="n"/>
    </row>
    <row r="234" ht="15.75" customHeight="1" s="496">
      <c r="A234" s="9" t="n"/>
      <c r="B234" s="9" t="n"/>
      <c r="C234" s="9" t="n"/>
      <c r="E234" s="9" t="n"/>
      <c r="F234" s="9" t="n"/>
      <c r="H234" s="9" t="n"/>
      <c r="J234" s="9" t="n"/>
      <c r="K234" s="9" t="n"/>
      <c r="L234" s="9" t="n"/>
      <c r="N234" s="9" t="n"/>
      <c r="O234" s="9" t="n"/>
      <c r="P234" s="9" t="n"/>
      <c r="Q234" s="9" t="n"/>
      <c r="R234" s="9" t="n"/>
      <c r="S234" s="9" t="n"/>
    </row>
    <row r="235" ht="15.75" customHeight="1" s="496">
      <c r="A235" s="9" t="n"/>
      <c r="B235" s="9" t="n"/>
      <c r="C235" s="9" t="n"/>
      <c r="E235" s="9" t="n"/>
      <c r="F235" s="9" t="n"/>
      <c r="H235" s="9" t="n"/>
      <c r="J235" s="9" t="n"/>
      <c r="K235" s="9" t="n"/>
      <c r="L235" s="9" t="n"/>
      <c r="N235" s="9" t="n"/>
      <c r="O235" s="9" t="n"/>
      <c r="P235" s="9" t="n"/>
      <c r="Q235" s="9" t="n"/>
      <c r="R235" s="9" t="n"/>
      <c r="S235" s="9" t="n"/>
    </row>
    <row r="236" ht="15.75" customHeight="1" s="496">
      <c r="A236" s="9" t="n"/>
      <c r="B236" s="9" t="n"/>
      <c r="C236" s="9" t="n"/>
      <c r="E236" s="9" t="n"/>
      <c r="F236" s="9" t="n"/>
      <c r="H236" s="9" t="n"/>
      <c r="J236" s="9" t="n"/>
      <c r="K236" s="9" t="n"/>
      <c r="L236" s="9" t="n"/>
      <c r="N236" s="9" t="n"/>
      <c r="O236" s="9" t="n"/>
      <c r="P236" s="9" t="n"/>
      <c r="Q236" s="9" t="n"/>
      <c r="R236" s="9" t="n"/>
      <c r="S236" s="9" t="n"/>
    </row>
    <row r="237" ht="15.75" customHeight="1" s="496">
      <c r="A237" s="9" t="n"/>
      <c r="B237" s="9" t="n"/>
      <c r="C237" s="9" t="n"/>
      <c r="E237" s="9" t="n"/>
      <c r="F237" s="9" t="n"/>
      <c r="H237" s="9" t="n"/>
      <c r="J237" s="9" t="n"/>
      <c r="K237" s="9" t="n"/>
      <c r="L237" s="9" t="n"/>
      <c r="N237" s="9" t="n"/>
      <c r="O237" s="9" t="n"/>
      <c r="P237" s="9" t="n"/>
      <c r="Q237" s="9" t="n"/>
      <c r="R237" s="9" t="n"/>
      <c r="S237" s="9" t="n"/>
    </row>
    <row r="238" ht="15.75" customHeight="1" s="496">
      <c r="A238" s="9" t="n"/>
      <c r="B238" s="9" t="n"/>
      <c r="C238" s="9" t="n"/>
      <c r="E238" s="9" t="n"/>
      <c r="F238" s="9" t="n"/>
      <c r="H238" s="9" t="n"/>
      <c r="J238" s="9" t="n"/>
      <c r="K238" s="9" t="n"/>
      <c r="L238" s="9" t="n"/>
      <c r="N238" s="9" t="n"/>
      <c r="O238" s="9" t="n"/>
      <c r="P238" s="9" t="n"/>
      <c r="Q238" s="9" t="n"/>
      <c r="R238" s="9" t="n"/>
      <c r="S238" s="9" t="n"/>
    </row>
    <row r="239" ht="15.75" customHeight="1" s="496">
      <c r="A239" s="9" t="n"/>
      <c r="B239" s="9" t="n"/>
      <c r="C239" s="9" t="n"/>
      <c r="E239" s="9" t="n"/>
      <c r="F239" s="9" t="n"/>
      <c r="H239" s="9" t="n"/>
      <c r="J239" s="9" t="n"/>
      <c r="K239" s="9" t="n"/>
      <c r="L239" s="9" t="n"/>
      <c r="N239" s="9" t="n"/>
      <c r="O239" s="9" t="n"/>
      <c r="P239" s="9" t="n"/>
      <c r="Q239" s="9" t="n"/>
      <c r="R239" s="9" t="n"/>
      <c r="S239" s="9" t="n"/>
    </row>
    <row r="240" ht="15.75" customHeight="1" s="496">
      <c r="A240" s="9" t="n"/>
      <c r="B240" s="9" t="n"/>
      <c r="C240" s="9" t="n"/>
      <c r="E240" s="9" t="n"/>
      <c r="F240" s="9" t="n"/>
      <c r="H240" s="9" t="n"/>
      <c r="J240" s="9" t="n"/>
      <c r="K240" s="9" t="n"/>
      <c r="L240" s="9" t="n"/>
      <c r="N240" s="9" t="n"/>
      <c r="O240" s="9" t="n"/>
      <c r="P240" s="9" t="n"/>
      <c r="Q240" s="9" t="n"/>
      <c r="R240" s="9" t="n"/>
      <c r="S240" s="9" t="n"/>
    </row>
    <row r="241" ht="15.75" customHeight="1" s="496">
      <c r="A241" s="9" t="n"/>
      <c r="B241" s="9" t="n"/>
      <c r="C241" s="9" t="n"/>
      <c r="E241" s="9" t="n"/>
      <c r="F241" s="9" t="n"/>
      <c r="H241" s="9" t="n"/>
      <c r="J241" s="9" t="n"/>
      <c r="K241" s="9" t="n"/>
      <c r="L241" s="9" t="n"/>
      <c r="N241" s="9" t="n"/>
      <c r="O241" s="9" t="n"/>
      <c r="P241" s="9" t="n"/>
      <c r="Q241" s="9" t="n"/>
      <c r="R241" s="9" t="n"/>
      <c r="S241" s="9" t="n"/>
    </row>
    <row r="242" ht="15.75" customHeight="1" s="496">
      <c r="A242" s="9" t="n"/>
      <c r="B242" s="9" t="n"/>
      <c r="C242" s="9" t="n"/>
      <c r="E242" s="9" t="n"/>
      <c r="F242" s="9" t="n"/>
      <c r="H242" s="9" t="n"/>
      <c r="J242" s="9" t="n"/>
      <c r="K242" s="9" t="n"/>
      <c r="L242" s="9" t="n"/>
      <c r="N242" s="9" t="n"/>
      <c r="O242" s="9" t="n"/>
      <c r="P242" s="9" t="n"/>
      <c r="Q242" s="9" t="n"/>
      <c r="R242" s="9" t="n"/>
      <c r="S242" s="9" t="n"/>
    </row>
    <row r="243" ht="15.75" customHeight="1" s="496">
      <c r="A243" s="9" t="n"/>
      <c r="B243" s="9" t="n"/>
      <c r="C243" s="9" t="n"/>
      <c r="E243" s="9" t="n"/>
      <c r="F243" s="9" t="n"/>
      <c r="H243" s="9" t="n"/>
      <c r="J243" s="9" t="n"/>
      <c r="K243" s="9" t="n"/>
      <c r="L243" s="9" t="n"/>
      <c r="N243" s="9" t="n"/>
      <c r="O243" s="9" t="n"/>
      <c r="P243" s="9" t="n"/>
      <c r="Q243" s="9" t="n"/>
      <c r="R243" s="9" t="n"/>
      <c r="S243" s="9" t="n"/>
    </row>
    <row r="244" ht="15.75" customHeight="1" s="496">
      <c r="A244" s="9" t="n"/>
      <c r="B244" s="9" t="n"/>
      <c r="C244" s="9" t="n"/>
      <c r="E244" s="9" t="n"/>
      <c r="F244" s="9" t="n"/>
      <c r="H244" s="9" t="n"/>
      <c r="J244" s="9" t="n"/>
      <c r="K244" s="9" t="n"/>
      <c r="L244" s="9" t="n"/>
      <c r="N244" s="9" t="n"/>
      <c r="O244" s="9" t="n"/>
      <c r="P244" s="9" t="n"/>
      <c r="Q244" s="9" t="n"/>
      <c r="R244" s="9" t="n"/>
      <c r="S244" s="9" t="n"/>
    </row>
    <row r="245" ht="15.75" customHeight="1" s="496">
      <c r="A245" s="9" t="n"/>
      <c r="B245" s="9" t="n"/>
      <c r="C245" s="9" t="n"/>
      <c r="E245" s="9" t="n"/>
      <c r="F245" s="9" t="n"/>
      <c r="H245" s="9" t="n"/>
      <c r="J245" s="9" t="n"/>
      <c r="K245" s="9" t="n"/>
      <c r="L245" s="9" t="n"/>
      <c r="N245" s="9" t="n"/>
      <c r="O245" s="9" t="n"/>
      <c r="P245" s="9" t="n"/>
      <c r="Q245" s="9" t="n"/>
      <c r="R245" s="9" t="n"/>
      <c r="S245" s="9" t="n"/>
    </row>
    <row r="246" ht="15.75" customHeight="1" s="496">
      <c r="A246" s="9" t="n"/>
      <c r="B246" s="9" t="n"/>
      <c r="C246" s="9" t="n"/>
      <c r="E246" s="9" t="n"/>
      <c r="F246" s="9" t="n"/>
      <c r="H246" s="9" t="n"/>
      <c r="J246" s="9" t="n"/>
      <c r="K246" s="9" t="n"/>
      <c r="L246" s="9" t="n"/>
      <c r="N246" s="9" t="n"/>
      <c r="O246" s="9" t="n"/>
      <c r="P246" s="9" t="n"/>
      <c r="Q246" s="9" t="n"/>
      <c r="R246" s="9" t="n"/>
      <c r="S246" s="9" t="n"/>
    </row>
    <row r="247" ht="15.75" customHeight="1" s="496">
      <c r="A247" s="9" t="n"/>
      <c r="B247" s="9" t="n"/>
      <c r="C247" s="9" t="n"/>
      <c r="E247" s="9" t="n"/>
      <c r="F247" s="9" t="n"/>
      <c r="H247" s="9" t="n"/>
      <c r="J247" s="9" t="n"/>
      <c r="K247" s="9" t="n"/>
      <c r="L247" s="9" t="n"/>
      <c r="N247" s="9" t="n"/>
      <c r="O247" s="9" t="n"/>
      <c r="P247" s="9" t="n"/>
      <c r="Q247" s="9" t="n"/>
      <c r="R247" s="9" t="n"/>
      <c r="S247" s="9" t="n"/>
    </row>
    <row r="248" ht="15.75" customHeight="1" s="496">
      <c r="A248" s="9" t="n"/>
      <c r="B248" s="9" t="n"/>
      <c r="C248" s="9" t="n"/>
      <c r="E248" s="9" t="n"/>
      <c r="F248" s="9" t="n"/>
      <c r="H248" s="9" t="n"/>
      <c r="J248" s="9" t="n"/>
      <c r="K248" s="9" t="n"/>
      <c r="L248" s="9" t="n"/>
      <c r="N248" s="9" t="n"/>
      <c r="O248" s="9" t="n"/>
      <c r="P248" s="9" t="n"/>
      <c r="Q248" s="9" t="n"/>
      <c r="R248" s="9" t="n"/>
      <c r="S248" s="9" t="n"/>
    </row>
    <row r="249" ht="15.75" customHeight="1" s="496">
      <c r="A249" s="9" t="n"/>
      <c r="B249" s="9" t="n"/>
      <c r="C249" s="9" t="n"/>
      <c r="E249" s="9" t="n"/>
      <c r="F249" s="9" t="n"/>
      <c r="H249" s="9" t="n"/>
      <c r="J249" s="9" t="n"/>
      <c r="K249" s="9" t="n"/>
      <c r="L249" s="9" t="n"/>
      <c r="N249" s="9" t="n"/>
      <c r="O249" s="9" t="n"/>
      <c r="P249" s="9" t="n"/>
      <c r="Q249" s="9" t="n"/>
      <c r="R249" s="9" t="n"/>
      <c r="S249" s="9" t="n"/>
    </row>
    <row r="250" ht="15.75" customHeight="1" s="496">
      <c r="A250" s="9" t="n"/>
      <c r="B250" s="9" t="n"/>
      <c r="C250" s="9" t="n"/>
      <c r="E250" s="9" t="n"/>
      <c r="F250" s="9" t="n"/>
      <c r="H250" s="9" t="n"/>
      <c r="J250" s="9" t="n"/>
      <c r="K250" s="9" t="n"/>
      <c r="L250" s="9" t="n"/>
      <c r="N250" s="9" t="n"/>
      <c r="O250" s="9" t="n"/>
      <c r="P250" s="9" t="n"/>
      <c r="Q250" s="9" t="n"/>
      <c r="R250" s="9" t="n"/>
      <c r="S250" s="9" t="n"/>
    </row>
    <row r="251" ht="15.75" customHeight="1" s="496">
      <c r="A251" s="9" t="n"/>
      <c r="B251" s="9" t="n"/>
      <c r="C251" s="9" t="n"/>
      <c r="E251" s="9" t="n"/>
      <c r="F251" s="9" t="n"/>
      <c r="H251" s="9" t="n"/>
      <c r="J251" s="9" t="n"/>
      <c r="K251" s="9" t="n"/>
      <c r="L251" s="9" t="n"/>
      <c r="N251" s="9" t="n"/>
      <c r="O251" s="9" t="n"/>
      <c r="P251" s="9" t="n"/>
      <c r="Q251" s="9" t="n"/>
      <c r="R251" s="9" t="n"/>
      <c r="S251" s="9" t="n"/>
    </row>
    <row r="252" ht="15.75" customHeight="1" s="496">
      <c r="A252" s="9" t="n"/>
      <c r="B252" s="9" t="n"/>
      <c r="C252" s="9" t="n"/>
      <c r="E252" s="9" t="n"/>
      <c r="F252" s="9" t="n"/>
      <c r="H252" s="9" t="n"/>
      <c r="J252" s="9" t="n"/>
      <c r="K252" s="9" t="n"/>
      <c r="L252" s="9" t="n"/>
      <c r="N252" s="9" t="n"/>
      <c r="O252" s="9" t="n"/>
      <c r="P252" s="9" t="n"/>
      <c r="Q252" s="9" t="n"/>
      <c r="R252" s="9" t="n"/>
      <c r="S252" s="9" t="n"/>
    </row>
    <row r="253" ht="15.75" customHeight="1" s="496">
      <c r="A253" s="9" t="n"/>
      <c r="B253" s="9" t="n"/>
      <c r="C253" s="9" t="n"/>
      <c r="E253" s="9" t="n"/>
      <c r="F253" s="9" t="n"/>
      <c r="H253" s="9" t="n"/>
      <c r="J253" s="9" t="n"/>
      <c r="K253" s="9" t="n"/>
      <c r="L253" s="9" t="n"/>
      <c r="N253" s="9" t="n"/>
      <c r="O253" s="9" t="n"/>
      <c r="P253" s="9" t="n"/>
      <c r="Q253" s="9" t="n"/>
      <c r="R253" s="9" t="n"/>
      <c r="S253" s="9" t="n"/>
    </row>
    <row r="254" ht="15.75" customHeight="1" s="496">
      <c r="A254" s="9" t="n"/>
      <c r="B254" s="9" t="n"/>
      <c r="C254" s="9" t="n"/>
      <c r="E254" s="9" t="n"/>
      <c r="F254" s="9" t="n"/>
      <c r="H254" s="9" t="n"/>
      <c r="J254" s="9" t="n"/>
      <c r="K254" s="9" t="n"/>
      <c r="L254" s="9" t="n"/>
      <c r="N254" s="9" t="n"/>
      <c r="O254" s="9" t="n"/>
      <c r="P254" s="9" t="n"/>
      <c r="Q254" s="9" t="n"/>
      <c r="R254" s="9" t="n"/>
      <c r="S254" s="9" t="n"/>
    </row>
    <row r="255" ht="15.75" customHeight="1" s="496">
      <c r="A255" s="9" t="n"/>
      <c r="B255" s="9" t="n"/>
      <c r="C255" s="9" t="n"/>
      <c r="E255" s="9" t="n"/>
      <c r="F255" s="9" t="n"/>
      <c r="H255" s="9" t="n"/>
      <c r="J255" s="9" t="n"/>
      <c r="K255" s="9" t="n"/>
      <c r="L255" s="9" t="n"/>
      <c r="N255" s="9" t="n"/>
      <c r="O255" s="9" t="n"/>
      <c r="P255" s="9" t="n"/>
      <c r="Q255" s="9" t="n"/>
      <c r="R255" s="9" t="n"/>
      <c r="S255" s="9" t="n"/>
    </row>
    <row r="256" ht="15.75" customHeight="1" s="496">
      <c r="A256" s="9" t="n"/>
      <c r="B256" s="9" t="n"/>
      <c r="C256" s="9" t="n"/>
      <c r="E256" s="9" t="n"/>
      <c r="F256" s="9" t="n"/>
      <c r="H256" s="9" t="n"/>
      <c r="J256" s="9" t="n"/>
      <c r="K256" s="9" t="n"/>
      <c r="L256" s="9" t="n"/>
      <c r="N256" s="9" t="n"/>
      <c r="O256" s="9" t="n"/>
      <c r="P256" s="9" t="n"/>
      <c r="Q256" s="9" t="n"/>
      <c r="R256" s="9" t="n"/>
      <c r="S256" s="9" t="n"/>
    </row>
    <row r="257" ht="15.75" customHeight="1" s="496">
      <c r="A257" s="9" t="n"/>
      <c r="B257" s="9" t="n"/>
      <c r="C257" s="9" t="n"/>
      <c r="E257" s="9" t="n"/>
      <c r="F257" s="9" t="n"/>
      <c r="H257" s="9" t="n"/>
      <c r="J257" s="9" t="n"/>
      <c r="K257" s="9" t="n"/>
      <c r="L257" s="9" t="n"/>
      <c r="N257" s="9" t="n"/>
      <c r="O257" s="9" t="n"/>
      <c r="P257" s="9" t="n"/>
      <c r="Q257" s="9" t="n"/>
      <c r="R257" s="9" t="n"/>
      <c r="S257" s="9" t="n"/>
    </row>
    <row r="258" ht="15.75" customHeight="1" s="496">
      <c r="A258" s="9" t="n"/>
      <c r="B258" s="9" t="n"/>
      <c r="C258" s="9" t="n"/>
      <c r="E258" s="9" t="n"/>
      <c r="F258" s="9" t="n"/>
      <c r="H258" s="9" t="n"/>
      <c r="J258" s="9" t="n"/>
      <c r="K258" s="9" t="n"/>
      <c r="L258" s="9" t="n"/>
      <c r="N258" s="9" t="n"/>
      <c r="O258" s="9" t="n"/>
      <c r="P258" s="9" t="n"/>
      <c r="Q258" s="9" t="n"/>
      <c r="R258" s="9" t="n"/>
      <c r="S258" s="9" t="n"/>
    </row>
    <row r="259" ht="15.75" customHeight="1" s="496">
      <c r="A259" s="9" t="n"/>
      <c r="B259" s="9" t="n"/>
      <c r="C259" s="9" t="n"/>
      <c r="E259" s="9" t="n"/>
      <c r="F259" s="9" t="n"/>
      <c r="H259" s="9" t="n"/>
      <c r="J259" s="9" t="n"/>
      <c r="K259" s="9" t="n"/>
      <c r="L259" s="9" t="n"/>
      <c r="N259" s="9" t="n"/>
      <c r="O259" s="9" t="n"/>
      <c r="P259" s="9" t="n"/>
      <c r="Q259" s="9" t="n"/>
      <c r="R259" s="9" t="n"/>
      <c r="S259" s="9" t="n"/>
    </row>
    <row r="260" ht="15.75" customHeight="1" s="496">
      <c r="A260" s="9" t="n"/>
      <c r="B260" s="9" t="n"/>
      <c r="C260" s="9" t="n"/>
      <c r="E260" s="9" t="n"/>
      <c r="F260" s="9" t="n"/>
      <c r="H260" s="9" t="n"/>
      <c r="J260" s="9" t="n"/>
      <c r="K260" s="9" t="n"/>
      <c r="L260" s="9" t="n"/>
      <c r="N260" s="9" t="n"/>
      <c r="O260" s="9" t="n"/>
      <c r="P260" s="9" t="n"/>
      <c r="Q260" s="9" t="n"/>
      <c r="R260" s="9" t="n"/>
      <c r="S260" s="9" t="n"/>
    </row>
    <row r="261" ht="15.75" customHeight="1" s="496">
      <c r="A261" s="9" t="n"/>
      <c r="B261" s="9" t="n"/>
      <c r="C261" s="9" t="n"/>
      <c r="E261" s="9" t="n"/>
      <c r="F261" s="9" t="n"/>
      <c r="H261" s="9" t="n"/>
      <c r="J261" s="9" t="n"/>
      <c r="K261" s="9" t="n"/>
      <c r="L261" s="9" t="n"/>
      <c r="N261" s="9" t="n"/>
      <c r="O261" s="9" t="n"/>
      <c r="P261" s="9" t="n"/>
      <c r="Q261" s="9" t="n"/>
      <c r="R261" s="9" t="n"/>
      <c r="S261" s="9" t="n"/>
    </row>
    <row r="262" ht="15.75" customHeight="1" s="496">
      <c r="A262" s="9" t="n"/>
      <c r="B262" s="9" t="n"/>
      <c r="C262" s="9" t="n"/>
      <c r="E262" s="9" t="n"/>
      <c r="F262" s="9" t="n"/>
      <c r="H262" s="9" t="n"/>
      <c r="J262" s="9" t="n"/>
      <c r="K262" s="9" t="n"/>
      <c r="L262" s="9" t="n"/>
      <c r="N262" s="9" t="n"/>
      <c r="O262" s="9" t="n"/>
      <c r="P262" s="9" t="n"/>
      <c r="Q262" s="9" t="n"/>
      <c r="R262" s="9" t="n"/>
      <c r="S262" s="9" t="n"/>
    </row>
    <row r="263" ht="15.75" customHeight="1" s="496">
      <c r="A263" s="9" t="n"/>
      <c r="B263" s="9" t="n"/>
      <c r="C263" s="9" t="n"/>
      <c r="E263" s="9" t="n"/>
      <c r="F263" s="9" t="n"/>
      <c r="H263" s="9" t="n"/>
      <c r="J263" s="9" t="n"/>
      <c r="K263" s="9" t="n"/>
      <c r="L263" s="9" t="n"/>
      <c r="N263" s="9" t="n"/>
      <c r="O263" s="9" t="n"/>
      <c r="P263" s="9" t="n"/>
      <c r="Q263" s="9" t="n"/>
      <c r="R263" s="9" t="n"/>
      <c r="S263" s="9" t="n"/>
    </row>
    <row r="264" ht="15.75" customHeight="1" s="496">
      <c r="A264" s="9" t="n"/>
      <c r="B264" s="9" t="n"/>
      <c r="C264" s="9" t="n"/>
      <c r="E264" s="9" t="n"/>
      <c r="F264" s="9" t="n"/>
      <c r="H264" s="9" t="n"/>
      <c r="J264" s="9" t="n"/>
      <c r="K264" s="9" t="n"/>
      <c r="L264" s="9" t="n"/>
      <c r="N264" s="9" t="n"/>
      <c r="O264" s="9" t="n"/>
      <c r="P264" s="9" t="n"/>
      <c r="Q264" s="9" t="n"/>
      <c r="R264" s="9" t="n"/>
      <c r="S264" s="9" t="n"/>
    </row>
    <row r="265" ht="15.75" customHeight="1" s="496">
      <c r="A265" s="9" t="n"/>
      <c r="B265" s="9" t="n"/>
      <c r="C265" s="9" t="n"/>
      <c r="E265" s="9" t="n"/>
      <c r="F265" s="9" t="n"/>
      <c r="H265" s="9" t="n"/>
      <c r="J265" s="9" t="n"/>
      <c r="K265" s="9" t="n"/>
      <c r="L265" s="9" t="n"/>
      <c r="N265" s="9" t="n"/>
      <c r="O265" s="9" t="n"/>
      <c r="P265" s="9" t="n"/>
      <c r="Q265" s="9" t="n"/>
      <c r="R265" s="9" t="n"/>
      <c r="S265" s="9" t="n"/>
    </row>
    <row r="266" ht="15.75" customHeight="1" s="496">
      <c r="A266" s="9" t="n"/>
      <c r="B266" s="9" t="n"/>
      <c r="C266" s="9" t="n"/>
      <c r="E266" s="9" t="n"/>
      <c r="F266" s="9" t="n"/>
      <c r="H266" s="9" t="n"/>
      <c r="J266" s="9" t="n"/>
      <c r="K266" s="9" t="n"/>
      <c r="L266" s="9" t="n"/>
      <c r="N266" s="9" t="n"/>
      <c r="O266" s="9" t="n"/>
      <c r="P266" s="9" t="n"/>
      <c r="Q266" s="9" t="n"/>
      <c r="R266" s="9" t="n"/>
      <c r="S266" s="9" t="n"/>
    </row>
    <row r="267" ht="15.75" customHeight="1" s="496">
      <c r="A267" s="9" t="n"/>
      <c r="B267" s="9" t="n"/>
      <c r="C267" s="9" t="n"/>
      <c r="E267" s="9" t="n"/>
      <c r="F267" s="9" t="n"/>
      <c r="H267" s="9" t="n"/>
      <c r="J267" s="9" t="n"/>
      <c r="K267" s="9" t="n"/>
      <c r="L267" s="9" t="n"/>
      <c r="N267" s="9" t="n"/>
      <c r="O267" s="9" t="n"/>
      <c r="P267" s="9" t="n"/>
      <c r="Q267" s="9" t="n"/>
      <c r="R267" s="9" t="n"/>
      <c r="S267" s="9" t="n"/>
    </row>
    <row r="268" ht="15.75" customHeight="1" s="496">
      <c r="A268" s="9" t="n"/>
      <c r="B268" s="9" t="n"/>
      <c r="C268" s="9" t="n"/>
      <c r="E268" s="9" t="n"/>
      <c r="F268" s="9" t="n"/>
      <c r="H268" s="9" t="n"/>
      <c r="J268" s="9" t="n"/>
      <c r="K268" s="9" t="n"/>
      <c r="L268" s="9" t="n"/>
      <c r="N268" s="9" t="n"/>
      <c r="O268" s="9" t="n"/>
      <c r="P268" s="9" t="n"/>
      <c r="Q268" s="9" t="n"/>
      <c r="R268" s="9" t="n"/>
      <c r="S268" s="9" t="n"/>
    </row>
    <row r="269" ht="15.75" customHeight="1" s="496">
      <c r="A269" s="9" t="n"/>
      <c r="B269" s="9" t="n"/>
      <c r="C269" s="9" t="n"/>
      <c r="E269" s="9" t="n"/>
      <c r="F269" s="9" t="n"/>
      <c r="H269" s="9" t="n"/>
      <c r="J269" s="9" t="n"/>
      <c r="K269" s="9" t="n"/>
      <c r="L269" s="9" t="n"/>
      <c r="N269" s="9" t="n"/>
      <c r="O269" s="9" t="n"/>
      <c r="P269" s="9" t="n"/>
      <c r="Q269" s="9" t="n"/>
      <c r="R269" s="9" t="n"/>
      <c r="S269" s="9" t="n"/>
    </row>
    <row r="270" ht="15.75" customHeight="1" s="496">
      <c r="A270" s="9" t="n"/>
      <c r="B270" s="9" t="n"/>
      <c r="C270" s="9" t="n"/>
      <c r="E270" s="9" t="n"/>
      <c r="F270" s="9" t="n"/>
      <c r="H270" s="9" t="n"/>
      <c r="J270" s="9" t="n"/>
      <c r="K270" s="9" t="n"/>
      <c r="L270" s="9" t="n"/>
      <c r="N270" s="9" t="n"/>
      <c r="O270" s="9" t="n"/>
      <c r="P270" s="9" t="n"/>
      <c r="Q270" s="9" t="n"/>
      <c r="R270" s="9" t="n"/>
      <c r="S270" s="9" t="n"/>
    </row>
    <row r="271" ht="15.75" customHeight="1" s="496">
      <c r="A271" s="9" t="n"/>
      <c r="B271" s="9" t="n"/>
      <c r="C271" s="9" t="n"/>
      <c r="E271" s="9" t="n"/>
      <c r="F271" s="9" t="n"/>
      <c r="H271" s="9" t="n"/>
      <c r="J271" s="9" t="n"/>
      <c r="K271" s="9" t="n"/>
      <c r="L271" s="9" t="n"/>
      <c r="N271" s="9" t="n"/>
      <c r="O271" s="9" t="n"/>
      <c r="P271" s="9" t="n"/>
      <c r="Q271" s="9" t="n"/>
      <c r="R271" s="9" t="n"/>
      <c r="S271" s="9" t="n"/>
    </row>
    <row r="272" ht="15.75" customHeight="1" s="496">
      <c r="A272" s="9" t="n"/>
      <c r="B272" s="9" t="n"/>
      <c r="C272" s="9" t="n"/>
      <c r="E272" s="9" t="n"/>
      <c r="F272" s="9" t="n"/>
      <c r="H272" s="9" t="n"/>
      <c r="J272" s="9" t="n"/>
      <c r="K272" s="9" t="n"/>
      <c r="L272" s="9" t="n"/>
      <c r="N272" s="9" t="n"/>
      <c r="O272" s="9" t="n"/>
      <c r="P272" s="9" t="n"/>
      <c r="Q272" s="9" t="n"/>
      <c r="R272" s="9" t="n"/>
      <c r="S272" s="9" t="n"/>
    </row>
    <row r="273" ht="15.75" customHeight="1" s="496">
      <c r="A273" s="9" t="n"/>
      <c r="B273" s="9" t="n"/>
      <c r="C273" s="9" t="n"/>
      <c r="E273" s="9" t="n"/>
      <c r="F273" s="9" t="n"/>
      <c r="H273" s="9" t="n"/>
      <c r="J273" s="9" t="n"/>
      <c r="K273" s="9" t="n"/>
      <c r="L273" s="9" t="n"/>
      <c r="N273" s="9" t="n"/>
      <c r="O273" s="9" t="n"/>
      <c r="P273" s="9" t="n"/>
      <c r="Q273" s="9" t="n"/>
      <c r="R273" s="9" t="n"/>
      <c r="S273" s="9" t="n"/>
    </row>
    <row r="274" ht="15.75" customHeight="1" s="496">
      <c r="A274" s="9" t="n"/>
      <c r="B274" s="9" t="n"/>
      <c r="C274" s="9" t="n"/>
      <c r="E274" s="9" t="n"/>
      <c r="F274" s="9" t="n"/>
      <c r="H274" s="9" t="n"/>
      <c r="J274" s="9" t="n"/>
      <c r="K274" s="9" t="n"/>
      <c r="L274" s="9" t="n"/>
      <c r="N274" s="9" t="n"/>
      <c r="O274" s="9" t="n"/>
      <c r="P274" s="9" t="n"/>
      <c r="Q274" s="9" t="n"/>
      <c r="R274" s="9" t="n"/>
      <c r="S274" s="9" t="n"/>
    </row>
    <row r="275" ht="15.75" customHeight="1" s="496">
      <c r="A275" s="9" t="n"/>
      <c r="B275" s="9" t="n"/>
      <c r="C275" s="9" t="n"/>
      <c r="E275" s="9" t="n"/>
      <c r="F275" s="9" t="n"/>
      <c r="H275" s="9" t="n"/>
      <c r="J275" s="9" t="n"/>
      <c r="K275" s="9" t="n"/>
      <c r="L275" s="9" t="n"/>
      <c r="N275" s="9" t="n"/>
      <c r="O275" s="9" t="n"/>
      <c r="P275" s="9" t="n"/>
      <c r="Q275" s="9" t="n"/>
      <c r="R275" s="9" t="n"/>
      <c r="S275" s="9" t="n"/>
    </row>
    <row r="276" ht="15.75" customHeight="1" s="496">
      <c r="A276" s="9" t="n"/>
      <c r="B276" s="9" t="n"/>
      <c r="C276" s="9" t="n"/>
      <c r="E276" s="9" t="n"/>
      <c r="F276" s="9" t="n"/>
      <c r="H276" s="9" t="n"/>
      <c r="J276" s="9" t="n"/>
      <c r="K276" s="9" t="n"/>
      <c r="L276" s="9" t="n"/>
      <c r="N276" s="9" t="n"/>
      <c r="O276" s="9" t="n"/>
      <c r="P276" s="9" t="n"/>
      <c r="Q276" s="9" t="n"/>
      <c r="R276" s="9" t="n"/>
      <c r="S276" s="9" t="n"/>
    </row>
    <row r="277" ht="15.75" customHeight="1" s="496">
      <c r="A277" s="9" t="n"/>
      <c r="B277" s="9" t="n"/>
      <c r="C277" s="9" t="n"/>
      <c r="E277" s="9" t="n"/>
      <c r="F277" s="9" t="n"/>
      <c r="H277" s="9" t="n"/>
      <c r="J277" s="9" t="n"/>
      <c r="K277" s="9" t="n"/>
      <c r="L277" s="9" t="n"/>
      <c r="N277" s="9" t="n"/>
      <c r="O277" s="9" t="n"/>
      <c r="P277" s="9" t="n"/>
      <c r="Q277" s="9" t="n"/>
      <c r="R277" s="9" t="n"/>
      <c r="S277" s="9" t="n"/>
    </row>
    <row r="278" ht="15.75" customHeight="1" s="496">
      <c r="A278" s="9" t="n"/>
      <c r="B278" s="9" t="n"/>
      <c r="C278" s="9" t="n"/>
      <c r="E278" s="9" t="n"/>
      <c r="F278" s="9" t="n"/>
      <c r="H278" s="9" t="n"/>
      <c r="J278" s="9" t="n"/>
      <c r="K278" s="9" t="n"/>
      <c r="L278" s="9" t="n"/>
      <c r="N278" s="9" t="n"/>
      <c r="O278" s="9" t="n"/>
      <c r="P278" s="9" t="n"/>
      <c r="Q278" s="9" t="n"/>
      <c r="R278" s="9" t="n"/>
      <c r="S278" s="9" t="n"/>
    </row>
    <row r="279" ht="15.75" customHeight="1" s="496">
      <c r="A279" s="9" t="n"/>
      <c r="B279" s="9" t="n"/>
      <c r="C279" s="9" t="n"/>
      <c r="E279" s="9" t="n"/>
      <c r="F279" s="9" t="n"/>
      <c r="H279" s="9" t="n"/>
      <c r="J279" s="9" t="n"/>
      <c r="K279" s="9" t="n"/>
      <c r="L279" s="9" t="n"/>
      <c r="N279" s="9" t="n"/>
      <c r="O279" s="9" t="n"/>
      <c r="P279" s="9" t="n"/>
      <c r="Q279" s="9" t="n"/>
      <c r="R279" s="9" t="n"/>
      <c r="S279" s="9" t="n"/>
    </row>
    <row r="280" ht="15.75" customHeight="1" s="496">
      <c r="A280" s="9" t="n"/>
      <c r="B280" s="9" t="n"/>
      <c r="C280" s="9" t="n"/>
      <c r="E280" s="9" t="n"/>
      <c r="F280" s="9" t="n"/>
      <c r="H280" s="9" t="n"/>
      <c r="J280" s="9" t="n"/>
      <c r="K280" s="9" t="n"/>
      <c r="L280" s="9" t="n"/>
      <c r="N280" s="9" t="n"/>
      <c r="O280" s="9" t="n"/>
      <c r="P280" s="9" t="n"/>
      <c r="Q280" s="9" t="n"/>
      <c r="R280" s="9" t="n"/>
      <c r="S280" s="9" t="n"/>
    </row>
    <row r="281" ht="15.75" customHeight="1" s="496">
      <c r="A281" s="9" t="n"/>
      <c r="B281" s="9" t="n"/>
      <c r="C281" s="9" t="n"/>
      <c r="E281" s="9" t="n"/>
      <c r="F281" s="9" t="n"/>
      <c r="H281" s="9" t="n"/>
      <c r="J281" s="9" t="n"/>
      <c r="K281" s="9" t="n"/>
      <c r="L281" s="9" t="n"/>
      <c r="N281" s="9" t="n"/>
      <c r="O281" s="9" t="n"/>
      <c r="P281" s="9" t="n"/>
      <c r="Q281" s="9" t="n"/>
      <c r="R281" s="9" t="n"/>
      <c r="S281" s="9" t="n"/>
    </row>
    <row r="282" ht="15.75" customHeight="1" s="496">
      <c r="A282" s="9" t="n"/>
      <c r="B282" s="9" t="n"/>
      <c r="C282" s="9" t="n"/>
      <c r="E282" s="9" t="n"/>
      <c r="F282" s="9" t="n"/>
      <c r="H282" s="9" t="n"/>
      <c r="J282" s="9" t="n"/>
      <c r="K282" s="9" t="n"/>
      <c r="L282" s="9" t="n"/>
      <c r="N282" s="9" t="n"/>
      <c r="O282" s="9" t="n"/>
      <c r="P282" s="9" t="n"/>
      <c r="Q282" s="9" t="n"/>
      <c r="R282" s="9" t="n"/>
      <c r="S282" s="9" t="n"/>
    </row>
    <row r="283" ht="15.75" customHeight="1" s="496">
      <c r="A283" s="9" t="n"/>
      <c r="B283" s="9" t="n"/>
      <c r="C283" s="9" t="n"/>
      <c r="E283" s="9" t="n"/>
      <c r="F283" s="9" t="n"/>
      <c r="H283" s="9" t="n"/>
      <c r="J283" s="9" t="n"/>
      <c r="K283" s="9" t="n"/>
      <c r="L283" s="9" t="n"/>
      <c r="N283" s="9" t="n"/>
      <c r="O283" s="9" t="n"/>
      <c r="P283" s="9" t="n"/>
      <c r="Q283" s="9" t="n"/>
      <c r="R283" s="9" t="n"/>
      <c r="S283" s="9" t="n"/>
    </row>
    <row r="284" ht="15.75" customHeight="1" s="496">
      <c r="A284" s="9" t="n"/>
      <c r="B284" s="9" t="n"/>
      <c r="C284" s="9" t="n"/>
      <c r="E284" s="9" t="n"/>
      <c r="F284" s="9" t="n"/>
      <c r="H284" s="9" t="n"/>
      <c r="J284" s="9" t="n"/>
      <c r="K284" s="9" t="n"/>
      <c r="L284" s="9" t="n"/>
      <c r="N284" s="9" t="n"/>
      <c r="O284" s="9" t="n"/>
      <c r="P284" s="9" t="n"/>
      <c r="Q284" s="9" t="n"/>
      <c r="R284" s="9" t="n"/>
      <c r="S284" s="9" t="n"/>
    </row>
    <row r="285" ht="15.75" customHeight="1" s="496">
      <c r="A285" s="9" t="n"/>
      <c r="B285" s="9" t="n"/>
      <c r="C285" s="9" t="n"/>
      <c r="E285" s="9" t="n"/>
      <c r="F285" s="9" t="n"/>
      <c r="H285" s="9" t="n"/>
      <c r="J285" s="9" t="n"/>
      <c r="K285" s="9" t="n"/>
      <c r="L285" s="9" t="n"/>
      <c r="N285" s="9" t="n"/>
      <c r="O285" s="9" t="n"/>
      <c r="P285" s="9" t="n"/>
      <c r="Q285" s="9" t="n"/>
      <c r="R285" s="9" t="n"/>
      <c r="S285" s="9" t="n"/>
    </row>
    <row r="286" ht="15.75" customHeight="1" s="496">
      <c r="A286" s="9" t="n"/>
      <c r="B286" s="9" t="n"/>
      <c r="C286" s="9" t="n"/>
      <c r="E286" s="9" t="n"/>
      <c r="F286" s="9" t="n"/>
      <c r="H286" s="9" t="n"/>
      <c r="J286" s="9" t="n"/>
      <c r="K286" s="9" t="n"/>
      <c r="L286" s="9" t="n"/>
      <c r="N286" s="9" t="n"/>
      <c r="O286" s="9" t="n"/>
      <c r="P286" s="9" t="n"/>
      <c r="Q286" s="9" t="n"/>
      <c r="R286" s="9" t="n"/>
      <c r="S286" s="9" t="n"/>
    </row>
    <row r="287" ht="15.75" customHeight="1" s="496">
      <c r="A287" s="9" t="n"/>
      <c r="B287" s="9" t="n"/>
      <c r="C287" s="9" t="n"/>
      <c r="E287" s="9" t="n"/>
      <c r="F287" s="9" t="n"/>
      <c r="H287" s="9" t="n"/>
      <c r="J287" s="9" t="n"/>
      <c r="K287" s="9" t="n"/>
      <c r="L287" s="9" t="n"/>
      <c r="N287" s="9" t="n"/>
      <c r="O287" s="9" t="n"/>
      <c r="P287" s="9" t="n"/>
      <c r="Q287" s="9" t="n"/>
      <c r="R287" s="9" t="n"/>
      <c r="S287" s="9" t="n"/>
    </row>
    <row r="288" ht="15.75" customHeight="1" s="496">
      <c r="A288" s="9" t="n"/>
      <c r="B288" s="9" t="n"/>
      <c r="C288" s="9" t="n"/>
      <c r="E288" s="9" t="n"/>
      <c r="F288" s="9" t="n"/>
      <c r="H288" s="9" t="n"/>
      <c r="J288" s="9" t="n"/>
      <c r="K288" s="9" t="n"/>
      <c r="L288" s="9" t="n"/>
      <c r="N288" s="9" t="n"/>
      <c r="O288" s="9" t="n"/>
      <c r="P288" s="9" t="n"/>
      <c r="Q288" s="9" t="n"/>
      <c r="R288" s="9" t="n"/>
      <c r="S288" s="9" t="n"/>
    </row>
    <row r="289" ht="15.75" customHeight="1" s="496">
      <c r="A289" s="9" t="n"/>
      <c r="B289" s="9" t="n"/>
      <c r="C289" s="9" t="n"/>
      <c r="E289" s="9" t="n"/>
      <c r="F289" s="9" t="n"/>
      <c r="H289" s="9" t="n"/>
      <c r="J289" s="9" t="n"/>
      <c r="K289" s="9" t="n"/>
      <c r="L289" s="9" t="n"/>
      <c r="N289" s="9" t="n"/>
      <c r="O289" s="9" t="n"/>
      <c r="P289" s="9" t="n"/>
      <c r="Q289" s="9" t="n"/>
      <c r="R289" s="9" t="n"/>
      <c r="S289" s="9" t="n"/>
    </row>
    <row r="290" ht="15.75" customHeight="1" s="496">
      <c r="A290" s="9" t="n"/>
      <c r="B290" s="9" t="n"/>
      <c r="C290" s="9" t="n"/>
      <c r="E290" s="9" t="n"/>
      <c r="F290" s="9" t="n"/>
      <c r="H290" s="9" t="n"/>
      <c r="J290" s="9" t="n"/>
      <c r="K290" s="9" t="n"/>
      <c r="L290" s="9" t="n"/>
      <c r="N290" s="9" t="n"/>
      <c r="O290" s="9" t="n"/>
      <c r="P290" s="9" t="n"/>
      <c r="Q290" s="9" t="n"/>
      <c r="R290" s="9" t="n"/>
      <c r="S290" s="9" t="n"/>
    </row>
    <row r="291" ht="15.75" customHeight="1" s="496">
      <c r="A291" s="9" t="n"/>
      <c r="B291" s="9" t="n"/>
      <c r="C291" s="9" t="n"/>
      <c r="E291" s="9" t="n"/>
      <c r="F291" s="9" t="n"/>
      <c r="H291" s="9" t="n"/>
      <c r="J291" s="9" t="n"/>
      <c r="K291" s="9" t="n"/>
      <c r="L291" s="9" t="n"/>
      <c r="N291" s="9" t="n"/>
      <c r="O291" s="9" t="n"/>
      <c r="P291" s="9" t="n"/>
      <c r="Q291" s="9" t="n"/>
      <c r="R291" s="9" t="n"/>
      <c r="S291" s="9" t="n"/>
    </row>
    <row r="292" ht="15.75" customHeight="1" s="496">
      <c r="A292" s="9" t="n"/>
      <c r="B292" s="9" t="n"/>
      <c r="C292" s="9" t="n"/>
      <c r="E292" s="9" t="n"/>
      <c r="F292" s="9" t="n"/>
      <c r="H292" s="9" t="n"/>
      <c r="J292" s="9" t="n"/>
      <c r="K292" s="9" t="n"/>
      <c r="L292" s="9" t="n"/>
      <c r="N292" s="9" t="n"/>
      <c r="O292" s="9" t="n"/>
      <c r="P292" s="9" t="n"/>
      <c r="Q292" s="9" t="n"/>
      <c r="R292" s="9" t="n"/>
      <c r="S292" s="9" t="n"/>
    </row>
    <row r="293" ht="15.75" customHeight="1" s="496">
      <c r="A293" s="9" t="n"/>
      <c r="B293" s="9" t="n"/>
      <c r="C293" s="9" t="n"/>
      <c r="E293" s="9" t="n"/>
      <c r="F293" s="9" t="n"/>
      <c r="H293" s="9" t="n"/>
      <c r="J293" s="9" t="n"/>
      <c r="K293" s="9" t="n"/>
      <c r="L293" s="9" t="n"/>
      <c r="N293" s="9" t="n"/>
      <c r="O293" s="9" t="n"/>
      <c r="P293" s="9" t="n"/>
      <c r="Q293" s="9" t="n"/>
      <c r="R293" s="9" t="n"/>
      <c r="S293" s="9" t="n"/>
    </row>
    <row r="294" ht="15.75" customHeight="1" s="496">
      <c r="A294" s="9" t="n"/>
      <c r="B294" s="9" t="n"/>
      <c r="C294" s="9" t="n"/>
      <c r="E294" s="9" t="n"/>
      <c r="F294" s="9" t="n"/>
      <c r="H294" s="9" t="n"/>
      <c r="J294" s="9" t="n"/>
      <c r="K294" s="9" t="n"/>
      <c r="L294" s="9" t="n"/>
      <c r="N294" s="9" t="n"/>
      <c r="O294" s="9" t="n"/>
      <c r="P294" s="9" t="n"/>
      <c r="Q294" s="9" t="n"/>
      <c r="R294" s="9" t="n"/>
      <c r="S294" s="9" t="n"/>
    </row>
    <row r="295" ht="15.75" customHeight="1" s="496">
      <c r="A295" s="9" t="n"/>
      <c r="B295" s="9" t="n"/>
      <c r="C295" s="9" t="n"/>
      <c r="E295" s="9" t="n"/>
      <c r="F295" s="9" t="n"/>
      <c r="H295" s="9" t="n"/>
      <c r="J295" s="9" t="n"/>
      <c r="K295" s="9" t="n"/>
      <c r="L295" s="9" t="n"/>
      <c r="N295" s="9" t="n"/>
      <c r="O295" s="9" t="n"/>
      <c r="P295" s="9" t="n"/>
      <c r="Q295" s="9" t="n"/>
      <c r="R295" s="9" t="n"/>
      <c r="S295" s="9" t="n"/>
    </row>
    <row r="296" ht="15.75" customHeight="1" s="496">
      <c r="A296" s="9" t="n"/>
      <c r="B296" s="9" t="n"/>
      <c r="C296" s="9" t="n"/>
      <c r="E296" s="9" t="n"/>
      <c r="F296" s="9" t="n"/>
      <c r="H296" s="9" t="n"/>
      <c r="J296" s="9" t="n"/>
      <c r="K296" s="9" t="n"/>
      <c r="L296" s="9" t="n"/>
      <c r="N296" s="9" t="n"/>
      <c r="O296" s="9" t="n"/>
      <c r="P296" s="9" t="n"/>
      <c r="Q296" s="9" t="n"/>
      <c r="R296" s="9" t="n"/>
      <c r="S296" s="9" t="n"/>
    </row>
    <row r="297" ht="15.75" customHeight="1" s="496">
      <c r="A297" s="9" t="n"/>
      <c r="B297" s="9" t="n"/>
      <c r="C297" s="9" t="n"/>
      <c r="E297" s="9" t="n"/>
      <c r="F297" s="9" t="n"/>
      <c r="H297" s="9" t="n"/>
      <c r="J297" s="9" t="n"/>
      <c r="K297" s="9" t="n"/>
      <c r="L297" s="9" t="n"/>
      <c r="N297" s="9" t="n"/>
      <c r="O297" s="9" t="n"/>
      <c r="P297" s="9" t="n"/>
      <c r="Q297" s="9" t="n"/>
      <c r="R297" s="9" t="n"/>
      <c r="S297" s="9" t="n"/>
    </row>
    <row r="298" ht="15.75" customHeight="1" s="496">
      <c r="A298" s="9" t="n"/>
      <c r="B298" s="9" t="n"/>
      <c r="C298" s="9" t="n"/>
      <c r="E298" s="9" t="n"/>
      <c r="F298" s="9" t="n"/>
      <c r="H298" s="9" t="n"/>
      <c r="J298" s="9" t="n"/>
      <c r="K298" s="9" t="n"/>
      <c r="L298" s="9" t="n"/>
      <c r="N298" s="9" t="n"/>
      <c r="O298" s="9" t="n"/>
      <c r="P298" s="9" t="n"/>
      <c r="Q298" s="9" t="n"/>
      <c r="R298" s="9" t="n"/>
      <c r="S298" s="9" t="n"/>
    </row>
    <row r="299" ht="15.75" customHeight="1" s="496">
      <c r="A299" s="9" t="n"/>
      <c r="B299" s="9" t="n"/>
      <c r="C299" s="9" t="n"/>
      <c r="E299" s="9" t="n"/>
      <c r="F299" s="9" t="n"/>
      <c r="H299" s="9" t="n"/>
      <c r="J299" s="9" t="n"/>
      <c r="K299" s="9" t="n"/>
      <c r="L299" s="9" t="n"/>
      <c r="N299" s="9" t="n"/>
      <c r="O299" s="9" t="n"/>
      <c r="P299" s="9" t="n"/>
      <c r="Q299" s="9" t="n"/>
      <c r="R299" s="9" t="n"/>
      <c r="S299" s="9" t="n"/>
    </row>
    <row r="300" ht="15.75" customHeight="1" s="496">
      <c r="A300" s="9" t="n"/>
      <c r="B300" s="9" t="n"/>
      <c r="C300" s="9" t="n"/>
      <c r="E300" s="9" t="n"/>
      <c r="F300" s="9" t="n"/>
      <c r="H300" s="9" t="n"/>
      <c r="J300" s="9" t="n"/>
      <c r="K300" s="9" t="n"/>
      <c r="L300" s="9" t="n"/>
      <c r="N300" s="9" t="n"/>
      <c r="O300" s="9" t="n"/>
      <c r="P300" s="9" t="n"/>
      <c r="Q300" s="9" t="n"/>
      <c r="R300" s="9" t="n"/>
      <c r="S300" s="9" t="n"/>
    </row>
    <row r="301" ht="15.75" customHeight="1" s="496">
      <c r="A301" s="9" t="n"/>
      <c r="B301" s="9" t="n"/>
      <c r="C301" s="9" t="n"/>
      <c r="E301" s="9" t="n"/>
      <c r="F301" s="9" t="n"/>
      <c r="H301" s="9" t="n"/>
      <c r="J301" s="9" t="n"/>
      <c r="K301" s="9" t="n"/>
      <c r="L301" s="9" t="n"/>
      <c r="N301" s="9" t="n"/>
      <c r="O301" s="9" t="n"/>
      <c r="P301" s="9" t="n"/>
      <c r="Q301" s="9" t="n"/>
      <c r="R301" s="9" t="n"/>
      <c r="S301" s="9" t="n"/>
    </row>
    <row r="302" ht="15.75" customHeight="1" s="496">
      <c r="A302" s="9" t="n"/>
      <c r="B302" s="9" t="n"/>
      <c r="C302" s="9" t="n"/>
      <c r="E302" s="9" t="n"/>
      <c r="F302" s="9" t="n"/>
      <c r="H302" s="9" t="n"/>
      <c r="J302" s="9" t="n"/>
      <c r="K302" s="9" t="n"/>
      <c r="L302" s="9" t="n"/>
      <c r="N302" s="9" t="n"/>
      <c r="O302" s="9" t="n"/>
      <c r="P302" s="9" t="n"/>
      <c r="Q302" s="9" t="n"/>
      <c r="R302" s="9" t="n"/>
      <c r="S302" s="9" t="n"/>
    </row>
    <row r="303" ht="15.75" customHeight="1" s="496">
      <c r="A303" s="9" t="n"/>
      <c r="B303" s="9" t="n"/>
      <c r="C303" s="9" t="n"/>
      <c r="E303" s="9" t="n"/>
      <c r="F303" s="9" t="n"/>
      <c r="H303" s="9" t="n"/>
      <c r="J303" s="9" t="n"/>
      <c r="K303" s="9" t="n"/>
      <c r="L303" s="9" t="n"/>
      <c r="N303" s="9" t="n"/>
      <c r="O303" s="9" t="n"/>
      <c r="P303" s="9" t="n"/>
      <c r="Q303" s="9" t="n"/>
      <c r="R303" s="9" t="n"/>
      <c r="S303" s="9" t="n"/>
    </row>
    <row r="304" ht="15.75" customHeight="1" s="496">
      <c r="A304" s="9" t="n"/>
      <c r="B304" s="9" t="n"/>
      <c r="C304" s="9" t="n"/>
      <c r="E304" s="9" t="n"/>
      <c r="F304" s="9" t="n"/>
      <c r="H304" s="9" t="n"/>
      <c r="J304" s="9" t="n"/>
      <c r="K304" s="9" t="n"/>
      <c r="L304" s="9" t="n"/>
      <c r="N304" s="9" t="n"/>
      <c r="O304" s="9" t="n"/>
      <c r="P304" s="9" t="n"/>
      <c r="Q304" s="9" t="n"/>
      <c r="R304" s="9" t="n"/>
      <c r="S304" s="9" t="n"/>
    </row>
    <row r="305" ht="15.75" customHeight="1" s="496">
      <c r="A305" s="9" t="n"/>
      <c r="B305" s="9" t="n"/>
      <c r="C305" s="9" t="n"/>
      <c r="E305" s="9" t="n"/>
      <c r="F305" s="9" t="n"/>
      <c r="H305" s="9" t="n"/>
      <c r="J305" s="9" t="n"/>
      <c r="K305" s="9" t="n"/>
      <c r="L305" s="9" t="n"/>
      <c r="N305" s="9" t="n"/>
      <c r="O305" s="9" t="n"/>
      <c r="P305" s="9" t="n"/>
      <c r="Q305" s="9" t="n"/>
      <c r="R305" s="9" t="n"/>
      <c r="S305" s="9" t="n"/>
    </row>
    <row r="306" ht="15.75" customHeight="1" s="496">
      <c r="A306" s="9" t="n"/>
      <c r="B306" s="9" t="n"/>
      <c r="C306" s="9" t="n"/>
      <c r="E306" s="9" t="n"/>
      <c r="F306" s="9" t="n"/>
      <c r="H306" s="9" t="n"/>
      <c r="J306" s="9" t="n"/>
      <c r="K306" s="9" t="n"/>
      <c r="L306" s="9" t="n"/>
      <c r="N306" s="9" t="n"/>
      <c r="O306" s="9" t="n"/>
      <c r="P306" s="9" t="n"/>
      <c r="Q306" s="9" t="n"/>
      <c r="R306" s="9" t="n"/>
      <c r="S306" s="9" t="n"/>
    </row>
    <row r="307" ht="15.75" customHeight="1" s="496">
      <c r="A307" s="9" t="n"/>
      <c r="B307" s="9" t="n"/>
      <c r="C307" s="9" t="n"/>
      <c r="E307" s="9" t="n"/>
      <c r="F307" s="9" t="n"/>
      <c r="H307" s="9" t="n"/>
      <c r="J307" s="9" t="n"/>
      <c r="K307" s="9" t="n"/>
      <c r="L307" s="9" t="n"/>
      <c r="N307" s="9" t="n"/>
      <c r="O307" s="9" t="n"/>
      <c r="P307" s="9" t="n"/>
      <c r="Q307" s="9" t="n"/>
      <c r="R307" s="9" t="n"/>
      <c r="S307" s="9" t="n"/>
    </row>
    <row r="308" ht="15.75" customHeight="1" s="496">
      <c r="A308" s="9" t="n"/>
      <c r="B308" s="9" t="n"/>
      <c r="C308" s="9" t="n"/>
      <c r="E308" s="9" t="n"/>
      <c r="F308" s="9" t="n"/>
      <c r="H308" s="9" t="n"/>
      <c r="J308" s="9" t="n"/>
      <c r="K308" s="9" t="n"/>
      <c r="L308" s="9" t="n"/>
      <c r="N308" s="9" t="n"/>
      <c r="O308" s="9" t="n"/>
      <c r="P308" s="9" t="n"/>
      <c r="Q308" s="9" t="n"/>
      <c r="R308" s="9" t="n"/>
      <c r="S308" s="9" t="n"/>
    </row>
    <row r="309" ht="15.75" customHeight="1" s="496">
      <c r="A309" s="9" t="n"/>
      <c r="B309" s="9" t="n"/>
      <c r="C309" s="9" t="n"/>
      <c r="E309" s="9" t="n"/>
      <c r="F309" s="9" t="n"/>
      <c r="H309" s="9" t="n"/>
      <c r="J309" s="9" t="n"/>
      <c r="K309" s="9" t="n"/>
      <c r="L309" s="9" t="n"/>
      <c r="N309" s="9" t="n"/>
      <c r="O309" s="9" t="n"/>
      <c r="P309" s="9" t="n"/>
      <c r="Q309" s="9" t="n"/>
      <c r="R309" s="9" t="n"/>
      <c r="S309" s="9" t="n"/>
    </row>
    <row r="310" ht="15.75" customHeight="1" s="496">
      <c r="A310" s="9" t="n"/>
      <c r="B310" s="9" t="n"/>
      <c r="C310" s="9" t="n"/>
      <c r="E310" s="9" t="n"/>
      <c r="F310" s="9" t="n"/>
      <c r="H310" s="9" t="n"/>
      <c r="J310" s="9" t="n"/>
      <c r="K310" s="9" t="n"/>
      <c r="L310" s="9" t="n"/>
      <c r="N310" s="9" t="n"/>
      <c r="O310" s="9" t="n"/>
      <c r="P310" s="9" t="n"/>
      <c r="Q310" s="9" t="n"/>
      <c r="R310" s="9" t="n"/>
      <c r="S310" s="9" t="n"/>
    </row>
    <row r="311" ht="15.75" customHeight="1" s="496">
      <c r="A311" s="9" t="n"/>
      <c r="B311" s="9" t="n"/>
      <c r="C311" s="9" t="n"/>
      <c r="E311" s="9" t="n"/>
      <c r="F311" s="9" t="n"/>
      <c r="H311" s="9" t="n"/>
      <c r="J311" s="9" t="n"/>
      <c r="K311" s="9" t="n"/>
      <c r="L311" s="9" t="n"/>
      <c r="N311" s="9" t="n"/>
      <c r="O311" s="9" t="n"/>
      <c r="P311" s="9" t="n"/>
      <c r="Q311" s="9" t="n"/>
      <c r="R311" s="9" t="n"/>
      <c r="S311" s="9" t="n"/>
    </row>
    <row r="312" ht="15.75" customHeight="1" s="496">
      <c r="A312" s="9" t="n"/>
      <c r="B312" s="9" t="n"/>
      <c r="C312" s="9" t="n"/>
      <c r="E312" s="9" t="n"/>
      <c r="F312" s="9" t="n"/>
      <c r="H312" s="9" t="n"/>
      <c r="J312" s="9" t="n"/>
      <c r="K312" s="9" t="n"/>
      <c r="L312" s="9" t="n"/>
      <c r="N312" s="9" t="n"/>
      <c r="O312" s="9" t="n"/>
      <c r="P312" s="9" t="n"/>
      <c r="Q312" s="9" t="n"/>
      <c r="R312" s="9" t="n"/>
      <c r="S312" s="9" t="n"/>
    </row>
    <row r="313" ht="15.75" customHeight="1" s="496">
      <c r="A313" s="9" t="n"/>
      <c r="B313" s="9" t="n"/>
      <c r="C313" s="9" t="n"/>
      <c r="E313" s="9" t="n"/>
      <c r="F313" s="9" t="n"/>
      <c r="H313" s="9" t="n"/>
      <c r="J313" s="9" t="n"/>
      <c r="K313" s="9" t="n"/>
      <c r="L313" s="9" t="n"/>
      <c r="N313" s="9" t="n"/>
      <c r="O313" s="9" t="n"/>
      <c r="P313" s="9" t="n"/>
      <c r="Q313" s="9" t="n"/>
      <c r="R313" s="9" t="n"/>
      <c r="S313" s="9" t="n"/>
    </row>
    <row r="314" ht="15.75" customHeight="1" s="496">
      <c r="A314" s="9" t="n"/>
      <c r="B314" s="9" t="n"/>
      <c r="C314" s="9" t="n"/>
      <c r="E314" s="9" t="n"/>
      <c r="F314" s="9" t="n"/>
      <c r="H314" s="9" t="n"/>
      <c r="J314" s="9" t="n"/>
      <c r="K314" s="9" t="n"/>
      <c r="L314" s="9" t="n"/>
      <c r="N314" s="9" t="n"/>
      <c r="O314" s="9" t="n"/>
      <c r="P314" s="9" t="n"/>
      <c r="Q314" s="9" t="n"/>
      <c r="R314" s="9" t="n"/>
      <c r="S314" s="9" t="n"/>
    </row>
    <row r="315" ht="15.75" customHeight="1" s="496">
      <c r="A315" s="9" t="n"/>
      <c r="B315" s="9" t="n"/>
      <c r="C315" s="9" t="n"/>
      <c r="E315" s="9" t="n"/>
      <c r="F315" s="9" t="n"/>
      <c r="H315" s="9" t="n"/>
      <c r="J315" s="9" t="n"/>
      <c r="K315" s="9" t="n"/>
      <c r="L315" s="9" t="n"/>
      <c r="N315" s="9" t="n"/>
      <c r="O315" s="9" t="n"/>
      <c r="P315" s="9" t="n"/>
      <c r="Q315" s="9" t="n"/>
      <c r="R315" s="9" t="n"/>
      <c r="S315" s="9" t="n"/>
    </row>
    <row r="316" ht="15.75" customHeight="1" s="496">
      <c r="A316" s="9" t="n"/>
      <c r="B316" s="9" t="n"/>
      <c r="C316" s="9" t="n"/>
      <c r="E316" s="9" t="n"/>
      <c r="F316" s="9" t="n"/>
      <c r="H316" s="9" t="n"/>
      <c r="J316" s="9" t="n"/>
      <c r="K316" s="9" t="n"/>
      <c r="L316" s="9" t="n"/>
      <c r="N316" s="9" t="n"/>
      <c r="O316" s="9" t="n"/>
      <c r="P316" s="9" t="n"/>
      <c r="Q316" s="9" t="n"/>
      <c r="R316" s="9" t="n"/>
      <c r="S316" s="9" t="n"/>
    </row>
    <row r="317" ht="15.75" customHeight="1" s="496">
      <c r="A317" s="9" t="n"/>
      <c r="B317" s="9" t="n"/>
      <c r="C317" s="9" t="n"/>
      <c r="E317" s="9" t="n"/>
      <c r="F317" s="9" t="n"/>
      <c r="H317" s="9" t="n"/>
      <c r="J317" s="9" t="n"/>
      <c r="K317" s="9" t="n"/>
      <c r="L317" s="9" t="n"/>
      <c r="N317" s="9" t="n"/>
      <c r="O317" s="9" t="n"/>
      <c r="P317" s="9" t="n"/>
      <c r="Q317" s="9" t="n"/>
      <c r="R317" s="9" t="n"/>
      <c r="S317" s="9" t="n"/>
    </row>
    <row r="318" ht="15.75" customHeight="1" s="496">
      <c r="A318" s="9" t="n"/>
      <c r="B318" s="9" t="n"/>
      <c r="C318" s="9" t="n"/>
      <c r="E318" s="9" t="n"/>
      <c r="F318" s="9" t="n"/>
      <c r="H318" s="9" t="n"/>
      <c r="J318" s="9" t="n"/>
      <c r="K318" s="9" t="n"/>
      <c r="L318" s="9" t="n"/>
      <c r="N318" s="9" t="n"/>
      <c r="O318" s="9" t="n"/>
      <c r="P318" s="9" t="n"/>
      <c r="Q318" s="9" t="n"/>
      <c r="R318" s="9" t="n"/>
      <c r="S318" s="9" t="n"/>
    </row>
    <row r="319" ht="15.75" customHeight="1" s="496">
      <c r="A319" s="9" t="n"/>
      <c r="B319" s="9" t="n"/>
      <c r="C319" s="9" t="n"/>
      <c r="E319" s="9" t="n"/>
      <c r="F319" s="9" t="n"/>
      <c r="H319" s="9" t="n"/>
      <c r="J319" s="9" t="n"/>
      <c r="K319" s="9" t="n"/>
      <c r="L319" s="9" t="n"/>
      <c r="N319" s="9" t="n"/>
      <c r="O319" s="9" t="n"/>
      <c r="P319" s="9" t="n"/>
      <c r="Q319" s="9" t="n"/>
      <c r="R319" s="9" t="n"/>
      <c r="S319" s="9" t="n"/>
    </row>
    <row r="320" ht="15.75" customHeight="1" s="496">
      <c r="A320" s="9" t="n"/>
      <c r="B320" s="9" t="n"/>
      <c r="C320" s="9" t="n"/>
      <c r="E320" s="9" t="n"/>
      <c r="F320" s="9" t="n"/>
      <c r="H320" s="9" t="n"/>
      <c r="J320" s="9" t="n"/>
      <c r="K320" s="9" t="n"/>
      <c r="L320" s="9" t="n"/>
      <c r="N320" s="9" t="n"/>
      <c r="O320" s="9" t="n"/>
      <c r="P320" s="9" t="n"/>
      <c r="Q320" s="9" t="n"/>
      <c r="R320" s="9" t="n"/>
      <c r="S320" s="9" t="n"/>
    </row>
    <row r="321" ht="15.75" customHeight="1" s="496">
      <c r="A321" s="9" t="n"/>
      <c r="B321" s="9" t="n"/>
      <c r="C321" s="9" t="n"/>
      <c r="E321" s="9" t="n"/>
      <c r="F321" s="9" t="n"/>
      <c r="H321" s="9" t="n"/>
      <c r="J321" s="9" t="n"/>
      <c r="K321" s="9" t="n"/>
      <c r="L321" s="9" t="n"/>
      <c r="N321" s="9" t="n"/>
      <c r="O321" s="9" t="n"/>
      <c r="P321" s="9" t="n"/>
      <c r="Q321" s="9" t="n"/>
      <c r="R321" s="9" t="n"/>
      <c r="S321" s="9" t="n"/>
    </row>
    <row r="322" ht="15.75" customHeight="1" s="496">
      <c r="A322" s="9" t="n"/>
      <c r="B322" s="9" t="n"/>
      <c r="C322" s="9" t="n"/>
      <c r="E322" s="9" t="n"/>
      <c r="F322" s="9" t="n"/>
      <c r="H322" s="9" t="n"/>
      <c r="J322" s="9" t="n"/>
      <c r="K322" s="9" t="n"/>
      <c r="L322" s="9" t="n"/>
      <c r="N322" s="9" t="n"/>
      <c r="O322" s="9" t="n"/>
      <c r="P322" s="9" t="n"/>
      <c r="Q322" s="9" t="n"/>
      <c r="R322" s="9" t="n"/>
      <c r="S322" s="9" t="n"/>
    </row>
    <row r="323" ht="15.75" customHeight="1" s="496">
      <c r="A323" s="9" t="n"/>
      <c r="B323" s="9" t="n"/>
      <c r="C323" s="9" t="n"/>
      <c r="E323" s="9" t="n"/>
      <c r="F323" s="9" t="n"/>
      <c r="H323" s="9" t="n"/>
      <c r="J323" s="9" t="n"/>
      <c r="K323" s="9" t="n"/>
      <c r="L323" s="9" t="n"/>
      <c r="N323" s="9" t="n"/>
      <c r="O323" s="9" t="n"/>
      <c r="P323" s="9" t="n"/>
      <c r="Q323" s="9" t="n"/>
      <c r="R323" s="9" t="n"/>
      <c r="S323" s="9" t="n"/>
    </row>
    <row r="324" ht="15.75" customHeight="1" s="496">
      <c r="A324" s="9" t="n"/>
      <c r="B324" s="9" t="n"/>
      <c r="C324" s="9" t="n"/>
      <c r="E324" s="9" t="n"/>
      <c r="F324" s="9" t="n"/>
      <c r="H324" s="9" t="n"/>
      <c r="J324" s="9" t="n"/>
      <c r="K324" s="9" t="n"/>
      <c r="L324" s="9" t="n"/>
      <c r="N324" s="9" t="n"/>
      <c r="O324" s="9" t="n"/>
      <c r="P324" s="9" t="n"/>
      <c r="Q324" s="9" t="n"/>
      <c r="R324" s="9" t="n"/>
      <c r="S324" s="9" t="n"/>
    </row>
    <row r="325" ht="15.75" customHeight="1" s="496">
      <c r="A325" s="9" t="n"/>
      <c r="B325" s="9" t="n"/>
      <c r="C325" s="9" t="n"/>
      <c r="E325" s="9" t="n"/>
      <c r="F325" s="9" t="n"/>
      <c r="H325" s="9" t="n"/>
      <c r="J325" s="9" t="n"/>
      <c r="K325" s="9" t="n"/>
      <c r="L325" s="9" t="n"/>
      <c r="N325" s="9" t="n"/>
      <c r="O325" s="9" t="n"/>
      <c r="P325" s="9" t="n"/>
      <c r="Q325" s="9" t="n"/>
      <c r="R325" s="9" t="n"/>
      <c r="S325" s="9" t="n"/>
    </row>
    <row r="326" ht="15.75" customHeight="1" s="496">
      <c r="A326" s="9" t="n"/>
      <c r="B326" s="9" t="n"/>
      <c r="C326" s="9" t="n"/>
      <c r="E326" s="9" t="n"/>
      <c r="F326" s="9" t="n"/>
      <c r="H326" s="9" t="n"/>
      <c r="J326" s="9" t="n"/>
      <c r="K326" s="9" t="n"/>
      <c r="L326" s="9" t="n"/>
      <c r="N326" s="9" t="n"/>
      <c r="O326" s="9" t="n"/>
      <c r="P326" s="9" t="n"/>
      <c r="Q326" s="9" t="n"/>
      <c r="R326" s="9" t="n"/>
      <c r="S326" s="9" t="n"/>
    </row>
    <row r="327" ht="15.75" customHeight="1" s="496">
      <c r="A327" s="9" t="n"/>
      <c r="B327" s="9" t="n"/>
      <c r="C327" s="9" t="n"/>
      <c r="E327" s="9" t="n"/>
      <c r="F327" s="9" t="n"/>
      <c r="H327" s="9" t="n"/>
      <c r="J327" s="9" t="n"/>
      <c r="K327" s="9" t="n"/>
      <c r="L327" s="9" t="n"/>
      <c r="N327" s="9" t="n"/>
      <c r="O327" s="9" t="n"/>
      <c r="P327" s="9" t="n"/>
      <c r="Q327" s="9" t="n"/>
      <c r="R327" s="9" t="n"/>
      <c r="S327" s="9" t="n"/>
    </row>
    <row r="328" ht="15.75" customHeight="1" s="496">
      <c r="A328" s="9" t="n"/>
      <c r="B328" s="9" t="n"/>
      <c r="C328" s="9" t="n"/>
      <c r="E328" s="9" t="n"/>
      <c r="F328" s="9" t="n"/>
      <c r="H328" s="9" t="n"/>
      <c r="J328" s="9" t="n"/>
      <c r="K328" s="9" t="n"/>
      <c r="L328" s="9" t="n"/>
      <c r="N328" s="9" t="n"/>
      <c r="O328" s="9" t="n"/>
      <c r="P328" s="9" t="n"/>
      <c r="Q328" s="9" t="n"/>
      <c r="R328" s="9" t="n"/>
      <c r="S328" s="9" t="n"/>
    </row>
    <row r="329" ht="15.75" customHeight="1" s="496">
      <c r="A329" s="9" t="n"/>
      <c r="B329" s="9" t="n"/>
      <c r="C329" s="9" t="n"/>
      <c r="E329" s="9" t="n"/>
      <c r="F329" s="9" t="n"/>
      <c r="H329" s="9" t="n"/>
      <c r="J329" s="9" t="n"/>
      <c r="K329" s="9" t="n"/>
      <c r="L329" s="9" t="n"/>
      <c r="N329" s="9" t="n"/>
      <c r="O329" s="9" t="n"/>
      <c r="P329" s="9" t="n"/>
      <c r="Q329" s="9" t="n"/>
      <c r="R329" s="9" t="n"/>
      <c r="S329" s="9" t="n"/>
    </row>
    <row r="330" ht="15.75" customHeight="1" s="496">
      <c r="A330" s="9" t="n"/>
      <c r="B330" s="9" t="n"/>
      <c r="C330" s="9" t="n"/>
      <c r="E330" s="9" t="n"/>
      <c r="F330" s="9" t="n"/>
      <c r="H330" s="9" t="n"/>
      <c r="J330" s="9" t="n"/>
      <c r="K330" s="9" t="n"/>
      <c r="L330" s="9" t="n"/>
      <c r="N330" s="9" t="n"/>
      <c r="O330" s="9" t="n"/>
      <c r="P330" s="9" t="n"/>
      <c r="Q330" s="9" t="n"/>
      <c r="R330" s="9" t="n"/>
      <c r="S330" s="9" t="n"/>
    </row>
    <row r="331" ht="15.75" customHeight="1" s="496">
      <c r="A331" s="9" t="n"/>
      <c r="B331" s="9" t="n"/>
      <c r="C331" s="9" t="n"/>
      <c r="E331" s="9" t="n"/>
      <c r="F331" s="9" t="n"/>
      <c r="H331" s="9" t="n"/>
      <c r="J331" s="9" t="n"/>
      <c r="K331" s="9" t="n"/>
      <c r="L331" s="9" t="n"/>
      <c r="N331" s="9" t="n"/>
      <c r="O331" s="9" t="n"/>
      <c r="P331" s="9" t="n"/>
      <c r="Q331" s="9" t="n"/>
      <c r="R331" s="9" t="n"/>
      <c r="S331" s="9" t="n"/>
    </row>
    <row r="332" ht="15.75" customHeight="1" s="496">
      <c r="A332" s="9" t="n"/>
      <c r="B332" s="9" t="n"/>
      <c r="C332" s="9" t="n"/>
      <c r="E332" s="9" t="n"/>
      <c r="F332" s="9" t="n"/>
      <c r="H332" s="9" t="n"/>
      <c r="J332" s="9" t="n"/>
      <c r="K332" s="9" t="n"/>
      <c r="L332" s="9" t="n"/>
      <c r="N332" s="9" t="n"/>
      <c r="O332" s="9" t="n"/>
      <c r="P332" s="9" t="n"/>
      <c r="Q332" s="9" t="n"/>
      <c r="R332" s="9" t="n"/>
      <c r="S332" s="9" t="n"/>
    </row>
    <row r="333" ht="15.75" customHeight="1" s="496">
      <c r="A333" s="9" t="n"/>
      <c r="B333" s="9" t="n"/>
      <c r="C333" s="9" t="n"/>
      <c r="E333" s="9" t="n"/>
      <c r="F333" s="9" t="n"/>
      <c r="H333" s="9" t="n"/>
      <c r="J333" s="9" t="n"/>
      <c r="K333" s="9" t="n"/>
      <c r="L333" s="9" t="n"/>
      <c r="N333" s="9" t="n"/>
      <c r="O333" s="9" t="n"/>
      <c r="P333" s="9" t="n"/>
      <c r="Q333" s="9" t="n"/>
      <c r="R333" s="9" t="n"/>
      <c r="S333" s="9" t="n"/>
    </row>
    <row r="334" ht="15.75" customHeight="1" s="496">
      <c r="A334" s="9" t="n"/>
      <c r="B334" s="9" t="n"/>
      <c r="C334" s="9" t="n"/>
      <c r="E334" s="9" t="n"/>
      <c r="F334" s="9" t="n"/>
      <c r="H334" s="9" t="n"/>
      <c r="J334" s="9" t="n"/>
      <c r="K334" s="9" t="n"/>
      <c r="L334" s="9" t="n"/>
      <c r="N334" s="9" t="n"/>
      <c r="O334" s="9" t="n"/>
      <c r="P334" s="9" t="n"/>
      <c r="Q334" s="9" t="n"/>
      <c r="R334" s="9" t="n"/>
      <c r="S334" s="9" t="n"/>
    </row>
    <row r="335" ht="15.75" customHeight="1" s="496">
      <c r="A335" s="9" t="n"/>
      <c r="B335" s="9" t="n"/>
      <c r="C335" s="9" t="n"/>
      <c r="E335" s="9" t="n"/>
      <c r="F335" s="9" t="n"/>
      <c r="H335" s="9" t="n"/>
      <c r="J335" s="9" t="n"/>
      <c r="K335" s="9" t="n"/>
      <c r="L335" s="9" t="n"/>
      <c r="N335" s="9" t="n"/>
      <c r="O335" s="9" t="n"/>
      <c r="P335" s="9" t="n"/>
      <c r="Q335" s="9" t="n"/>
      <c r="R335" s="9" t="n"/>
      <c r="S335" s="9" t="n"/>
    </row>
    <row r="336" ht="15.75" customHeight="1" s="496">
      <c r="A336" s="9" t="n"/>
      <c r="B336" s="9" t="n"/>
      <c r="C336" s="9" t="n"/>
      <c r="E336" s="9" t="n"/>
      <c r="F336" s="9" t="n"/>
      <c r="H336" s="9" t="n"/>
      <c r="J336" s="9" t="n"/>
      <c r="K336" s="9" t="n"/>
      <c r="L336" s="9" t="n"/>
      <c r="N336" s="9" t="n"/>
      <c r="O336" s="9" t="n"/>
      <c r="P336" s="9" t="n"/>
      <c r="Q336" s="9" t="n"/>
      <c r="R336" s="9" t="n"/>
      <c r="S336" s="9" t="n"/>
    </row>
    <row r="337" ht="15.75" customHeight="1" s="496">
      <c r="A337" s="9" t="n"/>
      <c r="B337" s="9" t="n"/>
      <c r="C337" s="9" t="n"/>
      <c r="E337" s="9" t="n"/>
      <c r="F337" s="9" t="n"/>
      <c r="H337" s="9" t="n"/>
      <c r="J337" s="9" t="n"/>
      <c r="K337" s="9" t="n"/>
      <c r="L337" s="9" t="n"/>
      <c r="N337" s="9" t="n"/>
      <c r="O337" s="9" t="n"/>
      <c r="P337" s="9" t="n"/>
      <c r="Q337" s="9" t="n"/>
      <c r="R337" s="9" t="n"/>
      <c r="S337" s="9" t="n"/>
    </row>
    <row r="338" ht="15.75" customHeight="1" s="496">
      <c r="A338" s="9" t="n"/>
      <c r="B338" s="9" t="n"/>
      <c r="C338" s="9" t="n"/>
      <c r="E338" s="9" t="n"/>
      <c r="F338" s="9" t="n"/>
      <c r="H338" s="9" t="n"/>
      <c r="J338" s="9" t="n"/>
      <c r="K338" s="9" t="n"/>
      <c r="L338" s="9" t="n"/>
      <c r="N338" s="9" t="n"/>
      <c r="O338" s="9" t="n"/>
      <c r="P338" s="9" t="n"/>
      <c r="Q338" s="9" t="n"/>
      <c r="R338" s="9" t="n"/>
      <c r="S338" s="9" t="n"/>
    </row>
    <row r="339" ht="15.75" customHeight="1" s="496">
      <c r="A339" s="9" t="n"/>
      <c r="B339" s="9" t="n"/>
      <c r="C339" s="9" t="n"/>
      <c r="E339" s="9" t="n"/>
      <c r="F339" s="9" t="n"/>
      <c r="H339" s="9" t="n"/>
      <c r="J339" s="9" t="n"/>
      <c r="K339" s="9" t="n"/>
      <c r="L339" s="9" t="n"/>
      <c r="N339" s="9" t="n"/>
      <c r="O339" s="9" t="n"/>
      <c r="P339" s="9" t="n"/>
      <c r="Q339" s="9" t="n"/>
      <c r="R339" s="9" t="n"/>
      <c r="S339" s="9" t="n"/>
    </row>
    <row r="340" ht="15.75" customHeight="1" s="496">
      <c r="A340" s="9" t="n"/>
      <c r="B340" s="9" t="n"/>
      <c r="C340" s="9" t="n"/>
      <c r="E340" s="9" t="n"/>
      <c r="F340" s="9" t="n"/>
      <c r="H340" s="9" t="n"/>
      <c r="J340" s="9" t="n"/>
      <c r="K340" s="9" t="n"/>
      <c r="L340" s="9" t="n"/>
      <c r="N340" s="9" t="n"/>
      <c r="O340" s="9" t="n"/>
      <c r="P340" s="9" t="n"/>
      <c r="Q340" s="9" t="n"/>
      <c r="R340" s="9" t="n"/>
      <c r="S340" s="9" t="n"/>
    </row>
    <row r="341" ht="15.75" customHeight="1" s="496">
      <c r="A341" s="9" t="n"/>
      <c r="B341" s="9" t="n"/>
      <c r="C341" s="9" t="n"/>
      <c r="E341" s="9" t="n"/>
      <c r="F341" s="9" t="n"/>
      <c r="H341" s="9" t="n"/>
      <c r="J341" s="9" t="n"/>
      <c r="K341" s="9" t="n"/>
      <c r="L341" s="9" t="n"/>
      <c r="N341" s="9" t="n"/>
      <c r="O341" s="9" t="n"/>
      <c r="P341" s="9" t="n"/>
      <c r="Q341" s="9" t="n"/>
      <c r="R341" s="9" t="n"/>
      <c r="S341" s="9" t="n"/>
    </row>
    <row r="342" ht="15.75" customHeight="1" s="496">
      <c r="A342" s="9" t="n"/>
      <c r="B342" s="9" t="n"/>
      <c r="C342" s="9" t="n"/>
      <c r="E342" s="9" t="n"/>
      <c r="F342" s="9" t="n"/>
      <c r="H342" s="9" t="n"/>
      <c r="J342" s="9" t="n"/>
      <c r="K342" s="9" t="n"/>
      <c r="L342" s="9" t="n"/>
      <c r="N342" s="9" t="n"/>
      <c r="O342" s="9" t="n"/>
      <c r="P342" s="9" t="n"/>
      <c r="Q342" s="9" t="n"/>
      <c r="R342" s="9" t="n"/>
      <c r="S342" s="9" t="n"/>
    </row>
    <row r="343" ht="15.75" customHeight="1" s="496">
      <c r="A343" s="9" t="n"/>
      <c r="B343" s="9" t="n"/>
      <c r="C343" s="9" t="n"/>
      <c r="E343" s="9" t="n"/>
      <c r="F343" s="9" t="n"/>
      <c r="H343" s="9" t="n"/>
      <c r="J343" s="9" t="n"/>
      <c r="K343" s="9" t="n"/>
      <c r="L343" s="9" t="n"/>
      <c r="N343" s="9" t="n"/>
      <c r="O343" s="9" t="n"/>
      <c r="P343" s="9" t="n"/>
      <c r="Q343" s="9" t="n"/>
      <c r="R343" s="9" t="n"/>
      <c r="S343" s="9" t="n"/>
    </row>
    <row r="344" ht="15.75" customHeight="1" s="496">
      <c r="A344" s="9" t="n"/>
      <c r="B344" s="9" t="n"/>
      <c r="C344" s="9" t="n"/>
      <c r="E344" s="9" t="n"/>
      <c r="F344" s="9" t="n"/>
      <c r="H344" s="9" t="n"/>
      <c r="J344" s="9" t="n"/>
      <c r="K344" s="9" t="n"/>
      <c r="L344" s="9" t="n"/>
      <c r="N344" s="9" t="n"/>
      <c r="O344" s="9" t="n"/>
      <c r="P344" s="9" t="n"/>
      <c r="Q344" s="9" t="n"/>
      <c r="R344" s="9" t="n"/>
      <c r="S344" s="9" t="n"/>
    </row>
    <row r="345" ht="15.75" customHeight="1" s="496">
      <c r="A345" s="9" t="n"/>
      <c r="B345" s="9" t="n"/>
      <c r="C345" s="9" t="n"/>
      <c r="E345" s="9" t="n"/>
      <c r="F345" s="9" t="n"/>
      <c r="H345" s="9" t="n"/>
      <c r="J345" s="9" t="n"/>
      <c r="K345" s="9" t="n"/>
      <c r="L345" s="9" t="n"/>
      <c r="N345" s="9" t="n"/>
      <c r="O345" s="9" t="n"/>
      <c r="P345" s="9" t="n"/>
      <c r="Q345" s="9" t="n"/>
      <c r="R345" s="9" t="n"/>
      <c r="S345" s="9" t="n"/>
    </row>
    <row r="346" ht="15.75" customHeight="1" s="496">
      <c r="A346" s="9" t="n"/>
      <c r="B346" s="9" t="n"/>
      <c r="C346" s="9" t="n"/>
      <c r="E346" s="9" t="n"/>
      <c r="F346" s="9" t="n"/>
      <c r="H346" s="9" t="n"/>
      <c r="J346" s="9" t="n"/>
      <c r="K346" s="9" t="n"/>
      <c r="L346" s="9" t="n"/>
      <c r="N346" s="9" t="n"/>
      <c r="O346" s="9" t="n"/>
      <c r="P346" s="9" t="n"/>
      <c r="Q346" s="9" t="n"/>
      <c r="R346" s="9" t="n"/>
      <c r="S346" s="9" t="n"/>
    </row>
    <row r="347" ht="15.75" customHeight="1" s="496">
      <c r="A347" s="9" t="n"/>
      <c r="B347" s="9" t="n"/>
      <c r="C347" s="9" t="n"/>
      <c r="E347" s="9" t="n"/>
      <c r="F347" s="9" t="n"/>
      <c r="H347" s="9" t="n"/>
      <c r="J347" s="9" t="n"/>
      <c r="K347" s="9" t="n"/>
      <c r="L347" s="9" t="n"/>
      <c r="N347" s="9" t="n"/>
      <c r="O347" s="9" t="n"/>
      <c r="P347" s="9" t="n"/>
      <c r="Q347" s="9" t="n"/>
      <c r="R347" s="9" t="n"/>
      <c r="S347" s="9" t="n"/>
    </row>
    <row r="348" ht="15.75" customHeight="1" s="496">
      <c r="A348" s="9" t="n"/>
      <c r="B348" s="9" t="n"/>
      <c r="C348" s="9" t="n"/>
      <c r="E348" s="9" t="n"/>
      <c r="F348" s="9" t="n"/>
      <c r="H348" s="9" t="n"/>
      <c r="J348" s="9" t="n"/>
      <c r="K348" s="9" t="n"/>
      <c r="L348" s="9" t="n"/>
      <c r="N348" s="9" t="n"/>
      <c r="O348" s="9" t="n"/>
      <c r="P348" s="9" t="n"/>
      <c r="Q348" s="9" t="n"/>
      <c r="R348" s="9" t="n"/>
      <c r="S348" s="9" t="n"/>
    </row>
    <row r="349" ht="15.75" customHeight="1" s="496">
      <c r="A349" s="9" t="n"/>
      <c r="B349" s="9" t="n"/>
      <c r="C349" s="9" t="n"/>
      <c r="E349" s="9" t="n"/>
      <c r="F349" s="9" t="n"/>
      <c r="H349" s="9" t="n"/>
      <c r="J349" s="9" t="n"/>
      <c r="K349" s="9" t="n"/>
      <c r="L349" s="9" t="n"/>
      <c r="N349" s="9" t="n"/>
      <c r="O349" s="9" t="n"/>
      <c r="P349" s="9" t="n"/>
      <c r="Q349" s="9" t="n"/>
      <c r="R349" s="9" t="n"/>
      <c r="S349" s="9" t="n"/>
    </row>
    <row r="350" ht="15.75" customHeight="1" s="496">
      <c r="A350" s="9" t="n"/>
      <c r="B350" s="9" t="n"/>
      <c r="C350" s="9" t="n"/>
      <c r="E350" s="9" t="n"/>
      <c r="F350" s="9" t="n"/>
      <c r="H350" s="9" t="n"/>
      <c r="J350" s="9" t="n"/>
      <c r="K350" s="9" t="n"/>
      <c r="L350" s="9" t="n"/>
      <c r="N350" s="9" t="n"/>
      <c r="O350" s="9" t="n"/>
      <c r="P350" s="9" t="n"/>
      <c r="Q350" s="9" t="n"/>
      <c r="R350" s="9" t="n"/>
      <c r="S350" s="9" t="n"/>
    </row>
    <row r="351" ht="15.75" customHeight="1" s="496">
      <c r="A351" s="9" t="n"/>
      <c r="B351" s="9" t="n"/>
      <c r="C351" s="9" t="n"/>
      <c r="E351" s="9" t="n"/>
      <c r="F351" s="9" t="n"/>
      <c r="H351" s="9" t="n"/>
      <c r="J351" s="9" t="n"/>
      <c r="K351" s="9" t="n"/>
      <c r="L351" s="9" t="n"/>
      <c r="N351" s="9" t="n"/>
      <c r="O351" s="9" t="n"/>
      <c r="P351" s="9" t="n"/>
      <c r="Q351" s="9" t="n"/>
      <c r="R351" s="9" t="n"/>
      <c r="S351" s="9" t="n"/>
    </row>
    <row r="352" ht="15.75" customHeight="1" s="496">
      <c r="A352" s="9" t="n"/>
      <c r="B352" s="9" t="n"/>
      <c r="C352" s="9" t="n"/>
      <c r="E352" s="9" t="n"/>
      <c r="F352" s="9" t="n"/>
      <c r="H352" s="9" t="n"/>
      <c r="J352" s="9" t="n"/>
      <c r="K352" s="9" t="n"/>
      <c r="L352" s="9" t="n"/>
      <c r="N352" s="9" t="n"/>
      <c r="O352" s="9" t="n"/>
      <c r="P352" s="9" t="n"/>
      <c r="Q352" s="9" t="n"/>
      <c r="R352" s="9" t="n"/>
      <c r="S352" s="9" t="n"/>
    </row>
    <row r="353" ht="15.75" customHeight="1" s="496">
      <c r="A353" s="9" t="n"/>
      <c r="B353" s="9" t="n"/>
      <c r="C353" s="9" t="n"/>
      <c r="E353" s="9" t="n"/>
      <c r="F353" s="9" t="n"/>
      <c r="H353" s="9" t="n"/>
      <c r="J353" s="9" t="n"/>
      <c r="K353" s="9" t="n"/>
      <c r="L353" s="9" t="n"/>
      <c r="N353" s="9" t="n"/>
      <c r="O353" s="9" t="n"/>
      <c r="P353" s="9" t="n"/>
      <c r="Q353" s="9" t="n"/>
      <c r="R353" s="9" t="n"/>
      <c r="S353" s="9" t="n"/>
    </row>
    <row r="354" ht="15.75" customHeight="1" s="496">
      <c r="A354" s="9" t="n"/>
      <c r="B354" s="9" t="n"/>
      <c r="C354" s="9" t="n"/>
      <c r="E354" s="9" t="n"/>
      <c r="F354" s="9" t="n"/>
      <c r="H354" s="9" t="n"/>
      <c r="J354" s="9" t="n"/>
      <c r="K354" s="9" t="n"/>
      <c r="L354" s="9" t="n"/>
      <c r="N354" s="9" t="n"/>
      <c r="O354" s="9" t="n"/>
      <c r="P354" s="9" t="n"/>
      <c r="Q354" s="9" t="n"/>
      <c r="R354" s="9" t="n"/>
      <c r="S354" s="9" t="n"/>
    </row>
    <row r="355" ht="15.75" customHeight="1" s="496">
      <c r="A355" s="9" t="n"/>
      <c r="B355" s="9" t="n"/>
      <c r="C355" s="9" t="n"/>
      <c r="E355" s="9" t="n"/>
      <c r="F355" s="9" t="n"/>
      <c r="H355" s="9" t="n"/>
      <c r="J355" s="9" t="n"/>
      <c r="K355" s="9" t="n"/>
      <c r="L355" s="9" t="n"/>
      <c r="N355" s="9" t="n"/>
      <c r="O355" s="9" t="n"/>
      <c r="P355" s="9" t="n"/>
      <c r="Q355" s="9" t="n"/>
      <c r="R355" s="9" t="n"/>
      <c r="S355" s="9" t="n"/>
    </row>
    <row r="356" ht="15.75" customHeight="1" s="496">
      <c r="A356" s="9" t="n"/>
      <c r="B356" s="9" t="n"/>
      <c r="C356" s="9" t="n"/>
      <c r="E356" s="9" t="n"/>
      <c r="F356" s="9" t="n"/>
      <c r="H356" s="9" t="n"/>
      <c r="J356" s="9" t="n"/>
      <c r="K356" s="9" t="n"/>
      <c r="L356" s="9" t="n"/>
      <c r="N356" s="9" t="n"/>
      <c r="O356" s="9" t="n"/>
      <c r="P356" s="9" t="n"/>
      <c r="Q356" s="9" t="n"/>
      <c r="R356" s="9" t="n"/>
      <c r="S356" s="9" t="n"/>
    </row>
    <row r="357" ht="15.75" customHeight="1" s="496">
      <c r="A357" s="9" t="n"/>
      <c r="B357" s="9" t="n"/>
      <c r="C357" s="9" t="n"/>
      <c r="E357" s="9" t="n"/>
      <c r="F357" s="9" t="n"/>
      <c r="H357" s="9" t="n"/>
      <c r="J357" s="9" t="n"/>
      <c r="K357" s="9" t="n"/>
      <c r="L357" s="9" t="n"/>
      <c r="N357" s="9" t="n"/>
      <c r="O357" s="9" t="n"/>
      <c r="P357" s="9" t="n"/>
      <c r="Q357" s="9" t="n"/>
      <c r="R357" s="9" t="n"/>
      <c r="S357" s="9" t="n"/>
    </row>
    <row r="358" ht="15.75" customHeight="1" s="496">
      <c r="A358" s="9" t="n"/>
      <c r="B358" s="9" t="n"/>
      <c r="C358" s="9" t="n"/>
      <c r="E358" s="9" t="n"/>
      <c r="F358" s="9" t="n"/>
      <c r="H358" s="9" t="n"/>
      <c r="J358" s="9" t="n"/>
      <c r="K358" s="9" t="n"/>
      <c r="L358" s="9" t="n"/>
      <c r="N358" s="9" t="n"/>
      <c r="O358" s="9" t="n"/>
      <c r="P358" s="9" t="n"/>
      <c r="Q358" s="9" t="n"/>
      <c r="R358" s="9" t="n"/>
      <c r="S358" s="9" t="n"/>
    </row>
    <row r="359" ht="15.75" customHeight="1" s="496">
      <c r="A359" s="9" t="n"/>
      <c r="B359" s="9" t="n"/>
      <c r="C359" s="9" t="n"/>
      <c r="E359" s="9" t="n"/>
      <c r="F359" s="9" t="n"/>
      <c r="H359" s="9" t="n"/>
      <c r="J359" s="9" t="n"/>
      <c r="K359" s="9" t="n"/>
      <c r="L359" s="9" t="n"/>
      <c r="N359" s="9" t="n"/>
      <c r="O359" s="9" t="n"/>
      <c r="P359" s="9" t="n"/>
      <c r="Q359" s="9" t="n"/>
      <c r="R359" s="9" t="n"/>
      <c r="S359" s="9" t="n"/>
    </row>
    <row r="360" ht="15.75" customHeight="1" s="496">
      <c r="A360" s="9" t="n"/>
      <c r="B360" s="9" t="n"/>
      <c r="C360" s="9" t="n"/>
      <c r="E360" s="9" t="n"/>
      <c r="F360" s="9" t="n"/>
      <c r="H360" s="9" t="n"/>
      <c r="J360" s="9" t="n"/>
      <c r="K360" s="9" t="n"/>
      <c r="L360" s="9" t="n"/>
      <c r="N360" s="9" t="n"/>
      <c r="O360" s="9" t="n"/>
      <c r="P360" s="9" t="n"/>
      <c r="Q360" s="9" t="n"/>
      <c r="R360" s="9" t="n"/>
      <c r="S360" s="9" t="n"/>
    </row>
    <row r="361" ht="15.75" customHeight="1" s="496">
      <c r="A361" s="9" t="n"/>
      <c r="B361" s="9" t="n"/>
      <c r="C361" s="9" t="n"/>
      <c r="E361" s="9" t="n"/>
      <c r="F361" s="9" t="n"/>
      <c r="H361" s="9" t="n"/>
      <c r="J361" s="9" t="n"/>
      <c r="K361" s="9" t="n"/>
      <c r="L361" s="9" t="n"/>
      <c r="N361" s="9" t="n"/>
      <c r="O361" s="9" t="n"/>
      <c r="P361" s="9" t="n"/>
      <c r="Q361" s="9" t="n"/>
      <c r="R361" s="9" t="n"/>
      <c r="S361" s="9" t="n"/>
    </row>
    <row r="362" ht="15.75" customHeight="1" s="496">
      <c r="A362" s="9" t="n"/>
      <c r="B362" s="9" t="n"/>
      <c r="C362" s="9" t="n"/>
      <c r="E362" s="9" t="n"/>
      <c r="F362" s="9" t="n"/>
      <c r="H362" s="9" t="n"/>
      <c r="J362" s="9" t="n"/>
      <c r="K362" s="9" t="n"/>
      <c r="L362" s="9" t="n"/>
      <c r="N362" s="9" t="n"/>
      <c r="O362" s="9" t="n"/>
      <c r="P362" s="9" t="n"/>
      <c r="Q362" s="9" t="n"/>
      <c r="R362" s="9" t="n"/>
      <c r="S362" s="9" t="n"/>
    </row>
    <row r="363" ht="15.75" customHeight="1" s="496">
      <c r="A363" s="9" t="n"/>
      <c r="B363" s="9" t="n"/>
      <c r="C363" s="9" t="n"/>
      <c r="E363" s="9" t="n"/>
      <c r="F363" s="9" t="n"/>
      <c r="H363" s="9" t="n"/>
      <c r="J363" s="9" t="n"/>
      <c r="K363" s="9" t="n"/>
      <c r="L363" s="9" t="n"/>
      <c r="N363" s="9" t="n"/>
      <c r="O363" s="9" t="n"/>
      <c r="P363" s="9" t="n"/>
      <c r="Q363" s="9" t="n"/>
      <c r="R363" s="9" t="n"/>
      <c r="S363" s="9" t="n"/>
    </row>
    <row r="364" ht="15.75" customHeight="1" s="496">
      <c r="A364" s="9" t="n"/>
      <c r="B364" s="9" t="n"/>
      <c r="C364" s="9" t="n"/>
      <c r="E364" s="9" t="n"/>
      <c r="F364" s="9" t="n"/>
      <c r="H364" s="9" t="n"/>
      <c r="J364" s="9" t="n"/>
      <c r="K364" s="9" t="n"/>
      <c r="L364" s="9" t="n"/>
      <c r="N364" s="9" t="n"/>
      <c r="O364" s="9" t="n"/>
      <c r="P364" s="9" t="n"/>
      <c r="Q364" s="9" t="n"/>
      <c r="R364" s="9" t="n"/>
      <c r="S364" s="9" t="n"/>
    </row>
    <row r="365" ht="15.75" customHeight="1" s="496">
      <c r="A365" s="9" t="n"/>
      <c r="B365" s="9" t="n"/>
      <c r="C365" s="9" t="n"/>
      <c r="E365" s="9" t="n"/>
      <c r="F365" s="9" t="n"/>
      <c r="H365" s="9" t="n"/>
      <c r="J365" s="9" t="n"/>
      <c r="K365" s="9" t="n"/>
      <c r="L365" s="9" t="n"/>
      <c r="N365" s="9" t="n"/>
      <c r="O365" s="9" t="n"/>
      <c r="P365" s="9" t="n"/>
      <c r="Q365" s="9" t="n"/>
      <c r="R365" s="9" t="n"/>
      <c r="S365" s="9" t="n"/>
    </row>
    <row r="366" ht="15.75" customHeight="1" s="496">
      <c r="A366" s="9" t="n"/>
      <c r="B366" s="9" t="n"/>
      <c r="C366" s="9" t="n"/>
      <c r="E366" s="9" t="n"/>
      <c r="F366" s="9" t="n"/>
      <c r="H366" s="9" t="n"/>
      <c r="J366" s="9" t="n"/>
      <c r="K366" s="9" t="n"/>
      <c r="L366" s="9" t="n"/>
      <c r="N366" s="9" t="n"/>
      <c r="O366" s="9" t="n"/>
      <c r="P366" s="9" t="n"/>
      <c r="Q366" s="9" t="n"/>
      <c r="R366" s="9" t="n"/>
      <c r="S366" s="9" t="n"/>
    </row>
    <row r="367" ht="15.75" customHeight="1" s="496">
      <c r="A367" s="9" t="n"/>
      <c r="B367" s="9" t="n"/>
      <c r="C367" s="9" t="n"/>
      <c r="E367" s="9" t="n"/>
      <c r="F367" s="9" t="n"/>
      <c r="H367" s="9" t="n"/>
      <c r="J367" s="9" t="n"/>
      <c r="K367" s="9" t="n"/>
      <c r="L367" s="9" t="n"/>
      <c r="N367" s="9" t="n"/>
      <c r="O367" s="9" t="n"/>
      <c r="P367" s="9" t="n"/>
      <c r="Q367" s="9" t="n"/>
      <c r="R367" s="9" t="n"/>
      <c r="S367" s="9" t="n"/>
    </row>
    <row r="368" ht="15.75" customHeight="1" s="496">
      <c r="A368" s="9" t="n"/>
      <c r="B368" s="9" t="n"/>
      <c r="C368" s="9" t="n"/>
      <c r="E368" s="9" t="n"/>
      <c r="F368" s="9" t="n"/>
      <c r="H368" s="9" t="n"/>
      <c r="J368" s="9" t="n"/>
      <c r="K368" s="9" t="n"/>
      <c r="L368" s="9" t="n"/>
      <c r="N368" s="9" t="n"/>
      <c r="O368" s="9" t="n"/>
      <c r="P368" s="9" t="n"/>
      <c r="Q368" s="9" t="n"/>
      <c r="R368" s="9" t="n"/>
      <c r="S368" s="9" t="n"/>
    </row>
    <row r="369" ht="15.75" customHeight="1" s="496">
      <c r="A369" s="9" t="n"/>
      <c r="B369" s="9" t="n"/>
      <c r="C369" s="9" t="n"/>
      <c r="E369" s="9" t="n"/>
      <c r="F369" s="9" t="n"/>
      <c r="H369" s="9" t="n"/>
      <c r="J369" s="9" t="n"/>
      <c r="K369" s="9" t="n"/>
      <c r="L369" s="9" t="n"/>
      <c r="N369" s="9" t="n"/>
      <c r="O369" s="9" t="n"/>
      <c r="P369" s="9" t="n"/>
      <c r="Q369" s="9" t="n"/>
      <c r="R369" s="9" t="n"/>
      <c r="S369" s="9" t="n"/>
    </row>
    <row r="370" ht="15.75" customHeight="1" s="496">
      <c r="A370" s="9" t="n"/>
      <c r="B370" s="9" t="n"/>
      <c r="C370" s="9" t="n"/>
      <c r="E370" s="9" t="n"/>
      <c r="F370" s="9" t="n"/>
      <c r="H370" s="9" t="n"/>
      <c r="J370" s="9" t="n"/>
      <c r="K370" s="9" t="n"/>
      <c r="L370" s="9" t="n"/>
      <c r="N370" s="9" t="n"/>
      <c r="O370" s="9" t="n"/>
      <c r="P370" s="9" t="n"/>
      <c r="Q370" s="9" t="n"/>
      <c r="R370" s="9" t="n"/>
      <c r="S370" s="9" t="n"/>
    </row>
    <row r="371" ht="15.75" customHeight="1" s="496">
      <c r="A371" s="9" t="n"/>
      <c r="B371" s="9" t="n"/>
      <c r="C371" s="9" t="n"/>
      <c r="E371" s="9" t="n"/>
      <c r="F371" s="9" t="n"/>
      <c r="H371" s="9" t="n"/>
      <c r="J371" s="9" t="n"/>
      <c r="K371" s="9" t="n"/>
      <c r="L371" s="9" t="n"/>
      <c r="N371" s="9" t="n"/>
      <c r="O371" s="9" t="n"/>
      <c r="P371" s="9" t="n"/>
      <c r="Q371" s="9" t="n"/>
      <c r="R371" s="9" t="n"/>
      <c r="S371" s="9" t="n"/>
    </row>
    <row r="372" ht="15.75" customHeight="1" s="496">
      <c r="A372" s="9" t="n"/>
      <c r="B372" s="9" t="n"/>
      <c r="C372" s="9" t="n"/>
      <c r="E372" s="9" t="n"/>
      <c r="F372" s="9" t="n"/>
      <c r="H372" s="9" t="n"/>
      <c r="J372" s="9" t="n"/>
      <c r="K372" s="9" t="n"/>
      <c r="L372" s="9" t="n"/>
      <c r="N372" s="9" t="n"/>
      <c r="O372" s="9" t="n"/>
      <c r="P372" s="9" t="n"/>
      <c r="Q372" s="9" t="n"/>
      <c r="R372" s="9" t="n"/>
      <c r="S372" s="9" t="n"/>
    </row>
    <row r="373" ht="15.75" customHeight="1" s="496">
      <c r="A373" s="9" t="n"/>
      <c r="B373" s="9" t="n"/>
      <c r="C373" s="9" t="n"/>
      <c r="E373" s="9" t="n"/>
      <c r="F373" s="9" t="n"/>
      <c r="H373" s="9" t="n"/>
      <c r="J373" s="9" t="n"/>
      <c r="K373" s="9" t="n"/>
      <c r="L373" s="9" t="n"/>
      <c r="N373" s="9" t="n"/>
      <c r="O373" s="9" t="n"/>
      <c r="P373" s="9" t="n"/>
      <c r="Q373" s="9" t="n"/>
      <c r="R373" s="9" t="n"/>
      <c r="S373" s="9" t="n"/>
    </row>
    <row r="374" ht="15.75" customHeight="1" s="496">
      <c r="A374" s="9" t="n"/>
      <c r="B374" s="9" t="n"/>
      <c r="C374" s="9" t="n"/>
      <c r="E374" s="9" t="n"/>
      <c r="F374" s="9" t="n"/>
      <c r="H374" s="9" t="n"/>
      <c r="J374" s="9" t="n"/>
      <c r="K374" s="9" t="n"/>
      <c r="L374" s="9" t="n"/>
      <c r="N374" s="9" t="n"/>
      <c r="O374" s="9" t="n"/>
      <c r="P374" s="9" t="n"/>
      <c r="Q374" s="9" t="n"/>
      <c r="R374" s="9" t="n"/>
      <c r="S374" s="9" t="n"/>
    </row>
    <row r="375" ht="15.75" customHeight="1" s="496">
      <c r="A375" s="9" t="n"/>
      <c r="B375" s="9" t="n"/>
      <c r="C375" s="9" t="n"/>
      <c r="E375" s="9" t="n"/>
      <c r="F375" s="9" t="n"/>
      <c r="H375" s="9" t="n"/>
      <c r="J375" s="9" t="n"/>
      <c r="K375" s="9" t="n"/>
      <c r="L375" s="9" t="n"/>
      <c r="N375" s="9" t="n"/>
      <c r="O375" s="9" t="n"/>
      <c r="P375" s="9" t="n"/>
      <c r="Q375" s="9" t="n"/>
      <c r="R375" s="9" t="n"/>
      <c r="S375" s="9" t="n"/>
    </row>
    <row r="376" ht="15.75" customHeight="1" s="496">
      <c r="A376" s="9" t="n"/>
      <c r="B376" s="9" t="n"/>
      <c r="C376" s="9" t="n"/>
      <c r="E376" s="9" t="n"/>
      <c r="F376" s="9" t="n"/>
      <c r="H376" s="9" t="n"/>
      <c r="J376" s="9" t="n"/>
      <c r="K376" s="9" t="n"/>
      <c r="L376" s="9" t="n"/>
      <c r="N376" s="9" t="n"/>
      <c r="O376" s="9" t="n"/>
      <c r="P376" s="9" t="n"/>
      <c r="Q376" s="9" t="n"/>
      <c r="R376" s="9" t="n"/>
      <c r="S376" s="9" t="n"/>
    </row>
    <row r="377" ht="15.75" customHeight="1" s="496">
      <c r="A377" s="9" t="n"/>
      <c r="B377" s="9" t="n"/>
      <c r="C377" s="9" t="n"/>
      <c r="E377" s="9" t="n"/>
      <c r="F377" s="9" t="n"/>
      <c r="H377" s="9" t="n"/>
      <c r="J377" s="9" t="n"/>
      <c r="K377" s="9" t="n"/>
      <c r="L377" s="9" t="n"/>
      <c r="N377" s="9" t="n"/>
      <c r="O377" s="9" t="n"/>
      <c r="P377" s="9" t="n"/>
      <c r="Q377" s="9" t="n"/>
      <c r="R377" s="9" t="n"/>
      <c r="S377" s="9" t="n"/>
    </row>
    <row r="378" ht="15.75" customHeight="1" s="496">
      <c r="A378" s="9" t="n"/>
      <c r="B378" s="9" t="n"/>
      <c r="C378" s="9" t="n"/>
      <c r="E378" s="9" t="n"/>
      <c r="F378" s="9" t="n"/>
      <c r="H378" s="9" t="n"/>
      <c r="J378" s="9" t="n"/>
      <c r="K378" s="9" t="n"/>
      <c r="L378" s="9" t="n"/>
      <c r="N378" s="9" t="n"/>
      <c r="O378" s="9" t="n"/>
      <c r="P378" s="9" t="n"/>
      <c r="Q378" s="9" t="n"/>
      <c r="R378" s="9" t="n"/>
      <c r="S378" s="9" t="n"/>
    </row>
    <row r="379" ht="15.75" customHeight="1" s="496">
      <c r="A379" s="9" t="n"/>
      <c r="B379" s="9" t="n"/>
      <c r="C379" s="9" t="n"/>
      <c r="E379" s="9" t="n"/>
      <c r="F379" s="9" t="n"/>
      <c r="H379" s="9" t="n"/>
      <c r="J379" s="9" t="n"/>
      <c r="K379" s="9" t="n"/>
      <c r="L379" s="9" t="n"/>
      <c r="N379" s="9" t="n"/>
      <c r="O379" s="9" t="n"/>
      <c r="P379" s="9" t="n"/>
      <c r="Q379" s="9" t="n"/>
      <c r="R379" s="9" t="n"/>
      <c r="S379" s="9" t="n"/>
    </row>
    <row r="380" ht="15.75" customHeight="1" s="496">
      <c r="A380" s="9" t="n"/>
      <c r="B380" s="9" t="n"/>
      <c r="C380" s="9" t="n"/>
      <c r="E380" s="9" t="n"/>
      <c r="F380" s="9" t="n"/>
      <c r="H380" s="9" t="n"/>
      <c r="J380" s="9" t="n"/>
      <c r="K380" s="9" t="n"/>
      <c r="L380" s="9" t="n"/>
      <c r="N380" s="9" t="n"/>
      <c r="O380" s="9" t="n"/>
      <c r="P380" s="9" t="n"/>
      <c r="Q380" s="9" t="n"/>
      <c r="R380" s="9" t="n"/>
      <c r="S380" s="9" t="n"/>
    </row>
    <row r="381" ht="15.75" customHeight="1" s="496">
      <c r="A381" s="9" t="n"/>
      <c r="B381" s="9" t="n"/>
      <c r="C381" s="9" t="n"/>
      <c r="E381" s="9" t="n"/>
      <c r="F381" s="9" t="n"/>
      <c r="H381" s="9" t="n"/>
      <c r="J381" s="9" t="n"/>
      <c r="K381" s="9" t="n"/>
      <c r="L381" s="9" t="n"/>
      <c r="N381" s="9" t="n"/>
      <c r="O381" s="9" t="n"/>
      <c r="P381" s="9" t="n"/>
      <c r="Q381" s="9" t="n"/>
      <c r="R381" s="9" t="n"/>
      <c r="S381" s="9" t="n"/>
    </row>
    <row r="382" ht="15.75" customHeight="1" s="496">
      <c r="A382" s="9" t="n"/>
      <c r="B382" s="9" t="n"/>
      <c r="C382" s="9" t="n"/>
      <c r="E382" s="9" t="n"/>
      <c r="F382" s="9" t="n"/>
      <c r="H382" s="9" t="n"/>
      <c r="J382" s="9" t="n"/>
      <c r="K382" s="9" t="n"/>
      <c r="L382" s="9" t="n"/>
      <c r="N382" s="9" t="n"/>
      <c r="O382" s="9" t="n"/>
      <c r="P382" s="9" t="n"/>
      <c r="Q382" s="9" t="n"/>
      <c r="R382" s="9" t="n"/>
      <c r="S382" s="9" t="n"/>
    </row>
    <row r="383" ht="15.75" customHeight="1" s="496">
      <c r="A383" s="9" t="n"/>
      <c r="B383" s="9" t="n"/>
      <c r="C383" s="9" t="n"/>
      <c r="E383" s="9" t="n"/>
      <c r="F383" s="9" t="n"/>
      <c r="H383" s="9" t="n"/>
      <c r="J383" s="9" t="n"/>
      <c r="K383" s="9" t="n"/>
      <c r="L383" s="9" t="n"/>
      <c r="N383" s="9" t="n"/>
      <c r="O383" s="9" t="n"/>
      <c r="P383" s="9" t="n"/>
      <c r="Q383" s="9" t="n"/>
      <c r="R383" s="9" t="n"/>
      <c r="S383" s="9" t="n"/>
    </row>
    <row r="384" ht="15.75" customHeight="1" s="496">
      <c r="A384" s="9" t="n"/>
      <c r="B384" s="9" t="n"/>
      <c r="C384" s="9" t="n"/>
      <c r="E384" s="9" t="n"/>
      <c r="F384" s="9" t="n"/>
      <c r="H384" s="9" t="n"/>
      <c r="J384" s="9" t="n"/>
      <c r="K384" s="9" t="n"/>
      <c r="L384" s="9" t="n"/>
      <c r="N384" s="9" t="n"/>
      <c r="O384" s="9" t="n"/>
      <c r="P384" s="9" t="n"/>
      <c r="Q384" s="9" t="n"/>
      <c r="R384" s="9" t="n"/>
      <c r="S384" s="9" t="n"/>
    </row>
    <row r="385" ht="15.75" customHeight="1" s="496">
      <c r="A385" s="9" t="n"/>
      <c r="B385" s="9" t="n"/>
      <c r="C385" s="9" t="n"/>
      <c r="E385" s="9" t="n"/>
      <c r="F385" s="9" t="n"/>
      <c r="H385" s="9" t="n"/>
      <c r="J385" s="9" t="n"/>
      <c r="K385" s="9" t="n"/>
      <c r="L385" s="9" t="n"/>
      <c r="N385" s="9" t="n"/>
      <c r="O385" s="9" t="n"/>
      <c r="P385" s="9" t="n"/>
      <c r="Q385" s="9" t="n"/>
      <c r="R385" s="9" t="n"/>
      <c r="S385" s="9" t="n"/>
    </row>
    <row r="386" ht="15.75" customHeight="1" s="496">
      <c r="A386" s="9" t="n"/>
      <c r="B386" s="9" t="n"/>
      <c r="C386" s="9" t="n"/>
      <c r="E386" s="9" t="n"/>
      <c r="F386" s="9" t="n"/>
      <c r="H386" s="9" t="n"/>
      <c r="J386" s="9" t="n"/>
      <c r="K386" s="9" t="n"/>
      <c r="L386" s="9" t="n"/>
      <c r="N386" s="9" t="n"/>
      <c r="O386" s="9" t="n"/>
      <c r="P386" s="9" t="n"/>
      <c r="Q386" s="9" t="n"/>
      <c r="R386" s="9" t="n"/>
      <c r="S386" s="9" t="n"/>
    </row>
    <row r="387" ht="15.75" customHeight="1" s="496">
      <c r="A387" s="9" t="n"/>
      <c r="B387" s="9" t="n"/>
      <c r="C387" s="9" t="n"/>
      <c r="E387" s="9" t="n"/>
      <c r="F387" s="9" t="n"/>
      <c r="H387" s="9" t="n"/>
      <c r="J387" s="9" t="n"/>
      <c r="K387" s="9" t="n"/>
      <c r="L387" s="9" t="n"/>
      <c r="N387" s="9" t="n"/>
      <c r="O387" s="9" t="n"/>
      <c r="P387" s="9" t="n"/>
      <c r="Q387" s="9" t="n"/>
      <c r="R387" s="9" t="n"/>
      <c r="S387" s="9" t="n"/>
    </row>
    <row r="388" ht="15.75" customHeight="1" s="496">
      <c r="A388" s="9" t="n"/>
      <c r="B388" s="9" t="n"/>
      <c r="C388" s="9" t="n"/>
      <c r="E388" s="9" t="n"/>
      <c r="F388" s="9" t="n"/>
      <c r="H388" s="9" t="n"/>
      <c r="J388" s="9" t="n"/>
      <c r="K388" s="9" t="n"/>
      <c r="L388" s="9" t="n"/>
      <c r="N388" s="9" t="n"/>
      <c r="O388" s="9" t="n"/>
      <c r="P388" s="9" t="n"/>
      <c r="Q388" s="9" t="n"/>
      <c r="R388" s="9" t="n"/>
      <c r="S388" s="9" t="n"/>
    </row>
    <row r="389" ht="15.75" customHeight="1" s="496">
      <c r="A389" s="9" t="n"/>
      <c r="B389" s="9" t="n"/>
      <c r="C389" s="9" t="n"/>
      <c r="E389" s="9" t="n"/>
      <c r="F389" s="9" t="n"/>
      <c r="H389" s="9" t="n"/>
      <c r="J389" s="9" t="n"/>
      <c r="K389" s="9" t="n"/>
      <c r="L389" s="9" t="n"/>
      <c r="N389" s="9" t="n"/>
      <c r="O389" s="9" t="n"/>
      <c r="P389" s="9" t="n"/>
      <c r="Q389" s="9" t="n"/>
      <c r="R389" s="9" t="n"/>
      <c r="S389" s="9" t="n"/>
    </row>
    <row r="390" ht="15.75" customHeight="1" s="496">
      <c r="A390" s="9" t="n"/>
      <c r="B390" s="9" t="n"/>
      <c r="C390" s="9" t="n"/>
      <c r="E390" s="9" t="n"/>
      <c r="F390" s="9" t="n"/>
      <c r="H390" s="9" t="n"/>
      <c r="J390" s="9" t="n"/>
      <c r="K390" s="9" t="n"/>
      <c r="L390" s="9" t="n"/>
      <c r="N390" s="9" t="n"/>
      <c r="O390" s="9" t="n"/>
      <c r="P390" s="9" t="n"/>
      <c r="Q390" s="9" t="n"/>
      <c r="R390" s="9" t="n"/>
      <c r="S390" s="9" t="n"/>
    </row>
    <row r="391" ht="15.75" customHeight="1" s="496">
      <c r="A391" s="9" t="n"/>
      <c r="B391" s="9" t="n"/>
      <c r="C391" s="9" t="n"/>
      <c r="E391" s="9" t="n"/>
      <c r="F391" s="9" t="n"/>
      <c r="H391" s="9" t="n"/>
      <c r="J391" s="9" t="n"/>
      <c r="K391" s="9" t="n"/>
      <c r="L391" s="9" t="n"/>
      <c r="N391" s="9" t="n"/>
      <c r="O391" s="9" t="n"/>
      <c r="P391" s="9" t="n"/>
      <c r="Q391" s="9" t="n"/>
      <c r="R391" s="9" t="n"/>
      <c r="S391" s="9" t="n"/>
    </row>
    <row r="392" ht="15.75" customHeight="1" s="496">
      <c r="A392" s="9" t="n"/>
      <c r="B392" s="9" t="n"/>
      <c r="C392" s="9" t="n"/>
      <c r="E392" s="9" t="n"/>
      <c r="F392" s="9" t="n"/>
      <c r="H392" s="9" t="n"/>
      <c r="J392" s="9" t="n"/>
      <c r="K392" s="9" t="n"/>
      <c r="L392" s="9" t="n"/>
      <c r="N392" s="9" t="n"/>
      <c r="O392" s="9" t="n"/>
      <c r="P392" s="9" t="n"/>
      <c r="Q392" s="9" t="n"/>
      <c r="R392" s="9" t="n"/>
      <c r="S392" s="9" t="n"/>
    </row>
    <row r="393" ht="15.75" customHeight="1" s="496">
      <c r="A393" s="9" t="n"/>
      <c r="B393" s="9" t="n"/>
      <c r="C393" s="9" t="n"/>
      <c r="E393" s="9" t="n"/>
      <c r="F393" s="9" t="n"/>
      <c r="H393" s="9" t="n"/>
      <c r="J393" s="9" t="n"/>
      <c r="K393" s="9" t="n"/>
      <c r="L393" s="9" t="n"/>
      <c r="N393" s="9" t="n"/>
      <c r="O393" s="9" t="n"/>
      <c r="P393" s="9" t="n"/>
      <c r="Q393" s="9" t="n"/>
      <c r="R393" s="9" t="n"/>
      <c r="S393" s="9" t="n"/>
    </row>
    <row r="394" ht="15.75" customHeight="1" s="496">
      <c r="A394" s="9" t="n"/>
      <c r="B394" s="9" t="n"/>
      <c r="C394" s="9" t="n"/>
      <c r="E394" s="9" t="n"/>
      <c r="F394" s="9" t="n"/>
      <c r="H394" s="9" t="n"/>
      <c r="J394" s="9" t="n"/>
      <c r="K394" s="9" t="n"/>
      <c r="L394" s="9" t="n"/>
      <c r="N394" s="9" t="n"/>
      <c r="O394" s="9" t="n"/>
      <c r="P394" s="9" t="n"/>
      <c r="Q394" s="9" t="n"/>
      <c r="R394" s="9" t="n"/>
      <c r="S394" s="9" t="n"/>
    </row>
    <row r="395" ht="15.75" customHeight="1" s="496">
      <c r="A395" s="9" t="n"/>
      <c r="B395" s="9" t="n"/>
      <c r="C395" s="9" t="n"/>
      <c r="E395" s="9" t="n"/>
      <c r="F395" s="9" t="n"/>
      <c r="H395" s="9" t="n"/>
      <c r="J395" s="9" t="n"/>
      <c r="K395" s="9" t="n"/>
      <c r="L395" s="9" t="n"/>
      <c r="N395" s="9" t="n"/>
      <c r="O395" s="9" t="n"/>
      <c r="P395" s="9" t="n"/>
      <c r="Q395" s="9" t="n"/>
      <c r="R395" s="9" t="n"/>
      <c r="S395" s="9" t="n"/>
    </row>
    <row r="396" ht="15.75" customHeight="1" s="496">
      <c r="A396" s="9" t="n"/>
      <c r="B396" s="9" t="n"/>
      <c r="C396" s="9" t="n"/>
      <c r="E396" s="9" t="n"/>
      <c r="F396" s="9" t="n"/>
      <c r="H396" s="9" t="n"/>
      <c r="J396" s="9" t="n"/>
      <c r="K396" s="9" t="n"/>
      <c r="L396" s="9" t="n"/>
      <c r="N396" s="9" t="n"/>
      <c r="O396" s="9" t="n"/>
      <c r="P396" s="9" t="n"/>
      <c r="Q396" s="9" t="n"/>
      <c r="R396" s="9" t="n"/>
      <c r="S396" s="9" t="n"/>
    </row>
    <row r="397" ht="15.75" customHeight="1" s="496">
      <c r="A397" s="9" t="n"/>
      <c r="B397" s="9" t="n"/>
      <c r="C397" s="9" t="n"/>
      <c r="E397" s="9" t="n"/>
      <c r="F397" s="9" t="n"/>
      <c r="H397" s="9" t="n"/>
      <c r="J397" s="9" t="n"/>
      <c r="K397" s="9" t="n"/>
      <c r="L397" s="9" t="n"/>
      <c r="N397" s="9" t="n"/>
      <c r="O397" s="9" t="n"/>
      <c r="P397" s="9" t="n"/>
      <c r="Q397" s="9" t="n"/>
      <c r="R397" s="9" t="n"/>
      <c r="S397" s="9" t="n"/>
    </row>
    <row r="398" ht="15.75" customHeight="1" s="496">
      <c r="A398" s="9" t="n"/>
      <c r="B398" s="9" t="n"/>
      <c r="C398" s="9" t="n"/>
      <c r="E398" s="9" t="n"/>
      <c r="F398" s="9" t="n"/>
      <c r="H398" s="9" t="n"/>
      <c r="J398" s="9" t="n"/>
      <c r="K398" s="9" t="n"/>
      <c r="L398" s="9" t="n"/>
      <c r="N398" s="9" t="n"/>
      <c r="O398" s="9" t="n"/>
      <c r="P398" s="9" t="n"/>
      <c r="Q398" s="9" t="n"/>
      <c r="R398" s="9" t="n"/>
      <c r="S398" s="9" t="n"/>
    </row>
    <row r="399" ht="15.75" customHeight="1" s="496">
      <c r="A399" s="9" t="n"/>
      <c r="B399" s="9" t="n"/>
      <c r="C399" s="9" t="n"/>
      <c r="E399" s="9" t="n"/>
      <c r="F399" s="9" t="n"/>
      <c r="H399" s="9" t="n"/>
      <c r="J399" s="9" t="n"/>
      <c r="K399" s="9" t="n"/>
      <c r="L399" s="9" t="n"/>
      <c r="N399" s="9" t="n"/>
      <c r="O399" s="9" t="n"/>
      <c r="P399" s="9" t="n"/>
      <c r="Q399" s="9" t="n"/>
      <c r="R399" s="9" t="n"/>
      <c r="S399" s="9" t="n"/>
    </row>
    <row r="400" ht="15.75" customHeight="1" s="496">
      <c r="A400" s="9" t="n"/>
      <c r="B400" s="9" t="n"/>
      <c r="C400" s="9" t="n"/>
      <c r="E400" s="9" t="n"/>
      <c r="F400" s="9" t="n"/>
      <c r="H400" s="9" t="n"/>
      <c r="J400" s="9" t="n"/>
      <c r="K400" s="9" t="n"/>
      <c r="L400" s="9" t="n"/>
      <c r="N400" s="9" t="n"/>
      <c r="O400" s="9" t="n"/>
      <c r="P400" s="9" t="n"/>
      <c r="Q400" s="9" t="n"/>
      <c r="R400" s="9" t="n"/>
      <c r="S400" s="9" t="n"/>
    </row>
    <row r="401" ht="15.75" customHeight="1" s="496">
      <c r="A401" s="9" t="n"/>
      <c r="B401" s="9" t="n"/>
      <c r="C401" s="9" t="n"/>
      <c r="E401" s="9" t="n"/>
      <c r="F401" s="9" t="n"/>
      <c r="H401" s="9" t="n"/>
      <c r="J401" s="9" t="n"/>
      <c r="K401" s="9" t="n"/>
      <c r="L401" s="9" t="n"/>
      <c r="N401" s="9" t="n"/>
      <c r="O401" s="9" t="n"/>
      <c r="P401" s="9" t="n"/>
      <c r="Q401" s="9" t="n"/>
      <c r="R401" s="9" t="n"/>
      <c r="S401" s="9" t="n"/>
    </row>
    <row r="402" ht="15.75" customHeight="1" s="496">
      <c r="A402" s="9" t="n"/>
      <c r="B402" s="9" t="n"/>
      <c r="C402" s="9" t="n"/>
      <c r="E402" s="9" t="n"/>
      <c r="F402" s="9" t="n"/>
      <c r="H402" s="9" t="n"/>
      <c r="J402" s="9" t="n"/>
      <c r="K402" s="9" t="n"/>
      <c r="L402" s="9" t="n"/>
      <c r="N402" s="9" t="n"/>
      <c r="O402" s="9" t="n"/>
      <c r="P402" s="9" t="n"/>
      <c r="Q402" s="9" t="n"/>
      <c r="R402" s="9" t="n"/>
      <c r="S402" s="9" t="n"/>
    </row>
    <row r="403" ht="15.75" customHeight="1" s="496">
      <c r="A403" s="9" t="n"/>
      <c r="B403" s="9" t="n"/>
      <c r="C403" s="9" t="n"/>
      <c r="E403" s="9" t="n"/>
      <c r="F403" s="9" t="n"/>
      <c r="H403" s="9" t="n"/>
      <c r="J403" s="9" t="n"/>
      <c r="K403" s="9" t="n"/>
      <c r="L403" s="9" t="n"/>
      <c r="N403" s="9" t="n"/>
      <c r="O403" s="9" t="n"/>
      <c r="P403" s="9" t="n"/>
      <c r="Q403" s="9" t="n"/>
      <c r="R403" s="9" t="n"/>
      <c r="S403" s="9" t="n"/>
    </row>
    <row r="404" ht="15.75" customHeight="1" s="496">
      <c r="A404" s="9" t="n"/>
      <c r="B404" s="9" t="n"/>
      <c r="C404" s="9" t="n"/>
      <c r="E404" s="9" t="n"/>
      <c r="F404" s="9" t="n"/>
      <c r="H404" s="9" t="n"/>
      <c r="J404" s="9" t="n"/>
      <c r="K404" s="9" t="n"/>
      <c r="L404" s="9" t="n"/>
      <c r="N404" s="9" t="n"/>
      <c r="O404" s="9" t="n"/>
      <c r="P404" s="9" t="n"/>
      <c r="Q404" s="9" t="n"/>
      <c r="R404" s="9" t="n"/>
      <c r="S404" s="9" t="n"/>
    </row>
    <row r="405" ht="15.75" customHeight="1" s="496">
      <c r="A405" s="9" t="n"/>
      <c r="B405" s="9" t="n"/>
      <c r="C405" s="9" t="n"/>
      <c r="E405" s="9" t="n"/>
      <c r="F405" s="9" t="n"/>
      <c r="H405" s="9" t="n"/>
      <c r="J405" s="9" t="n"/>
      <c r="K405" s="9" t="n"/>
      <c r="L405" s="9" t="n"/>
      <c r="N405" s="9" t="n"/>
      <c r="O405" s="9" t="n"/>
      <c r="P405" s="9" t="n"/>
      <c r="Q405" s="9" t="n"/>
      <c r="R405" s="9" t="n"/>
      <c r="S405" s="9" t="n"/>
    </row>
    <row r="406" ht="15.75" customHeight="1" s="496">
      <c r="A406" s="9" t="n"/>
      <c r="B406" s="9" t="n"/>
      <c r="C406" s="9" t="n"/>
      <c r="E406" s="9" t="n"/>
      <c r="F406" s="9" t="n"/>
      <c r="H406" s="9" t="n"/>
      <c r="J406" s="9" t="n"/>
      <c r="K406" s="9" t="n"/>
      <c r="L406" s="9" t="n"/>
      <c r="N406" s="9" t="n"/>
      <c r="O406" s="9" t="n"/>
      <c r="P406" s="9" t="n"/>
      <c r="Q406" s="9" t="n"/>
      <c r="R406" s="9" t="n"/>
      <c r="S406" s="9" t="n"/>
    </row>
    <row r="407" ht="15.75" customHeight="1" s="496">
      <c r="A407" s="9" t="n"/>
      <c r="B407" s="9" t="n"/>
      <c r="C407" s="9" t="n"/>
      <c r="E407" s="9" t="n"/>
      <c r="F407" s="9" t="n"/>
      <c r="H407" s="9" t="n"/>
      <c r="J407" s="9" t="n"/>
      <c r="K407" s="9" t="n"/>
      <c r="L407" s="9" t="n"/>
      <c r="N407" s="9" t="n"/>
      <c r="O407" s="9" t="n"/>
      <c r="P407" s="9" t="n"/>
      <c r="Q407" s="9" t="n"/>
      <c r="R407" s="9" t="n"/>
      <c r="S407" s="9" t="n"/>
    </row>
    <row r="408" ht="15.75" customHeight="1" s="496">
      <c r="A408" s="9" t="n"/>
      <c r="B408" s="9" t="n"/>
      <c r="C408" s="9" t="n"/>
      <c r="E408" s="9" t="n"/>
      <c r="F408" s="9" t="n"/>
      <c r="H408" s="9" t="n"/>
      <c r="J408" s="9" t="n"/>
      <c r="K408" s="9" t="n"/>
      <c r="L408" s="9" t="n"/>
      <c r="N408" s="9" t="n"/>
      <c r="O408" s="9" t="n"/>
      <c r="P408" s="9" t="n"/>
      <c r="Q408" s="9" t="n"/>
      <c r="R408" s="9" t="n"/>
      <c r="S408" s="9" t="n"/>
    </row>
    <row r="409" ht="15.75" customHeight="1" s="496">
      <c r="A409" s="9" t="n"/>
      <c r="B409" s="9" t="n"/>
      <c r="C409" s="9" t="n"/>
      <c r="E409" s="9" t="n"/>
      <c r="F409" s="9" t="n"/>
      <c r="H409" s="9" t="n"/>
      <c r="J409" s="9" t="n"/>
      <c r="K409" s="9" t="n"/>
      <c r="L409" s="9" t="n"/>
      <c r="N409" s="9" t="n"/>
      <c r="O409" s="9" t="n"/>
      <c r="P409" s="9" t="n"/>
      <c r="Q409" s="9" t="n"/>
      <c r="R409" s="9" t="n"/>
      <c r="S409" s="9" t="n"/>
    </row>
    <row r="410" ht="15.75" customHeight="1" s="496">
      <c r="A410" s="9" t="n"/>
      <c r="B410" s="9" t="n"/>
      <c r="C410" s="9" t="n"/>
      <c r="E410" s="9" t="n"/>
      <c r="F410" s="9" t="n"/>
      <c r="H410" s="9" t="n"/>
      <c r="J410" s="9" t="n"/>
      <c r="K410" s="9" t="n"/>
      <c r="L410" s="9" t="n"/>
      <c r="N410" s="9" t="n"/>
      <c r="O410" s="9" t="n"/>
      <c r="P410" s="9" t="n"/>
      <c r="Q410" s="9" t="n"/>
      <c r="R410" s="9" t="n"/>
      <c r="S410" s="9" t="n"/>
    </row>
    <row r="411" ht="15.75" customHeight="1" s="496">
      <c r="A411" s="9" t="n"/>
      <c r="B411" s="9" t="n"/>
      <c r="C411" s="9" t="n"/>
      <c r="E411" s="9" t="n"/>
      <c r="F411" s="9" t="n"/>
      <c r="H411" s="9" t="n"/>
      <c r="J411" s="9" t="n"/>
      <c r="K411" s="9" t="n"/>
      <c r="L411" s="9" t="n"/>
      <c r="N411" s="9" t="n"/>
      <c r="O411" s="9" t="n"/>
      <c r="P411" s="9" t="n"/>
      <c r="Q411" s="9" t="n"/>
      <c r="R411" s="9" t="n"/>
      <c r="S411" s="9" t="n"/>
    </row>
    <row r="412" ht="15.75" customHeight="1" s="496">
      <c r="A412" s="9" t="n"/>
      <c r="B412" s="9" t="n"/>
      <c r="C412" s="9" t="n"/>
      <c r="E412" s="9" t="n"/>
      <c r="F412" s="9" t="n"/>
      <c r="H412" s="9" t="n"/>
      <c r="J412" s="9" t="n"/>
      <c r="K412" s="9" t="n"/>
      <c r="L412" s="9" t="n"/>
      <c r="N412" s="9" t="n"/>
      <c r="O412" s="9" t="n"/>
      <c r="P412" s="9" t="n"/>
      <c r="Q412" s="9" t="n"/>
      <c r="R412" s="9" t="n"/>
      <c r="S412" s="9" t="n"/>
    </row>
    <row r="413" ht="15.75" customHeight="1" s="496">
      <c r="A413" s="9" t="n"/>
      <c r="B413" s="9" t="n"/>
      <c r="C413" s="9" t="n"/>
      <c r="E413" s="9" t="n"/>
      <c r="F413" s="9" t="n"/>
      <c r="H413" s="9" t="n"/>
      <c r="J413" s="9" t="n"/>
      <c r="K413" s="9" t="n"/>
      <c r="L413" s="9" t="n"/>
      <c r="N413" s="9" t="n"/>
      <c r="O413" s="9" t="n"/>
      <c r="P413" s="9" t="n"/>
      <c r="Q413" s="9" t="n"/>
      <c r="R413" s="9" t="n"/>
      <c r="S413" s="9" t="n"/>
    </row>
    <row r="414" ht="15.75" customHeight="1" s="496">
      <c r="A414" s="9" t="n"/>
      <c r="B414" s="9" t="n"/>
      <c r="C414" s="9" t="n"/>
      <c r="E414" s="9" t="n"/>
      <c r="F414" s="9" t="n"/>
      <c r="H414" s="9" t="n"/>
      <c r="J414" s="9" t="n"/>
      <c r="K414" s="9" t="n"/>
      <c r="L414" s="9" t="n"/>
      <c r="N414" s="9" t="n"/>
      <c r="O414" s="9" t="n"/>
      <c r="P414" s="9" t="n"/>
      <c r="Q414" s="9" t="n"/>
      <c r="R414" s="9" t="n"/>
      <c r="S414" s="9" t="n"/>
    </row>
    <row r="415" ht="15.75" customHeight="1" s="496">
      <c r="A415" s="9" t="n"/>
      <c r="B415" s="9" t="n"/>
      <c r="C415" s="9" t="n"/>
      <c r="E415" s="9" t="n"/>
      <c r="F415" s="9" t="n"/>
      <c r="H415" s="9" t="n"/>
      <c r="J415" s="9" t="n"/>
      <c r="K415" s="9" t="n"/>
      <c r="L415" s="9" t="n"/>
      <c r="N415" s="9" t="n"/>
      <c r="O415" s="9" t="n"/>
      <c r="P415" s="9" t="n"/>
      <c r="Q415" s="9" t="n"/>
      <c r="R415" s="9" t="n"/>
      <c r="S415" s="9" t="n"/>
    </row>
    <row r="416" ht="15.75" customHeight="1" s="496">
      <c r="A416" s="9" t="n"/>
      <c r="B416" s="9" t="n"/>
      <c r="C416" s="9" t="n"/>
      <c r="E416" s="9" t="n"/>
      <c r="F416" s="9" t="n"/>
      <c r="H416" s="9" t="n"/>
      <c r="J416" s="9" t="n"/>
      <c r="K416" s="9" t="n"/>
      <c r="L416" s="9" t="n"/>
      <c r="N416" s="9" t="n"/>
      <c r="O416" s="9" t="n"/>
      <c r="P416" s="9" t="n"/>
      <c r="Q416" s="9" t="n"/>
      <c r="R416" s="9" t="n"/>
      <c r="S416" s="9" t="n"/>
    </row>
    <row r="417" ht="15.75" customHeight="1" s="496">
      <c r="A417" s="9" t="n"/>
      <c r="B417" s="9" t="n"/>
      <c r="C417" s="9" t="n"/>
      <c r="E417" s="9" t="n"/>
      <c r="F417" s="9" t="n"/>
      <c r="H417" s="9" t="n"/>
      <c r="J417" s="9" t="n"/>
      <c r="K417" s="9" t="n"/>
      <c r="L417" s="9" t="n"/>
      <c r="N417" s="9" t="n"/>
      <c r="O417" s="9" t="n"/>
      <c r="P417" s="9" t="n"/>
      <c r="Q417" s="9" t="n"/>
      <c r="R417" s="9" t="n"/>
      <c r="S417" s="9" t="n"/>
    </row>
    <row r="418" ht="15.75" customHeight="1" s="496">
      <c r="A418" s="9" t="n"/>
      <c r="B418" s="9" t="n"/>
      <c r="C418" s="9" t="n"/>
      <c r="E418" s="9" t="n"/>
      <c r="F418" s="9" t="n"/>
      <c r="H418" s="9" t="n"/>
      <c r="J418" s="9" t="n"/>
      <c r="K418" s="9" t="n"/>
      <c r="L418" s="9" t="n"/>
      <c r="N418" s="9" t="n"/>
      <c r="O418" s="9" t="n"/>
      <c r="P418" s="9" t="n"/>
      <c r="Q418" s="9" t="n"/>
      <c r="R418" s="9" t="n"/>
      <c r="S418" s="9" t="n"/>
    </row>
    <row r="419" ht="15.75" customHeight="1" s="496">
      <c r="A419" s="9" t="n"/>
      <c r="B419" s="9" t="n"/>
      <c r="C419" s="9" t="n"/>
      <c r="E419" s="9" t="n"/>
      <c r="F419" s="9" t="n"/>
      <c r="H419" s="9" t="n"/>
      <c r="J419" s="9" t="n"/>
      <c r="K419" s="9" t="n"/>
      <c r="L419" s="9" t="n"/>
      <c r="N419" s="9" t="n"/>
      <c r="O419" s="9" t="n"/>
      <c r="P419" s="9" t="n"/>
      <c r="Q419" s="9" t="n"/>
      <c r="R419" s="9" t="n"/>
      <c r="S419" s="9" t="n"/>
    </row>
    <row r="420" ht="15.75" customHeight="1" s="496">
      <c r="A420" s="9" t="n"/>
      <c r="B420" s="9" t="n"/>
      <c r="C420" s="9" t="n"/>
      <c r="E420" s="9" t="n"/>
      <c r="F420" s="9" t="n"/>
      <c r="H420" s="9" t="n"/>
      <c r="J420" s="9" t="n"/>
      <c r="K420" s="9" t="n"/>
      <c r="L420" s="9" t="n"/>
      <c r="N420" s="9" t="n"/>
      <c r="O420" s="9" t="n"/>
      <c r="P420" s="9" t="n"/>
      <c r="Q420" s="9" t="n"/>
      <c r="R420" s="9" t="n"/>
      <c r="S420" s="9" t="n"/>
    </row>
    <row r="421" ht="15.75" customHeight="1" s="496">
      <c r="A421" s="9" t="n"/>
      <c r="B421" s="9" t="n"/>
      <c r="C421" s="9" t="n"/>
      <c r="E421" s="9" t="n"/>
      <c r="F421" s="9" t="n"/>
      <c r="H421" s="9" t="n"/>
      <c r="J421" s="9" t="n"/>
      <c r="K421" s="9" t="n"/>
      <c r="L421" s="9" t="n"/>
      <c r="N421" s="9" t="n"/>
      <c r="O421" s="9" t="n"/>
      <c r="P421" s="9" t="n"/>
      <c r="Q421" s="9" t="n"/>
      <c r="R421" s="9" t="n"/>
      <c r="S421" s="9" t="n"/>
    </row>
    <row r="422" ht="15.75" customHeight="1" s="496">
      <c r="A422" s="9" t="n"/>
      <c r="B422" s="9" t="n"/>
      <c r="C422" s="9" t="n"/>
      <c r="E422" s="9" t="n"/>
      <c r="F422" s="9" t="n"/>
      <c r="H422" s="9" t="n"/>
      <c r="J422" s="9" t="n"/>
      <c r="K422" s="9" t="n"/>
      <c r="L422" s="9" t="n"/>
      <c r="N422" s="9" t="n"/>
      <c r="O422" s="9" t="n"/>
      <c r="P422" s="9" t="n"/>
      <c r="Q422" s="9" t="n"/>
      <c r="R422" s="9" t="n"/>
      <c r="S422" s="9" t="n"/>
    </row>
    <row r="423" ht="15.75" customHeight="1" s="496">
      <c r="A423" s="9" t="n"/>
      <c r="B423" s="9" t="n"/>
      <c r="C423" s="9" t="n"/>
      <c r="E423" s="9" t="n"/>
      <c r="F423" s="9" t="n"/>
      <c r="H423" s="9" t="n"/>
      <c r="J423" s="9" t="n"/>
      <c r="K423" s="9" t="n"/>
      <c r="L423" s="9" t="n"/>
      <c r="N423" s="9" t="n"/>
      <c r="O423" s="9" t="n"/>
      <c r="P423" s="9" t="n"/>
      <c r="Q423" s="9" t="n"/>
      <c r="R423" s="9" t="n"/>
      <c r="S423" s="9" t="n"/>
    </row>
    <row r="424" ht="15.75" customHeight="1" s="496">
      <c r="A424" s="9" t="n"/>
      <c r="B424" s="9" t="n"/>
      <c r="C424" s="9" t="n"/>
      <c r="E424" s="9" t="n"/>
      <c r="F424" s="9" t="n"/>
      <c r="H424" s="9" t="n"/>
      <c r="J424" s="9" t="n"/>
      <c r="K424" s="9" t="n"/>
      <c r="L424" s="9" t="n"/>
      <c r="N424" s="9" t="n"/>
      <c r="O424" s="9" t="n"/>
      <c r="P424" s="9" t="n"/>
      <c r="Q424" s="9" t="n"/>
      <c r="R424" s="9" t="n"/>
      <c r="S424" s="9" t="n"/>
    </row>
    <row r="425" ht="15.75" customHeight="1" s="496">
      <c r="A425" s="9" t="n"/>
      <c r="B425" s="9" t="n"/>
      <c r="C425" s="9" t="n"/>
      <c r="E425" s="9" t="n"/>
      <c r="F425" s="9" t="n"/>
      <c r="H425" s="9" t="n"/>
      <c r="J425" s="9" t="n"/>
      <c r="K425" s="9" t="n"/>
      <c r="L425" s="9" t="n"/>
      <c r="N425" s="9" t="n"/>
      <c r="O425" s="9" t="n"/>
      <c r="P425" s="9" t="n"/>
      <c r="Q425" s="9" t="n"/>
      <c r="R425" s="9" t="n"/>
      <c r="S425" s="9" t="n"/>
    </row>
    <row r="426" ht="15.75" customHeight="1" s="496">
      <c r="A426" s="9" t="n"/>
      <c r="B426" s="9" t="n"/>
      <c r="C426" s="9" t="n"/>
      <c r="E426" s="9" t="n"/>
      <c r="F426" s="9" t="n"/>
      <c r="H426" s="9" t="n"/>
      <c r="J426" s="9" t="n"/>
      <c r="K426" s="9" t="n"/>
      <c r="L426" s="9" t="n"/>
      <c r="N426" s="9" t="n"/>
      <c r="O426" s="9" t="n"/>
      <c r="P426" s="9" t="n"/>
      <c r="Q426" s="9" t="n"/>
      <c r="R426" s="9" t="n"/>
      <c r="S426" s="9" t="n"/>
    </row>
    <row r="427" ht="15.75" customHeight="1" s="496">
      <c r="A427" s="9" t="n"/>
      <c r="B427" s="9" t="n"/>
      <c r="C427" s="9" t="n"/>
      <c r="E427" s="9" t="n"/>
      <c r="F427" s="9" t="n"/>
      <c r="H427" s="9" t="n"/>
      <c r="J427" s="9" t="n"/>
      <c r="K427" s="9" t="n"/>
      <c r="L427" s="9" t="n"/>
      <c r="N427" s="9" t="n"/>
      <c r="O427" s="9" t="n"/>
      <c r="P427" s="9" t="n"/>
      <c r="Q427" s="9" t="n"/>
      <c r="R427" s="9" t="n"/>
      <c r="S427" s="9" t="n"/>
    </row>
    <row r="428" ht="15.75" customHeight="1" s="496">
      <c r="A428" s="9" t="n"/>
      <c r="B428" s="9" t="n"/>
      <c r="C428" s="9" t="n"/>
      <c r="E428" s="9" t="n"/>
      <c r="F428" s="9" t="n"/>
      <c r="H428" s="9" t="n"/>
      <c r="J428" s="9" t="n"/>
      <c r="K428" s="9" t="n"/>
      <c r="L428" s="9" t="n"/>
      <c r="N428" s="9" t="n"/>
      <c r="O428" s="9" t="n"/>
      <c r="P428" s="9" t="n"/>
      <c r="Q428" s="9" t="n"/>
      <c r="R428" s="9" t="n"/>
      <c r="S428" s="9" t="n"/>
    </row>
    <row r="429" ht="15.75" customHeight="1" s="496">
      <c r="A429" s="9" t="n"/>
      <c r="B429" s="9" t="n"/>
      <c r="C429" s="9" t="n"/>
      <c r="E429" s="9" t="n"/>
      <c r="F429" s="9" t="n"/>
      <c r="H429" s="9" t="n"/>
      <c r="J429" s="9" t="n"/>
      <c r="K429" s="9" t="n"/>
      <c r="L429" s="9" t="n"/>
      <c r="N429" s="9" t="n"/>
      <c r="O429" s="9" t="n"/>
      <c r="P429" s="9" t="n"/>
      <c r="Q429" s="9" t="n"/>
      <c r="R429" s="9" t="n"/>
      <c r="S429" s="9" t="n"/>
    </row>
    <row r="430" ht="15.75" customHeight="1" s="496">
      <c r="A430" s="9" t="n"/>
      <c r="B430" s="9" t="n"/>
      <c r="C430" s="9" t="n"/>
      <c r="E430" s="9" t="n"/>
      <c r="F430" s="9" t="n"/>
      <c r="H430" s="9" t="n"/>
      <c r="J430" s="9" t="n"/>
      <c r="K430" s="9" t="n"/>
      <c r="L430" s="9" t="n"/>
      <c r="N430" s="9" t="n"/>
      <c r="O430" s="9" t="n"/>
      <c r="P430" s="9" t="n"/>
      <c r="Q430" s="9" t="n"/>
      <c r="R430" s="9" t="n"/>
      <c r="S430" s="9" t="n"/>
    </row>
    <row r="431" ht="15.75" customHeight="1" s="496">
      <c r="A431" s="9" t="n"/>
      <c r="B431" s="9" t="n"/>
      <c r="C431" s="9" t="n"/>
      <c r="E431" s="9" t="n"/>
      <c r="F431" s="9" t="n"/>
      <c r="H431" s="9" t="n"/>
      <c r="J431" s="9" t="n"/>
      <c r="K431" s="9" t="n"/>
      <c r="L431" s="9" t="n"/>
      <c r="N431" s="9" t="n"/>
      <c r="O431" s="9" t="n"/>
      <c r="P431" s="9" t="n"/>
      <c r="Q431" s="9" t="n"/>
      <c r="R431" s="9" t="n"/>
      <c r="S431" s="9" t="n"/>
    </row>
    <row r="432" ht="15.75" customHeight="1" s="496">
      <c r="A432" s="9" t="n"/>
      <c r="B432" s="9" t="n"/>
      <c r="C432" s="9" t="n"/>
      <c r="E432" s="9" t="n"/>
      <c r="F432" s="9" t="n"/>
      <c r="H432" s="9" t="n"/>
      <c r="J432" s="9" t="n"/>
      <c r="K432" s="9" t="n"/>
      <c r="L432" s="9" t="n"/>
      <c r="N432" s="9" t="n"/>
      <c r="O432" s="9" t="n"/>
      <c r="P432" s="9" t="n"/>
      <c r="Q432" s="9" t="n"/>
      <c r="R432" s="9" t="n"/>
      <c r="S432" s="9" t="n"/>
    </row>
    <row r="433" ht="15.75" customHeight="1" s="496">
      <c r="A433" s="9" t="n"/>
      <c r="B433" s="9" t="n"/>
      <c r="C433" s="9" t="n"/>
      <c r="E433" s="9" t="n"/>
      <c r="F433" s="9" t="n"/>
      <c r="H433" s="9" t="n"/>
      <c r="J433" s="9" t="n"/>
      <c r="K433" s="9" t="n"/>
      <c r="L433" s="9" t="n"/>
      <c r="N433" s="9" t="n"/>
      <c r="O433" s="9" t="n"/>
      <c r="P433" s="9" t="n"/>
      <c r="Q433" s="9" t="n"/>
      <c r="R433" s="9" t="n"/>
      <c r="S433" s="9" t="n"/>
    </row>
    <row r="434" ht="15.75" customHeight="1" s="496">
      <c r="A434" s="9" t="n"/>
      <c r="B434" s="9" t="n"/>
      <c r="C434" s="9" t="n"/>
      <c r="E434" s="9" t="n"/>
      <c r="F434" s="9" t="n"/>
      <c r="H434" s="9" t="n"/>
      <c r="J434" s="9" t="n"/>
      <c r="K434" s="9" t="n"/>
      <c r="L434" s="9" t="n"/>
      <c r="N434" s="9" t="n"/>
      <c r="O434" s="9" t="n"/>
      <c r="P434" s="9" t="n"/>
      <c r="Q434" s="9" t="n"/>
      <c r="R434" s="9" t="n"/>
      <c r="S434" s="9" t="n"/>
    </row>
    <row r="435" ht="15.75" customHeight="1" s="496">
      <c r="A435" s="9" t="n"/>
      <c r="B435" s="9" t="n"/>
      <c r="C435" s="9" t="n"/>
      <c r="E435" s="9" t="n"/>
      <c r="F435" s="9" t="n"/>
      <c r="H435" s="9" t="n"/>
      <c r="J435" s="9" t="n"/>
      <c r="K435" s="9" t="n"/>
      <c r="L435" s="9" t="n"/>
      <c r="N435" s="9" t="n"/>
      <c r="O435" s="9" t="n"/>
      <c r="P435" s="9" t="n"/>
      <c r="Q435" s="9" t="n"/>
      <c r="R435" s="9" t="n"/>
      <c r="S435" s="9" t="n"/>
    </row>
    <row r="436" ht="15.75" customHeight="1" s="496">
      <c r="A436" s="9" t="n"/>
      <c r="B436" s="9" t="n"/>
      <c r="C436" s="9" t="n"/>
      <c r="E436" s="9" t="n"/>
      <c r="F436" s="9" t="n"/>
      <c r="H436" s="9" t="n"/>
      <c r="J436" s="9" t="n"/>
      <c r="K436" s="9" t="n"/>
      <c r="L436" s="9" t="n"/>
      <c r="N436" s="9" t="n"/>
      <c r="O436" s="9" t="n"/>
      <c r="P436" s="9" t="n"/>
      <c r="Q436" s="9" t="n"/>
      <c r="R436" s="9" t="n"/>
      <c r="S436" s="9" t="n"/>
    </row>
    <row r="437" ht="15.75" customHeight="1" s="496">
      <c r="A437" s="9" t="n"/>
      <c r="B437" s="9" t="n"/>
      <c r="C437" s="9" t="n"/>
      <c r="E437" s="9" t="n"/>
      <c r="F437" s="9" t="n"/>
      <c r="H437" s="9" t="n"/>
      <c r="J437" s="9" t="n"/>
      <c r="K437" s="9" t="n"/>
      <c r="L437" s="9" t="n"/>
      <c r="N437" s="9" t="n"/>
      <c r="O437" s="9" t="n"/>
      <c r="P437" s="9" t="n"/>
      <c r="Q437" s="9" t="n"/>
      <c r="R437" s="9" t="n"/>
      <c r="S437" s="9" t="n"/>
    </row>
    <row r="438" ht="15.75" customHeight="1" s="496">
      <c r="A438" s="9" t="n"/>
      <c r="B438" s="9" t="n"/>
      <c r="C438" s="9" t="n"/>
      <c r="E438" s="9" t="n"/>
      <c r="F438" s="9" t="n"/>
      <c r="H438" s="9" t="n"/>
      <c r="J438" s="9" t="n"/>
      <c r="K438" s="9" t="n"/>
      <c r="L438" s="9" t="n"/>
      <c r="N438" s="9" t="n"/>
      <c r="O438" s="9" t="n"/>
      <c r="P438" s="9" t="n"/>
      <c r="Q438" s="9" t="n"/>
      <c r="R438" s="9" t="n"/>
      <c r="S438" s="9" t="n"/>
    </row>
    <row r="439" ht="15.75" customHeight="1" s="496">
      <c r="A439" s="9" t="n"/>
      <c r="B439" s="9" t="n"/>
      <c r="C439" s="9" t="n"/>
      <c r="E439" s="9" t="n"/>
      <c r="F439" s="9" t="n"/>
      <c r="H439" s="9" t="n"/>
      <c r="J439" s="9" t="n"/>
      <c r="K439" s="9" t="n"/>
      <c r="L439" s="9" t="n"/>
      <c r="N439" s="9" t="n"/>
      <c r="O439" s="9" t="n"/>
      <c r="P439" s="9" t="n"/>
      <c r="Q439" s="9" t="n"/>
      <c r="R439" s="9" t="n"/>
      <c r="S439" s="9" t="n"/>
    </row>
    <row r="440" ht="15.75" customHeight="1" s="496">
      <c r="A440" s="9" t="n"/>
      <c r="B440" s="9" t="n"/>
      <c r="C440" s="9" t="n"/>
      <c r="E440" s="9" t="n"/>
      <c r="F440" s="9" t="n"/>
      <c r="H440" s="9" t="n"/>
      <c r="J440" s="9" t="n"/>
      <c r="K440" s="9" t="n"/>
      <c r="L440" s="9" t="n"/>
      <c r="N440" s="9" t="n"/>
      <c r="O440" s="9" t="n"/>
      <c r="P440" s="9" t="n"/>
      <c r="Q440" s="9" t="n"/>
      <c r="R440" s="9" t="n"/>
      <c r="S440" s="9" t="n"/>
    </row>
    <row r="441" ht="15.75" customHeight="1" s="496">
      <c r="A441" s="9" t="n"/>
      <c r="B441" s="9" t="n"/>
      <c r="C441" s="9" t="n"/>
      <c r="E441" s="9" t="n"/>
      <c r="F441" s="9" t="n"/>
      <c r="H441" s="9" t="n"/>
      <c r="J441" s="9" t="n"/>
      <c r="K441" s="9" t="n"/>
      <c r="L441" s="9" t="n"/>
      <c r="N441" s="9" t="n"/>
      <c r="O441" s="9" t="n"/>
      <c r="P441" s="9" t="n"/>
      <c r="Q441" s="9" t="n"/>
      <c r="R441" s="9" t="n"/>
      <c r="S441" s="9" t="n"/>
    </row>
    <row r="442" ht="15.75" customHeight="1" s="496">
      <c r="A442" s="9" t="n"/>
      <c r="B442" s="9" t="n"/>
      <c r="C442" s="9" t="n"/>
      <c r="E442" s="9" t="n"/>
      <c r="F442" s="9" t="n"/>
      <c r="H442" s="9" t="n"/>
      <c r="J442" s="9" t="n"/>
      <c r="K442" s="9" t="n"/>
      <c r="L442" s="9" t="n"/>
      <c r="N442" s="9" t="n"/>
      <c r="O442" s="9" t="n"/>
      <c r="P442" s="9" t="n"/>
      <c r="Q442" s="9" t="n"/>
      <c r="R442" s="9" t="n"/>
      <c r="S442" s="9" t="n"/>
    </row>
    <row r="443" ht="15.75" customHeight="1" s="496">
      <c r="A443" s="9" t="n"/>
      <c r="B443" s="9" t="n"/>
      <c r="C443" s="9" t="n"/>
      <c r="E443" s="9" t="n"/>
      <c r="F443" s="9" t="n"/>
      <c r="H443" s="9" t="n"/>
      <c r="J443" s="9" t="n"/>
      <c r="K443" s="9" t="n"/>
      <c r="L443" s="9" t="n"/>
      <c r="N443" s="9" t="n"/>
      <c r="O443" s="9" t="n"/>
      <c r="P443" s="9" t="n"/>
      <c r="Q443" s="9" t="n"/>
      <c r="R443" s="9" t="n"/>
      <c r="S443" s="9" t="n"/>
    </row>
    <row r="444" ht="15.75" customHeight="1" s="496">
      <c r="A444" s="9" t="n"/>
      <c r="B444" s="9" t="n"/>
      <c r="C444" s="9" t="n"/>
      <c r="E444" s="9" t="n"/>
      <c r="F444" s="9" t="n"/>
      <c r="H444" s="9" t="n"/>
      <c r="J444" s="9" t="n"/>
      <c r="K444" s="9" t="n"/>
      <c r="L444" s="9" t="n"/>
      <c r="N444" s="9" t="n"/>
      <c r="O444" s="9" t="n"/>
      <c r="P444" s="9" t="n"/>
      <c r="Q444" s="9" t="n"/>
      <c r="R444" s="9" t="n"/>
      <c r="S444" s="9" t="n"/>
    </row>
    <row r="445" ht="15.75" customHeight="1" s="496">
      <c r="A445" s="9" t="n"/>
      <c r="B445" s="9" t="n"/>
      <c r="C445" s="9" t="n"/>
      <c r="E445" s="9" t="n"/>
      <c r="F445" s="9" t="n"/>
      <c r="H445" s="9" t="n"/>
      <c r="J445" s="9" t="n"/>
      <c r="K445" s="9" t="n"/>
      <c r="L445" s="9" t="n"/>
      <c r="N445" s="9" t="n"/>
      <c r="O445" s="9" t="n"/>
      <c r="P445" s="9" t="n"/>
      <c r="Q445" s="9" t="n"/>
      <c r="R445" s="9" t="n"/>
      <c r="S445" s="9" t="n"/>
    </row>
    <row r="446" ht="15.75" customHeight="1" s="496">
      <c r="A446" s="9" t="n"/>
      <c r="B446" s="9" t="n"/>
      <c r="C446" s="9" t="n"/>
      <c r="E446" s="9" t="n"/>
      <c r="F446" s="9" t="n"/>
      <c r="H446" s="9" t="n"/>
      <c r="J446" s="9" t="n"/>
      <c r="K446" s="9" t="n"/>
      <c r="L446" s="9" t="n"/>
      <c r="N446" s="9" t="n"/>
      <c r="O446" s="9" t="n"/>
      <c r="P446" s="9" t="n"/>
      <c r="Q446" s="9" t="n"/>
      <c r="R446" s="9" t="n"/>
      <c r="S446" s="9" t="n"/>
    </row>
    <row r="447" ht="15.75" customHeight="1" s="496">
      <c r="A447" s="9" t="n"/>
      <c r="B447" s="9" t="n"/>
      <c r="C447" s="9" t="n"/>
      <c r="E447" s="9" t="n"/>
      <c r="F447" s="9" t="n"/>
      <c r="H447" s="9" t="n"/>
      <c r="J447" s="9" t="n"/>
      <c r="K447" s="9" t="n"/>
      <c r="L447" s="9" t="n"/>
      <c r="N447" s="9" t="n"/>
      <c r="O447" s="9" t="n"/>
      <c r="P447" s="9" t="n"/>
      <c r="Q447" s="9" t="n"/>
      <c r="R447" s="9" t="n"/>
      <c r="S447" s="9" t="n"/>
    </row>
    <row r="448" ht="15.75" customHeight="1" s="496">
      <c r="A448" s="9" t="n"/>
      <c r="B448" s="9" t="n"/>
      <c r="C448" s="9" t="n"/>
      <c r="E448" s="9" t="n"/>
      <c r="F448" s="9" t="n"/>
      <c r="H448" s="9" t="n"/>
      <c r="J448" s="9" t="n"/>
      <c r="K448" s="9" t="n"/>
      <c r="L448" s="9" t="n"/>
      <c r="N448" s="9" t="n"/>
      <c r="O448" s="9" t="n"/>
      <c r="P448" s="9" t="n"/>
      <c r="Q448" s="9" t="n"/>
      <c r="R448" s="9" t="n"/>
      <c r="S448" s="9" t="n"/>
    </row>
    <row r="449" ht="15.75" customHeight="1" s="496">
      <c r="A449" s="9" t="n"/>
      <c r="B449" s="9" t="n"/>
      <c r="C449" s="9" t="n"/>
      <c r="E449" s="9" t="n"/>
      <c r="F449" s="9" t="n"/>
      <c r="H449" s="9" t="n"/>
      <c r="J449" s="9" t="n"/>
      <c r="K449" s="9" t="n"/>
      <c r="L449" s="9" t="n"/>
      <c r="N449" s="9" t="n"/>
      <c r="O449" s="9" t="n"/>
      <c r="P449" s="9" t="n"/>
      <c r="Q449" s="9" t="n"/>
      <c r="R449" s="9" t="n"/>
      <c r="S449" s="9" t="n"/>
    </row>
    <row r="450" ht="15.75" customHeight="1" s="496">
      <c r="A450" s="9" t="n"/>
      <c r="B450" s="9" t="n"/>
      <c r="C450" s="9" t="n"/>
      <c r="E450" s="9" t="n"/>
      <c r="F450" s="9" t="n"/>
      <c r="H450" s="9" t="n"/>
      <c r="J450" s="9" t="n"/>
      <c r="K450" s="9" t="n"/>
      <c r="L450" s="9" t="n"/>
      <c r="N450" s="9" t="n"/>
      <c r="O450" s="9" t="n"/>
      <c r="P450" s="9" t="n"/>
      <c r="Q450" s="9" t="n"/>
      <c r="R450" s="9" t="n"/>
      <c r="S450" s="9" t="n"/>
    </row>
    <row r="451" ht="15.75" customHeight="1" s="496">
      <c r="A451" s="9" t="n"/>
      <c r="B451" s="9" t="n"/>
      <c r="C451" s="9" t="n"/>
      <c r="E451" s="9" t="n"/>
      <c r="F451" s="9" t="n"/>
      <c r="H451" s="9" t="n"/>
      <c r="J451" s="9" t="n"/>
      <c r="K451" s="9" t="n"/>
      <c r="L451" s="9" t="n"/>
      <c r="N451" s="9" t="n"/>
      <c r="O451" s="9" t="n"/>
      <c r="P451" s="9" t="n"/>
      <c r="Q451" s="9" t="n"/>
      <c r="R451" s="9" t="n"/>
      <c r="S451" s="9" t="n"/>
    </row>
    <row r="452" ht="15.75" customHeight="1" s="496">
      <c r="A452" s="9" t="n"/>
      <c r="B452" s="9" t="n"/>
      <c r="C452" s="9" t="n"/>
      <c r="E452" s="9" t="n"/>
      <c r="F452" s="9" t="n"/>
      <c r="H452" s="9" t="n"/>
      <c r="J452" s="9" t="n"/>
      <c r="K452" s="9" t="n"/>
      <c r="L452" s="9" t="n"/>
      <c r="N452" s="9" t="n"/>
      <c r="O452" s="9" t="n"/>
      <c r="P452" s="9" t="n"/>
      <c r="Q452" s="9" t="n"/>
      <c r="R452" s="9" t="n"/>
      <c r="S452" s="9" t="n"/>
    </row>
    <row r="453" ht="15.75" customHeight="1" s="496">
      <c r="A453" s="9" t="n"/>
      <c r="B453" s="9" t="n"/>
      <c r="C453" s="9" t="n"/>
      <c r="E453" s="9" t="n"/>
      <c r="F453" s="9" t="n"/>
      <c r="H453" s="9" t="n"/>
      <c r="J453" s="9" t="n"/>
      <c r="K453" s="9" t="n"/>
      <c r="L453" s="9" t="n"/>
      <c r="N453" s="9" t="n"/>
      <c r="O453" s="9" t="n"/>
      <c r="P453" s="9" t="n"/>
      <c r="Q453" s="9" t="n"/>
      <c r="R453" s="9" t="n"/>
      <c r="S453" s="9" t="n"/>
    </row>
    <row r="454" ht="15.75" customHeight="1" s="496">
      <c r="A454" s="9" t="n"/>
      <c r="B454" s="9" t="n"/>
      <c r="C454" s="9" t="n"/>
      <c r="E454" s="9" t="n"/>
      <c r="F454" s="9" t="n"/>
      <c r="H454" s="9" t="n"/>
      <c r="J454" s="9" t="n"/>
      <c r="K454" s="9" t="n"/>
      <c r="L454" s="9" t="n"/>
      <c r="N454" s="9" t="n"/>
      <c r="O454" s="9" t="n"/>
      <c r="P454" s="9" t="n"/>
      <c r="Q454" s="9" t="n"/>
      <c r="R454" s="9" t="n"/>
      <c r="S454" s="9" t="n"/>
    </row>
    <row r="455" ht="15.75" customHeight="1" s="496">
      <c r="A455" s="9" t="n"/>
      <c r="B455" s="9" t="n"/>
      <c r="C455" s="9" t="n"/>
      <c r="E455" s="9" t="n"/>
      <c r="F455" s="9" t="n"/>
      <c r="H455" s="9" t="n"/>
      <c r="J455" s="9" t="n"/>
      <c r="K455" s="9" t="n"/>
      <c r="L455" s="9" t="n"/>
      <c r="N455" s="9" t="n"/>
      <c r="O455" s="9" t="n"/>
      <c r="P455" s="9" t="n"/>
      <c r="Q455" s="9" t="n"/>
      <c r="R455" s="9" t="n"/>
      <c r="S455" s="9" t="n"/>
    </row>
    <row r="456" ht="15.75" customHeight="1" s="496">
      <c r="A456" s="9" t="n"/>
      <c r="B456" s="9" t="n"/>
      <c r="C456" s="9" t="n"/>
      <c r="E456" s="9" t="n"/>
      <c r="F456" s="9" t="n"/>
      <c r="H456" s="9" t="n"/>
      <c r="J456" s="9" t="n"/>
      <c r="K456" s="9" t="n"/>
      <c r="L456" s="9" t="n"/>
      <c r="N456" s="9" t="n"/>
      <c r="O456" s="9" t="n"/>
      <c r="P456" s="9" t="n"/>
      <c r="Q456" s="9" t="n"/>
      <c r="R456" s="9" t="n"/>
      <c r="S456" s="9" t="n"/>
    </row>
    <row r="457" ht="15.75" customHeight="1" s="496">
      <c r="A457" s="9" t="n"/>
      <c r="B457" s="9" t="n"/>
      <c r="C457" s="9" t="n"/>
      <c r="E457" s="9" t="n"/>
      <c r="F457" s="9" t="n"/>
      <c r="H457" s="9" t="n"/>
      <c r="J457" s="9" t="n"/>
      <c r="K457" s="9" t="n"/>
      <c r="L457" s="9" t="n"/>
      <c r="N457" s="9" t="n"/>
      <c r="O457" s="9" t="n"/>
      <c r="P457" s="9" t="n"/>
      <c r="Q457" s="9" t="n"/>
      <c r="R457" s="9" t="n"/>
      <c r="S457" s="9" t="n"/>
    </row>
    <row r="458" ht="15.75" customHeight="1" s="496">
      <c r="A458" s="9" t="n"/>
      <c r="B458" s="9" t="n"/>
      <c r="C458" s="9" t="n"/>
      <c r="E458" s="9" t="n"/>
      <c r="F458" s="9" t="n"/>
      <c r="H458" s="9" t="n"/>
      <c r="J458" s="9" t="n"/>
      <c r="K458" s="9" t="n"/>
      <c r="L458" s="9" t="n"/>
      <c r="N458" s="9" t="n"/>
      <c r="O458" s="9" t="n"/>
      <c r="P458" s="9" t="n"/>
      <c r="Q458" s="9" t="n"/>
      <c r="R458" s="9" t="n"/>
      <c r="S458" s="9" t="n"/>
    </row>
    <row r="459" ht="15.75" customHeight="1" s="496">
      <c r="A459" s="9" t="n"/>
      <c r="B459" s="9" t="n"/>
      <c r="C459" s="9" t="n"/>
      <c r="E459" s="9" t="n"/>
      <c r="F459" s="9" t="n"/>
      <c r="H459" s="9" t="n"/>
      <c r="J459" s="9" t="n"/>
      <c r="K459" s="9" t="n"/>
      <c r="L459" s="9" t="n"/>
      <c r="N459" s="9" t="n"/>
      <c r="O459" s="9" t="n"/>
      <c r="P459" s="9" t="n"/>
      <c r="Q459" s="9" t="n"/>
      <c r="R459" s="9" t="n"/>
      <c r="S459" s="9" t="n"/>
    </row>
    <row r="460" ht="15.75" customHeight="1" s="496">
      <c r="A460" s="9" t="n"/>
      <c r="B460" s="9" t="n"/>
      <c r="C460" s="9" t="n"/>
      <c r="E460" s="9" t="n"/>
      <c r="F460" s="9" t="n"/>
      <c r="H460" s="9" t="n"/>
      <c r="J460" s="9" t="n"/>
      <c r="K460" s="9" t="n"/>
      <c r="L460" s="9" t="n"/>
      <c r="N460" s="9" t="n"/>
      <c r="O460" s="9" t="n"/>
      <c r="P460" s="9" t="n"/>
      <c r="Q460" s="9" t="n"/>
      <c r="R460" s="9" t="n"/>
      <c r="S460" s="9" t="n"/>
    </row>
    <row r="461" ht="15.75" customHeight="1" s="496">
      <c r="A461" s="9" t="n"/>
      <c r="B461" s="9" t="n"/>
      <c r="C461" s="9" t="n"/>
      <c r="E461" s="9" t="n"/>
      <c r="F461" s="9" t="n"/>
      <c r="H461" s="9" t="n"/>
      <c r="J461" s="9" t="n"/>
      <c r="K461" s="9" t="n"/>
      <c r="L461" s="9" t="n"/>
      <c r="N461" s="9" t="n"/>
      <c r="O461" s="9" t="n"/>
      <c r="P461" s="9" t="n"/>
      <c r="Q461" s="9" t="n"/>
      <c r="R461" s="9" t="n"/>
      <c r="S461" s="9" t="n"/>
    </row>
    <row r="462" ht="15.75" customHeight="1" s="496">
      <c r="A462" s="9" t="n"/>
      <c r="B462" s="9" t="n"/>
      <c r="C462" s="9" t="n"/>
      <c r="E462" s="9" t="n"/>
      <c r="F462" s="9" t="n"/>
      <c r="H462" s="9" t="n"/>
      <c r="J462" s="9" t="n"/>
      <c r="K462" s="9" t="n"/>
      <c r="L462" s="9" t="n"/>
      <c r="N462" s="9" t="n"/>
      <c r="O462" s="9" t="n"/>
      <c r="P462" s="9" t="n"/>
      <c r="Q462" s="9" t="n"/>
      <c r="R462" s="9" t="n"/>
      <c r="S462" s="9" t="n"/>
    </row>
    <row r="463" ht="15.75" customHeight="1" s="496">
      <c r="A463" s="9" t="n"/>
      <c r="B463" s="9" t="n"/>
      <c r="C463" s="9" t="n"/>
      <c r="E463" s="9" t="n"/>
      <c r="F463" s="9" t="n"/>
      <c r="H463" s="9" t="n"/>
      <c r="J463" s="9" t="n"/>
      <c r="K463" s="9" t="n"/>
      <c r="L463" s="9" t="n"/>
      <c r="N463" s="9" t="n"/>
      <c r="O463" s="9" t="n"/>
      <c r="P463" s="9" t="n"/>
      <c r="Q463" s="9" t="n"/>
      <c r="R463" s="9" t="n"/>
      <c r="S463" s="9" t="n"/>
    </row>
    <row r="464" ht="15.75" customHeight="1" s="496">
      <c r="A464" s="9" t="n"/>
      <c r="B464" s="9" t="n"/>
      <c r="C464" s="9" t="n"/>
      <c r="E464" s="9" t="n"/>
      <c r="F464" s="9" t="n"/>
      <c r="H464" s="9" t="n"/>
      <c r="J464" s="9" t="n"/>
      <c r="K464" s="9" t="n"/>
      <c r="L464" s="9" t="n"/>
      <c r="N464" s="9" t="n"/>
      <c r="O464" s="9" t="n"/>
      <c r="P464" s="9" t="n"/>
      <c r="Q464" s="9" t="n"/>
      <c r="R464" s="9" t="n"/>
      <c r="S464" s="9" t="n"/>
    </row>
    <row r="465" ht="15.75" customHeight="1" s="496">
      <c r="A465" s="9" t="n"/>
      <c r="B465" s="9" t="n"/>
      <c r="C465" s="9" t="n"/>
      <c r="E465" s="9" t="n"/>
      <c r="F465" s="9" t="n"/>
      <c r="H465" s="9" t="n"/>
      <c r="J465" s="9" t="n"/>
      <c r="K465" s="9" t="n"/>
      <c r="L465" s="9" t="n"/>
      <c r="N465" s="9" t="n"/>
      <c r="O465" s="9" t="n"/>
      <c r="P465" s="9" t="n"/>
      <c r="Q465" s="9" t="n"/>
      <c r="R465" s="9" t="n"/>
      <c r="S465" s="9" t="n"/>
    </row>
    <row r="466" ht="15.75" customHeight="1" s="496">
      <c r="A466" s="9" t="n"/>
      <c r="B466" s="9" t="n"/>
      <c r="C466" s="9" t="n"/>
      <c r="E466" s="9" t="n"/>
      <c r="F466" s="9" t="n"/>
      <c r="H466" s="9" t="n"/>
      <c r="J466" s="9" t="n"/>
      <c r="K466" s="9" t="n"/>
      <c r="L466" s="9" t="n"/>
      <c r="N466" s="9" t="n"/>
      <c r="O466" s="9" t="n"/>
      <c r="P466" s="9" t="n"/>
      <c r="Q466" s="9" t="n"/>
      <c r="R466" s="9" t="n"/>
      <c r="S466" s="9" t="n"/>
    </row>
    <row r="467" ht="15.75" customHeight="1" s="496">
      <c r="A467" s="9" t="n"/>
      <c r="B467" s="9" t="n"/>
      <c r="C467" s="9" t="n"/>
      <c r="E467" s="9" t="n"/>
      <c r="F467" s="9" t="n"/>
      <c r="H467" s="9" t="n"/>
      <c r="J467" s="9" t="n"/>
      <c r="K467" s="9" t="n"/>
      <c r="L467" s="9" t="n"/>
      <c r="N467" s="9" t="n"/>
      <c r="O467" s="9" t="n"/>
      <c r="P467" s="9" t="n"/>
      <c r="Q467" s="9" t="n"/>
      <c r="R467" s="9" t="n"/>
      <c r="S467" s="9" t="n"/>
    </row>
    <row r="468" ht="15.75" customHeight="1" s="496">
      <c r="A468" s="9" t="n"/>
      <c r="B468" s="9" t="n"/>
      <c r="C468" s="9" t="n"/>
      <c r="E468" s="9" t="n"/>
      <c r="F468" s="9" t="n"/>
      <c r="H468" s="9" t="n"/>
      <c r="J468" s="9" t="n"/>
      <c r="K468" s="9" t="n"/>
      <c r="L468" s="9" t="n"/>
      <c r="N468" s="9" t="n"/>
      <c r="O468" s="9" t="n"/>
      <c r="P468" s="9" t="n"/>
      <c r="Q468" s="9" t="n"/>
      <c r="R468" s="9" t="n"/>
      <c r="S468" s="9" t="n"/>
    </row>
    <row r="469" ht="15.75" customHeight="1" s="496">
      <c r="A469" s="9" t="n"/>
      <c r="B469" s="9" t="n"/>
      <c r="C469" s="9" t="n"/>
      <c r="E469" s="9" t="n"/>
      <c r="F469" s="9" t="n"/>
      <c r="H469" s="9" t="n"/>
      <c r="J469" s="9" t="n"/>
      <c r="K469" s="9" t="n"/>
      <c r="L469" s="9" t="n"/>
      <c r="N469" s="9" t="n"/>
      <c r="O469" s="9" t="n"/>
      <c r="P469" s="9" t="n"/>
      <c r="Q469" s="9" t="n"/>
      <c r="R469" s="9" t="n"/>
      <c r="S469" s="9" t="n"/>
    </row>
    <row r="470" ht="15.75" customHeight="1" s="496">
      <c r="A470" s="9" t="n"/>
      <c r="B470" s="9" t="n"/>
      <c r="C470" s="9" t="n"/>
      <c r="E470" s="9" t="n"/>
      <c r="F470" s="9" t="n"/>
      <c r="H470" s="9" t="n"/>
      <c r="J470" s="9" t="n"/>
      <c r="K470" s="9" t="n"/>
      <c r="L470" s="9" t="n"/>
      <c r="N470" s="9" t="n"/>
      <c r="O470" s="9" t="n"/>
      <c r="P470" s="9" t="n"/>
      <c r="Q470" s="9" t="n"/>
      <c r="R470" s="9" t="n"/>
      <c r="S470" s="9" t="n"/>
    </row>
    <row r="471" ht="15.75" customHeight="1" s="496">
      <c r="A471" s="9" t="n"/>
      <c r="B471" s="9" t="n"/>
      <c r="C471" s="9" t="n"/>
      <c r="E471" s="9" t="n"/>
      <c r="F471" s="9" t="n"/>
      <c r="H471" s="9" t="n"/>
      <c r="J471" s="9" t="n"/>
      <c r="K471" s="9" t="n"/>
      <c r="L471" s="9" t="n"/>
      <c r="N471" s="9" t="n"/>
      <c r="O471" s="9" t="n"/>
      <c r="P471" s="9" t="n"/>
      <c r="Q471" s="9" t="n"/>
      <c r="R471" s="9" t="n"/>
      <c r="S471" s="9" t="n"/>
    </row>
    <row r="472" ht="15.75" customHeight="1" s="496">
      <c r="A472" s="9" t="n"/>
      <c r="B472" s="9" t="n"/>
      <c r="C472" s="9" t="n"/>
      <c r="E472" s="9" t="n"/>
      <c r="F472" s="9" t="n"/>
      <c r="H472" s="9" t="n"/>
      <c r="J472" s="9" t="n"/>
      <c r="K472" s="9" t="n"/>
      <c r="L472" s="9" t="n"/>
      <c r="N472" s="9" t="n"/>
      <c r="O472" s="9" t="n"/>
      <c r="P472" s="9" t="n"/>
      <c r="Q472" s="9" t="n"/>
      <c r="R472" s="9" t="n"/>
      <c r="S472" s="9" t="n"/>
    </row>
    <row r="473" ht="15.75" customHeight="1" s="496">
      <c r="A473" s="9" t="n"/>
      <c r="B473" s="9" t="n"/>
      <c r="C473" s="9" t="n"/>
      <c r="E473" s="9" t="n"/>
      <c r="F473" s="9" t="n"/>
      <c r="H473" s="9" t="n"/>
      <c r="J473" s="9" t="n"/>
      <c r="K473" s="9" t="n"/>
      <c r="L473" s="9" t="n"/>
      <c r="N473" s="9" t="n"/>
      <c r="O473" s="9" t="n"/>
      <c r="P473" s="9" t="n"/>
      <c r="Q473" s="9" t="n"/>
      <c r="R473" s="9" t="n"/>
      <c r="S473" s="9" t="n"/>
    </row>
    <row r="474" ht="15.75" customHeight="1" s="496">
      <c r="A474" s="9" t="n"/>
      <c r="B474" s="9" t="n"/>
      <c r="C474" s="9" t="n"/>
      <c r="E474" s="9" t="n"/>
      <c r="F474" s="9" t="n"/>
      <c r="H474" s="9" t="n"/>
      <c r="J474" s="9" t="n"/>
      <c r="K474" s="9" t="n"/>
      <c r="L474" s="9" t="n"/>
      <c r="N474" s="9" t="n"/>
      <c r="O474" s="9" t="n"/>
      <c r="P474" s="9" t="n"/>
      <c r="Q474" s="9" t="n"/>
      <c r="R474" s="9" t="n"/>
      <c r="S474" s="9" t="n"/>
    </row>
    <row r="475" ht="15.75" customHeight="1" s="496">
      <c r="A475" s="9" t="n"/>
      <c r="B475" s="9" t="n"/>
      <c r="C475" s="9" t="n"/>
      <c r="E475" s="9" t="n"/>
      <c r="F475" s="9" t="n"/>
      <c r="H475" s="9" t="n"/>
      <c r="J475" s="9" t="n"/>
      <c r="K475" s="9" t="n"/>
      <c r="L475" s="9" t="n"/>
      <c r="N475" s="9" t="n"/>
      <c r="O475" s="9" t="n"/>
      <c r="P475" s="9" t="n"/>
      <c r="Q475" s="9" t="n"/>
      <c r="R475" s="9" t="n"/>
      <c r="S475" s="9" t="n"/>
    </row>
    <row r="476" ht="15.75" customHeight="1" s="496">
      <c r="A476" s="9" t="n"/>
      <c r="B476" s="9" t="n"/>
      <c r="C476" s="9" t="n"/>
      <c r="E476" s="9" t="n"/>
      <c r="F476" s="9" t="n"/>
      <c r="H476" s="9" t="n"/>
      <c r="J476" s="9" t="n"/>
      <c r="K476" s="9" t="n"/>
      <c r="L476" s="9" t="n"/>
      <c r="N476" s="9" t="n"/>
      <c r="O476" s="9" t="n"/>
      <c r="P476" s="9" t="n"/>
      <c r="Q476" s="9" t="n"/>
      <c r="R476" s="9" t="n"/>
      <c r="S476" s="9" t="n"/>
    </row>
    <row r="477" ht="15.75" customHeight="1" s="496">
      <c r="A477" s="9" t="n"/>
      <c r="B477" s="9" t="n"/>
      <c r="C477" s="9" t="n"/>
      <c r="E477" s="9" t="n"/>
      <c r="F477" s="9" t="n"/>
      <c r="H477" s="9" t="n"/>
      <c r="J477" s="9" t="n"/>
      <c r="K477" s="9" t="n"/>
      <c r="L477" s="9" t="n"/>
      <c r="N477" s="9" t="n"/>
      <c r="O477" s="9" t="n"/>
      <c r="P477" s="9" t="n"/>
      <c r="Q477" s="9" t="n"/>
      <c r="R477" s="9" t="n"/>
      <c r="S477" s="9" t="n"/>
    </row>
    <row r="478" ht="15.75" customHeight="1" s="496">
      <c r="A478" s="9" t="n"/>
      <c r="B478" s="9" t="n"/>
      <c r="C478" s="9" t="n"/>
      <c r="E478" s="9" t="n"/>
      <c r="F478" s="9" t="n"/>
      <c r="H478" s="9" t="n"/>
      <c r="J478" s="9" t="n"/>
      <c r="K478" s="9" t="n"/>
      <c r="L478" s="9" t="n"/>
      <c r="N478" s="9" t="n"/>
      <c r="O478" s="9" t="n"/>
      <c r="P478" s="9" t="n"/>
      <c r="Q478" s="9" t="n"/>
      <c r="R478" s="9" t="n"/>
      <c r="S478" s="9" t="n"/>
    </row>
    <row r="479" ht="15.75" customHeight="1" s="496">
      <c r="A479" s="9" t="n"/>
      <c r="B479" s="9" t="n"/>
      <c r="C479" s="9" t="n"/>
      <c r="E479" s="9" t="n"/>
      <c r="F479" s="9" t="n"/>
      <c r="H479" s="9" t="n"/>
      <c r="J479" s="9" t="n"/>
      <c r="K479" s="9" t="n"/>
      <c r="L479" s="9" t="n"/>
      <c r="N479" s="9" t="n"/>
      <c r="O479" s="9" t="n"/>
      <c r="P479" s="9" t="n"/>
      <c r="Q479" s="9" t="n"/>
      <c r="R479" s="9" t="n"/>
      <c r="S479" s="9" t="n"/>
    </row>
    <row r="480" ht="15.75" customHeight="1" s="496">
      <c r="A480" s="9" t="n"/>
      <c r="B480" s="9" t="n"/>
      <c r="C480" s="9" t="n"/>
      <c r="E480" s="9" t="n"/>
      <c r="F480" s="9" t="n"/>
      <c r="H480" s="9" t="n"/>
      <c r="J480" s="9" t="n"/>
      <c r="K480" s="9" t="n"/>
      <c r="L480" s="9" t="n"/>
      <c r="N480" s="9" t="n"/>
      <c r="O480" s="9" t="n"/>
      <c r="P480" s="9" t="n"/>
      <c r="Q480" s="9" t="n"/>
      <c r="R480" s="9" t="n"/>
      <c r="S480" s="9" t="n"/>
    </row>
    <row r="481" ht="15.75" customHeight="1" s="496">
      <c r="A481" s="9" t="n"/>
      <c r="B481" s="9" t="n"/>
      <c r="C481" s="9" t="n"/>
      <c r="E481" s="9" t="n"/>
      <c r="F481" s="9" t="n"/>
      <c r="H481" s="9" t="n"/>
      <c r="J481" s="9" t="n"/>
      <c r="K481" s="9" t="n"/>
      <c r="L481" s="9" t="n"/>
      <c r="N481" s="9" t="n"/>
      <c r="O481" s="9" t="n"/>
      <c r="P481" s="9" t="n"/>
      <c r="Q481" s="9" t="n"/>
      <c r="R481" s="9" t="n"/>
      <c r="S481" s="9" t="n"/>
    </row>
    <row r="482" ht="15.75" customHeight="1" s="496">
      <c r="A482" s="9" t="n"/>
      <c r="B482" s="9" t="n"/>
      <c r="C482" s="9" t="n"/>
      <c r="E482" s="9" t="n"/>
      <c r="F482" s="9" t="n"/>
      <c r="H482" s="9" t="n"/>
      <c r="J482" s="9" t="n"/>
      <c r="K482" s="9" t="n"/>
      <c r="L482" s="9" t="n"/>
      <c r="N482" s="9" t="n"/>
      <c r="O482" s="9" t="n"/>
      <c r="P482" s="9" t="n"/>
      <c r="Q482" s="9" t="n"/>
      <c r="R482" s="9" t="n"/>
      <c r="S482" s="9" t="n"/>
    </row>
    <row r="483" ht="15.75" customHeight="1" s="496">
      <c r="A483" s="9" t="n"/>
      <c r="B483" s="9" t="n"/>
      <c r="C483" s="9" t="n"/>
      <c r="E483" s="9" t="n"/>
      <c r="F483" s="9" t="n"/>
      <c r="H483" s="9" t="n"/>
      <c r="J483" s="9" t="n"/>
      <c r="K483" s="9" t="n"/>
      <c r="L483" s="9" t="n"/>
      <c r="N483" s="9" t="n"/>
      <c r="O483" s="9" t="n"/>
      <c r="P483" s="9" t="n"/>
      <c r="Q483" s="9" t="n"/>
      <c r="R483" s="9" t="n"/>
      <c r="S483" s="9" t="n"/>
    </row>
    <row r="484" ht="15.75" customHeight="1" s="496">
      <c r="A484" s="9" t="n"/>
      <c r="B484" s="9" t="n"/>
      <c r="C484" s="9" t="n"/>
      <c r="E484" s="9" t="n"/>
      <c r="F484" s="9" t="n"/>
      <c r="H484" s="9" t="n"/>
      <c r="J484" s="9" t="n"/>
      <c r="K484" s="9" t="n"/>
      <c r="L484" s="9" t="n"/>
      <c r="N484" s="9" t="n"/>
      <c r="O484" s="9" t="n"/>
      <c r="P484" s="9" t="n"/>
      <c r="Q484" s="9" t="n"/>
      <c r="R484" s="9" t="n"/>
      <c r="S484" s="9" t="n"/>
    </row>
    <row r="485" ht="15.75" customHeight="1" s="496">
      <c r="A485" s="9" t="n"/>
      <c r="B485" s="9" t="n"/>
      <c r="C485" s="9" t="n"/>
      <c r="E485" s="9" t="n"/>
      <c r="F485" s="9" t="n"/>
      <c r="H485" s="9" t="n"/>
      <c r="J485" s="9" t="n"/>
      <c r="K485" s="9" t="n"/>
      <c r="L485" s="9" t="n"/>
      <c r="N485" s="9" t="n"/>
      <c r="O485" s="9" t="n"/>
      <c r="P485" s="9" t="n"/>
      <c r="Q485" s="9" t="n"/>
      <c r="R485" s="9" t="n"/>
      <c r="S485" s="9" t="n"/>
    </row>
    <row r="486" ht="15.75" customHeight="1" s="496">
      <c r="A486" s="9" t="n"/>
      <c r="B486" s="9" t="n"/>
      <c r="C486" s="9" t="n"/>
      <c r="E486" s="9" t="n"/>
      <c r="F486" s="9" t="n"/>
      <c r="H486" s="9" t="n"/>
      <c r="J486" s="9" t="n"/>
      <c r="K486" s="9" t="n"/>
      <c r="L486" s="9" t="n"/>
      <c r="N486" s="9" t="n"/>
      <c r="O486" s="9" t="n"/>
      <c r="P486" s="9" t="n"/>
      <c r="Q486" s="9" t="n"/>
      <c r="R486" s="9" t="n"/>
      <c r="S486" s="9" t="n"/>
    </row>
    <row r="487" ht="15.75" customHeight="1" s="496">
      <c r="A487" s="9" t="n"/>
      <c r="B487" s="9" t="n"/>
      <c r="C487" s="9" t="n"/>
      <c r="E487" s="9" t="n"/>
      <c r="F487" s="9" t="n"/>
      <c r="H487" s="9" t="n"/>
      <c r="J487" s="9" t="n"/>
      <c r="K487" s="9" t="n"/>
      <c r="L487" s="9" t="n"/>
      <c r="N487" s="9" t="n"/>
      <c r="O487" s="9" t="n"/>
      <c r="P487" s="9" t="n"/>
      <c r="Q487" s="9" t="n"/>
      <c r="R487" s="9" t="n"/>
      <c r="S487" s="9" t="n"/>
    </row>
    <row r="488" ht="15.75" customHeight="1" s="496">
      <c r="A488" s="9" t="n"/>
      <c r="B488" s="9" t="n"/>
      <c r="C488" s="9" t="n"/>
      <c r="E488" s="9" t="n"/>
      <c r="F488" s="9" t="n"/>
      <c r="H488" s="9" t="n"/>
      <c r="J488" s="9" t="n"/>
      <c r="K488" s="9" t="n"/>
      <c r="L488" s="9" t="n"/>
      <c r="N488" s="9" t="n"/>
      <c r="O488" s="9" t="n"/>
      <c r="P488" s="9" t="n"/>
      <c r="Q488" s="9" t="n"/>
      <c r="R488" s="9" t="n"/>
      <c r="S488" s="9" t="n"/>
    </row>
    <row r="489" ht="15.75" customHeight="1" s="496">
      <c r="A489" s="9" t="n"/>
      <c r="B489" s="9" t="n"/>
      <c r="C489" s="9" t="n"/>
      <c r="E489" s="9" t="n"/>
      <c r="F489" s="9" t="n"/>
      <c r="H489" s="9" t="n"/>
      <c r="J489" s="9" t="n"/>
      <c r="K489" s="9" t="n"/>
      <c r="L489" s="9" t="n"/>
      <c r="N489" s="9" t="n"/>
      <c r="O489" s="9" t="n"/>
      <c r="P489" s="9" t="n"/>
      <c r="Q489" s="9" t="n"/>
      <c r="R489" s="9" t="n"/>
      <c r="S489" s="9" t="n"/>
    </row>
    <row r="490" ht="15.75" customHeight="1" s="496">
      <c r="A490" s="9" t="n"/>
      <c r="B490" s="9" t="n"/>
      <c r="C490" s="9" t="n"/>
      <c r="E490" s="9" t="n"/>
      <c r="F490" s="9" t="n"/>
      <c r="H490" s="9" t="n"/>
      <c r="J490" s="9" t="n"/>
      <c r="K490" s="9" t="n"/>
      <c r="L490" s="9" t="n"/>
      <c r="N490" s="9" t="n"/>
      <c r="O490" s="9" t="n"/>
      <c r="P490" s="9" t="n"/>
      <c r="Q490" s="9" t="n"/>
      <c r="R490" s="9" t="n"/>
      <c r="S490" s="9" t="n"/>
    </row>
    <row r="491" ht="15.75" customHeight="1" s="496">
      <c r="A491" s="9" t="n"/>
      <c r="B491" s="9" t="n"/>
      <c r="C491" s="9" t="n"/>
      <c r="E491" s="9" t="n"/>
      <c r="F491" s="9" t="n"/>
      <c r="H491" s="9" t="n"/>
      <c r="J491" s="9" t="n"/>
      <c r="K491" s="9" t="n"/>
      <c r="L491" s="9" t="n"/>
      <c r="N491" s="9" t="n"/>
      <c r="O491" s="9" t="n"/>
      <c r="P491" s="9" t="n"/>
      <c r="Q491" s="9" t="n"/>
      <c r="R491" s="9" t="n"/>
      <c r="S491" s="9" t="n"/>
    </row>
    <row r="492" ht="15.75" customHeight="1" s="496">
      <c r="A492" s="9" t="n"/>
      <c r="B492" s="9" t="n"/>
      <c r="C492" s="9" t="n"/>
      <c r="E492" s="9" t="n"/>
      <c r="F492" s="9" t="n"/>
      <c r="H492" s="9" t="n"/>
      <c r="J492" s="9" t="n"/>
      <c r="K492" s="9" t="n"/>
      <c r="L492" s="9" t="n"/>
      <c r="N492" s="9" t="n"/>
      <c r="O492" s="9" t="n"/>
      <c r="P492" s="9" t="n"/>
      <c r="Q492" s="9" t="n"/>
      <c r="R492" s="9" t="n"/>
      <c r="S492" s="9" t="n"/>
    </row>
    <row r="493" ht="15.75" customHeight="1" s="496">
      <c r="A493" s="9" t="n"/>
      <c r="B493" s="9" t="n"/>
      <c r="C493" s="9" t="n"/>
      <c r="E493" s="9" t="n"/>
      <c r="F493" s="9" t="n"/>
      <c r="H493" s="9" t="n"/>
      <c r="J493" s="9" t="n"/>
      <c r="K493" s="9" t="n"/>
      <c r="L493" s="9" t="n"/>
      <c r="N493" s="9" t="n"/>
      <c r="O493" s="9" t="n"/>
      <c r="P493" s="9" t="n"/>
      <c r="Q493" s="9" t="n"/>
      <c r="R493" s="9" t="n"/>
      <c r="S493" s="9" t="n"/>
    </row>
    <row r="494" ht="15.75" customHeight="1" s="496">
      <c r="A494" s="9" t="n"/>
      <c r="B494" s="9" t="n"/>
      <c r="C494" s="9" t="n"/>
      <c r="E494" s="9" t="n"/>
      <c r="F494" s="9" t="n"/>
      <c r="H494" s="9" t="n"/>
      <c r="J494" s="9" t="n"/>
      <c r="K494" s="9" t="n"/>
      <c r="L494" s="9" t="n"/>
      <c r="N494" s="9" t="n"/>
      <c r="O494" s="9" t="n"/>
      <c r="P494" s="9" t="n"/>
      <c r="Q494" s="9" t="n"/>
      <c r="R494" s="9" t="n"/>
      <c r="S494" s="9" t="n"/>
    </row>
    <row r="495" ht="15.75" customHeight="1" s="496">
      <c r="A495" s="9" t="n"/>
      <c r="B495" s="9" t="n"/>
      <c r="C495" s="9" t="n"/>
      <c r="E495" s="9" t="n"/>
      <c r="F495" s="9" t="n"/>
      <c r="H495" s="9" t="n"/>
      <c r="J495" s="9" t="n"/>
      <c r="K495" s="9" t="n"/>
      <c r="L495" s="9" t="n"/>
      <c r="N495" s="9" t="n"/>
      <c r="O495" s="9" t="n"/>
      <c r="P495" s="9" t="n"/>
      <c r="Q495" s="9" t="n"/>
      <c r="R495" s="9" t="n"/>
      <c r="S495" s="9" t="n"/>
    </row>
    <row r="496" ht="15.75" customHeight="1" s="496">
      <c r="A496" s="9" t="n"/>
      <c r="B496" s="9" t="n"/>
      <c r="C496" s="9" t="n"/>
      <c r="E496" s="9" t="n"/>
      <c r="F496" s="9" t="n"/>
      <c r="H496" s="9" t="n"/>
      <c r="J496" s="9" t="n"/>
      <c r="K496" s="9" t="n"/>
      <c r="L496" s="9" t="n"/>
      <c r="N496" s="9" t="n"/>
      <c r="O496" s="9" t="n"/>
      <c r="P496" s="9" t="n"/>
      <c r="Q496" s="9" t="n"/>
      <c r="R496" s="9" t="n"/>
      <c r="S496" s="9" t="n"/>
    </row>
    <row r="497" ht="15.75" customHeight="1" s="496">
      <c r="A497" s="9" t="n"/>
      <c r="B497" s="9" t="n"/>
      <c r="C497" s="9" t="n"/>
      <c r="E497" s="9" t="n"/>
      <c r="F497" s="9" t="n"/>
      <c r="H497" s="9" t="n"/>
      <c r="J497" s="9" t="n"/>
      <c r="K497" s="9" t="n"/>
      <c r="L497" s="9" t="n"/>
      <c r="N497" s="9" t="n"/>
      <c r="O497" s="9" t="n"/>
      <c r="P497" s="9" t="n"/>
      <c r="Q497" s="9" t="n"/>
      <c r="R497" s="9" t="n"/>
      <c r="S497" s="9" t="n"/>
    </row>
    <row r="498" ht="15.75" customHeight="1" s="496">
      <c r="A498" s="9" t="n"/>
      <c r="B498" s="9" t="n"/>
      <c r="C498" s="9" t="n"/>
      <c r="E498" s="9" t="n"/>
      <c r="F498" s="9" t="n"/>
      <c r="H498" s="9" t="n"/>
      <c r="J498" s="9" t="n"/>
      <c r="K498" s="9" t="n"/>
      <c r="L498" s="9" t="n"/>
      <c r="N498" s="9" t="n"/>
      <c r="O498" s="9" t="n"/>
      <c r="P498" s="9" t="n"/>
      <c r="Q498" s="9" t="n"/>
      <c r="R498" s="9" t="n"/>
      <c r="S498" s="9" t="n"/>
    </row>
    <row r="499" ht="15.75" customHeight="1" s="496">
      <c r="A499" s="9" t="n"/>
      <c r="B499" s="9" t="n"/>
      <c r="C499" s="9" t="n"/>
      <c r="E499" s="9" t="n"/>
      <c r="F499" s="9" t="n"/>
      <c r="H499" s="9" t="n"/>
      <c r="J499" s="9" t="n"/>
      <c r="K499" s="9" t="n"/>
      <c r="L499" s="9" t="n"/>
      <c r="N499" s="9" t="n"/>
      <c r="O499" s="9" t="n"/>
      <c r="P499" s="9" t="n"/>
      <c r="Q499" s="9" t="n"/>
      <c r="R499" s="9" t="n"/>
      <c r="S499" s="9" t="n"/>
    </row>
    <row r="500" ht="15.75" customHeight="1" s="496">
      <c r="A500" s="9" t="n"/>
      <c r="B500" s="9" t="n"/>
      <c r="C500" s="9" t="n"/>
      <c r="E500" s="9" t="n"/>
      <c r="F500" s="9" t="n"/>
      <c r="H500" s="9" t="n"/>
      <c r="J500" s="9" t="n"/>
      <c r="K500" s="9" t="n"/>
      <c r="L500" s="9" t="n"/>
      <c r="N500" s="9" t="n"/>
      <c r="O500" s="9" t="n"/>
      <c r="P500" s="9" t="n"/>
      <c r="Q500" s="9" t="n"/>
      <c r="R500" s="9" t="n"/>
      <c r="S500" s="9" t="n"/>
    </row>
    <row r="501" ht="15.75" customHeight="1" s="496">
      <c r="A501" s="9" t="n"/>
      <c r="B501" s="9" t="n"/>
      <c r="C501" s="9" t="n"/>
      <c r="E501" s="9" t="n"/>
      <c r="F501" s="9" t="n"/>
      <c r="H501" s="9" t="n"/>
      <c r="J501" s="9" t="n"/>
      <c r="K501" s="9" t="n"/>
      <c r="L501" s="9" t="n"/>
      <c r="N501" s="9" t="n"/>
      <c r="O501" s="9" t="n"/>
      <c r="P501" s="9" t="n"/>
      <c r="Q501" s="9" t="n"/>
      <c r="R501" s="9" t="n"/>
      <c r="S501" s="9" t="n"/>
    </row>
    <row r="502" ht="15.75" customHeight="1" s="496">
      <c r="A502" s="9" t="n"/>
      <c r="B502" s="9" t="n"/>
      <c r="C502" s="9" t="n"/>
      <c r="E502" s="9" t="n"/>
      <c r="F502" s="9" t="n"/>
      <c r="H502" s="9" t="n"/>
      <c r="J502" s="9" t="n"/>
      <c r="K502" s="9" t="n"/>
      <c r="L502" s="9" t="n"/>
      <c r="N502" s="9" t="n"/>
      <c r="O502" s="9" t="n"/>
      <c r="P502" s="9" t="n"/>
      <c r="Q502" s="9" t="n"/>
      <c r="R502" s="9" t="n"/>
      <c r="S502" s="9" t="n"/>
    </row>
    <row r="503" ht="15.75" customHeight="1" s="496">
      <c r="A503" s="9" t="n"/>
      <c r="B503" s="9" t="n"/>
      <c r="C503" s="9" t="n"/>
      <c r="E503" s="9" t="n"/>
      <c r="F503" s="9" t="n"/>
      <c r="H503" s="9" t="n"/>
      <c r="J503" s="9" t="n"/>
      <c r="K503" s="9" t="n"/>
      <c r="L503" s="9" t="n"/>
      <c r="N503" s="9" t="n"/>
      <c r="O503" s="9" t="n"/>
      <c r="P503" s="9" t="n"/>
      <c r="Q503" s="9" t="n"/>
      <c r="R503" s="9" t="n"/>
      <c r="S503" s="9" t="n"/>
    </row>
    <row r="504" ht="15.75" customHeight="1" s="496">
      <c r="A504" s="9" t="n"/>
      <c r="B504" s="9" t="n"/>
      <c r="C504" s="9" t="n"/>
      <c r="E504" s="9" t="n"/>
      <c r="F504" s="9" t="n"/>
      <c r="H504" s="9" t="n"/>
      <c r="J504" s="9" t="n"/>
      <c r="K504" s="9" t="n"/>
      <c r="L504" s="9" t="n"/>
      <c r="N504" s="9" t="n"/>
      <c r="O504" s="9" t="n"/>
      <c r="P504" s="9" t="n"/>
      <c r="Q504" s="9" t="n"/>
      <c r="R504" s="9" t="n"/>
      <c r="S504" s="9" t="n"/>
    </row>
    <row r="505" ht="15.75" customHeight="1" s="496">
      <c r="A505" s="9" t="n"/>
      <c r="B505" s="9" t="n"/>
      <c r="C505" s="9" t="n"/>
      <c r="E505" s="9" t="n"/>
      <c r="F505" s="9" t="n"/>
      <c r="H505" s="9" t="n"/>
      <c r="J505" s="9" t="n"/>
      <c r="K505" s="9" t="n"/>
      <c r="L505" s="9" t="n"/>
      <c r="N505" s="9" t="n"/>
      <c r="O505" s="9" t="n"/>
      <c r="P505" s="9" t="n"/>
      <c r="Q505" s="9" t="n"/>
      <c r="R505" s="9" t="n"/>
      <c r="S505" s="9" t="n"/>
    </row>
    <row r="506" ht="15.75" customHeight="1" s="496">
      <c r="A506" s="9" t="n"/>
      <c r="B506" s="9" t="n"/>
      <c r="C506" s="9" t="n"/>
      <c r="E506" s="9" t="n"/>
      <c r="F506" s="9" t="n"/>
      <c r="H506" s="9" t="n"/>
      <c r="J506" s="9" t="n"/>
      <c r="K506" s="9" t="n"/>
      <c r="L506" s="9" t="n"/>
      <c r="N506" s="9" t="n"/>
      <c r="O506" s="9" t="n"/>
      <c r="P506" s="9" t="n"/>
      <c r="Q506" s="9" t="n"/>
      <c r="R506" s="9" t="n"/>
      <c r="S506" s="9" t="n"/>
    </row>
    <row r="507" ht="15.75" customHeight="1" s="496">
      <c r="A507" s="9" t="n"/>
      <c r="B507" s="9" t="n"/>
      <c r="C507" s="9" t="n"/>
      <c r="E507" s="9" t="n"/>
      <c r="F507" s="9" t="n"/>
      <c r="H507" s="9" t="n"/>
      <c r="J507" s="9" t="n"/>
      <c r="K507" s="9" t="n"/>
      <c r="L507" s="9" t="n"/>
      <c r="N507" s="9" t="n"/>
      <c r="O507" s="9" t="n"/>
      <c r="P507" s="9" t="n"/>
      <c r="Q507" s="9" t="n"/>
      <c r="R507" s="9" t="n"/>
      <c r="S507" s="9" t="n"/>
    </row>
    <row r="508" ht="15.75" customHeight="1" s="496">
      <c r="A508" s="9" t="n"/>
      <c r="B508" s="9" t="n"/>
      <c r="C508" s="9" t="n"/>
      <c r="E508" s="9" t="n"/>
      <c r="F508" s="9" t="n"/>
      <c r="H508" s="9" t="n"/>
      <c r="J508" s="9" t="n"/>
      <c r="K508" s="9" t="n"/>
      <c r="L508" s="9" t="n"/>
      <c r="N508" s="9" t="n"/>
      <c r="O508" s="9" t="n"/>
      <c r="P508" s="9" t="n"/>
      <c r="Q508" s="9" t="n"/>
      <c r="R508" s="9" t="n"/>
      <c r="S508" s="9" t="n"/>
    </row>
    <row r="509" ht="15.75" customHeight="1" s="496">
      <c r="A509" s="9" t="n"/>
      <c r="B509" s="9" t="n"/>
      <c r="C509" s="9" t="n"/>
      <c r="E509" s="9" t="n"/>
      <c r="F509" s="9" t="n"/>
      <c r="H509" s="9" t="n"/>
      <c r="J509" s="9" t="n"/>
      <c r="K509" s="9" t="n"/>
      <c r="L509" s="9" t="n"/>
      <c r="N509" s="9" t="n"/>
      <c r="O509" s="9" t="n"/>
      <c r="P509" s="9" t="n"/>
      <c r="Q509" s="9" t="n"/>
      <c r="R509" s="9" t="n"/>
      <c r="S509" s="9" t="n"/>
    </row>
    <row r="510" ht="15.75" customHeight="1" s="496">
      <c r="A510" s="9" t="n"/>
      <c r="B510" s="9" t="n"/>
      <c r="C510" s="9" t="n"/>
      <c r="E510" s="9" t="n"/>
      <c r="F510" s="9" t="n"/>
      <c r="H510" s="9" t="n"/>
      <c r="J510" s="9" t="n"/>
      <c r="K510" s="9" t="n"/>
      <c r="L510" s="9" t="n"/>
      <c r="N510" s="9" t="n"/>
      <c r="O510" s="9" t="n"/>
      <c r="P510" s="9" t="n"/>
      <c r="Q510" s="9" t="n"/>
      <c r="R510" s="9" t="n"/>
      <c r="S510" s="9" t="n"/>
    </row>
    <row r="511" ht="15.75" customHeight="1" s="496">
      <c r="A511" s="9" t="n"/>
      <c r="B511" s="9" t="n"/>
      <c r="C511" s="9" t="n"/>
      <c r="E511" s="9" t="n"/>
      <c r="F511" s="9" t="n"/>
      <c r="H511" s="9" t="n"/>
      <c r="J511" s="9" t="n"/>
      <c r="K511" s="9" t="n"/>
      <c r="L511" s="9" t="n"/>
      <c r="N511" s="9" t="n"/>
      <c r="O511" s="9" t="n"/>
      <c r="P511" s="9" t="n"/>
      <c r="Q511" s="9" t="n"/>
      <c r="R511" s="9" t="n"/>
      <c r="S511" s="9" t="n"/>
    </row>
    <row r="512" ht="15.75" customHeight="1" s="496">
      <c r="A512" s="9" t="n"/>
      <c r="B512" s="9" t="n"/>
      <c r="C512" s="9" t="n"/>
      <c r="E512" s="9" t="n"/>
      <c r="F512" s="9" t="n"/>
      <c r="H512" s="9" t="n"/>
      <c r="J512" s="9" t="n"/>
      <c r="K512" s="9" t="n"/>
      <c r="L512" s="9" t="n"/>
      <c r="N512" s="9" t="n"/>
      <c r="O512" s="9" t="n"/>
      <c r="P512" s="9" t="n"/>
      <c r="Q512" s="9" t="n"/>
      <c r="R512" s="9" t="n"/>
      <c r="S512" s="9" t="n"/>
    </row>
    <row r="513" ht="15.75" customHeight="1" s="496">
      <c r="A513" s="9" t="n"/>
      <c r="B513" s="9" t="n"/>
      <c r="C513" s="9" t="n"/>
      <c r="E513" s="9" t="n"/>
      <c r="F513" s="9" t="n"/>
      <c r="H513" s="9" t="n"/>
      <c r="J513" s="9" t="n"/>
      <c r="K513" s="9" t="n"/>
      <c r="L513" s="9" t="n"/>
      <c r="N513" s="9" t="n"/>
      <c r="O513" s="9" t="n"/>
      <c r="P513" s="9" t="n"/>
      <c r="Q513" s="9" t="n"/>
      <c r="R513" s="9" t="n"/>
      <c r="S513" s="9" t="n"/>
    </row>
    <row r="514" ht="15.75" customHeight="1" s="496">
      <c r="A514" s="9" t="n"/>
      <c r="B514" s="9" t="n"/>
      <c r="C514" s="9" t="n"/>
      <c r="E514" s="9" t="n"/>
      <c r="F514" s="9" t="n"/>
      <c r="H514" s="9" t="n"/>
      <c r="J514" s="9" t="n"/>
      <c r="K514" s="9" t="n"/>
      <c r="L514" s="9" t="n"/>
      <c r="N514" s="9" t="n"/>
      <c r="O514" s="9" t="n"/>
      <c r="P514" s="9" t="n"/>
      <c r="Q514" s="9" t="n"/>
      <c r="R514" s="9" t="n"/>
      <c r="S514" s="9" t="n"/>
    </row>
    <row r="515" ht="15.75" customHeight="1" s="496">
      <c r="A515" s="9" t="n"/>
      <c r="B515" s="9" t="n"/>
      <c r="C515" s="9" t="n"/>
      <c r="E515" s="9" t="n"/>
      <c r="F515" s="9" t="n"/>
      <c r="H515" s="9" t="n"/>
      <c r="J515" s="9" t="n"/>
      <c r="K515" s="9" t="n"/>
      <c r="L515" s="9" t="n"/>
      <c r="N515" s="9" t="n"/>
      <c r="O515" s="9" t="n"/>
      <c r="P515" s="9" t="n"/>
      <c r="Q515" s="9" t="n"/>
      <c r="R515" s="9" t="n"/>
      <c r="S515" s="9" t="n"/>
    </row>
    <row r="516" ht="15.75" customHeight="1" s="496">
      <c r="A516" s="9" t="n"/>
      <c r="B516" s="9" t="n"/>
      <c r="C516" s="9" t="n"/>
      <c r="E516" s="9" t="n"/>
      <c r="F516" s="9" t="n"/>
      <c r="H516" s="9" t="n"/>
      <c r="J516" s="9" t="n"/>
      <c r="K516" s="9" t="n"/>
      <c r="L516" s="9" t="n"/>
      <c r="N516" s="9" t="n"/>
      <c r="O516" s="9" t="n"/>
      <c r="P516" s="9" t="n"/>
      <c r="Q516" s="9" t="n"/>
      <c r="R516" s="9" t="n"/>
      <c r="S516" s="9" t="n"/>
    </row>
    <row r="517" ht="15.75" customHeight="1" s="496">
      <c r="A517" s="9" t="n"/>
      <c r="B517" s="9" t="n"/>
      <c r="C517" s="9" t="n"/>
      <c r="E517" s="9" t="n"/>
      <c r="F517" s="9" t="n"/>
      <c r="H517" s="9" t="n"/>
      <c r="J517" s="9" t="n"/>
      <c r="K517" s="9" t="n"/>
      <c r="L517" s="9" t="n"/>
      <c r="N517" s="9" t="n"/>
      <c r="O517" s="9" t="n"/>
      <c r="P517" s="9" t="n"/>
      <c r="Q517" s="9" t="n"/>
      <c r="R517" s="9" t="n"/>
      <c r="S517" s="9" t="n"/>
    </row>
    <row r="518" ht="15.75" customHeight="1" s="496">
      <c r="A518" s="9" t="n"/>
      <c r="B518" s="9" t="n"/>
      <c r="C518" s="9" t="n"/>
      <c r="E518" s="9" t="n"/>
      <c r="F518" s="9" t="n"/>
      <c r="H518" s="9" t="n"/>
      <c r="J518" s="9" t="n"/>
      <c r="K518" s="9" t="n"/>
      <c r="L518" s="9" t="n"/>
      <c r="N518" s="9" t="n"/>
      <c r="O518" s="9" t="n"/>
      <c r="P518" s="9" t="n"/>
      <c r="Q518" s="9" t="n"/>
      <c r="R518" s="9" t="n"/>
      <c r="S518" s="9" t="n"/>
    </row>
    <row r="519" ht="15.75" customHeight="1" s="496">
      <c r="A519" s="9" t="n"/>
      <c r="B519" s="9" t="n"/>
      <c r="C519" s="9" t="n"/>
      <c r="E519" s="9" t="n"/>
      <c r="F519" s="9" t="n"/>
      <c r="H519" s="9" t="n"/>
      <c r="J519" s="9" t="n"/>
      <c r="K519" s="9" t="n"/>
      <c r="L519" s="9" t="n"/>
      <c r="N519" s="9" t="n"/>
      <c r="O519" s="9" t="n"/>
      <c r="P519" s="9" t="n"/>
      <c r="Q519" s="9" t="n"/>
      <c r="R519" s="9" t="n"/>
      <c r="S519" s="9" t="n"/>
    </row>
    <row r="520" ht="15.75" customHeight="1" s="496">
      <c r="A520" s="9" t="n"/>
      <c r="B520" s="9" t="n"/>
      <c r="C520" s="9" t="n"/>
      <c r="E520" s="9" t="n"/>
      <c r="F520" s="9" t="n"/>
      <c r="H520" s="9" t="n"/>
      <c r="J520" s="9" t="n"/>
      <c r="K520" s="9" t="n"/>
      <c r="L520" s="9" t="n"/>
      <c r="N520" s="9" t="n"/>
      <c r="O520" s="9" t="n"/>
      <c r="P520" s="9" t="n"/>
      <c r="Q520" s="9" t="n"/>
      <c r="R520" s="9" t="n"/>
      <c r="S520" s="9" t="n"/>
    </row>
    <row r="521" ht="15.75" customHeight="1" s="496">
      <c r="A521" s="9" t="n"/>
      <c r="B521" s="9" t="n"/>
      <c r="C521" s="9" t="n"/>
      <c r="E521" s="9" t="n"/>
      <c r="F521" s="9" t="n"/>
      <c r="H521" s="9" t="n"/>
      <c r="J521" s="9" t="n"/>
      <c r="K521" s="9" t="n"/>
      <c r="L521" s="9" t="n"/>
      <c r="N521" s="9" t="n"/>
      <c r="O521" s="9" t="n"/>
      <c r="P521" s="9" t="n"/>
      <c r="Q521" s="9" t="n"/>
      <c r="R521" s="9" t="n"/>
      <c r="S521" s="9" t="n"/>
    </row>
    <row r="522" ht="15.75" customHeight="1" s="496">
      <c r="A522" s="9" t="n"/>
      <c r="B522" s="9" t="n"/>
      <c r="C522" s="9" t="n"/>
      <c r="E522" s="9" t="n"/>
      <c r="F522" s="9" t="n"/>
      <c r="H522" s="9" t="n"/>
      <c r="J522" s="9" t="n"/>
      <c r="K522" s="9" t="n"/>
      <c r="L522" s="9" t="n"/>
      <c r="N522" s="9" t="n"/>
      <c r="O522" s="9" t="n"/>
      <c r="P522" s="9" t="n"/>
      <c r="Q522" s="9" t="n"/>
      <c r="R522" s="9" t="n"/>
      <c r="S522" s="9" t="n"/>
    </row>
    <row r="523" ht="15.75" customHeight="1" s="496">
      <c r="A523" s="9" t="n"/>
      <c r="B523" s="9" t="n"/>
      <c r="C523" s="9" t="n"/>
      <c r="E523" s="9" t="n"/>
      <c r="F523" s="9" t="n"/>
      <c r="H523" s="9" t="n"/>
      <c r="J523" s="9" t="n"/>
      <c r="K523" s="9" t="n"/>
      <c r="L523" s="9" t="n"/>
      <c r="N523" s="9" t="n"/>
      <c r="O523" s="9" t="n"/>
      <c r="P523" s="9" t="n"/>
      <c r="Q523" s="9" t="n"/>
      <c r="R523" s="9" t="n"/>
      <c r="S523" s="9" t="n"/>
    </row>
    <row r="524" ht="15.75" customHeight="1" s="496">
      <c r="A524" s="9" t="n"/>
      <c r="B524" s="9" t="n"/>
      <c r="C524" s="9" t="n"/>
      <c r="E524" s="9" t="n"/>
      <c r="F524" s="9" t="n"/>
      <c r="H524" s="9" t="n"/>
      <c r="J524" s="9" t="n"/>
      <c r="K524" s="9" t="n"/>
      <c r="L524" s="9" t="n"/>
      <c r="N524" s="9" t="n"/>
      <c r="O524" s="9" t="n"/>
      <c r="P524" s="9" t="n"/>
      <c r="Q524" s="9" t="n"/>
      <c r="R524" s="9" t="n"/>
      <c r="S524" s="9" t="n"/>
    </row>
    <row r="525" ht="15.75" customHeight="1" s="496">
      <c r="A525" s="9" t="n"/>
      <c r="B525" s="9" t="n"/>
      <c r="C525" s="9" t="n"/>
      <c r="E525" s="9" t="n"/>
      <c r="F525" s="9" t="n"/>
      <c r="H525" s="9" t="n"/>
      <c r="J525" s="9" t="n"/>
      <c r="K525" s="9" t="n"/>
      <c r="L525" s="9" t="n"/>
      <c r="N525" s="9" t="n"/>
      <c r="O525" s="9" t="n"/>
      <c r="P525" s="9" t="n"/>
      <c r="Q525" s="9" t="n"/>
      <c r="R525" s="9" t="n"/>
      <c r="S525" s="9" t="n"/>
    </row>
    <row r="526" ht="15.75" customHeight="1" s="496">
      <c r="A526" s="9" t="n"/>
      <c r="B526" s="9" t="n"/>
      <c r="C526" s="9" t="n"/>
      <c r="E526" s="9" t="n"/>
      <c r="F526" s="9" t="n"/>
      <c r="H526" s="9" t="n"/>
      <c r="J526" s="9" t="n"/>
      <c r="K526" s="9" t="n"/>
      <c r="L526" s="9" t="n"/>
      <c r="N526" s="9" t="n"/>
      <c r="O526" s="9" t="n"/>
      <c r="P526" s="9" t="n"/>
      <c r="Q526" s="9" t="n"/>
      <c r="R526" s="9" t="n"/>
      <c r="S526" s="9" t="n"/>
    </row>
    <row r="527" ht="15.75" customHeight="1" s="496">
      <c r="A527" s="9" t="n"/>
      <c r="B527" s="9" t="n"/>
      <c r="C527" s="9" t="n"/>
      <c r="E527" s="9" t="n"/>
      <c r="F527" s="9" t="n"/>
      <c r="H527" s="9" t="n"/>
      <c r="J527" s="9" t="n"/>
      <c r="K527" s="9" t="n"/>
      <c r="L527" s="9" t="n"/>
      <c r="N527" s="9" t="n"/>
      <c r="O527" s="9" t="n"/>
      <c r="P527" s="9" t="n"/>
      <c r="Q527" s="9" t="n"/>
      <c r="R527" s="9" t="n"/>
      <c r="S527" s="9" t="n"/>
    </row>
    <row r="528" ht="15.75" customHeight="1" s="496">
      <c r="A528" s="9" t="n"/>
      <c r="B528" s="9" t="n"/>
      <c r="C528" s="9" t="n"/>
      <c r="E528" s="9" t="n"/>
      <c r="F528" s="9" t="n"/>
      <c r="H528" s="9" t="n"/>
      <c r="J528" s="9" t="n"/>
      <c r="K528" s="9" t="n"/>
      <c r="L528" s="9" t="n"/>
      <c r="N528" s="9" t="n"/>
      <c r="O528" s="9" t="n"/>
      <c r="P528" s="9" t="n"/>
      <c r="Q528" s="9" t="n"/>
      <c r="R528" s="9" t="n"/>
      <c r="S528" s="9" t="n"/>
    </row>
    <row r="529" ht="15.75" customHeight="1" s="496">
      <c r="A529" s="9" t="n"/>
      <c r="B529" s="9" t="n"/>
      <c r="C529" s="9" t="n"/>
      <c r="E529" s="9" t="n"/>
      <c r="F529" s="9" t="n"/>
      <c r="H529" s="9" t="n"/>
      <c r="J529" s="9" t="n"/>
      <c r="K529" s="9" t="n"/>
      <c r="L529" s="9" t="n"/>
      <c r="N529" s="9" t="n"/>
      <c r="O529" s="9" t="n"/>
      <c r="P529" s="9" t="n"/>
      <c r="Q529" s="9" t="n"/>
      <c r="R529" s="9" t="n"/>
      <c r="S529" s="9" t="n"/>
    </row>
    <row r="530" ht="15.75" customHeight="1" s="496">
      <c r="A530" s="9" t="n"/>
      <c r="B530" s="9" t="n"/>
      <c r="C530" s="9" t="n"/>
      <c r="E530" s="9" t="n"/>
      <c r="F530" s="9" t="n"/>
      <c r="H530" s="9" t="n"/>
      <c r="J530" s="9" t="n"/>
      <c r="K530" s="9" t="n"/>
      <c r="L530" s="9" t="n"/>
      <c r="N530" s="9" t="n"/>
      <c r="O530" s="9" t="n"/>
      <c r="P530" s="9" t="n"/>
      <c r="Q530" s="9" t="n"/>
      <c r="R530" s="9" t="n"/>
      <c r="S530" s="9" t="n"/>
    </row>
    <row r="531" ht="15.75" customHeight="1" s="496">
      <c r="A531" s="9" t="n"/>
      <c r="B531" s="9" t="n"/>
      <c r="C531" s="9" t="n"/>
      <c r="E531" s="9" t="n"/>
      <c r="F531" s="9" t="n"/>
      <c r="H531" s="9" t="n"/>
      <c r="J531" s="9" t="n"/>
      <c r="K531" s="9" t="n"/>
      <c r="L531" s="9" t="n"/>
      <c r="N531" s="9" t="n"/>
      <c r="O531" s="9" t="n"/>
      <c r="P531" s="9" t="n"/>
      <c r="Q531" s="9" t="n"/>
      <c r="R531" s="9" t="n"/>
      <c r="S531" s="9" t="n"/>
    </row>
    <row r="532" ht="15.75" customHeight="1" s="496">
      <c r="A532" s="9" t="n"/>
      <c r="B532" s="9" t="n"/>
      <c r="C532" s="9" t="n"/>
      <c r="E532" s="9" t="n"/>
      <c r="F532" s="9" t="n"/>
      <c r="H532" s="9" t="n"/>
      <c r="J532" s="9" t="n"/>
      <c r="K532" s="9" t="n"/>
      <c r="L532" s="9" t="n"/>
      <c r="N532" s="9" t="n"/>
      <c r="O532" s="9" t="n"/>
      <c r="P532" s="9" t="n"/>
      <c r="Q532" s="9" t="n"/>
      <c r="R532" s="9" t="n"/>
      <c r="S532" s="9" t="n"/>
    </row>
    <row r="533" ht="15.75" customHeight="1" s="496">
      <c r="A533" s="9" t="n"/>
      <c r="B533" s="9" t="n"/>
      <c r="C533" s="9" t="n"/>
      <c r="E533" s="9" t="n"/>
      <c r="F533" s="9" t="n"/>
      <c r="H533" s="9" t="n"/>
      <c r="J533" s="9" t="n"/>
      <c r="K533" s="9" t="n"/>
      <c r="L533" s="9" t="n"/>
      <c r="N533" s="9" t="n"/>
      <c r="O533" s="9" t="n"/>
      <c r="P533" s="9" t="n"/>
      <c r="Q533" s="9" t="n"/>
      <c r="R533" s="9" t="n"/>
      <c r="S533" s="9" t="n"/>
    </row>
    <row r="534" ht="15.75" customHeight="1" s="496">
      <c r="A534" s="9" t="n"/>
      <c r="B534" s="9" t="n"/>
      <c r="C534" s="9" t="n"/>
      <c r="E534" s="9" t="n"/>
      <c r="F534" s="9" t="n"/>
      <c r="H534" s="9" t="n"/>
      <c r="J534" s="9" t="n"/>
      <c r="K534" s="9" t="n"/>
      <c r="L534" s="9" t="n"/>
      <c r="N534" s="9" t="n"/>
      <c r="O534" s="9" t="n"/>
      <c r="P534" s="9" t="n"/>
      <c r="Q534" s="9" t="n"/>
      <c r="R534" s="9" t="n"/>
      <c r="S534" s="9" t="n"/>
    </row>
    <row r="535" ht="15.75" customHeight="1" s="496">
      <c r="A535" s="9" t="n"/>
      <c r="B535" s="9" t="n"/>
      <c r="C535" s="9" t="n"/>
      <c r="E535" s="9" t="n"/>
      <c r="F535" s="9" t="n"/>
      <c r="H535" s="9" t="n"/>
      <c r="J535" s="9" t="n"/>
      <c r="K535" s="9" t="n"/>
      <c r="L535" s="9" t="n"/>
      <c r="N535" s="9" t="n"/>
      <c r="O535" s="9" t="n"/>
      <c r="P535" s="9" t="n"/>
      <c r="Q535" s="9" t="n"/>
      <c r="R535" s="9" t="n"/>
      <c r="S535" s="9" t="n"/>
    </row>
    <row r="536" ht="15.75" customHeight="1" s="496">
      <c r="A536" s="9" t="n"/>
      <c r="B536" s="9" t="n"/>
      <c r="C536" s="9" t="n"/>
      <c r="E536" s="9" t="n"/>
      <c r="F536" s="9" t="n"/>
      <c r="H536" s="9" t="n"/>
      <c r="J536" s="9" t="n"/>
      <c r="K536" s="9" t="n"/>
      <c r="L536" s="9" t="n"/>
      <c r="N536" s="9" t="n"/>
      <c r="O536" s="9" t="n"/>
      <c r="P536" s="9" t="n"/>
      <c r="Q536" s="9" t="n"/>
      <c r="R536" s="9" t="n"/>
      <c r="S536" s="9" t="n"/>
    </row>
    <row r="537" ht="15.75" customHeight="1" s="496">
      <c r="A537" s="9" t="n"/>
      <c r="B537" s="9" t="n"/>
      <c r="C537" s="9" t="n"/>
      <c r="E537" s="9" t="n"/>
      <c r="F537" s="9" t="n"/>
      <c r="H537" s="9" t="n"/>
      <c r="J537" s="9" t="n"/>
      <c r="K537" s="9" t="n"/>
      <c r="L537" s="9" t="n"/>
      <c r="N537" s="9" t="n"/>
      <c r="O537" s="9" t="n"/>
      <c r="P537" s="9" t="n"/>
      <c r="Q537" s="9" t="n"/>
      <c r="R537" s="9" t="n"/>
      <c r="S537" s="9" t="n"/>
    </row>
    <row r="538" ht="15.75" customHeight="1" s="496">
      <c r="A538" s="9" t="n"/>
      <c r="B538" s="9" t="n"/>
      <c r="C538" s="9" t="n"/>
      <c r="E538" s="9" t="n"/>
      <c r="F538" s="9" t="n"/>
      <c r="H538" s="9" t="n"/>
      <c r="J538" s="9" t="n"/>
      <c r="K538" s="9" t="n"/>
      <c r="L538" s="9" t="n"/>
      <c r="N538" s="9" t="n"/>
      <c r="O538" s="9" t="n"/>
      <c r="P538" s="9" t="n"/>
      <c r="Q538" s="9" t="n"/>
      <c r="R538" s="9" t="n"/>
      <c r="S538" s="9" t="n"/>
    </row>
    <row r="539" ht="15.75" customHeight="1" s="496">
      <c r="A539" s="9" t="n"/>
      <c r="B539" s="9" t="n"/>
      <c r="C539" s="9" t="n"/>
      <c r="E539" s="9" t="n"/>
      <c r="F539" s="9" t="n"/>
      <c r="H539" s="9" t="n"/>
      <c r="J539" s="9" t="n"/>
      <c r="K539" s="9" t="n"/>
      <c r="L539" s="9" t="n"/>
      <c r="N539" s="9" t="n"/>
      <c r="O539" s="9" t="n"/>
      <c r="P539" s="9" t="n"/>
      <c r="Q539" s="9" t="n"/>
      <c r="R539" s="9" t="n"/>
      <c r="S539" s="9" t="n"/>
    </row>
    <row r="540" ht="15.75" customHeight="1" s="496">
      <c r="A540" s="9" t="n"/>
      <c r="B540" s="9" t="n"/>
      <c r="C540" s="9" t="n"/>
      <c r="E540" s="9" t="n"/>
      <c r="F540" s="9" t="n"/>
      <c r="H540" s="9" t="n"/>
      <c r="J540" s="9" t="n"/>
      <c r="K540" s="9" t="n"/>
      <c r="L540" s="9" t="n"/>
      <c r="N540" s="9" t="n"/>
      <c r="O540" s="9" t="n"/>
      <c r="P540" s="9" t="n"/>
      <c r="Q540" s="9" t="n"/>
      <c r="R540" s="9" t="n"/>
      <c r="S540" s="9" t="n"/>
    </row>
    <row r="541" ht="15.75" customHeight="1" s="496">
      <c r="A541" s="9" t="n"/>
      <c r="B541" s="9" t="n"/>
      <c r="C541" s="9" t="n"/>
      <c r="E541" s="9" t="n"/>
      <c r="F541" s="9" t="n"/>
      <c r="H541" s="9" t="n"/>
      <c r="J541" s="9" t="n"/>
      <c r="K541" s="9" t="n"/>
      <c r="L541" s="9" t="n"/>
      <c r="N541" s="9" t="n"/>
      <c r="O541" s="9" t="n"/>
      <c r="P541" s="9" t="n"/>
      <c r="Q541" s="9" t="n"/>
      <c r="R541" s="9" t="n"/>
      <c r="S541" s="9" t="n"/>
    </row>
    <row r="542" ht="15.75" customHeight="1" s="496">
      <c r="A542" s="9" t="n"/>
      <c r="B542" s="9" t="n"/>
      <c r="C542" s="9" t="n"/>
      <c r="E542" s="9" t="n"/>
      <c r="F542" s="9" t="n"/>
      <c r="H542" s="9" t="n"/>
      <c r="J542" s="9" t="n"/>
      <c r="K542" s="9" t="n"/>
      <c r="L542" s="9" t="n"/>
      <c r="N542" s="9" t="n"/>
      <c r="O542" s="9" t="n"/>
      <c r="P542" s="9" t="n"/>
      <c r="Q542" s="9" t="n"/>
      <c r="R542" s="9" t="n"/>
      <c r="S542" s="9" t="n"/>
    </row>
    <row r="543" ht="15.75" customHeight="1" s="496">
      <c r="A543" s="9" t="n"/>
      <c r="B543" s="9" t="n"/>
      <c r="C543" s="9" t="n"/>
      <c r="E543" s="9" t="n"/>
      <c r="F543" s="9" t="n"/>
      <c r="H543" s="9" t="n"/>
      <c r="J543" s="9" t="n"/>
      <c r="K543" s="9" t="n"/>
      <c r="L543" s="9" t="n"/>
      <c r="N543" s="9" t="n"/>
      <c r="O543" s="9" t="n"/>
      <c r="P543" s="9" t="n"/>
      <c r="Q543" s="9" t="n"/>
      <c r="R543" s="9" t="n"/>
      <c r="S543" s="9" t="n"/>
    </row>
    <row r="544" ht="15.75" customHeight="1" s="496">
      <c r="A544" s="9" t="n"/>
      <c r="B544" s="9" t="n"/>
      <c r="C544" s="9" t="n"/>
      <c r="E544" s="9" t="n"/>
      <c r="F544" s="9" t="n"/>
      <c r="H544" s="9" t="n"/>
      <c r="J544" s="9" t="n"/>
      <c r="K544" s="9" t="n"/>
      <c r="L544" s="9" t="n"/>
      <c r="N544" s="9" t="n"/>
      <c r="O544" s="9" t="n"/>
      <c r="P544" s="9" t="n"/>
      <c r="Q544" s="9" t="n"/>
      <c r="R544" s="9" t="n"/>
      <c r="S544" s="9" t="n"/>
    </row>
    <row r="545" ht="15.75" customHeight="1" s="496">
      <c r="A545" s="9" t="n"/>
      <c r="B545" s="9" t="n"/>
      <c r="C545" s="9" t="n"/>
      <c r="E545" s="9" t="n"/>
      <c r="F545" s="9" t="n"/>
      <c r="H545" s="9" t="n"/>
      <c r="J545" s="9" t="n"/>
      <c r="K545" s="9" t="n"/>
      <c r="L545" s="9" t="n"/>
      <c r="N545" s="9" t="n"/>
      <c r="O545" s="9" t="n"/>
      <c r="P545" s="9" t="n"/>
      <c r="Q545" s="9" t="n"/>
      <c r="R545" s="9" t="n"/>
      <c r="S545" s="9" t="n"/>
    </row>
    <row r="546" ht="15.75" customHeight="1" s="496">
      <c r="A546" s="9" t="n"/>
      <c r="B546" s="9" t="n"/>
      <c r="C546" s="9" t="n"/>
      <c r="E546" s="9" t="n"/>
      <c r="F546" s="9" t="n"/>
      <c r="H546" s="9" t="n"/>
      <c r="J546" s="9" t="n"/>
      <c r="K546" s="9" t="n"/>
      <c r="L546" s="9" t="n"/>
      <c r="N546" s="9" t="n"/>
      <c r="O546" s="9" t="n"/>
      <c r="P546" s="9" t="n"/>
      <c r="Q546" s="9" t="n"/>
      <c r="R546" s="9" t="n"/>
      <c r="S546" s="9" t="n"/>
    </row>
    <row r="547" ht="15.75" customHeight="1" s="496">
      <c r="A547" s="9" t="n"/>
      <c r="B547" s="9" t="n"/>
      <c r="C547" s="9" t="n"/>
      <c r="E547" s="9" t="n"/>
      <c r="F547" s="9" t="n"/>
      <c r="H547" s="9" t="n"/>
      <c r="J547" s="9" t="n"/>
      <c r="K547" s="9" t="n"/>
      <c r="L547" s="9" t="n"/>
      <c r="N547" s="9" t="n"/>
      <c r="O547" s="9" t="n"/>
      <c r="P547" s="9" t="n"/>
      <c r="Q547" s="9" t="n"/>
      <c r="R547" s="9" t="n"/>
      <c r="S547" s="9" t="n"/>
    </row>
    <row r="548" ht="15.75" customHeight="1" s="496">
      <c r="A548" s="9" t="n"/>
      <c r="B548" s="9" t="n"/>
      <c r="C548" s="9" t="n"/>
      <c r="E548" s="9" t="n"/>
      <c r="F548" s="9" t="n"/>
      <c r="H548" s="9" t="n"/>
      <c r="J548" s="9" t="n"/>
      <c r="K548" s="9" t="n"/>
      <c r="L548" s="9" t="n"/>
      <c r="N548" s="9" t="n"/>
      <c r="O548" s="9" t="n"/>
      <c r="P548" s="9" t="n"/>
      <c r="Q548" s="9" t="n"/>
      <c r="R548" s="9" t="n"/>
      <c r="S548" s="9" t="n"/>
    </row>
    <row r="549" ht="15.75" customHeight="1" s="496">
      <c r="A549" s="9" t="n"/>
      <c r="B549" s="9" t="n"/>
      <c r="C549" s="9" t="n"/>
      <c r="E549" s="9" t="n"/>
      <c r="F549" s="9" t="n"/>
      <c r="H549" s="9" t="n"/>
      <c r="J549" s="9" t="n"/>
      <c r="K549" s="9" t="n"/>
      <c r="L549" s="9" t="n"/>
      <c r="N549" s="9" t="n"/>
      <c r="O549" s="9" t="n"/>
      <c r="P549" s="9" t="n"/>
      <c r="Q549" s="9" t="n"/>
      <c r="R549" s="9" t="n"/>
      <c r="S549" s="9" t="n"/>
    </row>
    <row r="550" ht="15.75" customHeight="1" s="496">
      <c r="A550" s="9" t="n"/>
      <c r="B550" s="9" t="n"/>
      <c r="C550" s="9" t="n"/>
      <c r="E550" s="9" t="n"/>
      <c r="F550" s="9" t="n"/>
      <c r="H550" s="9" t="n"/>
      <c r="J550" s="9" t="n"/>
      <c r="K550" s="9" t="n"/>
      <c r="L550" s="9" t="n"/>
      <c r="N550" s="9" t="n"/>
      <c r="O550" s="9" t="n"/>
      <c r="P550" s="9" t="n"/>
      <c r="Q550" s="9" t="n"/>
      <c r="R550" s="9" t="n"/>
      <c r="S550" s="9" t="n"/>
    </row>
    <row r="551" ht="15.75" customHeight="1" s="496">
      <c r="A551" s="9" t="n"/>
      <c r="B551" s="9" t="n"/>
      <c r="C551" s="9" t="n"/>
      <c r="E551" s="9" t="n"/>
      <c r="F551" s="9" t="n"/>
      <c r="H551" s="9" t="n"/>
      <c r="J551" s="9" t="n"/>
      <c r="K551" s="9" t="n"/>
      <c r="L551" s="9" t="n"/>
      <c r="N551" s="9" t="n"/>
      <c r="O551" s="9" t="n"/>
      <c r="P551" s="9" t="n"/>
      <c r="Q551" s="9" t="n"/>
      <c r="R551" s="9" t="n"/>
      <c r="S551" s="9" t="n"/>
    </row>
    <row r="552" ht="15.75" customHeight="1" s="496">
      <c r="A552" s="9" t="n"/>
      <c r="B552" s="9" t="n"/>
      <c r="C552" s="9" t="n"/>
      <c r="E552" s="9" t="n"/>
      <c r="F552" s="9" t="n"/>
      <c r="H552" s="9" t="n"/>
      <c r="J552" s="9" t="n"/>
      <c r="K552" s="9" t="n"/>
      <c r="L552" s="9" t="n"/>
      <c r="N552" s="9" t="n"/>
      <c r="O552" s="9" t="n"/>
      <c r="P552" s="9" t="n"/>
      <c r="Q552" s="9" t="n"/>
      <c r="R552" s="9" t="n"/>
      <c r="S552" s="9" t="n"/>
    </row>
    <row r="553" ht="15.75" customHeight="1" s="496">
      <c r="A553" s="9" t="n"/>
      <c r="B553" s="9" t="n"/>
      <c r="C553" s="9" t="n"/>
      <c r="E553" s="9" t="n"/>
      <c r="F553" s="9" t="n"/>
      <c r="H553" s="9" t="n"/>
      <c r="J553" s="9" t="n"/>
      <c r="K553" s="9" t="n"/>
      <c r="L553" s="9" t="n"/>
      <c r="N553" s="9" t="n"/>
      <c r="O553" s="9" t="n"/>
      <c r="P553" s="9" t="n"/>
      <c r="Q553" s="9" t="n"/>
      <c r="R553" s="9" t="n"/>
      <c r="S553" s="9" t="n"/>
    </row>
    <row r="554" ht="15.75" customHeight="1" s="496">
      <c r="A554" s="9" t="n"/>
      <c r="B554" s="9" t="n"/>
      <c r="C554" s="9" t="n"/>
      <c r="E554" s="9" t="n"/>
      <c r="F554" s="9" t="n"/>
      <c r="H554" s="9" t="n"/>
      <c r="J554" s="9" t="n"/>
      <c r="K554" s="9" t="n"/>
      <c r="L554" s="9" t="n"/>
      <c r="N554" s="9" t="n"/>
      <c r="O554" s="9" t="n"/>
      <c r="P554" s="9" t="n"/>
      <c r="Q554" s="9" t="n"/>
      <c r="R554" s="9" t="n"/>
      <c r="S554" s="9" t="n"/>
    </row>
    <row r="555" ht="15.75" customHeight="1" s="496">
      <c r="A555" s="9" t="n"/>
      <c r="B555" s="9" t="n"/>
      <c r="C555" s="9" t="n"/>
      <c r="E555" s="9" t="n"/>
      <c r="F555" s="9" t="n"/>
      <c r="H555" s="9" t="n"/>
      <c r="J555" s="9" t="n"/>
      <c r="K555" s="9" t="n"/>
      <c r="L555" s="9" t="n"/>
      <c r="N555" s="9" t="n"/>
      <c r="O555" s="9" t="n"/>
      <c r="P555" s="9" t="n"/>
      <c r="Q555" s="9" t="n"/>
      <c r="R555" s="9" t="n"/>
      <c r="S555" s="9" t="n"/>
    </row>
    <row r="556" ht="15.75" customHeight="1" s="496">
      <c r="A556" s="9" t="n"/>
      <c r="B556" s="9" t="n"/>
      <c r="C556" s="9" t="n"/>
      <c r="E556" s="9" t="n"/>
      <c r="F556" s="9" t="n"/>
      <c r="H556" s="9" t="n"/>
      <c r="J556" s="9" t="n"/>
      <c r="K556" s="9" t="n"/>
      <c r="L556" s="9" t="n"/>
      <c r="N556" s="9" t="n"/>
      <c r="O556" s="9" t="n"/>
      <c r="P556" s="9" t="n"/>
      <c r="Q556" s="9" t="n"/>
      <c r="R556" s="9" t="n"/>
      <c r="S556" s="9" t="n"/>
    </row>
    <row r="557" ht="15.75" customHeight="1" s="496">
      <c r="A557" s="9" t="n"/>
      <c r="B557" s="9" t="n"/>
      <c r="C557" s="9" t="n"/>
      <c r="E557" s="9" t="n"/>
      <c r="F557" s="9" t="n"/>
      <c r="H557" s="9" t="n"/>
      <c r="J557" s="9" t="n"/>
      <c r="K557" s="9" t="n"/>
      <c r="L557" s="9" t="n"/>
      <c r="N557" s="9" t="n"/>
      <c r="O557" s="9" t="n"/>
      <c r="P557" s="9" t="n"/>
      <c r="Q557" s="9" t="n"/>
      <c r="R557" s="9" t="n"/>
      <c r="S557" s="9" t="n"/>
    </row>
    <row r="558" ht="15.75" customHeight="1" s="496">
      <c r="A558" s="9" t="n"/>
      <c r="B558" s="9" t="n"/>
      <c r="C558" s="9" t="n"/>
      <c r="E558" s="9" t="n"/>
      <c r="F558" s="9" t="n"/>
      <c r="H558" s="9" t="n"/>
      <c r="J558" s="9" t="n"/>
      <c r="K558" s="9" t="n"/>
      <c r="L558" s="9" t="n"/>
      <c r="N558" s="9" t="n"/>
      <c r="O558" s="9" t="n"/>
      <c r="P558" s="9" t="n"/>
      <c r="Q558" s="9" t="n"/>
      <c r="R558" s="9" t="n"/>
      <c r="S558" s="9" t="n"/>
    </row>
    <row r="559" ht="15.75" customHeight="1" s="496">
      <c r="A559" s="9" t="n"/>
      <c r="B559" s="9" t="n"/>
      <c r="C559" s="9" t="n"/>
      <c r="E559" s="9" t="n"/>
      <c r="F559" s="9" t="n"/>
      <c r="H559" s="9" t="n"/>
      <c r="J559" s="9" t="n"/>
      <c r="K559" s="9" t="n"/>
      <c r="L559" s="9" t="n"/>
      <c r="N559" s="9" t="n"/>
      <c r="O559" s="9" t="n"/>
      <c r="P559" s="9" t="n"/>
      <c r="Q559" s="9" t="n"/>
      <c r="R559" s="9" t="n"/>
      <c r="S559" s="9" t="n"/>
    </row>
    <row r="560" ht="15.75" customHeight="1" s="496">
      <c r="A560" s="9" t="n"/>
      <c r="B560" s="9" t="n"/>
      <c r="C560" s="9" t="n"/>
      <c r="E560" s="9" t="n"/>
      <c r="F560" s="9" t="n"/>
      <c r="H560" s="9" t="n"/>
      <c r="J560" s="9" t="n"/>
      <c r="K560" s="9" t="n"/>
      <c r="L560" s="9" t="n"/>
      <c r="N560" s="9" t="n"/>
      <c r="O560" s="9" t="n"/>
      <c r="P560" s="9" t="n"/>
      <c r="Q560" s="9" t="n"/>
      <c r="R560" s="9" t="n"/>
      <c r="S560" s="9" t="n"/>
    </row>
    <row r="561" ht="15.75" customHeight="1" s="496">
      <c r="A561" s="9" t="n"/>
      <c r="B561" s="9" t="n"/>
      <c r="C561" s="9" t="n"/>
      <c r="E561" s="9" t="n"/>
      <c r="F561" s="9" t="n"/>
      <c r="H561" s="9" t="n"/>
      <c r="J561" s="9" t="n"/>
      <c r="K561" s="9" t="n"/>
      <c r="L561" s="9" t="n"/>
      <c r="N561" s="9" t="n"/>
      <c r="O561" s="9" t="n"/>
      <c r="P561" s="9" t="n"/>
      <c r="Q561" s="9" t="n"/>
      <c r="R561" s="9" t="n"/>
      <c r="S561" s="9" t="n"/>
    </row>
    <row r="562" ht="15.75" customHeight="1" s="496">
      <c r="A562" s="9" t="n"/>
      <c r="B562" s="9" t="n"/>
      <c r="C562" s="9" t="n"/>
      <c r="E562" s="9" t="n"/>
      <c r="F562" s="9" t="n"/>
      <c r="H562" s="9" t="n"/>
      <c r="J562" s="9" t="n"/>
      <c r="K562" s="9" t="n"/>
      <c r="L562" s="9" t="n"/>
      <c r="N562" s="9" t="n"/>
      <c r="O562" s="9" t="n"/>
      <c r="P562" s="9" t="n"/>
      <c r="Q562" s="9" t="n"/>
      <c r="R562" s="9" t="n"/>
      <c r="S562" s="9" t="n"/>
    </row>
    <row r="563" ht="15.75" customHeight="1" s="496">
      <c r="A563" s="9" t="n"/>
      <c r="B563" s="9" t="n"/>
      <c r="C563" s="9" t="n"/>
      <c r="E563" s="9" t="n"/>
      <c r="F563" s="9" t="n"/>
      <c r="H563" s="9" t="n"/>
      <c r="J563" s="9" t="n"/>
      <c r="K563" s="9" t="n"/>
      <c r="L563" s="9" t="n"/>
      <c r="N563" s="9" t="n"/>
      <c r="O563" s="9" t="n"/>
      <c r="P563" s="9" t="n"/>
      <c r="Q563" s="9" t="n"/>
      <c r="R563" s="9" t="n"/>
      <c r="S563" s="9" t="n"/>
    </row>
    <row r="564" ht="15.75" customHeight="1" s="496">
      <c r="A564" s="9" t="n"/>
      <c r="B564" s="9" t="n"/>
      <c r="C564" s="9" t="n"/>
      <c r="E564" s="9" t="n"/>
      <c r="F564" s="9" t="n"/>
      <c r="H564" s="9" t="n"/>
      <c r="J564" s="9" t="n"/>
      <c r="K564" s="9" t="n"/>
      <c r="L564" s="9" t="n"/>
      <c r="N564" s="9" t="n"/>
      <c r="O564" s="9" t="n"/>
      <c r="P564" s="9" t="n"/>
      <c r="Q564" s="9" t="n"/>
      <c r="R564" s="9" t="n"/>
      <c r="S564" s="9" t="n"/>
    </row>
    <row r="565" ht="15.75" customHeight="1" s="496">
      <c r="A565" s="9" t="n"/>
      <c r="B565" s="9" t="n"/>
      <c r="C565" s="9" t="n"/>
      <c r="E565" s="9" t="n"/>
      <c r="F565" s="9" t="n"/>
      <c r="H565" s="9" t="n"/>
      <c r="J565" s="9" t="n"/>
      <c r="K565" s="9" t="n"/>
      <c r="L565" s="9" t="n"/>
      <c r="N565" s="9" t="n"/>
      <c r="O565" s="9" t="n"/>
      <c r="P565" s="9" t="n"/>
      <c r="Q565" s="9" t="n"/>
      <c r="R565" s="9" t="n"/>
      <c r="S565" s="9" t="n"/>
    </row>
    <row r="566" ht="15.75" customHeight="1" s="496">
      <c r="A566" s="9" t="n"/>
      <c r="B566" s="9" t="n"/>
      <c r="C566" s="9" t="n"/>
      <c r="E566" s="9" t="n"/>
      <c r="F566" s="9" t="n"/>
      <c r="H566" s="9" t="n"/>
      <c r="J566" s="9" t="n"/>
      <c r="K566" s="9" t="n"/>
      <c r="L566" s="9" t="n"/>
      <c r="N566" s="9" t="n"/>
      <c r="O566" s="9" t="n"/>
      <c r="P566" s="9" t="n"/>
      <c r="Q566" s="9" t="n"/>
      <c r="R566" s="9" t="n"/>
      <c r="S566" s="9" t="n"/>
    </row>
    <row r="567" ht="15.75" customHeight="1" s="496">
      <c r="A567" s="9" t="n"/>
      <c r="B567" s="9" t="n"/>
      <c r="C567" s="9" t="n"/>
      <c r="E567" s="9" t="n"/>
      <c r="F567" s="9" t="n"/>
      <c r="H567" s="9" t="n"/>
      <c r="J567" s="9" t="n"/>
      <c r="K567" s="9" t="n"/>
      <c r="L567" s="9" t="n"/>
      <c r="N567" s="9" t="n"/>
      <c r="O567" s="9" t="n"/>
      <c r="P567" s="9" t="n"/>
      <c r="Q567" s="9" t="n"/>
      <c r="R567" s="9" t="n"/>
      <c r="S567" s="9" t="n"/>
    </row>
    <row r="568" ht="15.75" customHeight="1" s="496">
      <c r="A568" s="9" t="n"/>
      <c r="B568" s="9" t="n"/>
      <c r="C568" s="9" t="n"/>
      <c r="E568" s="9" t="n"/>
      <c r="F568" s="9" t="n"/>
      <c r="H568" s="9" t="n"/>
      <c r="J568" s="9" t="n"/>
      <c r="K568" s="9" t="n"/>
      <c r="L568" s="9" t="n"/>
      <c r="N568" s="9" t="n"/>
      <c r="O568" s="9" t="n"/>
      <c r="P568" s="9" t="n"/>
      <c r="Q568" s="9" t="n"/>
      <c r="R568" s="9" t="n"/>
      <c r="S568" s="9" t="n"/>
    </row>
    <row r="569" ht="15.75" customHeight="1" s="496">
      <c r="A569" s="9" t="n"/>
      <c r="B569" s="9" t="n"/>
      <c r="C569" s="9" t="n"/>
      <c r="E569" s="9" t="n"/>
      <c r="F569" s="9" t="n"/>
      <c r="H569" s="9" t="n"/>
      <c r="J569" s="9" t="n"/>
      <c r="K569" s="9" t="n"/>
      <c r="L569" s="9" t="n"/>
      <c r="N569" s="9" t="n"/>
      <c r="O569" s="9" t="n"/>
      <c r="P569" s="9" t="n"/>
      <c r="Q569" s="9" t="n"/>
      <c r="R569" s="9" t="n"/>
      <c r="S569" s="9" t="n"/>
    </row>
    <row r="570" ht="15.75" customHeight="1" s="496">
      <c r="A570" s="9" t="n"/>
      <c r="B570" s="9" t="n"/>
      <c r="C570" s="9" t="n"/>
      <c r="E570" s="9" t="n"/>
      <c r="F570" s="9" t="n"/>
      <c r="H570" s="9" t="n"/>
      <c r="J570" s="9" t="n"/>
      <c r="K570" s="9" t="n"/>
      <c r="L570" s="9" t="n"/>
      <c r="N570" s="9" t="n"/>
      <c r="O570" s="9" t="n"/>
      <c r="P570" s="9" t="n"/>
      <c r="Q570" s="9" t="n"/>
      <c r="R570" s="9" t="n"/>
      <c r="S570" s="9" t="n"/>
    </row>
    <row r="571" ht="15.75" customHeight="1" s="496">
      <c r="A571" s="9" t="n"/>
      <c r="B571" s="9" t="n"/>
      <c r="C571" s="9" t="n"/>
      <c r="E571" s="9" t="n"/>
      <c r="F571" s="9" t="n"/>
      <c r="H571" s="9" t="n"/>
      <c r="J571" s="9" t="n"/>
      <c r="K571" s="9" t="n"/>
      <c r="L571" s="9" t="n"/>
      <c r="N571" s="9" t="n"/>
      <c r="O571" s="9" t="n"/>
      <c r="P571" s="9" t="n"/>
      <c r="Q571" s="9" t="n"/>
      <c r="R571" s="9" t="n"/>
      <c r="S571" s="9" t="n"/>
    </row>
    <row r="572" ht="15.75" customHeight="1" s="496">
      <c r="A572" s="9" t="n"/>
      <c r="B572" s="9" t="n"/>
      <c r="C572" s="9" t="n"/>
      <c r="E572" s="9" t="n"/>
      <c r="F572" s="9" t="n"/>
      <c r="H572" s="9" t="n"/>
      <c r="J572" s="9" t="n"/>
      <c r="K572" s="9" t="n"/>
      <c r="L572" s="9" t="n"/>
      <c r="N572" s="9" t="n"/>
      <c r="O572" s="9" t="n"/>
      <c r="P572" s="9" t="n"/>
      <c r="Q572" s="9" t="n"/>
      <c r="R572" s="9" t="n"/>
      <c r="S572" s="9" t="n"/>
    </row>
    <row r="573" ht="15.75" customHeight="1" s="496">
      <c r="A573" s="9" t="n"/>
      <c r="B573" s="9" t="n"/>
      <c r="C573" s="9" t="n"/>
      <c r="E573" s="9" t="n"/>
      <c r="F573" s="9" t="n"/>
      <c r="H573" s="9" t="n"/>
      <c r="J573" s="9" t="n"/>
      <c r="K573" s="9" t="n"/>
      <c r="L573" s="9" t="n"/>
      <c r="N573" s="9" t="n"/>
      <c r="O573" s="9" t="n"/>
      <c r="P573" s="9" t="n"/>
      <c r="Q573" s="9" t="n"/>
      <c r="R573" s="9" t="n"/>
      <c r="S573" s="9" t="n"/>
    </row>
    <row r="574" ht="15.75" customHeight="1" s="496">
      <c r="A574" s="9" t="n"/>
      <c r="B574" s="9" t="n"/>
      <c r="C574" s="9" t="n"/>
      <c r="E574" s="9" t="n"/>
      <c r="F574" s="9" t="n"/>
      <c r="H574" s="9" t="n"/>
      <c r="J574" s="9" t="n"/>
      <c r="K574" s="9" t="n"/>
      <c r="L574" s="9" t="n"/>
      <c r="N574" s="9" t="n"/>
      <c r="O574" s="9" t="n"/>
      <c r="P574" s="9" t="n"/>
      <c r="Q574" s="9" t="n"/>
      <c r="R574" s="9" t="n"/>
      <c r="S574" s="9" t="n"/>
    </row>
    <row r="575" ht="15.75" customHeight="1" s="496">
      <c r="A575" s="9" t="n"/>
      <c r="B575" s="9" t="n"/>
      <c r="C575" s="9" t="n"/>
      <c r="E575" s="9" t="n"/>
      <c r="F575" s="9" t="n"/>
      <c r="H575" s="9" t="n"/>
      <c r="J575" s="9" t="n"/>
      <c r="K575" s="9" t="n"/>
      <c r="L575" s="9" t="n"/>
      <c r="N575" s="9" t="n"/>
      <c r="O575" s="9" t="n"/>
      <c r="P575" s="9" t="n"/>
      <c r="Q575" s="9" t="n"/>
      <c r="R575" s="9" t="n"/>
      <c r="S575" s="9" t="n"/>
    </row>
    <row r="576" ht="15.75" customHeight="1" s="496">
      <c r="A576" s="9" t="n"/>
      <c r="B576" s="9" t="n"/>
      <c r="C576" s="9" t="n"/>
      <c r="E576" s="9" t="n"/>
      <c r="F576" s="9" t="n"/>
      <c r="H576" s="9" t="n"/>
      <c r="J576" s="9" t="n"/>
      <c r="K576" s="9" t="n"/>
      <c r="L576" s="9" t="n"/>
      <c r="N576" s="9" t="n"/>
      <c r="O576" s="9" t="n"/>
      <c r="P576" s="9" t="n"/>
      <c r="Q576" s="9" t="n"/>
      <c r="R576" s="9" t="n"/>
      <c r="S576" s="9" t="n"/>
    </row>
    <row r="577" ht="15.75" customHeight="1" s="496">
      <c r="A577" s="9" t="n"/>
      <c r="B577" s="9" t="n"/>
      <c r="C577" s="9" t="n"/>
      <c r="E577" s="9" t="n"/>
      <c r="F577" s="9" t="n"/>
      <c r="H577" s="9" t="n"/>
      <c r="J577" s="9" t="n"/>
      <c r="K577" s="9" t="n"/>
      <c r="L577" s="9" t="n"/>
      <c r="N577" s="9" t="n"/>
      <c r="O577" s="9" t="n"/>
      <c r="P577" s="9" t="n"/>
      <c r="Q577" s="9" t="n"/>
      <c r="R577" s="9" t="n"/>
      <c r="S577" s="9" t="n"/>
    </row>
    <row r="578" ht="15.75" customHeight="1" s="496">
      <c r="A578" s="9" t="n"/>
      <c r="B578" s="9" t="n"/>
      <c r="C578" s="9" t="n"/>
      <c r="E578" s="9" t="n"/>
      <c r="F578" s="9" t="n"/>
      <c r="H578" s="9" t="n"/>
      <c r="J578" s="9" t="n"/>
      <c r="K578" s="9" t="n"/>
      <c r="L578" s="9" t="n"/>
      <c r="N578" s="9" t="n"/>
      <c r="O578" s="9" t="n"/>
      <c r="P578" s="9" t="n"/>
      <c r="Q578" s="9" t="n"/>
      <c r="R578" s="9" t="n"/>
      <c r="S578" s="9" t="n"/>
    </row>
    <row r="579" ht="15.75" customHeight="1" s="496">
      <c r="A579" s="9" t="n"/>
      <c r="B579" s="9" t="n"/>
      <c r="C579" s="9" t="n"/>
      <c r="E579" s="9" t="n"/>
      <c r="F579" s="9" t="n"/>
      <c r="H579" s="9" t="n"/>
      <c r="J579" s="9" t="n"/>
      <c r="K579" s="9" t="n"/>
      <c r="L579" s="9" t="n"/>
      <c r="N579" s="9" t="n"/>
      <c r="O579" s="9" t="n"/>
      <c r="P579" s="9" t="n"/>
      <c r="Q579" s="9" t="n"/>
      <c r="R579" s="9" t="n"/>
      <c r="S579" s="9" t="n"/>
    </row>
    <row r="580" ht="15.75" customHeight="1" s="496">
      <c r="A580" s="9" t="n"/>
      <c r="B580" s="9" t="n"/>
      <c r="C580" s="9" t="n"/>
      <c r="E580" s="9" t="n"/>
      <c r="F580" s="9" t="n"/>
      <c r="H580" s="9" t="n"/>
      <c r="J580" s="9" t="n"/>
      <c r="K580" s="9" t="n"/>
      <c r="L580" s="9" t="n"/>
      <c r="N580" s="9" t="n"/>
      <c r="O580" s="9" t="n"/>
      <c r="P580" s="9" t="n"/>
      <c r="Q580" s="9" t="n"/>
      <c r="R580" s="9" t="n"/>
      <c r="S580" s="9" t="n"/>
    </row>
    <row r="581" ht="15.75" customHeight="1" s="496">
      <c r="A581" s="9" t="n"/>
      <c r="B581" s="9" t="n"/>
      <c r="C581" s="9" t="n"/>
      <c r="E581" s="9" t="n"/>
      <c r="F581" s="9" t="n"/>
      <c r="H581" s="9" t="n"/>
      <c r="J581" s="9" t="n"/>
      <c r="K581" s="9" t="n"/>
      <c r="L581" s="9" t="n"/>
      <c r="N581" s="9" t="n"/>
      <c r="O581" s="9" t="n"/>
      <c r="P581" s="9" t="n"/>
      <c r="Q581" s="9" t="n"/>
      <c r="R581" s="9" t="n"/>
      <c r="S581" s="9" t="n"/>
    </row>
    <row r="582" ht="15.75" customHeight="1" s="496">
      <c r="A582" s="9" t="n"/>
      <c r="B582" s="9" t="n"/>
      <c r="C582" s="9" t="n"/>
      <c r="E582" s="9" t="n"/>
      <c r="F582" s="9" t="n"/>
      <c r="H582" s="9" t="n"/>
      <c r="J582" s="9" t="n"/>
      <c r="K582" s="9" t="n"/>
      <c r="L582" s="9" t="n"/>
      <c r="N582" s="9" t="n"/>
      <c r="O582" s="9" t="n"/>
      <c r="P582" s="9" t="n"/>
      <c r="Q582" s="9" t="n"/>
      <c r="R582" s="9" t="n"/>
      <c r="S582" s="9" t="n"/>
    </row>
    <row r="583" ht="15.75" customHeight="1" s="496">
      <c r="A583" s="9" t="n"/>
      <c r="B583" s="9" t="n"/>
      <c r="C583" s="9" t="n"/>
      <c r="E583" s="9" t="n"/>
      <c r="F583" s="9" t="n"/>
      <c r="H583" s="9" t="n"/>
      <c r="J583" s="9" t="n"/>
      <c r="K583" s="9" t="n"/>
      <c r="L583" s="9" t="n"/>
      <c r="N583" s="9" t="n"/>
      <c r="O583" s="9" t="n"/>
      <c r="P583" s="9" t="n"/>
      <c r="Q583" s="9" t="n"/>
      <c r="R583" s="9" t="n"/>
      <c r="S583" s="9" t="n"/>
    </row>
    <row r="584" ht="15.75" customHeight="1" s="496">
      <c r="A584" s="9" t="n"/>
      <c r="B584" s="9" t="n"/>
      <c r="C584" s="9" t="n"/>
      <c r="E584" s="9" t="n"/>
      <c r="F584" s="9" t="n"/>
      <c r="H584" s="9" t="n"/>
      <c r="J584" s="9" t="n"/>
      <c r="K584" s="9" t="n"/>
      <c r="L584" s="9" t="n"/>
      <c r="N584" s="9" t="n"/>
      <c r="O584" s="9" t="n"/>
      <c r="P584" s="9" t="n"/>
      <c r="Q584" s="9" t="n"/>
      <c r="R584" s="9" t="n"/>
      <c r="S584" s="9" t="n"/>
    </row>
    <row r="585" ht="15.75" customHeight="1" s="496">
      <c r="A585" s="9" t="n"/>
      <c r="B585" s="9" t="n"/>
      <c r="C585" s="9" t="n"/>
      <c r="E585" s="9" t="n"/>
      <c r="F585" s="9" t="n"/>
      <c r="H585" s="9" t="n"/>
      <c r="J585" s="9" t="n"/>
      <c r="K585" s="9" t="n"/>
      <c r="L585" s="9" t="n"/>
      <c r="N585" s="9" t="n"/>
      <c r="O585" s="9" t="n"/>
      <c r="P585" s="9" t="n"/>
      <c r="Q585" s="9" t="n"/>
      <c r="R585" s="9" t="n"/>
      <c r="S585" s="9" t="n"/>
    </row>
    <row r="586" ht="15.75" customHeight="1" s="496">
      <c r="A586" s="9" t="n"/>
      <c r="B586" s="9" t="n"/>
      <c r="C586" s="9" t="n"/>
      <c r="E586" s="9" t="n"/>
      <c r="F586" s="9" t="n"/>
      <c r="H586" s="9" t="n"/>
      <c r="J586" s="9" t="n"/>
      <c r="K586" s="9" t="n"/>
      <c r="L586" s="9" t="n"/>
      <c r="N586" s="9" t="n"/>
      <c r="O586" s="9" t="n"/>
      <c r="P586" s="9" t="n"/>
      <c r="Q586" s="9" t="n"/>
      <c r="R586" s="9" t="n"/>
      <c r="S586" s="9" t="n"/>
    </row>
    <row r="587" ht="15.75" customHeight="1" s="496">
      <c r="A587" s="9" t="n"/>
      <c r="B587" s="9" t="n"/>
      <c r="C587" s="9" t="n"/>
      <c r="E587" s="9" t="n"/>
      <c r="F587" s="9" t="n"/>
      <c r="H587" s="9" t="n"/>
      <c r="J587" s="9" t="n"/>
      <c r="K587" s="9" t="n"/>
      <c r="L587" s="9" t="n"/>
      <c r="N587" s="9" t="n"/>
      <c r="O587" s="9" t="n"/>
      <c r="P587" s="9" t="n"/>
      <c r="Q587" s="9" t="n"/>
      <c r="R587" s="9" t="n"/>
      <c r="S587" s="9" t="n"/>
    </row>
    <row r="588" ht="15.75" customHeight="1" s="496">
      <c r="A588" s="9" t="n"/>
      <c r="B588" s="9" t="n"/>
      <c r="C588" s="9" t="n"/>
      <c r="E588" s="9" t="n"/>
      <c r="F588" s="9" t="n"/>
      <c r="H588" s="9" t="n"/>
      <c r="J588" s="9" t="n"/>
      <c r="K588" s="9" t="n"/>
      <c r="L588" s="9" t="n"/>
      <c r="N588" s="9" t="n"/>
      <c r="O588" s="9" t="n"/>
      <c r="P588" s="9" t="n"/>
      <c r="Q588" s="9" t="n"/>
      <c r="R588" s="9" t="n"/>
      <c r="S588" s="9" t="n"/>
    </row>
    <row r="589" ht="15.75" customHeight="1" s="496">
      <c r="A589" s="9" t="n"/>
      <c r="B589" s="9" t="n"/>
      <c r="C589" s="9" t="n"/>
      <c r="E589" s="9" t="n"/>
      <c r="F589" s="9" t="n"/>
      <c r="H589" s="9" t="n"/>
      <c r="J589" s="9" t="n"/>
      <c r="K589" s="9" t="n"/>
      <c r="L589" s="9" t="n"/>
      <c r="N589" s="9" t="n"/>
      <c r="O589" s="9" t="n"/>
      <c r="P589" s="9" t="n"/>
      <c r="Q589" s="9" t="n"/>
      <c r="R589" s="9" t="n"/>
      <c r="S589" s="9" t="n"/>
    </row>
    <row r="590" ht="15.75" customHeight="1" s="496">
      <c r="A590" s="9" t="n"/>
      <c r="B590" s="9" t="n"/>
      <c r="C590" s="9" t="n"/>
      <c r="E590" s="9" t="n"/>
      <c r="F590" s="9" t="n"/>
      <c r="H590" s="9" t="n"/>
      <c r="J590" s="9" t="n"/>
      <c r="K590" s="9" t="n"/>
      <c r="L590" s="9" t="n"/>
      <c r="N590" s="9" t="n"/>
      <c r="O590" s="9" t="n"/>
      <c r="P590" s="9" t="n"/>
      <c r="Q590" s="9" t="n"/>
      <c r="R590" s="9" t="n"/>
      <c r="S590" s="9" t="n"/>
    </row>
    <row r="591" ht="15.75" customHeight="1" s="496">
      <c r="A591" s="9" t="n"/>
      <c r="B591" s="9" t="n"/>
      <c r="C591" s="9" t="n"/>
      <c r="E591" s="9" t="n"/>
      <c r="F591" s="9" t="n"/>
      <c r="H591" s="9" t="n"/>
      <c r="J591" s="9" t="n"/>
      <c r="K591" s="9" t="n"/>
      <c r="L591" s="9" t="n"/>
      <c r="N591" s="9" t="n"/>
      <c r="O591" s="9" t="n"/>
      <c r="P591" s="9" t="n"/>
      <c r="Q591" s="9" t="n"/>
      <c r="R591" s="9" t="n"/>
      <c r="S591" s="9" t="n"/>
    </row>
    <row r="592" ht="15.75" customHeight="1" s="496">
      <c r="A592" s="9" t="n"/>
      <c r="B592" s="9" t="n"/>
      <c r="C592" s="9" t="n"/>
      <c r="E592" s="9" t="n"/>
      <c r="F592" s="9" t="n"/>
      <c r="H592" s="9" t="n"/>
      <c r="J592" s="9" t="n"/>
      <c r="K592" s="9" t="n"/>
      <c r="L592" s="9" t="n"/>
      <c r="N592" s="9" t="n"/>
      <c r="O592" s="9" t="n"/>
      <c r="P592" s="9" t="n"/>
      <c r="Q592" s="9" t="n"/>
      <c r="R592" s="9" t="n"/>
      <c r="S592" s="9" t="n"/>
    </row>
    <row r="593" ht="15.75" customHeight="1" s="496">
      <c r="A593" s="9" t="n"/>
      <c r="B593" s="9" t="n"/>
      <c r="C593" s="9" t="n"/>
      <c r="E593" s="9" t="n"/>
      <c r="F593" s="9" t="n"/>
      <c r="H593" s="9" t="n"/>
      <c r="J593" s="9" t="n"/>
      <c r="K593" s="9" t="n"/>
      <c r="L593" s="9" t="n"/>
      <c r="N593" s="9" t="n"/>
      <c r="O593" s="9" t="n"/>
      <c r="P593" s="9" t="n"/>
      <c r="Q593" s="9" t="n"/>
      <c r="R593" s="9" t="n"/>
      <c r="S593" s="9" t="n"/>
    </row>
    <row r="594" ht="15.75" customHeight="1" s="496">
      <c r="A594" s="9" t="n"/>
      <c r="B594" s="9" t="n"/>
      <c r="C594" s="9" t="n"/>
      <c r="E594" s="9" t="n"/>
      <c r="F594" s="9" t="n"/>
      <c r="H594" s="9" t="n"/>
      <c r="J594" s="9" t="n"/>
      <c r="K594" s="9" t="n"/>
      <c r="L594" s="9" t="n"/>
      <c r="N594" s="9" t="n"/>
      <c r="O594" s="9" t="n"/>
      <c r="P594" s="9" t="n"/>
      <c r="Q594" s="9" t="n"/>
      <c r="R594" s="9" t="n"/>
      <c r="S594" s="9" t="n"/>
    </row>
    <row r="595" ht="15.75" customHeight="1" s="496">
      <c r="A595" s="9" t="n"/>
      <c r="B595" s="9" t="n"/>
      <c r="C595" s="9" t="n"/>
      <c r="E595" s="9" t="n"/>
      <c r="F595" s="9" t="n"/>
      <c r="H595" s="9" t="n"/>
      <c r="J595" s="9" t="n"/>
      <c r="K595" s="9" t="n"/>
      <c r="L595" s="9" t="n"/>
      <c r="N595" s="9" t="n"/>
      <c r="O595" s="9" t="n"/>
      <c r="P595" s="9" t="n"/>
      <c r="Q595" s="9" t="n"/>
      <c r="R595" s="9" t="n"/>
      <c r="S595" s="9" t="n"/>
    </row>
    <row r="596" ht="15.75" customHeight="1" s="496">
      <c r="A596" s="9" t="n"/>
      <c r="B596" s="9" t="n"/>
      <c r="C596" s="9" t="n"/>
      <c r="E596" s="9" t="n"/>
      <c r="F596" s="9" t="n"/>
      <c r="H596" s="9" t="n"/>
      <c r="J596" s="9" t="n"/>
      <c r="K596" s="9" t="n"/>
      <c r="L596" s="9" t="n"/>
      <c r="N596" s="9" t="n"/>
      <c r="O596" s="9" t="n"/>
      <c r="P596" s="9" t="n"/>
      <c r="Q596" s="9" t="n"/>
      <c r="R596" s="9" t="n"/>
      <c r="S596" s="9" t="n"/>
    </row>
    <row r="597" ht="15.75" customHeight="1" s="496">
      <c r="A597" s="9" t="n"/>
      <c r="B597" s="9" t="n"/>
      <c r="C597" s="9" t="n"/>
      <c r="E597" s="9" t="n"/>
      <c r="F597" s="9" t="n"/>
      <c r="H597" s="9" t="n"/>
      <c r="J597" s="9" t="n"/>
      <c r="K597" s="9" t="n"/>
      <c r="L597" s="9" t="n"/>
      <c r="N597" s="9" t="n"/>
      <c r="O597" s="9" t="n"/>
      <c r="P597" s="9" t="n"/>
      <c r="Q597" s="9" t="n"/>
      <c r="R597" s="9" t="n"/>
      <c r="S597" s="9" t="n"/>
    </row>
    <row r="598" ht="15.75" customHeight="1" s="496">
      <c r="A598" s="9" t="n"/>
      <c r="B598" s="9" t="n"/>
      <c r="C598" s="9" t="n"/>
      <c r="E598" s="9" t="n"/>
      <c r="F598" s="9" t="n"/>
      <c r="H598" s="9" t="n"/>
      <c r="J598" s="9" t="n"/>
      <c r="K598" s="9" t="n"/>
      <c r="L598" s="9" t="n"/>
      <c r="N598" s="9" t="n"/>
      <c r="O598" s="9" t="n"/>
      <c r="P598" s="9" t="n"/>
      <c r="Q598" s="9" t="n"/>
      <c r="R598" s="9" t="n"/>
      <c r="S598" s="9" t="n"/>
    </row>
    <row r="599" ht="15.75" customHeight="1" s="496">
      <c r="A599" s="9" t="n"/>
      <c r="B599" s="9" t="n"/>
      <c r="C599" s="9" t="n"/>
      <c r="E599" s="9" t="n"/>
      <c r="F599" s="9" t="n"/>
      <c r="H599" s="9" t="n"/>
      <c r="J599" s="9" t="n"/>
      <c r="K599" s="9" t="n"/>
      <c r="L599" s="9" t="n"/>
      <c r="N599" s="9" t="n"/>
      <c r="O599" s="9" t="n"/>
      <c r="P599" s="9" t="n"/>
      <c r="Q599" s="9" t="n"/>
      <c r="R599" s="9" t="n"/>
      <c r="S599" s="9" t="n"/>
    </row>
    <row r="600" ht="15.75" customHeight="1" s="496">
      <c r="A600" s="9" t="n"/>
      <c r="B600" s="9" t="n"/>
      <c r="C600" s="9" t="n"/>
      <c r="E600" s="9" t="n"/>
      <c r="F600" s="9" t="n"/>
      <c r="H600" s="9" t="n"/>
      <c r="J600" s="9" t="n"/>
      <c r="K600" s="9" t="n"/>
      <c r="L600" s="9" t="n"/>
      <c r="N600" s="9" t="n"/>
      <c r="O600" s="9" t="n"/>
      <c r="P600" s="9" t="n"/>
      <c r="Q600" s="9" t="n"/>
      <c r="R600" s="9" t="n"/>
      <c r="S600" s="9" t="n"/>
    </row>
    <row r="601" ht="15.75" customHeight="1" s="496">
      <c r="A601" s="9" t="n"/>
      <c r="B601" s="9" t="n"/>
      <c r="C601" s="9" t="n"/>
      <c r="E601" s="9" t="n"/>
      <c r="F601" s="9" t="n"/>
      <c r="H601" s="9" t="n"/>
      <c r="J601" s="9" t="n"/>
      <c r="K601" s="9" t="n"/>
      <c r="L601" s="9" t="n"/>
      <c r="N601" s="9" t="n"/>
      <c r="O601" s="9" t="n"/>
      <c r="P601" s="9" t="n"/>
      <c r="Q601" s="9" t="n"/>
      <c r="R601" s="9" t="n"/>
      <c r="S601" s="9" t="n"/>
    </row>
    <row r="602" ht="15.75" customHeight="1" s="496">
      <c r="A602" s="9" t="n"/>
      <c r="B602" s="9" t="n"/>
      <c r="C602" s="9" t="n"/>
      <c r="E602" s="9" t="n"/>
      <c r="F602" s="9" t="n"/>
      <c r="H602" s="9" t="n"/>
      <c r="J602" s="9" t="n"/>
      <c r="K602" s="9" t="n"/>
      <c r="L602" s="9" t="n"/>
      <c r="N602" s="9" t="n"/>
      <c r="O602" s="9" t="n"/>
      <c r="P602" s="9" t="n"/>
      <c r="Q602" s="9" t="n"/>
      <c r="R602" s="9" t="n"/>
      <c r="S602" s="9" t="n"/>
    </row>
    <row r="603" ht="15.75" customHeight="1" s="496">
      <c r="A603" s="9" t="n"/>
      <c r="B603" s="9" t="n"/>
      <c r="C603" s="9" t="n"/>
      <c r="E603" s="9" t="n"/>
      <c r="F603" s="9" t="n"/>
      <c r="H603" s="9" t="n"/>
      <c r="J603" s="9" t="n"/>
      <c r="K603" s="9" t="n"/>
      <c r="L603" s="9" t="n"/>
      <c r="N603" s="9" t="n"/>
      <c r="O603" s="9" t="n"/>
      <c r="P603" s="9" t="n"/>
      <c r="Q603" s="9" t="n"/>
      <c r="R603" s="9" t="n"/>
      <c r="S603" s="9" t="n"/>
    </row>
    <row r="604" ht="15.75" customHeight="1" s="496">
      <c r="A604" s="9" t="n"/>
      <c r="B604" s="9" t="n"/>
      <c r="C604" s="9" t="n"/>
      <c r="E604" s="9" t="n"/>
      <c r="F604" s="9" t="n"/>
      <c r="H604" s="9" t="n"/>
      <c r="J604" s="9" t="n"/>
      <c r="K604" s="9" t="n"/>
      <c r="L604" s="9" t="n"/>
      <c r="N604" s="9" t="n"/>
      <c r="O604" s="9" t="n"/>
      <c r="P604" s="9" t="n"/>
      <c r="Q604" s="9" t="n"/>
      <c r="R604" s="9" t="n"/>
      <c r="S604" s="9" t="n"/>
    </row>
    <row r="605" ht="15.75" customHeight="1" s="496">
      <c r="A605" s="9" t="n"/>
      <c r="B605" s="9" t="n"/>
      <c r="C605" s="9" t="n"/>
      <c r="E605" s="9" t="n"/>
      <c r="F605" s="9" t="n"/>
      <c r="H605" s="9" t="n"/>
      <c r="J605" s="9" t="n"/>
      <c r="K605" s="9" t="n"/>
      <c r="L605" s="9" t="n"/>
      <c r="N605" s="9" t="n"/>
      <c r="O605" s="9" t="n"/>
      <c r="P605" s="9" t="n"/>
      <c r="Q605" s="9" t="n"/>
      <c r="R605" s="9" t="n"/>
      <c r="S605" s="9" t="n"/>
    </row>
    <row r="606" ht="15.75" customHeight="1" s="496">
      <c r="A606" s="9" t="n"/>
      <c r="B606" s="9" t="n"/>
      <c r="C606" s="9" t="n"/>
      <c r="E606" s="9" t="n"/>
      <c r="F606" s="9" t="n"/>
      <c r="H606" s="9" t="n"/>
      <c r="J606" s="9" t="n"/>
      <c r="K606" s="9" t="n"/>
      <c r="L606" s="9" t="n"/>
      <c r="N606" s="9" t="n"/>
      <c r="O606" s="9" t="n"/>
      <c r="P606" s="9" t="n"/>
      <c r="Q606" s="9" t="n"/>
      <c r="R606" s="9" t="n"/>
      <c r="S606" s="9" t="n"/>
    </row>
    <row r="607" ht="15.75" customHeight="1" s="496">
      <c r="A607" s="9" t="n"/>
      <c r="B607" s="9" t="n"/>
      <c r="C607" s="9" t="n"/>
      <c r="E607" s="9" t="n"/>
      <c r="F607" s="9" t="n"/>
      <c r="H607" s="9" t="n"/>
      <c r="J607" s="9" t="n"/>
      <c r="K607" s="9" t="n"/>
      <c r="L607" s="9" t="n"/>
      <c r="N607" s="9" t="n"/>
      <c r="O607" s="9" t="n"/>
      <c r="P607" s="9" t="n"/>
      <c r="Q607" s="9" t="n"/>
      <c r="R607" s="9" t="n"/>
      <c r="S607" s="9" t="n"/>
    </row>
    <row r="608" ht="15.75" customHeight="1" s="496">
      <c r="A608" s="9" t="n"/>
      <c r="B608" s="9" t="n"/>
      <c r="C608" s="9" t="n"/>
      <c r="E608" s="9" t="n"/>
      <c r="F608" s="9" t="n"/>
      <c r="H608" s="9" t="n"/>
      <c r="J608" s="9" t="n"/>
      <c r="K608" s="9" t="n"/>
      <c r="L608" s="9" t="n"/>
      <c r="N608" s="9" t="n"/>
      <c r="O608" s="9" t="n"/>
      <c r="P608" s="9" t="n"/>
      <c r="Q608" s="9" t="n"/>
      <c r="R608" s="9" t="n"/>
      <c r="S608" s="9" t="n"/>
    </row>
    <row r="609" ht="15.75" customHeight="1" s="496">
      <c r="A609" s="9" t="n"/>
      <c r="B609" s="9" t="n"/>
      <c r="C609" s="9" t="n"/>
      <c r="E609" s="9" t="n"/>
      <c r="F609" s="9" t="n"/>
      <c r="H609" s="9" t="n"/>
      <c r="J609" s="9" t="n"/>
      <c r="K609" s="9" t="n"/>
      <c r="L609" s="9" t="n"/>
      <c r="N609" s="9" t="n"/>
      <c r="O609" s="9" t="n"/>
      <c r="P609" s="9" t="n"/>
      <c r="Q609" s="9" t="n"/>
      <c r="R609" s="9" t="n"/>
      <c r="S609" s="9" t="n"/>
    </row>
    <row r="610" ht="15.75" customHeight="1" s="496">
      <c r="A610" s="9" t="n"/>
      <c r="B610" s="9" t="n"/>
      <c r="C610" s="9" t="n"/>
      <c r="E610" s="9" t="n"/>
      <c r="F610" s="9" t="n"/>
      <c r="H610" s="9" t="n"/>
      <c r="J610" s="9" t="n"/>
      <c r="K610" s="9" t="n"/>
      <c r="L610" s="9" t="n"/>
      <c r="N610" s="9" t="n"/>
      <c r="O610" s="9" t="n"/>
      <c r="P610" s="9" t="n"/>
      <c r="Q610" s="9" t="n"/>
      <c r="R610" s="9" t="n"/>
      <c r="S610" s="9" t="n"/>
    </row>
    <row r="611" ht="15.75" customHeight="1" s="496">
      <c r="A611" s="9" t="n"/>
      <c r="B611" s="9" t="n"/>
      <c r="C611" s="9" t="n"/>
      <c r="E611" s="9" t="n"/>
      <c r="F611" s="9" t="n"/>
      <c r="H611" s="9" t="n"/>
      <c r="J611" s="9" t="n"/>
      <c r="K611" s="9" t="n"/>
      <c r="L611" s="9" t="n"/>
      <c r="N611" s="9" t="n"/>
      <c r="O611" s="9" t="n"/>
      <c r="P611" s="9" t="n"/>
      <c r="Q611" s="9" t="n"/>
      <c r="R611" s="9" t="n"/>
      <c r="S611" s="9" t="n"/>
    </row>
    <row r="612" ht="15.75" customHeight="1" s="496">
      <c r="A612" s="9" t="n"/>
      <c r="B612" s="9" t="n"/>
      <c r="C612" s="9" t="n"/>
      <c r="E612" s="9" t="n"/>
      <c r="F612" s="9" t="n"/>
      <c r="H612" s="9" t="n"/>
      <c r="J612" s="9" t="n"/>
      <c r="K612" s="9" t="n"/>
      <c r="L612" s="9" t="n"/>
      <c r="N612" s="9" t="n"/>
      <c r="O612" s="9" t="n"/>
      <c r="P612" s="9" t="n"/>
      <c r="Q612" s="9" t="n"/>
      <c r="R612" s="9" t="n"/>
      <c r="S612" s="9" t="n"/>
    </row>
    <row r="613" ht="15.75" customHeight="1" s="496">
      <c r="A613" s="9" t="n"/>
      <c r="B613" s="9" t="n"/>
      <c r="C613" s="9" t="n"/>
      <c r="E613" s="9" t="n"/>
      <c r="F613" s="9" t="n"/>
      <c r="H613" s="9" t="n"/>
      <c r="J613" s="9" t="n"/>
      <c r="K613" s="9" t="n"/>
      <c r="L613" s="9" t="n"/>
      <c r="N613" s="9" t="n"/>
      <c r="O613" s="9" t="n"/>
      <c r="P613" s="9" t="n"/>
      <c r="Q613" s="9" t="n"/>
      <c r="R613" s="9" t="n"/>
      <c r="S613" s="9" t="n"/>
    </row>
    <row r="614" ht="15.75" customHeight="1" s="496">
      <c r="A614" s="9" t="n"/>
      <c r="B614" s="9" t="n"/>
      <c r="C614" s="9" t="n"/>
      <c r="E614" s="9" t="n"/>
      <c r="F614" s="9" t="n"/>
      <c r="H614" s="9" t="n"/>
      <c r="J614" s="9" t="n"/>
      <c r="K614" s="9" t="n"/>
      <c r="L614" s="9" t="n"/>
      <c r="N614" s="9" t="n"/>
      <c r="O614" s="9" t="n"/>
      <c r="P614" s="9" t="n"/>
      <c r="Q614" s="9" t="n"/>
      <c r="R614" s="9" t="n"/>
      <c r="S614" s="9" t="n"/>
    </row>
    <row r="615" ht="15.75" customHeight="1" s="496">
      <c r="A615" s="9" t="n"/>
      <c r="B615" s="9" t="n"/>
      <c r="C615" s="9" t="n"/>
      <c r="E615" s="9" t="n"/>
      <c r="F615" s="9" t="n"/>
      <c r="H615" s="9" t="n"/>
      <c r="J615" s="9" t="n"/>
      <c r="K615" s="9" t="n"/>
      <c r="L615" s="9" t="n"/>
      <c r="N615" s="9" t="n"/>
      <c r="O615" s="9" t="n"/>
      <c r="P615" s="9" t="n"/>
      <c r="Q615" s="9" t="n"/>
      <c r="R615" s="9" t="n"/>
      <c r="S615" s="9" t="n"/>
    </row>
    <row r="616" ht="15.75" customHeight="1" s="496">
      <c r="A616" s="9" t="n"/>
      <c r="B616" s="9" t="n"/>
      <c r="C616" s="9" t="n"/>
      <c r="E616" s="9" t="n"/>
      <c r="F616" s="9" t="n"/>
      <c r="H616" s="9" t="n"/>
      <c r="J616" s="9" t="n"/>
      <c r="K616" s="9" t="n"/>
      <c r="L616" s="9" t="n"/>
      <c r="N616" s="9" t="n"/>
      <c r="O616" s="9" t="n"/>
      <c r="P616" s="9" t="n"/>
      <c r="Q616" s="9" t="n"/>
      <c r="R616" s="9" t="n"/>
      <c r="S616" s="9" t="n"/>
    </row>
    <row r="617" ht="15.75" customHeight="1" s="496">
      <c r="A617" s="9" t="n"/>
      <c r="B617" s="9" t="n"/>
      <c r="C617" s="9" t="n"/>
      <c r="E617" s="9" t="n"/>
      <c r="F617" s="9" t="n"/>
      <c r="H617" s="9" t="n"/>
      <c r="J617" s="9" t="n"/>
      <c r="K617" s="9" t="n"/>
      <c r="L617" s="9" t="n"/>
      <c r="N617" s="9" t="n"/>
      <c r="O617" s="9" t="n"/>
      <c r="P617" s="9" t="n"/>
      <c r="Q617" s="9" t="n"/>
      <c r="R617" s="9" t="n"/>
      <c r="S617" s="9" t="n"/>
    </row>
    <row r="618" ht="15.75" customHeight="1" s="496">
      <c r="A618" s="9" t="n"/>
      <c r="B618" s="9" t="n"/>
      <c r="C618" s="9" t="n"/>
      <c r="E618" s="9" t="n"/>
      <c r="F618" s="9" t="n"/>
      <c r="H618" s="9" t="n"/>
      <c r="J618" s="9" t="n"/>
      <c r="K618" s="9" t="n"/>
      <c r="L618" s="9" t="n"/>
      <c r="N618" s="9" t="n"/>
      <c r="O618" s="9" t="n"/>
      <c r="P618" s="9" t="n"/>
      <c r="Q618" s="9" t="n"/>
      <c r="R618" s="9" t="n"/>
      <c r="S618" s="9" t="n"/>
    </row>
    <row r="619" ht="15.75" customHeight="1" s="496">
      <c r="A619" s="9" t="n"/>
      <c r="B619" s="9" t="n"/>
      <c r="C619" s="9" t="n"/>
      <c r="E619" s="9" t="n"/>
      <c r="F619" s="9" t="n"/>
      <c r="H619" s="9" t="n"/>
      <c r="J619" s="9" t="n"/>
      <c r="K619" s="9" t="n"/>
      <c r="L619" s="9" t="n"/>
      <c r="N619" s="9" t="n"/>
      <c r="O619" s="9" t="n"/>
      <c r="P619" s="9" t="n"/>
      <c r="Q619" s="9" t="n"/>
      <c r="R619" s="9" t="n"/>
      <c r="S619" s="9" t="n"/>
    </row>
    <row r="620" ht="15.75" customHeight="1" s="496">
      <c r="A620" s="9" t="n"/>
      <c r="B620" s="9" t="n"/>
      <c r="C620" s="9" t="n"/>
      <c r="E620" s="9" t="n"/>
      <c r="F620" s="9" t="n"/>
      <c r="H620" s="9" t="n"/>
      <c r="J620" s="9" t="n"/>
      <c r="K620" s="9" t="n"/>
      <c r="L620" s="9" t="n"/>
      <c r="N620" s="9" t="n"/>
      <c r="O620" s="9" t="n"/>
      <c r="P620" s="9" t="n"/>
      <c r="Q620" s="9" t="n"/>
      <c r="R620" s="9" t="n"/>
      <c r="S620" s="9" t="n"/>
    </row>
    <row r="621" ht="15.75" customHeight="1" s="496">
      <c r="A621" s="9" t="n"/>
      <c r="B621" s="9" t="n"/>
      <c r="C621" s="9" t="n"/>
      <c r="E621" s="9" t="n"/>
      <c r="F621" s="9" t="n"/>
      <c r="H621" s="9" t="n"/>
      <c r="J621" s="9" t="n"/>
      <c r="K621" s="9" t="n"/>
      <c r="L621" s="9" t="n"/>
      <c r="N621" s="9" t="n"/>
      <c r="O621" s="9" t="n"/>
      <c r="P621" s="9" t="n"/>
      <c r="Q621" s="9" t="n"/>
      <c r="R621" s="9" t="n"/>
      <c r="S621" s="9" t="n"/>
    </row>
    <row r="622" ht="15.75" customHeight="1" s="496">
      <c r="A622" s="9" t="n"/>
      <c r="B622" s="9" t="n"/>
      <c r="C622" s="9" t="n"/>
      <c r="E622" s="9" t="n"/>
      <c r="F622" s="9" t="n"/>
      <c r="H622" s="9" t="n"/>
      <c r="J622" s="9" t="n"/>
      <c r="K622" s="9" t="n"/>
      <c r="L622" s="9" t="n"/>
      <c r="N622" s="9" t="n"/>
      <c r="O622" s="9" t="n"/>
      <c r="P622" s="9" t="n"/>
      <c r="Q622" s="9" t="n"/>
      <c r="R622" s="9" t="n"/>
      <c r="S622" s="9" t="n"/>
    </row>
    <row r="623" ht="15.75" customHeight="1" s="496">
      <c r="A623" s="9" t="n"/>
      <c r="B623" s="9" t="n"/>
      <c r="C623" s="9" t="n"/>
      <c r="E623" s="9" t="n"/>
      <c r="F623" s="9" t="n"/>
      <c r="H623" s="9" t="n"/>
      <c r="J623" s="9" t="n"/>
      <c r="K623" s="9" t="n"/>
      <c r="L623" s="9" t="n"/>
      <c r="N623" s="9" t="n"/>
      <c r="O623" s="9" t="n"/>
      <c r="P623" s="9" t="n"/>
      <c r="Q623" s="9" t="n"/>
      <c r="R623" s="9" t="n"/>
      <c r="S623" s="9" t="n"/>
    </row>
    <row r="624" ht="15.75" customHeight="1" s="496">
      <c r="A624" s="9" t="n"/>
      <c r="B624" s="9" t="n"/>
      <c r="C624" s="9" t="n"/>
      <c r="E624" s="9" t="n"/>
      <c r="F624" s="9" t="n"/>
      <c r="H624" s="9" t="n"/>
      <c r="J624" s="9" t="n"/>
      <c r="K624" s="9" t="n"/>
      <c r="L624" s="9" t="n"/>
      <c r="N624" s="9" t="n"/>
      <c r="O624" s="9" t="n"/>
      <c r="P624" s="9" t="n"/>
      <c r="Q624" s="9" t="n"/>
      <c r="R624" s="9" t="n"/>
      <c r="S624" s="9" t="n"/>
    </row>
    <row r="625" ht="15.75" customHeight="1" s="496">
      <c r="A625" s="9" t="n"/>
      <c r="B625" s="9" t="n"/>
      <c r="C625" s="9" t="n"/>
      <c r="E625" s="9" t="n"/>
      <c r="F625" s="9" t="n"/>
      <c r="H625" s="9" t="n"/>
      <c r="J625" s="9" t="n"/>
      <c r="K625" s="9" t="n"/>
      <c r="L625" s="9" t="n"/>
      <c r="N625" s="9" t="n"/>
      <c r="O625" s="9" t="n"/>
      <c r="P625" s="9" t="n"/>
      <c r="Q625" s="9" t="n"/>
      <c r="R625" s="9" t="n"/>
      <c r="S625" s="9" t="n"/>
    </row>
    <row r="626" ht="15.75" customHeight="1" s="496">
      <c r="A626" s="9" t="n"/>
      <c r="B626" s="9" t="n"/>
      <c r="C626" s="9" t="n"/>
      <c r="E626" s="9" t="n"/>
      <c r="F626" s="9" t="n"/>
      <c r="H626" s="9" t="n"/>
      <c r="J626" s="9" t="n"/>
      <c r="K626" s="9" t="n"/>
      <c r="L626" s="9" t="n"/>
      <c r="N626" s="9" t="n"/>
      <c r="O626" s="9" t="n"/>
      <c r="P626" s="9" t="n"/>
      <c r="Q626" s="9" t="n"/>
      <c r="R626" s="9" t="n"/>
      <c r="S626" s="9" t="n"/>
    </row>
    <row r="627" ht="15.75" customHeight="1" s="496">
      <c r="A627" s="9" t="n"/>
      <c r="B627" s="9" t="n"/>
      <c r="C627" s="9" t="n"/>
      <c r="E627" s="9" t="n"/>
      <c r="F627" s="9" t="n"/>
      <c r="H627" s="9" t="n"/>
      <c r="J627" s="9" t="n"/>
      <c r="K627" s="9" t="n"/>
      <c r="L627" s="9" t="n"/>
      <c r="N627" s="9" t="n"/>
      <c r="O627" s="9" t="n"/>
      <c r="P627" s="9" t="n"/>
      <c r="Q627" s="9" t="n"/>
      <c r="R627" s="9" t="n"/>
      <c r="S627" s="9" t="n"/>
    </row>
    <row r="628" ht="15.75" customHeight="1" s="496">
      <c r="A628" s="9" t="n"/>
      <c r="B628" s="9" t="n"/>
      <c r="C628" s="9" t="n"/>
      <c r="E628" s="9" t="n"/>
      <c r="F628" s="9" t="n"/>
      <c r="H628" s="9" t="n"/>
      <c r="J628" s="9" t="n"/>
      <c r="K628" s="9" t="n"/>
      <c r="L628" s="9" t="n"/>
      <c r="N628" s="9" t="n"/>
      <c r="O628" s="9" t="n"/>
      <c r="P628" s="9" t="n"/>
      <c r="Q628" s="9" t="n"/>
      <c r="R628" s="9" t="n"/>
      <c r="S628" s="9" t="n"/>
    </row>
    <row r="629" ht="15.75" customHeight="1" s="496">
      <c r="A629" s="9" t="n"/>
      <c r="B629" s="9" t="n"/>
      <c r="C629" s="9" t="n"/>
      <c r="E629" s="9" t="n"/>
      <c r="F629" s="9" t="n"/>
      <c r="H629" s="9" t="n"/>
      <c r="J629" s="9" t="n"/>
      <c r="K629" s="9" t="n"/>
      <c r="L629" s="9" t="n"/>
      <c r="N629" s="9" t="n"/>
      <c r="O629" s="9" t="n"/>
      <c r="P629" s="9" t="n"/>
      <c r="Q629" s="9" t="n"/>
      <c r="R629" s="9" t="n"/>
      <c r="S629" s="9" t="n"/>
    </row>
    <row r="630" ht="15.75" customHeight="1" s="496">
      <c r="A630" s="9" t="n"/>
      <c r="B630" s="9" t="n"/>
      <c r="C630" s="9" t="n"/>
      <c r="E630" s="9" t="n"/>
      <c r="F630" s="9" t="n"/>
      <c r="H630" s="9" t="n"/>
      <c r="J630" s="9" t="n"/>
      <c r="K630" s="9" t="n"/>
      <c r="L630" s="9" t="n"/>
      <c r="N630" s="9" t="n"/>
      <c r="O630" s="9" t="n"/>
      <c r="P630" s="9" t="n"/>
      <c r="Q630" s="9" t="n"/>
      <c r="R630" s="9" t="n"/>
      <c r="S630" s="9" t="n"/>
    </row>
    <row r="631" ht="15.75" customHeight="1" s="496">
      <c r="A631" s="9" t="n"/>
      <c r="B631" s="9" t="n"/>
      <c r="C631" s="9" t="n"/>
      <c r="E631" s="9" t="n"/>
      <c r="F631" s="9" t="n"/>
      <c r="H631" s="9" t="n"/>
      <c r="J631" s="9" t="n"/>
      <c r="K631" s="9" t="n"/>
      <c r="L631" s="9" t="n"/>
      <c r="N631" s="9" t="n"/>
      <c r="O631" s="9" t="n"/>
      <c r="P631" s="9" t="n"/>
      <c r="Q631" s="9" t="n"/>
      <c r="R631" s="9" t="n"/>
      <c r="S631" s="9" t="n"/>
    </row>
    <row r="632" ht="15.75" customHeight="1" s="496">
      <c r="A632" s="9" t="n"/>
      <c r="B632" s="9" t="n"/>
      <c r="C632" s="9" t="n"/>
      <c r="E632" s="9" t="n"/>
      <c r="F632" s="9" t="n"/>
      <c r="H632" s="9" t="n"/>
      <c r="J632" s="9" t="n"/>
      <c r="K632" s="9" t="n"/>
      <c r="L632" s="9" t="n"/>
      <c r="N632" s="9" t="n"/>
      <c r="O632" s="9" t="n"/>
      <c r="P632" s="9" t="n"/>
      <c r="Q632" s="9" t="n"/>
      <c r="R632" s="9" t="n"/>
      <c r="S632" s="9" t="n"/>
    </row>
    <row r="633" ht="15.75" customHeight="1" s="496">
      <c r="A633" s="9" t="n"/>
      <c r="B633" s="9" t="n"/>
      <c r="C633" s="9" t="n"/>
      <c r="E633" s="9" t="n"/>
      <c r="F633" s="9" t="n"/>
      <c r="H633" s="9" t="n"/>
      <c r="J633" s="9" t="n"/>
      <c r="K633" s="9" t="n"/>
      <c r="L633" s="9" t="n"/>
      <c r="N633" s="9" t="n"/>
      <c r="O633" s="9" t="n"/>
      <c r="P633" s="9" t="n"/>
      <c r="Q633" s="9" t="n"/>
      <c r="R633" s="9" t="n"/>
      <c r="S633" s="9" t="n"/>
    </row>
    <row r="634" ht="15.75" customHeight="1" s="496">
      <c r="A634" s="9" t="n"/>
      <c r="B634" s="9" t="n"/>
      <c r="C634" s="9" t="n"/>
      <c r="E634" s="9" t="n"/>
      <c r="F634" s="9" t="n"/>
      <c r="H634" s="9" t="n"/>
      <c r="J634" s="9" t="n"/>
      <c r="K634" s="9" t="n"/>
      <c r="L634" s="9" t="n"/>
      <c r="N634" s="9" t="n"/>
      <c r="O634" s="9" t="n"/>
      <c r="P634" s="9" t="n"/>
      <c r="Q634" s="9" t="n"/>
      <c r="R634" s="9" t="n"/>
      <c r="S634" s="9" t="n"/>
    </row>
    <row r="635" ht="15.75" customHeight="1" s="496">
      <c r="A635" s="9" t="n"/>
      <c r="B635" s="9" t="n"/>
      <c r="C635" s="9" t="n"/>
      <c r="E635" s="9" t="n"/>
      <c r="F635" s="9" t="n"/>
      <c r="H635" s="9" t="n"/>
      <c r="J635" s="9" t="n"/>
      <c r="K635" s="9" t="n"/>
      <c r="L635" s="9" t="n"/>
      <c r="N635" s="9" t="n"/>
      <c r="O635" s="9" t="n"/>
      <c r="P635" s="9" t="n"/>
      <c r="Q635" s="9" t="n"/>
      <c r="R635" s="9" t="n"/>
      <c r="S635" s="9" t="n"/>
    </row>
    <row r="636" ht="15.75" customHeight="1" s="496">
      <c r="A636" s="9" t="n"/>
      <c r="B636" s="9" t="n"/>
      <c r="C636" s="9" t="n"/>
      <c r="E636" s="9" t="n"/>
      <c r="F636" s="9" t="n"/>
      <c r="H636" s="9" t="n"/>
      <c r="J636" s="9" t="n"/>
      <c r="K636" s="9" t="n"/>
      <c r="L636" s="9" t="n"/>
      <c r="N636" s="9" t="n"/>
      <c r="O636" s="9" t="n"/>
      <c r="P636" s="9" t="n"/>
      <c r="Q636" s="9" t="n"/>
      <c r="R636" s="9" t="n"/>
      <c r="S636" s="9" t="n"/>
    </row>
    <row r="637" ht="15.75" customHeight="1" s="496">
      <c r="A637" s="9" t="n"/>
      <c r="B637" s="9" t="n"/>
      <c r="C637" s="9" t="n"/>
      <c r="E637" s="9" t="n"/>
      <c r="F637" s="9" t="n"/>
      <c r="H637" s="9" t="n"/>
      <c r="J637" s="9" t="n"/>
      <c r="K637" s="9" t="n"/>
      <c r="L637" s="9" t="n"/>
      <c r="N637" s="9" t="n"/>
      <c r="O637" s="9" t="n"/>
      <c r="P637" s="9" t="n"/>
      <c r="Q637" s="9" t="n"/>
      <c r="R637" s="9" t="n"/>
      <c r="S637" s="9" t="n"/>
    </row>
    <row r="638" ht="15.75" customHeight="1" s="496">
      <c r="A638" s="9" t="n"/>
      <c r="B638" s="9" t="n"/>
      <c r="C638" s="9" t="n"/>
      <c r="E638" s="9" t="n"/>
      <c r="F638" s="9" t="n"/>
      <c r="H638" s="9" t="n"/>
      <c r="J638" s="9" t="n"/>
      <c r="K638" s="9" t="n"/>
      <c r="L638" s="9" t="n"/>
      <c r="N638" s="9" t="n"/>
      <c r="O638" s="9" t="n"/>
      <c r="P638" s="9" t="n"/>
      <c r="Q638" s="9" t="n"/>
      <c r="R638" s="9" t="n"/>
      <c r="S638" s="9" t="n"/>
    </row>
    <row r="639" ht="15.75" customHeight="1" s="496">
      <c r="A639" s="9" t="n"/>
      <c r="B639" s="9" t="n"/>
      <c r="C639" s="9" t="n"/>
      <c r="E639" s="9" t="n"/>
      <c r="F639" s="9" t="n"/>
      <c r="H639" s="9" t="n"/>
      <c r="J639" s="9" t="n"/>
      <c r="K639" s="9" t="n"/>
      <c r="L639" s="9" t="n"/>
      <c r="N639" s="9" t="n"/>
      <c r="O639" s="9" t="n"/>
      <c r="P639" s="9" t="n"/>
      <c r="Q639" s="9" t="n"/>
      <c r="R639" s="9" t="n"/>
      <c r="S639" s="9" t="n"/>
    </row>
    <row r="640" ht="15.75" customHeight="1" s="496">
      <c r="A640" s="9" t="n"/>
      <c r="B640" s="9" t="n"/>
      <c r="C640" s="9" t="n"/>
      <c r="E640" s="9" t="n"/>
      <c r="F640" s="9" t="n"/>
      <c r="H640" s="9" t="n"/>
      <c r="J640" s="9" t="n"/>
      <c r="K640" s="9" t="n"/>
      <c r="L640" s="9" t="n"/>
      <c r="N640" s="9" t="n"/>
      <c r="O640" s="9" t="n"/>
      <c r="P640" s="9" t="n"/>
      <c r="Q640" s="9" t="n"/>
      <c r="R640" s="9" t="n"/>
      <c r="S640" s="9" t="n"/>
    </row>
    <row r="641" ht="15.75" customHeight="1" s="496">
      <c r="A641" s="9" t="n"/>
      <c r="B641" s="9" t="n"/>
      <c r="C641" s="9" t="n"/>
      <c r="E641" s="9" t="n"/>
      <c r="F641" s="9" t="n"/>
      <c r="H641" s="9" t="n"/>
      <c r="J641" s="9" t="n"/>
      <c r="K641" s="9" t="n"/>
      <c r="L641" s="9" t="n"/>
      <c r="N641" s="9" t="n"/>
      <c r="O641" s="9" t="n"/>
      <c r="P641" s="9" t="n"/>
      <c r="Q641" s="9" t="n"/>
      <c r="R641" s="9" t="n"/>
      <c r="S641" s="9" t="n"/>
    </row>
    <row r="642" ht="15.75" customHeight="1" s="496">
      <c r="A642" s="9" t="n"/>
      <c r="B642" s="9" t="n"/>
      <c r="C642" s="9" t="n"/>
      <c r="E642" s="9" t="n"/>
      <c r="F642" s="9" t="n"/>
      <c r="H642" s="9" t="n"/>
      <c r="J642" s="9" t="n"/>
      <c r="K642" s="9" t="n"/>
      <c r="L642" s="9" t="n"/>
      <c r="N642" s="9" t="n"/>
      <c r="O642" s="9" t="n"/>
      <c r="P642" s="9" t="n"/>
      <c r="Q642" s="9" t="n"/>
      <c r="R642" s="9" t="n"/>
      <c r="S642" s="9" t="n"/>
    </row>
    <row r="643" ht="15.75" customHeight="1" s="496">
      <c r="A643" s="9" t="n"/>
      <c r="B643" s="9" t="n"/>
      <c r="C643" s="9" t="n"/>
      <c r="E643" s="9" t="n"/>
      <c r="F643" s="9" t="n"/>
      <c r="H643" s="9" t="n"/>
      <c r="J643" s="9" t="n"/>
      <c r="K643" s="9" t="n"/>
      <c r="L643" s="9" t="n"/>
      <c r="N643" s="9" t="n"/>
      <c r="O643" s="9" t="n"/>
      <c r="P643" s="9" t="n"/>
      <c r="Q643" s="9" t="n"/>
      <c r="R643" s="9" t="n"/>
      <c r="S643" s="9" t="n"/>
    </row>
    <row r="644" ht="15.75" customHeight="1" s="496">
      <c r="A644" s="9" t="n"/>
      <c r="B644" s="9" t="n"/>
      <c r="C644" s="9" t="n"/>
      <c r="E644" s="9" t="n"/>
      <c r="F644" s="9" t="n"/>
      <c r="H644" s="9" t="n"/>
      <c r="J644" s="9" t="n"/>
      <c r="K644" s="9" t="n"/>
      <c r="L644" s="9" t="n"/>
      <c r="N644" s="9" t="n"/>
      <c r="O644" s="9" t="n"/>
      <c r="P644" s="9" t="n"/>
      <c r="Q644" s="9" t="n"/>
      <c r="R644" s="9" t="n"/>
      <c r="S644" s="9" t="n"/>
    </row>
    <row r="645" ht="15.75" customHeight="1" s="496">
      <c r="A645" s="9" t="n"/>
      <c r="B645" s="9" t="n"/>
      <c r="C645" s="9" t="n"/>
      <c r="E645" s="9" t="n"/>
      <c r="F645" s="9" t="n"/>
      <c r="H645" s="9" t="n"/>
      <c r="J645" s="9" t="n"/>
      <c r="K645" s="9" t="n"/>
      <c r="L645" s="9" t="n"/>
      <c r="N645" s="9" t="n"/>
      <c r="O645" s="9" t="n"/>
      <c r="P645" s="9" t="n"/>
      <c r="Q645" s="9" t="n"/>
      <c r="R645" s="9" t="n"/>
      <c r="S645" s="9" t="n"/>
    </row>
    <row r="646" ht="15.75" customHeight="1" s="496">
      <c r="A646" s="9" t="n"/>
      <c r="B646" s="9" t="n"/>
      <c r="C646" s="9" t="n"/>
      <c r="E646" s="9" t="n"/>
      <c r="F646" s="9" t="n"/>
      <c r="H646" s="9" t="n"/>
      <c r="J646" s="9" t="n"/>
      <c r="K646" s="9" t="n"/>
      <c r="L646" s="9" t="n"/>
      <c r="N646" s="9" t="n"/>
      <c r="O646" s="9" t="n"/>
      <c r="P646" s="9" t="n"/>
      <c r="Q646" s="9" t="n"/>
      <c r="R646" s="9" t="n"/>
      <c r="S646" s="9" t="n"/>
    </row>
    <row r="647" ht="15.75" customHeight="1" s="496">
      <c r="A647" s="9" t="n"/>
      <c r="B647" s="9" t="n"/>
      <c r="C647" s="9" t="n"/>
      <c r="E647" s="9" t="n"/>
      <c r="F647" s="9" t="n"/>
      <c r="H647" s="9" t="n"/>
      <c r="J647" s="9" t="n"/>
      <c r="K647" s="9" t="n"/>
      <c r="L647" s="9" t="n"/>
      <c r="N647" s="9" t="n"/>
      <c r="O647" s="9" t="n"/>
      <c r="P647" s="9" t="n"/>
      <c r="Q647" s="9" t="n"/>
      <c r="R647" s="9" t="n"/>
      <c r="S647" s="9" t="n"/>
    </row>
    <row r="648" ht="15.75" customHeight="1" s="496">
      <c r="A648" s="9" t="n"/>
      <c r="B648" s="9" t="n"/>
      <c r="C648" s="9" t="n"/>
      <c r="E648" s="9" t="n"/>
      <c r="F648" s="9" t="n"/>
      <c r="H648" s="9" t="n"/>
      <c r="J648" s="9" t="n"/>
      <c r="K648" s="9" t="n"/>
      <c r="L648" s="9" t="n"/>
      <c r="N648" s="9" t="n"/>
      <c r="O648" s="9" t="n"/>
      <c r="P648" s="9" t="n"/>
      <c r="Q648" s="9" t="n"/>
      <c r="R648" s="9" t="n"/>
      <c r="S648" s="9" t="n"/>
    </row>
    <row r="649" ht="15.75" customHeight="1" s="496">
      <c r="A649" s="9" t="n"/>
      <c r="B649" s="9" t="n"/>
      <c r="C649" s="9" t="n"/>
      <c r="E649" s="9" t="n"/>
      <c r="F649" s="9" t="n"/>
      <c r="H649" s="9" t="n"/>
      <c r="J649" s="9" t="n"/>
      <c r="K649" s="9" t="n"/>
      <c r="L649" s="9" t="n"/>
      <c r="N649" s="9" t="n"/>
      <c r="O649" s="9" t="n"/>
      <c r="P649" s="9" t="n"/>
      <c r="Q649" s="9" t="n"/>
      <c r="R649" s="9" t="n"/>
      <c r="S649" s="9" t="n"/>
    </row>
    <row r="650" ht="15.75" customHeight="1" s="496">
      <c r="A650" s="9" t="n"/>
      <c r="B650" s="9" t="n"/>
      <c r="C650" s="9" t="n"/>
      <c r="E650" s="9" t="n"/>
      <c r="F650" s="9" t="n"/>
      <c r="H650" s="9" t="n"/>
      <c r="J650" s="9" t="n"/>
      <c r="K650" s="9" t="n"/>
      <c r="L650" s="9" t="n"/>
      <c r="N650" s="9" t="n"/>
      <c r="O650" s="9" t="n"/>
      <c r="P650" s="9" t="n"/>
      <c r="Q650" s="9" t="n"/>
      <c r="R650" s="9" t="n"/>
      <c r="S650" s="9" t="n"/>
    </row>
    <row r="651" ht="15.75" customHeight="1" s="496">
      <c r="A651" s="9" t="n"/>
      <c r="B651" s="9" t="n"/>
      <c r="C651" s="9" t="n"/>
      <c r="E651" s="9" t="n"/>
      <c r="F651" s="9" t="n"/>
      <c r="H651" s="9" t="n"/>
      <c r="J651" s="9" t="n"/>
      <c r="K651" s="9" t="n"/>
      <c r="L651" s="9" t="n"/>
      <c r="N651" s="9" t="n"/>
      <c r="O651" s="9" t="n"/>
      <c r="P651" s="9" t="n"/>
      <c r="Q651" s="9" t="n"/>
      <c r="R651" s="9" t="n"/>
      <c r="S651" s="9" t="n"/>
    </row>
    <row r="652" ht="15.75" customHeight="1" s="496">
      <c r="A652" s="9" t="n"/>
      <c r="B652" s="9" t="n"/>
      <c r="C652" s="9" t="n"/>
      <c r="E652" s="9" t="n"/>
      <c r="F652" s="9" t="n"/>
      <c r="H652" s="9" t="n"/>
      <c r="J652" s="9" t="n"/>
      <c r="K652" s="9" t="n"/>
      <c r="L652" s="9" t="n"/>
      <c r="N652" s="9" t="n"/>
      <c r="O652" s="9" t="n"/>
      <c r="P652" s="9" t="n"/>
      <c r="Q652" s="9" t="n"/>
      <c r="R652" s="9" t="n"/>
      <c r="S652" s="9" t="n"/>
    </row>
    <row r="653" ht="15.75" customHeight="1" s="496">
      <c r="A653" s="9" t="n"/>
      <c r="B653" s="9" t="n"/>
      <c r="C653" s="9" t="n"/>
      <c r="E653" s="9" t="n"/>
      <c r="F653" s="9" t="n"/>
      <c r="H653" s="9" t="n"/>
      <c r="J653" s="9" t="n"/>
      <c r="K653" s="9" t="n"/>
      <c r="L653" s="9" t="n"/>
      <c r="N653" s="9" t="n"/>
      <c r="O653" s="9" t="n"/>
      <c r="P653" s="9" t="n"/>
      <c r="Q653" s="9" t="n"/>
      <c r="R653" s="9" t="n"/>
      <c r="S653" s="9" t="n"/>
    </row>
    <row r="654" ht="15.75" customHeight="1" s="496">
      <c r="A654" s="9" t="n"/>
      <c r="B654" s="9" t="n"/>
      <c r="C654" s="9" t="n"/>
      <c r="E654" s="9" t="n"/>
      <c r="F654" s="9" t="n"/>
      <c r="H654" s="9" t="n"/>
      <c r="J654" s="9" t="n"/>
      <c r="K654" s="9" t="n"/>
      <c r="L654" s="9" t="n"/>
      <c r="N654" s="9" t="n"/>
      <c r="O654" s="9" t="n"/>
      <c r="P654" s="9" t="n"/>
      <c r="Q654" s="9" t="n"/>
      <c r="R654" s="9" t="n"/>
      <c r="S654" s="9" t="n"/>
    </row>
    <row r="655" ht="15.75" customHeight="1" s="496">
      <c r="A655" s="9" t="n"/>
      <c r="B655" s="9" t="n"/>
      <c r="C655" s="9" t="n"/>
      <c r="E655" s="9" t="n"/>
      <c r="F655" s="9" t="n"/>
      <c r="H655" s="9" t="n"/>
      <c r="J655" s="9" t="n"/>
      <c r="K655" s="9" t="n"/>
      <c r="L655" s="9" t="n"/>
      <c r="N655" s="9" t="n"/>
      <c r="O655" s="9" t="n"/>
      <c r="P655" s="9" t="n"/>
      <c r="Q655" s="9" t="n"/>
      <c r="R655" s="9" t="n"/>
      <c r="S655" s="9" t="n"/>
    </row>
    <row r="656" ht="15.75" customHeight="1" s="496">
      <c r="A656" s="9" t="n"/>
      <c r="B656" s="9" t="n"/>
      <c r="C656" s="9" t="n"/>
      <c r="E656" s="9" t="n"/>
      <c r="F656" s="9" t="n"/>
      <c r="H656" s="9" t="n"/>
      <c r="J656" s="9" t="n"/>
      <c r="K656" s="9" t="n"/>
      <c r="L656" s="9" t="n"/>
      <c r="N656" s="9" t="n"/>
      <c r="O656" s="9" t="n"/>
      <c r="P656" s="9" t="n"/>
      <c r="Q656" s="9" t="n"/>
      <c r="R656" s="9" t="n"/>
      <c r="S656" s="9" t="n"/>
    </row>
    <row r="657" ht="15.75" customHeight="1" s="496">
      <c r="A657" s="9" t="n"/>
      <c r="B657" s="9" t="n"/>
      <c r="C657" s="9" t="n"/>
      <c r="E657" s="9" t="n"/>
      <c r="F657" s="9" t="n"/>
      <c r="H657" s="9" t="n"/>
      <c r="J657" s="9" t="n"/>
      <c r="K657" s="9" t="n"/>
      <c r="L657" s="9" t="n"/>
      <c r="N657" s="9" t="n"/>
      <c r="O657" s="9" t="n"/>
      <c r="P657" s="9" t="n"/>
      <c r="Q657" s="9" t="n"/>
      <c r="R657" s="9" t="n"/>
      <c r="S657" s="9" t="n"/>
    </row>
    <row r="658" ht="15.75" customHeight="1" s="496">
      <c r="A658" s="9" t="n"/>
      <c r="B658" s="9" t="n"/>
      <c r="C658" s="9" t="n"/>
      <c r="E658" s="9" t="n"/>
      <c r="F658" s="9" t="n"/>
      <c r="H658" s="9" t="n"/>
      <c r="J658" s="9" t="n"/>
      <c r="K658" s="9" t="n"/>
      <c r="L658" s="9" t="n"/>
      <c r="N658" s="9" t="n"/>
      <c r="O658" s="9" t="n"/>
      <c r="P658" s="9" t="n"/>
      <c r="Q658" s="9" t="n"/>
      <c r="R658" s="9" t="n"/>
      <c r="S658" s="9" t="n"/>
    </row>
    <row r="659" ht="15.75" customHeight="1" s="496">
      <c r="A659" s="9" t="n"/>
      <c r="B659" s="9" t="n"/>
      <c r="C659" s="9" t="n"/>
      <c r="E659" s="9" t="n"/>
      <c r="F659" s="9" t="n"/>
      <c r="H659" s="9" t="n"/>
      <c r="J659" s="9" t="n"/>
      <c r="K659" s="9" t="n"/>
      <c r="L659" s="9" t="n"/>
      <c r="N659" s="9" t="n"/>
      <c r="O659" s="9" t="n"/>
      <c r="P659" s="9" t="n"/>
      <c r="Q659" s="9" t="n"/>
      <c r="R659" s="9" t="n"/>
      <c r="S659" s="9" t="n"/>
    </row>
    <row r="660" ht="15.75" customHeight="1" s="496">
      <c r="A660" s="9" t="n"/>
      <c r="B660" s="9" t="n"/>
      <c r="C660" s="9" t="n"/>
      <c r="E660" s="9" t="n"/>
      <c r="F660" s="9" t="n"/>
      <c r="H660" s="9" t="n"/>
      <c r="J660" s="9" t="n"/>
      <c r="K660" s="9" t="n"/>
      <c r="L660" s="9" t="n"/>
      <c r="N660" s="9" t="n"/>
      <c r="O660" s="9" t="n"/>
      <c r="P660" s="9" t="n"/>
      <c r="Q660" s="9" t="n"/>
      <c r="R660" s="9" t="n"/>
      <c r="S660" s="9" t="n"/>
    </row>
    <row r="661" ht="15.75" customHeight="1" s="496">
      <c r="A661" s="9" t="n"/>
      <c r="B661" s="9" t="n"/>
      <c r="C661" s="9" t="n"/>
      <c r="E661" s="9" t="n"/>
      <c r="F661" s="9" t="n"/>
      <c r="H661" s="9" t="n"/>
      <c r="J661" s="9" t="n"/>
      <c r="K661" s="9" t="n"/>
      <c r="L661" s="9" t="n"/>
      <c r="N661" s="9" t="n"/>
      <c r="O661" s="9" t="n"/>
      <c r="P661" s="9" t="n"/>
      <c r="Q661" s="9" t="n"/>
      <c r="R661" s="9" t="n"/>
      <c r="S661" s="9" t="n"/>
    </row>
    <row r="662" ht="15.75" customHeight="1" s="496">
      <c r="A662" s="9" t="n"/>
      <c r="B662" s="9" t="n"/>
      <c r="C662" s="9" t="n"/>
      <c r="E662" s="9" t="n"/>
      <c r="F662" s="9" t="n"/>
      <c r="H662" s="9" t="n"/>
      <c r="J662" s="9" t="n"/>
      <c r="K662" s="9" t="n"/>
      <c r="L662" s="9" t="n"/>
      <c r="N662" s="9" t="n"/>
      <c r="O662" s="9" t="n"/>
      <c r="P662" s="9" t="n"/>
      <c r="Q662" s="9" t="n"/>
      <c r="R662" s="9" t="n"/>
      <c r="S662" s="9" t="n"/>
    </row>
    <row r="663" ht="15.75" customHeight="1" s="496">
      <c r="A663" s="9" t="n"/>
      <c r="B663" s="9" t="n"/>
      <c r="C663" s="9" t="n"/>
      <c r="E663" s="9" t="n"/>
      <c r="F663" s="9" t="n"/>
      <c r="H663" s="9" t="n"/>
      <c r="J663" s="9" t="n"/>
      <c r="K663" s="9" t="n"/>
      <c r="L663" s="9" t="n"/>
      <c r="N663" s="9" t="n"/>
      <c r="O663" s="9" t="n"/>
      <c r="P663" s="9" t="n"/>
      <c r="Q663" s="9" t="n"/>
      <c r="R663" s="9" t="n"/>
      <c r="S663" s="9" t="n"/>
    </row>
    <row r="664" ht="15.75" customHeight="1" s="496">
      <c r="A664" s="9" t="n"/>
      <c r="B664" s="9" t="n"/>
      <c r="C664" s="9" t="n"/>
      <c r="E664" s="9" t="n"/>
      <c r="F664" s="9" t="n"/>
      <c r="H664" s="9" t="n"/>
      <c r="J664" s="9" t="n"/>
      <c r="K664" s="9" t="n"/>
      <c r="L664" s="9" t="n"/>
      <c r="N664" s="9" t="n"/>
      <c r="O664" s="9" t="n"/>
      <c r="P664" s="9" t="n"/>
      <c r="Q664" s="9" t="n"/>
      <c r="R664" s="9" t="n"/>
      <c r="S664" s="9" t="n"/>
    </row>
    <row r="665" ht="15.75" customHeight="1" s="496">
      <c r="A665" s="9" t="n"/>
      <c r="B665" s="9" t="n"/>
      <c r="C665" s="9" t="n"/>
      <c r="E665" s="9" t="n"/>
      <c r="F665" s="9" t="n"/>
      <c r="H665" s="9" t="n"/>
      <c r="J665" s="9" t="n"/>
      <c r="K665" s="9" t="n"/>
      <c r="L665" s="9" t="n"/>
      <c r="N665" s="9" t="n"/>
      <c r="O665" s="9" t="n"/>
      <c r="P665" s="9" t="n"/>
      <c r="Q665" s="9" t="n"/>
      <c r="R665" s="9" t="n"/>
      <c r="S665" s="9" t="n"/>
    </row>
    <row r="666" ht="15.75" customHeight="1" s="496">
      <c r="A666" s="9" t="n"/>
      <c r="B666" s="9" t="n"/>
      <c r="C666" s="9" t="n"/>
      <c r="E666" s="9" t="n"/>
      <c r="F666" s="9" t="n"/>
      <c r="H666" s="9" t="n"/>
      <c r="J666" s="9" t="n"/>
      <c r="K666" s="9" t="n"/>
      <c r="L666" s="9" t="n"/>
      <c r="N666" s="9" t="n"/>
      <c r="O666" s="9" t="n"/>
      <c r="P666" s="9" t="n"/>
      <c r="Q666" s="9" t="n"/>
      <c r="R666" s="9" t="n"/>
      <c r="S666" s="9" t="n"/>
    </row>
    <row r="667" ht="15.75" customHeight="1" s="496">
      <c r="A667" s="9" t="n"/>
      <c r="B667" s="9" t="n"/>
      <c r="C667" s="9" t="n"/>
      <c r="E667" s="9" t="n"/>
      <c r="F667" s="9" t="n"/>
      <c r="H667" s="9" t="n"/>
      <c r="J667" s="9" t="n"/>
      <c r="K667" s="9" t="n"/>
      <c r="L667" s="9" t="n"/>
      <c r="N667" s="9" t="n"/>
      <c r="O667" s="9" t="n"/>
      <c r="P667" s="9" t="n"/>
      <c r="Q667" s="9" t="n"/>
      <c r="R667" s="9" t="n"/>
      <c r="S667" s="9" t="n"/>
    </row>
    <row r="668" ht="15.75" customHeight="1" s="496">
      <c r="A668" s="9" t="n"/>
      <c r="B668" s="9" t="n"/>
      <c r="C668" s="9" t="n"/>
      <c r="E668" s="9" t="n"/>
      <c r="F668" s="9" t="n"/>
      <c r="H668" s="9" t="n"/>
      <c r="J668" s="9" t="n"/>
      <c r="K668" s="9" t="n"/>
      <c r="L668" s="9" t="n"/>
      <c r="N668" s="9" t="n"/>
      <c r="O668" s="9" t="n"/>
      <c r="P668" s="9" t="n"/>
      <c r="Q668" s="9" t="n"/>
      <c r="R668" s="9" t="n"/>
      <c r="S668" s="9" t="n"/>
    </row>
    <row r="669" ht="15.75" customHeight="1" s="496">
      <c r="A669" s="9" t="n"/>
      <c r="B669" s="9" t="n"/>
      <c r="C669" s="9" t="n"/>
      <c r="E669" s="9" t="n"/>
      <c r="F669" s="9" t="n"/>
      <c r="H669" s="9" t="n"/>
      <c r="J669" s="9" t="n"/>
      <c r="K669" s="9" t="n"/>
      <c r="L669" s="9" t="n"/>
      <c r="N669" s="9" t="n"/>
      <c r="O669" s="9" t="n"/>
      <c r="P669" s="9" t="n"/>
      <c r="Q669" s="9" t="n"/>
      <c r="R669" s="9" t="n"/>
      <c r="S669" s="9" t="n"/>
    </row>
    <row r="670" ht="15.75" customHeight="1" s="496">
      <c r="A670" s="9" t="n"/>
      <c r="B670" s="9" t="n"/>
      <c r="C670" s="9" t="n"/>
      <c r="E670" s="9" t="n"/>
      <c r="F670" s="9" t="n"/>
      <c r="H670" s="9" t="n"/>
      <c r="J670" s="9" t="n"/>
      <c r="K670" s="9" t="n"/>
      <c r="L670" s="9" t="n"/>
      <c r="N670" s="9" t="n"/>
      <c r="O670" s="9" t="n"/>
      <c r="P670" s="9" t="n"/>
      <c r="Q670" s="9" t="n"/>
      <c r="R670" s="9" t="n"/>
      <c r="S670" s="9" t="n"/>
    </row>
    <row r="671" ht="15.75" customHeight="1" s="496">
      <c r="A671" s="9" t="n"/>
      <c r="B671" s="9" t="n"/>
      <c r="C671" s="9" t="n"/>
      <c r="E671" s="9" t="n"/>
      <c r="F671" s="9" t="n"/>
      <c r="H671" s="9" t="n"/>
      <c r="J671" s="9" t="n"/>
      <c r="K671" s="9" t="n"/>
      <c r="L671" s="9" t="n"/>
      <c r="N671" s="9" t="n"/>
      <c r="O671" s="9" t="n"/>
      <c r="P671" s="9" t="n"/>
      <c r="Q671" s="9" t="n"/>
      <c r="R671" s="9" t="n"/>
      <c r="S671" s="9" t="n"/>
    </row>
    <row r="672" ht="15.75" customHeight="1" s="496">
      <c r="A672" s="9" t="n"/>
      <c r="B672" s="9" t="n"/>
      <c r="C672" s="9" t="n"/>
      <c r="E672" s="9" t="n"/>
      <c r="F672" s="9" t="n"/>
      <c r="H672" s="9" t="n"/>
      <c r="J672" s="9" t="n"/>
      <c r="K672" s="9" t="n"/>
      <c r="L672" s="9" t="n"/>
      <c r="N672" s="9" t="n"/>
      <c r="O672" s="9" t="n"/>
      <c r="P672" s="9" t="n"/>
      <c r="Q672" s="9" t="n"/>
      <c r="R672" s="9" t="n"/>
      <c r="S672" s="9" t="n"/>
    </row>
    <row r="673" ht="15.75" customHeight="1" s="496">
      <c r="A673" s="9" t="n"/>
      <c r="B673" s="9" t="n"/>
      <c r="C673" s="9" t="n"/>
      <c r="E673" s="9" t="n"/>
      <c r="F673" s="9" t="n"/>
      <c r="H673" s="9" t="n"/>
      <c r="J673" s="9" t="n"/>
      <c r="K673" s="9" t="n"/>
      <c r="L673" s="9" t="n"/>
      <c r="N673" s="9" t="n"/>
      <c r="O673" s="9" t="n"/>
      <c r="P673" s="9" t="n"/>
      <c r="Q673" s="9" t="n"/>
      <c r="R673" s="9" t="n"/>
      <c r="S673" s="9" t="n"/>
    </row>
    <row r="674" ht="15.75" customHeight="1" s="496">
      <c r="A674" s="9" t="n"/>
      <c r="B674" s="9" t="n"/>
      <c r="C674" s="9" t="n"/>
      <c r="E674" s="9" t="n"/>
      <c r="F674" s="9" t="n"/>
      <c r="H674" s="9" t="n"/>
      <c r="J674" s="9" t="n"/>
      <c r="K674" s="9" t="n"/>
      <c r="L674" s="9" t="n"/>
      <c r="N674" s="9" t="n"/>
      <c r="O674" s="9" t="n"/>
      <c r="P674" s="9" t="n"/>
      <c r="Q674" s="9" t="n"/>
      <c r="R674" s="9" t="n"/>
      <c r="S674" s="9" t="n"/>
    </row>
    <row r="675" ht="15.75" customHeight="1" s="496">
      <c r="A675" s="9" t="n"/>
      <c r="B675" s="9" t="n"/>
      <c r="C675" s="9" t="n"/>
      <c r="E675" s="9" t="n"/>
      <c r="F675" s="9" t="n"/>
      <c r="H675" s="9" t="n"/>
      <c r="J675" s="9" t="n"/>
      <c r="K675" s="9" t="n"/>
      <c r="L675" s="9" t="n"/>
      <c r="N675" s="9" t="n"/>
      <c r="O675" s="9" t="n"/>
      <c r="P675" s="9" t="n"/>
      <c r="Q675" s="9" t="n"/>
      <c r="R675" s="9" t="n"/>
      <c r="S675" s="9" t="n"/>
    </row>
    <row r="676" ht="15.75" customHeight="1" s="496">
      <c r="A676" s="9" t="n"/>
      <c r="B676" s="9" t="n"/>
      <c r="C676" s="9" t="n"/>
      <c r="E676" s="9" t="n"/>
      <c r="F676" s="9" t="n"/>
      <c r="H676" s="9" t="n"/>
      <c r="J676" s="9" t="n"/>
      <c r="K676" s="9" t="n"/>
      <c r="L676" s="9" t="n"/>
      <c r="N676" s="9" t="n"/>
      <c r="O676" s="9" t="n"/>
      <c r="P676" s="9" t="n"/>
      <c r="Q676" s="9" t="n"/>
      <c r="R676" s="9" t="n"/>
      <c r="S676" s="9" t="n"/>
    </row>
    <row r="677" ht="15.75" customHeight="1" s="496">
      <c r="A677" s="9" t="n"/>
      <c r="B677" s="9" t="n"/>
      <c r="C677" s="9" t="n"/>
      <c r="E677" s="9" t="n"/>
      <c r="F677" s="9" t="n"/>
      <c r="H677" s="9" t="n"/>
      <c r="J677" s="9" t="n"/>
      <c r="K677" s="9" t="n"/>
      <c r="L677" s="9" t="n"/>
      <c r="N677" s="9" t="n"/>
      <c r="O677" s="9" t="n"/>
      <c r="P677" s="9" t="n"/>
      <c r="Q677" s="9" t="n"/>
      <c r="R677" s="9" t="n"/>
      <c r="S677" s="9" t="n"/>
    </row>
    <row r="678" ht="15.75" customHeight="1" s="496">
      <c r="A678" s="9" t="n"/>
      <c r="B678" s="9" t="n"/>
      <c r="C678" s="9" t="n"/>
      <c r="E678" s="9" t="n"/>
      <c r="F678" s="9" t="n"/>
      <c r="H678" s="9" t="n"/>
      <c r="J678" s="9" t="n"/>
      <c r="K678" s="9" t="n"/>
      <c r="L678" s="9" t="n"/>
      <c r="N678" s="9" t="n"/>
      <c r="O678" s="9" t="n"/>
      <c r="P678" s="9" t="n"/>
      <c r="Q678" s="9" t="n"/>
      <c r="R678" s="9" t="n"/>
      <c r="S678" s="9" t="n"/>
    </row>
    <row r="679" ht="15.75" customHeight="1" s="496">
      <c r="A679" s="9" t="n"/>
      <c r="B679" s="9" t="n"/>
      <c r="C679" s="9" t="n"/>
      <c r="E679" s="9" t="n"/>
      <c r="F679" s="9" t="n"/>
      <c r="H679" s="9" t="n"/>
      <c r="J679" s="9" t="n"/>
      <c r="K679" s="9" t="n"/>
      <c r="L679" s="9" t="n"/>
      <c r="N679" s="9" t="n"/>
      <c r="O679" s="9" t="n"/>
      <c r="P679" s="9" t="n"/>
      <c r="Q679" s="9" t="n"/>
      <c r="R679" s="9" t="n"/>
      <c r="S679" s="9" t="n"/>
    </row>
    <row r="680" ht="15.75" customHeight="1" s="496">
      <c r="A680" s="9" t="n"/>
      <c r="B680" s="9" t="n"/>
      <c r="C680" s="9" t="n"/>
      <c r="E680" s="9" t="n"/>
      <c r="F680" s="9" t="n"/>
      <c r="H680" s="9" t="n"/>
      <c r="J680" s="9" t="n"/>
      <c r="K680" s="9" t="n"/>
      <c r="L680" s="9" t="n"/>
      <c r="N680" s="9" t="n"/>
      <c r="O680" s="9" t="n"/>
      <c r="P680" s="9" t="n"/>
      <c r="Q680" s="9" t="n"/>
      <c r="R680" s="9" t="n"/>
      <c r="S680" s="9" t="n"/>
    </row>
    <row r="681" ht="15.75" customHeight="1" s="496">
      <c r="A681" s="9" t="n"/>
      <c r="B681" s="9" t="n"/>
      <c r="C681" s="9" t="n"/>
      <c r="E681" s="9" t="n"/>
      <c r="F681" s="9" t="n"/>
      <c r="H681" s="9" t="n"/>
      <c r="J681" s="9" t="n"/>
      <c r="K681" s="9" t="n"/>
      <c r="L681" s="9" t="n"/>
      <c r="N681" s="9" t="n"/>
      <c r="O681" s="9" t="n"/>
      <c r="P681" s="9" t="n"/>
      <c r="Q681" s="9" t="n"/>
      <c r="R681" s="9" t="n"/>
      <c r="S681" s="9" t="n"/>
    </row>
    <row r="682" ht="15.75" customHeight="1" s="496">
      <c r="A682" s="9" t="n"/>
      <c r="B682" s="9" t="n"/>
      <c r="C682" s="9" t="n"/>
      <c r="E682" s="9" t="n"/>
      <c r="F682" s="9" t="n"/>
      <c r="H682" s="9" t="n"/>
      <c r="J682" s="9" t="n"/>
      <c r="K682" s="9" t="n"/>
      <c r="L682" s="9" t="n"/>
      <c r="N682" s="9" t="n"/>
      <c r="O682" s="9" t="n"/>
      <c r="P682" s="9" t="n"/>
      <c r="Q682" s="9" t="n"/>
      <c r="R682" s="9" t="n"/>
      <c r="S682" s="9" t="n"/>
    </row>
    <row r="683" ht="15.75" customHeight="1" s="496">
      <c r="A683" s="9" t="n"/>
      <c r="B683" s="9" t="n"/>
      <c r="C683" s="9" t="n"/>
      <c r="E683" s="9" t="n"/>
      <c r="F683" s="9" t="n"/>
      <c r="H683" s="9" t="n"/>
      <c r="J683" s="9" t="n"/>
      <c r="K683" s="9" t="n"/>
      <c r="L683" s="9" t="n"/>
      <c r="N683" s="9" t="n"/>
      <c r="O683" s="9" t="n"/>
      <c r="P683" s="9" t="n"/>
      <c r="Q683" s="9" t="n"/>
      <c r="R683" s="9" t="n"/>
      <c r="S683" s="9" t="n"/>
    </row>
    <row r="684" ht="15.75" customHeight="1" s="496">
      <c r="A684" s="9" t="n"/>
      <c r="B684" s="9" t="n"/>
      <c r="C684" s="9" t="n"/>
      <c r="E684" s="9" t="n"/>
      <c r="F684" s="9" t="n"/>
      <c r="H684" s="9" t="n"/>
      <c r="J684" s="9" t="n"/>
      <c r="K684" s="9" t="n"/>
      <c r="L684" s="9" t="n"/>
      <c r="N684" s="9" t="n"/>
      <c r="O684" s="9" t="n"/>
      <c r="P684" s="9" t="n"/>
      <c r="Q684" s="9" t="n"/>
      <c r="R684" s="9" t="n"/>
      <c r="S684" s="9" t="n"/>
    </row>
    <row r="685" ht="15.75" customHeight="1" s="496">
      <c r="A685" s="9" t="n"/>
      <c r="B685" s="9" t="n"/>
      <c r="C685" s="9" t="n"/>
      <c r="E685" s="9" t="n"/>
      <c r="F685" s="9" t="n"/>
      <c r="H685" s="9" t="n"/>
      <c r="J685" s="9" t="n"/>
      <c r="K685" s="9" t="n"/>
      <c r="L685" s="9" t="n"/>
      <c r="N685" s="9" t="n"/>
      <c r="O685" s="9" t="n"/>
      <c r="P685" s="9" t="n"/>
      <c r="Q685" s="9" t="n"/>
      <c r="R685" s="9" t="n"/>
      <c r="S685" s="9" t="n"/>
    </row>
    <row r="686" ht="15.75" customHeight="1" s="496">
      <c r="A686" s="9" t="n"/>
      <c r="B686" s="9" t="n"/>
      <c r="C686" s="9" t="n"/>
      <c r="E686" s="9" t="n"/>
      <c r="F686" s="9" t="n"/>
      <c r="H686" s="9" t="n"/>
      <c r="J686" s="9" t="n"/>
      <c r="K686" s="9" t="n"/>
      <c r="L686" s="9" t="n"/>
      <c r="N686" s="9" t="n"/>
      <c r="O686" s="9" t="n"/>
      <c r="P686" s="9" t="n"/>
      <c r="Q686" s="9" t="n"/>
      <c r="R686" s="9" t="n"/>
      <c r="S686" s="9" t="n"/>
    </row>
    <row r="687" ht="15.75" customHeight="1" s="496">
      <c r="A687" s="9" t="n"/>
      <c r="B687" s="9" t="n"/>
      <c r="C687" s="9" t="n"/>
      <c r="E687" s="9" t="n"/>
      <c r="F687" s="9" t="n"/>
      <c r="H687" s="9" t="n"/>
      <c r="J687" s="9" t="n"/>
      <c r="K687" s="9" t="n"/>
      <c r="L687" s="9" t="n"/>
      <c r="N687" s="9" t="n"/>
      <c r="O687" s="9" t="n"/>
      <c r="P687" s="9" t="n"/>
      <c r="Q687" s="9" t="n"/>
      <c r="R687" s="9" t="n"/>
      <c r="S687" s="9" t="n"/>
    </row>
    <row r="688" ht="15.75" customHeight="1" s="496">
      <c r="A688" s="9" t="n"/>
      <c r="B688" s="9" t="n"/>
      <c r="C688" s="9" t="n"/>
      <c r="E688" s="9" t="n"/>
      <c r="F688" s="9" t="n"/>
      <c r="H688" s="9" t="n"/>
      <c r="J688" s="9" t="n"/>
      <c r="K688" s="9" t="n"/>
      <c r="L688" s="9" t="n"/>
      <c r="N688" s="9" t="n"/>
      <c r="O688" s="9" t="n"/>
      <c r="P688" s="9" t="n"/>
      <c r="Q688" s="9" t="n"/>
      <c r="R688" s="9" t="n"/>
      <c r="S688" s="9" t="n"/>
    </row>
    <row r="689" ht="15.75" customHeight="1" s="496">
      <c r="A689" s="9" t="n"/>
      <c r="B689" s="9" t="n"/>
      <c r="C689" s="9" t="n"/>
      <c r="E689" s="9" t="n"/>
      <c r="F689" s="9" t="n"/>
      <c r="H689" s="9" t="n"/>
      <c r="J689" s="9" t="n"/>
      <c r="K689" s="9" t="n"/>
      <c r="L689" s="9" t="n"/>
      <c r="N689" s="9" t="n"/>
      <c r="O689" s="9" t="n"/>
      <c r="P689" s="9" t="n"/>
      <c r="Q689" s="9" t="n"/>
      <c r="R689" s="9" t="n"/>
      <c r="S689" s="9" t="n"/>
    </row>
    <row r="690" ht="15.75" customHeight="1" s="496">
      <c r="A690" s="9" t="n"/>
      <c r="B690" s="9" t="n"/>
      <c r="C690" s="9" t="n"/>
      <c r="E690" s="9" t="n"/>
      <c r="F690" s="9" t="n"/>
      <c r="H690" s="9" t="n"/>
      <c r="J690" s="9" t="n"/>
      <c r="K690" s="9" t="n"/>
      <c r="L690" s="9" t="n"/>
      <c r="N690" s="9" t="n"/>
      <c r="O690" s="9" t="n"/>
      <c r="P690" s="9" t="n"/>
      <c r="Q690" s="9" t="n"/>
      <c r="R690" s="9" t="n"/>
      <c r="S690" s="9" t="n"/>
    </row>
    <row r="691" ht="15.75" customHeight="1" s="496">
      <c r="A691" s="9" t="n"/>
      <c r="B691" s="9" t="n"/>
      <c r="C691" s="9" t="n"/>
      <c r="E691" s="9" t="n"/>
      <c r="F691" s="9" t="n"/>
      <c r="H691" s="9" t="n"/>
      <c r="J691" s="9" t="n"/>
      <c r="K691" s="9" t="n"/>
      <c r="L691" s="9" t="n"/>
      <c r="N691" s="9" t="n"/>
      <c r="O691" s="9" t="n"/>
      <c r="P691" s="9" t="n"/>
      <c r="Q691" s="9" t="n"/>
      <c r="R691" s="9" t="n"/>
      <c r="S691" s="9" t="n"/>
    </row>
    <row r="692" ht="15.75" customHeight="1" s="496">
      <c r="A692" s="9" t="n"/>
      <c r="B692" s="9" t="n"/>
      <c r="C692" s="9" t="n"/>
      <c r="E692" s="9" t="n"/>
      <c r="F692" s="9" t="n"/>
      <c r="H692" s="9" t="n"/>
      <c r="J692" s="9" t="n"/>
      <c r="K692" s="9" t="n"/>
      <c r="L692" s="9" t="n"/>
      <c r="N692" s="9" t="n"/>
      <c r="O692" s="9" t="n"/>
      <c r="P692" s="9" t="n"/>
      <c r="Q692" s="9" t="n"/>
      <c r="R692" s="9" t="n"/>
      <c r="S692" s="9" t="n"/>
    </row>
    <row r="693" ht="15.75" customHeight="1" s="496">
      <c r="A693" s="9" t="n"/>
      <c r="B693" s="9" t="n"/>
      <c r="C693" s="9" t="n"/>
      <c r="E693" s="9" t="n"/>
      <c r="F693" s="9" t="n"/>
      <c r="H693" s="9" t="n"/>
      <c r="J693" s="9" t="n"/>
      <c r="K693" s="9" t="n"/>
      <c r="L693" s="9" t="n"/>
      <c r="N693" s="9" t="n"/>
      <c r="O693" s="9" t="n"/>
      <c r="P693" s="9" t="n"/>
      <c r="Q693" s="9" t="n"/>
      <c r="R693" s="9" t="n"/>
      <c r="S693" s="9" t="n"/>
    </row>
    <row r="694" ht="15.75" customHeight="1" s="496">
      <c r="A694" s="9" t="n"/>
      <c r="B694" s="9" t="n"/>
      <c r="C694" s="9" t="n"/>
      <c r="E694" s="9" t="n"/>
      <c r="F694" s="9" t="n"/>
      <c r="H694" s="9" t="n"/>
      <c r="J694" s="9" t="n"/>
      <c r="K694" s="9" t="n"/>
      <c r="L694" s="9" t="n"/>
      <c r="N694" s="9" t="n"/>
      <c r="O694" s="9" t="n"/>
      <c r="P694" s="9" t="n"/>
      <c r="Q694" s="9" t="n"/>
      <c r="R694" s="9" t="n"/>
      <c r="S694" s="9" t="n"/>
    </row>
    <row r="695" ht="15.75" customHeight="1" s="496">
      <c r="A695" s="9" t="n"/>
      <c r="B695" s="9" t="n"/>
      <c r="C695" s="9" t="n"/>
      <c r="E695" s="9" t="n"/>
      <c r="F695" s="9" t="n"/>
      <c r="H695" s="9" t="n"/>
      <c r="J695" s="9" t="n"/>
      <c r="K695" s="9" t="n"/>
      <c r="L695" s="9" t="n"/>
      <c r="N695" s="9" t="n"/>
      <c r="O695" s="9" t="n"/>
      <c r="P695" s="9" t="n"/>
      <c r="Q695" s="9" t="n"/>
      <c r="R695" s="9" t="n"/>
      <c r="S695" s="9" t="n"/>
    </row>
    <row r="696" ht="15.75" customHeight="1" s="496">
      <c r="A696" s="9" t="n"/>
      <c r="B696" s="9" t="n"/>
      <c r="C696" s="9" t="n"/>
      <c r="E696" s="9" t="n"/>
      <c r="F696" s="9" t="n"/>
      <c r="H696" s="9" t="n"/>
      <c r="J696" s="9" t="n"/>
      <c r="K696" s="9" t="n"/>
      <c r="L696" s="9" t="n"/>
      <c r="N696" s="9" t="n"/>
      <c r="O696" s="9" t="n"/>
      <c r="P696" s="9" t="n"/>
      <c r="Q696" s="9" t="n"/>
      <c r="R696" s="9" t="n"/>
      <c r="S696" s="9" t="n"/>
    </row>
    <row r="697" ht="15.75" customHeight="1" s="496">
      <c r="A697" s="9" t="n"/>
      <c r="B697" s="9" t="n"/>
      <c r="C697" s="9" t="n"/>
      <c r="E697" s="9" t="n"/>
      <c r="F697" s="9" t="n"/>
      <c r="H697" s="9" t="n"/>
      <c r="J697" s="9" t="n"/>
      <c r="K697" s="9" t="n"/>
      <c r="L697" s="9" t="n"/>
      <c r="N697" s="9" t="n"/>
      <c r="O697" s="9" t="n"/>
      <c r="P697" s="9" t="n"/>
      <c r="Q697" s="9" t="n"/>
      <c r="R697" s="9" t="n"/>
      <c r="S697" s="9" t="n"/>
    </row>
    <row r="698" ht="15.75" customHeight="1" s="496">
      <c r="A698" s="9" t="n"/>
      <c r="B698" s="9" t="n"/>
      <c r="C698" s="9" t="n"/>
      <c r="E698" s="9" t="n"/>
      <c r="F698" s="9" t="n"/>
      <c r="H698" s="9" t="n"/>
      <c r="J698" s="9" t="n"/>
      <c r="K698" s="9" t="n"/>
      <c r="L698" s="9" t="n"/>
      <c r="N698" s="9" t="n"/>
      <c r="O698" s="9" t="n"/>
      <c r="P698" s="9" t="n"/>
      <c r="Q698" s="9" t="n"/>
      <c r="R698" s="9" t="n"/>
      <c r="S698" s="9" t="n"/>
    </row>
    <row r="699" ht="15.75" customHeight="1" s="496">
      <c r="A699" s="9" t="n"/>
      <c r="B699" s="9" t="n"/>
      <c r="C699" s="9" t="n"/>
      <c r="E699" s="9" t="n"/>
      <c r="F699" s="9" t="n"/>
      <c r="H699" s="9" t="n"/>
      <c r="J699" s="9" t="n"/>
      <c r="K699" s="9" t="n"/>
      <c r="L699" s="9" t="n"/>
      <c r="N699" s="9" t="n"/>
      <c r="O699" s="9" t="n"/>
      <c r="P699" s="9" t="n"/>
      <c r="Q699" s="9" t="n"/>
      <c r="R699" s="9" t="n"/>
      <c r="S699" s="9" t="n"/>
    </row>
    <row r="700" ht="15.75" customHeight="1" s="496">
      <c r="A700" s="9" t="n"/>
      <c r="B700" s="9" t="n"/>
      <c r="C700" s="9" t="n"/>
      <c r="E700" s="9" t="n"/>
      <c r="F700" s="9" t="n"/>
      <c r="H700" s="9" t="n"/>
      <c r="J700" s="9" t="n"/>
      <c r="K700" s="9" t="n"/>
      <c r="L700" s="9" t="n"/>
      <c r="N700" s="9" t="n"/>
      <c r="O700" s="9" t="n"/>
      <c r="P700" s="9" t="n"/>
      <c r="Q700" s="9" t="n"/>
      <c r="R700" s="9" t="n"/>
      <c r="S700" s="9" t="n"/>
    </row>
    <row r="701" ht="15.75" customHeight="1" s="496">
      <c r="A701" s="9" t="n"/>
      <c r="B701" s="9" t="n"/>
      <c r="C701" s="9" t="n"/>
      <c r="E701" s="9" t="n"/>
      <c r="F701" s="9" t="n"/>
      <c r="H701" s="9" t="n"/>
      <c r="J701" s="9" t="n"/>
      <c r="K701" s="9" t="n"/>
      <c r="L701" s="9" t="n"/>
      <c r="N701" s="9" t="n"/>
      <c r="O701" s="9" t="n"/>
      <c r="P701" s="9" t="n"/>
      <c r="Q701" s="9" t="n"/>
      <c r="R701" s="9" t="n"/>
      <c r="S701" s="9" t="n"/>
    </row>
    <row r="702" ht="15.75" customHeight="1" s="496">
      <c r="A702" s="9" t="n"/>
      <c r="B702" s="9" t="n"/>
      <c r="C702" s="9" t="n"/>
      <c r="E702" s="9" t="n"/>
      <c r="F702" s="9" t="n"/>
      <c r="H702" s="9" t="n"/>
      <c r="J702" s="9" t="n"/>
      <c r="K702" s="9" t="n"/>
      <c r="L702" s="9" t="n"/>
      <c r="N702" s="9" t="n"/>
      <c r="O702" s="9" t="n"/>
      <c r="P702" s="9" t="n"/>
      <c r="Q702" s="9" t="n"/>
      <c r="R702" s="9" t="n"/>
      <c r="S702" s="9" t="n"/>
    </row>
    <row r="703" ht="15.75" customHeight="1" s="496">
      <c r="A703" s="9" t="n"/>
      <c r="B703" s="9" t="n"/>
      <c r="C703" s="9" t="n"/>
      <c r="E703" s="9" t="n"/>
      <c r="F703" s="9" t="n"/>
      <c r="H703" s="9" t="n"/>
      <c r="J703" s="9" t="n"/>
      <c r="K703" s="9" t="n"/>
      <c r="L703" s="9" t="n"/>
      <c r="N703" s="9" t="n"/>
      <c r="O703" s="9" t="n"/>
      <c r="P703" s="9" t="n"/>
      <c r="Q703" s="9" t="n"/>
      <c r="R703" s="9" t="n"/>
      <c r="S703" s="9" t="n"/>
    </row>
    <row r="704" ht="15.75" customHeight="1" s="496">
      <c r="A704" s="9" t="n"/>
      <c r="B704" s="9" t="n"/>
      <c r="C704" s="9" t="n"/>
      <c r="E704" s="9" t="n"/>
      <c r="F704" s="9" t="n"/>
      <c r="H704" s="9" t="n"/>
      <c r="J704" s="9" t="n"/>
      <c r="K704" s="9" t="n"/>
      <c r="L704" s="9" t="n"/>
      <c r="N704" s="9" t="n"/>
      <c r="O704" s="9" t="n"/>
      <c r="P704" s="9" t="n"/>
      <c r="Q704" s="9" t="n"/>
      <c r="R704" s="9" t="n"/>
      <c r="S704" s="9" t="n"/>
    </row>
    <row r="705" ht="15.75" customHeight="1" s="496">
      <c r="A705" s="9" t="n"/>
      <c r="B705" s="9" t="n"/>
      <c r="C705" s="9" t="n"/>
      <c r="E705" s="9" t="n"/>
      <c r="F705" s="9" t="n"/>
      <c r="H705" s="9" t="n"/>
      <c r="J705" s="9" t="n"/>
      <c r="K705" s="9" t="n"/>
      <c r="L705" s="9" t="n"/>
      <c r="N705" s="9" t="n"/>
      <c r="O705" s="9" t="n"/>
      <c r="P705" s="9" t="n"/>
      <c r="Q705" s="9" t="n"/>
      <c r="R705" s="9" t="n"/>
      <c r="S705" s="9" t="n"/>
    </row>
    <row r="706" ht="15.75" customHeight="1" s="496">
      <c r="A706" s="9" t="n"/>
      <c r="B706" s="9" t="n"/>
      <c r="C706" s="9" t="n"/>
      <c r="E706" s="9" t="n"/>
      <c r="F706" s="9" t="n"/>
      <c r="H706" s="9" t="n"/>
      <c r="J706" s="9" t="n"/>
      <c r="K706" s="9" t="n"/>
      <c r="L706" s="9" t="n"/>
      <c r="N706" s="9" t="n"/>
      <c r="O706" s="9" t="n"/>
      <c r="P706" s="9" t="n"/>
      <c r="Q706" s="9" t="n"/>
      <c r="R706" s="9" t="n"/>
      <c r="S706" s="9" t="n"/>
    </row>
    <row r="707" ht="15.75" customHeight="1" s="496">
      <c r="A707" s="9" t="n"/>
      <c r="B707" s="9" t="n"/>
      <c r="C707" s="9" t="n"/>
      <c r="E707" s="9" t="n"/>
      <c r="F707" s="9" t="n"/>
      <c r="H707" s="9" t="n"/>
      <c r="J707" s="9" t="n"/>
      <c r="K707" s="9" t="n"/>
      <c r="L707" s="9" t="n"/>
      <c r="N707" s="9" t="n"/>
      <c r="O707" s="9" t="n"/>
      <c r="P707" s="9" t="n"/>
      <c r="Q707" s="9" t="n"/>
      <c r="R707" s="9" t="n"/>
      <c r="S707" s="9" t="n"/>
    </row>
    <row r="708" ht="15.75" customHeight="1" s="496">
      <c r="A708" s="9" t="n"/>
      <c r="B708" s="9" t="n"/>
      <c r="C708" s="9" t="n"/>
      <c r="E708" s="9" t="n"/>
      <c r="F708" s="9" t="n"/>
      <c r="H708" s="9" t="n"/>
      <c r="J708" s="9" t="n"/>
      <c r="K708" s="9" t="n"/>
      <c r="L708" s="9" t="n"/>
      <c r="N708" s="9" t="n"/>
      <c r="O708" s="9" t="n"/>
      <c r="P708" s="9" t="n"/>
      <c r="Q708" s="9" t="n"/>
      <c r="R708" s="9" t="n"/>
      <c r="S708" s="9" t="n"/>
    </row>
    <row r="709" ht="15.75" customHeight="1" s="496">
      <c r="A709" s="9" t="n"/>
      <c r="B709" s="9" t="n"/>
      <c r="C709" s="9" t="n"/>
      <c r="E709" s="9" t="n"/>
      <c r="F709" s="9" t="n"/>
      <c r="H709" s="9" t="n"/>
      <c r="J709" s="9" t="n"/>
      <c r="K709" s="9" t="n"/>
      <c r="L709" s="9" t="n"/>
      <c r="N709" s="9" t="n"/>
      <c r="O709" s="9" t="n"/>
      <c r="P709" s="9" t="n"/>
      <c r="Q709" s="9" t="n"/>
      <c r="R709" s="9" t="n"/>
      <c r="S709" s="9" t="n"/>
    </row>
    <row r="710" ht="15.75" customHeight="1" s="496">
      <c r="A710" s="9" t="n"/>
      <c r="B710" s="9" t="n"/>
      <c r="C710" s="9" t="n"/>
      <c r="E710" s="9" t="n"/>
      <c r="F710" s="9" t="n"/>
      <c r="H710" s="9" t="n"/>
      <c r="J710" s="9" t="n"/>
      <c r="K710" s="9" t="n"/>
      <c r="L710" s="9" t="n"/>
      <c r="N710" s="9" t="n"/>
      <c r="O710" s="9" t="n"/>
      <c r="P710" s="9" t="n"/>
      <c r="Q710" s="9" t="n"/>
      <c r="R710" s="9" t="n"/>
      <c r="S710" s="9" t="n"/>
    </row>
    <row r="711" ht="15.75" customHeight="1" s="496">
      <c r="A711" s="9" t="n"/>
      <c r="B711" s="9" t="n"/>
      <c r="C711" s="9" t="n"/>
      <c r="E711" s="9" t="n"/>
      <c r="F711" s="9" t="n"/>
      <c r="H711" s="9" t="n"/>
      <c r="J711" s="9" t="n"/>
      <c r="K711" s="9" t="n"/>
      <c r="L711" s="9" t="n"/>
      <c r="N711" s="9" t="n"/>
      <c r="O711" s="9" t="n"/>
      <c r="P711" s="9" t="n"/>
      <c r="Q711" s="9" t="n"/>
      <c r="R711" s="9" t="n"/>
      <c r="S711" s="9" t="n"/>
    </row>
    <row r="712" ht="15.75" customHeight="1" s="496">
      <c r="A712" s="9" t="n"/>
      <c r="B712" s="9" t="n"/>
      <c r="C712" s="9" t="n"/>
      <c r="E712" s="9" t="n"/>
      <c r="F712" s="9" t="n"/>
      <c r="H712" s="9" t="n"/>
      <c r="J712" s="9" t="n"/>
      <c r="K712" s="9" t="n"/>
      <c r="L712" s="9" t="n"/>
      <c r="N712" s="9" t="n"/>
      <c r="O712" s="9" t="n"/>
      <c r="P712" s="9" t="n"/>
      <c r="Q712" s="9" t="n"/>
      <c r="R712" s="9" t="n"/>
      <c r="S712" s="9" t="n"/>
    </row>
    <row r="713" ht="15.75" customHeight="1" s="496">
      <c r="A713" s="9" t="n"/>
      <c r="B713" s="9" t="n"/>
      <c r="C713" s="9" t="n"/>
      <c r="E713" s="9" t="n"/>
      <c r="F713" s="9" t="n"/>
      <c r="H713" s="9" t="n"/>
      <c r="J713" s="9" t="n"/>
      <c r="K713" s="9" t="n"/>
      <c r="L713" s="9" t="n"/>
      <c r="N713" s="9" t="n"/>
      <c r="O713" s="9" t="n"/>
      <c r="P713" s="9" t="n"/>
      <c r="Q713" s="9" t="n"/>
      <c r="R713" s="9" t="n"/>
      <c r="S713" s="9" t="n"/>
    </row>
    <row r="714" ht="15.75" customHeight="1" s="496">
      <c r="A714" s="9" t="n"/>
      <c r="B714" s="9" t="n"/>
      <c r="C714" s="9" t="n"/>
      <c r="E714" s="9" t="n"/>
      <c r="F714" s="9" t="n"/>
      <c r="H714" s="9" t="n"/>
      <c r="J714" s="9" t="n"/>
      <c r="K714" s="9" t="n"/>
      <c r="L714" s="9" t="n"/>
      <c r="N714" s="9" t="n"/>
      <c r="O714" s="9" t="n"/>
      <c r="P714" s="9" t="n"/>
      <c r="Q714" s="9" t="n"/>
      <c r="R714" s="9" t="n"/>
      <c r="S714" s="9" t="n"/>
    </row>
    <row r="715" ht="15.75" customHeight="1" s="496">
      <c r="A715" s="9" t="n"/>
      <c r="B715" s="9" t="n"/>
      <c r="C715" s="9" t="n"/>
      <c r="E715" s="9" t="n"/>
      <c r="F715" s="9" t="n"/>
      <c r="H715" s="9" t="n"/>
      <c r="J715" s="9" t="n"/>
      <c r="K715" s="9" t="n"/>
      <c r="L715" s="9" t="n"/>
      <c r="N715" s="9" t="n"/>
      <c r="O715" s="9" t="n"/>
      <c r="P715" s="9" t="n"/>
      <c r="Q715" s="9" t="n"/>
      <c r="R715" s="9" t="n"/>
      <c r="S715" s="9" t="n"/>
    </row>
    <row r="716" ht="15.75" customHeight="1" s="496">
      <c r="A716" s="9" t="n"/>
      <c r="B716" s="9" t="n"/>
      <c r="C716" s="9" t="n"/>
      <c r="E716" s="9" t="n"/>
      <c r="F716" s="9" t="n"/>
      <c r="H716" s="9" t="n"/>
      <c r="J716" s="9" t="n"/>
      <c r="K716" s="9" t="n"/>
      <c r="L716" s="9" t="n"/>
      <c r="N716" s="9" t="n"/>
      <c r="O716" s="9" t="n"/>
      <c r="P716" s="9" t="n"/>
      <c r="Q716" s="9" t="n"/>
      <c r="R716" s="9" t="n"/>
      <c r="S716" s="9" t="n"/>
    </row>
    <row r="717" ht="15.75" customHeight="1" s="496">
      <c r="A717" s="9" t="n"/>
      <c r="B717" s="9" t="n"/>
      <c r="C717" s="9" t="n"/>
      <c r="E717" s="9" t="n"/>
      <c r="F717" s="9" t="n"/>
      <c r="H717" s="9" t="n"/>
      <c r="J717" s="9" t="n"/>
      <c r="K717" s="9" t="n"/>
      <c r="L717" s="9" t="n"/>
      <c r="N717" s="9" t="n"/>
      <c r="O717" s="9" t="n"/>
      <c r="P717" s="9" t="n"/>
      <c r="Q717" s="9" t="n"/>
      <c r="R717" s="9" t="n"/>
      <c r="S717" s="9" t="n"/>
    </row>
    <row r="718" ht="15.75" customHeight="1" s="496">
      <c r="A718" s="9" t="n"/>
      <c r="B718" s="9" t="n"/>
      <c r="C718" s="9" t="n"/>
      <c r="E718" s="9" t="n"/>
      <c r="F718" s="9" t="n"/>
      <c r="H718" s="9" t="n"/>
      <c r="J718" s="9" t="n"/>
      <c r="K718" s="9" t="n"/>
      <c r="L718" s="9" t="n"/>
      <c r="N718" s="9" t="n"/>
      <c r="O718" s="9" t="n"/>
      <c r="P718" s="9" t="n"/>
      <c r="Q718" s="9" t="n"/>
      <c r="R718" s="9" t="n"/>
      <c r="S718" s="9" t="n"/>
    </row>
    <row r="719" ht="15.75" customHeight="1" s="496">
      <c r="A719" s="9" t="n"/>
      <c r="B719" s="9" t="n"/>
      <c r="C719" s="9" t="n"/>
      <c r="E719" s="9" t="n"/>
      <c r="F719" s="9" t="n"/>
      <c r="H719" s="9" t="n"/>
      <c r="J719" s="9" t="n"/>
      <c r="K719" s="9" t="n"/>
      <c r="L719" s="9" t="n"/>
      <c r="N719" s="9" t="n"/>
      <c r="O719" s="9" t="n"/>
      <c r="P719" s="9" t="n"/>
      <c r="Q719" s="9" t="n"/>
      <c r="R719" s="9" t="n"/>
      <c r="S719" s="9" t="n"/>
    </row>
    <row r="720" ht="15.75" customHeight="1" s="496">
      <c r="A720" s="9" t="n"/>
      <c r="B720" s="9" t="n"/>
      <c r="C720" s="9" t="n"/>
      <c r="E720" s="9" t="n"/>
      <c r="F720" s="9" t="n"/>
      <c r="H720" s="9" t="n"/>
      <c r="J720" s="9" t="n"/>
      <c r="K720" s="9" t="n"/>
      <c r="L720" s="9" t="n"/>
      <c r="N720" s="9" t="n"/>
      <c r="O720" s="9" t="n"/>
      <c r="P720" s="9" t="n"/>
      <c r="Q720" s="9" t="n"/>
      <c r="R720" s="9" t="n"/>
      <c r="S720" s="9" t="n"/>
    </row>
    <row r="721" ht="15.75" customHeight="1" s="496">
      <c r="A721" s="9" t="n"/>
      <c r="B721" s="9" t="n"/>
      <c r="C721" s="9" t="n"/>
      <c r="E721" s="9" t="n"/>
      <c r="F721" s="9" t="n"/>
      <c r="H721" s="9" t="n"/>
      <c r="J721" s="9" t="n"/>
      <c r="K721" s="9" t="n"/>
      <c r="L721" s="9" t="n"/>
      <c r="N721" s="9" t="n"/>
      <c r="O721" s="9" t="n"/>
      <c r="P721" s="9" t="n"/>
      <c r="Q721" s="9" t="n"/>
      <c r="R721" s="9" t="n"/>
      <c r="S721" s="9" t="n"/>
    </row>
    <row r="722" ht="15.75" customHeight="1" s="496">
      <c r="A722" s="9" t="n"/>
      <c r="B722" s="9" t="n"/>
      <c r="C722" s="9" t="n"/>
      <c r="E722" s="9" t="n"/>
      <c r="F722" s="9" t="n"/>
      <c r="H722" s="9" t="n"/>
      <c r="J722" s="9" t="n"/>
      <c r="K722" s="9" t="n"/>
      <c r="L722" s="9" t="n"/>
      <c r="N722" s="9" t="n"/>
      <c r="O722" s="9" t="n"/>
      <c r="P722" s="9" t="n"/>
      <c r="Q722" s="9" t="n"/>
      <c r="R722" s="9" t="n"/>
      <c r="S722" s="9" t="n"/>
    </row>
    <row r="723" ht="15.75" customHeight="1" s="496">
      <c r="A723" s="9" t="n"/>
      <c r="B723" s="9" t="n"/>
      <c r="C723" s="9" t="n"/>
      <c r="E723" s="9" t="n"/>
      <c r="F723" s="9" t="n"/>
      <c r="H723" s="9" t="n"/>
      <c r="J723" s="9" t="n"/>
      <c r="K723" s="9" t="n"/>
      <c r="L723" s="9" t="n"/>
      <c r="N723" s="9" t="n"/>
      <c r="O723" s="9" t="n"/>
      <c r="P723" s="9" t="n"/>
      <c r="Q723" s="9" t="n"/>
      <c r="R723" s="9" t="n"/>
      <c r="S723" s="9" t="n"/>
    </row>
    <row r="724" ht="15.75" customHeight="1" s="496">
      <c r="A724" s="9" t="n"/>
      <c r="B724" s="9" t="n"/>
      <c r="C724" s="9" t="n"/>
      <c r="E724" s="9" t="n"/>
      <c r="F724" s="9" t="n"/>
      <c r="H724" s="9" t="n"/>
      <c r="J724" s="9" t="n"/>
      <c r="K724" s="9" t="n"/>
      <c r="L724" s="9" t="n"/>
      <c r="N724" s="9" t="n"/>
      <c r="O724" s="9" t="n"/>
      <c r="P724" s="9" t="n"/>
      <c r="Q724" s="9" t="n"/>
      <c r="R724" s="9" t="n"/>
      <c r="S724" s="9" t="n"/>
    </row>
    <row r="725" ht="15.75" customHeight="1" s="496">
      <c r="A725" s="9" t="n"/>
      <c r="B725" s="9" t="n"/>
      <c r="C725" s="9" t="n"/>
      <c r="E725" s="9" t="n"/>
      <c r="F725" s="9" t="n"/>
      <c r="H725" s="9" t="n"/>
      <c r="J725" s="9" t="n"/>
      <c r="K725" s="9" t="n"/>
      <c r="L725" s="9" t="n"/>
      <c r="N725" s="9" t="n"/>
      <c r="O725" s="9" t="n"/>
      <c r="P725" s="9" t="n"/>
      <c r="Q725" s="9" t="n"/>
      <c r="R725" s="9" t="n"/>
      <c r="S725" s="9" t="n"/>
    </row>
    <row r="726" ht="15.75" customHeight="1" s="496">
      <c r="A726" s="9" t="n"/>
      <c r="B726" s="9" t="n"/>
      <c r="C726" s="9" t="n"/>
      <c r="E726" s="9" t="n"/>
      <c r="F726" s="9" t="n"/>
      <c r="H726" s="9" t="n"/>
      <c r="J726" s="9" t="n"/>
      <c r="K726" s="9" t="n"/>
      <c r="L726" s="9" t="n"/>
      <c r="N726" s="9" t="n"/>
      <c r="O726" s="9" t="n"/>
      <c r="P726" s="9" t="n"/>
      <c r="Q726" s="9" t="n"/>
      <c r="R726" s="9" t="n"/>
      <c r="S726" s="9" t="n"/>
    </row>
    <row r="727" ht="15.75" customHeight="1" s="496">
      <c r="A727" s="9" t="n"/>
      <c r="B727" s="9" t="n"/>
      <c r="C727" s="9" t="n"/>
      <c r="E727" s="9" t="n"/>
      <c r="F727" s="9" t="n"/>
      <c r="H727" s="9" t="n"/>
      <c r="J727" s="9" t="n"/>
      <c r="K727" s="9" t="n"/>
      <c r="L727" s="9" t="n"/>
      <c r="N727" s="9" t="n"/>
      <c r="O727" s="9" t="n"/>
      <c r="P727" s="9" t="n"/>
      <c r="Q727" s="9" t="n"/>
      <c r="R727" s="9" t="n"/>
      <c r="S727" s="9" t="n"/>
    </row>
    <row r="728" ht="15.75" customHeight="1" s="496">
      <c r="A728" s="9" t="n"/>
      <c r="B728" s="9" t="n"/>
      <c r="C728" s="9" t="n"/>
      <c r="E728" s="9" t="n"/>
      <c r="F728" s="9" t="n"/>
      <c r="H728" s="9" t="n"/>
      <c r="J728" s="9" t="n"/>
      <c r="K728" s="9" t="n"/>
      <c r="L728" s="9" t="n"/>
      <c r="N728" s="9" t="n"/>
      <c r="O728" s="9" t="n"/>
      <c r="P728" s="9" t="n"/>
      <c r="Q728" s="9" t="n"/>
      <c r="R728" s="9" t="n"/>
      <c r="S728" s="9" t="n"/>
    </row>
    <row r="729" ht="15.75" customHeight="1" s="496">
      <c r="A729" s="9" t="n"/>
      <c r="B729" s="9" t="n"/>
      <c r="C729" s="9" t="n"/>
      <c r="E729" s="9" t="n"/>
      <c r="F729" s="9" t="n"/>
      <c r="H729" s="9" t="n"/>
      <c r="J729" s="9" t="n"/>
      <c r="K729" s="9" t="n"/>
      <c r="L729" s="9" t="n"/>
      <c r="N729" s="9" t="n"/>
      <c r="O729" s="9" t="n"/>
      <c r="P729" s="9" t="n"/>
      <c r="Q729" s="9" t="n"/>
      <c r="R729" s="9" t="n"/>
      <c r="S729" s="9" t="n"/>
    </row>
    <row r="730" ht="15.75" customHeight="1" s="496">
      <c r="A730" s="9" t="n"/>
      <c r="B730" s="9" t="n"/>
      <c r="C730" s="9" t="n"/>
      <c r="E730" s="9" t="n"/>
      <c r="F730" s="9" t="n"/>
      <c r="H730" s="9" t="n"/>
      <c r="J730" s="9" t="n"/>
      <c r="K730" s="9" t="n"/>
      <c r="L730" s="9" t="n"/>
      <c r="N730" s="9" t="n"/>
      <c r="O730" s="9" t="n"/>
      <c r="P730" s="9" t="n"/>
      <c r="Q730" s="9" t="n"/>
      <c r="R730" s="9" t="n"/>
      <c r="S730" s="9" t="n"/>
    </row>
    <row r="731" ht="15.75" customHeight="1" s="496">
      <c r="A731" s="9" t="n"/>
      <c r="B731" s="9" t="n"/>
      <c r="C731" s="9" t="n"/>
      <c r="E731" s="9" t="n"/>
      <c r="F731" s="9" t="n"/>
      <c r="H731" s="9" t="n"/>
      <c r="J731" s="9" t="n"/>
      <c r="K731" s="9" t="n"/>
      <c r="L731" s="9" t="n"/>
      <c r="N731" s="9" t="n"/>
      <c r="O731" s="9" t="n"/>
      <c r="P731" s="9" t="n"/>
      <c r="Q731" s="9" t="n"/>
      <c r="R731" s="9" t="n"/>
      <c r="S731" s="9" t="n"/>
    </row>
    <row r="732" ht="15.75" customHeight="1" s="496">
      <c r="A732" s="9" t="n"/>
      <c r="B732" s="9" t="n"/>
      <c r="C732" s="9" t="n"/>
      <c r="E732" s="9" t="n"/>
      <c r="F732" s="9" t="n"/>
      <c r="H732" s="9" t="n"/>
      <c r="J732" s="9" t="n"/>
      <c r="K732" s="9" t="n"/>
      <c r="L732" s="9" t="n"/>
      <c r="N732" s="9" t="n"/>
      <c r="O732" s="9" t="n"/>
      <c r="P732" s="9" t="n"/>
      <c r="Q732" s="9" t="n"/>
      <c r="R732" s="9" t="n"/>
      <c r="S732" s="9" t="n"/>
    </row>
    <row r="733" ht="15.75" customHeight="1" s="496">
      <c r="A733" s="9" t="n"/>
      <c r="B733" s="9" t="n"/>
      <c r="C733" s="9" t="n"/>
      <c r="E733" s="9" t="n"/>
      <c r="F733" s="9" t="n"/>
      <c r="H733" s="9" t="n"/>
      <c r="J733" s="9" t="n"/>
      <c r="K733" s="9" t="n"/>
      <c r="L733" s="9" t="n"/>
      <c r="N733" s="9" t="n"/>
      <c r="O733" s="9" t="n"/>
      <c r="P733" s="9" t="n"/>
      <c r="Q733" s="9" t="n"/>
      <c r="R733" s="9" t="n"/>
      <c r="S733" s="9" t="n"/>
    </row>
    <row r="734" ht="15.75" customHeight="1" s="496">
      <c r="A734" s="9" t="n"/>
      <c r="B734" s="9" t="n"/>
      <c r="C734" s="9" t="n"/>
      <c r="E734" s="9" t="n"/>
      <c r="F734" s="9" t="n"/>
      <c r="H734" s="9" t="n"/>
      <c r="J734" s="9" t="n"/>
      <c r="K734" s="9" t="n"/>
      <c r="L734" s="9" t="n"/>
      <c r="N734" s="9" t="n"/>
      <c r="O734" s="9" t="n"/>
      <c r="P734" s="9" t="n"/>
      <c r="Q734" s="9" t="n"/>
      <c r="R734" s="9" t="n"/>
      <c r="S734" s="9" t="n"/>
    </row>
    <row r="735" ht="15.75" customHeight="1" s="496">
      <c r="A735" s="9" t="n"/>
      <c r="B735" s="9" t="n"/>
      <c r="C735" s="9" t="n"/>
      <c r="E735" s="9" t="n"/>
      <c r="F735" s="9" t="n"/>
      <c r="H735" s="9" t="n"/>
      <c r="J735" s="9" t="n"/>
      <c r="K735" s="9" t="n"/>
      <c r="L735" s="9" t="n"/>
      <c r="N735" s="9" t="n"/>
      <c r="O735" s="9" t="n"/>
      <c r="P735" s="9" t="n"/>
      <c r="Q735" s="9" t="n"/>
      <c r="R735" s="9" t="n"/>
      <c r="S735" s="9" t="n"/>
    </row>
    <row r="736" ht="15.75" customHeight="1" s="496">
      <c r="A736" s="9" t="n"/>
      <c r="B736" s="9" t="n"/>
      <c r="C736" s="9" t="n"/>
      <c r="E736" s="9" t="n"/>
      <c r="F736" s="9" t="n"/>
      <c r="H736" s="9" t="n"/>
      <c r="J736" s="9" t="n"/>
      <c r="K736" s="9" t="n"/>
      <c r="L736" s="9" t="n"/>
      <c r="N736" s="9" t="n"/>
      <c r="O736" s="9" t="n"/>
      <c r="P736" s="9" t="n"/>
      <c r="Q736" s="9" t="n"/>
      <c r="R736" s="9" t="n"/>
      <c r="S736" s="9" t="n"/>
    </row>
    <row r="737" ht="15.75" customHeight="1" s="496">
      <c r="A737" s="9" t="n"/>
      <c r="B737" s="9" t="n"/>
      <c r="C737" s="9" t="n"/>
      <c r="E737" s="9" t="n"/>
      <c r="F737" s="9" t="n"/>
      <c r="H737" s="9" t="n"/>
      <c r="J737" s="9" t="n"/>
      <c r="K737" s="9" t="n"/>
      <c r="L737" s="9" t="n"/>
      <c r="N737" s="9" t="n"/>
      <c r="O737" s="9" t="n"/>
      <c r="P737" s="9" t="n"/>
      <c r="Q737" s="9" t="n"/>
      <c r="R737" s="9" t="n"/>
      <c r="S737" s="9" t="n"/>
    </row>
    <row r="738" ht="15.75" customHeight="1" s="496">
      <c r="A738" s="9" t="n"/>
      <c r="B738" s="9" t="n"/>
      <c r="C738" s="9" t="n"/>
      <c r="E738" s="9" t="n"/>
      <c r="F738" s="9" t="n"/>
      <c r="H738" s="9" t="n"/>
      <c r="J738" s="9" t="n"/>
      <c r="K738" s="9" t="n"/>
      <c r="L738" s="9" t="n"/>
      <c r="N738" s="9" t="n"/>
      <c r="O738" s="9" t="n"/>
      <c r="P738" s="9" t="n"/>
      <c r="Q738" s="9" t="n"/>
      <c r="R738" s="9" t="n"/>
      <c r="S738" s="9" t="n"/>
    </row>
    <row r="739" ht="15.75" customHeight="1" s="496">
      <c r="A739" s="9" t="n"/>
      <c r="B739" s="9" t="n"/>
      <c r="C739" s="9" t="n"/>
      <c r="E739" s="9" t="n"/>
      <c r="F739" s="9" t="n"/>
      <c r="H739" s="9" t="n"/>
      <c r="J739" s="9" t="n"/>
      <c r="K739" s="9" t="n"/>
      <c r="L739" s="9" t="n"/>
      <c r="N739" s="9" t="n"/>
      <c r="O739" s="9" t="n"/>
      <c r="P739" s="9" t="n"/>
      <c r="Q739" s="9" t="n"/>
      <c r="R739" s="9" t="n"/>
      <c r="S739" s="9" t="n"/>
    </row>
    <row r="740" ht="15.75" customHeight="1" s="496">
      <c r="A740" s="9" t="n"/>
      <c r="B740" s="9" t="n"/>
      <c r="C740" s="9" t="n"/>
      <c r="E740" s="9" t="n"/>
      <c r="F740" s="9" t="n"/>
      <c r="H740" s="9" t="n"/>
      <c r="J740" s="9" t="n"/>
      <c r="K740" s="9" t="n"/>
      <c r="L740" s="9" t="n"/>
      <c r="N740" s="9" t="n"/>
      <c r="O740" s="9" t="n"/>
      <c r="P740" s="9" t="n"/>
      <c r="Q740" s="9" t="n"/>
      <c r="R740" s="9" t="n"/>
      <c r="S740" s="9" t="n"/>
    </row>
    <row r="741" ht="15.75" customHeight="1" s="496">
      <c r="A741" s="9" t="n"/>
      <c r="B741" s="9" t="n"/>
      <c r="C741" s="9" t="n"/>
      <c r="E741" s="9" t="n"/>
      <c r="F741" s="9" t="n"/>
      <c r="H741" s="9" t="n"/>
      <c r="J741" s="9" t="n"/>
      <c r="K741" s="9" t="n"/>
      <c r="L741" s="9" t="n"/>
      <c r="N741" s="9" t="n"/>
      <c r="O741" s="9" t="n"/>
      <c r="P741" s="9" t="n"/>
      <c r="Q741" s="9" t="n"/>
      <c r="R741" s="9" t="n"/>
      <c r="S741" s="9" t="n"/>
    </row>
    <row r="742" ht="15.75" customHeight="1" s="496">
      <c r="A742" s="9" t="n"/>
      <c r="B742" s="9" t="n"/>
      <c r="C742" s="9" t="n"/>
      <c r="E742" s="9" t="n"/>
      <c r="F742" s="9" t="n"/>
      <c r="H742" s="9" t="n"/>
      <c r="J742" s="9" t="n"/>
      <c r="K742" s="9" t="n"/>
      <c r="L742" s="9" t="n"/>
      <c r="N742" s="9" t="n"/>
      <c r="O742" s="9" t="n"/>
      <c r="P742" s="9" t="n"/>
      <c r="Q742" s="9" t="n"/>
      <c r="R742" s="9" t="n"/>
      <c r="S742" s="9" t="n"/>
    </row>
    <row r="743" ht="15.75" customHeight="1" s="496">
      <c r="A743" s="9" t="n"/>
      <c r="B743" s="9" t="n"/>
      <c r="C743" s="9" t="n"/>
      <c r="E743" s="9" t="n"/>
      <c r="F743" s="9" t="n"/>
      <c r="H743" s="9" t="n"/>
      <c r="J743" s="9" t="n"/>
      <c r="K743" s="9" t="n"/>
      <c r="L743" s="9" t="n"/>
      <c r="N743" s="9" t="n"/>
      <c r="O743" s="9" t="n"/>
      <c r="P743" s="9" t="n"/>
      <c r="Q743" s="9" t="n"/>
      <c r="R743" s="9" t="n"/>
      <c r="S743" s="9" t="n"/>
    </row>
    <row r="744" ht="15.75" customHeight="1" s="496">
      <c r="A744" s="9" t="n"/>
      <c r="B744" s="9" t="n"/>
      <c r="C744" s="9" t="n"/>
      <c r="E744" s="9" t="n"/>
      <c r="F744" s="9" t="n"/>
      <c r="H744" s="9" t="n"/>
      <c r="J744" s="9" t="n"/>
      <c r="K744" s="9" t="n"/>
      <c r="L744" s="9" t="n"/>
      <c r="N744" s="9" t="n"/>
      <c r="O744" s="9" t="n"/>
      <c r="P744" s="9" t="n"/>
      <c r="Q744" s="9" t="n"/>
      <c r="R744" s="9" t="n"/>
      <c r="S744" s="9" t="n"/>
    </row>
    <row r="745" ht="15.75" customHeight="1" s="496">
      <c r="A745" s="9" t="n"/>
      <c r="B745" s="9" t="n"/>
      <c r="C745" s="9" t="n"/>
      <c r="E745" s="9" t="n"/>
      <c r="F745" s="9" t="n"/>
      <c r="H745" s="9" t="n"/>
      <c r="J745" s="9" t="n"/>
      <c r="K745" s="9" t="n"/>
      <c r="L745" s="9" t="n"/>
      <c r="N745" s="9" t="n"/>
      <c r="O745" s="9" t="n"/>
      <c r="P745" s="9" t="n"/>
      <c r="Q745" s="9" t="n"/>
      <c r="R745" s="9" t="n"/>
      <c r="S745" s="9" t="n"/>
    </row>
    <row r="746" ht="15.75" customHeight="1" s="496">
      <c r="A746" s="9" t="n"/>
      <c r="B746" s="9" t="n"/>
      <c r="C746" s="9" t="n"/>
      <c r="E746" s="9" t="n"/>
      <c r="F746" s="9" t="n"/>
      <c r="H746" s="9" t="n"/>
      <c r="J746" s="9" t="n"/>
      <c r="K746" s="9" t="n"/>
      <c r="L746" s="9" t="n"/>
      <c r="N746" s="9" t="n"/>
      <c r="O746" s="9" t="n"/>
      <c r="P746" s="9" t="n"/>
      <c r="Q746" s="9" t="n"/>
      <c r="R746" s="9" t="n"/>
      <c r="S746" s="9" t="n"/>
    </row>
    <row r="747" ht="15.75" customHeight="1" s="496">
      <c r="A747" s="9" t="n"/>
      <c r="B747" s="9" t="n"/>
      <c r="C747" s="9" t="n"/>
      <c r="E747" s="9" t="n"/>
      <c r="F747" s="9" t="n"/>
      <c r="H747" s="9" t="n"/>
      <c r="J747" s="9" t="n"/>
      <c r="K747" s="9" t="n"/>
      <c r="L747" s="9" t="n"/>
      <c r="N747" s="9" t="n"/>
      <c r="O747" s="9" t="n"/>
      <c r="P747" s="9" t="n"/>
      <c r="Q747" s="9" t="n"/>
      <c r="R747" s="9" t="n"/>
      <c r="S747" s="9" t="n"/>
    </row>
    <row r="748" ht="15.75" customHeight="1" s="496">
      <c r="A748" s="9" t="n"/>
      <c r="B748" s="9" t="n"/>
      <c r="C748" s="9" t="n"/>
      <c r="E748" s="9" t="n"/>
      <c r="F748" s="9" t="n"/>
      <c r="H748" s="9" t="n"/>
      <c r="J748" s="9" t="n"/>
      <c r="K748" s="9" t="n"/>
      <c r="L748" s="9" t="n"/>
      <c r="N748" s="9" t="n"/>
      <c r="O748" s="9" t="n"/>
      <c r="P748" s="9" t="n"/>
      <c r="Q748" s="9" t="n"/>
      <c r="R748" s="9" t="n"/>
      <c r="S748" s="9" t="n"/>
    </row>
    <row r="749" ht="15.75" customHeight="1" s="496">
      <c r="A749" s="9" t="n"/>
      <c r="B749" s="9" t="n"/>
      <c r="C749" s="9" t="n"/>
      <c r="E749" s="9" t="n"/>
      <c r="F749" s="9" t="n"/>
      <c r="H749" s="9" t="n"/>
      <c r="J749" s="9" t="n"/>
      <c r="K749" s="9" t="n"/>
      <c r="L749" s="9" t="n"/>
      <c r="N749" s="9" t="n"/>
      <c r="O749" s="9" t="n"/>
      <c r="P749" s="9" t="n"/>
      <c r="Q749" s="9" t="n"/>
      <c r="R749" s="9" t="n"/>
      <c r="S749" s="9" t="n"/>
    </row>
    <row r="750" ht="15.75" customHeight="1" s="496">
      <c r="A750" s="9" t="n"/>
      <c r="B750" s="9" t="n"/>
      <c r="C750" s="9" t="n"/>
      <c r="E750" s="9" t="n"/>
      <c r="F750" s="9" t="n"/>
      <c r="H750" s="9" t="n"/>
      <c r="J750" s="9" t="n"/>
      <c r="K750" s="9" t="n"/>
      <c r="L750" s="9" t="n"/>
      <c r="N750" s="9" t="n"/>
      <c r="O750" s="9" t="n"/>
      <c r="P750" s="9" t="n"/>
      <c r="Q750" s="9" t="n"/>
      <c r="R750" s="9" t="n"/>
      <c r="S750" s="9" t="n"/>
    </row>
    <row r="751" ht="15.75" customHeight="1" s="496">
      <c r="A751" s="9" t="n"/>
      <c r="B751" s="9" t="n"/>
      <c r="C751" s="9" t="n"/>
      <c r="E751" s="9" t="n"/>
      <c r="F751" s="9" t="n"/>
      <c r="H751" s="9" t="n"/>
      <c r="J751" s="9" t="n"/>
      <c r="K751" s="9" t="n"/>
      <c r="L751" s="9" t="n"/>
      <c r="N751" s="9" t="n"/>
      <c r="O751" s="9" t="n"/>
      <c r="P751" s="9" t="n"/>
      <c r="Q751" s="9" t="n"/>
      <c r="R751" s="9" t="n"/>
      <c r="S751" s="9" t="n"/>
    </row>
    <row r="752" ht="15.75" customHeight="1" s="496">
      <c r="A752" s="9" t="n"/>
      <c r="B752" s="9" t="n"/>
      <c r="C752" s="9" t="n"/>
      <c r="E752" s="9" t="n"/>
      <c r="F752" s="9" t="n"/>
      <c r="H752" s="9" t="n"/>
      <c r="J752" s="9" t="n"/>
      <c r="K752" s="9" t="n"/>
      <c r="L752" s="9" t="n"/>
      <c r="N752" s="9" t="n"/>
      <c r="O752" s="9" t="n"/>
      <c r="P752" s="9" t="n"/>
      <c r="Q752" s="9" t="n"/>
      <c r="R752" s="9" t="n"/>
      <c r="S752" s="9" t="n"/>
    </row>
    <row r="753" ht="15.75" customHeight="1" s="496">
      <c r="A753" s="9" t="n"/>
      <c r="B753" s="9" t="n"/>
      <c r="C753" s="9" t="n"/>
      <c r="E753" s="9" t="n"/>
      <c r="F753" s="9" t="n"/>
      <c r="H753" s="9" t="n"/>
      <c r="J753" s="9" t="n"/>
      <c r="K753" s="9" t="n"/>
      <c r="L753" s="9" t="n"/>
      <c r="N753" s="9" t="n"/>
      <c r="O753" s="9" t="n"/>
      <c r="P753" s="9" t="n"/>
      <c r="Q753" s="9" t="n"/>
      <c r="R753" s="9" t="n"/>
      <c r="S753" s="9" t="n"/>
    </row>
    <row r="754" ht="15.75" customHeight="1" s="496">
      <c r="A754" s="9" t="n"/>
      <c r="B754" s="9" t="n"/>
      <c r="C754" s="9" t="n"/>
      <c r="E754" s="9" t="n"/>
      <c r="F754" s="9" t="n"/>
      <c r="H754" s="9" t="n"/>
      <c r="J754" s="9" t="n"/>
      <c r="K754" s="9" t="n"/>
      <c r="L754" s="9" t="n"/>
      <c r="N754" s="9" t="n"/>
      <c r="O754" s="9" t="n"/>
      <c r="P754" s="9" t="n"/>
      <c r="Q754" s="9" t="n"/>
      <c r="R754" s="9" t="n"/>
      <c r="S754" s="9" t="n"/>
    </row>
    <row r="755" ht="15.75" customHeight="1" s="496">
      <c r="A755" s="9" t="n"/>
      <c r="B755" s="9" t="n"/>
      <c r="C755" s="9" t="n"/>
      <c r="E755" s="9" t="n"/>
      <c r="F755" s="9" t="n"/>
      <c r="H755" s="9" t="n"/>
      <c r="J755" s="9" t="n"/>
      <c r="K755" s="9" t="n"/>
      <c r="L755" s="9" t="n"/>
      <c r="N755" s="9" t="n"/>
      <c r="O755" s="9" t="n"/>
      <c r="P755" s="9" t="n"/>
      <c r="Q755" s="9" t="n"/>
      <c r="R755" s="9" t="n"/>
      <c r="S755" s="9" t="n"/>
    </row>
    <row r="756" ht="15.75" customHeight="1" s="496">
      <c r="A756" s="9" t="n"/>
      <c r="B756" s="9" t="n"/>
      <c r="C756" s="9" t="n"/>
      <c r="E756" s="9" t="n"/>
      <c r="F756" s="9" t="n"/>
      <c r="H756" s="9" t="n"/>
      <c r="J756" s="9" t="n"/>
      <c r="K756" s="9" t="n"/>
      <c r="L756" s="9" t="n"/>
      <c r="N756" s="9" t="n"/>
      <c r="O756" s="9" t="n"/>
      <c r="P756" s="9" t="n"/>
      <c r="Q756" s="9" t="n"/>
      <c r="R756" s="9" t="n"/>
      <c r="S756" s="9" t="n"/>
    </row>
    <row r="757" ht="15.75" customHeight="1" s="496">
      <c r="A757" s="9" t="n"/>
      <c r="B757" s="9" t="n"/>
      <c r="C757" s="9" t="n"/>
      <c r="E757" s="9" t="n"/>
      <c r="F757" s="9" t="n"/>
      <c r="H757" s="9" t="n"/>
      <c r="J757" s="9" t="n"/>
      <c r="K757" s="9" t="n"/>
      <c r="L757" s="9" t="n"/>
      <c r="N757" s="9" t="n"/>
      <c r="O757" s="9" t="n"/>
      <c r="P757" s="9" t="n"/>
      <c r="Q757" s="9" t="n"/>
      <c r="R757" s="9" t="n"/>
      <c r="S757" s="9" t="n"/>
    </row>
    <row r="758" ht="15.75" customHeight="1" s="496">
      <c r="A758" s="9" t="n"/>
      <c r="B758" s="9" t="n"/>
      <c r="C758" s="9" t="n"/>
      <c r="E758" s="9" t="n"/>
      <c r="F758" s="9" t="n"/>
      <c r="H758" s="9" t="n"/>
      <c r="J758" s="9" t="n"/>
      <c r="K758" s="9" t="n"/>
      <c r="L758" s="9" t="n"/>
      <c r="N758" s="9" t="n"/>
      <c r="O758" s="9" t="n"/>
      <c r="P758" s="9" t="n"/>
      <c r="Q758" s="9" t="n"/>
      <c r="R758" s="9" t="n"/>
      <c r="S758" s="9" t="n"/>
    </row>
    <row r="759" ht="15.75" customHeight="1" s="496">
      <c r="A759" s="9" t="n"/>
      <c r="B759" s="9" t="n"/>
      <c r="C759" s="9" t="n"/>
      <c r="E759" s="9" t="n"/>
      <c r="F759" s="9" t="n"/>
      <c r="H759" s="9" t="n"/>
      <c r="J759" s="9" t="n"/>
      <c r="K759" s="9" t="n"/>
      <c r="L759" s="9" t="n"/>
      <c r="N759" s="9" t="n"/>
      <c r="O759" s="9" t="n"/>
      <c r="P759" s="9" t="n"/>
      <c r="Q759" s="9" t="n"/>
      <c r="R759" s="9" t="n"/>
      <c r="S759" s="9" t="n"/>
    </row>
    <row r="760" ht="15.75" customHeight="1" s="496">
      <c r="A760" s="9" t="n"/>
      <c r="B760" s="9" t="n"/>
      <c r="C760" s="9" t="n"/>
      <c r="E760" s="9" t="n"/>
      <c r="F760" s="9" t="n"/>
      <c r="H760" s="9" t="n"/>
      <c r="J760" s="9" t="n"/>
      <c r="K760" s="9" t="n"/>
      <c r="L760" s="9" t="n"/>
      <c r="N760" s="9" t="n"/>
      <c r="O760" s="9" t="n"/>
      <c r="P760" s="9" t="n"/>
      <c r="Q760" s="9" t="n"/>
      <c r="R760" s="9" t="n"/>
      <c r="S760" s="9" t="n"/>
    </row>
    <row r="761" ht="15.75" customHeight="1" s="496">
      <c r="A761" s="9" t="n"/>
      <c r="B761" s="9" t="n"/>
      <c r="C761" s="9" t="n"/>
      <c r="E761" s="9" t="n"/>
      <c r="F761" s="9" t="n"/>
      <c r="H761" s="9" t="n"/>
      <c r="J761" s="9" t="n"/>
      <c r="K761" s="9" t="n"/>
      <c r="L761" s="9" t="n"/>
      <c r="N761" s="9" t="n"/>
      <c r="O761" s="9" t="n"/>
      <c r="P761" s="9" t="n"/>
      <c r="Q761" s="9" t="n"/>
      <c r="R761" s="9" t="n"/>
      <c r="S761" s="9" t="n"/>
    </row>
    <row r="762" ht="15.75" customHeight="1" s="496">
      <c r="A762" s="9" t="n"/>
      <c r="B762" s="9" t="n"/>
      <c r="C762" s="9" t="n"/>
      <c r="E762" s="9" t="n"/>
      <c r="F762" s="9" t="n"/>
      <c r="H762" s="9" t="n"/>
      <c r="J762" s="9" t="n"/>
      <c r="K762" s="9" t="n"/>
      <c r="L762" s="9" t="n"/>
      <c r="N762" s="9" t="n"/>
      <c r="O762" s="9" t="n"/>
      <c r="P762" s="9" t="n"/>
      <c r="Q762" s="9" t="n"/>
      <c r="R762" s="9" t="n"/>
      <c r="S762" s="9" t="n"/>
    </row>
    <row r="763" ht="15.75" customHeight="1" s="496">
      <c r="A763" s="9" t="n"/>
      <c r="B763" s="9" t="n"/>
      <c r="C763" s="9" t="n"/>
      <c r="E763" s="9" t="n"/>
      <c r="F763" s="9" t="n"/>
      <c r="H763" s="9" t="n"/>
      <c r="J763" s="9" t="n"/>
      <c r="K763" s="9" t="n"/>
      <c r="L763" s="9" t="n"/>
      <c r="N763" s="9" t="n"/>
      <c r="O763" s="9" t="n"/>
      <c r="P763" s="9" t="n"/>
      <c r="Q763" s="9" t="n"/>
      <c r="R763" s="9" t="n"/>
      <c r="S763" s="9" t="n"/>
    </row>
    <row r="764" ht="15.75" customHeight="1" s="496">
      <c r="A764" s="9" t="n"/>
      <c r="B764" s="9" t="n"/>
      <c r="C764" s="9" t="n"/>
      <c r="E764" s="9" t="n"/>
      <c r="F764" s="9" t="n"/>
      <c r="H764" s="9" t="n"/>
      <c r="J764" s="9" t="n"/>
      <c r="K764" s="9" t="n"/>
      <c r="L764" s="9" t="n"/>
      <c r="N764" s="9" t="n"/>
      <c r="O764" s="9" t="n"/>
      <c r="P764" s="9" t="n"/>
      <c r="Q764" s="9" t="n"/>
      <c r="R764" s="9" t="n"/>
      <c r="S764" s="9" t="n"/>
    </row>
    <row r="765" ht="15.75" customHeight="1" s="496">
      <c r="A765" s="9" t="n"/>
      <c r="B765" s="9" t="n"/>
      <c r="C765" s="9" t="n"/>
      <c r="E765" s="9" t="n"/>
      <c r="F765" s="9" t="n"/>
      <c r="H765" s="9" t="n"/>
      <c r="J765" s="9" t="n"/>
      <c r="K765" s="9" t="n"/>
      <c r="L765" s="9" t="n"/>
      <c r="N765" s="9" t="n"/>
      <c r="O765" s="9" t="n"/>
      <c r="P765" s="9" t="n"/>
      <c r="Q765" s="9" t="n"/>
      <c r="R765" s="9" t="n"/>
      <c r="S765" s="9" t="n"/>
    </row>
    <row r="766" ht="15.75" customHeight="1" s="496">
      <c r="A766" s="9" t="n"/>
      <c r="B766" s="9" t="n"/>
      <c r="C766" s="9" t="n"/>
      <c r="E766" s="9" t="n"/>
      <c r="F766" s="9" t="n"/>
      <c r="H766" s="9" t="n"/>
      <c r="J766" s="9" t="n"/>
      <c r="K766" s="9" t="n"/>
      <c r="L766" s="9" t="n"/>
      <c r="N766" s="9" t="n"/>
      <c r="O766" s="9" t="n"/>
      <c r="P766" s="9" t="n"/>
      <c r="Q766" s="9" t="n"/>
      <c r="R766" s="9" t="n"/>
      <c r="S766" s="9" t="n"/>
    </row>
    <row r="767" ht="15.75" customHeight="1" s="496">
      <c r="A767" s="9" t="n"/>
      <c r="B767" s="9" t="n"/>
      <c r="C767" s="9" t="n"/>
      <c r="E767" s="9" t="n"/>
      <c r="F767" s="9" t="n"/>
      <c r="H767" s="9" t="n"/>
      <c r="J767" s="9" t="n"/>
      <c r="K767" s="9" t="n"/>
      <c r="L767" s="9" t="n"/>
      <c r="N767" s="9" t="n"/>
      <c r="O767" s="9" t="n"/>
      <c r="P767" s="9" t="n"/>
      <c r="Q767" s="9" t="n"/>
      <c r="R767" s="9" t="n"/>
      <c r="S767" s="9" t="n"/>
    </row>
    <row r="768" ht="15.75" customHeight="1" s="496">
      <c r="A768" s="9" t="n"/>
      <c r="B768" s="9" t="n"/>
      <c r="C768" s="9" t="n"/>
      <c r="E768" s="9" t="n"/>
      <c r="F768" s="9" t="n"/>
      <c r="H768" s="9" t="n"/>
      <c r="J768" s="9" t="n"/>
      <c r="K768" s="9" t="n"/>
      <c r="L768" s="9" t="n"/>
      <c r="N768" s="9" t="n"/>
      <c r="O768" s="9" t="n"/>
      <c r="P768" s="9" t="n"/>
      <c r="Q768" s="9" t="n"/>
      <c r="R768" s="9" t="n"/>
      <c r="S768" s="9" t="n"/>
    </row>
    <row r="769" ht="15.75" customHeight="1" s="496">
      <c r="A769" s="9" t="n"/>
      <c r="B769" s="9" t="n"/>
      <c r="C769" s="9" t="n"/>
      <c r="E769" s="9" t="n"/>
      <c r="F769" s="9" t="n"/>
      <c r="H769" s="9" t="n"/>
      <c r="J769" s="9" t="n"/>
      <c r="K769" s="9" t="n"/>
      <c r="L769" s="9" t="n"/>
      <c r="N769" s="9" t="n"/>
      <c r="O769" s="9" t="n"/>
      <c r="P769" s="9" t="n"/>
      <c r="Q769" s="9" t="n"/>
      <c r="R769" s="9" t="n"/>
      <c r="S769" s="9" t="n"/>
    </row>
    <row r="770" ht="15.75" customHeight="1" s="496">
      <c r="A770" s="9" t="n"/>
      <c r="B770" s="9" t="n"/>
      <c r="C770" s="9" t="n"/>
      <c r="E770" s="9" t="n"/>
      <c r="F770" s="9" t="n"/>
      <c r="H770" s="9" t="n"/>
      <c r="J770" s="9" t="n"/>
      <c r="K770" s="9" t="n"/>
      <c r="L770" s="9" t="n"/>
      <c r="N770" s="9" t="n"/>
      <c r="O770" s="9" t="n"/>
      <c r="P770" s="9" t="n"/>
      <c r="Q770" s="9" t="n"/>
      <c r="R770" s="9" t="n"/>
      <c r="S770" s="9" t="n"/>
    </row>
    <row r="771" ht="15.75" customHeight="1" s="496">
      <c r="A771" s="9" t="n"/>
      <c r="B771" s="9" t="n"/>
      <c r="C771" s="9" t="n"/>
      <c r="E771" s="9" t="n"/>
      <c r="F771" s="9" t="n"/>
      <c r="H771" s="9" t="n"/>
      <c r="J771" s="9" t="n"/>
      <c r="K771" s="9" t="n"/>
      <c r="L771" s="9" t="n"/>
      <c r="N771" s="9" t="n"/>
      <c r="O771" s="9" t="n"/>
      <c r="P771" s="9" t="n"/>
      <c r="Q771" s="9" t="n"/>
      <c r="R771" s="9" t="n"/>
      <c r="S771" s="9" t="n"/>
    </row>
    <row r="772" ht="15.75" customHeight="1" s="496">
      <c r="A772" s="9" t="n"/>
      <c r="B772" s="9" t="n"/>
      <c r="C772" s="9" t="n"/>
      <c r="E772" s="9" t="n"/>
      <c r="F772" s="9" t="n"/>
      <c r="H772" s="9" t="n"/>
      <c r="J772" s="9" t="n"/>
      <c r="K772" s="9" t="n"/>
      <c r="L772" s="9" t="n"/>
      <c r="N772" s="9" t="n"/>
      <c r="O772" s="9" t="n"/>
      <c r="P772" s="9" t="n"/>
      <c r="Q772" s="9" t="n"/>
      <c r="R772" s="9" t="n"/>
      <c r="S772" s="9" t="n"/>
    </row>
    <row r="773" ht="15.75" customHeight="1" s="496">
      <c r="A773" s="9" t="n"/>
      <c r="B773" s="9" t="n"/>
      <c r="C773" s="9" t="n"/>
      <c r="E773" s="9" t="n"/>
      <c r="F773" s="9" t="n"/>
      <c r="H773" s="9" t="n"/>
      <c r="J773" s="9" t="n"/>
      <c r="K773" s="9" t="n"/>
      <c r="L773" s="9" t="n"/>
      <c r="N773" s="9" t="n"/>
      <c r="O773" s="9" t="n"/>
      <c r="P773" s="9" t="n"/>
      <c r="Q773" s="9" t="n"/>
      <c r="R773" s="9" t="n"/>
      <c r="S773" s="9" t="n"/>
    </row>
    <row r="774" ht="15.75" customHeight="1" s="496">
      <c r="A774" s="9" t="n"/>
      <c r="B774" s="9" t="n"/>
      <c r="C774" s="9" t="n"/>
      <c r="E774" s="9" t="n"/>
      <c r="F774" s="9" t="n"/>
      <c r="H774" s="9" t="n"/>
      <c r="J774" s="9" t="n"/>
      <c r="K774" s="9" t="n"/>
      <c r="L774" s="9" t="n"/>
      <c r="N774" s="9" t="n"/>
      <c r="O774" s="9" t="n"/>
      <c r="P774" s="9" t="n"/>
      <c r="Q774" s="9" t="n"/>
      <c r="R774" s="9" t="n"/>
      <c r="S774" s="9" t="n"/>
    </row>
    <row r="775" ht="15.75" customHeight="1" s="496">
      <c r="A775" s="9" t="n"/>
      <c r="B775" s="9" t="n"/>
      <c r="C775" s="9" t="n"/>
      <c r="E775" s="9" t="n"/>
      <c r="F775" s="9" t="n"/>
      <c r="H775" s="9" t="n"/>
      <c r="J775" s="9" t="n"/>
      <c r="K775" s="9" t="n"/>
      <c r="L775" s="9" t="n"/>
      <c r="N775" s="9" t="n"/>
      <c r="O775" s="9" t="n"/>
      <c r="P775" s="9" t="n"/>
      <c r="Q775" s="9" t="n"/>
      <c r="R775" s="9" t="n"/>
      <c r="S775" s="9" t="n"/>
    </row>
    <row r="776" ht="15.75" customHeight="1" s="496">
      <c r="A776" s="9" t="n"/>
      <c r="B776" s="9" t="n"/>
      <c r="C776" s="9" t="n"/>
      <c r="E776" s="9" t="n"/>
      <c r="F776" s="9" t="n"/>
      <c r="H776" s="9" t="n"/>
      <c r="J776" s="9" t="n"/>
      <c r="K776" s="9" t="n"/>
      <c r="L776" s="9" t="n"/>
      <c r="N776" s="9" t="n"/>
      <c r="O776" s="9" t="n"/>
      <c r="P776" s="9" t="n"/>
      <c r="Q776" s="9" t="n"/>
      <c r="R776" s="9" t="n"/>
      <c r="S776" s="9" t="n"/>
    </row>
    <row r="777" ht="15.75" customHeight="1" s="496">
      <c r="A777" s="9" t="n"/>
      <c r="B777" s="9" t="n"/>
      <c r="C777" s="9" t="n"/>
      <c r="E777" s="9" t="n"/>
      <c r="F777" s="9" t="n"/>
      <c r="H777" s="9" t="n"/>
      <c r="J777" s="9" t="n"/>
      <c r="K777" s="9" t="n"/>
      <c r="L777" s="9" t="n"/>
      <c r="N777" s="9" t="n"/>
      <c r="O777" s="9" t="n"/>
      <c r="P777" s="9" t="n"/>
      <c r="Q777" s="9" t="n"/>
      <c r="R777" s="9" t="n"/>
      <c r="S777" s="9" t="n"/>
    </row>
    <row r="778" ht="15.75" customHeight="1" s="496">
      <c r="A778" s="9" t="n"/>
      <c r="B778" s="9" t="n"/>
      <c r="C778" s="9" t="n"/>
      <c r="E778" s="9" t="n"/>
      <c r="F778" s="9" t="n"/>
      <c r="H778" s="9" t="n"/>
      <c r="J778" s="9" t="n"/>
      <c r="K778" s="9" t="n"/>
      <c r="L778" s="9" t="n"/>
      <c r="N778" s="9" t="n"/>
      <c r="O778" s="9" t="n"/>
      <c r="P778" s="9" t="n"/>
      <c r="Q778" s="9" t="n"/>
      <c r="R778" s="9" t="n"/>
      <c r="S778" s="9" t="n"/>
    </row>
    <row r="779" ht="15.75" customHeight="1" s="496">
      <c r="A779" s="9" t="n"/>
      <c r="B779" s="9" t="n"/>
      <c r="C779" s="9" t="n"/>
      <c r="E779" s="9" t="n"/>
      <c r="F779" s="9" t="n"/>
      <c r="H779" s="9" t="n"/>
      <c r="J779" s="9" t="n"/>
      <c r="K779" s="9" t="n"/>
      <c r="L779" s="9" t="n"/>
      <c r="N779" s="9" t="n"/>
      <c r="O779" s="9" t="n"/>
      <c r="P779" s="9" t="n"/>
      <c r="Q779" s="9" t="n"/>
      <c r="R779" s="9" t="n"/>
      <c r="S779" s="9" t="n"/>
    </row>
    <row r="780" ht="15.75" customHeight="1" s="496">
      <c r="A780" s="9" t="n"/>
      <c r="B780" s="9" t="n"/>
      <c r="C780" s="9" t="n"/>
      <c r="E780" s="9" t="n"/>
      <c r="F780" s="9" t="n"/>
      <c r="H780" s="9" t="n"/>
      <c r="J780" s="9" t="n"/>
      <c r="K780" s="9" t="n"/>
      <c r="L780" s="9" t="n"/>
      <c r="N780" s="9" t="n"/>
      <c r="O780" s="9" t="n"/>
      <c r="P780" s="9" t="n"/>
      <c r="Q780" s="9" t="n"/>
      <c r="R780" s="9" t="n"/>
      <c r="S780" s="9" t="n"/>
    </row>
    <row r="781" ht="15.75" customHeight="1" s="496">
      <c r="A781" s="9" t="n"/>
      <c r="B781" s="9" t="n"/>
      <c r="C781" s="9" t="n"/>
      <c r="E781" s="9" t="n"/>
      <c r="F781" s="9" t="n"/>
      <c r="H781" s="9" t="n"/>
      <c r="J781" s="9" t="n"/>
      <c r="K781" s="9" t="n"/>
      <c r="L781" s="9" t="n"/>
      <c r="N781" s="9" t="n"/>
      <c r="O781" s="9" t="n"/>
      <c r="P781" s="9" t="n"/>
      <c r="Q781" s="9" t="n"/>
      <c r="R781" s="9" t="n"/>
      <c r="S781" s="9" t="n"/>
    </row>
    <row r="782" ht="15.75" customHeight="1" s="496">
      <c r="A782" s="9" t="n"/>
      <c r="B782" s="9" t="n"/>
      <c r="C782" s="9" t="n"/>
      <c r="E782" s="9" t="n"/>
      <c r="F782" s="9" t="n"/>
      <c r="H782" s="9" t="n"/>
      <c r="J782" s="9" t="n"/>
      <c r="K782" s="9" t="n"/>
      <c r="L782" s="9" t="n"/>
      <c r="N782" s="9" t="n"/>
      <c r="O782" s="9" t="n"/>
      <c r="P782" s="9" t="n"/>
      <c r="Q782" s="9" t="n"/>
      <c r="R782" s="9" t="n"/>
      <c r="S782" s="9" t="n"/>
    </row>
    <row r="783" ht="15.75" customHeight="1" s="496">
      <c r="A783" s="9" t="n"/>
      <c r="B783" s="9" t="n"/>
      <c r="C783" s="9" t="n"/>
      <c r="E783" s="9" t="n"/>
      <c r="F783" s="9" t="n"/>
      <c r="H783" s="9" t="n"/>
      <c r="J783" s="9" t="n"/>
      <c r="K783" s="9" t="n"/>
      <c r="L783" s="9" t="n"/>
      <c r="N783" s="9" t="n"/>
      <c r="O783" s="9" t="n"/>
      <c r="P783" s="9" t="n"/>
      <c r="Q783" s="9" t="n"/>
      <c r="R783" s="9" t="n"/>
      <c r="S783" s="9" t="n"/>
    </row>
    <row r="784" ht="15.75" customHeight="1" s="496">
      <c r="A784" s="9" t="n"/>
      <c r="B784" s="9" t="n"/>
      <c r="C784" s="9" t="n"/>
      <c r="E784" s="9" t="n"/>
      <c r="F784" s="9" t="n"/>
      <c r="H784" s="9" t="n"/>
      <c r="J784" s="9" t="n"/>
      <c r="K784" s="9" t="n"/>
      <c r="L784" s="9" t="n"/>
      <c r="N784" s="9" t="n"/>
      <c r="O784" s="9" t="n"/>
      <c r="P784" s="9" t="n"/>
      <c r="Q784" s="9" t="n"/>
      <c r="R784" s="9" t="n"/>
      <c r="S784" s="9" t="n"/>
    </row>
    <row r="785" ht="15.75" customHeight="1" s="496">
      <c r="A785" s="9" t="n"/>
      <c r="B785" s="9" t="n"/>
      <c r="C785" s="9" t="n"/>
      <c r="E785" s="9" t="n"/>
      <c r="F785" s="9" t="n"/>
      <c r="H785" s="9" t="n"/>
      <c r="J785" s="9" t="n"/>
      <c r="K785" s="9" t="n"/>
      <c r="L785" s="9" t="n"/>
      <c r="N785" s="9" t="n"/>
      <c r="O785" s="9" t="n"/>
      <c r="P785" s="9" t="n"/>
      <c r="Q785" s="9" t="n"/>
      <c r="R785" s="9" t="n"/>
      <c r="S785" s="9" t="n"/>
    </row>
    <row r="786" ht="15.75" customHeight="1" s="496">
      <c r="A786" s="9" t="n"/>
      <c r="B786" s="9" t="n"/>
      <c r="C786" s="9" t="n"/>
      <c r="E786" s="9" t="n"/>
      <c r="F786" s="9" t="n"/>
      <c r="H786" s="9" t="n"/>
      <c r="J786" s="9" t="n"/>
      <c r="K786" s="9" t="n"/>
      <c r="L786" s="9" t="n"/>
      <c r="N786" s="9" t="n"/>
      <c r="O786" s="9" t="n"/>
      <c r="P786" s="9" t="n"/>
      <c r="Q786" s="9" t="n"/>
      <c r="R786" s="9" t="n"/>
      <c r="S786" s="9" t="n"/>
    </row>
    <row r="787" ht="15.75" customHeight="1" s="496">
      <c r="A787" s="9" t="n"/>
      <c r="B787" s="9" t="n"/>
      <c r="C787" s="9" t="n"/>
      <c r="E787" s="9" t="n"/>
      <c r="F787" s="9" t="n"/>
      <c r="H787" s="9" t="n"/>
      <c r="J787" s="9" t="n"/>
      <c r="K787" s="9" t="n"/>
      <c r="L787" s="9" t="n"/>
      <c r="N787" s="9" t="n"/>
      <c r="O787" s="9" t="n"/>
      <c r="P787" s="9" t="n"/>
      <c r="Q787" s="9" t="n"/>
      <c r="R787" s="9" t="n"/>
      <c r="S787" s="9" t="n"/>
    </row>
    <row r="788" ht="15.75" customHeight="1" s="496">
      <c r="A788" s="9" t="n"/>
      <c r="B788" s="9" t="n"/>
      <c r="C788" s="9" t="n"/>
      <c r="E788" s="9" t="n"/>
      <c r="F788" s="9" t="n"/>
      <c r="H788" s="9" t="n"/>
      <c r="J788" s="9" t="n"/>
      <c r="K788" s="9" t="n"/>
      <c r="L788" s="9" t="n"/>
      <c r="N788" s="9" t="n"/>
      <c r="O788" s="9" t="n"/>
      <c r="P788" s="9" t="n"/>
      <c r="Q788" s="9" t="n"/>
      <c r="R788" s="9" t="n"/>
      <c r="S788" s="9" t="n"/>
    </row>
    <row r="789" ht="15.75" customHeight="1" s="496">
      <c r="A789" s="9" t="n"/>
      <c r="B789" s="9" t="n"/>
      <c r="C789" s="9" t="n"/>
      <c r="E789" s="9" t="n"/>
      <c r="F789" s="9" t="n"/>
      <c r="H789" s="9" t="n"/>
      <c r="J789" s="9" t="n"/>
      <c r="K789" s="9" t="n"/>
      <c r="L789" s="9" t="n"/>
      <c r="N789" s="9" t="n"/>
      <c r="O789" s="9" t="n"/>
      <c r="P789" s="9" t="n"/>
      <c r="Q789" s="9" t="n"/>
      <c r="R789" s="9" t="n"/>
      <c r="S789" s="9" t="n"/>
    </row>
    <row r="790" ht="15.75" customHeight="1" s="496">
      <c r="A790" s="9" t="n"/>
      <c r="B790" s="9" t="n"/>
      <c r="C790" s="9" t="n"/>
      <c r="E790" s="9" t="n"/>
      <c r="F790" s="9" t="n"/>
      <c r="H790" s="9" t="n"/>
      <c r="J790" s="9" t="n"/>
      <c r="K790" s="9" t="n"/>
      <c r="L790" s="9" t="n"/>
      <c r="N790" s="9" t="n"/>
      <c r="O790" s="9" t="n"/>
      <c r="P790" s="9" t="n"/>
      <c r="Q790" s="9" t="n"/>
      <c r="R790" s="9" t="n"/>
      <c r="S790" s="9" t="n"/>
    </row>
    <row r="791" ht="15.75" customHeight="1" s="496">
      <c r="A791" s="9" t="n"/>
      <c r="B791" s="9" t="n"/>
      <c r="C791" s="9" t="n"/>
      <c r="E791" s="9" t="n"/>
      <c r="F791" s="9" t="n"/>
      <c r="H791" s="9" t="n"/>
      <c r="J791" s="9" t="n"/>
      <c r="K791" s="9" t="n"/>
      <c r="L791" s="9" t="n"/>
      <c r="N791" s="9" t="n"/>
      <c r="O791" s="9" t="n"/>
      <c r="P791" s="9" t="n"/>
      <c r="Q791" s="9" t="n"/>
      <c r="R791" s="9" t="n"/>
      <c r="S791" s="9" t="n"/>
    </row>
    <row r="792" ht="15.75" customHeight="1" s="496">
      <c r="A792" s="9" t="n"/>
      <c r="B792" s="9" t="n"/>
      <c r="C792" s="9" t="n"/>
      <c r="E792" s="9" t="n"/>
      <c r="F792" s="9" t="n"/>
      <c r="H792" s="9" t="n"/>
      <c r="J792" s="9" t="n"/>
      <c r="K792" s="9" t="n"/>
      <c r="L792" s="9" t="n"/>
      <c r="N792" s="9" t="n"/>
      <c r="O792" s="9" t="n"/>
      <c r="P792" s="9" t="n"/>
      <c r="Q792" s="9" t="n"/>
      <c r="R792" s="9" t="n"/>
      <c r="S792" s="9" t="n"/>
    </row>
    <row r="793" ht="15.75" customHeight="1" s="496">
      <c r="A793" s="9" t="n"/>
      <c r="B793" s="9" t="n"/>
      <c r="C793" s="9" t="n"/>
      <c r="E793" s="9" t="n"/>
      <c r="F793" s="9" t="n"/>
      <c r="H793" s="9" t="n"/>
      <c r="J793" s="9" t="n"/>
      <c r="K793" s="9" t="n"/>
      <c r="L793" s="9" t="n"/>
      <c r="N793" s="9" t="n"/>
      <c r="O793" s="9" t="n"/>
      <c r="P793" s="9" t="n"/>
      <c r="Q793" s="9" t="n"/>
      <c r="R793" s="9" t="n"/>
      <c r="S793" s="9" t="n"/>
    </row>
    <row r="794" ht="15.75" customHeight="1" s="496">
      <c r="A794" s="9" t="n"/>
      <c r="B794" s="9" t="n"/>
      <c r="C794" s="9" t="n"/>
      <c r="E794" s="9" t="n"/>
      <c r="F794" s="9" t="n"/>
      <c r="H794" s="9" t="n"/>
      <c r="J794" s="9" t="n"/>
      <c r="K794" s="9" t="n"/>
      <c r="L794" s="9" t="n"/>
      <c r="N794" s="9" t="n"/>
      <c r="O794" s="9" t="n"/>
      <c r="P794" s="9" t="n"/>
      <c r="Q794" s="9" t="n"/>
      <c r="R794" s="9" t="n"/>
      <c r="S794" s="9" t="n"/>
    </row>
    <row r="795" ht="15.75" customHeight="1" s="496">
      <c r="A795" s="9" t="n"/>
      <c r="B795" s="9" t="n"/>
      <c r="C795" s="9" t="n"/>
      <c r="E795" s="9" t="n"/>
      <c r="F795" s="9" t="n"/>
      <c r="H795" s="9" t="n"/>
      <c r="J795" s="9" t="n"/>
      <c r="K795" s="9" t="n"/>
      <c r="L795" s="9" t="n"/>
      <c r="N795" s="9" t="n"/>
      <c r="O795" s="9" t="n"/>
      <c r="P795" s="9" t="n"/>
      <c r="Q795" s="9" t="n"/>
      <c r="R795" s="9" t="n"/>
      <c r="S795" s="9" t="n"/>
    </row>
    <row r="796" ht="15.75" customHeight="1" s="496">
      <c r="A796" s="9" t="n"/>
      <c r="B796" s="9" t="n"/>
      <c r="C796" s="9" t="n"/>
      <c r="E796" s="9" t="n"/>
      <c r="F796" s="9" t="n"/>
      <c r="H796" s="9" t="n"/>
      <c r="J796" s="9" t="n"/>
      <c r="K796" s="9" t="n"/>
      <c r="L796" s="9" t="n"/>
      <c r="N796" s="9" t="n"/>
      <c r="O796" s="9" t="n"/>
      <c r="P796" s="9" t="n"/>
      <c r="Q796" s="9" t="n"/>
      <c r="R796" s="9" t="n"/>
      <c r="S796" s="9" t="n"/>
    </row>
    <row r="797" ht="15.75" customHeight="1" s="496">
      <c r="A797" s="9" t="n"/>
      <c r="B797" s="9" t="n"/>
      <c r="C797" s="9" t="n"/>
      <c r="E797" s="9" t="n"/>
      <c r="F797" s="9" t="n"/>
      <c r="H797" s="9" t="n"/>
      <c r="J797" s="9" t="n"/>
      <c r="K797" s="9" t="n"/>
      <c r="L797" s="9" t="n"/>
      <c r="N797" s="9" t="n"/>
      <c r="O797" s="9" t="n"/>
      <c r="P797" s="9" t="n"/>
      <c r="Q797" s="9" t="n"/>
      <c r="R797" s="9" t="n"/>
      <c r="S797" s="9" t="n"/>
    </row>
    <row r="798" ht="15.75" customHeight="1" s="496">
      <c r="A798" s="9" t="n"/>
      <c r="B798" s="9" t="n"/>
      <c r="C798" s="9" t="n"/>
      <c r="E798" s="9" t="n"/>
      <c r="F798" s="9" t="n"/>
      <c r="H798" s="9" t="n"/>
      <c r="J798" s="9" t="n"/>
      <c r="K798" s="9" t="n"/>
      <c r="L798" s="9" t="n"/>
      <c r="N798" s="9" t="n"/>
      <c r="O798" s="9" t="n"/>
      <c r="P798" s="9" t="n"/>
      <c r="Q798" s="9" t="n"/>
      <c r="R798" s="9" t="n"/>
      <c r="S798" s="9" t="n"/>
    </row>
    <row r="799" ht="15.75" customHeight="1" s="496">
      <c r="A799" s="9" t="n"/>
      <c r="B799" s="9" t="n"/>
      <c r="C799" s="9" t="n"/>
      <c r="E799" s="9" t="n"/>
      <c r="F799" s="9" t="n"/>
      <c r="H799" s="9" t="n"/>
      <c r="J799" s="9" t="n"/>
      <c r="K799" s="9" t="n"/>
      <c r="L799" s="9" t="n"/>
      <c r="N799" s="9" t="n"/>
      <c r="O799" s="9" t="n"/>
      <c r="P799" s="9" t="n"/>
      <c r="Q799" s="9" t="n"/>
      <c r="R799" s="9" t="n"/>
      <c r="S799" s="9" t="n"/>
    </row>
    <row r="800" ht="15.75" customHeight="1" s="496">
      <c r="A800" s="9" t="n"/>
      <c r="B800" s="9" t="n"/>
      <c r="C800" s="9" t="n"/>
      <c r="E800" s="9" t="n"/>
      <c r="F800" s="9" t="n"/>
      <c r="H800" s="9" t="n"/>
      <c r="J800" s="9" t="n"/>
      <c r="K800" s="9" t="n"/>
      <c r="L800" s="9" t="n"/>
      <c r="N800" s="9" t="n"/>
      <c r="O800" s="9" t="n"/>
      <c r="P800" s="9" t="n"/>
      <c r="Q800" s="9" t="n"/>
      <c r="R800" s="9" t="n"/>
      <c r="S800" s="9" t="n"/>
    </row>
    <row r="801" ht="15.75" customHeight="1" s="496">
      <c r="A801" s="9" t="n"/>
      <c r="B801" s="9" t="n"/>
      <c r="C801" s="9" t="n"/>
      <c r="E801" s="9" t="n"/>
      <c r="F801" s="9" t="n"/>
      <c r="H801" s="9" t="n"/>
      <c r="J801" s="9" t="n"/>
      <c r="K801" s="9" t="n"/>
      <c r="L801" s="9" t="n"/>
      <c r="N801" s="9" t="n"/>
      <c r="O801" s="9" t="n"/>
      <c r="P801" s="9" t="n"/>
      <c r="Q801" s="9" t="n"/>
      <c r="R801" s="9" t="n"/>
      <c r="S801" s="9" t="n"/>
    </row>
    <row r="802" ht="15.75" customHeight="1" s="496">
      <c r="A802" s="9" t="n"/>
      <c r="B802" s="9" t="n"/>
      <c r="C802" s="9" t="n"/>
      <c r="E802" s="9" t="n"/>
      <c r="F802" s="9" t="n"/>
      <c r="H802" s="9" t="n"/>
      <c r="J802" s="9" t="n"/>
      <c r="K802" s="9" t="n"/>
      <c r="L802" s="9" t="n"/>
      <c r="N802" s="9" t="n"/>
      <c r="O802" s="9" t="n"/>
      <c r="P802" s="9" t="n"/>
      <c r="Q802" s="9" t="n"/>
      <c r="R802" s="9" t="n"/>
      <c r="S802" s="9" t="n"/>
    </row>
    <row r="803" ht="15.75" customHeight="1" s="496">
      <c r="A803" s="9" t="n"/>
      <c r="B803" s="9" t="n"/>
      <c r="C803" s="9" t="n"/>
      <c r="E803" s="9" t="n"/>
      <c r="F803" s="9" t="n"/>
      <c r="H803" s="9" t="n"/>
      <c r="J803" s="9" t="n"/>
      <c r="K803" s="9" t="n"/>
      <c r="L803" s="9" t="n"/>
      <c r="N803" s="9" t="n"/>
      <c r="O803" s="9" t="n"/>
      <c r="P803" s="9" t="n"/>
      <c r="Q803" s="9" t="n"/>
      <c r="R803" s="9" t="n"/>
      <c r="S803" s="9" t="n"/>
    </row>
    <row r="804" ht="15.75" customHeight="1" s="496">
      <c r="A804" s="9" t="n"/>
      <c r="B804" s="9" t="n"/>
      <c r="C804" s="9" t="n"/>
      <c r="E804" s="9" t="n"/>
      <c r="F804" s="9" t="n"/>
      <c r="H804" s="9" t="n"/>
      <c r="J804" s="9" t="n"/>
      <c r="K804" s="9" t="n"/>
      <c r="L804" s="9" t="n"/>
      <c r="N804" s="9" t="n"/>
      <c r="O804" s="9" t="n"/>
      <c r="P804" s="9" t="n"/>
      <c r="Q804" s="9" t="n"/>
      <c r="R804" s="9" t="n"/>
      <c r="S804" s="9" t="n"/>
    </row>
    <row r="805" ht="15.75" customHeight="1" s="496">
      <c r="A805" s="9" t="n"/>
      <c r="B805" s="9" t="n"/>
      <c r="C805" s="9" t="n"/>
      <c r="E805" s="9" t="n"/>
      <c r="F805" s="9" t="n"/>
      <c r="H805" s="9" t="n"/>
      <c r="J805" s="9" t="n"/>
      <c r="K805" s="9" t="n"/>
      <c r="L805" s="9" t="n"/>
      <c r="N805" s="9" t="n"/>
      <c r="O805" s="9" t="n"/>
      <c r="P805" s="9" t="n"/>
      <c r="Q805" s="9" t="n"/>
      <c r="R805" s="9" t="n"/>
      <c r="S805" s="9" t="n"/>
    </row>
    <row r="806" ht="15.75" customHeight="1" s="496">
      <c r="A806" s="9" t="n"/>
      <c r="B806" s="9" t="n"/>
      <c r="C806" s="9" t="n"/>
      <c r="E806" s="9" t="n"/>
      <c r="F806" s="9" t="n"/>
      <c r="H806" s="9" t="n"/>
      <c r="J806" s="9" t="n"/>
      <c r="K806" s="9" t="n"/>
      <c r="L806" s="9" t="n"/>
      <c r="N806" s="9" t="n"/>
      <c r="O806" s="9" t="n"/>
      <c r="P806" s="9" t="n"/>
      <c r="Q806" s="9" t="n"/>
      <c r="R806" s="9" t="n"/>
      <c r="S806" s="9" t="n"/>
    </row>
    <row r="807" ht="15.75" customHeight="1" s="496">
      <c r="A807" s="9" t="n"/>
      <c r="B807" s="9" t="n"/>
      <c r="C807" s="9" t="n"/>
      <c r="E807" s="9" t="n"/>
      <c r="F807" s="9" t="n"/>
      <c r="H807" s="9" t="n"/>
      <c r="J807" s="9" t="n"/>
      <c r="K807" s="9" t="n"/>
      <c r="L807" s="9" t="n"/>
      <c r="N807" s="9" t="n"/>
      <c r="O807" s="9" t="n"/>
      <c r="P807" s="9" t="n"/>
      <c r="Q807" s="9" t="n"/>
      <c r="R807" s="9" t="n"/>
      <c r="S807" s="9" t="n"/>
    </row>
    <row r="808" ht="15.75" customHeight="1" s="496">
      <c r="A808" s="9" t="n"/>
      <c r="B808" s="9" t="n"/>
      <c r="C808" s="9" t="n"/>
      <c r="E808" s="9" t="n"/>
      <c r="F808" s="9" t="n"/>
      <c r="H808" s="9" t="n"/>
      <c r="J808" s="9" t="n"/>
      <c r="K808" s="9" t="n"/>
      <c r="L808" s="9" t="n"/>
      <c r="N808" s="9" t="n"/>
      <c r="O808" s="9" t="n"/>
      <c r="P808" s="9" t="n"/>
      <c r="Q808" s="9" t="n"/>
      <c r="R808" s="9" t="n"/>
      <c r="S808" s="9" t="n"/>
    </row>
    <row r="809" ht="15.75" customHeight="1" s="496">
      <c r="A809" s="9" t="n"/>
      <c r="B809" s="9" t="n"/>
      <c r="C809" s="9" t="n"/>
      <c r="E809" s="9" t="n"/>
      <c r="F809" s="9" t="n"/>
      <c r="H809" s="9" t="n"/>
      <c r="J809" s="9" t="n"/>
      <c r="K809" s="9" t="n"/>
      <c r="L809" s="9" t="n"/>
      <c r="N809" s="9" t="n"/>
      <c r="O809" s="9" t="n"/>
      <c r="P809" s="9" t="n"/>
      <c r="Q809" s="9" t="n"/>
      <c r="R809" s="9" t="n"/>
      <c r="S809" s="9" t="n"/>
    </row>
    <row r="810" ht="15.75" customHeight="1" s="496">
      <c r="A810" s="9" t="n"/>
      <c r="B810" s="9" t="n"/>
      <c r="C810" s="9" t="n"/>
      <c r="E810" s="9" t="n"/>
      <c r="F810" s="9" t="n"/>
      <c r="H810" s="9" t="n"/>
      <c r="J810" s="9" t="n"/>
      <c r="K810" s="9" t="n"/>
      <c r="L810" s="9" t="n"/>
      <c r="N810" s="9" t="n"/>
      <c r="O810" s="9" t="n"/>
      <c r="P810" s="9" t="n"/>
      <c r="Q810" s="9" t="n"/>
      <c r="R810" s="9" t="n"/>
      <c r="S810" s="9" t="n"/>
    </row>
    <row r="811" ht="15.75" customHeight="1" s="496">
      <c r="A811" s="9" t="n"/>
      <c r="B811" s="9" t="n"/>
      <c r="C811" s="9" t="n"/>
      <c r="E811" s="9" t="n"/>
      <c r="F811" s="9" t="n"/>
      <c r="H811" s="9" t="n"/>
      <c r="J811" s="9" t="n"/>
      <c r="K811" s="9" t="n"/>
      <c r="L811" s="9" t="n"/>
      <c r="N811" s="9" t="n"/>
      <c r="O811" s="9" t="n"/>
      <c r="P811" s="9" t="n"/>
      <c r="Q811" s="9" t="n"/>
      <c r="R811" s="9" t="n"/>
      <c r="S811" s="9" t="n"/>
    </row>
    <row r="812" ht="15.75" customHeight="1" s="496">
      <c r="A812" s="9" t="n"/>
      <c r="B812" s="9" t="n"/>
      <c r="C812" s="9" t="n"/>
      <c r="E812" s="9" t="n"/>
      <c r="F812" s="9" t="n"/>
      <c r="H812" s="9" t="n"/>
      <c r="J812" s="9" t="n"/>
      <c r="K812" s="9" t="n"/>
      <c r="L812" s="9" t="n"/>
      <c r="N812" s="9" t="n"/>
      <c r="O812" s="9" t="n"/>
      <c r="P812" s="9" t="n"/>
      <c r="Q812" s="9" t="n"/>
      <c r="R812" s="9" t="n"/>
      <c r="S812" s="9" t="n"/>
    </row>
    <row r="813" ht="15.75" customHeight="1" s="496">
      <c r="A813" s="9" t="n"/>
      <c r="B813" s="9" t="n"/>
      <c r="C813" s="9" t="n"/>
      <c r="E813" s="9" t="n"/>
      <c r="F813" s="9" t="n"/>
      <c r="H813" s="9" t="n"/>
      <c r="J813" s="9" t="n"/>
      <c r="K813" s="9" t="n"/>
      <c r="L813" s="9" t="n"/>
      <c r="N813" s="9" t="n"/>
      <c r="O813" s="9" t="n"/>
      <c r="P813" s="9" t="n"/>
      <c r="Q813" s="9" t="n"/>
      <c r="R813" s="9" t="n"/>
      <c r="S813" s="9" t="n"/>
    </row>
    <row r="814" ht="15.75" customHeight="1" s="496">
      <c r="A814" s="9" t="n"/>
      <c r="B814" s="9" t="n"/>
      <c r="C814" s="9" t="n"/>
      <c r="E814" s="9" t="n"/>
      <c r="F814" s="9" t="n"/>
      <c r="H814" s="9" t="n"/>
      <c r="J814" s="9" t="n"/>
      <c r="K814" s="9" t="n"/>
      <c r="L814" s="9" t="n"/>
      <c r="N814" s="9" t="n"/>
      <c r="O814" s="9" t="n"/>
      <c r="P814" s="9" t="n"/>
      <c r="Q814" s="9" t="n"/>
      <c r="R814" s="9" t="n"/>
      <c r="S814" s="9" t="n"/>
    </row>
    <row r="815" ht="15.75" customHeight="1" s="496">
      <c r="A815" s="9" t="n"/>
      <c r="B815" s="9" t="n"/>
      <c r="C815" s="9" t="n"/>
      <c r="E815" s="9" t="n"/>
      <c r="F815" s="9" t="n"/>
      <c r="H815" s="9" t="n"/>
      <c r="J815" s="9" t="n"/>
      <c r="K815" s="9" t="n"/>
      <c r="L815" s="9" t="n"/>
      <c r="N815" s="9" t="n"/>
      <c r="O815" s="9" t="n"/>
      <c r="P815" s="9" t="n"/>
      <c r="Q815" s="9" t="n"/>
      <c r="R815" s="9" t="n"/>
      <c r="S815" s="9" t="n"/>
    </row>
    <row r="816" ht="15.75" customHeight="1" s="496">
      <c r="A816" s="9" t="n"/>
      <c r="B816" s="9" t="n"/>
      <c r="C816" s="9" t="n"/>
      <c r="E816" s="9" t="n"/>
      <c r="F816" s="9" t="n"/>
      <c r="H816" s="9" t="n"/>
      <c r="J816" s="9" t="n"/>
      <c r="K816" s="9" t="n"/>
      <c r="L816" s="9" t="n"/>
      <c r="N816" s="9" t="n"/>
      <c r="O816" s="9" t="n"/>
      <c r="P816" s="9" t="n"/>
      <c r="Q816" s="9" t="n"/>
      <c r="R816" s="9" t="n"/>
      <c r="S816" s="9" t="n"/>
    </row>
    <row r="817" ht="15.75" customHeight="1" s="496">
      <c r="A817" s="9" t="n"/>
      <c r="B817" s="9" t="n"/>
      <c r="C817" s="9" t="n"/>
      <c r="E817" s="9" t="n"/>
      <c r="F817" s="9" t="n"/>
      <c r="H817" s="9" t="n"/>
      <c r="J817" s="9" t="n"/>
      <c r="K817" s="9" t="n"/>
      <c r="L817" s="9" t="n"/>
      <c r="N817" s="9" t="n"/>
      <c r="O817" s="9" t="n"/>
      <c r="P817" s="9" t="n"/>
      <c r="Q817" s="9" t="n"/>
      <c r="R817" s="9" t="n"/>
      <c r="S817" s="9" t="n"/>
    </row>
    <row r="818" ht="15.75" customHeight="1" s="496">
      <c r="A818" s="9" t="n"/>
      <c r="B818" s="9" t="n"/>
      <c r="C818" s="9" t="n"/>
      <c r="E818" s="9" t="n"/>
      <c r="F818" s="9" t="n"/>
      <c r="H818" s="9" t="n"/>
      <c r="J818" s="9" t="n"/>
      <c r="K818" s="9" t="n"/>
      <c r="L818" s="9" t="n"/>
      <c r="N818" s="9" t="n"/>
      <c r="O818" s="9" t="n"/>
      <c r="P818" s="9" t="n"/>
      <c r="Q818" s="9" t="n"/>
      <c r="R818" s="9" t="n"/>
      <c r="S818" s="9" t="n"/>
    </row>
    <row r="819" ht="15.75" customHeight="1" s="496">
      <c r="A819" s="9" t="n"/>
      <c r="B819" s="9" t="n"/>
      <c r="C819" s="9" t="n"/>
      <c r="E819" s="9" t="n"/>
      <c r="F819" s="9" t="n"/>
      <c r="H819" s="9" t="n"/>
      <c r="J819" s="9" t="n"/>
      <c r="K819" s="9" t="n"/>
      <c r="L819" s="9" t="n"/>
      <c r="N819" s="9" t="n"/>
      <c r="O819" s="9" t="n"/>
      <c r="P819" s="9" t="n"/>
      <c r="Q819" s="9" t="n"/>
      <c r="R819" s="9" t="n"/>
      <c r="S819" s="9" t="n"/>
    </row>
    <row r="820" ht="15.75" customHeight="1" s="496">
      <c r="A820" s="9" t="n"/>
      <c r="B820" s="9" t="n"/>
      <c r="C820" s="9" t="n"/>
      <c r="E820" s="9" t="n"/>
      <c r="F820" s="9" t="n"/>
      <c r="H820" s="9" t="n"/>
      <c r="J820" s="9" t="n"/>
      <c r="K820" s="9" t="n"/>
      <c r="L820" s="9" t="n"/>
      <c r="N820" s="9" t="n"/>
      <c r="O820" s="9" t="n"/>
      <c r="P820" s="9" t="n"/>
      <c r="Q820" s="9" t="n"/>
      <c r="R820" s="9" t="n"/>
      <c r="S820" s="9" t="n"/>
    </row>
    <row r="821" ht="15.75" customHeight="1" s="496">
      <c r="A821" s="9" t="n"/>
      <c r="B821" s="9" t="n"/>
      <c r="C821" s="9" t="n"/>
      <c r="E821" s="9" t="n"/>
      <c r="F821" s="9" t="n"/>
      <c r="H821" s="9" t="n"/>
      <c r="J821" s="9" t="n"/>
      <c r="K821" s="9" t="n"/>
      <c r="L821" s="9" t="n"/>
      <c r="N821" s="9" t="n"/>
      <c r="O821" s="9" t="n"/>
      <c r="P821" s="9" t="n"/>
      <c r="Q821" s="9" t="n"/>
      <c r="R821" s="9" t="n"/>
      <c r="S821" s="9" t="n"/>
    </row>
    <row r="822" ht="15.75" customHeight="1" s="496">
      <c r="A822" s="9" t="n"/>
      <c r="B822" s="9" t="n"/>
      <c r="C822" s="9" t="n"/>
      <c r="E822" s="9" t="n"/>
      <c r="F822" s="9" t="n"/>
      <c r="H822" s="9" t="n"/>
      <c r="J822" s="9" t="n"/>
      <c r="K822" s="9" t="n"/>
      <c r="L822" s="9" t="n"/>
      <c r="N822" s="9" t="n"/>
      <c r="O822" s="9" t="n"/>
      <c r="P822" s="9" t="n"/>
      <c r="Q822" s="9" t="n"/>
      <c r="R822" s="9" t="n"/>
      <c r="S822" s="9" t="n"/>
    </row>
    <row r="823" ht="15.75" customHeight="1" s="496">
      <c r="A823" s="9" t="n"/>
      <c r="B823" s="9" t="n"/>
      <c r="C823" s="9" t="n"/>
      <c r="E823" s="9" t="n"/>
      <c r="F823" s="9" t="n"/>
      <c r="H823" s="9" t="n"/>
      <c r="J823" s="9" t="n"/>
      <c r="K823" s="9" t="n"/>
      <c r="L823" s="9" t="n"/>
      <c r="N823" s="9" t="n"/>
      <c r="O823" s="9" t="n"/>
      <c r="P823" s="9" t="n"/>
      <c r="Q823" s="9" t="n"/>
      <c r="R823" s="9" t="n"/>
      <c r="S823" s="9" t="n"/>
    </row>
    <row r="824" ht="15.75" customHeight="1" s="496">
      <c r="A824" s="9" t="n"/>
      <c r="B824" s="9" t="n"/>
      <c r="C824" s="9" t="n"/>
      <c r="E824" s="9" t="n"/>
      <c r="F824" s="9" t="n"/>
      <c r="H824" s="9" t="n"/>
      <c r="J824" s="9" t="n"/>
      <c r="K824" s="9" t="n"/>
      <c r="L824" s="9" t="n"/>
      <c r="N824" s="9" t="n"/>
      <c r="O824" s="9" t="n"/>
      <c r="P824" s="9" t="n"/>
      <c r="Q824" s="9" t="n"/>
      <c r="R824" s="9" t="n"/>
      <c r="S824" s="9" t="n"/>
    </row>
    <row r="825" ht="15.75" customHeight="1" s="496">
      <c r="A825" s="9" t="n"/>
      <c r="B825" s="9" t="n"/>
      <c r="C825" s="9" t="n"/>
      <c r="E825" s="9" t="n"/>
      <c r="F825" s="9" t="n"/>
      <c r="H825" s="9" t="n"/>
      <c r="J825" s="9" t="n"/>
      <c r="K825" s="9" t="n"/>
      <c r="L825" s="9" t="n"/>
      <c r="N825" s="9" t="n"/>
      <c r="O825" s="9" t="n"/>
      <c r="P825" s="9" t="n"/>
      <c r="Q825" s="9" t="n"/>
      <c r="R825" s="9" t="n"/>
      <c r="S825" s="9" t="n"/>
    </row>
    <row r="826" ht="15.75" customHeight="1" s="496">
      <c r="A826" s="9" t="n"/>
      <c r="B826" s="9" t="n"/>
      <c r="C826" s="9" t="n"/>
      <c r="E826" s="9" t="n"/>
      <c r="F826" s="9" t="n"/>
      <c r="H826" s="9" t="n"/>
      <c r="J826" s="9" t="n"/>
      <c r="K826" s="9" t="n"/>
      <c r="L826" s="9" t="n"/>
      <c r="N826" s="9" t="n"/>
      <c r="O826" s="9" t="n"/>
      <c r="P826" s="9" t="n"/>
      <c r="Q826" s="9" t="n"/>
      <c r="R826" s="9" t="n"/>
      <c r="S826" s="9" t="n"/>
    </row>
    <row r="827" ht="15.75" customHeight="1" s="496">
      <c r="A827" s="9" t="n"/>
      <c r="B827" s="9" t="n"/>
      <c r="C827" s="9" t="n"/>
      <c r="E827" s="9" t="n"/>
      <c r="F827" s="9" t="n"/>
      <c r="H827" s="9" t="n"/>
      <c r="J827" s="9" t="n"/>
      <c r="K827" s="9" t="n"/>
      <c r="L827" s="9" t="n"/>
      <c r="N827" s="9" t="n"/>
      <c r="O827" s="9" t="n"/>
      <c r="P827" s="9" t="n"/>
      <c r="Q827" s="9" t="n"/>
      <c r="R827" s="9" t="n"/>
      <c r="S827" s="9" t="n"/>
    </row>
    <row r="828" ht="15.75" customHeight="1" s="496">
      <c r="A828" s="9" t="n"/>
      <c r="B828" s="9" t="n"/>
      <c r="C828" s="9" t="n"/>
      <c r="E828" s="9" t="n"/>
      <c r="F828" s="9" t="n"/>
      <c r="H828" s="9" t="n"/>
      <c r="J828" s="9" t="n"/>
      <c r="K828" s="9" t="n"/>
      <c r="L828" s="9" t="n"/>
      <c r="N828" s="9" t="n"/>
      <c r="O828" s="9" t="n"/>
      <c r="P828" s="9" t="n"/>
      <c r="Q828" s="9" t="n"/>
      <c r="R828" s="9" t="n"/>
      <c r="S828" s="9" t="n"/>
    </row>
    <row r="829" ht="15.75" customHeight="1" s="496">
      <c r="A829" s="9" t="n"/>
      <c r="B829" s="9" t="n"/>
      <c r="C829" s="9" t="n"/>
      <c r="E829" s="9" t="n"/>
      <c r="F829" s="9" t="n"/>
      <c r="H829" s="9" t="n"/>
      <c r="J829" s="9" t="n"/>
      <c r="K829" s="9" t="n"/>
      <c r="L829" s="9" t="n"/>
      <c r="N829" s="9" t="n"/>
      <c r="O829" s="9" t="n"/>
      <c r="P829" s="9" t="n"/>
      <c r="Q829" s="9" t="n"/>
      <c r="R829" s="9" t="n"/>
      <c r="S829" s="9" t="n"/>
    </row>
    <row r="830" ht="15.75" customHeight="1" s="496">
      <c r="A830" s="9" t="n"/>
      <c r="B830" s="9" t="n"/>
      <c r="C830" s="9" t="n"/>
      <c r="E830" s="9" t="n"/>
      <c r="F830" s="9" t="n"/>
      <c r="H830" s="9" t="n"/>
      <c r="J830" s="9" t="n"/>
      <c r="K830" s="9" t="n"/>
      <c r="L830" s="9" t="n"/>
      <c r="N830" s="9" t="n"/>
      <c r="O830" s="9" t="n"/>
      <c r="P830" s="9" t="n"/>
      <c r="Q830" s="9" t="n"/>
      <c r="R830" s="9" t="n"/>
      <c r="S830" s="9" t="n"/>
    </row>
    <row r="831" ht="15.75" customHeight="1" s="496">
      <c r="A831" s="9" t="n"/>
      <c r="B831" s="9" t="n"/>
      <c r="C831" s="9" t="n"/>
      <c r="E831" s="9" t="n"/>
      <c r="F831" s="9" t="n"/>
      <c r="H831" s="9" t="n"/>
      <c r="J831" s="9" t="n"/>
      <c r="K831" s="9" t="n"/>
      <c r="L831" s="9" t="n"/>
      <c r="N831" s="9" t="n"/>
      <c r="O831" s="9" t="n"/>
      <c r="P831" s="9" t="n"/>
      <c r="Q831" s="9" t="n"/>
      <c r="R831" s="9" t="n"/>
      <c r="S831" s="9" t="n"/>
    </row>
    <row r="832" ht="15.75" customHeight="1" s="496">
      <c r="A832" s="9" t="n"/>
      <c r="B832" s="9" t="n"/>
      <c r="C832" s="9" t="n"/>
      <c r="E832" s="9" t="n"/>
      <c r="F832" s="9" t="n"/>
      <c r="H832" s="9" t="n"/>
      <c r="J832" s="9" t="n"/>
      <c r="K832" s="9" t="n"/>
      <c r="L832" s="9" t="n"/>
      <c r="N832" s="9" t="n"/>
      <c r="O832" s="9" t="n"/>
      <c r="P832" s="9" t="n"/>
      <c r="Q832" s="9" t="n"/>
      <c r="R832" s="9" t="n"/>
      <c r="S832" s="9" t="n"/>
    </row>
    <row r="833" ht="15.75" customHeight="1" s="496">
      <c r="A833" s="9" t="n"/>
      <c r="B833" s="9" t="n"/>
      <c r="C833" s="9" t="n"/>
      <c r="E833" s="9" t="n"/>
      <c r="F833" s="9" t="n"/>
      <c r="H833" s="9" t="n"/>
      <c r="J833" s="9" t="n"/>
      <c r="K833" s="9" t="n"/>
      <c r="L833" s="9" t="n"/>
      <c r="N833" s="9" t="n"/>
      <c r="O833" s="9" t="n"/>
      <c r="P833" s="9" t="n"/>
      <c r="Q833" s="9" t="n"/>
      <c r="R833" s="9" t="n"/>
      <c r="S833" s="9" t="n"/>
    </row>
    <row r="834" ht="15.75" customHeight="1" s="496">
      <c r="A834" s="9" t="n"/>
      <c r="B834" s="9" t="n"/>
      <c r="C834" s="9" t="n"/>
      <c r="E834" s="9" t="n"/>
      <c r="F834" s="9" t="n"/>
      <c r="H834" s="9" t="n"/>
      <c r="J834" s="9" t="n"/>
      <c r="K834" s="9" t="n"/>
      <c r="L834" s="9" t="n"/>
      <c r="N834" s="9" t="n"/>
      <c r="O834" s="9" t="n"/>
      <c r="P834" s="9" t="n"/>
      <c r="Q834" s="9" t="n"/>
      <c r="R834" s="9" t="n"/>
      <c r="S834" s="9" t="n"/>
    </row>
    <row r="835" ht="15.75" customHeight="1" s="496">
      <c r="A835" s="9" t="n"/>
      <c r="B835" s="9" t="n"/>
      <c r="C835" s="9" t="n"/>
      <c r="E835" s="9" t="n"/>
      <c r="F835" s="9" t="n"/>
      <c r="H835" s="9" t="n"/>
      <c r="J835" s="9" t="n"/>
      <c r="K835" s="9" t="n"/>
      <c r="L835" s="9" t="n"/>
      <c r="N835" s="9" t="n"/>
      <c r="O835" s="9" t="n"/>
      <c r="P835" s="9" t="n"/>
      <c r="Q835" s="9" t="n"/>
      <c r="R835" s="9" t="n"/>
      <c r="S835" s="9" t="n"/>
    </row>
    <row r="836" ht="15.75" customHeight="1" s="496">
      <c r="A836" s="9" t="n"/>
      <c r="B836" s="9" t="n"/>
      <c r="C836" s="9" t="n"/>
      <c r="E836" s="9" t="n"/>
      <c r="F836" s="9" t="n"/>
      <c r="H836" s="9" t="n"/>
      <c r="J836" s="9" t="n"/>
      <c r="K836" s="9" t="n"/>
      <c r="L836" s="9" t="n"/>
      <c r="N836" s="9" t="n"/>
      <c r="O836" s="9" t="n"/>
      <c r="P836" s="9" t="n"/>
      <c r="Q836" s="9" t="n"/>
      <c r="R836" s="9" t="n"/>
      <c r="S836" s="9" t="n"/>
    </row>
    <row r="837" ht="15.75" customHeight="1" s="496">
      <c r="A837" s="9" t="n"/>
      <c r="B837" s="9" t="n"/>
      <c r="C837" s="9" t="n"/>
      <c r="E837" s="9" t="n"/>
      <c r="F837" s="9" t="n"/>
      <c r="H837" s="9" t="n"/>
      <c r="J837" s="9" t="n"/>
      <c r="K837" s="9" t="n"/>
      <c r="L837" s="9" t="n"/>
      <c r="N837" s="9" t="n"/>
      <c r="O837" s="9" t="n"/>
      <c r="P837" s="9" t="n"/>
      <c r="Q837" s="9" t="n"/>
      <c r="R837" s="9" t="n"/>
      <c r="S837" s="9" t="n"/>
    </row>
    <row r="838" ht="15.75" customHeight="1" s="496">
      <c r="A838" s="9" t="n"/>
      <c r="B838" s="9" t="n"/>
      <c r="C838" s="9" t="n"/>
      <c r="E838" s="9" t="n"/>
      <c r="F838" s="9" t="n"/>
      <c r="H838" s="9" t="n"/>
      <c r="J838" s="9" t="n"/>
      <c r="K838" s="9" t="n"/>
      <c r="L838" s="9" t="n"/>
      <c r="N838" s="9" t="n"/>
      <c r="O838" s="9" t="n"/>
      <c r="P838" s="9" t="n"/>
      <c r="Q838" s="9" t="n"/>
      <c r="R838" s="9" t="n"/>
      <c r="S838" s="9" t="n"/>
    </row>
    <row r="839" ht="15.75" customHeight="1" s="496">
      <c r="A839" s="9" t="n"/>
      <c r="B839" s="9" t="n"/>
      <c r="C839" s="9" t="n"/>
      <c r="E839" s="9" t="n"/>
      <c r="F839" s="9" t="n"/>
      <c r="H839" s="9" t="n"/>
      <c r="J839" s="9" t="n"/>
      <c r="K839" s="9" t="n"/>
      <c r="L839" s="9" t="n"/>
      <c r="N839" s="9" t="n"/>
      <c r="O839" s="9" t="n"/>
      <c r="P839" s="9" t="n"/>
      <c r="Q839" s="9" t="n"/>
      <c r="R839" s="9" t="n"/>
      <c r="S839" s="9" t="n"/>
    </row>
    <row r="840" ht="15.75" customHeight="1" s="496">
      <c r="A840" s="9" t="n"/>
      <c r="B840" s="9" t="n"/>
      <c r="C840" s="9" t="n"/>
      <c r="E840" s="9" t="n"/>
      <c r="F840" s="9" t="n"/>
      <c r="H840" s="9" t="n"/>
      <c r="J840" s="9" t="n"/>
      <c r="K840" s="9" t="n"/>
      <c r="L840" s="9" t="n"/>
      <c r="N840" s="9" t="n"/>
      <c r="O840" s="9" t="n"/>
      <c r="P840" s="9" t="n"/>
      <c r="Q840" s="9" t="n"/>
      <c r="R840" s="9" t="n"/>
      <c r="S840" s="9" t="n"/>
    </row>
    <row r="841" ht="15.75" customHeight="1" s="496">
      <c r="A841" s="9" t="n"/>
      <c r="B841" s="9" t="n"/>
      <c r="C841" s="9" t="n"/>
      <c r="E841" s="9" t="n"/>
      <c r="F841" s="9" t="n"/>
      <c r="H841" s="9" t="n"/>
      <c r="J841" s="9" t="n"/>
      <c r="K841" s="9" t="n"/>
      <c r="L841" s="9" t="n"/>
      <c r="N841" s="9" t="n"/>
      <c r="O841" s="9" t="n"/>
      <c r="P841" s="9" t="n"/>
      <c r="Q841" s="9" t="n"/>
      <c r="R841" s="9" t="n"/>
      <c r="S841" s="9" t="n"/>
    </row>
    <row r="842" ht="15.75" customHeight="1" s="496">
      <c r="A842" s="9" t="n"/>
      <c r="B842" s="9" t="n"/>
      <c r="C842" s="9" t="n"/>
      <c r="E842" s="9" t="n"/>
      <c r="F842" s="9" t="n"/>
      <c r="H842" s="9" t="n"/>
      <c r="J842" s="9" t="n"/>
      <c r="K842" s="9" t="n"/>
      <c r="L842" s="9" t="n"/>
      <c r="N842" s="9" t="n"/>
      <c r="O842" s="9" t="n"/>
      <c r="P842" s="9" t="n"/>
      <c r="Q842" s="9" t="n"/>
      <c r="R842" s="9" t="n"/>
      <c r="S842" s="9" t="n"/>
    </row>
    <row r="843" ht="15.75" customHeight="1" s="496">
      <c r="A843" s="9" t="n"/>
      <c r="B843" s="9" t="n"/>
      <c r="C843" s="9" t="n"/>
      <c r="E843" s="9" t="n"/>
      <c r="F843" s="9" t="n"/>
      <c r="H843" s="9" t="n"/>
      <c r="J843" s="9" t="n"/>
      <c r="K843" s="9" t="n"/>
      <c r="L843" s="9" t="n"/>
      <c r="N843" s="9" t="n"/>
      <c r="O843" s="9" t="n"/>
      <c r="P843" s="9" t="n"/>
      <c r="Q843" s="9" t="n"/>
      <c r="R843" s="9" t="n"/>
      <c r="S843" s="9" t="n"/>
    </row>
    <row r="844" ht="15.75" customHeight="1" s="496">
      <c r="A844" s="9" t="n"/>
      <c r="B844" s="9" t="n"/>
      <c r="C844" s="9" t="n"/>
      <c r="E844" s="9" t="n"/>
      <c r="F844" s="9" t="n"/>
      <c r="H844" s="9" t="n"/>
      <c r="J844" s="9" t="n"/>
      <c r="K844" s="9" t="n"/>
      <c r="L844" s="9" t="n"/>
      <c r="N844" s="9" t="n"/>
      <c r="O844" s="9" t="n"/>
      <c r="P844" s="9" t="n"/>
      <c r="Q844" s="9" t="n"/>
      <c r="R844" s="9" t="n"/>
      <c r="S844" s="9" t="n"/>
    </row>
    <row r="845" ht="15.75" customHeight="1" s="496">
      <c r="A845" s="9" t="n"/>
      <c r="B845" s="9" t="n"/>
      <c r="C845" s="9" t="n"/>
      <c r="E845" s="9" t="n"/>
      <c r="F845" s="9" t="n"/>
      <c r="H845" s="9" t="n"/>
      <c r="J845" s="9" t="n"/>
      <c r="K845" s="9" t="n"/>
      <c r="L845" s="9" t="n"/>
      <c r="N845" s="9" t="n"/>
      <c r="O845" s="9" t="n"/>
      <c r="P845" s="9" t="n"/>
      <c r="Q845" s="9" t="n"/>
      <c r="R845" s="9" t="n"/>
      <c r="S845" s="9" t="n"/>
    </row>
    <row r="846" ht="15.75" customHeight="1" s="496">
      <c r="A846" s="9" t="n"/>
      <c r="B846" s="9" t="n"/>
      <c r="C846" s="9" t="n"/>
      <c r="E846" s="9" t="n"/>
      <c r="F846" s="9" t="n"/>
      <c r="H846" s="9" t="n"/>
      <c r="J846" s="9" t="n"/>
      <c r="K846" s="9" t="n"/>
      <c r="L846" s="9" t="n"/>
      <c r="N846" s="9" t="n"/>
      <c r="O846" s="9" t="n"/>
      <c r="P846" s="9" t="n"/>
      <c r="Q846" s="9" t="n"/>
      <c r="R846" s="9" t="n"/>
      <c r="S846" s="9" t="n"/>
    </row>
    <row r="847" ht="15.75" customHeight="1" s="496">
      <c r="A847" s="9" t="n"/>
      <c r="B847" s="9" t="n"/>
      <c r="C847" s="9" t="n"/>
      <c r="E847" s="9" t="n"/>
      <c r="F847" s="9" t="n"/>
      <c r="H847" s="9" t="n"/>
      <c r="J847" s="9" t="n"/>
      <c r="K847" s="9" t="n"/>
      <c r="L847" s="9" t="n"/>
      <c r="N847" s="9" t="n"/>
      <c r="O847" s="9" t="n"/>
      <c r="P847" s="9" t="n"/>
      <c r="Q847" s="9" t="n"/>
      <c r="R847" s="9" t="n"/>
      <c r="S847" s="9" t="n"/>
    </row>
    <row r="848" ht="15.75" customHeight="1" s="496">
      <c r="A848" s="9" t="n"/>
      <c r="B848" s="9" t="n"/>
      <c r="C848" s="9" t="n"/>
      <c r="E848" s="9" t="n"/>
      <c r="F848" s="9" t="n"/>
      <c r="H848" s="9" t="n"/>
      <c r="J848" s="9" t="n"/>
      <c r="K848" s="9" t="n"/>
      <c r="L848" s="9" t="n"/>
      <c r="N848" s="9" t="n"/>
      <c r="O848" s="9" t="n"/>
      <c r="P848" s="9" t="n"/>
      <c r="Q848" s="9" t="n"/>
      <c r="R848" s="9" t="n"/>
      <c r="S848" s="9" t="n"/>
    </row>
    <row r="849" ht="15.75" customHeight="1" s="496">
      <c r="A849" s="9" t="n"/>
      <c r="B849" s="9" t="n"/>
      <c r="C849" s="9" t="n"/>
      <c r="E849" s="9" t="n"/>
      <c r="F849" s="9" t="n"/>
      <c r="H849" s="9" t="n"/>
      <c r="J849" s="9" t="n"/>
      <c r="K849" s="9" t="n"/>
      <c r="L849" s="9" t="n"/>
      <c r="N849" s="9" t="n"/>
      <c r="O849" s="9" t="n"/>
      <c r="P849" s="9" t="n"/>
      <c r="Q849" s="9" t="n"/>
      <c r="R849" s="9" t="n"/>
      <c r="S849" s="9" t="n"/>
    </row>
    <row r="850" ht="15.75" customHeight="1" s="496">
      <c r="A850" s="9" t="n"/>
      <c r="B850" s="9" t="n"/>
      <c r="C850" s="9" t="n"/>
      <c r="E850" s="9" t="n"/>
      <c r="F850" s="9" t="n"/>
      <c r="H850" s="9" t="n"/>
      <c r="J850" s="9" t="n"/>
      <c r="K850" s="9" t="n"/>
      <c r="L850" s="9" t="n"/>
      <c r="N850" s="9" t="n"/>
      <c r="O850" s="9" t="n"/>
      <c r="P850" s="9" t="n"/>
      <c r="Q850" s="9" t="n"/>
      <c r="R850" s="9" t="n"/>
      <c r="S850" s="9" t="n"/>
    </row>
    <row r="851" ht="15.75" customHeight="1" s="496">
      <c r="A851" s="9" t="n"/>
      <c r="B851" s="9" t="n"/>
      <c r="C851" s="9" t="n"/>
      <c r="E851" s="9" t="n"/>
      <c r="F851" s="9" t="n"/>
      <c r="H851" s="9" t="n"/>
      <c r="J851" s="9" t="n"/>
      <c r="K851" s="9" t="n"/>
      <c r="L851" s="9" t="n"/>
      <c r="N851" s="9" t="n"/>
      <c r="O851" s="9" t="n"/>
      <c r="P851" s="9" t="n"/>
      <c r="Q851" s="9" t="n"/>
      <c r="R851" s="9" t="n"/>
      <c r="S851" s="9" t="n"/>
    </row>
    <row r="852" ht="15.75" customHeight="1" s="496">
      <c r="A852" s="9" t="n"/>
      <c r="B852" s="9" t="n"/>
      <c r="C852" s="9" t="n"/>
      <c r="E852" s="9" t="n"/>
      <c r="F852" s="9" t="n"/>
      <c r="H852" s="9" t="n"/>
      <c r="J852" s="9" t="n"/>
      <c r="K852" s="9" t="n"/>
      <c r="L852" s="9" t="n"/>
      <c r="N852" s="9" t="n"/>
      <c r="O852" s="9" t="n"/>
      <c r="P852" s="9" t="n"/>
      <c r="Q852" s="9" t="n"/>
      <c r="R852" s="9" t="n"/>
      <c r="S852" s="9" t="n"/>
    </row>
    <row r="853" ht="15.75" customHeight="1" s="496">
      <c r="A853" s="9" t="n"/>
      <c r="B853" s="9" t="n"/>
      <c r="C853" s="9" t="n"/>
      <c r="E853" s="9" t="n"/>
      <c r="F853" s="9" t="n"/>
      <c r="H853" s="9" t="n"/>
      <c r="J853" s="9" t="n"/>
      <c r="K853" s="9" t="n"/>
      <c r="L853" s="9" t="n"/>
      <c r="N853" s="9" t="n"/>
      <c r="O853" s="9" t="n"/>
      <c r="P853" s="9" t="n"/>
      <c r="Q853" s="9" t="n"/>
      <c r="R853" s="9" t="n"/>
      <c r="S853" s="9" t="n"/>
    </row>
    <row r="854" ht="15.75" customHeight="1" s="496">
      <c r="A854" s="9" t="n"/>
      <c r="B854" s="9" t="n"/>
      <c r="C854" s="9" t="n"/>
      <c r="E854" s="9" t="n"/>
      <c r="F854" s="9" t="n"/>
      <c r="H854" s="9" t="n"/>
      <c r="J854" s="9" t="n"/>
      <c r="K854" s="9" t="n"/>
      <c r="L854" s="9" t="n"/>
      <c r="N854" s="9" t="n"/>
      <c r="O854" s="9" t="n"/>
      <c r="P854" s="9" t="n"/>
      <c r="Q854" s="9" t="n"/>
      <c r="R854" s="9" t="n"/>
      <c r="S854" s="9" t="n"/>
    </row>
    <row r="855" ht="15.75" customHeight="1" s="496">
      <c r="A855" s="9" t="n"/>
      <c r="B855" s="9" t="n"/>
      <c r="C855" s="9" t="n"/>
      <c r="E855" s="9" t="n"/>
      <c r="F855" s="9" t="n"/>
      <c r="H855" s="9" t="n"/>
      <c r="J855" s="9" t="n"/>
      <c r="K855" s="9" t="n"/>
      <c r="L855" s="9" t="n"/>
      <c r="N855" s="9" t="n"/>
      <c r="O855" s="9" t="n"/>
      <c r="P855" s="9" t="n"/>
      <c r="Q855" s="9" t="n"/>
      <c r="R855" s="9" t="n"/>
      <c r="S855" s="9" t="n"/>
    </row>
    <row r="856" ht="15.75" customHeight="1" s="496">
      <c r="A856" s="9" t="n"/>
      <c r="B856" s="9" t="n"/>
      <c r="C856" s="9" t="n"/>
      <c r="E856" s="9" t="n"/>
      <c r="F856" s="9" t="n"/>
      <c r="H856" s="9" t="n"/>
      <c r="J856" s="9" t="n"/>
      <c r="K856" s="9" t="n"/>
      <c r="L856" s="9" t="n"/>
      <c r="N856" s="9" t="n"/>
      <c r="O856" s="9" t="n"/>
      <c r="P856" s="9" t="n"/>
      <c r="Q856" s="9" t="n"/>
      <c r="R856" s="9" t="n"/>
      <c r="S856" s="9" t="n"/>
    </row>
    <row r="857" ht="15.75" customHeight="1" s="496">
      <c r="A857" s="9" t="n"/>
      <c r="B857" s="9" t="n"/>
      <c r="C857" s="9" t="n"/>
      <c r="E857" s="9" t="n"/>
      <c r="F857" s="9" t="n"/>
      <c r="H857" s="9" t="n"/>
      <c r="J857" s="9" t="n"/>
      <c r="K857" s="9" t="n"/>
      <c r="L857" s="9" t="n"/>
      <c r="N857" s="9" t="n"/>
      <c r="O857" s="9" t="n"/>
      <c r="P857" s="9" t="n"/>
      <c r="Q857" s="9" t="n"/>
      <c r="R857" s="9" t="n"/>
      <c r="S857" s="9" t="n"/>
    </row>
    <row r="858" ht="15.75" customHeight="1" s="496">
      <c r="A858" s="9" t="n"/>
      <c r="B858" s="9" t="n"/>
      <c r="C858" s="9" t="n"/>
      <c r="E858" s="9" t="n"/>
      <c r="F858" s="9" t="n"/>
      <c r="H858" s="9" t="n"/>
      <c r="J858" s="9" t="n"/>
      <c r="K858" s="9" t="n"/>
      <c r="L858" s="9" t="n"/>
      <c r="N858" s="9" t="n"/>
      <c r="O858" s="9" t="n"/>
      <c r="P858" s="9" t="n"/>
      <c r="Q858" s="9" t="n"/>
      <c r="R858" s="9" t="n"/>
      <c r="S858" s="9" t="n"/>
    </row>
    <row r="859" ht="15.75" customHeight="1" s="496">
      <c r="A859" s="9" t="n"/>
      <c r="B859" s="9" t="n"/>
      <c r="C859" s="9" t="n"/>
      <c r="E859" s="9" t="n"/>
      <c r="F859" s="9" t="n"/>
      <c r="H859" s="9" t="n"/>
      <c r="J859" s="9" t="n"/>
      <c r="K859" s="9" t="n"/>
      <c r="L859" s="9" t="n"/>
      <c r="N859" s="9" t="n"/>
      <c r="O859" s="9" t="n"/>
      <c r="P859" s="9" t="n"/>
      <c r="Q859" s="9" t="n"/>
      <c r="R859" s="9" t="n"/>
      <c r="S859" s="9" t="n"/>
    </row>
    <row r="860" ht="15.75" customHeight="1" s="496">
      <c r="A860" s="9" t="n"/>
      <c r="B860" s="9" t="n"/>
      <c r="C860" s="9" t="n"/>
      <c r="E860" s="9" t="n"/>
      <c r="F860" s="9" t="n"/>
      <c r="H860" s="9" t="n"/>
      <c r="J860" s="9" t="n"/>
      <c r="K860" s="9" t="n"/>
      <c r="L860" s="9" t="n"/>
      <c r="N860" s="9" t="n"/>
      <c r="O860" s="9" t="n"/>
      <c r="P860" s="9" t="n"/>
      <c r="Q860" s="9" t="n"/>
      <c r="R860" s="9" t="n"/>
      <c r="S860" s="9" t="n"/>
    </row>
    <row r="861" ht="15.75" customHeight="1" s="496">
      <c r="A861" s="9" t="n"/>
      <c r="B861" s="9" t="n"/>
      <c r="C861" s="9" t="n"/>
      <c r="E861" s="9" t="n"/>
      <c r="F861" s="9" t="n"/>
      <c r="H861" s="9" t="n"/>
      <c r="J861" s="9" t="n"/>
      <c r="K861" s="9" t="n"/>
      <c r="L861" s="9" t="n"/>
      <c r="N861" s="9" t="n"/>
      <c r="O861" s="9" t="n"/>
      <c r="P861" s="9" t="n"/>
      <c r="Q861" s="9" t="n"/>
      <c r="R861" s="9" t="n"/>
      <c r="S861" s="9" t="n"/>
    </row>
    <row r="862" ht="15.75" customHeight="1" s="496">
      <c r="A862" s="9" t="n"/>
      <c r="B862" s="9" t="n"/>
      <c r="C862" s="9" t="n"/>
      <c r="E862" s="9" t="n"/>
      <c r="F862" s="9" t="n"/>
      <c r="H862" s="9" t="n"/>
      <c r="J862" s="9" t="n"/>
      <c r="K862" s="9" t="n"/>
      <c r="L862" s="9" t="n"/>
      <c r="N862" s="9" t="n"/>
      <c r="O862" s="9" t="n"/>
      <c r="P862" s="9" t="n"/>
      <c r="Q862" s="9" t="n"/>
      <c r="R862" s="9" t="n"/>
      <c r="S862" s="9" t="n"/>
    </row>
    <row r="863" ht="15.75" customHeight="1" s="496">
      <c r="A863" s="9" t="n"/>
      <c r="B863" s="9" t="n"/>
      <c r="C863" s="9" t="n"/>
      <c r="E863" s="9" t="n"/>
      <c r="F863" s="9" t="n"/>
      <c r="H863" s="9" t="n"/>
      <c r="J863" s="9" t="n"/>
      <c r="K863" s="9" t="n"/>
      <c r="L863" s="9" t="n"/>
      <c r="N863" s="9" t="n"/>
      <c r="O863" s="9" t="n"/>
      <c r="P863" s="9" t="n"/>
      <c r="Q863" s="9" t="n"/>
      <c r="R863" s="9" t="n"/>
      <c r="S863" s="9" t="n"/>
    </row>
    <row r="864" ht="15.75" customHeight="1" s="496">
      <c r="A864" s="9" t="n"/>
      <c r="B864" s="9" t="n"/>
      <c r="C864" s="9" t="n"/>
      <c r="E864" s="9" t="n"/>
      <c r="F864" s="9" t="n"/>
      <c r="H864" s="9" t="n"/>
      <c r="J864" s="9" t="n"/>
      <c r="K864" s="9" t="n"/>
      <c r="L864" s="9" t="n"/>
      <c r="N864" s="9" t="n"/>
      <c r="O864" s="9" t="n"/>
      <c r="P864" s="9" t="n"/>
      <c r="Q864" s="9" t="n"/>
      <c r="R864" s="9" t="n"/>
      <c r="S864" s="9" t="n"/>
    </row>
    <row r="865" ht="15.75" customHeight="1" s="496">
      <c r="A865" s="9" t="n"/>
      <c r="B865" s="9" t="n"/>
      <c r="C865" s="9" t="n"/>
      <c r="E865" s="9" t="n"/>
      <c r="F865" s="9" t="n"/>
      <c r="H865" s="9" t="n"/>
      <c r="J865" s="9" t="n"/>
      <c r="K865" s="9" t="n"/>
      <c r="L865" s="9" t="n"/>
      <c r="N865" s="9" t="n"/>
      <c r="O865" s="9" t="n"/>
      <c r="P865" s="9" t="n"/>
      <c r="Q865" s="9" t="n"/>
      <c r="R865" s="9" t="n"/>
      <c r="S865" s="9" t="n"/>
    </row>
    <row r="866" ht="15.75" customHeight="1" s="496">
      <c r="A866" s="9" t="n"/>
      <c r="B866" s="9" t="n"/>
      <c r="C866" s="9" t="n"/>
      <c r="E866" s="9" t="n"/>
      <c r="F866" s="9" t="n"/>
      <c r="H866" s="9" t="n"/>
      <c r="J866" s="9" t="n"/>
      <c r="K866" s="9" t="n"/>
      <c r="L866" s="9" t="n"/>
      <c r="N866" s="9" t="n"/>
      <c r="O866" s="9" t="n"/>
      <c r="P866" s="9" t="n"/>
      <c r="Q866" s="9" t="n"/>
      <c r="R866" s="9" t="n"/>
      <c r="S866" s="9" t="n"/>
    </row>
    <row r="867" ht="15.75" customHeight="1" s="496">
      <c r="A867" s="9" t="n"/>
      <c r="B867" s="9" t="n"/>
      <c r="C867" s="9" t="n"/>
      <c r="E867" s="9" t="n"/>
      <c r="F867" s="9" t="n"/>
      <c r="H867" s="9" t="n"/>
      <c r="J867" s="9" t="n"/>
      <c r="K867" s="9" t="n"/>
      <c r="L867" s="9" t="n"/>
      <c r="N867" s="9" t="n"/>
      <c r="O867" s="9" t="n"/>
      <c r="P867" s="9" t="n"/>
      <c r="Q867" s="9" t="n"/>
      <c r="R867" s="9" t="n"/>
      <c r="S867" s="9" t="n"/>
    </row>
    <row r="868" ht="15.75" customHeight="1" s="496">
      <c r="A868" s="9" t="n"/>
      <c r="B868" s="9" t="n"/>
      <c r="C868" s="9" t="n"/>
      <c r="E868" s="9" t="n"/>
      <c r="F868" s="9" t="n"/>
      <c r="H868" s="9" t="n"/>
      <c r="J868" s="9" t="n"/>
      <c r="K868" s="9" t="n"/>
      <c r="L868" s="9" t="n"/>
      <c r="N868" s="9" t="n"/>
      <c r="O868" s="9" t="n"/>
      <c r="P868" s="9" t="n"/>
      <c r="Q868" s="9" t="n"/>
      <c r="R868" s="9" t="n"/>
      <c r="S868" s="9" t="n"/>
    </row>
    <row r="869" ht="15.75" customHeight="1" s="496">
      <c r="A869" s="9" t="n"/>
      <c r="B869" s="9" t="n"/>
      <c r="C869" s="9" t="n"/>
      <c r="E869" s="9" t="n"/>
      <c r="F869" s="9" t="n"/>
      <c r="H869" s="9" t="n"/>
      <c r="J869" s="9" t="n"/>
      <c r="K869" s="9" t="n"/>
      <c r="L869" s="9" t="n"/>
      <c r="N869" s="9" t="n"/>
      <c r="O869" s="9" t="n"/>
      <c r="P869" s="9" t="n"/>
      <c r="Q869" s="9" t="n"/>
      <c r="R869" s="9" t="n"/>
      <c r="S869" s="9" t="n"/>
    </row>
    <row r="870" ht="15.75" customHeight="1" s="496">
      <c r="A870" s="9" t="n"/>
      <c r="B870" s="9" t="n"/>
      <c r="C870" s="9" t="n"/>
      <c r="E870" s="9" t="n"/>
      <c r="F870" s="9" t="n"/>
      <c r="H870" s="9" t="n"/>
      <c r="J870" s="9" t="n"/>
      <c r="K870" s="9" t="n"/>
      <c r="L870" s="9" t="n"/>
      <c r="N870" s="9" t="n"/>
      <c r="O870" s="9" t="n"/>
      <c r="P870" s="9" t="n"/>
      <c r="Q870" s="9" t="n"/>
      <c r="R870" s="9" t="n"/>
      <c r="S870" s="9" t="n"/>
    </row>
    <row r="871" ht="15.75" customHeight="1" s="496">
      <c r="A871" s="9" t="n"/>
      <c r="B871" s="9" t="n"/>
      <c r="C871" s="9" t="n"/>
      <c r="E871" s="9" t="n"/>
      <c r="F871" s="9" t="n"/>
      <c r="H871" s="9" t="n"/>
      <c r="J871" s="9" t="n"/>
      <c r="K871" s="9" t="n"/>
      <c r="L871" s="9" t="n"/>
      <c r="N871" s="9" t="n"/>
      <c r="O871" s="9" t="n"/>
      <c r="P871" s="9" t="n"/>
      <c r="Q871" s="9" t="n"/>
      <c r="R871" s="9" t="n"/>
      <c r="S871" s="9" t="n"/>
    </row>
    <row r="872" ht="15.75" customHeight="1" s="496">
      <c r="A872" s="9" t="n"/>
      <c r="B872" s="9" t="n"/>
      <c r="C872" s="9" t="n"/>
      <c r="E872" s="9" t="n"/>
      <c r="F872" s="9" t="n"/>
      <c r="H872" s="9" t="n"/>
      <c r="J872" s="9" t="n"/>
      <c r="K872" s="9" t="n"/>
      <c r="L872" s="9" t="n"/>
      <c r="N872" s="9" t="n"/>
      <c r="O872" s="9" t="n"/>
      <c r="P872" s="9" t="n"/>
      <c r="Q872" s="9" t="n"/>
      <c r="R872" s="9" t="n"/>
      <c r="S872" s="9" t="n"/>
    </row>
    <row r="873" ht="15.75" customHeight="1" s="496">
      <c r="A873" s="9" t="n"/>
      <c r="B873" s="9" t="n"/>
      <c r="C873" s="9" t="n"/>
      <c r="E873" s="9" t="n"/>
      <c r="F873" s="9" t="n"/>
      <c r="H873" s="9" t="n"/>
      <c r="J873" s="9" t="n"/>
      <c r="K873" s="9" t="n"/>
      <c r="L873" s="9" t="n"/>
      <c r="N873" s="9" t="n"/>
      <c r="O873" s="9" t="n"/>
      <c r="P873" s="9" t="n"/>
      <c r="Q873" s="9" t="n"/>
      <c r="R873" s="9" t="n"/>
      <c r="S873" s="9" t="n"/>
    </row>
    <row r="874" ht="15.75" customHeight="1" s="496">
      <c r="A874" s="9" t="n"/>
      <c r="B874" s="9" t="n"/>
      <c r="C874" s="9" t="n"/>
      <c r="E874" s="9" t="n"/>
      <c r="F874" s="9" t="n"/>
      <c r="H874" s="9" t="n"/>
      <c r="J874" s="9" t="n"/>
      <c r="K874" s="9" t="n"/>
      <c r="L874" s="9" t="n"/>
      <c r="N874" s="9" t="n"/>
      <c r="O874" s="9" t="n"/>
      <c r="P874" s="9" t="n"/>
      <c r="Q874" s="9" t="n"/>
      <c r="R874" s="9" t="n"/>
      <c r="S874" s="9" t="n"/>
    </row>
    <row r="875" ht="15.75" customHeight="1" s="496">
      <c r="A875" s="9" t="n"/>
      <c r="B875" s="9" t="n"/>
      <c r="C875" s="9" t="n"/>
      <c r="E875" s="9" t="n"/>
      <c r="F875" s="9" t="n"/>
      <c r="H875" s="9" t="n"/>
      <c r="J875" s="9" t="n"/>
      <c r="K875" s="9" t="n"/>
      <c r="L875" s="9" t="n"/>
      <c r="N875" s="9" t="n"/>
      <c r="O875" s="9" t="n"/>
      <c r="P875" s="9" t="n"/>
      <c r="Q875" s="9" t="n"/>
      <c r="R875" s="9" t="n"/>
      <c r="S875" s="9" t="n"/>
    </row>
    <row r="876" ht="15.75" customHeight="1" s="496">
      <c r="A876" s="9" t="n"/>
      <c r="B876" s="9" t="n"/>
      <c r="C876" s="9" t="n"/>
      <c r="E876" s="9" t="n"/>
      <c r="F876" s="9" t="n"/>
      <c r="H876" s="9" t="n"/>
      <c r="J876" s="9" t="n"/>
      <c r="K876" s="9" t="n"/>
      <c r="L876" s="9" t="n"/>
      <c r="N876" s="9" t="n"/>
      <c r="O876" s="9" t="n"/>
      <c r="P876" s="9" t="n"/>
      <c r="Q876" s="9" t="n"/>
      <c r="R876" s="9" t="n"/>
      <c r="S876" s="9" t="n"/>
    </row>
    <row r="877" ht="15.75" customHeight="1" s="496">
      <c r="A877" s="9" t="n"/>
      <c r="B877" s="9" t="n"/>
      <c r="C877" s="9" t="n"/>
      <c r="E877" s="9" t="n"/>
      <c r="F877" s="9" t="n"/>
      <c r="H877" s="9" t="n"/>
      <c r="J877" s="9" t="n"/>
      <c r="K877" s="9" t="n"/>
      <c r="L877" s="9" t="n"/>
      <c r="N877" s="9" t="n"/>
      <c r="O877" s="9" t="n"/>
      <c r="P877" s="9" t="n"/>
      <c r="Q877" s="9" t="n"/>
      <c r="R877" s="9" t="n"/>
      <c r="S877" s="9" t="n"/>
    </row>
    <row r="878" ht="15.75" customHeight="1" s="496">
      <c r="A878" s="9" t="n"/>
      <c r="B878" s="9" t="n"/>
      <c r="C878" s="9" t="n"/>
      <c r="E878" s="9" t="n"/>
      <c r="F878" s="9" t="n"/>
      <c r="H878" s="9" t="n"/>
      <c r="J878" s="9" t="n"/>
      <c r="K878" s="9" t="n"/>
      <c r="L878" s="9" t="n"/>
      <c r="N878" s="9" t="n"/>
      <c r="O878" s="9" t="n"/>
      <c r="P878" s="9" t="n"/>
      <c r="Q878" s="9" t="n"/>
      <c r="R878" s="9" t="n"/>
      <c r="S878" s="9" t="n"/>
    </row>
    <row r="879" ht="15.75" customHeight="1" s="496">
      <c r="A879" s="9" t="n"/>
      <c r="B879" s="9" t="n"/>
      <c r="C879" s="9" t="n"/>
      <c r="E879" s="9" t="n"/>
      <c r="F879" s="9" t="n"/>
      <c r="H879" s="9" t="n"/>
      <c r="J879" s="9" t="n"/>
      <c r="K879" s="9" t="n"/>
      <c r="L879" s="9" t="n"/>
      <c r="N879" s="9" t="n"/>
      <c r="O879" s="9" t="n"/>
      <c r="P879" s="9" t="n"/>
      <c r="Q879" s="9" t="n"/>
      <c r="R879" s="9" t="n"/>
      <c r="S879" s="9" t="n"/>
    </row>
    <row r="880" ht="15.75" customHeight="1" s="496">
      <c r="A880" s="9" t="n"/>
      <c r="B880" s="9" t="n"/>
      <c r="C880" s="9" t="n"/>
      <c r="E880" s="9" t="n"/>
      <c r="F880" s="9" t="n"/>
      <c r="H880" s="9" t="n"/>
      <c r="J880" s="9" t="n"/>
      <c r="K880" s="9" t="n"/>
      <c r="L880" s="9" t="n"/>
      <c r="N880" s="9" t="n"/>
      <c r="O880" s="9" t="n"/>
      <c r="P880" s="9" t="n"/>
      <c r="Q880" s="9" t="n"/>
      <c r="R880" s="9" t="n"/>
      <c r="S880" s="9" t="n"/>
    </row>
    <row r="881" ht="15.75" customHeight="1" s="496">
      <c r="A881" s="9" t="n"/>
      <c r="B881" s="9" t="n"/>
      <c r="C881" s="9" t="n"/>
      <c r="E881" s="9" t="n"/>
      <c r="F881" s="9" t="n"/>
      <c r="H881" s="9" t="n"/>
      <c r="J881" s="9" t="n"/>
      <c r="K881" s="9" t="n"/>
      <c r="L881" s="9" t="n"/>
      <c r="N881" s="9" t="n"/>
      <c r="O881" s="9" t="n"/>
      <c r="P881" s="9" t="n"/>
      <c r="Q881" s="9" t="n"/>
      <c r="R881" s="9" t="n"/>
      <c r="S881" s="9" t="n"/>
    </row>
    <row r="882" ht="15.75" customHeight="1" s="496">
      <c r="A882" s="9" t="n"/>
      <c r="B882" s="9" t="n"/>
      <c r="C882" s="9" t="n"/>
      <c r="E882" s="9" t="n"/>
      <c r="F882" s="9" t="n"/>
      <c r="H882" s="9" t="n"/>
      <c r="J882" s="9" t="n"/>
      <c r="K882" s="9" t="n"/>
      <c r="L882" s="9" t="n"/>
      <c r="N882" s="9" t="n"/>
      <c r="O882" s="9" t="n"/>
      <c r="P882" s="9" t="n"/>
      <c r="Q882" s="9" t="n"/>
      <c r="R882" s="9" t="n"/>
      <c r="S882" s="9" t="n"/>
    </row>
    <row r="883" ht="15.75" customHeight="1" s="496">
      <c r="A883" s="9" t="n"/>
      <c r="B883" s="9" t="n"/>
      <c r="C883" s="9" t="n"/>
      <c r="E883" s="9" t="n"/>
      <c r="F883" s="9" t="n"/>
      <c r="H883" s="9" t="n"/>
      <c r="J883" s="9" t="n"/>
      <c r="K883" s="9" t="n"/>
      <c r="L883" s="9" t="n"/>
      <c r="N883" s="9" t="n"/>
      <c r="O883" s="9" t="n"/>
      <c r="P883" s="9" t="n"/>
      <c r="Q883" s="9" t="n"/>
      <c r="R883" s="9" t="n"/>
      <c r="S883" s="9" t="n"/>
    </row>
    <row r="884" ht="15.75" customHeight="1" s="496">
      <c r="A884" s="9" t="n"/>
      <c r="B884" s="9" t="n"/>
      <c r="C884" s="9" t="n"/>
      <c r="E884" s="9" t="n"/>
      <c r="F884" s="9" t="n"/>
      <c r="H884" s="9" t="n"/>
      <c r="J884" s="9" t="n"/>
      <c r="K884" s="9" t="n"/>
      <c r="L884" s="9" t="n"/>
      <c r="N884" s="9" t="n"/>
      <c r="O884" s="9" t="n"/>
      <c r="P884" s="9" t="n"/>
      <c r="Q884" s="9" t="n"/>
      <c r="R884" s="9" t="n"/>
      <c r="S884" s="9" t="n"/>
    </row>
    <row r="885" ht="15.75" customHeight="1" s="496">
      <c r="A885" s="9" t="n"/>
      <c r="B885" s="9" t="n"/>
      <c r="C885" s="9" t="n"/>
      <c r="E885" s="9" t="n"/>
      <c r="F885" s="9" t="n"/>
      <c r="H885" s="9" t="n"/>
      <c r="J885" s="9" t="n"/>
      <c r="K885" s="9" t="n"/>
      <c r="L885" s="9" t="n"/>
      <c r="N885" s="9" t="n"/>
      <c r="O885" s="9" t="n"/>
      <c r="P885" s="9" t="n"/>
      <c r="Q885" s="9" t="n"/>
      <c r="R885" s="9" t="n"/>
      <c r="S885" s="9" t="n"/>
    </row>
    <row r="886" ht="15.75" customHeight="1" s="496">
      <c r="A886" s="9" t="n"/>
      <c r="B886" s="9" t="n"/>
      <c r="C886" s="9" t="n"/>
      <c r="E886" s="9" t="n"/>
      <c r="F886" s="9" t="n"/>
      <c r="H886" s="9" t="n"/>
      <c r="J886" s="9" t="n"/>
      <c r="K886" s="9" t="n"/>
      <c r="L886" s="9" t="n"/>
      <c r="N886" s="9" t="n"/>
      <c r="O886" s="9" t="n"/>
      <c r="P886" s="9" t="n"/>
      <c r="Q886" s="9" t="n"/>
      <c r="R886" s="9" t="n"/>
      <c r="S886" s="9" t="n"/>
    </row>
    <row r="887" ht="15.75" customHeight="1" s="496">
      <c r="A887" s="9" t="n"/>
      <c r="B887" s="9" t="n"/>
      <c r="C887" s="9" t="n"/>
      <c r="E887" s="9" t="n"/>
      <c r="F887" s="9" t="n"/>
      <c r="H887" s="9" t="n"/>
      <c r="J887" s="9" t="n"/>
      <c r="K887" s="9" t="n"/>
      <c r="L887" s="9" t="n"/>
      <c r="N887" s="9" t="n"/>
      <c r="O887" s="9" t="n"/>
      <c r="P887" s="9" t="n"/>
      <c r="Q887" s="9" t="n"/>
      <c r="R887" s="9" t="n"/>
      <c r="S887" s="9" t="n"/>
    </row>
    <row r="888" ht="15.75" customHeight="1" s="496">
      <c r="A888" s="9" t="n"/>
      <c r="B888" s="9" t="n"/>
      <c r="C888" s="9" t="n"/>
      <c r="E888" s="9" t="n"/>
      <c r="F888" s="9" t="n"/>
      <c r="H888" s="9" t="n"/>
      <c r="J888" s="9" t="n"/>
      <c r="K888" s="9" t="n"/>
      <c r="L888" s="9" t="n"/>
      <c r="N888" s="9" t="n"/>
      <c r="O888" s="9" t="n"/>
      <c r="P888" s="9" t="n"/>
      <c r="Q888" s="9" t="n"/>
      <c r="R888" s="9" t="n"/>
      <c r="S888" s="9" t="n"/>
    </row>
    <row r="889" ht="15.75" customHeight="1" s="496">
      <c r="A889" s="9" t="n"/>
      <c r="B889" s="9" t="n"/>
      <c r="C889" s="9" t="n"/>
      <c r="E889" s="9" t="n"/>
      <c r="F889" s="9" t="n"/>
      <c r="H889" s="9" t="n"/>
      <c r="J889" s="9" t="n"/>
      <c r="K889" s="9" t="n"/>
      <c r="L889" s="9" t="n"/>
      <c r="N889" s="9" t="n"/>
      <c r="O889" s="9" t="n"/>
      <c r="P889" s="9" t="n"/>
      <c r="Q889" s="9" t="n"/>
      <c r="R889" s="9" t="n"/>
      <c r="S889" s="9" t="n"/>
    </row>
    <row r="890" ht="15.75" customHeight="1" s="496">
      <c r="A890" s="9" t="n"/>
      <c r="B890" s="9" t="n"/>
      <c r="C890" s="9" t="n"/>
      <c r="E890" s="9" t="n"/>
      <c r="F890" s="9" t="n"/>
      <c r="H890" s="9" t="n"/>
      <c r="J890" s="9" t="n"/>
      <c r="K890" s="9" t="n"/>
      <c r="L890" s="9" t="n"/>
      <c r="N890" s="9" t="n"/>
      <c r="O890" s="9" t="n"/>
      <c r="P890" s="9" t="n"/>
      <c r="Q890" s="9" t="n"/>
      <c r="R890" s="9" t="n"/>
      <c r="S890" s="9" t="n"/>
    </row>
    <row r="891" ht="15.75" customHeight="1" s="496">
      <c r="A891" s="9" t="n"/>
      <c r="B891" s="9" t="n"/>
      <c r="C891" s="9" t="n"/>
      <c r="E891" s="9" t="n"/>
      <c r="F891" s="9" t="n"/>
      <c r="H891" s="9" t="n"/>
      <c r="J891" s="9" t="n"/>
      <c r="K891" s="9" t="n"/>
      <c r="L891" s="9" t="n"/>
      <c r="N891" s="9" t="n"/>
      <c r="O891" s="9" t="n"/>
      <c r="P891" s="9" t="n"/>
      <c r="Q891" s="9" t="n"/>
      <c r="R891" s="9" t="n"/>
      <c r="S891" s="9" t="n"/>
    </row>
    <row r="892" ht="15.75" customHeight="1" s="496">
      <c r="A892" s="9" t="n"/>
      <c r="B892" s="9" t="n"/>
      <c r="C892" s="9" t="n"/>
      <c r="E892" s="9" t="n"/>
      <c r="F892" s="9" t="n"/>
      <c r="H892" s="9" t="n"/>
      <c r="J892" s="9" t="n"/>
      <c r="K892" s="9" t="n"/>
      <c r="L892" s="9" t="n"/>
      <c r="N892" s="9" t="n"/>
      <c r="O892" s="9" t="n"/>
      <c r="P892" s="9" t="n"/>
      <c r="Q892" s="9" t="n"/>
      <c r="R892" s="9" t="n"/>
      <c r="S892" s="9" t="n"/>
    </row>
    <row r="893" ht="15.75" customHeight="1" s="496">
      <c r="A893" s="9" t="n"/>
      <c r="B893" s="9" t="n"/>
      <c r="C893" s="9" t="n"/>
      <c r="E893" s="9" t="n"/>
      <c r="F893" s="9" t="n"/>
      <c r="H893" s="9" t="n"/>
      <c r="J893" s="9" t="n"/>
      <c r="K893" s="9" t="n"/>
      <c r="L893" s="9" t="n"/>
      <c r="N893" s="9" t="n"/>
      <c r="O893" s="9" t="n"/>
      <c r="P893" s="9" t="n"/>
      <c r="Q893" s="9" t="n"/>
      <c r="R893" s="9" t="n"/>
      <c r="S893" s="9" t="n"/>
    </row>
    <row r="894" ht="15.75" customHeight="1" s="496">
      <c r="A894" s="9" t="n"/>
      <c r="B894" s="9" t="n"/>
      <c r="C894" s="9" t="n"/>
      <c r="E894" s="9" t="n"/>
      <c r="F894" s="9" t="n"/>
      <c r="H894" s="9" t="n"/>
      <c r="J894" s="9" t="n"/>
      <c r="K894" s="9" t="n"/>
      <c r="L894" s="9" t="n"/>
      <c r="N894" s="9" t="n"/>
      <c r="O894" s="9" t="n"/>
      <c r="P894" s="9" t="n"/>
      <c r="Q894" s="9" t="n"/>
      <c r="R894" s="9" t="n"/>
      <c r="S894" s="9" t="n"/>
    </row>
    <row r="895" ht="15.75" customHeight="1" s="496">
      <c r="A895" s="9" t="n"/>
      <c r="B895" s="9" t="n"/>
      <c r="C895" s="9" t="n"/>
      <c r="E895" s="9" t="n"/>
      <c r="F895" s="9" t="n"/>
      <c r="H895" s="9" t="n"/>
      <c r="J895" s="9" t="n"/>
      <c r="K895" s="9" t="n"/>
      <c r="L895" s="9" t="n"/>
      <c r="N895" s="9" t="n"/>
      <c r="O895" s="9" t="n"/>
      <c r="P895" s="9" t="n"/>
      <c r="Q895" s="9" t="n"/>
      <c r="R895" s="9" t="n"/>
      <c r="S895" s="9" t="n"/>
    </row>
    <row r="896" ht="15.75" customHeight="1" s="496">
      <c r="A896" s="9" t="n"/>
      <c r="B896" s="9" t="n"/>
      <c r="C896" s="9" t="n"/>
      <c r="E896" s="9" t="n"/>
      <c r="F896" s="9" t="n"/>
      <c r="H896" s="9" t="n"/>
      <c r="J896" s="9" t="n"/>
      <c r="K896" s="9" t="n"/>
      <c r="L896" s="9" t="n"/>
      <c r="N896" s="9" t="n"/>
      <c r="O896" s="9" t="n"/>
      <c r="P896" s="9" t="n"/>
      <c r="Q896" s="9" t="n"/>
      <c r="R896" s="9" t="n"/>
      <c r="S896" s="9" t="n"/>
    </row>
    <row r="897" ht="15.75" customHeight="1" s="496">
      <c r="A897" s="9" t="n"/>
      <c r="B897" s="9" t="n"/>
      <c r="C897" s="9" t="n"/>
      <c r="E897" s="9" t="n"/>
      <c r="F897" s="9" t="n"/>
      <c r="H897" s="9" t="n"/>
      <c r="J897" s="9" t="n"/>
      <c r="K897" s="9" t="n"/>
      <c r="L897" s="9" t="n"/>
      <c r="N897" s="9" t="n"/>
      <c r="O897" s="9" t="n"/>
      <c r="P897" s="9" t="n"/>
      <c r="Q897" s="9" t="n"/>
      <c r="R897" s="9" t="n"/>
      <c r="S897" s="9" t="n"/>
    </row>
    <row r="898" ht="15.75" customHeight="1" s="496">
      <c r="A898" s="9" t="n"/>
      <c r="B898" s="9" t="n"/>
      <c r="C898" s="9" t="n"/>
      <c r="E898" s="9" t="n"/>
      <c r="F898" s="9" t="n"/>
      <c r="H898" s="9" t="n"/>
      <c r="J898" s="9" t="n"/>
      <c r="K898" s="9" t="n"/>
      <c r="L898" s="9" t="n"/>
      <c r="N898" s="9" t="n"/>
      <c r="O898" s="9" t="n"/>
      <c r="P898" s="9" t="n"/>
      <c r="Q898" s="9" t="n"/>
      <c r="R898" s="9" t="n"/>
      <c r="S898" s="9" t="n"/>
    </row>
    <row r="899" ht="15.75" customHeight="1" s="496">
      <c r="A899" s="9" t="n"/>
      <c r="B899" s="9" t="n"/>
      <c r="C899" s="9" t="n"/>
      <c r="E899" s="9" t="n"/>
      <c r="F899" s="9" t="n"/>
      <c r="H899" s="9" t="n"/>
      <c r="J899" s="9" t="n"/>
      <c r="K899" s="9" t="n"/>
      <c r="L899" s="9" t="n"/>
      <c r="N899" s="9" t="n"/>
      <c r="O899" s="9" t="n"/>
      <c r="P899" s="9" t="n"/>
      <c r="Q899" s="9" t="n"/>
      <c r="R899" s="9" t="n"/>
      <c r="S899" s="9" t="n"/>
    </row>
    <row r="900" ht="15.75" customHeight="1" s="496">
      <c r="A900" s="9" t="n"/>
      <c r="B900" s="9" t="n"/>
      <c r="C900" s="9" t="n"/>
      <c r="E900" s="9" t="n"/>
      <c r="F900" s="9" t="n"/>
      <c r="H900" s="9" t="n"/>
      <c r="J900" s="9" t="n"/>
      <c r="K900" s="9" t="n"/>
      <c r="L900" s="9" t="n"/>
      <c r="N900" s="9" t="n"/>
      <c r="O900" s="9" t="n"/>
      <c r="P900" s="9" t="n"/>
      <c r="Q900" s="9" t="n"/>
      <c r="R900" s="9" t="n"/>
      <c r="S900" s="9" t="n"/>
    </row>
    <row r="901" ht="15.75" customHeight="1" s="496">
      <c r="A901" s="9" t="n"/>
      <c r="B901" s="9" t="n"/>
      <c r="C901" s="9" t="n"/>
      <c r="E901" s="9" t="n"/>
      <c r="F901" s="9" t="n"/>
      <c r="H901" s="9" t="n"/>
      <c r="J901" s="9" t="n"/>
      <c r="K901" s="9" t="n"/>
      <c r="L901" s="9" t="n"/>
      <c r="N901" s="9" t="n"/>
      <c r="O901" s="9" t="n"/>
      <c r="P901" s="9" t="n"/>
      <c r="Q901" s="9" t="n"/>
      <c r="R901" s="9" t="n"/>
      <c r="S901" s="9" t="n"/>
    </row>
    <row r="902" ht="15.75" customHeight="1" s="496">
      <c r="A902" s="9" t="n"/>
      <c r="B902" s="9" t="n"/>
      <c r="C902" s="9" t="n"/>
      <c r="E902" s="9" t="n"/>
      <c r="F902" s="9" t="n"/>
      <c r="H902" s="9" t="n"/>
      <c r="J902" s="9" t="n"/>
      <c r="K902" s="9" t="n"/>
      <c r="L902" s="9" t="n"/>
      <c r="N902" s="9" t="n"/>
      <c r="O902" s="9" t="n"/>
      <c r="P902" s="9" t="n"/>
      <c r="Q902" s="9" t="n"/>
      <c r="R902" s="9" t="n"/>
      <c r="S902" s="9" t="n"/>
    </row>
    <row r="903" ht="15.75" customHeight="1" s="496">
      <c r="A903" s="9" t="n"/>
      <c r="B903" s="9" t="n"/>
      <c r="C903" s="9" t="n"/>
      <c r="E903" s="9" t="n"/>
      <c r="F903" s="9" t="n"/>
      <c r="H903" s="9" t="n"/>
      <c r="J903" s="9" t="n"/>
      <c r="K903" s="9" t="n"/>
      <c r="L903" s="9" t="n"/>
      <c r="N903" s="9" t="n"/>
      <c r="O903" s="9" t="n"/>
      <c r="P903" s="9" t="n"/>
      <c r="Q903" s="9" t="n"/>
      <c r="R903" s="9" t="n"/>
      <c r="S903" s="9" t="n"/>
    </row>
    <row r="904" ht="15.75" customHeight="1" s="496">
      <c r="A904" s="9" t="n"/>
      <c r="B904" s="9" t="n"/>
      <c r="C904" s="9" t="n"/>
      <c r="E904" s="9" t="n"/>
      <c r="F904" s="9" t="n"/>
      <c r="H904" s="9" t="n"/>
      <c r="J904" s="9" t="n"/>
      <c r="K904" s="9" t="n"/>
      <c r="L904" s="9" t="n"/>
      <c r="N904" s="9" t="n"/>
      <c r="O904" s="9" t="n"/>
      <c r="P904" s="9" t="n"/>
      <c r="Q904" s="9" t="n"/>
      <c r="R904" s="9" t="n"/>
      <c r="S904" s="9" t="n"/>
    </row>
    <row r="905" ht="15.75" customHeight="1" s="496">
      <c r="A905" s="9" t="n"/>
      <c r="B905" s="9" t="n"/>
      <c r="C905" s="9" t="n"/>
      <c r="E905" s="9" t="n"/>
      <c r="F905" s="9" t="n"/>
      <c r="H905" s="9" t="n"/>
      <c r="J905" s="9" t="n"/>
      <c r="K905" s="9" t="n"/>
      <c r="L905" s="9" t="n"/>
      <c r="N905" s="9" t="n"/>
      <c r="O905" s="9" t="n"/>
      <c r="P905" s="9" t="n"/>
      <c r="Q905" s="9" t="n"/>
      <c r="R905" s="9" t="n"/>
      <c r="S905" s="9" t="n"/>
    </row>
    <row r="906" ht="15.75" customHeight="1" s="496">
      <c r="A906" s="9" t="n"/>
      <c r="B906" s="9" t="n"/>
      <c r="C906" s="9" t="n"/>
      <c r="E906" s="9" t="n"/>
      <c r="F906" s="9" t="n"/>
      <c r="H906" s="9" t="n"/>
      <c r="J906" s="9" t="n"/>
      <c r="K906" s="9" t="n"/>
      <c r="L906" s="9" t="n"/>
      <c r="N906" s="9" t="n"/>
      <c r="O906" s="9" t="n"/>
      <c r="P906" s="9" t="n"/>
      <c r="Q906" s="9" t="n"/>
      <c r="R906" s="9" t="n"/>
      <c r="S906" s="9" t="n"/>
    </row>
    <row r="907" ht="15.75" customHeight="1" s="496">
      <c r="A907" s="9" t="n"/>
      <c r="B907" s="9" t="n"/>
      <c r="C907" s="9" t="n"/>
      <c r="E907" s="9" t="n"/>
      <c r="F907" s="9" t="n"/>
      <c r="H907" s="9" t="n"/>
      <c r="J907" s="9" t="n"/>
      <c r="K907" s="9" t="n"/>
      <c r="L907" s="9" t="n"/>
      <c r="N907" s="9" t="n"/>
      <c r="O907" s="9" t="n"/>
      <c r="P907" s="9" t="n"/>
      <c r="Q907" s="9" t="n"/>
      <c r="R907" s="9" t="n"/>
      <c r="S907" s="9" t="n"/>
    </row>
    <row r="908" ht="15.75" customHeight="1" s="496">
      <c r="A908" s="9" t="n"/>
      <c r="B908" s="9" t="n"/>
      <c r="C908" s="9" t="n"/>
      <c r="E908" s="9" t="n"/>
      <c r="F908" s="9" t="n"/>
      <c r="H908" s="9" t="n"/>
      <c r="J908" s="9" t="n"/>
      <c r="K908" s="9" t="n"/>
      <c r="L908" s="9" t="n"/>
      <c r="N908" s="9" t="n"/>
      <c r="O908" s="9" t="n"/>
      <c r="P908" s="9" t="n"/>
      <c r="Q908" s="9" t="n"/>
      <c r="R908" s="9" t="n"/>
      <c r="S908" s="9" t="n"/>
    </row>
    <row r="909" ht="15.75" customHeight="1" s="496">
      <c r="A909" s="9" t="n"/>
      <c r="B909" s="9" t="n"/>
      <c r="C909" s="9" t="n"/>
      <c r="E909" s="9" t="n"/>
      <c r="F909" s="9" t="n"/>
      <c r="H909" s="9" t="n"/>
      <c r="J909" s="9" t="n"/>
      <c r="K909" s="9" t="n"/>
      <c r="L909" s="9" t="n"/>
      <c r="N909" s="9" t="n"/>
      <c r="O909" s="9" t="n"/>
      <c r="P909" s="9" t="n"/>
      <c r="Q909" s="9" t="n"/>
      <c r="R909" s="9" t="n"/>
      <c r="S909" s="9" t="n"/>
    </row>
    <row r="910" ht="15.75" customHeight="1" s="496">
      <c r="A910" s="9" t="n"/>
      <c r="B910" s="9" t="n"/>
      <c r="C910" s="9" t="n"/>
      <c r="E910" s="9" t="n"/>
      <c r="F910" s="9" t="n"/>
      <c r="H910" s="9" t="n"/>
      <c r="J910" s="9" t="n"/>
      <c r="K910" s="9" t="n"/>
      <c r="L910" s="9" t="n"/>
      <c r="N910" s="9" t="n"/>
      <c r="O910" s="9" t="n"/>
      <c r="P910" s="9" t="n"/>
      <c r="Q910" s="9" t="n"/>
      <c r="R910" s="9" t="n"/>
      <c r="S910" s="9" t="n"/>
    </row>
    <row r="911" ht="15.75" customHeight="1" s="496">
      <c r="A911" s="9" t="n"/>
      <c r="B911" s="9" t="n"/>
      <c r="C911" s="9" t="n"/>
      <c r="E911" s="9" t="n"/>
      <c r="F911" s="9" t="n"/>
      <c r="H911" s="9" t="n"/>
      <c r="J911" s="9" t="n"/>
      <c r="K911" s="9" t="n"/>
      <c r="L911" s="9" t="n"/>
      <c r="N911" s="9" t="n"/>
      <c r="O911" s="9" t="n"/>
      <c r="P911" s="9" t="n"/>
      <c r="Q911" s="9" t="n"/>
      <c r="R911" s="9" t="n"/>
      <c r="S911" s="9" t="n"/>
    </row>
    <row r="912" ht="15.75" customHeight="1" s="496">
      <c r="A912" s="9" t="n"/>
      <c r="B912" s="9" t="n"/>
      <c r="C912" s="9" t="n"/>
      <c r="E912" s="9" t="n"/>
      <c r="F912" s="9" t="n"/>
      <c r="H912" s="9" t="n"/>
      <c r="J912" s="9" t="n"/>
      <c r="K912" s="9" t="n"/>
      <c r="L912" s="9" t="n"/>
      <c r="N912" s="9" t="n"/>
      <c r="O912" s="9" t="n"/>
      <c r="P912" s="9" t="n"/>
      <c r="Q912" s="9" t="n"/>
      <c r="R912" s="9" t="n"/>
      <c r="S912" s="9" t="n"/>
    </row>
    <row r="913" ht="15.75" customHeight="1" s="496">
      <c r="A913" s="9" t="n"/>
      <c r="B913" s="9" t="n"/>
      <c r="C913" s="9" t="n"/>
      <c r="E913" s="9" t="n"/>
      <c r="F913" s="9" t="n"/>
      <c r="H913" s="9" t="n"/>
      <c r="J913" s="9" t="n"/>
      <c r="K913" s="9" t="n"/>
      <c r="L913" s="9" t="n"/>
      <c r="N913" s="9" t="n"/>
      <c r="O913" s="9" t="n"/>
      <c r="P913" s="9" t="n"/>
      <c r="Q913" s="9" t="n"/>
      <c r="R913" s="9" t="n"/>
      <c r="S913" s="9" t="n"/>
    </row>
    <row r="914" ht="15.75" customHeight="1" s="496">
      <c r="A914" s="9" t="n"/>
      <c r="B914" s="9" t="n"/>
      <c r="C914" s="9" t="n"/>
      <c r="E914" s="9" t="n"/>
      <c r="F914" s="9" t="n"/>
      <c r="H914" s="9" t="n"/>
      <c r="J914" s="9" t="n"/>
      <c r="K914" s="9" t="n"/>
      <c r="L914" s="9" t="n"/>
      <c r="N914" s="9" t="n"/>
      <c r="O914" s="9" t="n"/>
      <c r="P914" s="9" t="n"/>
      <c r="Q914" s="9" t="n"/>
      <c r="R914" s="9" t="n"/>
      <c r="S914" s="9" t="n"/>
    </row>
    <row r="915" ht="15.75" customHeight="1" s="496">
      <c r="A915" s="9" t="n"/>
      <c r="B915" s="9" t="n"/>
      <c r="C915" s="9" t="n"/>
      <c r="E915" s="9" t="n"/>
      <c r="F915" s="9" t="n"/>
      <c r="H915" s="9" t="n"/>
      <c r="J915" s="9" t="n"/>
      <c r="K915" s="9" t="n"/>
      <c r="L915" s="9" t="n"/>
      <c r="N915" s="9" t="n"/>
      <c r="O915" s="9" t="n"/>
      <c r="P915" s="9" t="n"/>
      <c r="Q915" s="9" t="n"/>
      <c r="R915" s="9" t="n"/>
      <c r="S915" s="9" t="n"/>
    </row>
    <row r="916" ht="15.75" customHeight="1" s="496">
      <c r="A916" s="9" t="n"/>
      <c r="B916" s="9" t="n"/>
      <c r="C916" s="9" t="n"/>
      <c r="E916" s="9" t="n"/>
      <c r="F916" s="9" t="n"/>
      <c r="H916" s="9" t="n"/>
      <c r="J916" s="9" t="n"/>
      <c r="K916" s="9" t="n"/>
      <c r="L916" s="9" t="n"/>
      <c r="N916" s="9" t="n"/>
      <c r="O916" s="9" t="n"/>
      <c r="P916" s="9" t="n"/>
      <c r="Q916" s="9" t="n"/>
      <c r="R916" s="9" t="n"/>
      <c r="S916" s="9" t="n"/>
    </row>
    <row r="917" ht="15.75" customHeight="1" s="496">
      <c r="A917" s="9" t="n"/>
      <c r="B917" s="9" t="n"/>
      <c r="C917" s="9" t="n"/>
      <c r="E917" s="9" t="n"/>
      <c r="F917" s="9" t="n"/>
      <c r="H917" s="9" t="n"/>
      <c r="J917" s="9" t="n"/>
      <c r="K917" s="9" t="n"/>
      <c r="L917" s="9" t="n"/>
      <c r="N917" s="9" t="n"/>
      <c r="O917" s="9" t="n"/>
      <c r="P917" s="9" t="n"/>
      <c r="Q917" s="9" t="n"/>
      <c r="R917" s="9" t="n"/>
      <c r="S917" s="9" t="n"/>
    </row>
    <row r="918" ht="15.75" customHeight="1" s="496">
      <c r="A918" s="9" t="n"/>
      <c r="B918" s="9" t="n"/>
      <c r="C918" s="9" t="n"/>
      <c r="E918" s="9" t="n"/>
      <c r="F918" s="9" t="n"/>
      <c r="H918" s="9" t="n"/>
      <c r="J918" s="9" t="n"/>
      <c r="K918" s="9" t="n"/>
      <c r="L918" s="9" t="n"/>
      <c r="N918" s="9" t="n"/>
      <c r="O918" s="9" t="n"/>
      <c r="P918" s="9" t="n"/>
      <c r="Q918" s="9" t="n"/>
      <c r="R918" s="9" t="n"/>
      <c r="S918" s="9" t="n"/>
    </row>
    <row r="919" ht="15.75" customHeight="1" s="496">
      <c r="A919" s="9" t="n"/>
      <c r="B919" s="9" t="n"/>
      <c r="C919" s="9" t="n"/>
      <c r="E919" s="9" t="n"/>
      <c r="F919" s="9" t="n"/>
      <c r="H919" s="9" t="n"/>
      <c r="J919" s="9" t="n"/>
      <c r="K919" s="9" t="n"/>
      <c r="L919" s="9" t="n"/>
      <c r="N919" s="9" t="n"/>
      <c r="O919" s="9" t="n"/>
      <c r="P919" s="9" t="n"/>
      <c r="Q919" s="9" t="n"/>
      <c r="R919" s="9" t="n"/>
      <c r="S919" s="9" t="n"/>
    </row>
    <row r="920" ht="15.75" customHeight="1" s="496">
      <c r="A920" s="9" t="n"/>
      <c r="B920" s="9" t="n"/>
      <c r="C920" s="9" t="n"/>
      <c r="E920" s="9" t="n"/>
      <c r="F920" s="9" t="n"/>
      <c r="H920" s="9" t="n"/>
      <c r="J920" s="9" t="n"/>
      <c r="K920" s="9" t="n"/>
      <c r="L920" s="9" t="n"/>
      <c r="N920" s="9" t="n"/>
      <c r="O920" s="9" t="n"/>
      <c r="P920" s="9" t="n"/>
      <c r="Q920" s="9" t="n"/>
      <c r="R920" s="9" t="n"/>
      <c r="S920" s="9" t="n"/>
    </row>
    <row r="921" ht="15.75" customHeight="1" s="496">
      <c r="A921" s="9" t="n"/>
      <c r="B921" s="9" t="n"/>
      <c r="C921" s="9" t="n"/>
      <c r="E921" s="9" t="n"/>
      <c r="F921" s="9" t="n"/>
      <c r="H921" s="9" t="n"/>
      <c r="J921" s="9" t="n"/>
      <c r="K921" s="9" t="n"/>
      <c r="L921" s="9" t="n"/>
      <c r="N921" s="9" t="n"/>
      <c r="O921" s="9" t="n"/>
      <c r="P921" s="9" t="n"/>
      <c r="Q921" s="9" t="n"/>
      <c r="R921" s="9" t="n"/>
      <c r="S921" s="9" t="n"/>
    </row>
    <row r="922" ht="15.75" customHeight="1" s="496">
      <c r="A922" s="9" t="n"/>
      <c r="B922" s="9" t="n"/>
      <c r="C922" s="9" t="n"/>
      <c r="E922" s="9" t="n"/>
      <c r="F922" s="9" t="n"/>
      <c r="H922" s="9" t="n"/>
      <c r="J922" s="9" t="n"/>
      <c r="K922" s="9" t="n"/>
      <c r="L922" s="9" t="n"/>
      <c r="N922" s="9" t="n"/>
      <c r="O922" s="9" t="n"/>
      <c r="P922" s="9" t="n"/>
      <c r="Q922" s="9" t="n"/>
      <c r="R922" s="9" t="n"/>
      <c r="S922" s="9" t="n"/>
    </row>
    <row r="923" ht="15.75" customHeight="1" s="496">
      <c r="A923" s="9" t="n"/>
      <c r="B923" s="9" t="n"/>
      <c r="C923" s="9" t="n"/>
      <c r="E923" s="9" t="n"/>
      <c r="F923" s="9" t="n"/>
      <c r="H923" s="9" t="n"/>
      <c r="J923" s="9" t="n"/>
      <c r="K923" s="9" t="n"/>
      <c r="L923" s="9" t="n"/>
      <c r="N923" s="9" t="n"/>
      <c r="O923" s="9" t="n"/>
      <c r="P923" s="9" t="n"/>
      <c r="Q923" s="9" t="n"/>
      <c r="R923" s="9" t="n"/>
      <c r="S923" s="9" t="n"/>
    </row>
    <row r="924" ht="15.75" customHeight="1" s="496">
      <c r="A924" s="9" t="n"/>
      <c r="B924" s="9" t="n"/>
      <c r="C924" s="9" t="n"/>
      <c r="E924" s="9" t="n"/>
      <c r="F924" s="9" t="n"/>
      <c r="H924" s="9" t="n"/>
      <c r="J924" s="9" t="n"/>
      <c r="K924" s="9" t="n"/>
      <c r="L924" s="9" t="n"/>
      <c r="N924" s="9" t="n"/>
      <c r="O924" s="9" t="n"/>
      <c r="P924" s="9" t="n"/>
      <c r="Q924" s="9" t="n"/>
      <c r="R924" s="9" t="n"/>
      <c r="S924" s="9" t="n"/>
    </row>
    <row r="925" ht="15.75" customHeight="1" s="496">
      <c r="A925" s="9" t="n"/>
      <c r="B925" s="9" t="n"/>
      <c r="C925" s="9" t="n"/>
      <c r="E925" s="9" t="n"/>
      <c r="F925" s="9" t="n"/>
      <c r="H925" s="9" t="n"/>
      <c r="J925" s="9" t="n"/>
      <c r="K925" s="9" t="n"/>
      <c r="L925" s="9" t="n"/>
      <c r="N925" s="9" t="n"/>
      <c r="O925" s="9" t="n"/>
      <c r="P925" s="9" t="n"/>
      <c r="Q925" s="9" t="n"/>
      <c r="R925" s="9" t="n"/>
      <c r="S925" s="9" t="n"/>
    </row>
    <row r="926" ht="15.75" customHeight="1" s="496">
      <c r="A926" s="9" t="n"/>
      <c r="B926" s="9" t="n"/>
      <c r="C926" s="9" t="n"/>
      <c r="E926" s="9" t="n"/>
      <c r="F926" s="9" t="n"/>
      <c r="H926" s="9" t="n"/>
      <c r="J926" s="9" t="n"/>
      <c r="K926" s="9" t="n"/>
      <c r="L926" s="9" t="n"/>
      <c r="N926" s="9" t="n"/>
      <c r="O926" s="9" t="n"/>
      <c r="P926" s="9" t="n"/>
      <c r="Q926" s="9" t="n"/>
      <c r="R926" s="9" t="n"/>
      <c r="S926" s="9" t="n"/>
    </row>
    <row r="927" ht="15.75" customHeight="1" s="496">
      <c r="A927" s="9" t="n"/>
      <c r="B927" s="9" t="n"/>
      <c r="C927" s="9" t="n"/>
      <c r="E927" s="9" t="n"/>
      <c r="F927" s="9" t="n"/>
      <c r="H927" s="9" t="n"/>
      <c r="J927" s="9" t="n"/>
      <c r="K927" s="9" t="n"/>
      <c r="L927" s="9" t="n"/>
      <c r="N927" s="9" t="n"/>
      <c r="O927" s="9" t="n"/>
      <c r="P927" s="9" t="n"/>
      <c r="Q927" s="9" t="n"/>
      <c r="R927" s="9" t="n"/>
      <c r="S927" s="9" t="n"/>
    </row>
    <row r="928" ht="15.75" customHeight="1" s="496">
      <c r="A928" s="9" t="n"/>
      <c r="B928" s="9" t="n"/>
      <c r="C928" s="9" t="n"/>
      <c r="E928" s="9" t="n"/>
      <c r="F928" s="9" t="n"/>
      <c r="H928" s="9" t="n"/>
      <c r="J928" s="9" t="n"/>
      <c r="K928" s="9" t="n"/>
      <c r="L928" s="9" t="n"/>
      <c r="N928" s="9" t="n"/>
      <c r="O928" s="9" t="n"/>
      <c r="P928" s="9" t="n"/>
      <c r="Q928" s="9" t="n"/>
      <c r="R928" s="9" t="n"/>
      <c r="S928" s="9" t="n"/>
    </row>
    <row r="929" ht="15.75" customHeight="1" s="496">
      <c r="A929" s="9" t="n"/>
      <c r="B929" s="9" t="n"/>
      <c r="C929" s="9" t="n"/>
      <c r="E929" s="9" t="n"/>
      <c r="F929" s="9" t="n"/>
      <c r="H929" s="9" t="n"/>
      <c r="J929" s="9" t="n"/>
      <c r="K929" s="9" t="n"/>
      <c r="L929" s="9" t="n"/>
      <c r="N929" s="9" t="n"/>
      <c r="O929" s="9" t="n"/>
      <c r="P929" s="9" t="n"/>
      <c r="Q929" s="9" t="n"/>
      <c r="R929" s="9" t="n"/>
      <c r="S929" s="9" t="n"/>
    </row>
    <row r="930" ht="15.75" customHeight="1" s="496">
      <c r="A930" s="9" t="n"/>
      <c r="B930" s="9" t="n"/>
      <c r="C930" s="9" t="n"/>
      <c r="E930" s="9" t="n"/>
      <c r="F930" s="9" t="n"/>
      <c r="H930" s="9" t="n"/>
      <c r="J930" s="9" t="n"/>
      <c r="K930" s="9" t="n"/>
      <c r="L930" s="9" t="n"/>
      <c r="N930" s="9" t="n"/>
      <c r="O930" s="9" t="n"/>
      <c r="P930" s="9" t="n"/>
      <c r="Q930" s="9" t="n"/>
      <c r="R930" s="9" t="n"/>
      <c r="S930" s="9" t="n"/>
    </row>
    <row r="931" ht="15.75" customHeight="1" s="496">
      <c r="A931" s="9" t="n"/>
      <c r="B931" s="9" t="n"/>
      <c r="C931" s="9" t="n"/>
      <c r="E931" s="9" t="n"/>
      <c r="F931" s="9" t="n"/>
      <c r="H931" s="9" t="n"/>
      <c r="J931" s="9" t="n"/>
      <c r="K931" s="9" t="n"/>
      <c r="L931" s="9" t="n"/>
      <c r="N931" s="9" t="n"/>
      <c r="O931" s="9" t="n"/>
      <c r="P931" s="9" t="n"/>
      <c r="Q931" s="9" t="n"/>
      <c r="R931" s="9" t="n"/>
      <c r="S931" s="9" t="n"/>
    </row>
    <row r="932" ht="15.75" customHeight="1" s="496">
      <c r="A932" s="9" t="n"/>
      <c r="B932" s="9" t="n"/>
      <c r="C932" s="9" t="n"/>
      <c r="E932" s="9" t="n"/>
      <c r="F932" s="9" t="n"/>
      <c r="H932" s="9" t="n"/>
      <c r="J932" s="9" t="n"/>
      <c r="K932" s="9" t="n"/>
      <c r="L932" s="9" t="n"/>
      <c r="N932" s="9" t="n"/>
      <c r="O932" s="9" t="n"/>
      <c r="P932" s="9" t="n"/>
      <c r="Q932" s="9" t="n"/>
      <c r="R932" s="9" t="n"/>
      <c r="S932" s="9" t="n"/>
    </row>
    <row r="933" ht="15.75" customHeight="1" s="496">
      <c r="A933" s="9" t="n"/>
      <c r="B933" s="9" t="n"/>
      <c r="C933" s="9" t="n"/>
      <c r="E933" s="9" t="n"/>
      <c r="F933" s="9" t="n"/>
      <c r="H933" s="9" t="n"/>
      <c r="J933" s="9" t="n"/>
      <c r="K933" s="9" t="n"/>
      <c r="L933" s="9" t="n"/>
      <c r="N933" s="9" t="n"/>
      <c r="O933" s="9" t="n"/>
      <c r="P933" s="9" t="n"/>
      <c r="Q933" s="9" t="n"/>
      <c r="R933" s="9" t="n"/>
      <c r="S933" s="9" t="n"/>
    </row>
    <row r="934" ht="15.75" customHeight="1" s="496">
      <c r="A934" s="9" t="n"/>
      <c r="B934" s="9" t="n"/>
      <c r="C934" s="9" t="n"/>
      <c r="E934" s="9" t="n"/>
      <c r="F934" s="9" t="n"/>
      <c r="H934" s="9" t="n"/>
      <c r="J934" s="9" t="n"/>
      <c r="K934" s="9" t="n"/>
      <c r="L934" s="9" t="n"/>
      <c r="N934" s="9" t="n"/>
      <c r="O934" s="9" t="n"/>
      <c r="P934" s="9" t="n"/>
      <c r="Q934" s="9" t="n"/>
      <c r="R934" s="9" t="n"/>
      <c r="S934" s="9" t="n"/>
    </row>
    <row r="935" ht="15.75" customHeight="1" s="496">
      <c r="A935" s="9" t="n"/>
      <c r="B935" s="9" t="n"/>
      <c r="C935" s="9" t="n"/>
      <c r="E935" s="9" t="n"/>
      <c r="F935" s="9" t="n"/>
      <c r="H935" s="9" t="n"/>
      <c r="J935" s="9" t="n"/>
      <c r="K935" s="9" t="n"/>
      <c r="L935" s="9" t="n"/>
      <c r="N935" s="9" t="n"/>
      <c r="O935" s="9" t="n"/>
      <c r="P935" s="9" t="n"/>
      <c r="Q935" s="9" t="n"/>
      <c r="R935" s="9" t="n"/>
      <c r="S935" s="9" t="n"/>
    </row>
    <row r="936" ht="15.75" customHeight="1" s="496">
      <c r="A936" s="9" t="n"/>
      <c r="B936" s="9" t="n"/>
      <c r="C936" s="9" t="n"/>
      <c r="E936" s="9" t="n"/>
      <c r="F936" s="9" t="n"/>
      <c r="H936" s="9" t="n"/>
      <c r="J936" s="9" t="n"/>
      <c r="K936" s="9" t="n"/>
      <c r="L936" s="9" t="n"/>
      <c r="N936" s="9" t="n"/>
      <c r="O936" s="9" t="n"/>
      <c r="P936" s="9" t="n"/>
      <c r="Q936" s="9" t="n"/>
      <c r="R936" s="9" t="n"/>
      <c r="S936" s="9" t="n"/>
    </row>
    <row r="937" ht="15.75" customHeight="1" s="496">
      <c r="A937" s="9" t="n"/>
      <c r="B937" s="9" t="n"/>
      <c r="C937" s="9" t="n"/>
      <c r="E937" s="9" t="n"/>
      <c r="F937" s="9" t="n"/>
      <c r="H937" s="9" t="n"/>
      <c r="J937" s="9" t="n"/>
      <c r="K937" s="9" t="n"/>
      <c r="L937" s="9" t="n"/>
      <c r="N937" s="9" t="n"/>
      <c r="O937" s="9" t="n"/>
      <c r="P937" s="9" t="n"/>
      <c r="Q937" s="9" t="n"/>
      <c r="R937" s="9" t="n"/>
      <c r="S937" s="9" t="n"/>
    </row>
    <row r="938" ht="15.75" customHeight="1" s="496">
      <c r="A938" s="9" t="n"/>
      <c r="B938" s="9" t="n"/>
      <c r="C938" s="9" t="n"/>
      <c r="E938" s="9" t="n"/>
      <c r="F938" s="9" t="n"/>
      <c r="H938" s="9" t="n"/>
      <c r="J938" s="9" t="n"/>
      <c r="K938" s="9" t="n"/>
      <c r="L938" s="9" t="n"/>
      <c r="N938" s="9" t="n"/>
      <c r="O938" s="9" t="n"/>
      <c r="P938" s="9" t="n"/>
      <c r="Q938" s="9" t="n"/>
      <c r="R938" s="9" t="n"/>
      <c r="S938" s="9" t="n"/>
    </row>
    <row r="939" ht="15.75" customHeight="1" s="496">
      <c r="A939" s="9" t="n"/>
      <c r="B939" s="9" t="n"/>
      <c r="C939" s="9" t="n"/>
      <c r="E939" s="9" t="n"/>
      <c r="F939" s="9" t="n"/>
      <c r="H939" s="9" t="n"/>
      <c r="J939" s="9" t="n"/>
      <c r="K939" s="9" t="n"/>
      <c r="L939" s="9" t="n"/>
      <c r="N939" s="9" t="n"/>
      <c r="O939" s="9" t="n"/>
      <c r="P939" s="9" t="n"/>
      <c r="Q939" s="9" t="n"/>
      <c r="R939" s="9" t="n"/>
      <c r="S939" s="9" t="n"/>
    </row>
    <row r="940" ht="15.75" customHeight="1" s="496">
      <c r="A940" s="9" t="n"/>
      <c r="B940" s="9" t="n"/>
      <c r="C940" s="9" t="n"/>
      <c r="E940" s="9" t="n"/>
      <c r="F940" s="9" t="n"/>
      <c r="H940" s="9" t="n"/>
      <c r="J940" s="9" t="n"/>
      <c r="K940" s="9" t="n"/>
      <c r="L940" s="9" t="n"/>
      <c r="N940" s="9" t="n"/>
      <c r="O940" s="9" t="n"/>
      <c r="P940" s="9" t="n"/>
      <c r="Q940" s="9" t="n"/>
      <c r="R940" s="9" t="n"/>
      <c r="S940" s="9" t="n"/>
    </row>
    <row r="941" ht="15.75" customHeight="1" s="496">
      <c r="A941" s="9" t="n"/>
      <c r="B941" s="9" t="n"/>
      <c r="C941" s="9" t="n"/>
      <c r="E941" s="9" t="n"/>
      <c r="F941" s="9" t="n"/>
      <c r="H941" s="9" t="n"/>
      <c r="J941" s="9" t="n"/>
      <c r="K941" s="9" t="n"/>
      <c r="L941" s="9" t="n"/>
      <c r="N941" s="9" t="n"/>
      <c r="O941" s="9" t="n"/>
      <c r="P941" s="9" t="n"/>
      <c r="Q941" s="9" t="n"/>
      <c r="R941" s="9" t="n"/>
      <c r="S941" s="9" t="n"/>
    </row>
    <row r="942" ht="15.75" customHeight="1" s="496">
      <c r="A942" s="9" t="n"/>
      <c r="B942" s="9" t="n"/>
      <c r="C942" s="9" t="n"/>
      <c r="E942" s="9" t="n"/>
      <c r="F942" s="9" t="n"/>
      <c r="H942" s="9" t="n"/>
      <c r="J942" s="9" t="n"/>
      <c r="K942" s="9" t="n"/>
      <c r="L942" s="9" t="n"/>
      <c r="N942" s="9" t="n"/>
      <c r="O942" s="9" t="n"/>
      <c r="P942" s="9" t="n"/>
      <c r="Q942" s="9" t="n"/>
      <c r="R942" s="9" t="n"/>
      <c r="S942" s="9" t="n"/>
    </row>
    <row r="943" ht="15.75" customHeight="1" s="496">
      <c r="A943" s="9" t="n"/>
      <c r="B943" s="9" t="n"/>
      <c r="C943" s="9" t="n"/>
      <c r="E943" s="9" t="n"/>
      <c r="F943" s="9" t="n"/>
      <c r="H943" s="9" t="n"/>
      <c r="J943" s="9" t="n"/>
      <c r="K943" s="9" t="n"/>
      <c r="L943" s="9" t="n"/>
      <c r="N943" s="9" t="n"/>
      <c r="O943" s="9" t="n"/>
      <c r="P943" s="9" t="n"/>
      <c r="Q943" s="9" t="n"/>
      <c r="R943" s="9" t="n"/>
      <c r="S943" s="9" t="n"/>
    </row>
    <row r="944" ht="15.75" customHeight="1" s="496">
      <c r="A944" s="9" t="n"/>
      <c r="B944" s="9" t="n"/>
      <c r="C944" s="9" t="n"/>
      <c r="E944" s="9" t="n"/>
      <c r="F944" s="9" t="n"/>
      <c r="H944" s="9" t="n"/>
      <c r="J944" s="9" t="n"/>
      <c r="K944" s="9" t="n"/>
      <c r="L944" s="9" t="n"/>
      <c r="N944" s="9" t="n"/>
      <c r="O944" s="9" t="n"/>
      <c r="P944" s="9" t="n"/>
      <c r="Q944" s="9" t="n"/>
      <c r="R944" s="9" t="n"/>
      <c r="S944" s="9" t="n"/>
    </row>
    <row r="945" ht="15.75" customHeight="1" s="496">
      <c r="A945" s="9" t="n"/>
      <c r="B945" s="9" t="n"/>
      <c r="C945" s="9" t="n"/>
      <c r="E945" s="9" t="n"/>
      <c r="F945" s="9" t="n"/>
      <c r="H945" s="9" t="n"/>
      <c r="J945" s="9" t="n"/>
      <c r="K945" s="9" t="n"/>
      <c r="L945" s="9" t="n"/>
      <c r="N945" s="9" t="n"/>
      <c r="O945" s="9" t="n"/>
      <c r="P945" s="9" t="n"/>
      <c r="Q945" s="9" t="n"/>
      <c r="R945" s="9" t="n"/>
      <c r="S945" s="9" t="n"/>
    </row>
    <row r="946" ht="15.75" customHeight="1" s="496">
      <c r="A946" s="9" t="n"/>
      <c r="B946" s="9" t="n"/>
      <c r="C946" s="9" t="n"/>
      <c r="E946" s="9" t="n"/>
      <c r="F946" s="9" t="n"/>
      <c r="H946" s="9" t="n"/>
      <c r="J946" s="9" t="n"/>
      <c r="K946" s="9" t="n"/>
      <c r="L946" s="9" t="n"/>
      <c r="N946" s="9" t="n"/>
      <c r="O946" s="9" t="n"/>
      <c r="P946" s="9" t="n"/>
      <c r="Q946" s="9" t="n"/>
      <c r="R946" s="9" t="n"/>
      <c r="S946" s="9" t="n"/>
    </row>
    <row r="947" ht="15.75" customHeight="1" s="496">
      <c r="A947" s="9" t="n"/>
      <c r="B947" s="9" t="n"/>
      <c r="C947" s="9" t="n"/>
      <c r="E947" s="9" t="n"/>
      <c r="F947" s="9" t="n"/>
      <c r="H947" s="9" t="n"/>
      <c r="J947" s="9" t="n"/>
      <c r="K947" s="9" t="n"/>
      <c r="L947" s="9" t="n"/>
      <c r="N947" s="9" t="n"/>
      <c r="O947" s="9" t="n"/>
      <c r="P947" s="9" t="n"/>
      <c r="Q947" s="9" t="n"/>
      <c r="R947" s="9" t="n"/>
      <c r="S947" s="9" t="n"/>
    </row>
    <row r="948" ht="15.75" customHeight="1" s="496">
      <c r="A948" s="9" t="n"/>
      <c r="B948" s="9" t="n"/>
      <c r="C948" s="9" t="n"/>
      <c r="E948" s="9" t="n"/>
      <c r="F948" s="9" t="n"/>
      <c r="H948" s="9" t="n"/>
      <c r="J948" s="9" t="n"/>
      <c r="K948" s="9" t="n"/>
      <c r="L948" s="9" t="n"/>
      <c r="N948" s="9" t="n"/>
      <c r="O948" s="9" t="n"/>
      <c r="P948" s="9" t="n"/>
      <c r="Q948" s="9" t="n"/>
      <c r="R948" s="9" t="n"/>
      <c r="S948" s="9" t="n"/>
    </row>
    <row r="949" ht="15.75" customHeight="1" s="496">
      <c r="A949" s="9" t="n"/>
      <c r="B949" s="9" t="n"/>
      <c r="C949" s="9" t="n"/>
      <c r="E949" s="9" t="n"/>
      <c r="F949" s="9" t="n"/>
      <c r="H949" s="9" t="n"/>
      <c r="J949" s="9" t="n"/>
      <c r="K949" s="9" t="n"/>
      <c r="L949" s="9" t="n"/>
      <c r="N949" s="9" t="n"/>
      <c r="O949" s="9" t="n"/>
      <c r="P949" s="9" t="n"/>
      <c r="Q949" s="9" t="n"/>
      <c r="R949" s="9" t="n"/>
      <c r="S949" s="9" t="n"/>
    </row>
    <row r="950" ht="15.75" customHeight="1" s="496">
      <c r="A950" s="9" t="n"/>
      <c r="B950" s="9" t="n"/>
      <c r="C950" s="9" t="n"/>
      <c r="E950" s="9" t="n"/>
      <c r="F950" s="9" t="n"/>
      <c r="H950" s="9" t="n"/>
      <c r="J950" s="9" t="n"/>
      <c r="K950" s="9" t="n"/>
      <c r="L950" s="9" t="n"/>
      <c r="N950" s="9" t="n"/>
      <c r="O950" s="9" t="n"/>
      <c r="P950" s="9" t="n"/>
      <c r="Q950" s="9" t="n"/>
      <c r="R950" s="9" t="n"/>
      <c r="S950" s="9" t="n"/>
    </row>
    <row r="951" ht="15.75" customHeight="1" s="496">
      <c r="A951" s="9" t="n"/>
      <c r="B951" s="9" t="n"/>
      <c r="C951" s="9" t="n"/>
      <c r="E951" s="9" t="n"/>
      <c r="F951" s="9" t="n"/>
      <c r="H951" s="9" t="n"/>
      <c r="J951" s="9" t="n"/>
      <c r="K951" s="9" t="n"/>
      <c r="L951" s="9" t="n"/>
      <c r="N951" s="9" t="n"/>
      <c r="O951" s="9" t="n"/>
      <c r="P951" s="9" t="n"/>
      <c r="Q951" s="9" t="n"/>
      <c r="R951" s="9" t="n"/>
      <c r="S951" s="9" t="n"/>
    </row>
    <row r="952" ht="15.75" customHeight="1" s="496">
      <c r="A952" s="9" t="n"/>
      <c r="B952" s="9" t="n"/>
      <c r="C952" s="9" t="n"/>
      <c r="E952" s="9" t="n"/>
      <c r="F952" s="9" t="n"/>
      <c r="H952" s="9" t="n"/>
      <c r="J952" s="9" t="n"/>
      <c r="K952" s="9" t="n"/>
      <c r="L952" s="9" t="n"/>
      <c r="N952" s="9" t="n"/>
      <c r="O952" s="9" t="n"/>
      <c r="P952" s="9" t="n"/>
      <c r="Q952" s="9" t="n"/>
      <c r="R952" s="9" t="n"/>
      <c r="S952" s="9" t="n"/>
    </row>
    <row r="953" ht="15.75" customHeight="1" s="496">
      <c r="A953" s="9" t="n"/>
      <c r="B953" s="9" t="n"/>
      <c r="C953" s="9" t="n"/>
      <c r="E953" s="9" t="n"/>
      <c r="F953" s="9" t="n"/>
      <c r="H953" s="9" t="n"/>
      <c r="J953" s="9" t="n"/>
      <c r="K953" s="9" t="n"/>
      <c r="L953" s="9" t="n"/>
      <c r="N953" s="9" t="n"/>
      <c r="O953" s="9" t="n"/>
      <c r="P953" s="9" t="n"/>
      <c r="Q953" s="9" t="n"/>
      <c r="R953" s="9" t="n"/>
      <c r="S953" s="9" t="n"/>
    </row>
    <row r="954" ht="15.75" customHeight="1" s="496">
      <c r="A954" s="9" t="n"/>
      <c r="B954" s="9" t="n"/>
      <c r="C954" s="9" t="n"/>
      <c r="E954" s="9" t="n"/>
      <c r="F954" s="9" t="n"/>
      <c r="H954" s="9" t="n"/>
      <c r="J954" s="9" t="n"/>
      <c r="K954" s="9" t="n"/>
      <c r="L954" s="9" t="n"/>
      <c r="N954" s="9" t="n"/>
      <c r="O954" s="9" t="n"/>
      <c r="P954" s="9" t="n"/>
      <c r="Q954" s="9" t="n"/>
      <c r="R954" s="9" t="n"/>
      <c r="S954" s="9" t="n"/>
    </row>
    <row r="955" ht="15.75" customHeight="1" s="496">
      <c r="A955" s="9" t="n"/>
      <c r="B955" s="9" t="n"/>
      <c r="C955" s="9" t="n"/>
      <c r="E955" s="9" t="n"/>
      <c r="F955" s="9" t="n"/>
      <c r="H955" s="9" t="n"/>
      <c r="J955" s="9" t="n"/>
      <c r="K955" s="9" t="n"/>
      <c r="L955" s="9" t="n"/>
      <c r="N955" s="9" t="n"/>
      <c r="O955" s="9" t="n"/>
      <c r="P955" s="9" t="n"/>
      <c r="Q955" s="9" t="n"/>
      <c r="R955" s="9" t="n"/>
      <c r="S955" s="9" t="n"/>
    </row>
    <row r="956" ht="15.75" customHeight="1" s="496">
      <c r="A956" s="9" t="n"/>
      <c r="B956" s="9" t="n"/>
      <c r="C956" s="9" t="n"/>
      <c r="E956" s="9" t="n"/>
      <c r="F956" s="9" t="n"/>
      <c r="H956" s="9" t="n"/>
      <c r="J956" s="9" t="n"/>
      <c r="K956" s="9" t="n"/>
      <c r="L956" s="9" t="n"/>
      <c r="N956" s="9" t="n"/>
      <c r="O956" s="9" t="n"/>
      <c r="P956" s="9" t="n"/>
      <c r="Q956" s="9" t="n"/>
      <c r="R956" s="9" t="n"/>
      <c r="S956" s="9" t="n"/>
    </row>
    <row r="957" ht="15.75" customHeight="1" s="496">
      <c r="A957" s="9" t="n"/>
      <c r="B957" s="9" t="n"/>
      <c r="C957" s="9" t="n"/>
      <c r="E957" s="9" t="n"/>
      <c r="F957" s="9" t="n"/>
      <c r="H957" s="9" t="n"/>
      <c r="J957" s="9" t="n"/>
      <c r="K957" s="9" t="n"/>
      <c r="L957" s="9" t="n"/>
      <c r="N957" s="9" t="n"/>
      <c r="O957" s="9" t="n"/>
      <c r="P957" s="9" t="n"/>
      <c r="Q957" s="9" t="n"/>
      <c r="R957" s="9" t="n"/>
      <c r="S957" s="9" t="n"/>
    </row>
    <row r="958" ht="15.75" customHeight="1" s="496">
      <c r="A958" s="9" t="n"/>
      <c r="B958" s="9" t="n"/>
      <c r="C958" s="9" t="n"/>
      <c r="E958" s="9" t="n"/>
      <c r="F958" s="9" t="n"/>
      <c r="H958" s="9" t="n"/>
      <c r="J958" s="9" t="n"/>
      <c r="K958" s="9" t="n"/>
      <c r="L958" s="9" t="n"/>
      <c r="N958" s="9" t="n"/>
      <c r="O958" s="9" t="n"/>
      <c r="P958" s="9" t="n"/>
      <c r="Q958" s="9" t="n"/>
      <c r="R958" s="9" t="n"/>
      <c r="S958" s="9" t="n"/>
    </row>
    <row r="959" ht="15.75" customHeight="1" s="496">
      <c r="A959" s="9" t="n"/>
      <c r="B959" s="9" t="n"/>
      <c r="C959" s="9" t="n"/>
      <c r="E959" s="9" t="n"/>
      <c r="F959" s="9" t="n"/>
      <c r="H959" s="9" t="n"/>
      <c r="J959" s="9" t="n"/>
      <c r="K959" s="9" t="n"/>
      <c r="L959" s="9" t="n"/>
      <c r="N959" s="9" t="n"/>
      <c r="O959" s="9" t="n"/>
      <c r="P959" s="9" t="n"/>
      <c r="Q959" s="9" t="n"/>
      <c r="R959" s="9" t="n"/>
      <c r="S959" s="9" t="n"/>
    </row>
    <row r="960" ht="15.75" customHeight="1" s="496">
      <c r="A960" s="9" t="n"/>
      <c r="B960" s="9" t="n"/>
      <c r="C960" s="9" t="n"/>
      <c r="E960" s="9" t="n"/>
      <c r="F960" s="9" t="n"/>
      <c r="H960" s="9" t="n"/>
      <c r="J960" s="9" t="n"/>
      <c r="K960" s="9" t="n"/>
      <c r="L960" s="9" t="n"/>
      <c r="N960" s="9" t="n"/>
      <c r="O960" s="9" t="n"/>
      <c r="P960" s="9" t="n"/>
      <c r="Q960" s="9" t="n"/>
      <c r="R960" s="9" t="n"/>
      <c r="S960" s="9" t="n"/>
    </row>
    <row r="961" ht="15.75" customHeight="1" s="496">
      <c r="A961" s="9" t="n"/>
      <c r="B961" s="9" t="n"/>
      <c r="C961" s="9" t="n"/>
      <c r="E961" s="9" t="n"/>
      <c r="F961" s="9" t="n"/>
      <c r="H961" s="9" t="n"/>
      <c r="J961" s="9" t="n"/>
      <c r="K961" s="9" t="n"/>
      <c r="L961" s="9" t="n"/>
      <c r="N961" s="9" t="n"/>
      <c r="O961" s="9" t="n"/>
      <c r="P961" s="9" t="n"/>
      <c r="Q961" s="9" t="n"/>
      <c r="R961" s="9" t="n"/>
      <c r="S961" s="9" t="n"/>
    </row>
    <row r="962" ht="15.75" customHeight="1" s="496">
      <c r="A962" s="9" t="n"/>
      <c r="B962" s="9" t="n"/>
      <c r="C962" s="9" t="n"/>
      <c r="E962" s="9" t="n"/>
      <c r="F962" s="9" t="n"/>
      <c r="H962" s="9" t="n"/>
      <c r="J962" s="9" t="n"/>
      <c r="K962" s="9" t="n"/>
      <c r="L962" s="9" t="n"/>
      <c r="N962" s="9" t="n"/>
      <c r="O962" s="9" t="n"/>
      <c r="P962" s="9" t="n"/>
      <c r="Q962" s="9" t="n"/>
      <c r="R962" s="9" t="n"/>
      <c r="S962" s="9" t="n"/>
    </row>
    <row r="963" ht="15.75" customHeight="1" s="496">
      <c r="A963" s="9" t="n"/>
      <c r="B963" s="9" t="n"/>
      <c r="C963" s="9" t="n"/>
      <c r="E963" s="9" t="n"/>
      <c r="F963" s="9" t="n"/>
      <c r="H963" s="9" t="n"/>
      <c r="J963" s="9" t="n"/>
      <c r="K963" s="9" t="n"/>
      <c r="L963" s="9" t="n"/>
      <c r="N963" s="9" t="n"/>
      <c r="O963" s="9" t="n"/>
      <c r="P963" s="9" t="n"/>
      <c r="Q963" s="9" t="n"/>
      <c r="R963" s="9" t="n"/>
      <c r="S963" s="9" t="n"/>
    </row>
    <row r="964" ht="15.75" customHeight="1" s="496">
      <c r="A964" s="9" t="n"/>
      <c r="B964" s="9" t="n"/>
      <c r="C964" s="9" t="n"/>
      <c r="E964" s="9" t="n"/>
      <c r="F964" s="9" t="n"/>
      <c r="H964" s="9" t="n"/>
      <c r="J964" s="9" t="n"/>
      <c r="K964" s="9" t="n"/>
      <c r="L964" s="9" t="n"/>
      <c r="N964" s="9" t="n"/>
      <c r="O964" s="9" t="n"/>
      <c r="P964" s="9" t="n"/>
      <c r="Q964" s="9" t="n"/>
      <c r="R964" s="9" t="n"/>
      <c r="S964" s="9" t="n"/>
    </row>
    <row r="965" ht="15.75" customHeight="1" s="496">
      <c r="A965" s="9" t="n"/>
      <c r="B965" s="9" t="n"/>
      <c r="C965" s="9" t="n"/>
      <c r="E965" s="9" t="n"/>
      <c r="F965" s="9" t="n"/>
      <c r="H965" s="9" t="n"/>
      <c r="J965" s="9" t="n"/>
      <c r="K965" s="9" t="n"/>
      <c r="L965" s="9" t="n"/>
      <c r="N965" s="9" t="n"/>
      <c r="O965" s="9" t="n"/>
      <c r="P965" s="9" t="n"/>
      <c r="Q965" s="9" t="n"/>
      <c r="R965" s="9" t="n"/>
      <c r="S965" s="9" t="n"/>
    </row>
    <row r="966" ht="15.75" customHeight="1" s="496">
      <c r="A966" s="9" t="n"/>
      <c r="B966" s="9" t="n"/>
      <c r="C966" s="9" t="n"/>
      <c r="E966" s="9" t="n"/>
      <c r="F966" s="9" t="n"/>
      <c r="H966" s="9" t="n"/>
      <c r="J966" s="9" t="n"/>
      <c r="K966" s="9" t="n"/>
      <c r="L966" s="9" t="n"/>
      <c r="N966" s="9" t="n"/>
      <c r="O966" s="9" t="n"/>
      <c r="P966" s="9" t="n"/>
      <c r="Q966" s="9" t="n"/>
      <c r="R966" s="9" t="n"/>
      <c r="S966" s="9" t="n"/>
    </row>
    <row r="967" ht="15.75" customHeight="1" s="496">
      <c r="A967" s="9" t="n"/>
      <c r="B967" s="9" t="n"/>
      <c r="C967" s="9" t="n"/>
      <c r="E967" s="9" t="n"/>
      <c r="F967" s="9" t="n"/>
      <c r="H967" s="9" t="n"/>
      <c r="J967" s="9" t="n"/>
      <c r="K967" s="9" t="n"/>
      <c r="L967" s="9" t="n"/>
      <c r="N967" s="9" t="n"/>
      <c r="O967" s="9" t="n"/>
      <c r="P967" s="9" t="n"/>
      <c r="Q967" s="9" t="n"/>
      <c r="R967" s="9" t="n"/>
      <c r="S967" s="9" t="n"/>
    </row>
    <row r="968" ht="15.75" customHeight="1" s="496">
      <c r="A968" s="9" t="n"/>
      <c r="B968" s="9" t="n"/>
      <c r="C968" s="9" t="n"/>
      <c r="E968" s="9" t="n"/>
      <c r="F968" s="9" t="n"/>
      <c r="H968" s="9" t="n"/>
      <c r="J968" s="9" t="n"/>
      <c r="K968" s="9" t="n"/>
      <c r="L968" s="9" t="n"/>
      <c r="N968" s="9" t="n"/>
      <c r="O968" s="9" t="n"/>
      <c r="P968" s="9" t="n"/>
      <c r="Q968" s="9" t="n"/>
      <c r="R968" s="9" t="n"/>
      <c r="S968" s="9" t="n"/>
    </row>
    <row r="969" ht="15.75" customHeight="1" s="496">
      <c r="A969" s="9" t="n"/>
      <c r="B969" s="9" t="n"/>
      <c r="C969" s="9" t="n"/>
      <c r="E969" s="9" t="n"/>
      <c r="F969" s="9" t="n"/>
      <c r="H969" s="9" t="n"/>
      <c r="J969" s="9" t="n"/>
      <c r="K969" s="9" t="n"/>
      <c r="L969" s="9" t="n"/>
      <c r="N969" s="9" t="n"/>
      <c r="O969" s="9" t="n"/>
      <c r="P969" s="9" t="n"/>
      <c r="Q969" s="9" t="n"/>
      <c r="R969" s="9" t="n"/>
      <c r="S969" s="9" t="n"/>
    </row>
    <row r="970" ht="15.75" customHeight="1" s="496">
      <c r="A970" s="9" t="n"/>
      <c r="B970" s="9" t="n"/>
      <c r="C970" s="9" t="n"/>
      <c r="E970" s="9" t="n"/>
      <c r="F970" s="9" t="n"/>
      <c r="H970" s="9" t="n"/>
      <c r="J970" s="9" t="n"/>
      <c r="K970" s="9" t="n"/>
      <c r="L970" s="9" t="n"/>
      <c r="N970" s="9" t="n"/>
      <c r="O970" s="9" t="n"/>
      <c r="P970" s="9" t="n"/>
      <c r="Q970" s="9" t="n"/>
      <c r="R970" s="9" t="n"/>
      <c r="S970" s="9" t="n"/>
    </row>
    <row r="971" ht="15.75" customHeight="1" s="496">
      <c r="A971" s="9" t="n"/>
      <c r="B971" s="9" t="n"/>
      <c r="C971" s="9" t="n"/>
      <c r="E971" s="9" t="n"/>
      <c r="F971" s="9" t="n"/>
      <c r="H971" s="9" t="n"/>
      <c r="J971" s="9" t="n"/>
      <c r="K971" s="9" t="n"/>
      <c r="L971" s="9" t="n"/>
      <c r="N971" s="9" t="n"/>
      <c r="O971" s="9" t="n"/>
      <c r="P971" s="9" t="n"/>
      <c r="Q971" s="9" t="n"/>
      <c r="R971" s="9" t="n"/>
      <c r="S971" s="9" t="n"/>
    </row>
    <row r="972" ht="15.75" customHeight="1" s="496">
      <c r="A972" s="9" t="n"/>
      <c r="B972" s="9" t="n"/>
      <c r="C972" s="9" t="n"/>
      <c r="E972" s="9" t="n"/>
      <c r="F972" s="9" t="n"/>
      <c r="H972" s="9" t="n"/>
      <c r="J972" s="9" t="n"/>
      <c r="K972" s="9" t="n"/>
      <c r="L972" s="9" t="n"/>
      <c r="N972" s="9" t="n"/>
      <c r="O972" s="9" t="n"/>
      <c r="P972" s="9" t="n"/>
      <c r="Q972" s="9" t="n"/>
      <c r="R972" s="9" t="n"/>
      <c r="S972" s="9" t="n"/>
    </row>
    <row r="973" ht="15.75" customHeight="1" s="496">
      <c r="A973" s="9" t="n"/>
      <c r="B973" s="9" t="n"/>
      <c r="C973" s="9" t="n"/>
      <c r="E973" s="9" t="n"/>
      <c r="F973" s="9" t="n"/>
      <c r="H973" s="9" t="n"/>
      <c r="J973" s="9" t="n"/>
      <c r="K973" s="9" t="n"/>
      <c r="L973" s="9" t="n"/>
      <c r="N973" s="9" t="n"/>
      <c r="O973" s="9" t="n"/>
      <c r="P973" s="9" t="n"/>
      <c r="Q973" s="9" t="n"/>
      <c r="R973" s="9" t="n"/>
      <c r="S973" s="9" t="n"/>
    </row>
    <row r="974" ht="15.75" customHeight="1" s="496">
      <c r="A974" s="9" t="n"/>
      <c r="B974" s="9" t="n"/>
      <c r="C974" s="9" t="n"/>
      <c r="E974" s="9" t="n"/>
      <c r="F974" s="9" t="n"/>
      <c r="H974" s="9" t="n"/>
      <c r="J974" s="9" t="n"/>
      <c r="K974" s="9" t="n"/>
      <c r="L974" s="9" t="n"/>
      <c r="N974" s="9" t="n"/>
      <c r="O974" s="9" t="n"/>
      <c r="P974" s="9" t="n"/>
      <c r="Q974" s="9" t="n"/>
      <c r="R974" s="9" t="n"/>
      <c r="S974" s="9" t="n"/>
    </row>
    <row r="975" ht="15.75" customHeight="1" s="496">
      <c r="A975" s="9" t="n"/>
      <c r="B975" s="9" t="n"/>
      <c r="C975" s="9" t="n"/>
      <c r="E975" s="9" t="n"/>
      <c r="F975" s="9" t="n"/>
      <c r="H975" s="9" t="n"/>
      <c r="J975" s="9" t="n"/>
      <c r="K975" s="9" t="n"/>
      <c r="L975" s="9" t="n"/>
      <c r="N975" s="9" t="n"/>
      <c r="O975" s="9" t="n"/>
      <c r="P975" s="9" t="n"/>
      <c r="Q975" s="9" t="n"/>
      <c r="R975" s="9" t="n"/>
      <c r="S975" s="9" t="n"/>
    </row>
    <row r="976" ht="15.75" customHeight="1" s="496">
      <c r="A976" s="9" t="n"/>
      <c r="B976" s="9" t="n"/>
      <c r="C976" s="9" t="n"/>
      <c r="E976" s="9" t="n"/>
      <c r="F976" s="9" t="n"/>
      <c r="H976" s="9" t="n"/>
      <c r="J976" s="9" t="n"/>
      <c r="K976" s="9" t="n"/>
      <c r="L976" s="9" t="n"/>
      <c r="N976" s="9" t="n"/>
      <c r="O976" s="9" t="n"/>
      <c r="P976" s="9" t="n"/>
      <c r="Q976" s="9" t="n"/>
      <c r="R976" s="9" t="n"/>
      <c r="S976" s="9" t="n"/>
    </row>
    <row r="977" ht="15.75" customHeight="1" s="496">
      <c r="A977" s="9" t="n"/>
      <c r="B977" s="9" t="n"/>
      <c r="C977" s="9" t="n"/>
      <c r="E977" s="9" t="n"/>
      <c r="F977" s="9" t="n"/>
      <c r="H977" s="9" t="n"/>
      <c r="J977" s="9" t="n"/>
      <c r="K977" s="9" t="n"/>
      <c r="L977" s="9" t="n"/>
      <c r="N977" s="9" t="n"/>
      <c r="O977" s="9" t="n"/>
      <c r="P977" s="9" t="n"/>
      <c r="Q977" s="9" t="n"/>
      <c r="R977" s="9" t="n"/>
      <c r="S977" s="9" t="n"/>
    </row>
    <row r="978" ht="15.75" customHeight="1" s="496">
      <c r="A978" s="9" t="n"/>
      <c r="B978" s="9" t="n"/>
      <c r="C978" s="9" t="n"/>
      <c r="E978" s="9" t="n"/>
      <c r="F978" s="9" t="n"/>
      <c r="H978" s="9" t="n"/>
      <c r="J978" s="9" t="n"/>
      <c r="K978" s="9" t="n"/>
      <c r="L978" s="9" t="n"/>
      <c r="N978" s="9" t="n"/>
      <c r="O978" s="9" t="n"/>
      <c r="P978" s="9" t="n"/>
      <c r="Q978" s="9" t="n"/>
      <c r="R978" s="9" t="n"/>
      <c r="S978" s="9" t="n"/>
    </row>
    <row r="979" ht="15.75" customHeight="1" s="496">
      <c r="A979" s="9" t="n"/>
      <c r="B979" s="9" t="n"/>
      <c r="C979" s="9" t="n"/>
      <c r="E979" s="9" t="n"/>
      <c r="F979" s="9" t="n"/>
      <c r="H979" s="9" t="n"/>
      <c r="J979" s="9" t="n"/>
      <c r="K979" s="9" t="n"/>
      <c r="L979" s="9" t="n"/>
      <c r="N979" s="9" t="n"/>
      <c r="O979" s="9" t="n"/>
      <c r="P979" s="9" t="n"/>
      <c r="Q979" s="9" t="n"/>
      <c r="R979" s="9" t="n"/>
      <c r="S979" s="9" t="n"/>
    </row>
    <row r="980" ht="15.75" customHeight="1" s="496">
      <c r="A980" s="9" t="n"/>
      <c r="B980" s="9" t="n"/>
      <c r="C980" s="9" t="n"/>
      <c r="E980" s="9" t="n"/>
      <c r="F980" s="9" t="n"/>
      <c r="H980" s="9" t="n"/>
      <c r="J980" s="9" t="n"/>
      <c r="K980" s="9" t="n"/>
      <c r="L980" s="9" t="n"/>
      <c r="N980" s="9" t="n"/>
      <c r="O980" s="9" t="n"/>
      <c r="P980" s="9" t="n"/>
      <c r="Q980" s="9" t="n"/>
      <c r="R980" s="9" t="n"/>
      <c r="S980" s="9" t="n"/>
    </row>
    <row r="981" ht="15.75" customHeight="1" s="496">
      <c r="A981" s="9" t="n"/>
      <c r="B981" s="9" t="n"/>
      <c r="C981" s="9" t="n"/>
      <c r="E981" s="9" t="n"/>
      <c r="F981" s="9" t="n"/>
      <c r="H981" s="9" t="n"/>
      <c r="J981" s="9" t="n"/>
      <c r="K981" s="9" t="n"/>
      <c r="L981" s="9" t="n"/>
      <c r="N981" s="9" t="n"/>
      <c r="O981" s="9" t="n"/>
      <c r="P981" s="9" t="n"/>
      <c r="Q981" s="9" t="n"/>
      <c r="R981" s="9" t="n"/>
      <c r="S981" s="9" t="n"/>
    </row>
    <row r="982" ht="15.75" customHeight="1" s="496">
      <c r="A982" s="9" t="n"/>
      <c r="B982" s="9" t="n"/>
      <c r="C982" s="9" t="n"/>
      <c r="E982" s="9" t="n"/>
      <c r="F982" s="9" t="n"/>
      <c r="H982" s="9" t="n"/>
      <c r="J982" s="9" t="n"/>
      <c r="K982" s="9" t="n"/>
      <c r="L982" s="9" t="n"/>
      <c r="N982" s="9" t="n"/>
      <c r="O982" s="9" t="n"/>
      <c r="P982" s="9" t="n"/>
      <c r="Q982" s="9" t="n"/>
      <c r="R982" s="9" t="n"/>
      <c r="S982" s="9" t="n"/>
    </row>
    <row r="983" ht="15.75" customHeight="1" s="496">
      <c r="A983" s="9" t="n"/>
      <c r="B983" s="9" t="n"/>
      <c r="C983" s="9" t="n"/>
      <c r="E983" s="9" t="n"/>
      <c r="F983" s="9" t="n"/>
      <c r="H983" s="9" t="n"/>
      <c r="J983" s="9" t="n"/>
      <c r="K983" s="9" t="n"/>
      <c r="L983" s="9" t="n"/>
      <c r="N983" s="9" t="n"/>
      <c r="O983" s="9" t="n"/>
      <c r="P983" s="9" t="n"/>
      <c r="Q983" s="9" t="n"/>
      <c r="R983" s="9" t="n"/>
      <c r="S983" s="9" t="n"/>
    </row>
    <row r="984" ht="15.75" customHeight="1" s="496">
      <c r="A984" s="9" t="n"/>
      <c r="B984" s="9" t="n"/>
      <c r="C984" s="9" t="n"/>
      <c r="E984" s="9" t="n"/>
      <c r="F984" s="9" t="n"/>
      <c r="H984" s="9" t="n"/>
      <c r="J984" s="9" t="n"/>
      <c r="K984" s="9" t="n"/>
      <c r="L984" s="9" t="n"/>
      <c r="N984" s="9" t="n"/>
      <c r="O984" s="9" t="n"/>
      <c r="P984" s="9" t="n"/>
      <c r="Q984" s="9" t="n"/>
      <c r="R984" s="9" t="n"/>
      <c r="S984" s="9" t="n"/>
    </row>
    <row r="985" ht="15.75" customHeight="1" s="496">
      <c r="A985" s="9" t="n"/>
      <c r="B985" s="9" t="n"/>
      <c r="C985" s="9" t="n"/>
      <c r="E985" s="9" t="n"/>
      <c r="F985" s="9" t="n"/>
      <c r="H985" s="9" t="n"/>
      <c r="J985" s="9" t="n"/>
      <c r="K985" s="9" t="n"/>
      <c r="L985" s="9" t="n"/>
      <c r="N985" s="9" t="n"/>
      <c r="O985" s="9" t="n"/>
      <c r="P985" s="9" t="n"/>
      <c r="Q985" s="9" t="n"/>
      <c r="R985" s="9" t="n"/>
      <c r="S985" s="9" t="n"/>
    </row>
    <row r="986" ht="15.75" customHeight="1" s="496">
      <c r="A986" s="9" t="n"/>
      <c r="B986" s="9" t="n"/>
      <c r="C986" s="9" t="n"/>
      <c r="E986" s="9" t="n"/>
      <c r="F986" s="9" t="n"/>
      <c r="H986" s="9" t="n"/>
      <c r="J986" s="9" t="n"/>
      <c r="K986" s="9" t="n"/>
      <c r="L986" s="9" t="n"/>
      <c r="N986" s="9" t="n"/>
      <c r="O986" s="9" t="n"/>
      <c r="P986" s="9" t="n"/>
      <c r="Q986" s="9" t="n"/>
      <c r="R986" s="9" t="n"/>
      <c r="S986" s="9" t="n"/>
    </row>
    <row r="987" ht="15.75" customHeight="1" s="496">
      <c r="A987" s="9" t="n"/>
      <c r="B987" s="9" t="n"/>
      <c r="C987" s="9" t="n"/>
      <c r="E987" s="9" t="n"/>
      <c r="F987" s="9" t="n"/>
      <c r="H987" s="9" t="n"/>
      <c r="J987" s="9" t="n"/>
      <c r="K987" s="9" t="n"/>
      <c r="L987" s="9" t="n"/>
      <c r="N987" s="9" t="n"/>
      <c r="O987" s="9" t="n"/>
      <c r="P987" s="9" t="n"/>
      <c r="Q987" s="9" t="n"/>
      <c r="R987" s="9" t="n"/>
      <c r="S987" s="9" t="n"/>
    </row>
    <row r="988" ht="15.75" customHeight="1" s="496">
      <c r="A988" s="9" t="n"/>
      <c r="B988" s="9" t="n"/>
      <c r="C988" s="9" t="n"/>
      <c r="E988" s="9" t="n"/>
      <c r="F988" s="9" t="n"/>
      <c r="H988" s="9" t="n"/>
      <c r="J988" s="9" t="n"/>
      <c r="K988" s="9" t="n"/>
      <c r="L988" s="9" t="n"/>
      <c r="N988" s="9" t="n"/>
      <c r="O988" s="9" t="n"/>
      <c r="P988" s="9" t="n"/>
      <c r="Q988" s="9" t="n"/>
      <c r="R988" s="9" t="n"/>
      <c r="S988" s="9" t="n"/>
    </row>
    <row r="989" ht="15.75" customHeight="1" s="496">
      <c r="A989" s="9" t="n"/>
      <c r="B989" s="9" t="n"/>
      <c r="C989" s="9" t="n"/>
      <c r="E989" s="9" t="n"/>
      <c r="F989" s="9" t="n"/>
      <c r="H989" s="9" t="n"/>
      <c r="J989" s="9" t="n"/>
      <c r="K989" s="9" t="n"/>
      <c r="L989" s="9" t="n"/>
      <c r="N989" s="9" t="n"/>
      <c r="O989" s="9" t="n"/>
      <c r="P989" s="9" t="n"/>
      <c r="Q989" s="9" t="n"/>
      <c r="R989" s="9" t="n"/>
      <c r="S989" s="9" t="n"/>
    </row>
    <row r="990" ht="15.75" customHeight="1" s="496">
      <c r="A990" s="9" t="n"/>
      <c r="B990" s="9" t="n"/>
      <c r="C990" s="9" t="n"/>
      <c r="E990" s="9" t="n"/>
      <c r="F990" s="9" t="n"/>
      <c r="H990" s="9" t="n"/>
      <c r="J990" s="9" t="n"/>
      <c r="K990" s="9" t="n"/>
      <c r="L990" s="9" t="n"/>
      <c r="N990" s="9" t="n"/>
      <c r="O990" s="9" t="n"/>
      <c r="P990" s="9" t="n"/>
      <c r="Q990" s="9" t="n"/>
      <c r="R990" s="9" t="n"/>
      <c r="S990" s="9" t="n"/>
    </row>
    <row r="991" ht="15.75" customHeight="1" s="496">
      <c r="A991" s="9" t="n"/>
      <c r="B991" s="9" t="n"/>
      <c r="C991" s="9" t="n"/>
      <c r="E991" s="9" t="n"/>
      <c r="F991" s="9" t="n"/>
      <c r="H991" s="9" t="n"/>
      <c r="J991" s="9" t="n"/>
      <c r="K991" s="9" t="n"/>
      <c r="L991" s="9" t="n"/>
      <c r="N991" s="9" t="n"/>
      <c r="O991" s="9" t="n"/>
      <c r="P991" s="9" t="n"/>
      <c r="Q991" s="9" t="n"/>
      <c r="R991" s="9" t="n"/>
      <c r="S991" s="9" t="n"/>
    </row>
    <row r="992" ht="15.75" customHeight="1" s="496">
      <c r="A992" s="9" t="n"/>
      <c r="B992" s="9" t="n"/>
      <c r="C992" s="9" t="n"/>
      <c r="E992" s="9" t="n"/>
      <c r="F992" s="9" t="n"/>
      <c r="H992" s="9" t="n"/>
      <c r="J992" s="9" t="n"/>
      <c r="K992" s="9" t="n"/>
      <c r="L992" s="9" t="n"/>
      <c r="N992" s="9" t="n"/>
      <c r="O992" s="9" t="n"/>
      <c r="P992" s="9" t="n"/>
      <c r="Q992" s="9" t="n"/>
      <c r="R992" s="9" t="n"/>
      <c r="S992" s="9" t="n"/>
    </row>
    <row r="993" ht="15.75" customHeight="1" s="496">
      <c r="A993" s="9" t="n"/>
      <c r="B993" s="9" t="n"/>
      <c r="C993" s="9" t="n"/>
      <c r="E993" s="9" t="n"/>
      <c r="F993" s="9" t="n"/>
      <c r="H993" s="9" t="n"/>
      <c r="J993" s="9" t="n"/>
      <c r="K993" s="9" t="n"/>
      <c r="L993" s="9" t="n"/>
      <c r="N993" s="9" t="n"/>
      <c r="O993" s="9" t="n"/>
      <c r="P993" s="9" t="n"/>
      <c r="Q993" s="9" t="n"/>
      <c r="R993" s="9" t="n"/>
      <c r="S993" s="9" t="n"/>
    </row>
    <row r="994" ht="15.75" customHeight="1" s="496">
      <c r="A994" s="9" t="n"/>
      <c r="B994" s="9" t="n"/>
      <c r="C994" s="9" t="n"/>
      <c r="E994" s="9" t="n"/>
      <c r="F994" s="9" t="n"/>
      <c r="H994" s="9" t="n"/>
      <c r="J994" s="9" t="n"/>
      <c r="K994" s="9" t="n"/>
      <c r="L994" s="9" t="n"/>
      <c r="N994" s="9" t="n"/>
      <c r="O994" s="9" t="n"/>
      <c r="P994" s="9" t="n"/>
      <c r="Q994" s="9" t="n"/>
      <c r="R994" s="9" t="n"/>
      <c r="S994" s="9" t="n"/>
    </row>
    <row r="995" ht="15.75" customHeight="1" s="496">
      <c r="A995" s="9" t="n"/>
      <c r="B995" s="9" t="n"/>
      <c r="C995" s="9" t="n"/>
      <c r="E995" s="9" t="n"/>
      <c r="F995" s="9" t="n"/>
      <c r="H995" s="9" t="n"/>
      <c r="J995" s="9" t="n"/>
      <c r="K995" s="9" t="n"/>
      <c r="L995" s="9" t="n"/>
      <c r="N995" s="9" t="n"/>
      <c r="O995" s="9" t="n"/>
      <c r="P995" s="9" t="n"/>
      <c r="Q995" s="9" t="n"/>
      <c r="R995" s="9" t="n"/>
      <c r="S995" s="9" t="n"/>
    </row>
    <row r="996" ht="15.75" customHeight="1" s="496">
      <c r="A996" s="9" t="n"/>
      <c r="B996" s="9" t="n"/>
      <c r="C996" s="9" t="n"/>
      <c r="E996" s="9" t="n"/>
      <c r="F996" s="9" t="n"/>
      <c r="H996" s="9" t="n"/>
      <c r="J996" s="9" t="n"/>
      <c r="K996" s="9" t="n"/>
      <c r="L996" s="9" t="n"/>
      <c r="N996" s="9" t="n"/>
      <c r="O996" s="9" t="n"/>
      <c r="P996" s="9" t="n"/>
      <c r="Q996" s="9" t="n"/>
      <c r="R996" s="9" t="n"/>
      <c r="S996" s="9" t="n"/>
    </row>
    <row r="997" ht="15.75" customHeight="1" s="496">
      <c r="A997" s="9" t="n"/>
      <c r="B997" s="9" t="n"/>
      <c r="C997" s="9" t="n"/>
      <c r="E997" s="9" t="n"/>
      <c r="F997" s="9" t="n"/>
      <c r="H997" s="9" t="n"/>
      <c r="J997" s="9" t="n"/>
      <c r="K997" s="9" t="n"/>
      <c r="L997" s="9" t="n"/>
      <c r="N997" s="9" t="n"/>
      <c r="O997" s="9" t="n"/>
      <c r="P997" s="9" t="n"/>
      <c r="Q997" s="9" t="n"/>
      <c r="R997" s="9" t="n"/>
      <c r="S997" s="9" t="n"/>
    </row>
    <row r="998" ht="15.75" customHeight="1" s="496">
      <c r="A998" s="9" t="n"/>
      <c r="B998" s="9" t="n"/>
      <c r="C998" s="9" t="n"/>
      <c r="E998" s="9" t="n"/>
      <c r="F998" s="9" t="n"/>
      <c r="H998" s="9" t="n"/>
      <c r="J998" s="9" t="n"/>
      <c r="K998" s="9" t="n"/>
      <c r="L998" s="9" t="n"/>
      <c r="N998" s="9" t="n"/>
      <c r="O998" s="9" t="n"/>
      <c r="P998" s="9" t="n"/>
      <c r="Q998" s="9" t="n"/>
      <c r="R998" s="9" t="n"/>
      <c r="S998" s="9" t="n"/>
    </row>
    <row r="999" ht="15.75" customHeight="1" s="496">
      <c r="A999" s="9" t="n"/>
      <c r="B999" s="9" t="n"/>
      <c r="C999" s="9" t="n"/>
      <c r="E999" s="9" t="n"/>
      <c r="F999" s="9" t="n"/>
      <c r="H999" s="9" t="n"/>
      <c r="J999" s="9" t="n"/>
      <c r="K999" s="9" t="n"/>
      <c r="L999" s="9" t="n"/>
      <c r="N999" s="9" t="n"/>
      <c r="O999" s="9" t="n"/>
      <c r="P999" s="9" t="n"/>
      <c r="Q999" s="9" t="n"/>
      <c r="R999" s="9" t="n"/>
      <c r="S999" s="9" t="n"/>
    </row>
    <row r="1000" ht="15.75" customHeight="1" s="496">
      <c r="A1000" s="9" t="n"/>
      <c r="B1000" s="9" t="n"/>
      <c r="C1000" s="9" t="n"/>
      <c r="E1000" s="9" t="n"/>
      <c r="F1000" s="9" t="n"/>
      <c r="H1000" s="9" t="n"/>
      <c r="J1000" s="9" t="n"/>
      <c r="K1000" s="9" t="n"/>
      <c r="L1000" s="9" t="n"/>
      <c r="N1000" s="9" t="n"/>
      <c r="O1000" s="9" t="n"/>
      <c r="P1000" s="9" t="n"/>
      <c r="Q1000" s="9" t="n"/>
      <c r="R1000" s="9" t="n"/>
      <c r="S1000" s="9" t="n"/>
    </row>
  </sheetData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26.xml><?xml version="1.0" encoding="utf-8"?>
<worksheet xmlns="http://schemas.openxmlformats.org/spreadsheetml/2006/main">
  <sheetPr>
    <outlinePr summaryBelow="0" summaryRight="0"/>
    <pageSetUpPr fitToPage="1"/>
  </sheetPr>
  <dimension ref="A1:Y1000"/>
  <sheetViews>
    <sheetView workbookViewId="0">
      <pane xSplit="3" ySplit="6" topLeftCell="D7" activePane="bottomRight" state="frozen"/>
    </sheetView>
  </sheetViews>
  <sheetFormatPr baseColWidth="8" defaultColWidth="12.63" defaultRowHeight="15" customHeight="1"/>
  <cols>
    <col width="8.130000000000001" customWidth="1" style="496" min="1" max="1"/>
    <col min="2" max="2" width="21" style="4312" hidden="0" customWidth="1"/>
    <col min="3" max="3" width="37" style="4312" hidden="0" customWidth="1"/>
    <col min="4" max="4" width="14" style="4312" hidden="0" customWidth="1"/>
    <col min="5" max="5" width="14" style="4312" hidden="0" customWidth="1"/>
    <col min="6" max="6" width="14" style="4312" hidden="0" customWidth="1"/>
    <col min="7" max="7" width="22.3799991607666" style="3717" customWidth="1"/>
    <col min="8" max="8" width="22.3799991607666" style="3717" customWidth="1"/>
    <col min="9" max="9" width="22.3799991607666" style="3717" customWidth="1"/>
    <col min="10" max="10" width="14" style="3717" hidden="0" customWidth="1"/>
    <col min="11" max="11" width="14" style="3717" hidden="0" customWidth="1"/>
    <col min="12" max="12" width="14" style="3717" hidden="0" customWidth="1"/>
    <col min="13" max="13" width="14" style="3717" hidden="0" customWidth="1"/>
    <col min="14" max="14" width="14" style="3717" hidden="0" customWidth="1"/>
    <col min="15" max="15" width="14" style="3717" hidden="0" customWidth="1"/>
    <col min="16" max="16" width="14" style="3717" hidden="0" customWidth="1"/>
    <col min="17" max="17" width="24" style="3717" hidden="0" customWidth="1"/>
    <col min="18" max="18" width="3" style="3717" hidden="0" customWidth="1"/>
    <col min="19" max="19" width="16" style="3717" hidden="0" customWidth="1"/>
    <col min="20" max="20" width="11" style="3717" hidden="0" customWidth="1"/>
    <col min="21" max="21" width="13" style="3717" hidden="0" customWidth="1"/>
    <col min="22" max="22" width="13" hidden="0" customWidth="1"/>
    <col min="23" max="23" width="90" hidden="0" customWidth="1"/>
    <col min="24" max="24" width="48" hidden="0" customWidth="1"/>
    <col min="25" max="25" width="34" hidden="0" customWidth="1"/>
  </cols>
  <sheetData>
    <row r="1" ht="15.75" customHeight="1" s="4312" customFormat="1">
      <c r="A1" s="392" t="n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 s="393" t="n"/>
      <c r="S1"/>
      <c r="T1"/>
      <c r="U1"/>
      <c r="V1"/>
      <c r="W1"/>
      <c r="X1"/>
      <c r="Y1"/>
    </row>
    <row r="2" ht="34" customHeight="1" s="4312" customFormat="1">
      <c r="A2" s="394" t="n"/>
      <c r="B2" s="6449" t="str">
        <v>Matriz Indicadora de Módulos — 12 direcionadores × 13 portadores de função</v>
      </c>
      <c r="C2" s="6449" t="str">
        <v>Matriz Indicadora de Módulos — 12 direcionadores × 13 portadores de função</v>
      </c>
      <c r="D2" s="6449" t="str">
        <v>Matriz Indicadora de Módulos — 12 direcionadores × 13 portadores de função</v>
      </c>
      <c r="E2" s="6449" t="str">
        <v>Matriz Indicadora de Módulos — 12 direcionadores × 13 portadores de função</v>
      </c>
      <c r="F2" s="6449" t="str">
        <v>Matriz Indicadora de Módulos — 12 direcionadores × 13 portadores de função</v>
      </c>
      <c r="G2" s="6449" t="str">
        <v>Matriz Indicadora de Módulos — 12 direcionadores × 13 portadores de função</v>
      </c>
      <c r="H2" s="6449" t="str">
        <v>Matriz Indicadora de Módulos — 12 direcionadores × 13 portadores de função</v>
      </c>
      <c r="I2" s="6449" t="str">
        <v>Matriz Indicadora de Módulos — 12 direcionadores × 13 portadores de função</v>
      </c>
      <c r="J2" s="6449" t="str">
        <v>Matriz Indicadora de Módulos — 12 direcionadores × 13 portadores de função</v>
      </c>
      <c r="K2" s="6449" t="str">
        <v>Matriz Indicadora de Módulos — 12 direcionadores × 13 portadores de função</v>
      </c>
      <c r="L2" s="6449" t="str">
        <v>Matriz Indicadora de Módulos — 12 direcionadores × 13 portadores de função</v>
      </c>
      <c r="M2" s="6449" t="str">
        <v>Matriz Indicadora de Módulos — 12 direcionadores × 13 portadores de função</v>
      </c>
      <c r="N2" s="6449" t="str">
        <v>Matriz Indicadora de Módulos — 12 direcionadores × 13 portadores de função</v>
      </c>
      <c r="O2" s="6449" t="str">
        <v>Matriz Indicadora de Módulos — 12 direcionadores × 13 portadores de função</v>
      </c>
      <c r="P2" s="6449" t="str">
        <v>Matriz Indicadora de Módulos — 12 direcionadores × 13 portadores de função</v>
      </c>
      <c r="Q2" s="6449" t="str">
        <v>Matriz Indicadora de Módulos — 12 direcionadores × 13 portadores de função</v>
      </c>
      <c r="R2" s="393" t="n"/>
      <c r="S2" s="6448" t="str">
        <v>Registro dos 156 julgamentos — referência desta revisão e necessidade de revisão após alterações</v>
      </c>
      <c r="T2" s="6448" t="str">
        <v>Registro dos 156 julgamentos — referência desta revisão e necessidade de revisão após alterações</v>
      </c>
      <c r="U2" s="6448" t="str">
        <v>Registro dos 156 julgamentos — referência desta revisão e necessidade de revisão após alterações</v>
      </c>
      <c r="V2" s="6448" t="str">
        <v>Registro dos 156 julgamentos — referência desta revisão e necessidade de revisão após alterações</v>
      </c>
      <c r="W2" s="6448" t="str">
        <v>Registro dos 156 julgamentos — referência desta revisão e necessidade de revisão após alterações</v>
      </c>
      <c r="X2" s="6448" t="str">
        <v>Registro dos 156 julgamentos — referência desta revisão e necessidade de revisão após alterações</v>
      </c>
      <c r="Y2" s="6448" t="str">
        <v>Registro dos 156 julgamentos — referência desta revisão e necessidade de revisão após alterações</v>
      </c>
    </row>
    <row r="3" ht="42" customHeight="1" s="17402" customFormat="1">
      <c r="A3" s="393" t="n"/>
      <c r="B3" s="26985" t="str">
        <v>Portadores da C1 anterior sob proteção direta; 156 escores históricos preservados. MF-B foi escolhida para desenvolvimento. Rever posição do amortecimento, massa sustentada, interfaces e agrupamentos antes de adotar esta arquitetura.</v>
      </c>
      <c r="C3" s="26985"/>
      <c r="D3" s="26985"/>
      <c r="E3" s="26985"/>
      <c r="F3" s="26985"/>
      <c r="G3" s="26985"/>
      <c r="H3" s="26985"/>
      <c r="I3" s="26985"/>
      <c r="J3" s="26985"/>
      <c r="K3" s="26985"/>
      <c r="L3" s="26985"/>
      <c r="M3" s="26985"/>
      <c r="N3" s="26985"/>
      <c r="O3" s="26985"/>
      <c r="P3" s="6453" t="n">
        <v>0</v>
      </c>
      <c r="Q3" s="6447" t="str">
        <v>OP-01: 0 fora / 1 incluir no estudo</v>
      </c>
      <c r="R3" s="399" t="n"/>
      <c r="S3" s="6447"/>
      <c r="T3" s="6447"/>
      <c r="U3" s="6447"/>
      <c r="V3" s="6447"/>
      <c r="W3" s="6447"/>
      <c r="X3" s="6447"/>
      <c r="Y3" s="6447"/>
    </row>
    <row r="4" ht="36" customHeight="1" s="17402" customFormat="1">
      <c r="A4" s="401" t="n"/>
      <c r="B4" s="6448" t="str">
        <v>0 sem motivo identificado; 1 fraco; 3 médio; 5 forte. Convenção da base da disciplina. Zero não dispensa a função nem a meta; vazio ou nota fora da escala impede a soma válida.</v>
      </c>
      <c r="C4" s="6448" t="str">
        <v>0 sem motivo identificado; 1 fraco; 3 médio; 5 forte. Convenção da base da disciplina. Zero não dispensa a função nem a meta; vazio ou nota fora da escala impede a soma válida.</v>
      </c>
      <c r="D4" s="6448" t="str">
        <v>0 sem motivo identificado; 1 fraco; 3 médio; 5 forte. Convenção da base da disciplina. Zero não dispensa a função nem a meta; vazio ou nota fora da escala impede a soma válida.</v>
      </c>
      <c r="E4" s="6448" t="str">
        <v>0 sem motivo identificado; 1 fraco; 3 médio; 5 forte. Convenção da base da disciplina. Zero não dispensa a função nem a meta; vazio ou nota fora da escala impede a soma válida.</v>
      </c>
      <c r="F4" s="6448" t="str">
        <v>0 sem motivo identificado; 1 fraco; 3 médio; 5 forte. Convenção da base da disciplina. Zero não dispensa a função nem a meta; vazio ou nota fora da escala impede a soma válida.</v>
      </c>
      <c r="G4" s="6448" t="str">
        <v>0 sem motivo identificado; 1 fraco; 3 médio; 5 forte. Convenção da base da disciplina. Zero não dispensa a função nem a meta; vazio ou nota fora da escala impede a soma válida.</v>
      </c>
      <c r="H4" s="6448" t="str">
        <v>0 sem motivo identificado; 1 fraco; 3 médio; 5 forte. Convenção da base da disciplina. Zero não dispensa a função nem a meta; vazio ou nota fora da escala impede a soma válida.</v>
      </c>
      <c r="I4" s="6448" t="str">
        <v>0 sem motivo identificado; 1 fraco; 3 médio; 5 forte. Convenção da base da disciplina. Zero não dispensa a função nem a meta; vazio ou nota fora da escala impede a soma válida.</v>
      </c>
      <c r="J4" s="6448" t="str">
        <v>0 sem motivo identificado; 1 fraco; 3 médio; 5 forte. Convenção da base da disciplina. Zero não dispensa a função nem a meta; vazio ou nota fora da escala impede a soma válida.</v>
      </c>
      <c r="K4" s="6448" t="str">
        <v>0 sem motivo identificado; 1 fraco; 3 médio; 5 forte. Convenção da base da disciplina. Zero não dispensa a função nem a meta; vazio ou nota fora da escala impede a soma válida.</v>
      </c>
      <c r="L4" s="6448" t="str">
        <v>0 sem motivo identificado; 1 fraco; 3 médio; 5 forte. Convenção da base da disciplina. Zero não dispensa a função nem a meta; vazio ou nota fora da escala impede a soma válida.</v>
      </c>
      <c r="M4" s="6448" t="str">
        <v>0 sem motivo identificado; 1 fraco; 3 médio; 5 forte. Convenção da base da disciplina. Zero não dispensa a função nem a meta; vazio ou nota fora da escala impede a soma válida.</v>
      </c>
      <c r="N4" s="6448" t="str">
        <v>0 sem motivo identificado; 1 fraco; 3 médio; 5 forte. Convenção da base da disciplina. Zero não dispensa a função nem a meta; vazio ou nota fora da escala impede a soma válida.</v>
      </c>
      <c r="O4" s="6448" t="str">
        <v>0 sem motivo identificado; 1 fraco; 3 médio; 5 forte. Convenção da base da disciplina. Zero não dispensa a função nem a meta; vazio ou nota fora da escala impede a soma válida.</v>
      </c>
      <c r="P4" s="6448" t="str">
        <v>0 sem motivo identificado; 1 fraco; 3 médio; 5 forte. Convenção da base da disciplina. Zero não dispensa a função nem a meta; vazio ou nota fora da escala impede a soma válida.</v>
      </c>
      <c r="Q4" s="6448" t="str">
        <v>0 sem motivo identificado; 1 fraco; 3 médio; 5 forte. Convenção da base da disciplina. Zero não dispensa a função nem a meta; vazio ou nota fora da escala impede a soma válida.</v>
      </c>
      <c r="R4" s="405" t="n"/>
      <c r="S4" s="6458" t="str">
        <v>Direcionador</v>
      </c>
      <c r="T4" s="6458" t="str">
        <v>Portador</v>
      </c>
      <c r="U4" s="6458" t="str">
        <v>Nota registrada</v>
      </c>
      <c r="V4" s="6458" t="str">
        <v>Nota atual</v>
      </c>
      <c r="W4" s="6458" t="str">
        <v>Justificativa do julgamento</v>
      </c>
      <c r="X4" s="6458" t="str">
        <v>Origem no projeto</v>
      </c>
      <c r="Y4" s="19548" t="str">
        <v>Situação após mudança para M1</v>
      </c>
    </row>
    <row r="5" ht="26" customHeight="1" s="23887" customFormat="1">
      <c r="A5" s="9" t="n"/>
      <c r="B5" s="6458" t="str">
        <v>Portadores</v>
      </c>
      <c r="C5" s="19548" t="str">
        <v>C1/M1: princípios propostos</v>
      </c>
      <c r="D5" s="6458" t="str">
        <v>S01</v>
      </c>
      <c r="E5" s="6458" t="str">
        <v>S02</v>
      </c>
      <c r="F5" s="6458" t="str">
        <v>S03</v>
      </c>
      <c r="G5" s="6458" t="str">
        <v>S04</v>
      </c>
      <c r="H5" s="6458" t="str">
        <v>S05</v>
      </c>
      <c r="I5" s="6458" t="str">
        <v>S06</v>
      </c>
      <c r="J5" s="6458" t="str">
        <v>S07</v>
      </c>
      <c r="K5" s="6458" t="str">
        <v>S08</v>
      </c>
      <c r="L5" s="6458" t="str">
        <v>S09</v>
      </c>
      <c r="M5" s="6458" t="str">
        <v>S10</v>
      </c>
      <c r="N5" s="6458" t="str">
        <v>S11</v>
      </c>
      <c r="O5" s="6458" t="str">
        <v>S12</v>
      </c>
      <c r="P5" s="6458" t="str">
        <v>S13 *</v>
      </c>
      <c r="Q5" s="6458" t="str">
        <v>Resultado do estudo</v>
      </c>
      <c r="R5" s="405" t="n"/>
      <c r="S5" s="6447" t="str">
        <v>D01</v>
      </c>
      <c r="T5" s="6447" t="str">
        <v>S01</v>
      </c>
      <c r="U5" s="6466" t="n">
        <v>1</v>
      </c>
      <c r="V5" s="6466" t="n">
        <f>IF(COUNT(D11)=1,D11,"AV")</f>
        <v>1</v>
      </c>
      <c r="W5" s="6447" t="str">
        <v>A interface do calço pode ser preservada; a curva de proteção precisa ser revista para futuras cargas.</v>
      </c>
      <c r="X5" s="12932" t="str">
        <v>Morfológica C4/H4; F01; julgamento de projeto</v>
      </c>
      <c r="Y5" s="19537" t="str">
        <f>IF(AND(ISNUMBER(U5),ISNUMBER(V5),U5=V5),"Reavaliar M1","Rever nota e M1")</f>
        <v>Reavaliar M1</v>
      </c>
    </row>
    <row r="6" ht="70" customHeight="1" s="23887" customFormat="1">
      <c r="A6" s="9" t="n"/>
      <c r="B6" s="6458"/>
      <c r="C6" s="6458"/>
      <c r="D6" s="12943" t="str">
        <f>'Função Global'!$C$39</f>
        <v>Amortecer impacto</v>
      </c>
      <c r="E6" s="12943" t="str">
        <f>'Função Global'!$C$40</f>
        <v>Imobilizar louça</v>
      </c>
      <c r="F6" s="12943" t="str">
        <f>'Função Global'!$C$45</f>
        <v>Acomodar variação</v>
      </c>
      <c r="G6" s="12943" t="str">
        <f>'Função Global'!$C$42</f>
        <v>Expor condição</v>
      </c>
      <c r="H6" s="12943" t="str">
        <f>'Função Global'!$C$43</f>
        <v>Prover pega</v>
      </c>
      <c r="I6" s="12943" t="str">
        <f>'Função Global'!$C$41&amp;"; "&amp;'Função Global'!$C$46</f>
        <v>Portar louça; Compatibilizar carga</v>
      </c>
      <c r="J6" s="12943" t="str">
        <f>'Função Global'!$C$44</f>
        <v>Reter fragmentos</v>
      </c>
      <c r="K6" s="12943" t="str">
        <f>'Função Global'!$C$48</f>
        <v>Suportar carga</v>
      </c>
      <c r="L6" s="12943" t="str">
        <f>'Função Global'!$C$52&amp;"; "&amp;'Função Global'!$C$55</f>
        <v>Liberar partes; Unir partes</v>
      </c>
      <c r="M6" s="12943" t="str">
        <f>'Função Global'!$C$51&amp;"; "&amp;'Função Global'!$C$54</f>
        <v>Comunicar uso; Exibir identidade</v>
      </c>
      <c r="N6" s="12943" t="str">
        <f>'Função Global'!$C$47</f>
        <v>Estabilizar conjunto</v>
      </c>
      <c r="O6" s="12943" t="str">
        <f>'Função Global'!$C$49&amp;"; "&amp;'Função Global'!$C$52</f>
        <v>Recolher partes; Liberar partes</v>
      </c>
      <c r="P6" s="6458" t="str">
        <v>Registrar evento (OP-01)</v>
      </c>
      <c r="Q6" s="6458"/>
      <c r="R6" s="404" t="n"/>
      <c r="S6" s="6447" t="str">
        <v>D01</v>
      </c>
      <c r="T6" s="6447" t="str">
        <v>S02</v>
      </c>
      <c r="U6" s="6466" t="n">
        <v>3</v>
      </c>
      <c r="V6" s="6466" t="n">
        <f>IF(COUNT(E11)=1,E11,"AV")</f>
        <v>3</v>
      </c>
      <c r="W6" s="6447" t="str">
        <v>Cintas e interfaces simples podem ser mantidas em futuras gerações sem depender de novas tecnologias.</v>
      </c>
      <c r="X6" s="12932" t="str">
        <v>Morfológica C5/H5; F02; julgamento de projeto</v>
      </c>
      <c r="Y6" s="19537" t="str">
        <f>IF(AND(ISNUMBER(U6),ISNUMBER(V6),U6=V6),"Reavaliar M1","Rever nota e M1")</f>
        <v>Reavaliar M1</v>
      </c>
    </row>
    <row r="7" ht="94" customHeight="1" s="23887" customFormat="1">
      <c r="A7" s="9" t="n"/>
      <c r="B7" s="6447"/>
      <c r="C7" s="6447"/>
      <c r="D7" s="6447" t="str">
        <v>Calços de EPP com assento e retenção a definir</v>
      </c>
      <c r="E7" s="19537" t="str">
        <v>Cintas com tensão limitada e apoios protegidos na peça</v>
      </c>
      <c r="F7" s="6447" t="str">
        <v>Guias deslizantes com curso e trava definidos</v>
      </c>
      <c r="G7" s="19537" t="str">
        <v>Visor da barreira do dispositivo, com acesso à peça descoberta</v>
      </c>
      <c r="H7" s="6447" t="str">
        <v>Cavas de pega no corpo estrutural</v>
      </c>
      <c r="I7" s="6447" t="str">
        <v>Interface estrutural para carrinho de obra</v>
      </c>
      <c r="J7" s="6447" t="str">
        <v>Bandeja e barreira envolvente contínua</v>
      </c>
      <c r="K7" s="6447" t="str">
        <v>Colunas e caminhos de carga do corpo polimérico</v>
      </c>
      <c r="L7" s="6447" t="str">
        <v>Fechos sobre-centro com retenção secundária</v>
      </c>
      <c r="M7" s="6447" t="str">
        <v>Marcação de uso e código gravado na estrutura permanente</v>
      </c>
      <c r="N7" s="6447" t="str">
        <v>Geometria de base alargada sem rodízios livres</v>
      </c>
      <c r="O7" s="6447" t="str">
        <v>Laterais recolhíveis mantendo a base comum</v>
      </c>
      <c r="P7" s="6447" t="str">
        <v>Estudo de indicador comercial ou registrador</v>
      </c>
      <c r="Q7" s="6447"/>
      <c r="R7" s="405" t="n"/>
      <c r="S7" s="6447" t="str">
        <v>D01</v>
      </c>
      <c r="T7" s="6447" t="str">
        <v>S03</v>
      </c>
      <c r="U7" s="6466" t="n">
        <v>3</v>
      </c>
      <c r="V7" s="6466" t="n">
        <f>IF(COUNT(F11)=1,F11,"AV")</f>
        <v>3</v>
      </c>
      <c r="W7" s="6447" t="str">
        <v>Uma interface de guia padronizada pode ser mantida em outras gerações, sujeita ao envelope.</v>
      </c>
      <c r="X7" s="12932" t="str">
        <v>Morfológica C6/H6; F07; julgamento de projeto</v>
      </c>
      <c r="Y7" s="19537" t="str">
        <f>IF(AND(ISNUMBER(U7),ISNUMBER(V7),U7=V7),"Reavaliar M1","Rever nota e M1")</f>
        <v>Reavaliar M1</v>
      </c>
    </row>
    <row r="8" ht="56" customHeight="1" s="23887" customFormat="1">
      <c r="A8" s="9" t="n"/>
      <c r="B8" s="6447"/>
      <c r="C8" s="6447"/>
      <c r="D8" s="6447" t="str">
        <v>RP1, RP12, RP13, RP18</v>
      </c>
      <c r="E8" s="6447" t="str">
        <v>RP2</v>
      </c>
      <c r="F8" s="6447" t="str">
        <v>RP7</v>
      </c>
      <c r="G8" s="6447" t="str">
        <v>RP4, RP6</v>
      </c>
      <c r="H8" s="6447" t="str">
        <v>RP3, RP5</v>
      </c>
      <c r="I8" s="6447" t="str">
        <v>RP3, RP8, RP14</v>
      </c>
      <c r="J8" s="6447" t="str">
        <v>RP6</v>
      </c>
      <c r="K8" s="6447" t="str">
        <v>RP11, RP13</v>
      </c>
      <c r="L8" s="6447" t="str">
        <v>RP17, RP20, RP22</v>
      </c>
      <c r="M8" s="6447" t="str">
        <v>RP10, RP16, RP21</v>
      </c>
      <c r="N8" s="6447" t="str">
        <v>RP9</v>
      </c>
      <c r="O8" s="6447" t="str">
        <v>RP14, RP17</v>
      </c>
      <c r="P8" s="6447" t="str">
        <v>OP-01; opcional</v>
      </c>
      <c r="Q8" s="6447"/>
      <c r="R8" s="406" t="n"/>
      <c r="S8" s="6447" t="str">
        <v>D01</v>
      </c>
      <c r="T8" s="6447" t="str">
        <v>S04</v>
      </c>
      <c r="U8" s="6466" t="n">
        <v>1</v>
      </c>
      <c r="V8" s="6466" t="n">
        <f>IF(COUNT(G11)=1,G11,"AV")</f>
        <v>1</v>
      </c>
      <c r="W8" s="6447" t="str">
        <v>A interface de inspeção ainda está indefinida, portanto seu reaproveitamento futuro é fraco.</v>
      </c>
      <c r="X8" s="12932" t="str">
        <v>Morfológica C7/H7; F04; julgamento de projeto</v>
      </c>
      <c r="Y8" s="19537" t="str">
        <f>IF(AND(ISNUMBER(U8),ISNUMBER(V8),U8=V8),"Reavaliar M1","Rever nota e M1")</f>
        <v>Reavaliar M1</v>
      </c>
    </row>
    <row r="9" ht="44" customHeight="1" s="23887" customFormat="1">
      <c r="A9" s="9" t="n"/>
      <c r="B9" s="6447"/>
      <c r="C9" s="6447"/>
      <c r="D9" s="6447"/>
      <c r="E9" s="6447"/>
      <c r="F9" s="6447"/>
      <c r="G9" s="6447"/>
      <c r="H9" s="6447"/>
      <c r="I9" s="6447"/>
      <c r="J9" s="6447"/>
      <c r="K9" s="6447"/>
      <c r="L9" s="6447"/>
      <c r="M9" s="6447"/>
      <c r="N9" s="6447"/>
      <c r="O9" s="6447"/>
      <c r="P9" s="6447"/>
      <c r="Q9" s="6447"/>
      <c r="R9" s="405" t="n"/>
      <c r="S9" s="6447" t="str">
        <v>D01</v>
      </c>
      <c r="T9" s="6447" t="str">
        <v>S05</v>
      </c>
      <c r="U9" s="6466" t="n">
        <v>3</v>
      </c>
      <c r="V9" s="6466" t="n">
        <f>IF(COUNT(H11)=1,H11,"AV")</f>
        <v>3</v>
      </c>
      <c r="W9" s="6447" t="str">
        <v>Uma geometria de pega validada pode permanecer em futuras versões do corpo.</v>
      </c>
      <c r="X9" s="12932" t="str">
        <v>Morfológica C9/H9; F05; julgamento de projeto</v>
      </c>
      <c r="Y9" s="19537" t="str">
        <f>IF(AND(ISNUMBER(U9),ISNUMBER(V9),U9=V9),"Reavaliar M1","Rever nota e M1")</f>
        <v>Reavaliar M1</v>
      </c>
    </row>
    <row r="10" ht="36" customHeight="1" s="23887" customFormat="1">
      <c r="A10" s="393" t="n"/>
      <c r="B10" s="6458" t="str">
        <v>Grupo</v>
      </c>
      <c r="C10" s="6458" t="str">
        <v>Direcionador</v>
      </c>
      <c r="D10" s="6458" t="str">
        <v>S01</v>
      </c>
      <c r="E10" s="6458" t="str">
        <v>S02</v>
      </c>
      <c r="F10" s="6458" t="str">
        <v>S03</v>
      </c>
      <c r="G10" s="6458" t="str">
        <v>S04</v>
      </c>
      <c r="H10" s="6458" t="str">
        <v>S05</v>
      </c>
      <c r="I10" s="6458" t="str">
        <v>S06</v>
      </c>
      <c r="J10" s="6458" t="str">
        <v>S07</v>
      </c>
      <c r="K10" s="6458" t="str">
        <v>S08</v>
      </c>
      <c r="L10" s="6458" t="str">
        <v>S09</v>
      </c>
      <c r="M10" s="6458" t="str">
        <v>S10</v>
      </c>
      <c r="N10" s="6458" t="str">
        <v>S11</v>
      </c>
      <c r="O10" s="6458" t="str">
        <v>S12</v>
      </c>
      <c r="P10" s="6458" t="str">
        <v>S13 *</v>
      </c>
      <c r="Q10" s="6458" t="str">
        <v>Soma no escopo</v>
      </c>
      <c r="R10" s="408" t="n"/>
      <c r="S10" s="6447" t="str">
        <v>D01</v>
      </c>
      <c r="T10" s="6447" t="str">
        <v>S06</v>
      </c>
      <c r="U10" s="6466" t="n">
        <v>3</v>
      </c>
      <c r="V10" s="6466" t="n">
        <f>IF(COUNT(I11)=1,I11,"AV")</f>
        <v>3</v>
      </c>
      <c r="W10" s="6447" t="str">
        <v>Uma interface validada com o carrinho pode ser preservada em futuras gerações.</v>
      </c>
      <c r="X10" s="12932" t="str">
        <v>Morfológica C10/H10; F03, F08; julgamento de projeto</v>
      </c>
      <c r="Y10" s="19537" t="str">
        <f>IF(AND(ISNUMBER(U10),ISNUMBER(V10),U10=V10),"Reavaliar M1","Rever nota e M1")</f>
        <v>Reavaliar M1</v>
      </c>
    </row>
    <row r="11" ht="44" customHeight="1" s="23887" customFormat="1">
      <c r="A11" s="393" t="n"/>
      <c r="B11" s="6464" t="str">
        <v>Desenvolvimento</v>
      </c>
      <c r="C11" s="6464" t="str">
        <v>D01 Carry-over</v>
      </c>
      <c r="D11" s="6465" t="n">
        <v>1</v>
      </c>
      <c r="E11" s="6465" t="n">
        <v>3</v>
      </c>
      <c r="F11" s="6465" t="n">
        <v>3</v>
      </c>
      <c r="G11" s="6465" t="n">
        <v>1</v>
      </c>
      <c r="H11" s="6465" t="n">
        <v>3</v>
      </c>
      <c r="I11" s="6465" t="n">
        <v>3</v>
      </c>
      <c r="J11" s="6465" t="n">
        <v>1</v>
      </c>
      <c r="K11" s="6465" t="n">
        <v>3</v>
      </c>
      <c r="L11" s="6465" t="n">
        <v>3</v>
      </c>
      <c r="M11" s="6465" t="n">
        <v>3</v>
      </c>
      <c r="N11" s="6465" t="n">
        <v>3</v>
      </c>
      <c r="O11" s="6465" t="n">
        <v>3</v>
      </c>
      <c r="P11" s="6465" t="n">
        <v>0</v>
      </c>
      <c r="Q11" s="6464" t="n">
        <f>IF(AND(COUNT(D11:O11)=12,COUNTIF(D11:O11,0)+COUNTIF(D11:O11,1)+COUNTIF(D11:O11,3)+COUNTIF(D11:O11,5)=12),IF($P$3=0,SUM(D11:O11),IF(AND($P$3=1,OR(P11=0,P11=1,P11=3,P11=5),COUNT(P11)=1),SUM(D11:P11),"AV: opção/nota")),"AV: completar linha")</f>
        <v>30</v>
      </c>
      <c r="R11" s="408" t="n"/>
      <c r="S11" s="6447" t="str">
        <v>D01</v>
      </c>
      <c r="T11" s="6447" t="str">
        <v>S07</v>
      </c>
      <c r="U11" s="6466" t="n">
        <v>1</v>
      </c>
      <c r="V11" s="6466" t="n">
        <f>IF(COUNT(J11)=1,J11,"AV")</f>
        <v>1</v>
      </c>
      <c r="W11" s="6447" t="str">
        <v>A interface da barreira pode permanecer; formato e material dependem de retenção ainda não ensaiada.</v>
      </c>
      <c r="X11" s="12932" t="str">
        <v>Morfológica C11/H11; F06; julgamento de projeto</v>
      </c>
      <c r="Y11" s="19537" t="str">
        <f>IF(AND(ISNUMBER(U11),ISNUMBER(V11),U11=V11),"Reavaliar M1","Rever nota e M1")</f>
        <v>Reavaliar M1</v>
      </c>
    </row>
    <row r="12" ht="44" customHeight="1" s="23887" customFormat="1">
      <c r="A12" s="393" t="n"/>
      <c r="B12" s="6464" t="str">
        <v>Desenvolvimento</v>
      </c>
      <c r="C12" s="6464" t="str">
        <v>D02 Evolução tecnológica</v>
      </c>
      <c r="D12" s="6465" t="n">
        <v>1</v>
      </c>
      <c r="E12" s="6465" t="n">
        <v>0</v>
      </c>
      <c r="F12" s="6465" t="n">
        <v>1</v>
      </c>
      <c r="G12" s="6465" t="n">
        <v>3</v>
      </c>
      <c r="H12" s="6465" t="n">
        <v>0</v>
      </c>
      <c r="I12" s="6465" t="n">
        <v>0</v>
      </c>
      <c r="J12" s="6465" t="n">
        <v>0</v>
      </c>
      <c r="K12" s="6465" t="n">
        <v>0</v>
      </c>
      <c r="L12" s="6465" t="n">
        <v>0</v>
      </c>
      <c r="M12" s="6465" t="n">
        <v>0</v>
      </c>
      <c r="N12" s="6465" t="n">
        <v>0</v>
      </c>
      <c r="O12" s="6465" t="n">
        <v>0</v>
      </c>
      <c r="P12" s="6465" t="n">
        <v>5</v>
      </c>
      <c r="Q12" s="6464" t="n">
        <f>IF(AND(COUNT(D12:O12)=12,COUNTIF(D12:O12,0)+COUNTIF(D12:O12,1)+COUNTIF(D12:O12,3)+COUNTIF(D12:O12,5)=12),IF($P$3=0,SUM(D12:O12),IF(AND($P$3=1,OR(P12=0,P12=1,P12=3,P12=5),COUNT(P12)=1),SUM(D12:P12),"AV: opção/nota")),"AV: completar linha")</f>
        <v>5</v>
      </c>
      <c r="R12" s="393" t="n"/>
      <c r="S12" s="6447" t="str">
        <v>D01</v>
      </c>
      <c r="T12" s="6447" t="str">
        <v>S08</v>
      </c>
      <c r="U12" s="6466" t="n">
        <v>3</v>
      </c>
      <c r="V12" s="6466" t="n">
        <f>IF(COUNT(K11)=1,K11,"AV")</f>
        <v>3</v>
      </c>
      <c r="W12" s="6447" t="str">
        <v>Um caminho estrutural dimensionado pode ser mantido em futuras gerações dentro do envelope validado.</v>
      </c>
      <c r="X12" s="12932" t="str">
        <v>Morfológica C12/H12; F11; julgamento de projeto</v>
      </c>
      <c r="Y12" s="19537" t="str">
        <f>IF(AND(ISNUMBER(U12),ISNUMBER(V12),U12=V12),"Reavaliar M1","Rever nota e M1")</f>
        <v>Reavaliar M1</v>
      </c>
    </row>
    <row r="13" ht="44" customHeight="1" s="23887" customFormat="1">
      <c r="A13" s="393" t="n"/>
      <c r="B13" s="6464" t="str">
        <v>Desenvolvimento</v>
      </c>
      <c r="C13" s="6464" t="str">
        <v>D03 Alterações planejadas de projeto</v>
      </c>
      <c r="D13" s="6465" t="n">
        <v>0</v>
      </c>
      <c r="E13" s="6465" t="n">
        <v>0</v>
      </c>
      <c r="F13" s="6465" t="n">
        <v>0</v>
      </c>
      <c r="G13" s="6465" t="n">
        <v>0</v>
      </c>
      <c r="H13" s="6465" t="n">
        <v>0</v>
      </c>
      <c r="I13" s="6465" t="n">
        <v>0</v>
      </c>
      <c r="J13" s="6465" t="n">
        <v>0</v>
      </c>
      <c r="K13" s="6465" t="n">
        <v>0</v>
      </c>
      <c r="L13" s="6465" t="n">
        <v>0</v>
      </c>
      <c r="M13" s="6465" t="n">
        <v>0</v>
      </c>
      <c r="N13" s="6465" t="n">
        <v>0</v>
      </c>
      <c r="O13" s="6465" t="n">
        <v>0</v>
      </c>
      <c r="P13" s="6465" t="n">
        <v>0</v>
      </c>
      <c r="Q13" s="6464" t="n">
        <f>IF(AND(COUNT(D13:O13)=12,COUNTIF(D13:O13,0)+COUNTIF(D13:O13,1)+COUNTIF(D13:O13,3)+COUNTIF(D13:O13,5)=12),IF($P$3=0,SUM(D13:O13),IF(AND($P$3=1,OR(P13=0,P13=1,P13=3,P13=5),COUNT(P13)=1),SUM(D13:P13),"AV: opção/nota")),"AV: completar linha")</f>
        <v>0</v>
      </c>
      <c r="R13" s="393" t="n"/>
      <c r="S13" s="6447" t="str">
        <v>D01</v>
      </c>
      <c r="T13" s="6447" t="str">
        <v>S09</v>
      </c>
      <c r="U13" s="6466" t="n">
        <v>3</v>
      </c>
      <c r="V13" s="6466" t="n">
        <f>IF(COUNT(L11)=1,L11,"AV")</f>
        <v>3</v>
      </c>
      <c r="W13" s="6447" t="str">
        <v>Uma interface de fecho padronizada pode permanecer em futuras versões.</v>
      </c>
      <c r="X13" s="12932" t="str">
        <v>Morfológica C13/H13; F17, F22; julgamento de projeto</v>
      </c>
      <c r="Y13" s="19537" t="str">
        <f>IF(AND(ISNUMBER(U13),ISNUMBER(V13),U13=V13),"Reavaliar M1","Rever nota e M1")</f>
        <v>Reavaliar M1</v>
      </c>
    </row>
    <row r="14" ht="44" customHeight="1" s="23887" customFormat="1">
      <c r="A14" s="393" t="n"/>
      <c r="B14" s="6464" t="str">
        <v>Variação</v>
      </c>
      <c r="C14" s="6464" t="str">
        <v>D04 Especificação técnica</v>
      </c>
      <c r="D14" s="6465" t="n">
        <v>5</v>
      </c>
      <c r="E14" s="6465" t="n">
        <v>3</v>
      </c>
      <c r="F14" s="6465" t="n">
        <v>5</v>
      </c>
      <c r="G14" s="6465" t="n">
        <v>3</v>
      </c>
      <c r="H14" s="6465" t="n">
        <v>1</v>
      </c>
      <c r="I14" s="6465" t="n">
        <v>1</v>
      </c>
      <c r="J14" s="6465" t="n">
        <v>1</v>
      </c>
      <c r="K14" s="6465" t="n">
        <v>1</v>
      </c>
      <c r="L14" s="6465" t="n">
        <v>1</v>
      </c>
      <c r="M14" s="6465" t="n">
        <v>0</v>
      </c>
      <c r="N14" s="6465" t="n">
        <v>1</v>
      </c>
      <c r="O14" s="6465" t="n">
        <v>3</v>
      </c>
      <c r="P14" s="6465" t="n">
        <v>3</v>
      </c>
      <c r="Q14" s="6464" t="n">
        <f>IF(AND(COUNT(D14:O14)=12,COUNTIF(D14:O14,0)+COUNTIF(D14:O14,1)+COUNTIF(D14:O14,3)+COUNTIF(D14:O14,5)=12),IF($P$3=0,SUM(D14:O14),IF(AND($P$3=1,OR(P14=0,P14=1,P14=3,P14=5),COUNT(P14)=1),SUM(D14:P14),"AV: opção/nota")),"AV: completar linha")</f>
        <v>25</v>
      </c>
      <c r="R14" s="393" t="n"/>
      <c r="S14" s="6447" t="str">
        <v>D01</v>
      </c>
      <c r="T14" s="6447" t="str">
        <v>S10</v>
      </c>
      <c r="U14" s="6466" t="n">
        <v>3</v>
      </c>
      <c r="V14" s="6466" t="n">
        <f>IF(COUNT(M11)=1,M11,"AV")</f>
        <v>3</v>
      </c>
      <c r="W14" s="6447" t="str">
        <v>Um padrão de orientação e identificação pode permanecer; cada serial continua único.</v>
      </c>
      <c r="X14" s="12932" t="str">
        <v>Morfológica C14/H14; F16, F21; julgamento de projeto</v>
      </c>
      <c r="Y14" s="19537" t="str">
        <f>IF(AND(ISNUMBER(U14),ISNUMBER(V14),U14=V14),"Reavaliar M1","Rever nota e M1")</f>
        <v>Reavaliar M1</v>
      </c>
    </row>
    <row r="15" ht="44" customHeight="1" s="23887" customFormat="1">
      <c r="A15" s="393" t="n"/>
      <c r="B15" s="6464" t="str">
        <v>Variação</v>
      </c>
      <c r="C15" s="6464" t="str">
        <v>D05 Estilo</v>
      </c>
      <c r="D15" s="6465" t="n">
        <v>0</v>
      </c>
      <c r="E15" s="6465" t="n">
        <v>0</v>
      </c>
      <c r="F15" s="6465" t="n">
        <v>0</v>
      </c>
      <c r="G15" s="6465" t="n">
        <v>0</v>
      </c>
      <c r="H15" s="6465" t="n">
        <v>0</v>
      </c>
      <c r="I15" s="6465" t="n">
        <v>0</v>
      </c>
      <c r="J15" s="6465" t="n">
        <v>0</v>
      </c>
      <c r="K15" s="6465" t="n">
        <v>0</v>
      </c>
      <c r="L15" s="6465" t="n">
        <v>0</v>
      </c>
      <c r="M15" s="6465" t="n">
        <v>0</v>
      </c>
      <c r="N15" s="6465" t="n">
        <v>0</v>
      </c>
      <c r="O15" s="6465" t="n">
        <v>0</v>
      </c>
      <c r="P15" s="6465" t="n">
        <v>0</v>
      </c>
      <c r="Q15" s="6464" t="n">
        <f>IF(AND(COUNT(D15:O15)=12,COUNTIF(D15:O15,0)+COUNTIF(D15:O15,1)+COUNTIF(D15:O15,3)+COUNTIF(D15:O15,5)=12),IF($P$3=0,SUM(D15:O15),IF(AND($P$3=1,OR(P15=0,P15=1,P15=3,P15=5),COUNT(P15)=1),SUM(D15:P15),"AV: opção/nota")),"AV: completar linha")</f>
        <v>0</v>
      </c>
      <c r="R15" s="393" t="n"/>
      <c r="S15" s="6447" t="str">
        <v>D01</v>
      </c>
      <c r="T15" s="6447" t="str">
        <v>S11</v>
      </c>
      <c r="U15" s="6466" t="n">
        <v>3</v>
      </c>
      <c r="V15" s="6466" t="n">
        <f>IF(COUNT(N11)=1,N11,"AV")</f>
        <v>3</v>
      </c>
      <c r="W15" s="6447" t="str">
        <v>Uma base estável validada pode permanecer em futuras gerações no envelope de carga.</v>
      </c>
      <c r="X15" s="12932" t="str">
        <v>Morfológica C15/H15; F09; julgamento de projeto</v>
      </c>
      <c r="Y15" s="19537" t="str">
        <f>IF(AND(ISNUMBER(U15),ISNUMBER(V15),U15=V15),"Reavaliar M1","Rever nota e M1")</f>
        <v>Reavaliar M1</v>
      </c>
    </row>
    <row r="16" ht="44" customHeight="1" s="23887" customFormat="1">
      <c r="A16" s="393" t="n"/>
      <c r="B16" s="6464" t="str">
        <v>Fabricação</v>
      </c>
      <c r="C16" s="6464" t="str">
        <v>D06 Unidade comum</v>
      </c>
      <c r="D16" s="6465" t="n">
        <v>3</v>
      </c>
      <c r="E16" s="6465" t="n">
        <v>5</v>
      </c>
      <c r="F16" s="6465" t="n">
        <v>3</v>
      </c>
      <c r="G16" s="6465" t="n">
        <v>1</v>
      </c>
      <c r="H16" s="6465" t="n">
        <v>5</v>
      </c>
      <c r="I16" s="6465" t="n">
        <v>5</v>
      </c>
      <c r="J16" s="6465" t="n">
        <v>3</v>
      </c>
      <c r="K16" s="6465" t="n">
        <v>5</v>
      </c>
      <c r="L16" s="6465" t="n">
        <v>5</v>
      </c>
      <c r="M16" s="6465" t="n">
        <v>5</v>
      </c>
      <c r="N16" s="6465" t="n">
        <v>5</v>
      </c>
      <c r="O16" s="6465" t="n">
        <v>3</v>
      </c>
      <c r="P16" s="6465" t="n">
        <v>1</v>
      </c>
      <c r="Q16" s="6464" t="n">
        <f>IF(AND(COUNT(D16:O16)=12,COUNTIF(D16:O16,0)+COUNTIF(D16:O16,1)+COUNTIF(D16:O16,3)+COUNTIF(D16:O16,5)=12),IF($P$3=0,SUM(D16:O16),IF(AND($P$3=1,OR(P16=0,P16=1,P16=3,P16=5),COUNT(P16)=1),SUM(D16:P16),"AV: opção/nota")),"AV: completar linha")</f>
        <v>48</v>
      </c>
      <c r="R16" s="393" t="n"/>
      <c r="S16" s="6447" t="str">
        <v>D01</v>
      </c>
      <c r="T16" s="6447" t="str">
        <v>S12</v>
      </c>
      <c r="U16" s="6466" t="n">
        <v>3</v>
      </c>
      <c r="V16" s="6466" t="n">
        <f>IF(COUNT(O11)=1,O11,"AV")</f>
        <v>3</v>
      </c>
      <c r="W16" s="6447" t="str">
        <v>Uma interface de recolhimento pode permanecer em futuras gerações dentro do envelope.</v>
      </c>
      <c r="X16" s="12932" t="str">
        <v>Morfológica C16/H16; F14, F17; julgamento de projeto</v>
      </c>
      <c r="Y16" s="19537" t="str">
        <f>IF(AND(ISNUMBER(U16),ISNUMBER(V16),U16=V16),"Reavaliar M1","Rever nota e M1")</f>
        <v>Reavaliar M1</v>
      </c>
    </row>
    <row r="17" ht="44" customHeight="1" s="23887" customFormat="1">
      <c r="A17" s="393" t="n"/>
      <c r="B17" s="6464" t="str">
        <v>Fabricação</v>
      </c>
      <c r="C17" s="6464" t="str">
        <v>D07 Processo e organização</v>
      </c>
      <c r="D17" s="6465" t="n">
        <v>5</v>
      </c>
      <c r="E17" s="6465" t="n">
        <v>1</v>
      </c>
      <c r="F17" s="6465" t="n">
        <v>3</v>
      </c>
      <c r="G17" s="6465" t="n">
        <v>3</v>
      </c>
      <c r="H17" s="6465" t="n">
        <v>1</v>
      </c>
      <c r="I17" s="6465" t="n">
        <v>1</v>
      </c>
      <c r="J17" s="6465" t="n">
        <v>3</v>
      </c>
      <c r="K17" s="6465" t="n">
        <v>3</v>
      </c>
      <c r="L17" s="6465" t="n">
        <v>1</v>
      </c>
      <c r="M17" s="6465" t="n">
        <v>1</v>
      </c>
      <c r="N17" s="6465" t="n">
        <v>1</v>
      </c>
      <c r="O17" s="6465" t="n">
        <v>3</v>
      </c>
      <c r="P17" s="6465" t="n">
        <v>1</v>
      </c>
      <c r="Q17" s="6464" t="n">
        <f>IF(AND(COUNT(D17:O17)=12,COUNTIF(D17:O17,0)+COUNTIF(D17:O17,1)+COUNTIF(D17:O17,3)+COUNTIF(D17:O17,5)=12),IF($P$3=0,SUM(D17:O17),IF(AND($P$3=1,OR(P17=0,P17=1,P17=3,P17=5),COUNT(P17)=1),SUM(D17:P17),"AV: opção/nota")),"AV: completar linha")</f>
        <v>26</v>
      </c>
      <c r="R17" s="393" t="n"/>
      <c r="S17" s="6447" t="str">
        <v>D01</v>
      </c>
      <c r="T17" s="6447" t="str">
        <v>S13</v>
      </c>
      <c r="U17" s="6466" t="n">
        <v>0</v>
      </c>
      <c r="V17" s="6466" t="n">
        <f>IF(COUNT(P11)=1,P11,"AV")</f>
        <v>0</v>
      </c>
      <c r="W17" s="6447" t="str">
        <v>Indicador mecânico e registrador eletrônico não têm plataforma definida que se possa transportar entre gerações.</v>
      </c>
      <c r="X17" s="12932" t="str">
        <v>Morfológica C8/H8; OP-01 opcional; julgamento de projeto</v>
      </c>
      <c r="Y17" s="19537" t="str">
        <f>IF(AND(ISNUMBER(U17),ISNUMBER(V17),U17=V17),"Reavaliar M1","Rever nota e M1")</f>
        <v>Reavaliar M1</v>
      </c>
    </row>
    <row r="18" ht="44" customHeight="1" s="23887" customFormat="1">
      <c r="A18" s="393" t="n"/>
      <c r="B18" s="6464" t="str">
        <v>Qualidade</v>
      </c>
      <c r="C18" s="6464" t="str">
        <v>D08 Testes em separado</v>
      </c>
      <c r="D18" s="6465" t="n">
        <v>5</v>
      </c>
      <c r="E18" s="6465" t="n">
        <v>3</v>
      </c>
      <c r="F18" s="6465" t="n">
        <v>3</v>
      </c>
      <c r="G18" s="6465" t="n">
        <v>5</v>
      </c>
      <c r="H18" s="6465" t="n">
        <v>1</v>
      </c>
      <c r="I18" s="6465" t="n">
        <v>3</v>
      </c>
      <c r="J18" s="6465" t="n">
        <v>5</v>
      </c>
      <c r="K18" s="6465" t="n">
        <v>3</v>
      </c>
      <c r="L18" s="6465" t="n">
        <v>3</v>
      </c>
      <c r="M18" s="6465" t="n">
        <v>3</v>
      </c>
      <c r="N18" s="6465" t="n">
        <v>3</v>
      </c>
      <c r="O18" s="6465" t="n">
        <v>3</v>
      </c>
      <c r="P18" s="6465" t="n">
        <v>5</v>
      </c>
      <c r="Q18" s="6464" t="n">
        <f>IF(AND(COUNT(D18:O18)=12,COUNTIF(D18:O18,0)+COUNTIF(D18:O18,1)+COUNTIF(D18:O18,3)+COUNTIF(D18:O18,5)=12),IF($P$3=0,SUM(D18:O18),IF(AND($P$3=1,OR(P18=0,P18=1,P18=3,P18=5),COUNT(P18)=1),SUM(D18:P18),"AV: opção/nota")),"AV: completar linha")</f>
        <v>40</v>
      </c>
      <c r="R18" s="393" t="n"/>
      <c r="S18" s="6447" t="str">
        <v>D02</v>
      </c>
      <c r="T18" s="6447" t="str">
        <v>S01</v>
      </c>
      <c r="U18" s="6466" t="n">
        <v>1</v>
      </c>
      <c r="V18" s="6466" t="n">
        <f>IF(COUNT(D12)=1,D12,"AV")</f>
        <v>1</v>
      </c>
      <c r="W18" s="6447" t="str">
        <v>Mudanças de material resiliente são possíveis, mas não há transição tecnológica definida.</v>
      </c>
      <c r="X18" s="12932" t="str">
        <v>Morfológica C4/H4; F01; julgamento de projeto</v>
      </c>
      <c r="Y18" s="19537" t="str">
        <f>IF(AND(ISNUMBER(U18),ISNUMBER(V18),U18=V18),"Reavaliar M1","Rever nota e M1")</f>
        <v>Reavaliar M1</v>
      </c>
    </row>
    <row r="19" ht="44" customHeight="1" s="23887" customFormat="1">
      <c r="A19" s="393" t="n"/>
      <c r="B19" s="6464" t="str">
        <v>Aquisição</v>
      </c>
      <c r="C19" s="6464" t="str">
        <v>D09 Compra de produto pronto</v>
      </c>
      <c r="D19" s="6465" t="n">
        <v>3</v>
      </c>
      <c r="E19" s="6465" t="n">
        <v>3</v>
      </c>
      <c r="F19" s="6465" t="n">
        <v>1</v>
      </c>
      <c r="G19" s="6465" t="n">
        <v>1</v>
      </c>
      <c r="H19" s="6465" t="n">
        <v>0</v>
      </c>
      <c r="I19" s="6465" t="n">
        <v>0</v>
      </c>
      <c r="J19" s="6465" t="n">
        <v>1</v>
      </c>
      <c r="K19" s="6465" t="n">
        <v>0</v>
      </c>
      <c r="L19" s="6465" t="n">
        <v>3</v>
      </c>
      <c r="M19" s="6465" t="n">
        <v>0</v>
      </c>
      <c r="N19" s="6465" t="n">
        <v>0</v>
      </c>
      <c r="O19" s="6465" t="n">
        <v>1</v>
      </c>
      <c r="P19" s="6465" t="n">
        <v>5</v>
      </c>
      <c r="Q19" s="6464" t="n">
        <f>IF(AND(COUNT(D19:O19)=12,COUNTIF(D19:O19,0)+COUNTIF(D19:O19,1)+COUNTIF(D19:O19,3)+COUNTIF(D19:O19,5)=12),IF($P$3=0,SUM(D19:O19),IF(AND($P$3=1,OR(P19=0,P19=1,P19=3,P19=5),COUNT(P19)=1),SUM(D19:P19),"AV: opção/nota")),"AV: completar linha")</f>
        <v>13</v>
      </c>
      <c r="R19" s="393" t="n"/>
      <c r="S19" s="6447" t="str">
        <v>D02</v>
      </c>
      <c r="T19" s="6447" t="str">
        <v>S02</v>
      </c>
      <c r="U19" s="6466" t="n">
        <v>0</v>
      </c>
      <c r="V19" s="6466" t="n">
        <f>IF(COUNT(E12)=1,E12,"AV")</f>
        <v>0</v>
      </c>
      <c r="W19" s="6447" t="str">
        <v>A cinta mecânica não tem mudança tecnológica prevista nesta proposta.</v>
      </c>
      <c r="X19" s="12932" t="str">
        <v>Morfológica C5/H5; F02; julgamento de projeto</v>
      </c>
      <c r="Y19" s="19537" t="str">
        <f>IF(AND(ISNUMBER(U19),ISNUMBER(V19),U19=V19),"Reavaliar M1","Rever nota e M1")</f>
        <v>Reavaliar M1</v>
      </c>
    </row>
    <row r="20" ht="44" customHeight="1" s="23887" customFormat="1">
      <c r="A20" s="393" t="n"/>
      <c r="B20" s="6464" t="str">
        <v>Após uso</v>
      </c>
      <c r="C20" s="6464" t="str">
        <v>D10 Manutenção e mantenabilidade</v>
      </c>
      <c r="D20" s="6465" t="n">
        <v>5</v>
      </c>
      <c r="E20" s="6465" t="n">
        <v>5</v>
      </c>
      <c r="F20" s="6465" t="n">
        <v>3</v>
      </c>
      <c r="G20" s="6465" t="n">
        <v>3</v>
      </c>
      <c r="H20" s="6465" t="n">
        <v>1</v>
      </c>
      <c r="I20" s="6465" t="n">
        <v>1</v>
      </c>
      <c r="J20" s="6465" t="n">
        <v>5</v>
      </c>
      <c r="K20" s="6465" t="n">
        <v>1</v>
      </c>
      <c r="L20" s="6465" t="n">
        <v>3</v>
      </c>
      <c r="M20" s="6465" t="n">
        <v>1</v>
      </c>
      <c r="N20" s="6465" t="n">
        <v>1</v>
      </c>
      <c r="O20" s="6465" t="n">
        <v>3</v>
      </c>
      <c r="P20" s="6465" t="n">
        <v>3</v>
      </c>
      <c r="Q20" s="6464" t="n">
        <f>IF(AND(COUNT(D20:O20)=12,COUNTIF(D20:O20,0)+COUNTIF(D20:O20,1)+COUNTIF(D20:O20,3)+COUNTIF(D20:O20,5)=12),IF($P$3=0,SUM(D20:O20),IF(AND($P$3=1,OR(P20=0,P20=1,P20=3,P20=5),COUNT(P20)=1),SUM(D20:P20),"AV: opção/nota")),"AV: completar linha")</f>
        <v>32</v>
      </c>
      <c r="R20" s="393" t="n"/>
      <c r="S20" s="6447" t="str">
        <v>D02</v>
      </c>
      <c r="T20" s="6447" t="str">
        <v>S03</v>
      </c>
      <c r="U20" s="6466" t="n">
        <v>1</v>
      </c>
      <c r="V20" s="6466" t="n">
        <f>IF(COUNT(F12)=1,F12,"AV")</f>
        <v>1</v>
      </c>
      <c r="W20" s="6447" t="str">
        <v>Materiais e mecanismos de trava podem evoluir; não há tecnologia de ajuste selecionada para atualização.</v>
      </c>
      <c r="X20" s="12932" t="str">
        <v>Morfológica C6/H6; F07; julgamento de projeto</v>
      </c>
      <c r="Y20" s="19537" t="str">
        <f>IF(AND(ISNUMBER(U20),ISNUMBER(V20),U20=V20),"Reavaliar M1","Rever nota e M1")</f>
        <v>Reavaliar M1</v>
      </c>
    </row>
    <row r="21" ht="44" customHeight="1" s="23887" customFormat="1">
      <c r="A21" s="393" t="n"/>
      <c r="B21" s="6464" t="str">
        <v>Após uso</v>
      </c>
      <c r="C21" s="6464" t="str">
        <v>D11 Atualização</v>
      </c>
      <c r="D21" s="6465" t="n">
        <v>3</v>
      </c>
      <c r="E21" s="6465" t="n">
        <v>1</v>
      </c>
      <c r="F21" s="6465" t="n">
        <v>3</v>
      </c>
      <c r="G21" s="6465" t="n">
        <v>3</v>
      </c>
      <c r="H21" s="6465" t="n">
        <v>0</v>
      </c>
      <c r="I21" s="6465" t="n">
        <v>1</v>
      </c>
      <c r="J21" s="6465" t="n">
        <v>1</v>
      </c>
      <c r="K21" s="6465" t="n">
        <v>1</v>
      </c>
      <c r="L21" s="6465" t="n">
        <v>1</v>
      </c>
      <c r="M21" s="6465" t="n">
        <v>0</v>
      </c>
      <c r="N21" s="6465" t="n">
        <v>1</v>
      </c>
      <c r="O21" s="6465" t="n">
        <v>1</v>
      </c>
      <c r="P21" s="6465" t="n">
        <v>5</v>
      </c>
      <c r="Q21" s="6464" t="n">
        <f>IF(AND(COUNT(D21:O21)=12,COUNTIF(D21:O21,0)+COUNTIF(D21:O21,1)+COUNTIF(D21:O21,3)+COUNTIF(D21:O21,5)=12),IF($P$3=0,SUM(D21:O21),IF(AND($P$3=1,OR(P21=0,P21=1,P21=3,P21=5),COUNT(P21)=1),SUM(D21:P21),"AV: opção/nota")),"AV: completar linha")</f>
        <v>16</v>
      </c>
      <c r="R21" s="393" t="n"/>
      <c r="S21" s="6447" t="str">
        <v>D02</v>
      </c>
      <c r="T21" s="6447" t="str">
        <v>S04</v>
      </c>
      <c r="U21" s="6466" t="n">
        <v>3</v>
      </c>
      <c r="V21" s="6466" t="n">
        <f>IF(COUNT(G12)=1,G12,"AV")</f>
        <v>3</v>
      </c>
      <c r="W21" s="6447" t="str">
        <v>Soluções ópticas podem mudar sem refazer todo o corpo de proteção.</v>
      </c>
      <c r="X21" s="12932" t="str">
        <v>Morfológica C7/H7; F04; julgamento de projeto</v>
      </c>
      <c r="Y21" s="19537" t="str">
        <f>IF(AND(ISNUMBER(U21),ISNUMBER(V21),U21=V21),"Reavaliar M1","Rever nota e M1")</f>
        <v>Reavaliar M1</v>
      </c>
    </row>
    <row r="22" ht="44" customHeight="1" s="23887" customFormat="1">
      <c r="A22" s="393" t="n"/>
      <c r="B22" s="6464" t="str">
        <v>Fim de vida</v>
      </c>
      <c r="C22" s="6464" t="str">
        <v>D12 Reciclagem</v>
      </c>
      <c r="D22" s="6465" t="n">
        <v>5</v>
      </c>
      <c r="E22" s="6465" t="n">
        <v>3</v>
      </c>
      <c r="F22" s="6465" t="n">
        <v>3</v>
      </c>
      <c r="G22" s="6465" t="n">
        <v>3</v>
      </c>
      <c r="H22" s="6465" t="n">
        <v>1</v>
      </c>
      <c r="I22" s="6465" t="n">
        <v>1</v>
      </c>
      <c r="J22" s="6465" t="n">
        <v>5</v>
      </c>
      <c r="K22" s="6465" t="n">
        <v>3</v>
      </c>
      <c r="L22" s="6465" t="n">
        <v>3</v>
      </c>
      <c r="M22" s="6465" t="n">
        <v>0</v>
      </c>
      <c r="N22" s="6465" t="n">
        <v>1</v>
      </c>
      <c r="O22" s="6465" t="n">
        <v>3</v>
      </c>
      <c r="P22" s="6465" t="n">
        <v>3</v>
      </c>
      <c r="Q22" s="6464" t="n">
        <f>IF(AND(COUNT(D22:O22)=12,COUNTIF(D22:O22,0)+COUNTIF(D22:O22,1)+COUNTIF(D22:O22,3)+COUNTIF(D22:O22,5)=12),IF($P$3=0,SUM(D22:O22),IF(AND($P$3=1,OR(P22=0,P22=1,P22=3,P22=5),COUNT(P22)=1),SUM(D22:P22),"AV: opção/nota")),"AV: completar linha")</f>
        <v>31</v>
      </c>
      <c r="R22" s="393" t="n"/>
      <c r="S22" s="6447" t="str">
        <v>D02</v>
      </c>
      <c r="T22" s="6447" t="str">
        <v>S05</v>
      </c>
      <c r="U22" s="6466" t="n">
        <v>0</v>
      </c>
      <c r="V22" s="6466" t="n">
        <f>IF(COUNT(H12)=1,H12,"AV")</f>
        <v>0</v>
      </c>
      <c r="W22" s="6447" t="str">
        <v>Não se prevê mudança tecnológica para a cava de pega.</v>
      </c>
      <c r="X22" s="12932" t="str">
        <v>Morfológica C9/H9; F05; julgamento de projeto</v>
      </c>
      <c r="Y22" s="19537" t="str">
        <f>IF(AND(ISNUMBER(U22),ISNUMBER(V22),U22=V22),"Reavaliar M1","Rever nota e M1")</f>
        <v>Reavaliar M1</v>
      </c>
    </row>
    <row r="23" ht="44" customHeight="1" s="23887" customFormat="1">
      <c r="A23" s="393" t="n"/>
      <c r="B23" s="6447"/>
      <c r="C23" s="6447"/>
      <c r="D23" s="6447"/>
      <c r="E23" s="6447"/>
      <c r="F23" s="6447"/>
      <c r="G23" s="6447"/>
      <c r="H23" s="6447"/>
      <c r="I23" s="6447"/>
      <c r="J23" s="6447"/>
      <c r="K23" s="6447"/>
      <c r="L23" s="6447"/>
      <c r="M23" s="6447"/>
      <c r="N23" s="6447"/>
      <c r="O23" s="6447"/>
      <c r="P23" s="6447"/>
      <c r="Q23" s="6447"/>
      <c r="R23" s="393" t="n"/>
      <c r="S23" s="6447" t="str">
        <v>D02</v>
      </c>
      <c r="T23" s="6447" t="str">
        <v>S06</v>
      </c>
      <c r="U23" s="6466" t="n">
        <v>0</v>
      </c>
      <c r="V23" s="6466" t="n">
        <f>IF(COUNT(I12)=1,I12,"AV")</f>
        <v>0</v>
      </c>
      <c r="W23" s="6447" t="str">
        <v>A interface mecânica da C1 não depende de tecnologia em rápida mudança.</v>
      </c>
      <c r="X23" s="12932" t="str">
        <v>Morfológica C10/H10; F03, F08; julgamento de projeto</v>
      </c>
      <c r="Y23" s="19537" t="str">
        <f>IF(AND(ISNUMBER(U23),ISNUMBER(V23),U23=V23),"Reavaliar M1","Rever nota e M1")</f>
        <v>Reavaliar M1</v>
      </c>
    </row>
    <row r="24" ht="48" customHeight="1" s="23887" customFormat="1">
      <c r="A24" s="393" t="n"/>
      <c r="B24" s="6447"/>
      <c r="C24" s="6464" t="str">
        <v>Soma dos julgamentos</v>
      </c>
      <c r="D24" s="6468" t="n">
        <f>IF(AND(COUNT(D11:D22)=12,COUNTIF(D11:D22,0)+COUNTIF(D11:D22,1)+COUNTIF(D11:D22,3)+COUNTIF(D11:D22,5)=12),SUM(D11:D22),"AV: 12 notas válidas")</f>
        <v>36</v>
      </c>
      <c r="E24" s="6468" t="n">
        <f>IF(AND(COUNT(E11:E22)=12,COUNTIF(E11:E22,0)+COUNTIF(E11:E22,1)+COUNTIF(E11:E22,3)+COUNTIF(E11:E22,5)=12),SUM(E11:E22),"AV: 12 notas válidas")</f>
        <v>27</v>
      </c>
      <c r="F24" s="6468" t="n">
        <f>IF(AND(COUNT(F11:F22)=12,COUNTIF(F11:F22,0)+COUNTIF(F11:F22,1)+COUNTIF(F11:F22,3)+COUNTIF(F11:F22,5)=12),SUM(F11:F22),"AV: 12 notas válidas")</f>
        <v>28</v>
      </c>
      <c r="G24" s="6468" t="n">
        <f>IF(AND(COUNT(G11:G22)=12,COUNTIF(G11:G22,0)+COUNTIF(G11:G22,1)+COUNTIF(G11:G22,3)+COUNTIF(G11:G22,5)=12),SUM(G11:G22),"AV: 12 notas válidas")</f>
        <v>26</v>
      </c>
      <c r="H24" s="6468" t="n">
        <f>IF(AND(COUNT(H11:H22)=12,COUNTIF(H11:H22,0)+COUNTIF(H11:H22,1)+COUNTIF(H11:H22,3)+COUNTIF(H11:H22,5)=12),SUM(H11:H22),"AV: 12 notas válidas")</f>
        <v>13</v>
      </c>
      <c r="I24" s="6468" t="n">
        <f>IF(AND(COUNT(I11:I22)=12,COUNTIF(I11:I22,0)+COUNTIF(I11:I22,1)+COUNTIF(I11:I22,3)+COUNTIF(I11:I22,5)=12),SUM(I11:I22),"AV: 12 notas válidas")</f>
        <v>16</v>
      </c>
      <c r="J24" s="6468" t="n">
        <f>IF(AND(COUNT(J11:J22)=12,COUNTIF(J11:J22,0)+COUNTIF(J11:J22,1)+COUNTIF(J11:J22,3)+COUNTIF(J11:J22,5)=12),SUM(J11:J22),"AV: 12 notas válidas")</f>
        <v>25</v>
      </c>
      <c r="K24" s="6468" t="n">
        <f>IF(AND(COUNT(K11:K22)=12,COUNTIF(K11:K22,0)+COUNTIF(K11:K22,1)+COUNTIF(K11:K22,3)+COUNTIF(K11:K22,5)=12),SUM(K11:K22),"AV: 12 notas válidas")</f>
        <v>20</v>
      </c>
      <c r="L24" s="6468" t="n">
        <f>IF(AND(COUNT(L11:L22)=12,COUNTIF(L11:L22,0)+COUNTIF(L11:L22,1)+COUNTIF(L11:L22,3)+COUNTIF(L11:L22,5)=12),SUM(L11:L22),"AV: 12 notas válidas")</f>
        <v>23</v>
      </c>
      <c r="M24" s="6468" t="n">
        <f>IF(AND(COUNT(M11:M22)=12,COUNTIF(M11:M22,0)+COUNTIF(M11:M22,1)+COUNTIF(M11:M22,3)+COUNTIF(M11:M22,5)=12),SUM(M11:M22),"AV: 12 notas válidas")</f>
        <v>13</v>
      </c>
      <c r="N24" s="6468" t="n">
        <f>IF(AND(COUNT(N11:N22)=12,COUNTIF(N11:N22,0)+COUNTIF(N11:N22,1)+COUNTIF(N11:N22,3)+COUNTIF(N11:N22,5)=12),SUM(N11:N22),"AV: 12 notas válidas")</f>
        <v>16</v>
      </c>
      <c r="O24" s="6468" t="n">
        <f>IF(AND(COUNT(O11:O22)=12,COUNTIF(O11:O22,0)+COUNTIF(O11:O22,1)+COUNTIF(O11:O22,3)+COUNTIF(O11:O22,5)=12),SUM(O11:O22),"AV: 12 notas válidas")</f>
        <v>23</v>
      </c>
      <c r="P24" s="6468" t="n">
        <f>IF(AND(COUNT(P11:P22)=12,COUNTIF(P11:P22,0)+COUNTIF(P11:P22,1)+COUNTIF(P11:P22,3)+COUNTIF(P11:P22,5)=12),SUM(P11:P22),"AV: 12 notas válidas")</f>
        <v>31</v>
      </c>
      <c r="Q24" s="6464"/>
      <c r="R24" s="393" t="n"/>
      <c r="S24" s="6447" t="str">
        <v>D02</v>
      </c>
      <c r="T24" s="6447" t="str">
        <v>S07</v>
      </c>
      <c r="U24" s="6466" t="n">
        <v>0</v>
      </c>
      <c r="V24" s="6466" t="n">
        <f>IF(COUNT(J12)=1,J12,"AV")</f>
        <v>0</v>
      </c>
      <c r="W24" s="6447" t="str">
        <v>Não se propõe transição tecnológica para a barreira de contenção.</v>
      </c>
      <c r="X24" s="12932" t="str">
        <v>Morfológica C11/H11; F06; julgamento de projeto</v>
      </c>
      <c r="Y24" s="19537" t="str">
        <f>IF(AND(ISNUMBER(U24),ISNUMBER(V24),U24=V24),"Reavaliar M1","Rever nota e M1")</f>
        <v>Reavaliar M1</v>
      </c>
    </row>
    <row r="25" ht="48" customHeight="1" s="23887" customFormat="1">
      <c r="A25" s="393" t="n"/>
      <c r="B25" s="6447"/>
      <c r="C25" s="6464" t="str">
        <v>Indicação no escopo</v>
      </c>
      <c r="D25" s="6468" t="n">
        <f>D24</f>
        <v>36</v>
      </c>
      <c r="E25" s="6468" t="n">
        <f>E24</f>
        <v>27</v>
      </c>
      <c r="F25" s="6468" t="n">
        <f>F24</f>
        <v>28</v>
      </c>
      <c r="G25" s="6468" t="n">
        <f>G24</f>
        <v>26</v>
      </c>
      <c r="H25" s="6468" t="n">
        <f>H24</f>
        <v>13</v>
      </c>
      <c r="I25" s="6468" t="n">
        <f>I24</f>
        <v>16</v>
      </c>
      <c r="J25" s="6468" t="n">
        <f>J24</f>
        <v>25</v>
      </c>
      <c r="K25" s="6468" t="n">
        <f>K24</f>
        <v>20</v>
      </c>
      <c r="L25" s="6468" t="n">
        <f>L24</f>
        <v>23</v>
      </c>
      <c r="M25" s="6468" t="n">
        <f>M24</f>
        <v>13</v>
      </c>
      <c r="N25" s="6468" t="n">
        <f>N24</f>
        <v>16</v>
      </c>
      <c r="O25" s="6468" t="n">
        <f>O24</f>
        <v>23</v>
      </c>
      <c r="P25" s="6468" t="str">
        <f>IF($P$3=0,"Fora do estudo",IF($P$3=1,P24,"AV: opção inválida"))</f>
        <v>Fora do estudo</v>
      </c>
      <c r="Q25" s="6464"/>
      <c r="R25" s="393" t="n"/>
      <c r="S25" s="6447" t="str">
        <v>D02</v>
      </c>
      <c r="T25" s="6447" t="str">
        <v>S08</v>
      </c>
      <c r="U25" s="6466" t="n">
        <v>0</v>
      </c>
      <c r="V25" s="6466" t="n">
        <f>IF(COUNT(K12)=1,K12,"AV")</f>
        <v>0</v>
      </c>
      <c r="W25" s="6447" t="str">
        <v>Não há evolução tecnológica rápida prevista para o corpo estrutural.</v>
      </c>
      <c r="X25" s="12932" t="str">
        <v>Morfológica C12/H12; F11; julgamento de projeto</v>
      </c>
      <c r="Y25" s="19537" t="str">
        <f>IF(AND(ISNUMBER(U25),ISNUMBER(V25),U25=V25),"Reavaliar M1","Rever nota e M1")</f>
        <v>Reavaliar M1</v>
      </c>
    </row>
    <row r="26" ht="48" customHeight="1" s="23887" customFormat="1">
      <c r="A26" s="393" t="n"/>
      <c r="B26" s="6447"/>
      <c r="C26" s="6464" t="str">
        <v>Posição (empates mantidos)</v>
      </c>
      <c r="D26" s="6468" t="n">
        <f>IF(AND(COUNT($D$25:$O$25)=12,OR($P$3=0,AND($P$3=1,ISNUMBER($P$25)))),IF(ISNUMBER(D25),1+COUNTIF($D$25:$O$25,"&gt;"&amp;D25)+IF(AND($P$3=1,ISNUMBER($P$25),$P$25&gt;D25),1,0),"Fora do estudo"),"AV: completar matriz")</f>
        <v>1</v>
      </c>
      <c r="E26" s="6468" t="n">
        <f>IF(AND(COUNT($D$25:$O$25)=12,OR($P$3=0,AND($P$3=1,ISNUMBER($P$25)))),IF(ISNUMBER(E25),1+COUNTIF($D$25:$O$25,"&gt;"&amp;E25)+IF(AND($P$3=1,ISNUMBER($P$25),$P$25&gt;E25),1,0),"Fora do estudo"),"AV: completar matriz")</f>
        <v>3</v>
      </c>
      <c r="F26" s="6468" t="n">
        <f>IF(AND(COUNT($D$25:$O$25)=12,OR($P$3=0,AND($P$3=1,ISNUMBER($P$25)))),IF(ISNUMBER(F25),1+COUNTIF($D$25:$O$25,"&gt;"&amp;F25)+IF(AND($P$3=1,ISNUMBER($P$25),$P$25&gt;F25),1,0),"Fora do estudo"),"AV: completar matriz")</f>
        <v>2</v>
      </c>
      <c r="G26" s="6468" t="n">
        <f>IF(AND(COUNT($D$25:$O$25)=12,OR($P$3=0,AND($P$3=1,ISNUMBER($P$25)))),IF(ISNUMBER(G25),1+COUNTIF($D$25:$O$25,"&gt;"&amp;G25)+IF(AND($P$3=1,ISNUMBER($P$25),$P$25&gt;G25),1,0),"Fora do estudo"),"AV: completar matriz")</f>
        <v>4</v>
      </c>
      <c r="H26" s="6468" t="n">
        <f>IF(AND(COUNT($D$25:$O$25)=12,OR($P$3=0,AND($P$3=1,ISNUMBER($P$25)))),IF(ISNUMBER(H25),1+COUNTIF($D$25:$O$25,"&gt;"&amp;H25)+IF(AND($P$3=1,ISNUMBER($P$25),$P$25&gt;H25),1,0),"Fora do estudo"),"AV: completar matriz")</f>
        <v>11</v>
      </c>
      <c r="I26" s="6468" t="n">
        <f>IF(AND(COUNT($D$25:$O$25)=12,OR($P$3=0,AND($P$3=1,ISNUMBER($P$25)))),IF(ISNUMBER(I25),1+COUNTIF($D$25:$O$25,"&gt;"&amp;I25)+IF(AND($P$3=1,ISNUMBER($P$25),$P$25&gt;I25),1,0),"Fora do estudo"),"AV: completar matriz")</f>
        <v>9</v>
      </c>
      <c r="J26" s="6468" t="n">
        <f>IF(AND(COUNT($D$25:$O$25)=12,OR($P$3=0,AND($P$3=1,ISNUMBER($P$25)))),IF(ISNUMBER(J25),1+COUNTIF($D$25:$O$25,"&gt;"&amp;J25)+IF(AND($P$3=1,ISNUMBER($P$25),$P$25&gt;J25),1,0),"Fora do estudo"),"AV: completar matriz")</f>
        <v>5</v>
      </c>
      <c r="K26" s="6468" t="n">
        <f>IF(AND(COUNT($D$25:$O$25)=12,OR($P$3=0,AND($P$3=1,ISNUMBER($P$25)))),IF(ISNUMBER(K25),1+COUNTIF($D$25:$O$25,"&gt;"&amp;K25)+IF(AND($P$3=1,ISNUMBER($P$25),$P$25&gt;K25),1,0),"Fora do estudo"),"AV: completar matriz")</f>
        <v>8</v>
      </c>
      <c r="L26" s="6468" t="n">
        <f>IF(AND(COUNT($D$25:$O$25)=12,OR($P$3=0,AND($P$3=1,ISNUMBER($P$25)))),IF(ISNUMBER(L25),1+COUNTIF($D$25:$O$25,"&gt;"&amp;L25)+IF(AND($P$3=1,ISNUMBER($P$25),$P$25&gt;L25),1,0),"Fora do estudo"),"AV: completar matriz")</f>
        <v>6</v>
      </c>
      <c r="M26" s="6468" t="n">
        <f>IF(AND(COUNT($D$25:$O$25)=12,OR($P$3=0,AND($P$3=1,ISNUMBER($P$25)))),IF(ISNUMBER(M25),1+COUNTIF($D$25:$O$25,"&gt;"&amp;M25)+IF(AND($P$3=1,ISNUMBER($P$25),$P$25&gt;M25),1,0),"Fora do estudo"),"AV: completar matriz")</f>
        <v>11</v>
      </c>
      <c r="N26" s="6468" t="n">
        <f>IF(AND(COUNT($D$25:$O$25)=12,OR($P$3=0,AND($P$3=1,ISNUMBER($P$25)))),IF(ISNUMBER(N25),1+COUNTIF($D$25:$O$25,"&gt;"&amp;N25)+IF(AND($P$3=1,ISNUMBER($P$25),$P$25&gt;N25),1,0),"Fora do estudo"),"AV: completar matriz")</f>
        <v>9</v>
      </c>
      <c r="O26" s="6468" t="n">
        <f>IF(AND(COUNT($D$25:$O$25)=12,OR($P$3=0,AND($P$3=1,ISNUMBER($P$25)))),IF(ISNUMBER(O25),1+COUNTIF($D$25:$O$25,"&gt;"&amp;O25)+IF(AND($P$3=1,ISNUMBER($P$25),$P$25&gt;O25),1,0),"Fora do estudo"),"AV: completar matriz")</f>
        <v>6</v>
      </c>
      <c r="P26" s="6468" t="str">
        <f>IF(AND(COUNT($D$25:$O$25)=12,OR($P$3=0,AND($P$3=1,ISNUMBER($P$25)))),IF(ISNUMBER(P25),1+COUNTIF($D$25:$O$25,"&gt;"&amp;P25)+IF(AND($P$3=1,ISNUMBER($P$25),$P$25&gt;P25),1,0),"Fora do estudo"),"AV: completar matriz")</f>
        <v>Fora do estudo</v>
      </c>
      <c r="Q26" s="6464"/>
      <c r="R26" s="393" t="n"/>
      <c r="S26" s="6447" t="str">
        <v>D02</v>
      </c>
      <c r="T26" s="6447" t="str">
        <v>S09</v>
      </c>
      <c r="U26" s="6466" t="n">
        <v>0</v>
      </c>
      <c r="V26" s="6466" t="n">
        <f>IF(COUNT(L12)=1,L12,"AV")</f>
        <v>0</v>
      </c>
      <c r="W26" s="6447" t="str">
        <v>Não se prevê evolução tecnológica rápida para o fecho mecânico.</v>
      </c>
      <c r="X26" s="12932" t="str">
        <v>Morfológica C13/H13; F17, F22; julgamento de projeto</v>
      </c>
      <c r="Y26" s="19537" t="str">
        <f>IF(AND(ISNUMBER(U26),ISNUMBER(V26),U26=V26),"Reavaliar M1","Rever nota e M1")</f>
        <v>Reavaliar M1</v>
      </c>
    </row>
    <row r="27" ht="48" customHeight="1" s="23887" customFormat="1">
      <c r="A27" s="412" t="n"/>
      <c r="B27" s="6447"/>
      <c r="C27" s="6464" t="str">
        <v>Agrupamento proposto</v>
      </c>
      <c r="D27" s="6468" t="str">
        <v>MD3</v>
      </c>
      <c r="E27" s="6468" t="str">
        <v>MD2</v>
      </c>
      <c r="F27" s="6468" t="str">
        <v>MD2</v>
      </c>
      <c r="G27" s="6468" t="str">
        <v>MD4</v>
      </c>
      <c r="H27" s="6468" t="str">
        <v>MD1</v>
      </c>
      <c r="I27" s="6468" t="str">
        <v>MD1</v>
      </c>
      <c r="J27" s="6468" t="str">
        <v>MD4</v>
      </c>
      <c r="K27" s="6468" t="str">
        <v>MD1</v>
      </c>
      <c r="L27" s="6468" t="str">
        <v>MD1</v>
      </c>
      <c r="M27" s="6468" t="str">
        <v>MD1</v>
      </c>
      <c r="N27" s="6468" t="str">
        <v>MD1</v>
      </c>
      <c r="O27" s="6468" t="str">
        <v>MD1</v>
      </c>
      <c r="P27" s="6468" t="str">
        <f>IF($P$3=0,"Fora da base",IF($P$3=1,"MD6 opcional","AV: opção"))</f>
        <v>Fora da base</v>
      </c>
      <c r="Q27" s="6464"/>
      <c r="R27" s="412" t="n"/>
      <c r="S27" s="6447" t="str">
        <v>D02</v>
      </c>
      <c r="T27" s="6447" t="str">
        <v>S10</v>
      </c>
      <c r="U27" s="6466" t="n">
        <v>0</v>
      </c>
      <c r="V27" s="6466" t="n">
        <f>IF(COUNT(M12)=1,M12,"AV")</f>
        <v>0</v>
      </c>
      <c r="W27" s="6447" t="str">
        <v>A marcação gravada da C1 não depende de tecnologia rápida; RFID pertence a outra alternativa.</v>
      </c>
      <c r="X27" s="12932" t="str">
        <v>Morfológica C14/H14; F16, F21; julgamento de projeto</v>
      </c>
      <c r="Y27" s="19537" t="str">
        <f>IF(AND(ISNUMBER(U27),ISNUMBER(V27),U27=V27),"Reavaliar M1","Rever nota e M1")</f>
        <v>Reavaliar M1</v>
      </c>
    </row>
    <row r="28" ht="44" customHeight="1" s="23887" customFormat="1">
      <c r="A28" s="393" t="n"/>
      <c r="B28" s="6447"/>
      <c r="C28" s="6447"/>
      <c r="D28" s="6447"/>
      <c r="E28" s="6447"/>
      <c r="F28" s="6447"/>
      <c r="G28" s="6447"/>
      <c r="H28" s="6447"/>
      <c r="I28" s="6447"/>
      <c r="J28" s="6447"/>
      <c r="K28" s="6447"/>
      <c r="L28" s="6447"/>
      <c r="M28" s="6447"/>
      <c r="N28" s="6447"/>
      <c r="O28" s="6447"/>
      <c r="P28" s="6447"/>
      <c r="Q28" s="6447"/>
      <c r="R28" s="419" t="n"/>
      <c r="S28" s="6447" t="str">
        <v>D02</v>
      </c>
      <c r="T28" s="6447" t="str">
        <v>S11</v>
      </c>
      <c r="U28" s="6466" t="n">
        <v>0</v>
      </c>
      <c r="V28" s="6466" t="n">
        <f>IF(COUNT(N12)=1,N12,"AV")</f>
        <v>0</v>
      </c>
      <c r="W28" s="6447" t="str">
        <v>A geometria da base não tem mudança tecnológica prevista.</v>
      </c>
      <c r="X28" s="12932" t="str">
        <v>Morfológica C15/H15; F09; julgamento de projeto</v>
      </c>
      <c r="Y28" s="19537" t="str">
        <f>IF(AND(ISNUMBER(U28),ISNUMBER(V28),U28=V28),"Reavaliar M1","Rever nota e M1")</f>
        <v>Reavaliar M1</v>
      </c>
    </row>
    <row r="29" ht="52" customHeight="1" s="23887" customFormat="1">
      <c r="A29" s="393" t="n"/>
      <c r="B29" s="6448" t="str">
        <v>A soma indica motivos para modularizar, não importância do cliente, desempenho nem número automático de módulos. Candidatos são discutidos por perfil e interfaces; todos os requisitos continuam obrigatórios.</v>
      </c>
      <c r="C29" s="6448" t="str">
        <v>A soma indica motivos para modularizar, não importância do cliente, desempenho nem número automático de módulos. Candidatos são discutidos por perfil e interfaces; todos os requisitos continuam obrigatórios.</v>
      </c>
      <c r="D29" s="6448" t="str">
        <v>A soma indica motivos para modularizar, não importância do cliente, desempenho nem número automático de módulos. Candidatos são discutidos por perfil e interfaces; todos os requisitos continuam obrigatórios.</v>
      </c>
      <c r="E29" s="6448" t="str">
        <v>A soma indica motivos para modularizar, não importância do cliente, desempenho nem número automático de módulos. Candidatos são discutidos por perfil e interfaces; todos os requisitos continuam obrigatórios.</v>
      </c>
      <c r="F29" s="6448" t="str">
        <v>A soma indica motivos para modularizar, não importância do cliente, desempenho nem número automático de módulos. Candidatos são discutidos por perfil e interfaces; todos os requisitos continuam obrigatórios.</v>
      </c>
      <c r="G29" s="6448" t="str">
        <v>A soma indica motivos para modularizar, não importância do cliente, desempenho nem número automático de módulos. Candidatos são discutidos por perfil e interfaces; todos os requisitos continuam obrigatórios.</v>
      </c>
      <c r="H29" s="6448" t="str">
        <v>A soma indica motivos para modularizar, não importância do cliente, desempenho nem número automático de módulos. Candidatos são discutidos por perfil e interfaces; todos os requisitos continuam obrigatórios.</v>
      </c>
      <c r="I29" s="6448" t="str">
        <v>A soma indica motivos para modularizar, não importância do cliente, desempenho nem número automático de módulos. Candidatos são discutidos por perfil e interfaces; todos os requisitos continuam obrigatórios.</v>
      </c>
      <c r="J29" s="6448" t="str">
        <v>A soma indica motivos para modularizar, não importância do cliente, desempenho nem número automático de módulos. Candidatos são discutidos por perfil e interfaces; todos os requisitos continuam obrigatórios.</v>
      </c>
      <c r="K29" s="6448" t="str">
        <v>A soma indica motivos para modularizar, não importância do cliente, desempenho nem número automático de módulos. Candidatos são discutidos por perfil e interfaces; todos os requisitos continuam obrigatórios.</v>
      </c>
      <c r="L29" s="6448" t="str">
        <v>A soma indica motivos para modularizar, não importância do cliente, desempenho nem número automático de módulos. Candidatos são discutidos por perfil e interfaces; todos os requisitos continuam obrigatórios.</v>
      </c>
      <c r="M29" s="6448" t="str">
        <v>A soma indica motivos para modularizar, não importância do cliente, desempenho nem número automático de módulos. Candidatos são discutidos por perfil e interfaces; todos os requisitos continuam obrigatórios.</v>
      </c>
      <c r="N29" s="6448" t="str">
        <v>A soma indica motivos para modularizar, não importância do cliente, desempenho nem número automático de módulos. Candidatos são discutidos por perfil e interfaces; todos os requisitos continuam obrigatórios.</v>
      </c>
      <c r="O29" s="6448" t="str">
        <v>A soma indica motivos para modularizar, não importância do cliente, desempenho nem número automático de módulos. Candidatos são discutidos por perfil e interfaces; todos os requisitos continuam obrigatórios.</v>
      </c>
      <c r="P29" s="6448" t="str">
        <v>A soma indica motivos para modularizar, não importância do cliente, desempenho nem número automático de módulos. Candidatos são discutidos por perfil e interfaces; todos os requisitos continuam obrigatórios.</v>
      </c>
      <c r="Q29" s="6448" t="str">
        <v>A soma indica motivos para modularizar, não importância do cliente, desempenho nem número automático de módulos. Candidatos são discutidos por perfil e interfaces; todos os requisitos continuam obrigatórios.</v>
      </c>
      <c r="R29" s="422" t="n"/>
      <c r="S29" s="6447" t="str">
        <v>D02</v>
      </c>
      <c r="T29" s="6447" t="str">
        <v>S12</v>
      </c>
      <c r="U29" s="6466" t="n">
        <v>0</v>
      </c>
      <c r="V29" s="6466" t="n">
        <f>IF(COUNT(O12)=1,O12,"AV")</f>
        <v>0</v>
      </c>
      <c r="W29" s="6447" t="str">
        <v>Articulações mecânicas não têm mudança tecnológica prevista nesta C1.</v>
      </c>
      <c r="X29" s="12932" t="str">
        <v>Morfológica C16/H16; F14, F17; julgamento de projeto</v>
      </c>
      <c r="Y29" s="19537" t="str">
        <f>IF(AND(ISNUMBER(U29),ISNUMBER(V29),U29=V29),"Reavaliar M1","Rever nota e M1")</f>
        <v>Reavaliar M1</v>
      </c>
    </row>
    <row r="30" ht="44" customHeight="1" s="23887" customFormat="1">
      <c r="A30" s="393" t="n"/>
      <c r="B30" s="6447"/>
      <c r="C30" s="6447"/>
      <c r="D30" s="6447"/>
      <c r="E30" s="6447"/>
      <c r="F30" s="6447"/>
      <c r="G30" s="6447"/>
      <c r="H30" s="6447"/>
      <c r="I30" s="6447"/>
      <c r="J30" s="6447"/>
      <c r="K30" s="6447"/>
      <c r="L30" s="6447"/>
      <c r="M30" s="6447"/>
      <c r="N30" s="6447"/>
      <c r="O30" s="6447"/>
      <c r="P30" s="6447"/>
      <c r="Q30" s="6447"/>
      <c r="R30" s="423" t="n"/>
      <c r="S30" s="6447" t="str">
        <v>D02</v>
      </c>
      <c r="T30" s="6447" t="str">
        <v>S13</v>
      </c>
      <c r="U30" s="6466" t="n">
        <v>5</v>
      </c>
      <c r="V30" s="6466" t="n">
        <f>IF(COUNT(P12)=1,P12,"AV")</f>
        <v>5</v>
      </c>
      <c r="W30" s="6447" t="str">
        <v>O registro de evento pode mudar de indicador mecânico para eletrônica sem refazer a estrutura.</v>
      </c>
      <c r="X30" s="12932" t="str">
        <v>Morfológica C8/H8; OP-01 opcional; julgamento de projeto</v>
      </c>
      <c r="Y30" s="19537" t="str">
        <f>IF(AND(ISNUMBER(U30),ISNUMBER(V30),U30=V30),"Reavaliar M1","Rever nota e M1")</f>
        <v>Reavaliar M1</v>
      </c>
    </row>
    <row r="31" ht="62" customHeight="1" s="23887" customFormat="1">
      <c r="A31" s="393" t="n"/>
      <c r="B31" s="26268" t="str">
        <v>Resultado herdado da C1: quatro núcleos MD1–MD4 e MD6 opcional. Sob M1, contatos diretos, pressão, barreira/inspeção e preparo exigem reavaliação dos 156 motivos e das interfaces. A soma não aprova esta transferência nem demonstra RP20.</v>
      </c>
      <c r="C31" s="26268" t="str">
        <v>Resultado herdado da C1: quatro núcleos MD1–MD4 e MD6 opcional. Sob M1, contatos diretos, pressão, barreira/inspeção e preparo exigem reavaliação dos 156 motivos e das interfaces. A soma não aprova esta transferência nem demonstra RP20.</v>
      </c>
      <c r="D31" s="26268" t="str">
        <v>Resultado herdado da C1: quatro núcleos MD1–MD4 e MD6 opcional. Sob M1, contatos diretos, pressão, barreira/inspeção e preparo exigem reavaliação dos 156 motivos e das interfaces. A soma não aprova esta transferência nem demonstra RP20.</v>
      </c>
      <c r="E31" s="26268" t="str">
        <v>Resultado herdado da C1: quatro núcleos MD1–MD4 e MD6 opcional. Sob M1, contatos diretos, pressão, barreira/inspeção e preparo exigem reavaliação dos 156 motivos e das interfaces. A soma não aprova esta transferência nem demonstra RP20.</v>
      </c>
      <c r="F31" s="26268" t="str">
        <v>Resultado herdado da C1: quatro núcleos MD1–MD4 e MD6 opcional. Sob M1, contatos diretos, pressão, barreira/inspeção e preparo exigem reavaliação dos 156 motivos e das interfaces. A soma não aprova esta transferência nem demonstra RP20.</v>
      </c>
      <c r="G31" s="26268" t="str">
        <v>Resultado herdado da C1: quatro núcleos MD1–MD4 e MD6 opcional. Sob M1, contatos diretos, pressão, barreira/inspeção e preparo exigem reavaliação dos 156 motivos e das interfaces. A soma não aprova esta transferência nem demonstra RP20.</v>
      </c>
      <c r="H31" s="26268" t="str">
        <v>Resultado herdado da C1: quatro núcleos MD1–MD4 e MD6 opcional. Sob M1, contatos diretos, pressão, barreira/inspeção e preparo exigem reavaliação dos 156 motivos e das interfaces. A soma não aprova esta transferência nem demonstra RP20.</v>
      </c>
      <c r="I31" s="26268" t="str">
        <v>Resultado herdado da C1: quatro núcleos MD1–MD4 e MD6 opcional. Sob M1, contatos diretos, pressão, barreira/inspeção e preparo exigem reavaliação dos 156 motivos e das interfaces. A soma não aprova esta transferência nem demonstra RP20.</v>
      </c>
      <c r="J31" s="26268" t="str">
        <v>Resultado herdado da C1: quatro núcleos MD1–MD4 e MD6 opcional. Sob M1, contatos diretos, pressão, barreira/inspeção e preparo exigem reavaliação dos 156 motivos e das interfaces. A soma não aprova esta transferência nem demonstra RP20.</v>
      </c>
      <c r="K31" s="26268" t="str">
        <v>Resultado herdado da C1: quatro núcleos MD1–MD4 e MD6 opcional. Sob M1, contatos diretos, pressão, barreira/inspeção e preparo exigem reavaliação dos 156 motivos e das interfaces. A soma não aprova esta transferência nem demonstra RP20.</v>
      </c>
      <c r="L31" s="26268" t="str">
        <v>Resultado herdado da C1: quatro núcleos MD1–MD4 e MD6 opcional. Sob M1, contatos diretos, pressão, barreira/inspeção e preparo exigem reavaliação dos 156 motivos e das interfaces. A soma não aprova esta transferência nem demonstra RP20.</v>
      </c>
      <c r="M31" s="26268" t="str">
        <v>Resultado herdado da C1: quatro núcleos MD1–MD4 e MD6 opcional. Sob M1, contatos diretos, pressão, barreira/inspeção e preparo exigem reavaliação dos 156 motivos e das interfaces. A soma não aprova esta transferência nem demonstra RP20.</v>
      </c>
      <c r="N31" s="26268" t="str">
        <v>Resultado herdado da C1: quatro núcleos MD1–MD4 e MD6 opcional. Sob M1, contatos diretos, pressão, barreira/inspeção e preparo exigem reavaliação dos 156 motivos e das interfaces. A soma não aprova esta transferência nem demonstra RP20.</v>
      </c>
      <c r="O31" s="26268" t="str">
        <v>Resultado herdado da C1: quatro núcleos MD1–MD4 e MD6 opcional. Sob M1, contatos diretos, pressão, barreira/inspeção e preparo exigem reavaliação dos 156 motivos e das interfaces. A soma não aprova esta transferência nem demonstra RP20.</v>
      </c>
      <c r="P31" s="26268" t="str">
        <v>Resultado herdado da C1: quatro núcleos MD1–MD4 e MD6 opcional. Sob M1, contatos diretos, pressão, barreira/inspeção e preparo exigem reavaliação dos 156 motivos e das interfaces. A soma não aprova esta transferência nem demonstra RP20.</v>
      </c>
      <c r="Q31" s="26268" t="str">
        <v>Resultado herdado da C1: quatro núcleos MD1–MD4 e MD6 opcional. Sob M1, contatos diretos, pressão, barreira/inspeção e preparo exigem reavaliação dos 156 motivos e das interfaces. A soma não aprova esta transferência nem demonstra RP20.</v>
      </c>
      <c r="R31" s="422" t="n"/>
      <c r="S31" s="6447" t="str">
        <v>D03</v>
      </c>
      <c r="T31" s="6447" t="str">
        <v>S01</v>
      </c>
      <c r="U31" s="6466" t="n">
        <v>0</v>
      </c>
      <c r="V31" s="6466" t="n">
        <f>IF(COUNT(D13)=1,D13,"AV")</f>
        <v>0</v>
      </c>
      <c r="W31" s="6447" t="str">
        <v>Não existe plano de gerações com alterações programadas para o calço.</v>
      </c>
      <c r="X31" s="12932" t="str">
        <v>Morfológica C4/H4; F01; julgamento de projeto</v>
      </c>
      <c r="Y31" s="19537" t="str">
        <f>IF(AND(ISNUMBER(U31),ISNUMBER(V31),U31=V31),"Reavaliar M1","Rever nota e M1")</f>
        <v>Reavaliar M1</v>
      </c>
    </row>
    <row r="32" ht="44" customHeight="1" s="23887" customFormat="1">
      <c r="A32" s="393" t="n"/>
      <c r="B32" s="6447"/>
      <c r="C32" s="6447"/>
      <c r="D32" s="6447"/>
      <c r="E32" s="6447"/>
      <c r="F32" s="6447"/>
      <c r="G32" s="6447"/>
      <c r="H32" s="6447"/>
      <c r="I32" s="6447"/>
      <c r="J32" s="6447"/>
      <c r="K32" s="6447"/>
      <c r="L32" s="6447"/>
      <c r="M32" s="6447"/>
      <c r="N32" s="6447"/>
      <c r="O32" s="6447"/>
      <c r="P32" s="6447"/>
      <c r="Q32" s="6447"/>
      <c r="R32" s="425" t="n"/>
      <c r="S32" s="6447" t="str">
        <v>D03</v>
      </c>
      <c r="T32" s="6447" t="str">
        <v>S02</v>
      </c>
      <c r="U32" s="6466" t="n">
        <v>0</v>
      </c>
      <c r="V32" s="6466" t="n">
        <f>IF(COUNT(E13)=1,E13,"AV")</f>
        <v>0</v>
      </c>
      <c r="W32" s="6447" t="str">
        <v>Não existe plano de produto com mudança programada para a cinta.</v>
      </c>
      <c r="X32" s="12932" t="str">
        <v>Morfológica C5/H5; F02; julgamento de projeto</v>
      </c>
      <c r="Y32" s="19537" t="str">
        <f>IF(AND(ISNUMBER(U32),ISNUMBER(V32),U32=V32),"Reavaliar M1","Rever nota e M1")</f>
        <v>Reavaliar M1</v>
      </c>
    </row>
    <row r="33" ht="56" customHeight="1" s="23887" customFormat="1">
      <c r="A33" s="393" t="n"/>
      <c r="B33" s="6448" t="str">
        <v>Fontes: base da disciplina, Entregas — Grupo 5, aba MIM (escala 1/3/5); Erixon (1998); Blees, Jonas e Krause (2009), Fig. 1 (escala clássica 1/3/9). Aplicação própria a partir de Função Global, Morfológica e C1; a convenção da base não foi atribuída à escala clássica.</v>
      </c>
      <c r="C33" s="6448" t="str">
        <v>Fontes: base da disciplina, Entregas — Grupo 5, aba MIM (escala 1/3/5); Erixon (1998); Blees, Jonas e Krause (2009), Fig. 1 (escala clássica 1/3/9). Aplicação própria a partir de Função Global, Morfológica e C1; a convenção da base não foi atribuída à escala clássica.</v>
      </c>
      <c r="D33" s="6448" t="str">
        <v>Fontes: base da disciplina, Entregas — Grupo 5, aba MIM (escala 1/3/5); Erixon (1998); Blees, Jonas e Krause (2009), Fig. 1 (escala clássica 1/3/9). Aplicação própria a partir de Função Global, Morfológica e C1; a convenção da base não foi atribuída à escala clássica.</v>
      </c>
      <c r="E33" s="6448" t="str">
        <v>Fontes: base da disciplina, Entregas — Grupo 5, aba MIM (escala 1/3/5); Erixon (1998); Blees, Jonas e Krause (2009), Fig. 1 (escala clássica 1/3/9). Aplicação própria a partir de Função Global, Morfológica e C1; a convenção da base não foi atribuída à escala clássica.</v>
      </c>
      <c r="F33" s="6448" t="str">
        <v>Fontes: base da disciplina, Entregas — Grupo 5, aba MIM (escala 1/3/5); Erixon (1998); Blees, Jonas e Krause (2009), Fig. 1 (escala clássica 1/3/9). Aplicação própria a partir de Função Global, Morfológica e C1; a convenção da base não foi atribuída à escala clássica.</v>
      </c>
      <c r="G33" s="6448" t="str">
        <v>Fontes: base da disciplina, Entregas — Grupo 5, aba MIM (escala 1/3/5); Erixon (1998); Blees, Jonas e Krause (2009), Fig. 1 (escala clássica 1/3/9). Aplicação própria a partir de Função Global, Morfológica e C1; a convenção da base não foi atribuída à escala clássica.</v>
      </c>
      <c r="H33" s="6448" t="str">
        <v>Fontes: base da disciplina, Entregas — Grupo 5, aba MIM (escala 1/3/5); Erixon (1998); Blees, Jonas e Krause (2009), Fig. 1 (escala clássica 1/3/9). Aplicação própria a partir de Função Global, Morfológica e C1; a convenção da base não foi atribuída à escala clássica.</v>
      </c>
      <c r="I33" s="6448" t="str">
        <v>Fontes: base da disciplina, Entregas — Grupo 5, aba MIM (escala 1/3/5); Erixon (1998); Blees, Jonas e Krause (2009), Fig. 1 (escala clássica 1/3/9). Aplicação própria a partir de Função Global, Morfológica e C1; a convenção da base não foi atribuída à escala clássica.</v>
      </c>
      <c r="J33" s="6448" t="str">
        <v>Fontes: base da disciplina, Entregas — Grupo 5, aba MIM (escala 1/3/5); Erixon (1998); Blees, Jonas e Krause (2009), Fig. 1 (escala clássica 1/3/9). Aplicação própria a partir de Função Global, Morfológica e C1; a convenção da base não foi atribuída à escala clássica.</v>
      </c>
      <c r="K33" s="6448" t="str">
        <v>Fontes: base da disciplina, Entregas — Grupo 5, aba MIM (escala 1/3/5); Erixon (1998); Blees, Jonas e Krause (2009), Fig. 1 (escala clássica 1/3/9). Aplicação própria a partir de Função Global, Morfológica e C1; a convenção da base não foi atribuída à escala clássica.</v>
      </c>
      <c r="L33" s="6448" t="str">
        <v>Fontes: base da disciplina, Entregas — Grupo 5, aba MIM (escala 1/3/5); Erixon (1998); Blees, Jonas e Krause (2009), Fig. 1 (escala clássica 1/3/9). Aplicação própria a partir de Função Global, Morfológica e C1; a convenção da base não foi atribuída à escala clássica.</v>
      </c>
      <c r="M33" s="6448" t="str">
        <v>Fontes: base da disciplina, Entregas — Grupo 5, aba MIM (escala 1/3/5); Erixon (1998); Blees, Jonas e Krause (2009), Fig. 1 (escala clássica 1/3/9). Aplicação própria a partir de Função Global, Morfológica e C1; a convenção da base não foi atribuída à escala clássica.</v>
      </c>
      <c r="N33" s="6448" t="str">
        <v>Fontes: base da disciplina, Entregas — Grupo 5, aba MIM (escala 1/3/5); Erixon (1998); Blees, Jonas e Krause (2009), Fig. 1 (escala clássica 1/3/9). Aplicação própria a partir de Função Global, Morfológica e C1; a convenção da base não foi atribuída à escala clássica.</v>
      </c>
      <c r="O33" s="6448" t="str">
        <v>Fontes: base da disciplina, Entregas — Grupo 5, aba MIM (escala 1/3/5); Erixon (1998); Blees, Jonas e Krause (2009), Fig. 1 (escala clássica 1/3/9). Aplicação própria a partir de Função Global, Morfológica e C1; a convenção da base não foi atribuída à escala clássica.</v>
      </c>
      <c r="P33" s="6448" t="str">
        <v>Fontes: base da disciplina, Entregas — Grupo 5, aba MIM (escala 1/3/5); Erixon (1998); Blees, Jonas e Krause (2009), Fig. 1 (escala clássica 1/3/9). Aplicação própria a partir de Função Global, Morfológica e C1; a convenção da base não foi atribuída à escala clássica.</v>
      </c>
      <c r="Q33" s="6448" t="str">
        <v>Fontes: base da disciplina, Entregas — Grupo 5, aba MIM (escala 1/3/5); Erixon (1998); Blees, Jonas e Krause (2009), Fig. 1 (escala clássica 1/3/9). Aplicação própria a partir de Função Global, Morfológica e C1; a convenção da base não foi atribuída à escala clássica.</v>
      </c>
      <c r="R33" s="422" t="n"/>
      <c r="S33" s="6447" t="str">
        <v>D03</v>
      </c>
      <c r="T33" s="6447" t="str">
        <v>S03</v>
      </c>
      <c r="U33" s="6466" t="n">
        <v>0</v>
      </c>
      <c r="V33" s="6466" t="n">
        <f>IF(COUNT(F13)=1,F13,"AV")</f>
        <v>0</v>
      </c>
      <c r="W33" s="6447" t="str">
        <v>Não existe cronograma de futuras mudanças de guia no plano de produto.</v>
      </c>
      <c r="X33" s="12932" t="str">
        <v>Morfológica C6/H6; F07; julgamento de projeto</v>
      </c>
      <c r="Y33" s="19537" t="str">
        <f>IF(AND(ISNUMBER(U33),ISNUMBER(V33),U33=V33),"Reavaliar M1","Rever nota e M1")</f>
        <v>Reavaliar M1</v>
      </c>
    </row>
    <row r="34" ht="44" customHeight="1" s="23887" customFormat="1">
      <c r="A34" s="393" t="n"/>
      <c r="B34" s="6447"/>
      <c r="C34" s="6447"/>
      <c r="D34" s="6447"/>
      <c r="E34" s="6447"/>
      <c r="F34" s="6447"/>
      <c r="G34" s="6447"/>
      <c r="H34" s="6447"/>
      <c r="I34" s="6447"/>
      <c r="J34" s="6447"/>
      <c r="K34" s="6447"/>
      <c r="L34" s="6447"/>
      <c r="M34" s="6447"/>
      <c r="N34" s="6447"/>
      <c r="O34" s="6447"/>
      <c r="P34" s="6447"/>
      <c r="Q34" s="6447"/>
      <c r="R34" s="425" t="n"/>
      <c r="S34" s="6447" t="str">
        <v>D03</v>
      </c>
      <c r="T34" s="6447" t="str">
        <v>S04</v>
      </c>
      <c r="U34" s="6466" t="n">
        <v>0</v>
      </c>
      <c r="V34" s="6466" t="n">
        <f>IF(COUNT(G13)=1,G13,"AV")</f>
        <v>0</v>
      </c>
      <c r="W34" s="6447" t="str">
        <v>Não há plano de produto com alterações de inspeção programadas.</v>
      </c>
      <c r="X34" s="12932" t="str">
        <v>Morfológica C7/H7; F04; julgamento de projeto</v>
      </c>
      <c r="Y34" s="19537" t="str">
        <f>IF(AND(ISNUMBER(U34),ISNUMBER(V34),U34=V34),"Reavaliar M1","Rever nota e M1")</f>
        <v>Reavaliar M1</v>
      </c>
    </row>
    <row r="35" ht="44" customHeight="1" s="23887" customFormat="1">
      <c r="A35" s="393" t="n"/>
      <c r="B35" s="6448" t="str">
        <v>Rastreabilidade dos portadores — manutenção, vida, reciclagem, troca e custo também são critérios transversais (RP15/RP18/RP19/RP20/RP23)</v>
      </c>
      <c r="C35" s="6448" t="str">
        <v>Rastreabilidade dos portadores — manutenção, vida, reciclagem, troca e custo também são critérios transversais (RP15/RP18/RP19/RP20/RP23)</v>
      </c>
      <c r="D35" s="6448" t="str">
        <v>Rastreabilidade dos portadores — manutenção, vida, reciclagem, troca e custo também são critérios transversais (RP15/RP18/RP19/RP20/RP23)</v>
      </c>
      <c r="E35" s="6448" t="str">
        <v>Rastreabilidade dos portadores — manutenção, vida, reciclagem, troca e custo também são critérios transversais (RP15/RP18/RP19/RP20/RP23)</v>
      </c>
      <c r="F35" s="6448" t="str">
        <v>Rastreabilidade dos portadores — manutenção, vida, reciclagem, troca e custo também são critérios transversais (RP15/RP18/RP19/RP20/RP23)</v>
      </c>
      <c r="G35" s="6448" t="str">
        <v>Rastreabilidade dos portadores — manutenção, vida, reciclagem, troca e custo também são critérios transversais (RP15/RP18/RP19/RP20/RP23)</v>
      </c>
      <c r="H35" s="6448" t="str">
        <v>Rastreabilidade dos portadores — manutenção, vida, reciclagem, troca e custo também são critérios transversais (RP15/RP18/RP19/RP20/RP23)</v>
      </c>
      <c r="I35" s="6448" t="str">
        <v>Rastreabilidade dos portadores — manutenção, vida, reciclagem, troca e custo também são critérios transversais (RP15/RP18/RP19/RP20/RP23)</v>
      </c>
      <c r="J35" s="6448" t="str">
        <v>Rastreabilidade dos portadores — manutenção, vida, reciclagem, troca e custo também são critérios transversais (RP15/RP18/RP19/RP20/RP23)</v>
      </c>
      <c r="K35" s="6448" t="str">
        <v>Rastreabilidade dos portadores — manutenção, vida, reciclagem, troca e custo também são critérios transversais (RP15/RP18/RP19/RP20/RP23)</v>
      </c>
      <c r="L35" s="6448" t="str">
        <v>Rastreabilidade dos portadores — manutenção, vida, reciclagem, troca e custo também são critérios transversais (RP15/RP18/RP19/RP20/RP23)</v>
      </c>
      <c r="M35" s="6448" t="str">
        <v>Rastreabilidade dos portadores — manutenção, vida, reciclagem, troca e custo também são critérios transversais (RP15/RP18/RP19/RP20/RP23)</v>
      </c>
      <c r="N35" s="6448" t="str">
        <v>Rastreabilidade dos portadores — manutenção, vida, reciclagem, troca e custo também são critérios transversais (RP15/RP18/RP19/RP20/RP23)</v>
      </c>
      <c r="O35" s="6448" t="str">
        <v>Rastreabilidade dos portadores — manutenção, vida, reciclagem, troca e custo também são critérios transversais (RP15/RP18/RP19/RP20/RP23)</v>
      </c>
      <c r="P35" s="6448" t="str">
        <v>Rastreabilidade dos portadores — manutenção, vida, reciclagem, troca e custo também são critérios transversais (RP15/RP18/RP19/RP20/RP23)</v>
      </c>
      <c r="Q35" s="6448" t="str">
        <v>Rastreabilidade dos portadores — manutenção, vida, reciclagem, troca e custo também são critérios transversais (RP15/RP18/RP19/RP20/RP23)</v>
      </c>
      <c r="R35" s="422" t="n"/>
      <c r="S35" s="6447" t="str">
        <v>D03</v>
      </c>
      <c r="T35" s="6447" t="str">
        <v>S05</v>
      </c>
      <c r="U35" s="6466" t="n">
        <v>0</v>
      </c>
      <c r="V35" s="6466" t="n">
        <f>IF(COUNT(H13)=1,H13,"AV")</f>
        <v>0</v>
      </c>
      <c r="W35" s="6447" t="str">
        <v>Não existe plano de alteração de pega para novas gerações.</v>
      </c>
      <c r="X35" s="12932" t="str">
        <v>Morfológica C9/H9; F05; julgamento de projeto</v>
      </c>
      <c r="Y35" s="19537" t="str">
        <f>IF(AND(ISNUMBER(U35),ISNUMBER(V35),U35=V35),"Reavaliar M1","Rever nota e M1")</f>
        <v>Reavaliar M1</v>
      </c>
    </row>
    <row r="36" ht="44" customHeight="1" s="23887" customFormat="1">
      <c r="A36" s="393" t="n"/>
      <c r="B36" s="6458" t="str">
        <v>ID</v>
      </c>
      <c r="C36" s="6458" t="str">
        <v>Função</v>
      </c>
      <c r="D36" s="6458" t="str">
        <v>Portador técnico</v>
      </c>
      <c r="E36" s="6458" t="str">
        <v>Portador técnico</v>
      </c>
      <c r="F36" s="6458" t="str">
        <v>Portador técnico</v>
      </c>
      <c r="G36" s="12943" t="str">
        <v>IDs do catálogo</v>
      </c>
      <c r="H36" s="6458" t="str">
        <v>Função Global</v>
      </c>
      <c r="I36" s="6458" t="str">
        <v>RP principais</v>
      </c>
      <c r="J36" s="6458" t="str">
        <v>RP principais</v>
      </c>
      <c r="K36" s="6458" t="str">
        <v>Princípio da morfológica</v>
      </c>
      <c r="L36" s="6458" t="str">
        <v>Princípio da morfológica</v>
      </c>
      <c r="M36" s="6458" t="str">
        <v>Núcleo proposto</v>
      </c>
      <c r="N36" s="6458" t="str">
        <v>Núcleo proposto</v>
      </c>
      <c r="O36" s="6458" t="str">
        <v>Núcleo proposto</v>
      </c>
      <c r="P36" s="6447"/>
      <c r="Q36" s="6447"/>
      <c r="R36" s="425" t="n"/>
      <c r="S36" s="6447" t="str">
        <v>D03</v>
      </c>
      <c r="T36" s="6447" t="str">
        <v>S06</v>
      </c>
      <c r="U36" s="6466" t="n">
        <v>0</v>
      </c>
      <c r="V36" s="6466" t="n">
        <f>IF(COUNT(I13)=1,I13,"AV")</f>
        <v>0</v>
      </c>
      <c r="W36" s="6447" t="str">
        <v>Não há mudanças futuras de interface programadas em um plano de produto.</v>
      </c>
      <c r="X36" s="12932" t="str">
        <v>Morfológica C10/H10; F03, F08; julgamento de projeto</v>
      </c>
      <c r="Y36" s="19537" t="str">
        <f>IF(AND(ISNUMBER(U36),ISNUMBER(V36),U36=V36),"Reavaliar M1","Rever nota e M1")</f>
        <v>Reavaliar M1</v>
      </c>
    </row>
    <row r="37" ht="78" customHeight="1" s="23887" customFormat="1">
      <c r="A37" s="393" t="n"/>
      <c r="B37" s="6447" t="str">
        <v>S01</v>
      </c>
      <c r="C37" s="12932" t="str">
        <f>'Função Global'!$C$39</f>
        <v>Amortecer impacto</v>
      </c>
      <c r="D37" s="6448" t="str">
        <v>Calços de EPP com assento e retenção a definir</v>
      </c>
      <c r="E37" s="6448" t="str">
        <v>Calços de EPP com assento e retenção a definir</v>
      </c>
      <c r="F37" s="6448" t="str">
        <v>Calços de EPP com assento e retenção a definir</v>
      </c>
      <c r="G37" s="12933" t="str">
        <f>'Função Global'!$B$39</f>
        <v>F01</v>
      </c>
      <c r="H37" s="6448" t="str">
        <v>F01, F12, F13, F18</v>
      </c>
      <c r="I37" s="6448" t="str">
        <v>RP1, RP12, RP13, RP18</v>
      </c>
      <c r="J37" s="6448" t="str">
        <v>RP1, RP12, RP13, RP18</v>
      </c>
      <c r="K37" s="6448" t="str">
        <v>Morfológica, linha 4: P1</v>
      </c>
      <c r="L37" s="6448" t="str">
        <v>Morfológica, linha 4: P1</v>
      </c>
      <c r="M37" s="6448" t="str">
        <v>MD3</v>
      </c>
      <c r="N37" s="6448" t="str">
        <v>MD3</v>
      </c>
      <c r="O37" s="6448" t="str">
        <v>MD3</v>
      </c>
      <c r="P37" s="6447"/>
      <c r="Q37" s="6447"/>
      <c r="R37" s="422" t="n"/>
      <c r="S37" s="6447" t="str">
        <v>D03</v>
      </c>
      <c r="T37" s="6447" t="str">
        <v>S07</v>
      </c>
      <c r="U37" s="6466" t="n">
        <v>0</v>
      </c>
      <c r="V37" s="6466" t="n">
        <f>IF(COUNT(J13)=1,J13,"AV")</f>
        <v>0</v>
      </c>
      <c r="W37" s="6447" t="str">
        <v>Não existe mudança de barreira programada no plano de produto.</v>
      </c>
      <c r="X37" s="12932" t="str">
        <v>Morfológica C11/H11; F06; julgamento de projeto</v>
      </c>
      <c r="Y37" s="19537" t="str">
        <f>IF(AND(ISNUMBER(U37),ISNUMBER(V37),U37=V37),"Reavaliar M1","Rever nota e M1")</f>
        <v>Reavaliar M1</v>
      </c>
    </row>
    <row r="38" ht="78" customHeight="1" s="23887" customFormat="1">
      <c r="A38" s="393" t="n"/>
      <c r="B38" s="6447" t="str">
        <v>S02</v>
      </c>
      <c r="C38" s="12932" t="str">
        <f>'Função Global'!$C$40</f>
        <v>Imobilizar louça</v>
      </c>
      <c r="D38" s="19538" t="str">
        <v>Cintas com tensão limitada e pontos de apoio protegidos na cerâmica</v>
      </c>
      <c r="E38" s="6448" t="str">
        <v>Cintas com tensão limitada e pontos de apoio</v>
      </c>
      <c r="F38" s="6448" t="str">
        <v>Cintas com tensão limitada e pontos de apoio</v>
      </c>
      <c r="G38" s="12933" t="str">
        <f>'Função Global'!$B$40</f>
        <v>F02</v>
      </c>
      <c r="H38" s="6448" t="str">
        <v>F02</v>
      </c>
      <c r="I38" s="6448" t="str">
        <v>RP2</v>
      </c>
      <c r="J38" s="6448" t="str">
        <v>RP2</v>
      </c>
      <c r="K38" s="6448" t="str">
        <v>Morfológica, linha 5: P2</v>
      </c>
      <c r="L38" s="6448" t="str">
        <v>Morfológica, linha 5: P2</v>
      </c>
      <c r="M38" s="6448" t="str">
        <v>MD2</v>
      </c>
      <c r="N38" s="6448" t="str">
        <v>MD2</v>
      </c>
      <c r="O38" s="6448" t="str">
        <v>MD2</v>
      </c>
      <c r="P38" s="6447"/>
      <c r="Q38" s="6447"/>
      <c r="R38" s="425" t="n"/>
      <c r="S38" s="6447" t="str">
        <v>D03</v>
      </c>
      <c r="T38" s="6447" t="str">
        <v>S08</v>
      </c>
      <c r="U38" s="6466" t="n">
        <v>0</v>
      </c>
      <c r="V38" s="6466" t="n">
        <f>IF(COUNT(K13)=1,K13,"AV")</f>
        <v>0</v>
      </c>
      <c r="W38" s="6447" t="str">
        <v>Não existe mudança estrutural programada em plano de gerações.</v>
      </c>
      <c r="X38" s="12932" t="str">
        <v>Morfológica C12/H12; F11; julgamento de projeto</v>
      </c>
      <c r="Y38" s="19537" t="str">
        <f>IF(AND(ISNUMBER(U38),ISNUMBER(V38),U38=V38),"Reavaliar M1","Rever nota e M1")</f>
        <v>Reavaliar M1</v>
      </c>
    </row>
    <row r="39" ht="78" customHeight="1" s="23887" customFormat="1">
      <c r="A39" s="393" t="n"/>
      <c r="B39" s="6447" t="str">
        <v>S03</v>
      </c>
      <c r="C39" s="12932" t="str">
        <f>'Função Global'!$C$45</f>
        <v>Acomodar variação</v>
      </c>
      <c r="D39" s="6448" t="str">
        <v>Guias deslizantes com curso e trava definidos</v>
      </c>
      <c r="E39" s="6448" t="str">
        <v>Guias deslizantes com curso e trava definidos</v>
      </c>
      <c r="F39" s="6448" t="str">
        <v>Guias deslizantes com curso e trava definidos</v>
      </c>
      <c r="G39" s="12933" t="str">
        <f>'Função Global'!$B$45</f>
        <v>F07</v>
      </c>
      <c r="H39" s="6448" t="str">
        <v>F07</v>
      </c>
      <c r="I39" s="6448" t="str">
        <v>RP7</v>
      </c>
      <c r="J39" s="6448" t="str">
        <v>RP7</v>
      </c>
      <c r="K39" s="6448" t="str">
        <v>Morfológica, linha 6: P1</v>
      </c>
      <c r="L39" s="6448" t="str">
        <v>Morfológica, linha 6: P1</v>
      </c>
      <c r="M39" s="6448" t="str">
        <v>MD2</v>
      </c>
      <c r="N39" s="6448" t="str">
        <v>MD2</v>
      </c>
      <c r="O39" s="6448" t="str">
        <v>MD2</v>
      </c>
      <c r="P39" s="6447"/>
      <c r="Q39" s="6447"/>
      <c r="R39" s="393" t="n"/>
      <c r="S39" s="6447" t="str">
        <v>D03</v>
      </c>
      <c r="T39" s="6447" t="str">
        <v>S09</v>
      </c>
      <c r="U39" s="6466" t="n">
        <v>0</v>
      </c>
      <c r="V39" s="6466" t="n">
        <f>IF(COUNT(L13)=1,L13,"AV")</f>
        <v>0</v>
      </c>
      <c r="W39" s="6447" t="str">
        <v>Não há mudança de fecho programada em plano de produto.</v>
      </c>
      <c r="X39" s="12932" t="str">
        <v>Morfológica C13/H13; F17, F22; julgamento de projeto</v>
      </c>
      <c r="Y39" s="19537" t="str">
        <f>IF(AND(ISNUMBER(U39),ISNUMBER(V39),U39=V39),"Reavaliar M1","Rever nota e M1")</f>
        <v>Reavaliar M1</v>
      </c>
    </row>
    <row r="40" ht="78" customHeight="1" s="23887" customFormat="1">
      <c r="A40" s="393" t="n"/>
      <c r="B40" s="6447" t="str">
        <v>S04</v>
      </c>
      <c r="C40" s="12932" t="str">
        <f>'Função Global'!$C$42</f>
        <v>Expor condição</v>
      </c>
      <c r="D40" s="19538" t="str">
        <v>Visor protegido na barreira do próprio dispositivo, sobre peça descoberta</v>
      </c>
      <c r="E40" s="6448" t="str">
        <v>Visor protegido e interface real com a caixa original</v>
      </c>
      <c r="F40" s="6448" t="str">
        <v>Visor protegido e interface real com a caixa original</v>
      </c>
      <c r="G40" s="12933" t="str">
        <f>'Função Global'!$B$42</f>
        <v>F04</v>
      </c>
      <c r="H40" s="6448" t="str">
        <v>F04</v>
      </c>
      <c r="I40" s="6448" t="str">
        <v>RP4, RP6</v>
      </c>
      <c r="J40" s="6448" t="str">
        <v>RP4, RP6</v>
      </c>
      <c r="K40" s="6448" t="str">
        <v>Morfológica, linha 7: P1 condicional</v>
      </c>
      <c r="L40" s="6448" t="str">
        <v>Morfológica, linha 7: P1 condicional</v>
      </c>
      <c r="M40" s="6448" t="str">
        <v>MD4</v>
      </c>
      <c r="N40" s="6448" t="str">
        <v>MD4</v>
      </c>
      <c r="O40" s="6448" t="str">
        <v>MD4</v>
      </c>
      <c r="P40" s="6447"/>
      <c r="Q40" s="6447"/>
      <c r="R40" s="393" t="n"/>
      <c r="S40" s="6447" t="str">
        <v>D03</v>
      </c>
      <c r="T40" s="6447" t="str">
        <v>S10</v>
      </c>
      <c r="U40" s="6466" t="n">
        <v>0</v>
      </c>
      <c r="V40" s="6466" t="n">
        <f>IF(COUNT(M13)=1,M13,"AV")</f>
        <v>0</v>
      </c>
      <c r="W40" s="6447" t="str">
        <v>Não há mudanças de identidade visual programadas no plano de produto.</v>
      </c>
      <c r="X40" s="12932" t="str">
        <v>Morfológica C14/H14; F16, F21; julgamento de projeto</v>
      </c>
      <c r="Y40" s="19537" t="str">
        <f>IF(AND(ISNUMBER(U40),ISNUMBER(V40),U40=V40),"Reavaliar M1","Rever nota e M1")</f>
        <v>Reavaliar M1</v>
      </c>
    </row>
    <row r="41" ht="78" customHeight="1" s="23887" customFormat="1">
      <c r="A41" s="393" t="n"/>
      <c r="B41" s="6447" t="str">
        <v>S05</v>
      </c>
      <c r="C41" s="12932" t="str">
        <f>'Função Global'!$C$43</f>
        <v>Prover pega</v>
      </c>
      <c r="D41" s="6448" t="str">
        <v>Cavas de pega no corpo estrutural</v>
      </c>
      <c r="E41" s="6448" t="str">
        <v>Cavas de pega no corpo estrutural</v>
      </c>
      <c r="F41" s="6448" t="str">
        <v>Cavas de pega no corpo estrutural</v>
      </c>
      <c r="G41" s="12933" t="str">
        <f>'Função Global'!$B$43</f>
        <v>F05</v>
      </c>
      <c r="H41" s="6448" t="str">
        <v>F05</v>
      </c>
      <c r="I41" s="6448" t="str">
        <v>RP3, RP5</v>
      </c>
      <c r="J41" s="6448" t="str">
        <v>RP3, RP5</v>
      </c>
      <c r="K41" s="6448" t="str">
        <v>Morfológica, linha 9: P2</v>
      </c>
      <c r="L41" s="6448" t="str">
        <v>Morfológica, linha 9: P2</v>
      </c>
      <c r="M41" s="6448" t="str">
        <v>MD1</v>
      </c>
      <c r="N41" s="6448" t="str">
        <v>MD1</v>
      </c>
      <c r="O41" s="6448" t="str">
        <v>MD1</v>
      </c>
      <c r="P41" s="6447"/>
      <c r="Q41" s="6447"/>
      <c r="R41" s="393" t="n"/>
      <c r="S41" s="6447" t="str">
        <v>D03</v>
      </c>
      <c r="T41" s="6447" t="str">
        <v>S11</v>
      </c>
      <c r="U41" s="6466" t="n">
        <v>0</v>
      </c>
      <c r="V41" s="6466" t="n">
        <f>IF(COUNT(N13)=1,N13,"AV")</f>
        <v>0</v>
      </c>
      <c r="W41" s="6447" t="str">
        <v>Não existe alteração de apoio programada no plano de produto.</v>
      </c>
      <c r="X41" s="12932" t="str">
        <v>Morfológica C15/H15; F09; julgamento de projeto</v>
      </c>
      <c r="Y41" s="19537" t="str">
        <f>IF(AND(ISNUMBER(U41),ISNUMBER(V41),U41=V41),"Reavaliar M1","Rever nota e M1")</f>
        <v>Reavaliar M1</v>
      </c>
    </row>
    <row r="42" ht="78" customHeight="1" s="23887" customFormat="1">
      <c r="A42" s="393" t="n"/>
      <c r="B42" s="6447" t="str">
        <v>S06</v>
      </c>
      <c r="C42" s="12932" t="str">
        <f>'Função Global'!$C$41&amp;"; "&amp;'Função Global'!$C$46</f>
        <v>Portar louça; Compatibilizar carga</v>
      </c>
      <c r="D42" s="6448" t="str">
        <v>Interface estrutural para carrinho de obra</v>
      </c>
      <c r="E42" s="6448" t="str">
        <v>Interface estrutural para carrinho de obra</v>
      </c>
      <c r="F42" s="6448" t="str">
        <v>Interface estrutural para carrinho de obra</v>
      </c>
      <c r="G42" s="12933" t="str">
        <f>'Função Global'!$B$41&amp;", "&amp;'Função Global'!$B$46</f>
        <v>F03, F08</v>
      </c>
      <c r="H42" s="6448" t="str">
        <v>F03, F08</v>
      </c>
      <c r="I42" s="6448" t="str">
        <v>RP3, RP8, RP14</v>
      </c>
      <c r="J42" s="6448" t="str">
        <v>RP3, RP8, RP14</v>
      </c>
      <c r="K42" s="6448" t="str">
        <v>Morfológica, linha 10: P1</v>
      </c>
      <c r="L42" s="6448" t="str">
        <v>Morfológica, linha 10: P1</v>
      </c>
      <c r="M42" s="6448" t="str">
        <v>MD1</v>
      </c>
      <c r="N42" s="6448" t="str">
        <v>MD1</v>
      </c>
      <c r="O42" s="6448" t="str">
        <v>MD1</v>
      </c>
      <c r="P42" s="6447"/>
      <c r="Q42" s="6447"/>
      <c r="R42" s="9" t="n"/>
      <c r="S42" s="6447" t="str">
        <v>D03</v>
      </c>
      <c r="T42" s="6447" t="str">
        <v>S12</v>
      </c>
      <c r="U42" s="6466" t="n">
        <v>0</v>
      </c>
      <c r="V42" s="6466" t="n">
        <f>IF(COUNT(O13)=1,O13,"AV")</f>
        <v>0</v>
      </c>
      <c r="W42" s="6447" t="str">
        <v>Não há recolhimento de próxima geração programado no plano de produto.</v>
      </c>
      <c r="X42" s="12932" t="str">
        <v>Morfológica C16/H16; F14, F17; julgamento de projeto</v>
      </c>
      <c r="Y42" s="19537" t="str">
        <f>IF(AND(ISNUMBER(U42),ISNUMBER(V42),U42=V42),"Reavaliar M1","Rever nota e M1")</f>
        <v>Reavaliar M1</v>
      </c>
    </row>
    <row r="43" ht="78" customHeight="1" s="23887" customFormat="1">
      <c r="A43" s="430" t="n"/>
      <c r="B43" s="6447" t="str">
        <v>S07</v>
      </c>
      <c r="C43" s="12932" t="str">
        <f>'Função Global'!$C$44</f>
        <v>Reter fragmentos</v>
      </c>
      <c r="D43" s="6448" t="str">
        <v>Bandeja e barreira envolvente contínua</v>
      </c>
      <c r="E43" s="6448" t="str">
        <v>Bandeja e barreira envolvente contínua</v>
      </c>
      <c r="F43" s="6448" t="str">
        <v>Bandeja e barreira envolvente contínua</v>
      </c>
      <c r="G43" s="12933" t="str">
        <f>'Função Global'!$B$44</f>
        <v>F06</v>
      </c>
      <c r="H43" s="6448" t="str">
        <v>F06</v>
      </c>
      <c r="I43" s="6448" t="str">
        <v>RP6</v>
      </c>
      <c r="J43" s="6448" t="str">
        <v>RP6</v>
      </c>
      <c r="K43" s="6448" t="str">
        <v>Morfológica, linha 11: P1</v>
      </c>
      <c r="L43" s="6448" t="str">
        <v>Morfológica, linha 11: P1</v>
      </c>
      <c r="M43" s="6448" t="str">
        <v>MD4</v>
      </c>
      <c r="N43" s="6448" t="str">
        <v>MD4</v>
      </c>
      <c r="O43" s="6448" t="str">
        <v>MD4</v>
      </c>
      <c r="P43" s="6447"/>
      <c r="Q43" s="6447"/>
      <c r="R43" s="430" t="n"/>
      <c r="S43" s="6447" t="str">
        <v>D03</v>
      </c>
      <c r="T43" s="6447" t="str">
        <v>S13</v>
      </c>
      <c r="U43" s="6466" t="n">
        <v>0</v>
      </c>
      <c r="V43" s="6466" t="n">
        <f>IF(COUNT(P13)=1,P13,"AV")</f>
        <v>0</v>
      </c>
      <c r="W43" s="6447" t="str">
        <v>Não existe programa aprovado de mudanças futuras do registrador.</v>
      </c>
      <c r="X43" s="12932" t="str">
        <v>Morfológica C8/H8; OP-01 opcional; julgamento de projeto</v>
      </c>
      <c r="Y43" s="19537" t="str">
        <f>IF(AND(ISNUMBER(U43),ISNUMBER(V43),U43=V43),"Reavaliar M1","Rever nota e M1")</f>
        <v>Reavaliar M1</v>
      </c>
    </row>
    <row r="44" ht="78" customHeight="1" s="23887" customFormat="1">
      <c r="A44" s="430" t="n"/>
      <c r="B44" s="6447" t="str">
        <v>S08</v>
      </c>
      <c r="C44" s="12932" t="str">
        <f>'Função Global'!$C$48</f>
        <v>Suportar carga</v>
      </c>
      <c r="D44" s="6448" t="str">
        <v>Colunas e caminhos de carga do corpo polimérico</v>
      </c>
      <c r="E44" s="6448" t="str">
        <v>Colunas e caminhos de carga do corpo polimérico</v>
      </c>
      <c r="F44" s="6448" t="str">
        <v>Colunas e caminhos de carga do corpo polimérico</v>
      </c>
      <c r="G44" s="12933" t="str">
        <f>'Função Global'!$B$48</f>
        <v>F11</v>
      </c>
      <c r="H44" s="6448" t="str">
        <v>F11, F13</v>
      </c>
      <c r="I44" s="6448" t="str">
        <v>RP11, RP13</v>
      </c>
      <c r="J44" s="6448" t="str">
        <v>RP11, RP13</v>
      </c>
      <c r="K44" s="6448" t="str">
        <v>Morfológica, linha 12: P1</v>
      </c>
      <c r="L44" s="6448" t="str">
        <v>Morfológica, linha 12: P1</v>
      </c>
      <c r="M44" s="6448" t="str">
        <v>MD1</v>
      </c>
      <c r="N44" s="6448" t="str">
        <v>MD1</v>
      </c>
      <c r="O44" s="6448" t="str">
        <v>MD1</v>
      </c>
      <c r="P44" s="6447"/>
      <c r="Q44" s="6447"/>
      <c r="R44" s="430" t="n"/>
      <c r="S44" s="6447" t="str">
        <v>D04</v>
      </c>
      <c r="T44" s="6447" t="str">
        <v>S01</v>
      </c>
      <c r="U44" s="6466" t="n">
        <v>5</v>
      </c>
      <c r="V44" s="6466" t="n">
        <f>IF(COUNT(D14)=1,D14,"AV")</f>
        <v>5</v>
      </c>
      <c r="W44" s="6447" t="str">
        <v>Massa e fragilidade diferentes exigem calibrar o calço, separado do ajuste de tamanho.</v>
      </c>
      <c r="X44" s="12932" t="str">
        <v>Morfológica C4/H4; F01; julgamento de projeto</v>
      </c>
      <c r="Y44" s="19537" t="str">
        <f>IF(AND(ISNUMBER(U44),ISNUMBER(V44),U44=V44),"Reavaliar M1","Rever nota e M1")</f>
        <v>Reavaliar M1</v>
      </c>
    </row>
    <row r="45" ht="78" customHeight="1" s="23887" customFormat="1">
      <c r="A45" s="430" t="n"/>
      <c r="B45" s="6447" t="str">
        <v>S09</v>
      </c>
      <c r="C45" s="12932" t="str">
        <f>'Função Global'!$C$52&amp;"; "&amp;'Função Global'!$C$55</f>
        <v>Liberar partes; Unir partes</v>
      </c>
      <c r="D45" s="6448" t="str">
        <v>Fechos sobre-centro com retenção secundária</v>
      </c>
      <c r="E45" s="6448" t="str">
        <v>Fechos sobre-centro com retenção secundária</v>
      </c>
      <c r="F45" s="6448" t="str">
        <v>Fechos sobre-centro com retenção secundária</v>
      </c>
      <c r="G45" s="12933" t="str">
        <f>'Função Global'!$B$52&amp;", "&amp;'Função Global'!$B$55</f>
        <v>F17, F22</v>
      </c>
      <c r="H45" s="6448" t="str">
        <v>F17, F20, F22</v>
      </c>
      <c r="I45" s="6448" t="str">
        <v>RP17, RP20, RP22</v>
      </c>
      <c r="J45" s="6448" t="str">
        <v>RP17, RP20, RP22</v>
      </c>
      <c r="K45" s="6448" t="str">
        <v>Morfológica, linha 13: P1</v>
      </c>
      <c r="L45" s="6448" t="str">
        <v>Morfológica, linha 13: P1</v>
      </c>
      <c r="M45" s="6448" t="str">
        <v>MD1</v>
      </c>
      <c r="N45" s="6448" t="str">
        <v>MD1</v>
      </c>
      <c r="O45" s="6448" t="str">
        <v>MD1</v>
      </c>
      <c r="P45" s="6447"/>
      <c r="Q45" s="6447"/>
      <c r="R45" s="430" t="n"/>
      <c r="S45" s="6447" t="str">
        <v>D04</v>
      </c>
      <c r="T45" s="6447" t="str">
        <v>S02</v>
      </c>
      <c r="U45" s="6466" t="n">
        <v>3</v>
      </c>
      <c r="V45" s="6466" t="n">
        <f>IF(COUNT(E14)=1,E14,"AV")</f>
        <v>3</v>
      </c>
      <c r="W45" s="19537" t="str">
        <v>Na M1, apoio e comprimento dependem da geometria da cerâmica e do mix; limitar pressão e tensão sobre a peça. Escore herdado: reavaliar.</v>
      </c>
      <c r="X45" s="12932" t="str">
        <v>Morfológica C5/H5; F02; julgamento de projeto</v>
      </c>
      <c r="Y45" s="19537" t="str">
        <f>IF(AND(ISNUMBER(U45),ISNUMBER(V45),U45=V45),"Reavaliar M1","Rever nota e M1")</f>
        <v>Reavaliar M1</v>
      </c>
    </row>
    <row r="46" ht="78" customHeight="1" s="23887" customFormat="1">
      <c r="A46" s="430" t="n"/>
      <c r="B46" s="6447" t="str">
        <v>S10</v>
      </c>
      <c r="C46" s="12932" t="str">
        <f>'Função Global'!$C$51&amp;"; "&amp;'Função Global'!$C$54</f>
        <v>Comunicar uso; Exibir identidade</v>
      </c>
      <c r="D46" s="6448" t="str">
        <v>Marcação de uso e código gravado na estrutura permanente</v>
      </c>
      <c r="E46" s="6448" t="str">
        <v>Marcação de uso e código gravado na estrutura permanente</v>
      </c>
      <c r="F46" s="6448" t="str">
        <v>Marcação de uso e código gravado na estrutura permanente</v>
      </c>
      <c r="G46" s="12933" t="str">
        <f>'Função Global'!$B$51&amp;", "&amp;'Função Global'!$B$54</f>
        <v>F16, F21</v>
      </c>
      <c r="H46" s="6448" t="str">
        <v>F10, F16, F21</v>
      </c>
      <c r="I46" s="6448" t="str">
        <v>RP10, RP16, RP21</v>
      </c>
      <c r="J46" s="6448" t="str">
        <v>RP10, RP16, RP21</v>
      </c>
      <c r="K46" s="6448" t="str">
        <v>Morfológica, linha 14: P4 + orientação funcional</v>
      </c>
      <c r="L46" s="6448" t="str">
        <v>Morfológica, linha 14: P4 + orientação funcional</v>
      </c>
      <c r="M46" s="6448" t="str">
        <v>MD1</v>
      </c>
      <c r="N46" s="6448" t="str">
        <v>MD1</v>
      </c>
      <c r="O46" s="6448" t="str">
        <v>MD1</v>
      </c>
      <c r="P46" s="6447"/>
      <c r="Q46" s="6447"/>
      <c r="R46" s="430" t="n"/>
      <c r="S46" s="6447" t="str">
        <v>D04</v>
      </c>
      <c r="T46" s="6447" t="str">
        <v>S03</v>
      </c>
      <c r="U46" s="6466" t="n">
        <v>5</v>
      </c>
      <c r="V46" s="6466" t="n">
        <f>IF(COUNT(F14)=1,F14,"AV")</f>
        <v>5</v>
      </c>
      <c r="W46" s="6447" t="str">
        <v>A guia concentra a adaptação ao mix e precisa cumprir a amplitude sem trocar componentes.</v>
      </c>
      <c r="X46" s="12932" t="str">
        <v>Morfológica C6/H6; F07; julgamento de projeto</v>
      </c>
      <c r="Y46" s="19537" t="str">
        <f>IF(AND(ISNUMBER(U46),ISNUMBER(V46),U46=V46),"Reavaliar M1","Rever nota e M1")</f>
        <v>Reavaliar M1</v>
      </c>
    </row>
    <row r="47" ht="78" customHeight="1" s="23887" customFormat="1">
      <c r="A47" s="430" t="n"/>
      <c r="B47" s="6447" t="str">
        <v>S11</v>
      </c>
      <c r="C47" s="12932" t="str">
        <f>'Função Global'!$C$47</f>
        <v>Estabilizar conjunto</v>
      </c>
      <c r="D47" s="6448" t="str">
        <v>Geometria de base alargada sem rodízios livres</v>
      </c>
      <c r="E47" s="6448" t="str">
        <v>Geometria de base alargada sem rodízios livres</v>
      </c>
      <c r="F47" s="6448" t="str">
        <v>Geometria de base alargada sem rodízios livres</v>
      </c>
      <c r="G47" s="12933" t="str">
        <f>'Função Global'!$B$47</f>
        <v>F09</v>
      </c>
      <c r="H47" s="6448" t="str">
        <v>F09</v>
      </c>
      <c r="I47" s="6448" t="str">
        <v>RP9</v>
      </c>
      <c r="J47" s="6448" t="str">
        <v>RP9</v>
      </c>
      <c r="K47" s="6448" t="str">
        <v>Morfológica, linha 15: P1</v>
      </c>
      <c r="L47" s="6448" t="str">
        <v>Morfológica, linha 15: P1</v>
      </c>
      <c r="M47" s="6448" t="str">
        <v>MD1</v>
      </c>
      <c r="N47" s="6448" t="str">
        <v>MD1</v>
      </c>
      <c r="O47" s="6448" t="str">
        <v>MD1</v>
      </c>
      <c r="P47" s="6447"/>
      <c r="Q47" s="6447"/>
      <c r="R47" s="430" t="n"/>
      <c r="S47" s="6447" t="str">
        <v>D04</v>
      </c>
      <c r="T47" s="6447" t="str">
        <v>S04</v>
      </c>
      <c r="U47" s="6466" t="n">
        <v>3</v>
      </c>
      <c r="V47" s="6466" t="n">
        <f>IF(COUNT(G14)=1,G14,"AV")</f>
        <v>3</v>
      </c>
      <c r="W47" s="19537" t="str">
        <v>Na M1, área crítica e acesso variam com geometria/apoios e barreira do novo dispositivo. Escore herdado: reavaliar.</v>
      </c>
      <c r="X47" s="12932" t="str">
        <v>Morfológica C7/H7; F04; julgamento de projeto</v>
      </c>
      <c r="Y47" s="19537" t="str">
        <f>IF(AND(ISNUMBER(U47),ISNUMBER(V47),U47=V47),"Reavaliar M1","Rever nota e M1")</f>
        <v>Reavaliar M1</v>
      </c>
    </row>
    <row r="48" ht="78" customHeight="1" s="23887" customFormat="1">
      <c r="A48" s="430" t="n"/>
      <c r="B48" s="6447" t="str">
        <v>S12</v>
      </c>
      <c r="C48" s="12932" t="str">
        <f>'Função Global'!$C$49&amp;"; "&amp;'Função Global'!$C$52</f>
        <v>Recolher partes; Liberar partes</v>
      </c>
      <c r="D48" s="6448" t="str">
        <v>Laterais recolhíveis mantendo a base comum</v>
      </c>
      <c r="E48" s="6448" t="str">
        <v>Laterais recolhíveis mantendo a base comum</v>
      </c>
      <c r="F48" s="6448" t="str">
        <v>Laterais recolhíveis mantendo a base comum</v>
      </c>
      <c r="G48" s="12933" t="str">
        <f>'Função Global'!$B$49&amp;", "&amp;'Função Global'!$B$52</f>
        <v>F14, F17</v>
      </c>
      <c r="H48" s="6448" t="str">
        <v>F14, F17</v>
      </c>
      <c r="I48" s="6448" t="str">
        <v>RP14, RP17</v>
      </c>
      <c r="J48" s="6448" t="str">
        <v>RP14, RP17</v>
      </c>
      <c r="K48" s="6448" t="str">
        <v>Morfológica, linha 16: P1</v>
      </c>
      <c r="L48" s="6448" t="str">
        <v>Morfológica, linha 16: P1</v>
      </c>
      <c r="M48" s="6448" t="str">
        <v>MD1</v>
      </c>
      <c r="N48" s="6448" t="str">
        <v>MD1</v>
      </c>
      <c r="O48" s="6448" t="str">
        <v>MD1</v>
      </c>
      <c r="P48" s="6447"/>
      <c r="Q48" s="6447"/>
      <c r="R48" s="430" t="n"/>
      <c r="S48" s="6447" t="str">
        <v>D04</v>
      </c>
      <c r="T48" s="6447" t="str">
        <v>S05</v>
      </c>
      <c r="U48" s="6466" t="n">
        <v>1</v>
      </c>
      <c r="V48" s="6466" t="n">
        <f>IF(COUNT(H14)=1,H14,"AV")</f>
        <v>1</v>
      </c>
      <c r="W48" s="6447" t="str">
        <v>O vão deve ser conferido para a população de uso; não se propõe uma família de cavas por modelo.</v>
      </c>
      <c r="X48" s="12932" t="str">
        <v>Morfológica C9/H9; F05; julgamento de projeto</v>
      </c>
      <c r="Y48" s="19537" t="str">
        <f>IF(AND(ISNUMBER(U48),ISNUMBER(V48),U48=V48),"Reavaliar M1","Rever nota e M1")</f>
        <v>Reavaliar M1</v>
      </c>
    </row>
    <row r="49" ht="78" customHeight="1" s="23887" customFormat="1">
      <c r="A49" s="430" t="n"/>
      <c r="B49" s="6447" t="str">
        <v>S13</v>
      </c>
      <c r="C49" s="6447" t="str">
        <v>Registrar evento (OP-01)</v>
      </c>
      <c r="D49" s="6448" t="str">
        <v>Estudo de indicador comercial ou registrador</v>
      </c>
      <c r="E49" s="6448" t="str">
        <v>Estudo de indicador comercial ou registrador</v>
      </c>
      <c r="F49" s="6448" t="str">
        <v>Estudo de indicador comercial ou registrador</v>
      </c>
      <c r="G49" s="6448" t="str">
        <v>OP-01</v>
      </c>
      <c r="H49" s="6448" t="str">
        <v>OP-01</v>
      </c>
      <c r="I49" s="6448" t="str">
        <v>Opcional</v>
      </c>
      <c r="J49" s="6448" t="str">
        <v>Opcional</v>
      </c>
      <c r="K49" s="6448" t="str">
        <v>Morfológica, linha 8: P1/P2 opcionais, fora da C1 base</v>
      </c>
      <c r="L49" s="6448" t="str">
        <v>Morfológica, linha 8: P1/P2 opcionais, fora da C1 base</v>
      </c>
      <c r="M49" s="6448" t="str">
        <v>MD6: apenas se OP-01 entrar no estudo</v>
      </c>
      <c r="N49" s="6448" t="str">
        <v>MD6: apenas se OP-01 entrar no estudo</v>
      </c>
      <c r="O49" s="6448" t="str">
        <v>MD6: apenas se OP-01 entrar no estudo</v>
      </c>
      <c r="P49" s="6447"/>
      <c r="Q49" s="6447"/>
      <c r="R49" s="430" t="n"/>
      <c r="S49" s="6447" t="str">
        <v>D04</v>
      </c>
      <c r="T49" s="6447" t="str">
        <v>S06</v>
      </c>
      <c r="U49" s="6466" t="n">
        <v>1</v>
      </c>
      <c r="V49" s="6466" t="n">
        <f>IF(COUNT(I14)=1,I14,"AV")</f>
        <v>1</v>
      </c>
      <c r="W49" s="6447" t="str">
        <v>Compatibilidade dimensional deve ser medida; nesta referência a interface não varia por louça.</v>
      </c>
      <c r="X49" s="12932" t="str">
        <v>Morfológica C10/H10; F03, F08; julgamento de projeto</v>
      </c>
      <c r="Y49" s="19537" t="str">
        <f>IF(AND(ISNUMBER(U49),ISNUMBER(V49),U49=V49),"Reavaliar M1","Rever nota e M1")</f>
        <v>Reavaliar M1</v>
      </c>
    </row>
    <row r="50" ht="44" customHeight="1" s="23887" customFormat="1">
      <c r="A50" s="430" t="n"/>
      <c r="B50" s="6447"/>
      <c r="C50" s="6447"/>
      <c r="D50" s="6447"/>
      <c r="E50" s="6447"/>
      <c r="F50" s="6447"/>
      <c r="G50" s="6447"/>
      <c r="H50" s="6447"/>
      <c r="I50" s="6447"/>
      <c r="J50" s="6447"/>
      <c r="K50" s="6447"/>
      <c r="L50" s="6447"/>
      <c r="M50" s="6447"/>
      <c r="N50" s="6447"/>
      <c r="O50" s="6447"/>
      <c r="P50" s="6447"/>
      <c r="Q50" s="6447"/>
      <c r="R50" s="430" t="n"/>
      <c r="S50" s="6447" t="str">
        <v>D04</v>
      </c>
      <c r="T50" s="6447" t="str">
        <v>S07</v>
      </c>
      <c r="U50" s="6466" t="n">
        <v>1</v>
      </c>
      <c r="V50" s="6466" t="n">
        <f>IF(COUNT(J14)=1,J14,"AV")</f>
        <v>1</v>
      </c>
      <c r="W50" s="6447" t="str">
        <v>O envelope muda no ajuste, mas a barreira deve atender à faixa na mesma configuração.</v>
      </c>
      <c r="X50" s="12932" t="str">
        <v>Morfológica C11/H11; F06; julgamento de projeto</v>
      </c>
      <c r="Y50" s="19537" t="str">
        <f>IF(AND(ISNUMBER(U50),ISNUMBER(V50),U50=V50),"Reavaliar M1","Rever nota e M1")</f>
        <v>Reavaliar M1</v>
      </c>
    </row>
    <row r="51" ht="44" customHeight="1" s="23887" customFormat="1">
      <c r="A51" s="430" t="n"/>
      <c r="B51" s="6447"/>
      <c r="C51" s="6447"/>
      <c r="D51" s="6447"/>
      <c r="E51" s="6447"/>
      <c r="F51" s="6447"/>
      <c r="G51" s="6447"/>
      <c r="H51" s="6447"/>
      <c r="I51" s="6447"/>
      <c r="J51" s="6447"/>
      <c r="K51" s="6447"/>
      <c r="L51" s="6447"/>
      <c r="M51" s="6447"/>
      <c r="N51" s="6447"/>
      <c r="O51" s="6447"/>
      <c r="P51" s="6447"/>
      <c r="Q51" s="6447"/>
      <c r="R51" s="430" t="n"/>
      <c r="S51" s="6447" t="str">
        <v>D04</v>
      </c>
      <c r="T51" s="6447" t="str">
        <v>S08</v>
      </c>
      <c r="U51" s="6466" t="n">
        <v>1</v>
      </c>
      <c r="V51" s="6466" t="n">
        <f>IF(COUNT(K14)=1,K14,"AV")</f>
        <v>1</v>
      </c>
      <c r="W51" s="6447" t="str">
        <v>A carga de serviço precisa ser confirmada; pretende-se dimensionar um corpo comum para a condição desfavorável.</v>
      </c>
      <c r="X51" s="12932" t="str">
        <v>Morfológica C12/H12; F11; julgamento de projeto</v>
      </c>
      <c r="Y51" s="19537" t="str">
        <f>IF(AND(ISNUMBER(U51),ISNUMBER(V51),U51=V51),"Reavaliar M1","Rever nota e M1")</f>
        <v>Reavaliar M1</v>
      </c>
    </row>
    <row r="52" ht="62" customHeight="1" s="23887" customFormat="1">
      <c r="A52" s="430" t="n"/>
      <c r="B52" s="13027" t="str">
        <v>17 funções no catálogo, com F15 (acesso) e F19 (separação material) como suporte transversal. RP12/RP13/RP18/RP20/RP23 são critérios, não IDs F12/F13/F18/F20/F23. S10 reúne F16/F21. Os 156 julgamentos e o agrupamento físico foram preservados.</v>
      </c>
      <c r="C52" s="13027" t="str">
        <v>17 funções no catálogo, com F15 (acesso) e F19 (separação material) como suporte transversal. RP12/RP13/RP18/RP20/RP23 são critérios, não IDs F12/F13/F18/F20/F23. S10 reúne F16/F21. Os 156 julgamentos e o agrupamento físico foram preservados.</v>
      </c>
      <c r="D52" s="13027" t="str">
        <v>17 funções no catálogo, com F15 (acesso) e F19 (separação material) como suporte transversal. RP12/RP13/RP18/RP20/RP23 são critérios, não IDs F12/F13/F18/F20/F23. S10 reúne F16/F21. Os 156 julgamentos e o agrupamento físico foram preservados.</v>
      </c>
      <c r="E52" s="13027" t="str">
        <v>17 funções no catálogo, com F15 (acesso) e F19 (separação material) como suporte transversal. RP12/RP13/RP18/RP20/RP23 são critérios, não IDs F12/F13/F18/F20/F23. S10 reúne F16/F21. Os 156 julgamentos e o agrupamento físico foram preservados.</v>
      </c>
      <c r="F52" s="13027" t="str">
        <v>17 funções no catálogo, com F15 (acesso) e F19 (separação material) como suporte transversal. RP12/RP13/RP18/RP20/RP23 são critérios, não IDs F12/F13/F18/F20/F23. S10 reúne F16/F21. Os 156 julgamentos e o agrupamento físico foram preservados.</v>
      </c>
      <c r="G52" s="13027" t="str">
        <v>17 funções no catálogo, com F15 (acesso) e F19 (separação material) como suporte transversal. RP12/RP13/RP18/RP20/RP23 são critérios, não IDs F12/F13/F18/F20/F23. S10 reúne F16/F21. Os 156 julgamentos e o agrupamento físico foram preservados.</v>
      </c>
      <c r="H52" s="13027" t="str">
        <v>17 funções no catálogo, com F15 (acesso) e F19 (separação material) como suporte transversal. RP12/RP13/RP18/RP20/RP23 são critérios, não IDs F12/F13/F18/F20/F23. S10 reúne F16/F21. Os 156 julgamentos e o agrupamento físico foram preservados.</v>
      </c>
      <c r="I52" s="13027" t="str">
        <v>17 funções no catálogo, com F15 (acesso) e F19 (separação material) como suporte transversal. RP12/RP13/RP18/RP20/RP23 são critérios, não IDs F12/F13/F18/F20/F23. S10 reúne F16/F21. Os 156 julgamentos e o agrupamento físico foram preservados.</v>
      </c>
      <c r="J52" s="13027" t="str">
        <v>17 funções no catálogo, com F15 (acesso) e F19 (separação material) como suporte transversal. RP12/RP13/RP18/RP20/RP23 são critérios, não IDs F12/F13/F18/F20/F23. S10 reúne F16/F21. Os 156 julgamentos e o agrupamento físico foram preservados.</v>
      </c>
      <c r="K52" s="13027" t="str">
        <v>17 funções no catálogo, com F15 (acesso) e F19 (separação material) como suporte transversal. RP12/RP13/RP18/RP20/RP23 são critérios, não IDs F12/F13/F18/F20/F23. S10 reúne F16/F21. Os 156 julgamentos e o agrupamento físico foram preservados.</v>
      </c>
      <c r="L52" s="13027" t="str">
        <v>17 funções no catálogo, com F15 (acesso) e F19 (separação material) como suporte transversal. RP12/RP13/RP18/RP20/RP23 são critérios, não IDs F12/F13/F18/F20/F23. S10 reúne F16/F21. Os 156 julgamentos e o agrupamento físico foram preservados.</v>
      </c>
      <c r="M52" s="13027" t="str">
        <v>17 funções no catálogo, com F15 (acesso) e F19 (separação material) como suporte transversal. RP12/RP13/RP18/RP20/RP23 são critérios, não IDs F12/F13/F18/F20/F23. S10 reúne F16/F21. Os 156 julgamentos e o agrupamento físico foram preservados.</v>
      </c>
      <c r="N52" s="13027" t="str">
        <v>17 funções no catálogo, com F15 (acesso) e F19 (separação material) como suporte transversal. RP12/RP13/RP18/RP20/RP23 são critérios, não IDs F12/F13/F18/F20/F23. S10 reúne F16/F21. Os 156 julgamentos e o agrupamento físico foram preservados.</v>
      </c>
      <c r="O52" s="13027" t="str">
        <v>17 funções no catálogo, com F15 (acesso) e F19 (separação material) como suporte transversal. RP12/RP13/RP18/RP20/RP23 são critérios, não IDs F12/F13/F18/F20/F23. S10 reúne F16/F21. Os 156 julgamentos e o agrupamento físico foram preservados.</v>
      </c>
      <c r="P52" s="13027" t="str">
        <v>17 funções no catálogo, com F15 (acesso) e F19 (separação material) como suporte transversal. RP12/RP13/RP18/RP20/RP23 são critérios, não IDs F12/F13/F18/F20/F23. S10 reúne F16/F21. Os 156 julgamentos e o agrupamento físico foram preservados.</v>
      </c>
      <c r="Q52" s="13027" t="str">
        <v>17 funções no catálogo, com F15 (acesso) e F19 (separação material) como suporte transversal. RP12/RP13/RP18/RP20/RP23 são critérios, não IDs F12/F13/F18/F20/F23. S10 reúne F16/F21. Os 156 julgamentos e o agrupamento físico foram preservados.</v>
      </c>
      <c r="R52" s="430" t="n"/>
      <c r="S52" s="6447" t="str">
        <v>D04</v>
      </c>
      <c r="T52" s="6447" t="str">
        <v>S09</v>
      </c>
      <c r="U52" s="6466" t="n">
        <v>1</v>
      </c>
      <c r="V52" s="6466" t="n">
        <f>IF(COUNT(L14)=1,L14,"AV")</f>
        <v>1</v>
      </c>
      <c r="W52" s="6447" t="str">
        <v>Forças e folgas precisam ser verificadas, sem família de fechos por louça prevista.</v>
      </c>
      <c r="X52" s="12932" t="str">
        <v>Morfológica C13/H13; F17, F22; julgamento de projeto</v>
      </c>
      <c r="Y52" s="19537" t="str">
        <f>IF(AND(ISNUMBER(U52),ISNUMBER(V52),U52=V52),"Reavaliar M1","Rever nota e M1")</f>
        <v>Reavaliar M1</v>
      </c>
    </row>
    <row r="53" ht="44" customHeight="1" s="23887" customFormat="1">
      <c r="A53" s="430" t="n"/>
      <c r="B53" s="6447"/>
      <c r="C53" s="6447"/>
      <c r="D53" s="6447"/>
      <c r="E53" s="6447"/>
      <c r="F53" s="6447"/>
      <c r="G53" s="6447"/>
      <c r="H53" s="6447"/>
      <c r="I53" s="6447"/>
      <c r="J53" s="6447"/>
      <c r="K53" s="6447"/>
      <c r="L53" s="6447"/>
      <c r="M53" s="6447"/>
      <c r="N53" s="6447"/>
      <c r="O53" s="6447"/>
      <c r="P53" s="6447"/>
      <c r="Q53" s="6447"/>
      <c r="R53" s="430" t="n"/>
      <c r="S53" s="6447" t="str">
        <v>D04</v>
      </c>
      <c r="T53" s="6447" t="str">
        <v>S10</v>
      </c>
      <c r="U53" s="6466" t="n">
        <v>0</v>
      </c>
      <c r="V53" s="6466" t="n">
        <f>IF(COUNT(M14)=1,M14,"AV")</f>
        <v>0</v>
      </c>
      <c r="W53" s="6447" t="str">
        <v>Valores de serial e modelo variam, mas isso não exige uma parte física ou interface diferente.</v>
      </c>
      <c r="X53" s="12932" t="str">
        <v>Morfológica C14/H14; F16, F21; julgamento de projeto</v>
      </c>
      <c r="Y53" s="19537" t="str">
        <f>IF(AND(ISNUMBER(U53),ISNUMBER(V53),U53=V53),"Reavaliar M1","Rever nota e M1")</f>
        <v>Reavaliar M1</v>
      </c>
    </row>
    <row r="54" ht="54" customHeight="1" s="23887" customFormat="1">
      <c r="A54" s="430" t="n"/>
      <c r="B54" s="6448" t="str">
        <v>Alterar notas atualiza somas e posições. A coluna de revisão do registro de julgamentos indica quando a nota atual difere da registrada. Mudanças de escore exigem rever justificativas, agrupamento e interfaces; a planilha não escolhe módulos automaticamente.</v>
      </c>
      <c r="C54" s="6448" t="str">
        <v>Alterar notas atualiza somas e posições. A coluna de revisão do registro de julgamentos indica quando a nota atual difere da registrada. Mudanças de escore exigem rever justificativas, agrupamento e interfaces; a planilha não escolhe módulos automaticamente.</v>
      </c>
      <c r="D54" s="6448" t="str">
        <v>Alterar notas atualiza somas e posições. A coluna de revisão do registro de julgamentos indica quando a nota atual difere da registrada. Mudanças de escore exigem rever justificativas, agrupamento e interfaces; a planilha não escolhe módulos automaticamente.</v>
      </c>
      <c r="E54" s="6448" t="str">
        <v>Alterar notas atualiza somas e posições. A coluna de revisão do registro de julgamentos indica quando a nota atual difere da registrada. Mudanças de escore exigem rever justificativas, agrupamento e interfaces; a planilha não escolhe módulos automaticamente.</v>
      </c>
      <c r="F54" s="6448" t="str">
        <v>Alterar notas atualiza somas e posições. A coluna de revisão do registro de julgamentos indica quando a nota atual difere da registrada. Mudanças de escore exigem rever justificativas, agrupamento e interfaces; a planilha não escolhe módulos automaticamente.</v>
      </c>
      <c r="G54" s="6448" t="str">
        <v>Alterar notas atualiza somas e posições. A coluna de revisão do registro de julgamentos indica quando a nota atual difere da registrada. Mudanças de escore exigem rever justificativas, agrupamento e interfaces; a planilha não escolhe módulos automaticamente.</v>
      </c>
      <c r="H54" s="6448" t="str">
        <v>Alterar notas atualiza somas e posições. A coluna de revisão do registro de julgamentos indica quando a nota atual difere da registrada. Mudanças de escore exigem rever justificativas, agrupamento e interfaces; a planilha não escolhe módulos automaticamente.</v>
      </c>
      <c r="I54" s="6448" t="str">
        <v>Alterar notas atualiza somas e posições. A coluna de revisão do registro de julgamentos indica quando a nota atual difere da registrada. Mudanças de escore exigem rever justificativas, agrupamento e interfaces; a planilha não escolhe módulos automaticamente.</v>
      </c>
      <c r="J54" s="6448" t="str">
        <v>Alterar notas atualiza somas e posições. A coluna de revisão do registro de julgamentos indica quando a nota atual difere da registrada. Mudanças de escore exigem rever justificativas, agrupamento e interfaces; a planilha não escolhe módulos automaticamente.</v>
      </c>
      <c r="K54" s="6448" t="str">
        <v>Alterar notas atualiza somas e posições. A coluna de revisão do registro de julgamentos indica quando a nota atual difere da registrada. Mudanças de escore exigem rever justificativas, agrupamento e interfaces; a planilha não escolhe módulos automaticamente.</v>
      </c>
      <c r="L54" s="6448" t="str">
        <v>Alterar notas atualiza somas e posições. A coluna de revisão do registro de julgamentos indica quando a nota atual difere da registrada. Mudanças de escore exigem rever justificativas, agrupamento e interfaces; a planilha não escolhe módulos automaticamente.</v>
      </c>
      <c r="M54" s="6448" t="str">
        <v>Alterar notas atualiza somas e posições. A coluna de revisão do registro de julgamentos indica quando a nota atual difere da registrada. Mudanças de escore exigem rever justificativas, agrupamento e interfaces; a planilha não escolhe módulos automaticamente.</v>
      </c>
      <c r="N54" s="6448" t="str">
        <v>Alterar notas atualiza somas e posições. A coluna de revisão do registro de julgamentos indica quando a nota atual difere da registrada. Mudanças de escore exigem rever justificativas, agrupamento e interfaces; a planilha não escolhe módulos automaticamente.</v>
      </c>
      <c r="O54" s="6448" t="str">
        <v>Alterar notas atualiza somas e posições. A coluna de revisão do registro de julgamentos indica quando a nota atual difere da registrada. Mudanças de escore exigem rever justificativas, agrupamento e interfaces; a planilha não escolhe módulos automaticamente.</v>
      </c>
      <c r="P54" s="6448" t="str">
        <v>Alterar notas atualiza somas e posições. A coluna de revisão do registro de julgamentos indica quando a nota atual difere da registrada. Mudanças de escore exigem rever justificativas, agrupamento e interfaces; a planilha não escolhe módulos automaticamente.</v>
      </c>
      <c r="Q54" s="6448" t="str">
        <v>Alterar notas atualiza somas e posições. A coluna de revisão do registro de julgamentos indica quando a nota atual difere da registrada. Mudanças de escore exigem rever justificativas, agrupamento e interfaces; a planilha não escolhe módulos automaticamente.</v>
      </c>
      <c r="R54" s="430" t="n"/>
      <c r="S54" s="6447" t="str">
        <v>D04</v>
      </c>
      <c r="T54" s="6447" t="str">
        <v>S11</v>
      </c>
      <c r="U54" s="6466" t="n">
        <v>1</v>
      </c>
      <c r="V54" s="6466" t="n">
        <f>IF(COUNT(N14)=1,N14,"AV")</f>
        <v>1</v>
      </c>
      <c r="W54" s="6447" t="str">
        <v>Centro de massa e apoio variam com carga; pretende-se uma base comum para o caso desfavorável.</v>
      </c>
      <c r="X54" s="12932" t="str">
        <v>Morfológica C15/H15; F09; julgamento de projeto</v>
      </c>
      <c r="Y54" s="19537" t="str">
        <f>IF(AND(ISNUMBER(U54),ISNUMBER(V54),U54=V54),"Reavaliar M1","Rever nota e M1")</f>
        <v>Reavaliar M1</v>
      </c>
    </row>
    <row r="55" ht="44" customHeight="1" s="23887" customFormat="1">
      <c r="A55" s="430" t="n"/>
      <c r="B55" s="6447"/>
      <c r="C55" s="6447"/>
      <c r="D55" s="6447"/>
      <c r="E55" s="6447"/>
      <c r="F55" s="6447"/>
      <c r="G55" s="6447"/>
      <c r="H55" s="6447"/>
      <c r="I55" s="6447"/>
      <c r="J55" s="6447"/>
      <c r="K55" s="6447"/>
      <c r="L55" s="6447"/>
      <c r="M55" s="6447"/>
      <c r="N55" s="6447"/>
      <c r="O55" s="6447"/>
      <c r="P55" s="6447"/>
      <c r="Q55" s="6447"/>
      <c r="R55" s="430" t="n"/>
      <c r="S55" s="6447" t="str">
        <v>D04</v>
      </c>
      <c r="T55" s="6447" t="str">
        <v>S12</v>
      </c>
      <c r="U55" s="6466" t="n">
        <v>3</v>
      </c>
      <c r="V55" s="6466" t="n">
        <f>IF(COUNT(O14)=1,O14,"AV")</f>
        <v>3</v>
      </c>
      <c r="W55" s="6447" t="str">
        <v>Envelope carregado e vazio depende do mix e da logística de retorno.</v>
      </c>
      <c r="X55" s="12932" t="str">
        <v>Morfológica C16/H16; F14, F17; julgamento de projeto</v>
      </c>
      <c r="Y55" s="19537" t="str">
        <f>IF(AND(ISNUMBER(U55),ISNUMBER(V55),U55=V55),"Reavaliar M1","Rever nota e M1")</f>
        <v>Reavaliar M1</v>
      </c>
    </row>
    <row r="56" ht="58" customHeight="1" s="23887" customFormat="1">
      <c r="A56" s="430" t="n"/>
      <c r="B56" s="6448" t="str">
        <v>D03 e D05 permanecem com zero: não há roteiro de mudanças futuras nem estratégia de estilo no projeto atual. Carry-over trata de futuras gerações; vinte ciclos de reuso não foram pontuados como carry-over. Comprar matéria-prima não foi tratado como comprar solução funcional pronta.</v>
      </c>
      <c r="C56" s="6448" t="str">
        <v>D03 e D05 permanecem com zero: não há roteiro de mudanças futuras nem estratégia de estilo no projeto atual. Carry-over trata de futuras gerações; vinte ciclos de reuso não foram pontuados como carry-over. Comprar matéria-prima não foi tratado como comprar solução funcional pronta.</v>
      </c>
      <c r="D56" s="6448" t="str">
        <v>D03 e D05 permanecem com zero: não há roteiro de mudanças futuras nem estratégia de estilo no projeto atual. Carry-over trata de futuras gerações; vinte ciclos de reuso não foram pontuados como carry-over. Comprar matéria-prima não foi tratado como comprar solução funcional pronta.</v>
      </c>
      <c r="E56" s="6448" t="str">
        <v>D03 e D05 permanecem com zero: não há roteiro de mudanças futuras nem estratégia de estilo no projeto atual. Carry-over trata de futuras gerações; vinte ciclos de reuso não foram pontuados como carry-over. Comprar matéria-prima não foi tratado como comprar solução funcional pronta.</v>
      </c>
      <c r="F56" s="6448" t="str">
        <v>D03 e D05 permanecem com zero: não há roteiro de mudanças futuras nem estratégia de estilo no projeto atual. Carry-over trata de futuras gerações; vinte ciclos de reuso não foram pontuados como carry-over. Comprar matéria-prima não foi tratado como comprar solução funcional pronta.</v>
      </c>
      <c r="G56" s="6448" t="str">
        <v>D03 e D05 permanecem com zero: não há roteiro de mudanças futuras nem estratégia de estilo no projeto atual. Carry-over trata de futuras gerações; vinte ciclos de reuso não foram pontuados como carry-over. Comprar matéria-prima não foi tratado como comprar solução funcional pronta.</v>
      </c>
      <c r="H56" s="6448" t="str">
        <v>D03 e D05 permanecem com zero: não há roteiro de mudanças futuras nem estratégia de estilo no projeto atual. Carry-over trata de futuras gerações; vinte ciclos de reuso não foram pontuados como carry-over. Comprar matéria-prima não foi tratado como comprar solução funcional pronta.</v>
      </c>
      <c r="I56" s="6448" t="str">
        <v>D03 e D05 permanecem com zero: não há roteiro de mudanças futuras nem estratégia de estilo no projeto atual. Carry-over trata de futuras gerações; vinte ciclos de reuso não foram pontuados como carry-over. Comprar matéria-prima não foi tratado como comprar solução funcional pronta.</v>
      </c>
      <c r="J56" s="6448" t="str">
        <v>D03 e D05 permanecem com zero: não há roteiro de mudanças futuras nem estratégia de estilo no projeto atual. Carry-over trata de futuras gerações; vinte ciclos de reuso não foram pontuados como carry-over. Comprar matéria-prima não foi tratado como comprar solução funcional pronta.</v>
      </c>
      <c r="K56" s="6448" t="str">
        <v>D03 e D05 permanecem com zero: não há roteiro de mudanças futuras nem estratégia de estilo no projeto atual. Carry-over trata de futuras gerações; vinte ciclos de reuso não foram pontuados como carry-over. Comprar matéria-prima não foi tratado como comprar solução funcional pronta.</v>
      </c>
      <c r="L56" s="6448" t="str">
        <v>D03 e D05 permanecem com zero: não há roteiro de mudanças futuras nem estratégia de estilo no projeto atual. Carry-over trata de futuras gerações; vinte ciclos de reuso não foram pontuados como carry-over. Comprar matéria-prima não foi tratado como comprar solução funcional pronta.</v>
      </c>
      <c r="M56" s="6448" t="str">
        <v>D03 e D05 permanecem com zero: não há roteiro de mudanças futuras nem estratégia de estilo no projeto atual. Carry-over trata de futuras gerações; vinte ciclos de reuso não foram pontuados como carry-over. Comprar matéria-prima não foi tratado como comprar solução funcional pronta.</v>
      </c>
      <c r="N56" s="6448" t="str">
        <v>D03 e D05 permanecem com zero: não há roteiro de mudanças futuras nem estratégia de estilo no projeto atual. Carry-over trata de futuras gerações; vinte ciclos de reuso não foram pontuados como carry-over. Comprar matéria-prima não foi tratado como comprar solução funcional pronta.</v>
      </c>
      <c r="O56" s="6448" t="str">
        <v>D03 e D05 permanecem com zero: não há roteiro de mudanças futuras nem estratégia de estilo no projeto atual. Carry-over trata de futuras gerações; vinte ciclos de reuso não foram pontuados como carry-over. Comprar matéria-prima não foi tratado como comprar solução funcional pronta.</v>
      </c>
      <c r="P56" s="6448" t="str">
        <v>D03 e D05 permanecem com zero: não há roteiro de mudanças futuras nem estratégia de estilo no projeto atual. Carry-over trata de futuras gerações; vinte ciclos de reuso não foram pontuados como carry-over. Comprar matéria-prima não foi tratado como comprar solução funcional pronta.</v>
      </c>
      <c r="Q56" s="6448" t="str">
        <v>D03 e D05 permanecem com zero: não há roteiro de mudanças futuras nem estratégia de estilo no projeto atual. Carry-over trata de futuras gerações; vinte ciclos de reuso não foram pontuados como carry-over. Comprar matéria-prima não foi tratado como comprar solução funcional pronta.</v>
      </c>
      <c r="R56" s="430" t="n"/>
      <c r="S56" s="6447" t="str">
        <v>D04</v>
      </c>
      <c r="T56" s="6447" t="str">
        <v>S13</v>
      </c>
      <c r="U56" s="6466" t="n">
        <v>3</v>
      </c>
      <c r="V56" s="6466" t="n">
        <f>IF(COUNT(P14)=1,P14,"AV")</f>
        <v>3</v>
      </c>
      <c r="W56" s="6447" t="str">
        <v>Massa, posição e duração do evento afetam limiar e escolha; calibração é própria do conjunto.</v>
      </c>
      <c r="X56" s="12932" t="str">
        <v>Morfológica C8/H8; OP-01 opcional; julgamento de projeto</v>
      </c>
      <c r="Y56" s="19537" t="str">
        <f>IF(AND(ISNUMBER(U56),ISNUMBER(V56),U56=V56),"Reavaliar M1","Rever nota e M1")</f>
        <v>Reavaliar M1</v>
      </c>
    </row>
    <row r="57" ht="44" customHeight="1" s="23887" customFormat="1">
      <c r="A57" s="430" t="n"/>
      <c r="B57" s="6447"/>
      <c r="C57" s="6447"/>
      <c r="D57" s="6447"/>
      <c r="E57" s="6447"/>
      <c r="F57" s="6447"/>
      <c r="G57" s="6447"/>
      <c r="H57" s="6447"/>
      <c r="I57" s="6447"/>
      <c r="J57" s="6447"/>
      <c r="K57" s="6447"/>
      <c r="L57" s="6447"/>
      <c r="M57" s="6447"/>
      <c r="N57" s="6447"/>
      <c r="O57" s="6447"/>
      <c r="P57" s="6447"/>
      <c r="Q57" s="6447"/>
      <c r="R57" s="430" t="n"/>
      <c r="S57" s="6447" t="str">
        <v>D05</v>
      </c>
      <c r="T57" s="6447" t="str">
        <v>S01</v>
      </c>
      <c r="U57" s="6466" t="n">
        <v>0</v>
      </c>
      <c r="V57" s="6466" t="n">
        <f>IF(COUNT(D15)=1,D15,"AV")</f>
        <v>0</v>
      </c>
      <c r="W57" s="6447" t="str">
        <v>A aparência do calço não é critério de diferenciação do produto.</v>
      </c>
      <c r="X57" s="12932" t="str">
        <v>Morfológica C4/H4; F01; julgamento de projeto</v>
      </c>
      <c r="Y57" s="19537" t="str">
        <f>IF(AND(ISNUMBER(U57),ISNUMBER(V57),U57=V57),"Reavaliar M1","Rever nota e M1")</f>
        <v>Reavaliar M1</v>
      </c>
    </row>
    <row r="58" ht="64" customHeight="1" s="23887" customFormat="1">
      <c r="A58" s="430" t="n"/>
      <c r="B58" s="26268" t="str">
        <v>M1 elimina a caixa original do trecho carregado após preparo no distribuidor. MD4 deve permitir acesso à cerâmica através da própria barreira, mantendo retenção. Reavaliar as interfaces diretas e a transferência dos escores; C2/C3 exigem análise própria.</v>
      </c>
      <c r="C58" s="26268" t="str">
        <v>M1 elimina a caixa original do trecho carregado após preparo no distribuidor. MD4 deve permitir acesso à cerâmica através da própria barreira, mantendo retenção. Reavaliar as interfaces diretas e a transferência dos escores; C2/C3 exigem análise própria.</v>
      </c>
      <c r="D58" s="26268" t="str">
        <v>M1 elimina a caixa original do trecho carregado após preparo no distribuidor. MD4 deve permitir acesso à cerâmica através da própria barreira, mantendo retenção. Reavaliar as interfaces diretas e a transferência dos escores; C2/C3 exigem análise própria.</v>
      </c>
      <c r="E58" s="26268" t="str">
        <v>M1 elimina a caixa original do trecho carregado após preparo no distribuidor. MD4 deve permitir acesso à cerâmica através da própria barreira, mantendo retenção. Reavaliar as interfaces diretas e a transferência dos escores; C2/C3 exigem análise própria.</v>
      </c>
      <c r="F58" s="26268" t="str">
        <v>M1 elimina a caixa original do trecho carregado após preparo no distribuidor. MD4 deve permitir acesso à cerâmica através da própria barreira, mantendo retenção. Reavaliar as interfaces diretas e a transferência dos escores; C2/C3 exigem análise própria.</v>
      </c>
      <c r="G58" s="26268" t="str">
        <v>M1 elimina a caixa original do trecho carregado após preparo no distribuidor. MD4 deve permitir acesso à cerâmica através da própria barreira, mantendo retenção. Reavaliar as interfaces diretas e a transferência dos escores; C2/C3 exigem análise própria.</v>
      </c>
      <c r="H58" s="26268" t="str">
        <v>M1 elimina a caixa original do trecho carregado após preparo no distribuidor. MD4 deve permitir acesso à cerâmica através da própria barreira, mantendo retenção. Reavaliar as interfaces diretas e a transferência dos escores; C2/C3 exigem análise própria.</v>
      </c>
      <c r="I58" s="26268" t="str">
        <v>M1 elimina a caixa original do trecho carregado após preparo no distribuidor. MD4 deve permitir acesso à cerâmica através da própria barreira, mantendo retenção. Reavaliar as interfaces diretas e a transferência dos escores; C2/C3 exigem análise própria.</v>
      </c>
      <c r="J58" s="26268" t="str">
        <v>M1 elimina a caixa original do trecho carregado após preparo no distribuidor. MD4 deve permitir acesso à cerâmica através da própria barreira, mantendo retenção. Reavaliar as interfaces diretas e a transferência dos escores; C2/C3 exigem análise própria.</v>
      </c>
      <c r="K58" s="26268" t="str">
        <v>M1 elimina a caixa original do trecho carregado após preparo no distribuidor. MD4 deve permitir acesso à cerâmica através da própria barreira, mantendo retenção. Reavaliar as interfaces diretas e a transferência dos escores; C2/C3 exigem análise própria.</v>
      </c>
      <c r="L58" s="26268" t="str">
        <v>M1 elimina a caixa original do trecho carregado após preparo no distribuidor. MD4 deve permitir acesso à cerâmica através da própria barreira, mantendo retenção. Reavaliar as interfaces diretas e a transferência dos escores; C2/C3 exigem análise própria.</v>
      </c>
      <c r="M58" s="26268" t="str">
        <v>M1 elimina a caixa original do trecho carregado após preparo no distribuidor. MD4 deve permitir acesso à cerâmica através da própria barreira, mantendo retenção. Reavaliar as interfaces diretas e a transferência dos escores; C2/C3 exigem análise própria.</v>
      </c>
      <c r="N58" s="26268" t="str">
        <v>M1 elimina a caixa original do trecho carregado após preparo no distribuidor. MD4 deve permitir acesso à cerâmica através da própria barreira, mantendo retenção. Reavaliar as interfaces diretas e a transferência dos escores; C2/C3 exigem análise própria.</v>
      </c>
      <c r="O58" s="26268" t="str">
        <v>M1 elimina a caixa original do trecho carregado após preparo no distribuidor. MD4 deve permitir acesso à cerâmica através da própria barreira, mantendo retenção. Reavaliar as interfaces diretas e a transferência dos escores; C2/C3 exigem análise própria.</v>
      </c>
      <c r="P58" s="26268" t="str">
        <v>M1 elimina a caixa original do trecho carregado após preparo no distribuidor. MD4 deve permitir acesso à cerâmica através da própria barreira, mantendo retenção. Reavaliar as interfaces diretas e a transferência dos escores; C2/C3 exigem análise própria.</v>
      </c>
      <c r="Q58" s="26268" t="str">
        <v>M1 elimina a caixa original do trecho carregado após preparo no distribuidor. MD4 deve permitir acesso à cerâmica através da própria barreira, mantendo retenção. Reavaliar as interfaces diretas e a transferência dos escores; C2/C3 exigem análise própria.</v>
      </c>
      <c r="R58" s="430" t="n"/>
      <c r="S58" s="6447" t="str">
        <v>D05</v>
      </c>
      <c r="T58" s="6447" t="str">
        <v>S02</v>
      </c>
      <c r="U58" s="6466" t="n">
        <v>0</v>
      </c>
      <c r="V58" s="6466" t="n">
        <f>IF(COUNT(E15)=1,E15,"AV")</f>
        <v>0</v>
      </c>
      <c r="W58" s="6447" t="str">
        <v>Cores ou moda não determinam a função de imobilizar.</v>
      </c>
      <c r="X58" s="12932" t="str">
        <v>Morfológica C5/H5; F02; julgamento de projeto</v>
      </c>
      <c r="Y58" s="19537" t="str">
        <f>IF(AND(ISNUMBER(U58),ISNUMBER(V58),U58=V58),"Reavaliar M1","Rever nota e M1")</f>
        <v>Reavaliar M1</v>
      </c>
    </row>
    <row r="59" ht="44" customHeight="1" s="23887" customFormat="1">
      <c r="A59" s="430" t="n"/>
      <c r="B59" s="6447"/>
      <c r="C59" s="6447"/>
      <c r="D59" s="6447"/>
      <c r="E59" s="6447"/>
      <c r="F59" s="6447"/>
      <c r="G59" s="6447"/>
      <c r="H59" s="6447"/>
      <c r="I59" s="6447"/>
      <c r="J59" s="6447"/>
      <c r="K59" s="6447"/>
      <c r="L59" s="6447"/>
      <c r="M59" s="6447"/>
      <c r="N59" s="6447"/>
      <c r="O59" s="6447"/>
      <c r="P59" s="6447"/>
      <c r="Q59" s="6447"/>
      <c r="R59" s="430" t="n"/>
      <c r="S59" s="6447" t="str">
        <v>D05</v>
      </c>
      <c r="T59" s="6447" t="str">
        <v>S03</v>
      </c>
      <c r="U59" s="6466" t="n">
        <v>0</v>
      </c>
      <c r="V59" s="6466" t="n">
        <f>IF(COUNT(F15)=1,F15,"AV")</f>
        <v>0</v>
      </c>
      <c r="W59" s="6447" t="str">
        <v>A aparência da guia não é requisito de mercado neste recorte.</v>
      </c>
      <c r="X59" s="12932" t="str">
        <v>Morfológica C6/H6; F07; julgamento de projeto</v>
      </c>
      <c r="Y59" s="19537" t="str">
        <f>IF(AND(ISNUMBER(U59),ISNUMBER(V59),U59=V59),"Reavaliar M1","Rever nota e M1")</f>
        <v>Reavaliar M1</v>
      </c>
    </row>
    <row r="60" ht="58" customHeight="1" s="23887" customFormat="1">
      <c r="A60" s="430" t="n"/>
      <c r="B60" s="13027" t="str">
        <v>Revisão funcional de 15/10/2026: atualizados os IDs ligados aos portadores. As notas da MIM mantêm os mesmos portadores e motivos, sem alteração de escore. Condições ambientais e de vida não geram módulos adicionais nem dispensam ensaios. Detalhes no catálogo da aba Função Global.</v>
      </c>
      <c r="C60" s="13027" t="str">
        <v>Revisão funcional de 15/10/2026: atualizados os IDs ligados aos portadores. As notas da MIM mantêm os mesmos portadores e motivos, sem alteração de escore. Condições ambientais e de vida não geram módulos adicionais nem dispensam ensaios. Detalhes no catálogo da aba Função Global.</v>
      </c>
      <c r="D60" s="13027" t="str">
        <v>Revisão funcional de 15/10/2026: atualizados os IDs ligados aos portadores. As notas da MIM mantêm os mesmos portadores e motivos, sem alteração de escore. Condições ambientais e de vida não geram módulos adicionais nem dispensam ensaios. Detalhes no catálogo da aba Função Global.</v>
      </c>
      <c r="E60" s="13027" t="str">
        <v>Revisão funcional de 15/10/2026: atualizados os IDs ligados aos portadores. As notas da MIM mantêm os mesmos portadores e motivos, sem alteração de escore. Condições ambientais e de vida não geram módulos adicionais nem dispensam ensaios. Detalhes no catálogo da aba Função Global.</v>
      </c>
      <c r="F60" s="13027" t="str">
        <v>Revisão funcional de 15/10/2026: atualizados os IDs ligados aos portadores. As notas da MIM mantêm os mesmos portadores e motivos, sem alteração de escore. Condições ambientais e de vida não geram módulos adicionais nem dispensam ensaios. Detalhes no catálogo da aba Função Global.</v>
      </c>
      <c r="G60" s="13027" t="str">
        <v>Revisão funcional de 15/10/2026: atualizados os IDs ligados aos portadores. As notas da MIM mantêm os mesmos portadores e motivos, sem alteração de escore. Condições ambientais e de vida não geram módulos adicionais nem dispensam ensaios. Detalhes no catálogo da aba Função Global.</v>
      </c>
      <c r="H60" s="13027" t="str">
        <v>Revisão funcional de 15/10/2026: atualizados os IDs ligados aos portadores. As notas da MIM mantêm os mesmos portadores e motivos, sem alteração de escore. Condições ambientais e de vida não geram módulos adicionais nem dispensam ensaios. Detalhes no catálogo da aba Função Global.</v>
      </c>
      <c r="I60" s="13027" t="str">
        <v>Revisão funcional de 15/10/2026: atualizados os IDs ligados aos portadores. As notas da MIM mantêm os mesmos portadores e motivos, sem alteração de escore. Condições ambientais e de vida não geram módulos adicionais nem dispensam ensaios. Detalhes no catálogo da aba Função Global.</v>
      </c>
      <c r="J60" s="13027" t="str">
        <v>Revisão funcional de 15/10/2026: atualizados os IDs ligados aos portadores. As notas da MIM mantêm os mesmos portadores e motivos, sem alteração de escore. Condições ambientais e de vida não geram módulos adicionais nem dispensam ensaios. Detalhes no catálogo da aba Função Global.</v>
      </c>
      <c r="K60" s="13027" t="str">
        <v>Revisão funcional de 15/10/2026: atualizados os IDs ligados aos portadores. As notas da MIM mantêm os mesmos portadores e motivos, sem alteração de escore. Condições ambientais e de vida não geram módulos adicionais nem dispensam ensaios. Detalhes no catálogo da aba Função Global.</v>
      </c>
      <c r="L60" s="13027" t="str">
        <v>Revisão funcional de 15/10/2026: atualizados os IDs ligados aos portadores. As notas da MIM mantêm os mesmos portadores e motivos, sem alteração de escore. Condições ambientais e de vida não geram módulos adicionais nem dispensam ensaios. Detalhes no catálogo da aba Função Global.</v>
      </c>
      <c r="M60" s="13027" t="str">
        <v>Revisão funcional de 15/10/2026: atualizados os IDs ligados aos portadores. As notas da MIM mantêm os mesmos portadores e motivos, sem alteração de escore. Condições ambientais e de vida não geram módulos adicionais nem dispensam ensaios. Detalhes no catálogo da aba Função Global.</v>
      </c>
      <c r="N60" s="13027" t="str">
        <v>Revisão funcional de 15/10/2026: atualizados os IDs ligados aos portadores. As notas da MIM mantêm os mesmos portadores e motivos, sem alteração de escore. Condições ambientais e de vida não geram módulos adicionais nem dispensam ensaios. Detalhes no catálogo da aba Função Global.</v>
      </c>
      <c r="O60" s="13027" t="str">
        <v>Revisão funcional de 15/10/2026: atualizados os IDs ligados aos portadores. As notas da MIM mantêm os mesmos portadores e motivos, sem alteração de escore. Condições ambientais e de vida não geram módulos adicionais nem dispensam ensaios. Detalhes no catálogo da aba Função Global.</v>
      </c>
      <c r="P60" s="13027" t="str">
        <v>Revisão funcional de 15/10/2026: atualizados os IDs ligados aos portadores. As notas da MIM mantêm os mesmos portadores e motivos, sem alteração de escore. Condições ambientais e de vida não geram módulos adicionais nem dispensam ensaios. Detalhes no catálogo da aba Função Global.</v>
      </c>
      <c r="Q60" s="13027" t="str">
        <v>Revisão funcional de 15/10/2026: atualizados os IDs ligados aos portadores. As notas da MIM mantêm os mesmos portadores e motivos, sem alteração de escore. Condições ambientais e de vida não geram módulos adicionais nem dispensam ensaios. Detalhes no catálogo da aba Função Global.</v>
      </c>
      <c r="R60" s="430" t="n"/>
      <c r="S60" s="6447" t="str">
        <v>D05</v>
      </c>
      <c r="T60" s="6447" t="str">
        <v>S04</v>
      </c>
      <c r="U60" s="6466" t="n">
        <v>0</v>
      </c>
      <c r="V60" s="6466" t="n">
        <f>IF(COUNT(G15)=1,G15,"AV")</f>
        <v>0</v>
      </c>
      <c r="W60" s="6447" t="str">
        <v>Transparência é efeito funcional de inspeção, não atributo de moda.</v>
      </c>
      <c r="X60" s="12932" t="str">
        <v>Morfológica C7/H7; F04; julgamento de projeto</v>
      </c>
      <c r="Y60" s="19537" t="str">
        <f>IF(AND(ISNUMBER(U60),ISNUMBER(V60),U60=V60),"Reavaliar M1","Rever nota e M1")</f>
        <v>Reavaliar M1</v>
      </c>
    </row>
    <row r="61" ht="44" customHeight="1" s="23887" customFormat="1">
      <c r="A61" s="430" t="n"/>
      <c r="B61" s="6447"/>
      <c r="C61" s="6447"/>
      <c r="D61" s="6447"/>
      <c r="E61" s="6447"/>
      <c r="F61" s="6447"/>
      <c r="G61" s="6447"/>
      <c r="H61" s="6447"/>
      <c r="I61" s="6447"/>
      <c r="J61" s="6447"/>
      <c r="K61" s="6447"/>
      <c r="L61" s="6447"/>
      <c r="M61" s="6447"/>
      <c r="N61" s="6447"/>
      <c r="O61" s="6447"/>
      <c r="P61" s="6447"/>
      <c r="Q61" s="6447"/>
      <c r="R61" s="430" t="n"/>
      <c r="S61" s="6447" t="str">
        <v>D05</v>
      </c>
      <c r="T61" s="6447" t="str">
        <v>S05</v>
      </c>
      <c r="U61" s="6466" t="n">
        <v>0</v>
      </c>
      <c r="V61" s="6466" t="n">
        <f>IF(COUNT(H15)=1,H15,"AV")</f>
        <v>0</v>
      </c>
      <c r="W61" s="6447" t="str">
        <v>A cava é ergonômica, não um recurso de estilo.</v>
      </c>
      <c r="X61" s="12932" t="str">
        <v>Morfológica C9/H9; F05; julgamento de projeto</v>
      </c>
      <c r="Y61" s="19537" t="str">
        <f>IF(AND(ISNUMBER(U61),ISNUMBER(V61),U61=V61),"Reavaliar M1","Rever nota e M1")</f>
        <v>Reavaliar M1</v>
      </c>
    </row>
    <row r="62" ht="64" customHeight="1" s="23887" customFormat="1">
      <c r="A62" s="430" t="n"/>
      <c r="B62" s="26783" t="str">
        <v>21/10/2026 — revisão ampla da Pugh: a indicação MF-B pelos dois critérios foi substituída por comparação dos 23 RP, ainda com avaliações pendentes. Os escores 0/1/3/5 e cálculos da MIM continuam históricos. Reavaliar motivos e interfaces após definir a estrutura.</v>
      </c>
      <c r="C62" s="26783"/>
      <c r="D62" s="26783"/>
      <c r="E62" s="26783"/>
      <c r="F62" s="26783"/>
      <c r="G62" s="26783"/>
      <c r="H62" s="26783"/>
      <c r="I62" s="26783"/>
      <c r="J62" s="26783"/>
      <c r="K62" s="26783"/>
      <c r="L62" s="26783"/>
      <c r="M62" s="26783"/>
      <c r="N62" s="26783"/>
      <c r="O62" s="26783"/>
      <c r="P62" s="6447"/>
      <c r="Q62" s="6447"/>
      <c r="R62" s="430" t="n"/>
      <c r="S62" s="6447" t="str">
        <v>D05</v>
      </c>
      <c r="T62" s="6447" t="str">
        <v>S06</v>
      </c>
      <c r="U62" s="6466" t="n">
        <v>0</v>
      </c>
      <c r="V62" s="6466" t="n">
        <f>IF(COUNT(I15)=1,I15,"AV")</f>
        <v>0</v>
      </c>
      <c r="W62" s="6447" t="str">
        <v>O contato com o carrinho não é recurso de moda ou marca.</v>
      </c>
      <c r="X62" s="12932" t="str">
        <v>Morfológica C10/H10; F03, F08; julgamento de projeto</v>
      </c>
      <c r="Y62" s="19537" t="str">
        <f>IF(AND(ISNUMBER(U62),ISNUMBER(V62),U62=V62),"Reavaliar M1","Rever nota e M1")</f>
        <v>Reavaliar M1</v>
      </c>
    </row>
    <row r="63" ht="44" customHeight="1" s="23887" customFormat="1">
      <c r="A63" s="430" t="n"/>
      <c r="B63" s="6447"/>
      <c r="C63" s="6447"/>
      <c r="D63" s="6447"/>
      <c r="E63" s="6447"/>
      <c r="F63" s="6447"/>
      <c r="G63" s="6447"/>
      <c r="H63" s="6447"/>
      <c r="I63" s="6447"/>
      <c r="J63" s="6447"/>
      <c r="K63" s="6447"/>
      <c r="L63" s="6447"/>
      <c r="M63" s="6447"/>
      <c r="N63" s="6447"/>
      <c r="O63" s="6447"/>
      <c r="P63" s="6447"/>
      <c r="Q63" s="6447"/>
      <c r="R63" s="430" t="n"/>
      <c r="S63" s="6447" t="str">
        <v>D05</v>
      </c>
      <c r="T63" s="6447" t="str">
        <v>S07</v>
      </c>
      <c r="U63" s="6466" t="n">
        <v>0</v>
      </c>
      <c r="V63" s="6466" t="n">
        <f>IF(COUNT(J15)=1,J15,"AV")</f>
        <v>0</v>
      </c>
      <c r="W63" s="6447" t="str">
        <v>A barreira não é um elemento de aparência comercial.</v>
      </c>
      <c r="X63" s="12932" t="str">
        <v>Morfológica C11/H11; F06; julgamento de projeto</v>
      </c>
      <c r="Y63" s="19537" t="str">
        <f>IF(AND(ISNUMBER(U63),ISNUMBER(V63),U63=V63),"Reavaliar M1","Rever nota e M1")</f>
        <v>Reavaliar M1</v>
      </c>
    </row>
    <row r="64" ht="44" customHeight="1" s="23887" customFormat="1">
      <c r="A64" s="430" t="n"/>
      <c r="B64" s="6447"/>
      <c r="C64" s="6447"/>
      <c r="D64" s="6447"/>
      <c r="E64" s="6447"/>
      <c r="F64" s="6447"/>
      <c r="G64" s="6447"/>
      <c r="H64" s="6447"/>
      <c r="I64" s="6447"/>
      <c r="J64" s="6447"/>
      <c r="K64" s="6447"/>
      <c r="L64" s="6447"/>
      <c r="M64" s="6447"/>
      <c r="N64" s="6447"/>
      <c r="O64" s="6447"/>
      <c r="P64" s="6447"/>
      <c r="Q64" s="6447"/>
      <c r="R64" s="430" t="n"/>
      <c r="S64" s="6447" t="str">
        <v>D05</v>
      </c>
      <c r="T64" s="6447" t="str">
        <v>S08</v>
      </c>
      <c r="U64" s="6466" t="n">
        <v>0</v>
      </c>
      <c r="V64" s="6466" t="n">
        <f>IF(COUNT(K15)=1,K15,"AV")</f>
        <v>0</v>
      </c>
      <c r="W64" s="6447" t="str">
        <v>A coluna estrutural não é um atributo de estilo.</v>
      </c>
      <c r="X64" s="12932" t="str">
        <v>Morfológica C12/H12; F11; julgamento de projeto</v>
      </c>
      <c r="Y64" s="19537" t="str">
        <f>IF(AND(ISNUMBER(U64),ISNUMBER(V64),U64=V64),"Reavaliar M1","Rever nota e M1")</f>
        <v>Reavaliar M1</v>
      </c>
    </row>
    <row r="65" ht="44" customHeight="1" s="23887" customFormat="1">
      <c r="A65" s="430" t="n"/>
      <c r="B65" s="6447"/>
      <c r="C65" s="6447"/>
      <c r="D65" s="6447"/>
      <c r="E65" s="6447"/>
      <c r="F65" s="6447"/>
      <c r="G65" s="6447"/>
      <c r="H65" s="6447"/>
      <c r="I65" s="6447"/>
      <c r="J65" s="6447"/>
      <c r="K65" s="6447"/>
      <c r="L65" s="6447"/>
      <c r="M65" s="6447"/>
      <c r="N65" s="6447"/>
      <c r="O65" s="6447"/>
      <c r="P65" s="6447"/>
      <c r="Q65" s="6447"/>
      <c r="R65" s="430" t="n"/>
      <c r="S65" s="6447" t="str">
        <v>D05</v>
      </c>
      <c r="T65" s="6447" t="str">
        <v>S09</v>
      </c>
      <c r="U65" s="6466" t="n">
        <v>0</v>
      </c>
      <c r="V65" s="6466" t="n">
        <f>IF(COUNT(L15)=1,L15,"AV")</f>
        <v>0</v>
      </c>
      <c r="W65" s="6447" t="str">
        <v>O fecho comunica fechamento funcional; sua aparência não é estilo.</v>
      </c>
      <c r="X65" s="12932" t="str">
        <v>Morfológica C13/H13; F17, F22; julgamento de projeto</v>
      </c>
      <c r="Y65" s="19537" t="str">
        <f>IF(AND(ISNUMBER(U65),ISNUMBER(V65),U65=V65),"Reavaliar M1","Rever nota e M1")</f>
        <v>Reavaliar M1</v>
      </c>
    </row>
    <row r="66" ht="44" customHeight="1" s="23887" customFormat="1">
      <c r="A66" s="430" t="n"/>
      <c r="B66" s="6447"/>
      <c r="C66" s="6447"/>
      <c r="D66" s="6447"/>
      <c r="E66" s="6447"/>
      <c r="F66" s="6447"/>
      <c r="G66" s="6447"/>
      <c r="H66" s="6447"/>
      <c r="I66" s="6447"/>
      <c r="J66" s="6447"/>
      <c r="K66" s="6447"/>
      <c r="L66" s="6447"/>
      <c r="M66" s="6447"/>
      <c r="N66" s="6447"/>
      <c r="O66" s="6447"/>
      <c r="P66" s="6447"/>
      <c r="Q66" s="6447"/>
      <c r="R66" s="430" t="n"/>
      <c r="S66" s="6447" t="str">
        <v>D05</v>
      </c>
      <c r="T66" s="6447" t="str">
        <v>S10</v>
      </c>
      <c r="U66" s="6466" t="n">
        <v>0</v>
      </c>
      <c r="V66" s="6466" t="n">
        <f>IF(COUNT(M15)=1,M15,"AV")</f>
        <v>0</v>
      </c>
      <c r="W66" s="6447" t="str">
        <v>Advertência, orientação e serial são informação de uso, não diferenciação estética.</v>
      </c>
      <c r="X66" s="12932" t="str">
        <v>Morfológica C14/H14; F16, F21; julgamento de projeto</v>
      </c>
      <c r="Y66" s="19537" t="str">
        <f>IF(AND(ISNUMBER(U66),ISNUMBER(V66),U66=V66),"Reavaliar M1","Rever nota e M1")</f>
        <v>Reavaliar M1</v>
      </c>
    </row>
    <row r="67" ht="44" customHeight="1" s="23887" customFormat="1">
      <c r="A67" s="430" t="n"/>
      <c r="B67" s="6447"/>
      <c r="C67" s="6447"/>
      <c r="D67" s="6447"/>
      <c r="E67" s="6447"/>
      <c r="F67" s="6447"/>
      <c r="G67" s="6447"/>
      <c r="H67" s="6447"/>
      <c r="I67" s="6447"/>
      <c r="J67" s="6447"/>
      <c r="K67" s="6447"/>
      <c r="L67" s="6447"/>
      <c r="M67" s="6447"/>
      <c r="N67" s="6447"/>
      <c r="O67" s="6447"/>
      <c r="P67" s="6447"/>
      <c r="Q67" s="6447"/>
      <c r="R67" s="430" t="n"/>
      <c r="S67" s="6447" t="str">
        <v>D05</v>
      </c>
      <c r="T67" s="6447" t="str">
        <v>S11</v>
      </c>
      <c r="U67" s="6466" t="n">
        <v>0</v>
      </c>
      <c r="V67" s="6466" t="n">
        <f>IF(COUNT(N15)=1,N15,"AV")</f>
        <v>0</v>
      </c>
      <c r="W67" s="6447" t="str">
        <v>A estabilidade não é dirigida por aparência ou moda.</v>
      </c>
      <c r="X67" s="12932" t="str">
        <v>Morfológica C15/H15; F09; julgamento de projeto</v>
      </c>
      <c r="Y67" s="19537" t="str">
        <f>IF(AND(ISNUMBER(U67),ISNUMBER(V67),U67=V67),"Reavaliar M1","Rever nota e M1")</f>
        <v>Reavaliar M1</v>
      </c>
    </row>
    <row r="68" ht="44" customHeight="1" s="23887" customFormat="1">
      <c r="A68" s="430" t="n"/>
      <c r="B68" s="6447"/>
      <c r="C68" s="6447"/>
      <c r="D68" s="6447"/>
      <c r="E68" s="6447"/>
      <c r="F68" s="6447"/>
      <c r="G68" s="6447"/>
      <c r="H68" s="6447"/>
      <c r="I68" s="6447"/>
      <c r="J68" s="6447"/>
      <c r="K68" s="6447"/>
      <c r="L68" s="6447"/>
      <c r="M68" s="6447"/>
      <c r="N68" s="6447"/>
      <c r="O68" s="6447"/>
      <c r="P68" s="6447"/>
      <c r="Q68" s="6447"/>
      <c r="R68" s="430" t="n"/>
      <c r="S68" s="6447" t="str">
        <v>D05</v>
      </c>
      <c r="T68" s="6447" t="str">
        <v>S12</v>
      </c>
      <c r="U68" s="6466" t="n">
        <v>0</v>
      </c>
      <c r="V68" s="6466" t="n">
        <f>IF(COUNT(O15)=1,O15,"AV")</f>
        <v>0</v>
      </c>
      <c r="W68" s="6447" t="str">
        <v>A forma recolhida responde à logística, não à moda.</v>
      </c>
      <c r="X68" s="12932" t="str">
        <v>Morfológica C16/H16; F14, F17; julgamento de projeto</v>
      </c>
      <c r="Y68" s="19537" t="str">
        <f>IF(AND(ISNUMBER(U68),ISNUMBER(V68),U68=V68),"Reavaliar M1","Rever nota e M1")</f>
        <v>Reavaliar M1</v>
      </c>
    </row>
    <row r="69" ht="44" customHeight="1" s="23887" customFormat="1">
      <c r="A69" s="430" t="n"/>
      <c r="B69" s="6447"/>
      <c r="C69" s="6447"/>
      <c r="D69" s="6447"/>
      <c r="E69" s="6447"/>
      <c r="F69" s="6447"/>
      <c r="G69" s="6447"/>
      <c r="H69" s="6447"/>
      <c r="I69" s="6447"/>
      <c r="J69" s="6447"/>
      <c r="K69" s="6447"/>
      <c r="L69" s="6447"/>
      <c r="M69" s="6447"/>
      <c r="N69" s="6447"/>
      <c r="O69" s="6447"/>
      <c r="P69" s="6447"/>
      <c r="Q69" s="6447"/>
      <c r="R69" s="430" t="n"/>
      <c r="S69" s="6447" t="str">
        <v>D05</v>
      </c>
      <c r="T69" s="6447" t="str">
        <v>S13</v>
      </c>
      <c r="U69" s="6466" t="n">
        <v>0</v>
      </c>
      <c r="V69" s="6466" t="n">
        <f>IF(COUNT(P15)=1,P15,"AV")</f>
        <v>0</v>
      </c>
      <c r="W69" s="6447" t="str">
        <v>Um alerta de evento é informação funcional, não estética.</v>
      </c>
      <c r="X69" s="12932" t="str">
        <v>Morfológica C8/H8; OP-01 opcional; julgamento de projeto</v>
      </c>
      <c r="Y69" s="19537" t="str">
        <f>IF(AND(ISNUMBER(U69),ISNUMBER(V69),U69=V69),"Reavaliar M1","Rever nota e M1")</f>
        <v>Reavaliar M1</v>
      </c>
    </row>
    <row r="70" ht="44" customHeight="1" s="23887" customFormat="1">
      <c r="A70" s="430" t="n"/>
      <c r="B70" s="6447"/>
      <c r="C70" s="6447"/>
      <c r="D70" s="6447"/>
      <c r="E70" s="6447"/>
      <c r="F70" s="6447"/>
      <c r="G70" s="6447"/>
      <c r="H70" s="6447"/>
      <c r="I70" s="6447"/>
      <c r="J70" s="6447"/>
      <c r="K70" s="6447"/>
      <c r="L70" s="6447"/>
      <c r="M70" s="6447"/>
      <c r="N70" s="6447"/>
      <c r="O70" s="6447"/>
      <c r="P70" s="6447"/>
      <c r="Q70" s="6447"/>
      <c r="R70" s="430" t="n"/>
      <c r="S70" s="6447" t="str">
        <v>D06</v>
      </c>
      <c r="T70" s="6447" t="str">
        <v>S01</v>
      </c>
      <c r="U70" s="6466" t="n">
        <v>3</v>
      </c>
      <c r="V70" s="6466" t="n">
        <f>IF(COUNT(D16)=1,D16,"AV")</f>
        <v>3</v>
      </c>
      <c r="W70" s="6447" t="str">
        <v>Um formato de assento comum pode atender mais de uma configuração; material e resposta podem variar.</v>
      </c>
      <c r="X70" s="12932" t="str">
        <v>Morfológica C4/H4; F01; julgamento de projeto</v>
      </c>
      <c r="Y70" s="19537" t="str">
        <f>IF(AND(ISNUMBER(U70),ISNUMBER(V70),U70=V70),"Reavaliar M1","Rever nota e M1")</f>
        <v>Reavaliar M1</v>
      </c>
    </row>
    <row r="71" ht="44" customHeight="1" s="23887" customFormat="1">
      <c r="A71" s="430" t="n"/>
      <c r="B71" s="6447"/>
      <c r="C71" s="6447"/>
      <c r="D71" s="6447"/>
      <c r="E71" s="6447"/>
      <c r="F71" s="6447"/>
      <c r="G71" s="6447"/>
      <c r="H71" s="6447"/>
      <c r="I71" s="6447"/>
      <c r="J71" s="6447"/>
      <c r="K71" s="6447"/>
      <c r="L71" s="6447"/>
      <c r="M71" s="6447"/>
      <c r="N71" s="6447"/>
      <c r="O71" s="6447"/>
      <c r="P71" s="6447"/>
      <c r="Q71" s="6447"/>
      <c r="R71" s="430" t="n"/>
      <c r="S71" s="6447" t="str">
        <v>D06</v>
      </c>
      <c r="T71" s="6447" t="str">
        <v>S02</v>
      </c>
      <c r="U71" s="6466" t="n">
        <v>5</v>
      </c>
      <c r="V71" s="6466" t="n">
        <f>IF(COUNT(E16)=1,E16,"AV")</f>
        <v>5</v>
      </c>
      <c r="W71" s="6447" t="str">
        <v>Padronizar cintas e pontos de fixação reduz famílias de peças no ATO.</v>
      </c>
      <c r="X71" s="12932" t="str">
        <v>Morfológica C5/H5; F02; julgamento de projeto</v>
      </c>
      <c r="Y71" s="19537" t="str">
        <f>IF(AND(ISNUMBER(U71),ISNUMBER(V71),U71=V71),"Reavaliar M1","Rever nota e M1")</f>
        <v>Reavaliar M1</v>
      </c>
    </row>
    <row r="72" ht="44" customHeight="1" s="23887" customFormat="1">
      <c r="A72" s="430" t="n"/>
      <c r="B72" s="6447"/>
      <c r="C72" s="6447"/>
      <c r="D72" s="6447"/>
      <c r="E72" s="6447"/>
      <c r="F72" s="6447"/>
      <c r="G72" s="6447"/>
      <c r="H72" s="6447"/>
      <c r="I72" s="6447"/>
      <c r="J72" s="6447"/>
      <c r="K72" s="6447"/>
      <c r="L72" s="6447"/>
      <c r="M72" s="6447"/>
      <c r="N72" s="6447"/>
      <c r="O72" s="6447"/>
      <c r="P72" s="6447"/>
      <c r="Q72" s="6447"/>
      <c r="R72" s="430" t="n"/>
      <c r="S72" s="6447" t="str">
        <v>D06</v>
      </c>
      <c r="T72" s="6447" t="str">
        <v>S03</v>
      </c>
      <c r="U72" s="6466" t="n">
        <v>3</v>
      </c>
      <c r="V72" s="6466" t="n">
        <f>IF(COUNT(F16)=1,F16,"AV")</f>
        <v>3</v>
      </c>
      <c r="W72" s="6447" t="str">
        <v>A interface com a base pode ser comum, mas o curso deve ser confrontado com o mix.</v>
      </c>
      <c r="X72" s="12932" t="str">
        <v>Morfológica C6/H6; F07; julgamento de projeto</v>
      </c>
      <c r="Y72" s="19537" t="str">
        <f>IF(AND(ISNUMBER(U72),ISNUMBER(V72),U72=V72),"Reavaliar M1","Rever nota e M1")</f>
        <v>Reavaliar M1</v>
      </c>
    </row>
    <row r="73" ht="44" customHeight="1" s="23887" customFormat="1">
      <c r="A73" s="430" t="n"/>
      <c r="B73" s="6447"/>
      <c r="C73" s="6447"/>
      <c r="D73" s="6447"/>
      <c r="E73" s="6447"/>
      <c r="F73" s="6447"/>
      <c r="G73" s="6447"/>
      <c r="H73" s="6447"/>
      <c r="I73" s="6447"/>
      <c r="J73" s="6447"/>
      <c r="K73" s="6447"/>
      <c r="L73" s="6447"/>
      <c r="M73" s="6447"/>
      <c r="N73" s="6447"/>
      <c r="O73" s="6447"/>
      <c r="P73" s="6447"/>
      <c r="Q73" s="6447"/>
      <c r="R73" s="430" t="n"/>
      <c r="S73" s="6447" t="str">
        <v>D06</v>
      </c>
      <c r="T73" s="6447" t="str">
        <v>S04</v>
      </c>
      <c r="U73" s="6466" t="n">
        <v>1</v>
      </c>
      <c r="V73" s="6466" t="n">
        <f>IF(COUNT(G16)=1,G16,"AV")</f>
        <v>1</v>
      </c>
      <c r="W73" s="19537" t="str">
        <v>Ainda não foi demonstrada uma interface de inspeção comum para o mix de peças sob M1. Escore herdado: reavaliar.</v>
      </c>
      <c r="X73" s="12932" t="str">
        <v>Morfológica C7/H7; F04; julgamento de projeto</v>
      </c>
      <c r="Y73" s="19537" t="str">
        <f>IF(AND(ISNUMBER(U73),ISNUMBER(V73),U73=V73),"Reavaliar M1","Rever nota e M1")</f>
        <v>Reavaliar M1</v>
      </c>
    </row>
    <row r="74" ht="44" customHeight="1" s="23887" customFormat="1">
      <c r="A74" s="430" t="n"/>
      <c r="B74" s="6447"/>
      <c r="C74" s="6447"/>
      <c r="D74" s="6447"/>
      <c r="E74" s="6447"/>
      <c r="F74" s="6447"/>
      <c r="G74" s="6447"/>
      <c r="H74" s="6447"/>
      <c r="I74" s="6447"/>
      <c r="J74" s="6447"/>
      <c r="K74" s="6447"/>
      <c r="L74" s="6447"/>
      <c r="M74" s="6447"/>
      <c r="N74" s="6447"/>
      <c r="O74" s="6447"/>
      <c r="P74" s="6447"/>
      <c r="Q74" s="6447"/>
      <c r="R74" s="430" t="n"/>
      <c r="S74" s="6447" t="str">
        <v>D06</v>
      </c>
      <c r="T74" s="6447" t="str">
        <v>S05</v>
      </c>
      <c r="U74" s="6466" t="n">
        <v>5</v>
      </c>
      <c r="V74" s="6466" t="n">
        <f>IF(COUNT(H16)=1,H16,"AV")</f>
        <v>5</v>
      </c>
      <c r="W74" s="6447" t="str">
        <v>A mesma pega é pretendida para as configurações da base comum.</v>
      </c>
      <c r="X74" s="12932" t="str">
        <v>Morfológica C9/H9; F05; julgamento de projeto</v>
      </c>
      <c r="Y74" s="19537" t="str">
        <f>IF(AND(ISNUMBER(U74),ISNUMBER(V74),U74=V74),"Reavaliar M1","Rever nota e M1")</f>
        <v>Reavaliar M1</v>
      </c>
    </row>
    <row r="75" ht="44" customHeight="1" s="23887" customFormat="1">
      <c r="A75" s="430" t="n"/>
      <c r="B75" s="6447"/>
      <c r="C75" s="6447"/>
      <c r="D75" s="6447"/>
      <c r="E75" s="6447"/>
      <c r="F75" s="6447"/>
      <c r="G75" s="6447"/>
      <c r="H75" s="6447"/>
      <c r="I75" s="6447"/>
      <c r="J75" s="6447"/>
      <c r="K75" s="6447"/>
      <c r="L75" s="6447"/>
      <c r="M75" s="6447"/>
      <c r="N75" s="6447"/>
      <c r="O75" s="6447"/>
      <c r="P75" s="6447"/>
      <c r="Q75" s="6447"/>
      <c r="R75" s="430" t="n"/>
      <c r="S75" s="6447" t="str">
        <v>D06</v>
      </c>
      <c r="T75" s="6447" t="str">
        <v>S06</v>
      </c>
      <c r="U75" s="6466" t="n">
        <v>5</v>
      </c>
      <c r="V75" s="6466" t="n">
        <f>IF(COUNT(I16)=1,I16,"AV")</f>
        <v>5</v>
      </c>
      <c r="W75" s="6447" t="str">
        <v>Uma interface de suporte comum é pretendida para todas as configurações da C1.</v>
      </c>
      <c r="X75" s="12932" t="str">
        <v>Morfológica C10/H10; F03, F08; julgamento de projeto</v>
      </c>
      <c r="Y75" s="19537" t="str">
        <f>IF(AND(ISNUMBER(U75),ISNUMBER(V75),U75=V75),"Reavaliar M1","Rever nota e M1")</f>
        <v>Reavaliar M1</v>
      </c>
    </row>
    <row r="76" ht="44" customHeight="1" s="23887" customFormat="1">
      <c r="A76" s="430" t="n"/>
      <c r="B76" s="6447"/>
      <c r="C76" s="6447"/>
      <c r="D76" s="6447"/>
      <c r="E76" s="6447"/>
      <c r="F76" s="6447"/>
      <c r="G76" s="6447"/>
      <c r="H76" s="6447"/>
      <c r="I76" s="6447"/>
      <c r="J76" s="6447"/>
      <c r="K76" s="6447"/>
      <c r="L76" s="6447"/>
      <c r="M76" s="6447"/>
      <c r="N76" s="6447"/>
      <c r="O76" s="6447"/>
      <c r="P76" s="6447"/>
      <c r="Q76" s="6447"/>
      <c r="R76" s="430" t="n"/>
      <c r="S76" s="6447" t="str">
        <v>D06</v>
      </c>
      <c r="T76" s="6447" t="str">
        <v>S07</v>
      </c>
      <c r="U76" s="6466" t="n">
        <v>3</v>
      </c>
      <c r="V76" s="6466" t="n">
        <f>IF(COUNT(J16)=1,J16,"AV")</f>
        <v>3</v>
      </c>
      <c r="W76" s="6447" t="str">
        <v>Uma barreira comum é desejada; ainda precisa acompanhar a faixa de ajuste sem abertura.</v>
      </c>
      <c r="X76" s="12932" t="str">
        <v>Morfológica C11/H11; F06; julgamento de projeto</v>
      </c>
      <c r="Y76" s="19537" t="str">
        <f>IF(AND(ISNUMBER(U76),ISNUMBER(V76),U76=V76),"Reavaliar M1","Rever nota e M1")</f>
        <v>Reavaliar M1</v>
      </c>
    </row>
    <row r="77" ht="44" customHeight="1" s="23887" customFormat="1">
      <c r="A77" s="430" t="n"/>
      <c r="B77" s="6447"/>
      <c r="C77" s="6447"/>
      <c r="D77" s="6447"/>
      <c r="E77" s="6447"/>
      <c r="F77" s="6447"/>
      <c r="G77" s="6447"/>
      <c r="H77" s="6447"/>
      <c r="I77" s="6447"/>
      <c r="J77" s="6447"/>
      <c r="K77" s="6447"/>
      <c r="L77" s="6447"/>
      <c r="M77" s="6447"/>
      <c r="N77" s="6447"/>
      <c r="O77" s="6447"/>
      <c r="P77" s="6447"/>
      <c r="Q77" s="6447"/>
      <c r="R77" s="430" t="n"/>
      <c r="S77" s="6447" t="str">
        <v>D06</v>
      </c>
      <c r="T77" s="6447" t="str">
        <v>S08</v>
      </c>
      <c r="U77" s="6466" t="n">
        <v>5</v>
      </c>
      <c r="V77" s="6466" t="n">
        <f>IF(COUNT(K16)=1,K16,"AV")</f>
        <v>5</v>
      </c>
      <c r="W77" s="6447" t="str">
        <v>A base e os caminhos de carga comuns reduzem variedade de peças no ATO.</v>
      </c>
      <c r="X77" s="12932" t="str">
        <v>Morfológica C12/H12; F11; julgamento de projeto</v>
      </c>
      <c r="Y77" s="19537" t="str">
        <f>IF(AND(ISNUMBER(U77),ISNUMBER(V77),U77=V77),"Reavaliar M1","Rever nota e M1")</f>
        <v>Reavaliar M1</v>
      </c>
    </row>
    <row r="78" ht="44" customHeight="1" s="23887" customFormat="1">
      <c r="A78" s="430" t="n"/>
      <c r="B78" s="6447"/>
      <c r="C78" s="6447"/>
      <c r="D78" s="6447"/>
      <c r="E78" s="6447"/>
      <c r="F78" s="6447"/>
      <c r="G78" s="6447"/>
      <c r="H78" s="6447"/>
      <c r="I78" s="6447"/>
      <c r="J78" s="6447"/>
      <c r="K78" s="6447"/>
      <c r="L78" s="6447"/>
      <c r="M78" s="6447"/>
      <c r="N78" s="6447"/>
      <c r="O78" s="6447"/>
      <c r="P78" s="6447"/>
      <c r="Q78" s="6447"/>
      <c r="R78" s="430" t="n"/>
      <c r="S78" s="6447" t="str">
        <v>D06</v>
      </c>
      <c r="T78" s="6447" t="str">
        <v>S09</v>
      </c>
      <c r="U78" s="6466" t="n">
        <v>5</v>
      </c>
      <c r="V78" s="6466" t="n">
        <f>IF(COUNT(L16)=1,L16,"AV")</f>
        <v>5</v>
      </c>
      <c r="W78" s="6447" t="str">
        <v>Fechos comuns reduzem famílias e erros de montagem nas configurações.</v>
      </c>
      <c r="X78" s="12932" t="str">
        <v>Morfológica C13/H13; F17, F22; julgamento de projeto</v>
      </c>
      <c r="Y78" s="19537" t="str">
        <f>IF(AND(ISNUMBER(U78),ISNUMBER(V78),U78=V78),"Reavaliar M1","Rever nota e M1")</f>
        <v>Reavaliar M1</v>
      </c>
    </row>
    <row r="79" ht="44" customHeight="1" s="23887" customFormat="1">
      <c r="A79" s="430" t="n"/>
      <c r="B79" s="6447"/>
      <c r="C79" s="6447"/>
      <c r="D79" s="6447"/>
      <c r="E79" s="6447"/>
      <c r="F79" s="6447"/>
      <c r="G79" s="6447"/>
      <c r="H79" s="6447"/>
      <c r="I79" s="6447"/>
      <c r="J79" s="6447"/>
      <c r="K79" s="6447"/>
      <c r="L79" s="6447"/>
      <c r="M79" s="6447"/>
      <c r="N79" s="6447"/>
      <c r="O79" s="6447"/>
      <c r="P79" s="6447"/>
      <c r="Q79" s="6447"/>
      <c r="R79" s="430" t="n"/>
      <c r="S79" s="6447" t="str">
        <v>D06</v>
      </c>
      <c r="T79" s="6447" t="str">
        <v>S10</v>
      </c>
      <c r="U79" s="6466" t="n">
        <v>5</v>
      </c>
      <c r="V79" s="6466" t="n">
        <f>IF(COUNT(M16)=1,M16,"AV")</f>
        <v>5</v>
      </c>
      <c r="W79" s="6447" t="str">
        <v>O mesmo suporte físico permanente pode receber os dados de cada unidade.</v>
      </c>
      <c r="X79" s="12932" t="str">
        <v>Morfológica C14/H14; F16, F21; julgamento de projeto</v>
      </c>
      <c r="Y79" s="19537" t="str">
        <f>IF(AND(ISNUMBER(U79),ISNUMBER(V79),U79=V79),"Reavaliar M1","Rever nota e M1")</f>
        <v>Reavaliar M1</v>
      </c>
    </row>
    <row r="80" ht="44" customHeight="1" s="23887" customFormat="1">
      <c r="A80" s="430" t="n"/>
      <c r="B80" s="6447"/>
      <c r="C80" s="6447"/>
      <c r="D80" s="6447"/>
      <c r="E80" s="6447"/>
      <c r="F80" s="6447"/>
      <c r="G80" s="6447"/>
      <c r="H80" s="6447"/>
      <c r="I80" s="6447"/>
      <c r="J80" s="6447"/>
      <c r="K80" s="6447"/>
      <c r="L80" s="6447"/>
      <c r="M80" s="6447"/>
      <c r="N80" s="6447"/>
      <c r="O80" s="6447"/>
      <c r="P80" s="6447"/>
      <c r="Q80" s="6447"/>
      <c r="R80" s="430" t="n"/>
      <c r="S80" s="6447" t="str">
        <v>D06</v>
      </c>
      <c r="T80" s="6447" t="str">
        <v>S11</v>
      </c>
      <c r="U80" s="6466" t="n">
        <v>5</v>
      </c>
      <c r="V80" s="6466" t="n">
        <f>IF(COUNT(N16)=1,N16,"AV")</f>
        <v>5</v>
      </c>
      <c r="W80" s="6447" t="str">
        <v>O mesmo apoio é pretendido para as variantes dimensionais da C1.</v>
      </c>
      <c r="X80" s="12932" t="str">
        <v>Morfológica C15/H15; F09; julgamento de projeto</v>
      </c>
      <c r="Y80" s="19537" t="str">
        <f>IF(AND(ISNUMBER(U80),ISNUMBER(V80),U80=V80),"Reavaliar M1","Rever nota e M1")</f>
        <v>Reavaliar M1</v>
      </c>
    </row>
    <row r="81" ht="44" customHeight="1" s="23887" customFormat="1">
      <c r="A81" s="430" t="n"/>
      <c r="B81" s="6447"/>
      <c r="C81" s="6447"/>
      <c r="D81" s="6447"/>
      <c r="E81" s="6447"/>
      <c r="F81" s="6447"/>
      <c r="G81" s="6447"/>
      <c r="H81" s="6447"/>
      <c r="I81" s="6447"/>
      <c r="J81" s="6447"/>
      <c r="K81" s="6447"/>
      <c r="L81" s="6447"/>
      <c r="M81" s="6447"/>
      <c r="N81" s="6447"/>
      <c r="O81" s="6447"/>
      <c r="P81" s="6447"/>
      <c r="Q81" s="6447"/>
      <c r="R81" s="430" t="n"/>
      <c r="S81" s="6447" t="str">
        <v>D06</v>
      </c>
      <c r="T81" s="6447" t="str">
        <v>S12</v>
      </c>
      <c r="U81" s="6466" t="n">
        <v>3</v>
      </c>
      <c r="V81" s="6466" t="n">
        <f>IF(COUNT(O16)=1,O16,"AV")</f>
        <v>3</v>
      </c>
      <c r="W81" s="6447" t="str">
        <v>A base pode ser comum; os elementos laterais precisam atender ao envelope confirmado.</v>
      </c>
      <c r="X81" s="12932" t="str">
        <v>Morfológica C16/H16; F14, F17; julgamento de projeto</v>
      </c>
      <c r="Y81" s="19537" t="str">
        <f>IF(AND(ISNUMBER(U81),ISNUMBER(V81),U81=V81),"Reavaliar M1","Rever nota e M1")</f>
        <v>Reavaliar M1</v>
      </c>
    </row>
    <row r="82" ht="44" customHeight="1" s="23887" customFormat="1">
      <c r="A82" s="430" t="n"/>
      <c r="B82" s="6447"/>
      <c r="C82" s="6447"/>
      <c r="D82" s="6447"/>
      <c r="E82" s="6447"/>
      <c r="F82" s="6447"/>
      <c r="G82" s="6447"/>
      <c r="H82" s="6447"/>
      <c r="I82" s="6447"/>
      <c r="J82" s="6447"/>
      <c r="K82" s="6447"/>
      <c r="L82" s="6447"/>
      <c r="M82" s="6447"/>
      <c r="N82" s="6447"/>
      <c r="O82" s="6447"/>
      <c r="P82" s="6447"/>
      <c r="Q82" s="6447"/>
      <c r="R82" s="430" t="n"/>
      <c r="S82" s="6447" t="str">
        <v>D06</v>
      </c>
      <c r="T82" s="6447" t="str">
        <v>S13</v>
      </c>
      <c r="U82" s="6466" t="n">
        <v>1</v>
      </c>
      <c r="V82" s="6466" t="n">
        <f>IF(COUNT(P16)=1,P16,"AV")</f>
        <v>1</v>
      </c>
      <c r="W82" s="6447" t="str">
        <v>Pode haver interface de montagem comum, mas nenhuma unidade padrão foi definida.</v>
      </c>
      <c r="X82" s="12932" t="str">
        <v>Morfológica C8/H8; OP-01 opcional; julgamento de projeto</v>
      </c>
      <c r="Y82" s="19537" t="str">
        <f>IF(AND(ISNUMBER(U82),ISNUMBER(V82),U82=V82),"Reavaliar M1","Rever nota e M1")</f>
        <v>Reavaliar M1</v>
      </c>
    </row>
    <row r="83" ht="44" customHeight="1" s="23887" customFormat="1">
      <c r="A83" s="430" t="n"/>
      <c r="B83" s="6447"/>
      <c r="C83" s="6447"/>
      <c r="D83" s="6447"/>
      <c r="E83" s="6447"/>
      <c r="F83" s="6447"/>
      <c r="G83" s="6447"/>
      <c r="H83" s="6447"/>
      <c r="I83" s="6447"/>
      <c r="J83" s="6447"/>
      <c r="K83" s="6447"/>
      <c r="L83" s="6447"/>
      <c r="M83" s="6447"/>
      <c r="N83" s="6447"/>
      <c r="O83" s="6447"/>
      <c r="P83" s="6447"/>
      <c r="Q83" s="6447"/>
      <c r="R83" s="430" t="n"/>
      <c r="S83" s="6447" t="str">
        <v>D07</v>
      </c>
      <c r="T83" s="6447" t="str">
        <v>S01</v>
      </c>
      <c r="U83" s="6466" t="n">
        <v>5</v>
      </c>
      <c r="V83" s="6466" t="n">
        <f>IF(COUNT(D17)=1,D17,"AV")</f>
        <v>5</v>
      </c>
      <c r="W83" s="6447" t="str">
        <v>Moldagem e controle do material resiliente diferem da estrutura polimérica rígida.</v>
      </c>
      <c r="X83" s="12932" t="str">
        <v>Morfológica C4/H4; F01; julgamento de projeto</v>
      </c>
      <c r="Y83" s="19537" t="str">
        <f>IF(AND(ISNUMBER(U83),ISNUMBER(V83),U83=V83),"Reavaliar M1","Rever nota e M1")</f>
        <v>Reavaliar M1</v>
      </c>
    </row>
    <row r="84" ht="44" customHeight="1" s="23887" customFormat="1">
      <c r="A84" s="430" t="n"/>
      <c r="B84" s="6447"/>
      <c r="C84" s="6447"/>
      <c r="D84" s="6447"/>
      <c r="E84" s="6447"/>
      <c r="F84" s="6447"/>
      <c r="G84" s="6447"/>
      <c r="H84" s="6447"/>
      <c r="I84" s="6447"/>
      <c r="J84" s="6447"/>
      <c r="K84" s="6447"/>
      <c r="L84" s="6447"/>
      <c r="M84" s="6447"/>
      <c r="N84" s="6447"/>
      <c r="O84" s="6447"/>
      <c r="P84" s="6447"/>
      <c r="Q84" s="6447"/>
      <c r="R84" s="430" t="n"/>
      <c r="S84" s="6447" t="str">
        <v>D07</v>
      </c>
      <c r="T84" s="6447" t="str">
        <v>S02</v>
      </c>
      <c r="U84" s="6466" t="n">
        <v>1</v>
      </c>
      <c r="V84" s="6466" t="n">
        <f>IF(COUNT(E17)=1,E17,"AV")</f>
        <v>1</v>
      </c>
      <c r="W84" s="6447" t="str">
        <v>A montagem da cinta pode ser uma tarefa comum; não exige processo especializado definido.</v>
      </c>
      <c r="X84" s="12932" t="str">
        <v>Morfológica C5/H5; F02; julgamento de projeto</v>
      </c>
      <c r="Y84" s="19537" t="str">
        <f>IF(AND(ISNUMBER(U84),ISNUMBER(V84),U84=V84),"Reavaliar M1","Rever nota e M1")</f>
        <v>Reavaliar M1</v>
      </c>
    </row>
    <row r="85" ht="44" customHeight="1" s="23887" customFormat="1">
      <c r="A85" s="430" t="n"/>
      <c r="B85" s="6447"/>
      <c r="C85" s="6447"/>
      <c r="D85" s="6447"/>
      <c r="E85" s="6447"/>
      <c r="F85" s="6447"/>
      <c r="G85" s="6447"/>
      <c r="H85" s="6447"/>
      <c r="I85" s="6447"/>
      <c r="J85" s="6447"/>
      <c r="K85" s="6447"/>
      <c r="L85" s="6447"/>
      <c r="M85" s="6447"/>
      <c r="N85" s="6447"/>
      <c r="O85" s="6447"/>
      <c r="P85" s="6447"/>
      <c r="Q85" s="6447"/>
      <c r="R85" s="430" t="n"/>
      <c r="S85" s="6447" t="str">
        <v>D07</v>
      </c>
      <c r="T85" s="6447" t="str">
        <v>S03</v>
      </c>
      <c r="U85" s="6466" t="n">
        <v>3</v>
      </c>
      <c r="V85" s="6466" t="n">
        <f>IF(COUNT(F17)=1,F17,"AV")</f>
        <v>3</v>
      </c>
      <c r="W85" s="6447" t="str">
        <v>Guias e travas têm montagem e tolerâncias próprias, diferentes do calço e da barreira.</v>
      </c>
      <c r="X85" s="12932" t="str">
        <v>Morfológica C6/H6; F07; julgamento de projeto</v>
      </c>
      <c r="Y85" s="19537" t="str">
        <f>IF(AND(ISNUMBER(U85),ISNUMBER(V85),U85=V85),"Reavaliar M1","Rever nota e M1")</f>
        <v>Reavaliar M1</v>
      </c>
    </row>
    <row r="86" ht="44" customHeight="1" s="23887" customFormat="1">
      <c r="A86" s="430" t="n"/>
      <c r="B86" s="6447"/>
      <c r="C86" s="6447"/>
      <c r="D86" s="6447"/>
      <c r="E86" s="6447"/>
      <c r="F86" s="6447"/>
      <c r="G86" s="6447"/>
      <c r="H86" s="6447"/>
      <c r="I86" s="6447"/>
      <c r="J86" s="6447"/>
      <c r="K86" s="6447"/>
      <c r="L86" s="6447"/>
      <c r="M86" s="6447"/>
      <c r="N86" s="6447"/>
      <c r="O86" s="6447"/>
      <c r="P86" s="6447"/>
      <c r="Q86" s="6447"/>
      <c r="R86" s="430" t="n"/>
      <c r="S86" s="6447" t="str">
        <v>D07</v>
      </c>
      <c r="T86" s="6447" t="str">
        <v>S04</v>
      </c>
      <c r="U86" s="6466" t="n">
        <v>3</v>
      </c>
      <c r="V86" s="6466" t="n">
        <f>IF(COUNT(G17)=1,G17,"AV")</f>
        <v>3</v>
      </c>
      <c r="W86" s="6447" t="str">
        <v>Vedar e proteger a janela exige operação própria, a integrar à fabricação da barreira.</v>
      </c>
      <c r="X86" s="12932" t="str">
        <v>Morfológica C7/H7; F04; julgamento de projeto</v>
      </c>
      <c r="Y86" s="19537" t="str">
        <f>IF(AND(ISNUMBER(U86),ISNUMBER(V86),U86=V86),"Reavaliar M1","Rever nota e M1")</f>
        <v>Reavaliar M1</v>
      </c>
    </row>
    <row r="87" ht="44" customHeight="1" s="23887" customFormat="1">
      <c r="A87" s="430" t="n"/>
      <c r="B87" s="6447"/>
      <c r="C87" s="6447"/>
      <c r="D87" s="6447"/>
      <c r="E87" s="6447"/>
      <c r="F87" s="6447"/>
      <c r="G87" s="6447"/>
      <c r="H87" s="6447"/>
      <c r="I87" s="6447"/>
      <c r="J87" s="6447"/>
      <c r="K87" s="6447"/>
      <c r="L87" s="6447"/>
      <c r="M87" s="6447"/>
      <c r="N87" s="6447"/>
      <c r="O87" s="6447"/>
      <c r="P87" s="6447"/>
      <c r="Q87" s="6447"/>
      <c r="R87" s="430" t="n"/>
      <c r="S87" s="6447" t="str">
        <v>D07</v>
      </c>
      <c r="T87" s="6447" t="str">
        <v>S05</v>
      </c>
      <c r="U87" s="6466" t="n">
        <v>1</v>
      </c>
      <c r="V87" s="6466" t="n">
        <f>IF(COUNT(H17)=1,H17,"AV")</f>
        <v>1</v>
      </c>
      <c r="W87" s="6447" t="str">
        <v>A cava pode ser produzida junto com o corpo; não justifica processo apartado.</v>
      </c>
      <c r="X87" s="12932" t="str">
        <v>Morfológica C9/H9; F05; julgamento de projeto</v>
      </c>
      <c r="Y87" s="19537" t="str">
        <f>IF(AND(ISNUMBER(U87),ISNUMBER(V87),U87=V87),"Reavaliar M1","Rever nota e M1")</f>
        <v>Reavaliar M1</v>
      </c>
    </row>
    <row r="88" ht="44" customHeight="1" s="23887" customFormat="1">
      <c r="A88" s="430" t="n"/>
      <c r="B88" s="6447"/>
      <c r="C88" s="6447"/>
      <c r="D88" s="6447"/>
      <c r="E88" s="6447"/>
      <c r="F88" s="6447"/>
      <c r="G88" s="6447"/>
      <c r="H88" s="6447"/>
      <c r="I88" s="6447"/>
      <c r="J88" s="6447"/>
      <c r="K88" s="6447"/>
      <c r="L88" s="6447"/>
      <c r="M88" s="6447"/>
      <c r="N88" s="6447"/>
      <c r="O88" s="6447"/>
      <c r="P88" s="6447"/>
      <c r="Q88" s="6447"/>
      <c r="R88" s="430" t="n"/>
      <c r="S88" s="6447" t="str">
        <v>D07</v>
      </c>
      <c r="T88" s="6447" t="str">
        <v>S06</v>
      </c>
      <c r="U88" s="6466" t="n">
        <v>1</v>
      </c>
      <c r="V88" s="6466" t="n">
        <f>IF(COUNT(I17)=1,I17,"AV")</f>
        <v>1</v>
      </c>
      <c r="W88" s="6447" t="str">
        <v>A interface acompanha a fabricação da base, sem processo separado definido.</v>
      </c>
      <c r="X88" s="12932" t="str">
        <v>Morfológica C10/H10; F03, F08; julgamento de projeto</v>
      </c>
      <c r="Y88" s="19537" t="str">
        <f>IF(AND(ISNUMBER(U88),ISNUMBER(V88),U88=V88),"Reavaliar M1","Rever nota e M1")</f>
        <v>Reavaliar M1</v>
      </c>
    </row>
    <row r="89" ht="44" customHeight="1" s="23887" customFormat="1">
      <c r="A89" s="430" t="n"/>
      <c r="B89" s="6447"/>
      <c r="C89" s="6447"/>
      <c r="D89" s="6447"/>
      <c r="E89" s="6447"/>
      <c r="F89" s="6447"/>
      <c r="G89" s="6447"/>
      <c r="H89" s="6447"/>
      <c r="I89" s="6447"/>
      <c r="J89" s="6447"/>
      <c r="K89" s="6447"/>
      <c r="L89" s="6447"/>
      <c r="M89" s="6447"/>
      <c r="N89" s="6447"/>
      <c r="O89" s="6447"/>
      <c r="P89" s="6447"/>
      <c r="Q89" s="6447"/>
      <c r="R89" s="430" t="n"/>
      <c r="S89" s="6447" t="str">
        <v>D07</v>
      </c>
      <c r="T89" s="6447" t="str">
        <v>S07</v>
      </c>
      <c r="U89" s="6466" t="n">
        <v>3</v>
      </c>
      <c r="V89" s="6466" t="n">
        <f>IF(COUNT(J17)=1,J17,"AV")</f>
        <v>3</v>
      </c>
      <c r="W89" s="6447" t="str">
        <v>Preparação e vedação da barreira diferem dos processos da estrutura e do EPP.</v>
      </c>
      <c r="X89" s="12932" t="str">
        <v>Morfológica C11/H11; F06; julgamento de projeto</v>
      </c>
      <c r="Y89" s="19537" t="str">
        <f>IF(AND(ISNUMBER(U89),ISNUMBER(V89),U89=V89),"Reavaliar M1","Rever nota e M1")</f>
        <v>Reavaliar M1</v>
      </c>
    </row>
    <row r="90" ht="44" customHeight="1" s="23887" customFormat="1">
      <c r="A90" s="430" t="n"/>
      <c r="B90" s="6447"/>
      <c r="C90" s="6447"/>
      <c r="D90" s="6447"/>
      <c r="E90" s="6447"/>
      <c r="F90" s="6447"/>
      <c r="G90" s="6447"/>
      <c r="H90" s="6447"/>
      <c r="I90" s="6447"/>
      <c r="J90" s="6447"/>
      <c r="K90" s="6447"/>
      <c r="L90" s="6447"/>
      <c r="M90" s="6447"/>
      <c r="N90" s="6447"/>
      <c r="O90" s="6447"/>
      <c r="P90" s="6447"/>
      <c r="Q90" s="6447"/>
      <c r="R90" s="430" t="n"/>
      <c r="S90" s="6447" t="str">
        <v>D07</v>
      </c>
      <c r="T90" s="6447" t="str">
        <v>S08</v>
      </c>
      <c r="U90" s="6466" t="n">
        <v>3</v>
      </c>
      <c r="V90" s="6466" t="n">
        <f>IF(COUNT(K17)=1,K17,"AV")</f>
        <v>3</v>
      </c>
      <c r="W90" s="6447" t="str">
        <v>Fabricação e controle da estrutura diferem dos processos de calços e barreira.</v>
      </c>
      <c r="X90" s="12932" t="str">
        <v>Morfológica C12/H12; F11; julgamento de projeto</v>
      </c>
      <c r="Y90" s="19537" t="str">
        <f>IF(AND(ISNUMBER(U90),ISNUMBER(V90),U90=V90),"Reavaliar M1","Rever nota e M1")</f>
        <v>Reavaliar M1</v>
      </c>
    </row>
    <row r="91" ht="44" customHeight="1" s="23887" customFormat="1">
      <c r="A91" s="430" t="n"/>
      <c r="B91" s="1025"/>
      <c r="C91" s="1025"/>
      <c r="D91" s="1025"/>
      <c r="E91" s="1025"/>
      <c r="F91" s="1025"/>
      <c r="G91" s="430" t="n"/>
      <c r="H91" s="430" t="n"/>
      <c r="I91" s="430" t="n"/>
      <c r="J91" s="430" t="n"/>
      <c r="K91" s="430" t="n"/>
      <c r="L91" s="430" t="n"/>
      <c r="M91" s="430" t="n"/>
      <c r="N91" s="430" t="n"/>
      <c r="O91" s="430" t="n"/>
      <c r="P91" s="430" t="n"/>
      <c r="Q91" s="430" t="n"/>
      <c r="R91" s="430" t="n"/>
      <c r="S91" s="6447" t="str">
        <v>D07</v>
      </c>
      <c r="T91" s="6447" t="str">
        <v>S09</v>
      </c>
      <c r="U91" s="6466" t="n">
        <v>1</v>
      </c>
      <c r="V91" s="6466" t="n">
        <f>IF(COUNT(L17)=1,L17,"AV")</f>
        <v>1</v>
      </c>
      <c r="W91" s="6447" t="str">
        <v>Montagem manual do fecho é comum e não exige uma unidade de fabricação independente definida.</v>
      </c>
      <c r="X91" s="12932" t="str">
        <v>Morfológica C13/H13; F17, F22; julgamento de projeto</v>
      </c>
      <c r="Y91" s="19537" t="str">
        <f>IF(AND(ISNUMBER(U91),ISNUMBER(V91),U91=V91),"Reavaliar M1","Rever nota e M1")</f>
        <v>Reavaliar M1</v>
      </c>
    </row>
    <row r="92" ht="44" customHeight="1" s="23887" customFormat="1">
      <c r="A92" s="430" t="n"/>
      <c r="B92" s="1025"/>
      <c r="C92" s="1025"/>
      <c r="D92" s="1025"/>
      <c r="E92" s="1025"/>
      <c r="F92" s="1025"/>
      <c r="G92" s="430" t="n"/>
      <c r="H92" s="430" t="n"/>
      <c r="I92" s="430" t="n"/>
      <c r="J92" s="430" t="n"/>
      <c r="K92" s="430" t="n"/>
      <c r="L92" s="430" t="n"/>
      <c r="M92" s="430" t="n"/>
      <c r="N92" s="430" t="n"/>
      <c r="O92" s="430" t="n"/>
      <c r="P92" s="430" t="n"/>
      <c r="Q92" s="430" t="n"/>
      <c r="R92" s="430" t="n"/>
      <c r="S92" s="6447" t="str">
        <v>D07</v>
      </c>
      <c r="T92" s="6447" t="str">
        <v>S10</v>
      </c>
      <c r="U92" s="6466" t="n">
        <v>1</v>
      </c>
      <c r="V92" s="6466" t="n">
        <f>IF(COUNT(M17)=1,M17,"AV")</f>
        <v>1</v>
      </c>
      <c r="W92" s="6447" t="str">
        <v>A gravação é operação local no corpo e não exige um módulo separado.</v>
      </c>
      <c r="X92" s="12932" t="str">
        <v>Morfológica C14/H14; F16, F21; julgamento de projeto</v>
      </c>
      <c r="Y92" s="19537" t="str">
        <f>IF(AND(ISNUMBER(U92),ISNUMBER(V92),U92=V92),"Reavaliar M1","Rever nota e M1")</f>
        <v>Reavaliar M1</v>
      </c>
    </row>
    <row r="93" ht="44" customHeight="1" s="23887" customFormat="1">
      <c r="A93" s="430" t="n"/>
      <c r="B93" s="1025"/>
      <c r="C93" s="1025"/>
      <c r="D93" s="1025"/>
      <c r="E93" s="1025"/>
      <c r="F93" s="1025"/>
      <c r="G93" s="430" t="n"/>
      <c r="H93" s="430" t="n"/>
      <c r="I93" s="430" t="n"/>
      <c r="J93" s="430" t="n"/>
      <c r="K93" s="430" t="n"/>
      <c r="L93" s="430" t="n"/>
      <c r="M93" s="430" t="n"/>
      <c r="N93" s="430" t="n"/>
      <c r="O93" s="430" t="n"/>
      <c r="P93" s="430" t="n"/>
      <c r="Q93" s="430" t="n"/>
      <c r="R93" s="430" t="n"/>
      <c r="S93" s="6447" t="str">
        <v>D07</v>
      </c>
      <c r="T93" s="6447" t="str">
        <v>S11</v>
      </c>
      <c r="U93" s="6466" t="n">
        <v>1</v>
      </c>
      <c r="V93" s="6466" t="n">
        <f>IF(COUNT(N17)=1,N17,"AV")</f>
        <v>1</v>
      </c>
      <c r="W93" s="6447" t="str">
        <v>O apoio integra o corpo, sem processo independente definido.</v>
      </c>
      <c r="X93" s="12932" t="str">
        <v>Morfológica C15/H15; F09; julgamento de projeto</v>
      </c>
      <c r="Y93" s="19537" t="str">
        <f>IF(AND(ISNUMBER(U93),ISNUMBER(V93),U93=V93),"Reavaliar M1","Rever nota e M1")</f>
        <v>Reavaliar M1</v>
      </c>
    </row>
    <row r="94" ht="44" customHeight="1" s="23887" customFormat="1">
      <c r="A94" s="430" t="n"/>
      <c r="B94" s="1025"/>
      <c r="C94" s="1025"/>
      <c r="D94" s="1025"/>
      <c r="E94" s="1025"/>
      <c r="F94" s="1025"/>
      <c r="G94" s="430" t="n"/>
      <c r="H94" s="430" t="n"/>
      <c r="I94" s="430" t="n"/>
      <c r="J94" s="430" t="n"/>
      <c r="K94" s="430" t="n"/>
      <c r="L94" s="430" t="n"/>
      <c r="M94" s="430" t="n"/>
      <c r="N94" s="430" t="n"/>
      <c r="O94" s="430" t="n"/>
      <c r="P94" s="430" t="n"/>
      <c r="Q94" s="430" t="n"/>
      <c r="R94" s="430" t="n"/>
      <c r="S94" s="6447" t="str">
        <v>D07</v>
      </c>
      <c r="T94" s="6447" t="str">
        <v>S12</v>
      </c>
      <c r="U94" s="6466" t="n">
        <v>3</v>
      </c>
      <c r="V94" s="6466" t="n">
        <f>IF(COUNT(O17)=1,O17,"AV")</f>
        <v>3</v>
      </c>
      <c r="W94" s="6447" t="str">
        <v>Articulações e retenção têm montagem própria, ligada à estrutura carregada.</v>
      </c>
      <c r="X94" s="12932" t="str">
        <v>Morfológica C16/H16; F14, F17; julgamento de projeto</v>
      </c>
      <c r="Y94" s="19537" t="str">
        <f>IF(AND(ISNUMBER(U94),ISNUMBER(V94),U94=V94),"Reavaliar M1","Rever nota e M1")</f>
        <v>Reavaliar M1</v>
      </c>
    </row>
    <row r="95" ht="44" customHeight="1" s="23887" customFormat="1">
      <c r="A95" s="430" t="n"/>
      <c r="B95" s="1025"/>
      <c r="C95" s="1025"/>
      <c r="D95" s="1025"/>
      <c r="E95" s="1025"/>
      <c r="F95" s="1025"/>
      <c r="G95" s="430" t="n"/>
      <c r="H95" s="430" t="n"/>
      <c r="I95" s="430" t="n"/>
      <c r="J95" s="430" t="n"/>
      <c r="K95" s="430" t="n"/>
      <c r="L95" s="430" t="n"/>
      <c r="M95" s="430" t="n"/>
      <c r="N95" s="430" t="n"/>
      <c r="O95" s="430" t="n"/>
      <c r="P95" s="430" t="n"/>
      <c r="Q95" s="430" t="n"/>
      <c r="R95" s="430" t="n"/>
      <c r="S95" s="6447" t="str">
        <v>D07</v>
      </c>
      <c r="T95" s="6447" t="str">
        <v>S13</v>
      </c>
      <c r="U95" s="6466" t="n">
        <v>1</v>
      </c>
      <c r="V95" s="6466" t="n">
        <f>IF(COUNT(P17)=1,P17,"AV")</f>
        <v>1</v>
      </c>
      <c r="W95" s="6447" t="str">
        <v>Montagem é local; produção especializada fica com o fornecedor na opção comercial.</v>
      </c>
      <c r="X95" s="12932" t="str">
        <v>Morfológica C8/H8; OP-01 opcional; julgamento de projeto</v>
      </c>
      <c r="Y95" s="19537" t="str">
        <f>IF(AND(ISNUMBER(U95),ISNUMBER(V95),U95=V95),"Reavaliar M1","Rever nota e M1")</f>
        <v>Reavaliar M1</v>
      </c>
    </row>
    <row r="96" ht="44" customHeight="1" s="23887" customFormat="1">
      <c r="A96" s="430" t="n"/>
      <c r="B96" s="1025"/>
      <c r="C96" s="1025"/>
      <c r="D96" s="1025"/>
      <c r="E96" s="1025"/>
      <c r="F96" s="1025"/>
      <c r="G96" s="430" t="n"/>
      <c r="H96" s="430" t="n"/>
      <c r="I96" s="430" t="n"/>
      <c r="J96" s="430" t="n"/>
      <c r="K96" s="430" t="n"/>
      <c r="L96" s="430" t="n"/>
      <c r="M96" s="430" t="n"/>
      <c r="N96" s="430" t="n"/>
      <c r="O96" s="430" t="n"/>
      <c r="P96" s="430" t="n"/>
      <c r="Q96" s="430" t="n"/>
      <c r="R96" s="430" t="n"/>
      <c r="S96" s="6447" t="str">
        <v>D08</v>
      </c>
      <c r="T96" s="6447" t="str">
        <v>S01</v>
      </c>
      <c r="U96" s="6466" t="n">
        <v>5</v>
      </c>
      <c r="V96" s="6466" t="n">
        <f>IF(COUNT(D18)=1,D18,"AV")</f>
        <v>5</v>
      </c>
      <c r="W96" s="6447" t="str">
        <v>A curva mecânica do calço pode ser caracterizada antes de medir a aceleração na louça montada.</v>
      </c>
      <c r="X96" s="12932" t="str">
        <v>Morfológica C4/H4; F01; julgamento de projeto</v>
      </c>
      <c r="Y96" s="19537" t="str">
        <f>IF(AND(ISNUMBER(U96),ISNUMBER(V96),U96=V96),"Reavaliar M1","Rever nota e M1")</f>
        <v>Reavaliar M1</v>
      </c>
    </row>
    <row r="97" ht="44" customHeight="1" s="23887" customFormat="1">
      <c r="A97" s="430" t="n"/>
      <c r="B97" s="1025"/>
      <c r="C97" s="1025"/>
      <c r="D97" s="1025"/>
      <c r="E97" s="1025"/>
      <c r="F97" s="1025"/>
      <c r="G97" s="430" t="n"/>
      <c r="H97" s="430" t="n"/>
      <c r="I97" s="430" t="n"/>
      <c r="J97" s="430" t="n"/>
      <c r="K97" s="430" t="n"/>
      <c r="L97" s="430" t="n"/>
      <c r="M97" s="430" t="n"/>
      <c r="N97" s="430" t="n"/>
      <c r="O97" s="430" t="n"/>
      <c r="P97" s="430" t="n"/>
      <c r="Q97" s="430" t="n"/>
      <c r="R97" s="430" t="n"/>
      <c r="S97" s="6447" t="str">
        <v>D08</v>
      </c>
      <c r="T97" s="6447" t="str">
        <v>S02</v>
      </c>
      <c r="U97" s="6466" t="n">
        <v>3</v>
      </c>
      <c r="V97" s="6466" t="n">
        <f>IF(COUNT(E18)=1,E18,"AV")</f>
        <v>3</v>
      </c>
      <c r="W97" s="6447" t="str">
        <v>Pode-se medir tensão e retenção local antes do ensaio de deslocamento do conjunto.</v>
      </c>
      <c r="X97" s="12932" t="str">
        <v>Morfológica C5/H5; F02; julgamento de projeto</v>
      </c>
      <c r="Y97" s="19537" t="str">
        <f>IF(AND(ISNUMBER(U97),ISNUMBER(V97),U97=V97),"Reavaliar M1","Rever nota e M1")</f>
        <v>Reavaliar M1</v>
      </c>
    </row>
    <row r="98" ht="44" customHeight="1" s="23887" customFormat="1">
      <c r="A98" s="430" t="n"/>
      <c r="B98" s="1025"/>
      <c r="C98" s="1025"/>
      <c r="D98" s="1025"/>
      <c r="E98" s="1025"/>
      <c r="F98" s="1025"/>
      <c r="G98" s="430" t="n"/>
      <c r="H98" s="430" t="n"/>
      <c r="I98" s="430" t="n"/>
      <c r="J98" s="430" t="n"/>
      <c r="K98" s="430" t="n"/>
      <c r="L98" s="430" t="n"/>
      <c r="M98" s="430" t="n"/>
      <c r="N98" s="430" t="n"/>
      <c r="O98" s="430" t="n"/>
      <c r="P98" s="430" t="n"/>
      <c r="Q98" s="430" t="n"/>
      <c r="R98" s="430" t="n"/>
      <c r="S98" s="6447" t="str">
        <v>D08</v>
      </c>
      <c r="T98" s="6447" t="str">
        <v>S03</v>
      </c>
      <c r="U98" s="6466" t="n">
        <v>3</v>
      </c>
      <c r="V98" s="6466" t="n">
        <f>IF(COUNT(F18)=1,F18,"AV")</f>
        <v>3</v>
      </c>
      <c r="W98" s="6447" t="str">
        <v>Curso e travamento podem ser avaliados antes do ciclo de distribuição integrado.</v>
      </c>
      <c r="X98" s="12932" t="str">
        <v>Morfológica C6/H6; F07; julgamento de projeto</v>
      </c>
      <c r="Y98" s="19537" t="str">
        <f>IF(AND(ISNUMBER(U98),ISNUMBER(V98),U98=V98),"Reavaliar M1","Rever nota e M1")</f>
        <v>Reavaliar M1</v>
      </c>
    </row>
    <row r="99" ht="44" customHeight="1" s="23887" customFormat="1">
      <c r="A99" s="430" t="n"/>
      <c r="B99" s="1025"/>
      <c r="C99" s="1025"/>
      <c r="D99" s="1025"/>
      <c r="E99" s="1025"/>
      <c r="F99" s="1025"/>
      <c r="G99" s="430" t="n"/>
      <c r="H99" s="430" t="n"/>
      <c r="I99" s="430" t="n"/>
      <c r="J99" s="430" t="n"/>
      <c r="K99" s="430" t="n"/>
      <c r="L99" s="430" t="n"/>
      <c r="M99" s="430" t="n"/>
      <c r="N99" s="430" t="n"/>
      <c r="O99" s="430" t="n"/>
      <c r="P99" s="430" t="n"/>
      <c r="Q99" s="430" t="n"/>
      <c r="R99" s="430" t="n"/>
      <c r="S99" s="6447" t="str">
        <v>D08</v>
      </c>
      <c r="T99" s="6447" t="str">
        <v>S04</v>
      </c>
      <c r="U99" s="6466" t="n">
        <v>5</v>
      </c>
      <c r="V99" s="6466" t="n">
        <f>IF(COUNT(G18)=1,G18,"AV")</f>
        <v>5</v>
      </c>
      <c r="W99" s="6447" t="str">
        <v>Pode-se testar área visível e defeitos conhecidos no painel antes do ensaio integrado de retenção.</v>
      </c>
      <c r="X99" s="12932" t="str">
        <v>Morfológica C7/H7; F04; julgamento de projeto</v>
      </c>
      <c r="Y99" s="19537" t="str">
        <f>IF(AND(ISNUMBER(U99),ISNUMBER(V99),U99=V99),"Reavaliar M1","Rever nota e M1")</f>
        <v>Reavaliar M1</v>
      </c>
    </row>
    <row r="100" ht="44" customHeight="1" s="23887" customFormat="1">
      <c r="A100" s="430" t="n"/>
      <c r="B100" s="1025"/>
      <c r="C100" s="1025"/>
      <c r="D100" s="1025"/>
      <c r="E100" s="1025"/>
      <c r="F100" s="1025"/>
      <c r="G100" s="430" t="n"/>
      <c r="H100" s="430" t="n"/>
      <c r="I100" s="430" t="n"/>
      <c r="J100" s="430" t="n"/>
      <c r="K100" s="430" t="n"/>
      <c r="L100" s="430" t="n"/>
      <c r="M100" s="430" t="n"/>
      <c r="N100" s="430" t="n"/>
      <c r="O100" s="430" t="n"/>
      <c r="P100" s="430" t="n"/>
      <c r="Q100" s="430" t="n"/>
      <c r="R100" s="430" t="n"/>
      <c r="S100" s="6447" t="str">
        <v>D08</v>
      </c>
      <c r="T100" s="6447" t="str">
        <v>S05</v>
      </c>
      <c r="U100" s="6466" t="n">
        <v>1</v>
      </c>
      <c r="V100" s="6466" t="n">
        <f>IF(COUNT(H18)=1,H18,"AV")</f>
        <v>1</v>
      </c>
      <c r="W100" s="6447" t="str">
        <v>Verificação dimensional local é possível, mas o esforço de manuseio depende do conjunto.</v>
      </c>
      <c r="X100" s="12932" t="str">
        <v>Morfológica C9/H9; F05; julgamento de projeto</v>
      </c>
      <c r="Y100" s="19537" t="str">
        <f>IF(AND(ISNUMBER(U100),ISNUMBER(V100),U100=V100),"Reavaliar M1","Rever nota e M1")</f>
        <v>Reavaliar M1</v>
      </c>
    </row>
    <row r="101" ht="44" customHeight="1" s="23887" customFormat="1">
      <c r="A101" s="430" t="n"/>
      <c r="B101" s="1025"/>
      <c r="C101" s="1025"/>
      <c r="D101" s="1025"/>
      <c r="E101" s="1025"/>
      <c r="F101" s="1025"/>
      <c r="G101" s="430" t="n"/>
      <c r="H101" s="430" t="n"/>
      <c r="I101" s="430" t="n"/>
      <c r="J101" s="430" t="n"/>
      <c r="K101" s="430" t="n"/>
      <c r="L101" s="430" t="n"/>
      <c r="M101" s="430" t="n"/>
      <c r="N101" s="430" t="n"/>
      <c r="O101" s="430" t="n"/>
      <c r="P101" s="430" t="n"/>
      <c r="Q101" s="430" t="n"/>
      <c r="R101" s="430" t="n"/>
      <c r="S101" s="6447" t="str">
        <v>D08</v>
      </c>
      <c r="T101" s="6447" t="str">
        <v>S06</v>
      </c>
      <c r="U101" s="6466" t="n">
        <v>3</v>
      </c>
      <c r="V101" s="6466" t="n">
        <f>IF(COUNT(I18)=1,I18,"AV")</f>
        <v>3</v>
      </c>
      <c r="W101" s="6447" t="str">
        <v>Encaixe e retenção no carrinho podem ser testados antes do percurso carregado.</v>
      </c>
      <c r="X101" s="12932" t="str">
        <v>Morfológica C10/H10; F03, F08; julgamento de projeto</v>
      </c>
      <c r="Y101" s="19537" t="str">
        <f>IF(AND(ISNUMBER(U101),ISNUMBER(V101),U101=V101),"Reavaliar M1","Rever nota e M1")</f>
        <v>Reavaliar M1</v>
      </c>
    </row>
    <row r="102" ht="44" customHeight="1" s="23887" customFormat="1">
      <c r="A102" s="430" t="n"/>
      <c r="B102" s="1025"/>
      <c r="C102" s="1025"/>
      <c r="D102" s="1025"/>
      <c r="E102" s="1025"/>
      <c r="F102" s="1025"/>
      <c r="G102" s="430" t="n"/>
      <c r="H102" s="430" t="n"/>
      <c r="I102" s="430" t="n"/>
      <c r="J102" s="430" t="n"/>
      <c r="K102" s="430" t="n"/>
      <c r="L102" s="430" t="n"/>
      <c r="M102" s="430" t="n"/>
      <c r="N102" s="430" t="n"/>
      <c r="O102" s="430" t="n"/>
      <c r="P102" s="430" t="n"/>
      <c r="Q102" s="430" t="n"/>
      <c r="R102" s="430" t="n"/>
      <c r="S102" s="6447" t="str">
        <v>D08</v>
      </c>
      <c r="T102" s="6447" t="str">
        <v>S07</v>
      </c>
      <c r="U102" s="6466" t="n">
        <v>5</v>
      </c>
      <c r="V102" s="6466" t="n">
        <f>IF(COUNT(J18)=1,J18,"AV")</f>
        <v>5</v>
      </c>
      <c r="W102" s="6447" t="str">
        <v>Retenção e perfuração podem ser caracterizadas no subsistema, seguidas da retirada no conjunto.</v>
      </c>
      <c r="X102" s="12932" t="str">
        <v>Morfológica C11/H11; F06; julgamento de projeto</v>
      </c>
      <c r="Y102" s="19537" t="str">
        <f>IF(AND(ISNUMBER(U102),ISNUMBER(V102),U102=V102),"Reavaliar M1","Rever nota e M1")</f>
        <v>Reavaliar M1</v>
      </c>
    </row>
    <row r="103" ht="44" customHeight="1" s="23887" customFormat="1">
      <c r="A103" s="430" t="n"/>
      <c r="B103" s="1025"/>
      <c r="C103" s="1025"/>
      <c r="D103" s="1025"/>
      <c r="E103" s="1025"/>
      <c r="F103" s="1025"/>
      <c r="G103" s="430" t="n"/>
      <c r="H103" s="430" t="n"/>
      <c r="I103" s="430" t="n"/>
      <c r="J103" s="430" t="n"/>
      <c r="K103" s="430" t="n"/>
      <c r="L103" s="430" t="n"/>
      <c r="M103" s="430" t="n"/>
      <c r="N103" s="430" t="n"/>
      <c r="O103" s="430" t="n"/>
      <c r="P103" s="430" t="n"/>
      <c r="Q103" s="430" t="n"/>
      <c r="R103" s="430" t="n"/>
      <c r="S103" s="6447" t="str">
        <v>D08</v>
      </c>
      <c r="T103" s="6447" t="str">
        <v>S08</v>
      </c>
      <c r="U103" s="6466" t="n">
        <v>3</v>
      </c>
      <c r="V103" s="6466" t="n">
        <f>IF(COUNT(K18)=1,K18,"AV")</f>
        <v>3</v>
      </c>
      <c r="W103" s="6447" t="str">
        <v>Rigidez local pode ser medida, mas compressão protetiva depende da estrutura e da louça montadas.</v>
      </c>
      <c r="X103" s="12932" t="str">
        <v>Morfológica C12/H12; F11; julgamento de projeto</v>
      </c>
      <c r="Y103" s="19537" t="str">
        <f>IF(AND(ISNUMBER(U103),ISNUMBER(V103),U103=V103),"Reavaliar M1","Rever nota e M1")</f>
        <v>Reavaliar M1</v>
      </c>
    </row>
    <row r="104" ht="44" customHeight="1" s="23887" customFormat="1">
      <c r="A104" s="430" t="n"/>
      <c r="B104" s="1025"/>
      <c r="C104" s="1025"/>
      <c r="D104" s="1025"/>
      <c r="E104" s="1025"/>
      <c r="F104" s="1025"/>
      <c r="G104" s="430" t="n"/>
      <c r="H104" s="430" t="n"/>
      <c r="I104" s="430" t="n"/>
      <c r="J104" s="430" t="n"/>
      <c r="K104" s="430" t="n"/>
      <c r="L104" s="430" t="n"/>
      <c r="M104" s="430" t="n"/>
      <c r="N104" s="430" t="n"/>
      <c r="O104" s="430" t="n"/>
      <c r="P104" s="430" t="n"/>
      <c r="Q104" s="430" t="n"/>
      <c r="R104" s="430" t="n"/>
      <c r="S104" s="6447" t="str">
        <v>D08</v>
      </c>
      <c r="T104" s="6447" t="str">
        <v>S09</v>
      </c>
      <c r="U104" s="6466" t="n">
        <v>3</v>
      </c>
      <c r="V104" s="6466" t="n">
        <f>IF(COUNT(L18)=1,L18,"AV")</f>
        <v>3</v>
      </c>
      <c r="W104" s="6447" t="str">
        <v>Soltura, retenção e ciclos locais podem ser ensaiados antes do conjunto em transporte.</v>
      </c>
      <c r="X104" s="12932" t="str">
        <v>Morfológica C13/H13; F17, F22; julgamento de projeto</v>
      </c>
      <c r="Y104" s="19537" t="str">
        <f>IF(AND(ISNUMBER(U104),ISNUMBER(V104),U104=V104),"Reavaliar M1","Rever nota e M1")</f>
        <v>Reavaliar M1</v>
      </c>
    </row>
    <row r="105" ht="44" customHeight="1" s="23887" customFormat="1">
      <c r="A105" s="430" t="n"/>
      <c r="B105" s="1025"/>
      <c r="C105" s="1025"/>
      <c r="D105" s="1025"/>
      <c r="E105" s="1025"/>
      <c r="F105" s="1025"/>
      <c r="G105" s="430" t="n"/>
      <c r="H105" s="430" t="n"/>
      <c r="I105" s="430" t="n"/>
      <c r="J105" s="430" t="n"/>
      <c r="K105" s="430" t="n"/>
      <c r="L105" s="430" t="n"/>
      <c r="M105" s="430" t="n"/>
      <c r="N105" s="430" t="n"/>
      <c r="O105" s="430" t="n"/>
      <c r="P105" s="430" t="n"/>
      <c r="Q105" s="430" t="n"/>
      <c r="R105" s="430" t="n"/>
      <c r="S105" s="6447" t="str">
        <v>D08</v>
      </c>
      <c r="T105" s="6447" t="str">
        <v>S10</v>
      </c>
      <c r="U105" s="6466" t="n">
        <v>3</v>
      </c>
      <c r="V105" s="6466" t="n">
        <f>IF(COUNT(M18)=1,M18,"AV")</f>
        <v>3</v>
      </c>
      <c r="W105" s="6447" t="str">
        <v>Leitura e presença da identidade podem ser verificadas localmente e após ciclos e umidade.</v>
      </c>
      <c r="X105" s="12932" t="str">
        <v>Morfológica C14/H14; F16, F21; julgamento de projeto</v>
      </c>
      <c r="Y105" s="19537" t="str">
        <f>IF(AND(ISNUMBER(U105),ISNUMBER(V105),U105=V105),"Reavaliar M1","Rever nota e M1")</f>
        <v>Reavaliar M1</v>
      </c>
    </row>
    <row r="106" ht="44" customHeight="1" s="23887" customFormat="1">
      <c r="A106" s="430" t="n"/>
      <c r="B106" s="1025"/>
      <c r="C106" s="1025"/>
      <c r="D106" s="1025"/>
      <c r="E106" s="1025"/>
      <c r="F106" s="1025"/>
      <c r="G106" s="430" t="n"/>
      <c r="H106" s="430" t="n"/>
      <c r="I106" s="430" t="n"/>
      <c r="J106" s="430" t="n"/>
      <c r="K106" s="430" t="n"/>
      <c r="L106" s="430" t="n"/>
      <c r="M106" s="430" t="n"/>
      <c r="N106" s="430" t="n"/>
      <c r="O106" s="430" t="n"/>
      <c r="P106" s="430" t="n"/>
      <c r="Q106" s="430" t="n"/>
      <c r="R106" s="430" t="n"/>
      <c r="S106" s="6447" t="str">
        <v>D08</v>
      </c>
      <c r="T106" s="6447" t="str">
        <v>S11</v>
      </c>
      <c r="U106" s="6466" t="n">
        <v>3</v>
      </c>
      <c r="V106" s="6466" t="n">
        <f>IF(COUNT(N18)=1,N18,"AV")</f>
        <v>3</v>
      </c>
      <c r="W106" s="6447" t="str">
        <v>Ângulo e apoios podem ser caracterizados, mas a prova final exige o conjunto carregado.</v>
      </c>
      <c r="X106" s="12932" t="str">
        <v>Morfológica C15/H15; F09; julgamento de projeto</v>
      </c>
      <c r="Y106" s="19537" t="str">
        <f>IF(AND(ISNUMBER(U106),ISNUMBER(V106),U106=V106),"Reavaliar M1","Rever nota e M1")</f>
        <v>Reavaliar M1</v>
      </c>
    </row>
    <row r="107" ht="44" customHeight="1" s="23887" customFormat="1">
      <c r="A107" s="430" t="n"/>
      <c r="B107" s="1025"/>
      <c r="C107" s="1025"/>
      <c r="D107" s="1025"/>
      <c r="E107" s="1025"/>
      <c r="F107" s="1025"/>
      <c r="G107" s="430" t="n"/>
      <c r="H107" s="430" t="n"/>
      <c r="I107" s="430" t="n"/>
      <c r="J107" s="430" t="n"/>
      <c r="K107" s="430" t="n"/>
      <c r="L107" s="430" t="n"/>
      <c r="M107" s="430" t="n"/>
      <c r="N107" s="430" t="n"/>
      <c r="O107" s="430" t="n"/>
      <c r="P107" s="430" t="n"/>
      <c r="Q107" s="430" t="n"/>
      <c r="R107" s="430" t="n"/>
      <c r="S107" s="6447" t="str">
        <v>D08</v>
      </c>
      <c r="T107" s="6447" t="str">
        <v>S12</v>
      </c>
      <c r="U107" s="6466" t="n">
        <v>3</v>
      </c>
      <c r="V107" s="6466" t="n">
        <f>IF(COUNT(O18)=1,O18,"AV")</f>
        <v>3</v>
      </c>
      <c r="W107" s="6447" t="str">
        <v>Ações e volume recolhido podem ser medidos antes dos ensaios de uso integrado.</v>
      </c>
      <c r="X107" s="12932" t="str">
        <v>Morfológica C16/H16; F14, F17; julgamento de projeto</v>
      </c>
      <c r="Y107" s="19537" t="str">
        <f>IF(AND(ISNUMBER(U107),ISNUMBER(V107),U107=V107),"Reavaliar M1","Rever nota e M1")</f>
        <v>Reavaliar M1</v>
      </c>
    </row>
    <row r="108" ht="44" customHeight="1" s="23887" customFormat="1">
      <c r="A108" s="430" t="n"/>
      <c r="B108" s="1025"/>
      <c r="C108" s="1025"/>
      <c r="D108" s="1025"/>
      <c r="E108" s="1025"/>
      <c r="F108" s="1025"/>
      <c r="G108" s="430" t="n"/>
      <c r="H108" s="430" t="n"/>
      <c r="I108" s="430" t="n"/>
      <c r="J108" s="430" t="n"/>
      <c r="K108" s="430" t="n"/>
      <c r="L108" s="430" t="n"/>
      <c r="M108" s="430" t="n"/>
      <c r="N108" s="430" t="n"/>
      <c r="O108" s="430" t="n"/>
      <c r="P108" s="430" t="n"/>
      <c r="Q108" s="430" t="n"/>
      <c r="R108" s="430" t="n"/>
      <c r="S108" s="6447" t="str">
        <v>D08</v>
      </c>
      <c r="T108" s="6447" t="str">
        <v>S13</v>
      </c>
      <c r="U108" s="6466" t="n">
        <v>5</v>
      </c>
      <c r="V108" s="6466" t="n">
        <f>IF(COUNT(P18)=1,P18,"AV")</f>
        <v>5</v>
      </c>
      <c r="W108" s="6447" t="str">
        <v>Limiar, memória e leitura podem ser calibrados separadamente antes da correlação com a louça.</v>
      </c>
      <c r="X108" s="12932" t="str">
        <v>Morfológica C8/H8; OP-01 opcional; julgamento de projeto</v>
      </c>
      <c r="Y108" s="19537" t="str">
        <f>IF(AND(ISNUMBER(U108),ISNUMBER(V108),U108=V108),"Reavaliar M1","Rever nota e M1")</f>
        <v>Reavaliar M1</v>
      </c>
    </row>
    <row r="109" ht="44" customHeight="1" s="23887" customFormat="1">
      <c r="A109" s="430" t="n"/>
      <c r="B109" s="1025"/>
      <c r="C109" s="1025"/>
      <c r="D109" s="1025"/>
      <c r="E109" s="1025"/>
      <c r="F109" s="1025"/>
      <c r="G109" s="430" t="n"/>
      <c r="H109" s="430" t="n"/>
      <c r="I109" s="430" t="n"/>
      <c r="J109" s="430" t="n"/>
      <c r="K109" s="430" t="n"/>
      <c r="L109" s="430" t="n"/>
      <c r="M109" s="430" t="n"/>
      <c r="N109" s="430" t="n"/>
      <c r="O109" s="430" t="n"/>
      <c r="P109" s="430" t="n"/>
      <c r="Q109" s="430" t="n"/>
      <c r="R109" s="430" t="n"/>
      <c r="S109" s="6447" t="str">
        <v>D09</v>
      </c>
      <c r="T109" s="6447" t="str">
        <v>S01</v>
      </c>
      <c r="U109" s="6466" t="n">
        <v>3</v>
      </c>
      <c r="V109" s="6466" t="n">
        <f>IF(COUNT(D19)=1,D19,"AV")</f>
        <v>3</v>
      </c>
      <c r="W109" s="6447" t="str">
        <v>Calços fabricados por fornecedor são possíveis; geometria e resposta ainda exigem especificação própria.</v>
      </c>
      <c r="X109" s="12932" t="str">
        <v>Morfológica C4/H4; F01; julgamento de projeto</v>
      </c>
      <c r="Y109" s="19537" t="str">
        <f>IF(AND(ISNUMBER(U109),ISNUMBER(V109),U109=V109),"Reavaliar M1","Rever nota e M1")</f>
        <v>Reavaliar M1</v>
      </c>
    </row>
    <row r="110" ht="44" customHeight="1" s="23887" customFormat="1">
      <c r="A110" s="430" t="n"/>
      <c r="B110" s="1025"/>
      <c r="C110" s="1025"/>
      <c r="D110" s="1025"/>
      <c r="E110" s="1025"/>
      <c r="F110" s="1025"/>
      <c r="G110" s="430" t="n"/>
      <c r="H110" s="430" t="n"/>
      <c r="I110" s="430" t="n"/>
      <c r="J110" s="430" t="n"/>
      <c r="K110" s="430" t="n"/>
      <c r="L110" s="430" t="n"/>
      <c r="M110" s="430" t="n"/>
      <c r="N110" s="430" t="n"/>
      <c r="O110" s="430" t="n"/>
      <c r="P110" s="430" t="n"/>
      <c r="Q110" s="430" t="n"/>
      <c r="R110" s="430" t="n"/>
      <c r="S110" s="6447" t="str">
        <v>D09</v>
      </c>
      <c r="T110" s="6447" t="str">
        <v>S02</v>
      </c>
      <c r="U110" s="6466" t="n">
        <v>3</v>
      </c>
      <c r="V110" s="6466" t="n">
        <f>IF(COUNT(E19)=1,E19,"AV")</f>
        <v>3</v>
      </c>
      <c r="W110" s="6447" t="str">
        <v>Cintas prontas são possíveis, mas tensão, apoio e compatibilidade precisam ser especificados.</v>
      </c>
      <c r="X110" s="12932" t="str">
        <v>Morfológica C5/H5; F02; julgamento de projeto</v>
      </c>
      <c r="Y110" s="19537" t="str">
        <f>IF(AND(ISNUMBER(U110),ISNUMBER(V110),U110=V110),"Reavaliar M1","Rever nota e M1")</f>
        <v>Reavaliar M1</v>
      </c>
    </row>
    <row r="111" ht="44" customHeight="1" s="23887" customFormat="1">
      <c r="A111" s="430" t="n"/>
      <c r="B111" s="1025"/>
      <c r="C111" s="1025"/>
      <c r="D111" s="1025"/>
      <c r="E111" s="1025"/>
      <c r="F111" s="1025"/>
      <c r="G111" s="430" t="n"/>
      <c r="H111" s="430" t="n"/>
      <c r="I111" s="430" t="n"/>
      <c r="J111" s="430" t="n"/>
      <c r="K111" s="430" t="n"/>
      <c r="L111" s="430" t="n"/>
      <c r="M111" s="430" t="n"/>
      <c r="N111" s="430" t="n"/>
      <c r="O111" s="430" t="n"/>
      <c r="P111" s="430" t="n"/>
      <c r="Q111" s="430" t="n"/>
      <c r="R111" s="430" t="n"/>
      <c r="S111" s="6447" t="str">
        <v>D09</v>
      </c>
      <c r="T111" s="6447" t="str">
        <v>S03</v>
      </c>
      <c r="U111" s="6466" t="n">
        <v>1</v>
      </c>
      <c r="V111" s="6466" t="n">
        <f>IF(COUNT(F19)=1,F19,"AV")</f>
        <v>1</v>
      </c>
      <c r="W111" s="6447" t="str">
        <v>Peças de catálogo podem auxiliar; o conjunto funcional de ajuste ainda será projetado.</v>
      </c>
      <c r="X111" s="12932" t="str">
        <v>Morfológica C6/H6; F07; julgamento de projeto</v>
      </c>
      <c r="Y111" s="19537" t="str">
        <f>IF(AND(ISNUMBER(U111),ISNUMBER(V111),U111=V111),"Reavaliar M1","Rever nota e M1")</f>
        <v>Reavaliar M1</v>
      </c>
    </row>
    <row r="112" ht="44" customHeight="1" s="23887" customFormat="1">
      <c r="A112" s="430" t="n"/>
      <c r="B112" s="1025"/>
      <c r="C112" s="1025"/>
      <c r="D112" s="1025"/>
      <c r="E112" s="1025"/>
      <c r="F112" s="1025"/>
      <c r="G112" s="430" t="n"/>
      <c r="H112" s="430" t="n"/>
      <c r="I112" s="430" t="n"/>
      <c r="J112" s="430" t="n"/>
      <c r="K112" s="430" t="n"/>
      <c r="L112" s="430" t="n"/>
      <c r="M112" s="430" t="n"/>
      <c r="N112" s="430" t="n"/>
      <c r="O112" s="430" t="n"/>
      <c r="P112" s="430" t="n"/>
      <c r="Q112" s="430" t="n"/>
      <c r="R112" s="430" t="n"/>
      <c r="S112" s="6447" t="str">
        <v>D09</v>
      </c>
      <c r="T112" s="6447" t="str">
        <v>S04</v>
      </c>
      <c r="U112" s="6466" t="n">
        <v>1</v>
      </c>
      <c r="V112" s="6466" t="n">
        <f>IF(COUNT(G19)=1,G19,"AV")</f>
        <v>1</v>
      </c>
      <c r="W112" s="6447" t="str">
        <v>Material transparente comprado não é solução funcional pronta de inspeção.</v>
      </c>
      <c r="X112" s="12932" t="str">
        <v>Morfológica C7/H7; F04; julgamento de projeto</v>
      </c>
      <c r="Y112" s="19537" t="str">
        <f>IF(AND(ISNUMBER(U112),ISNUMBER(V112),U112=V112),"Reavaliar M1","Rever nota e M1")</f>
        <v>Reavaliar M1</v>
      </c>
    </row>
    <row r="113" ht="44" customHeight="1" s="23887" customFormat="1">
      <c r="A113" s="430" t="n"/>
      <c r="B113" s="1025"/>
      <c r="C113" s="1025"/>
      <c r="D113" s="1025"/>
      <c r="E113" s="1025"/>
      <c r="F113" s="1025"/>
      <c r="G113" s="430" t="n"/>
      <c r="H113" s="430" t="n"/>
      <c r="I113" s="430" t="n"/>
      <c r="J113" s="430" t="n"/>
      <c r="K113" s="430" t="n"/>
      <c r="L113" s="430" t="n"/>
      <c r="M113" s="430" t="n"/>
      <c r="N113" s="430" t="n"/>
      <c r="O113" s="430" t="n"/>
      <c r="P113" s="430" t="n"/>
      <c r="Q113" s="430" t="n"/>
      <c r="R113" s="430" t="n"/>
      <c r="S113" s="6447" t="str">
        <v>D09</v>
      </c>
      <c r="T113" s="6447" t="str">
        <v>S05</v>
      </c>
      <c r="U113" s="6466" t="n">
        <v>0</v>
      </c>
      <c r="V113" s="6466" t="n">
        <f>IF(COUNT(H19)=1,H19,"AV")</f>
        <v>0</v>
      </c>
      <c r="W113" s="6447" t="str">
        <v>A cava integrada não é um produto pronto adquirido separadamente.</v>
      </c>
      <c r="X113" s="12932" t="str">
        <v>Morfológica C9/H9; F05; julgamento de projeto</v>
      </c>
      <c r="Y113" s="19537" t="str">
        <f>IF(AND(ISNUMBER(U113),ISNUMBER(V113),U113=V113),"Reavaliar M1","Rever nota e M1")</f>
        <v>Reavaliar M1</v>
      </c>
    </row>
    <row r="114" ht="44" customHeight="1" s="23887" customFormat="1">
      <c r="A114" s="430" t="n"/>
      <c r="B114" s="1025"/>
      <c r="C114" s="1025"/>
      <c r="D114" s="1025"/>
      <c r="E114" s="1025"/>
      <c r="F114" s="1025"/>
      <c r="G114" s="430" t="n"/>
      <c r="H114" s="430" t="n"/>
      <c r="I114" s="430" t="n"/>
      <c r="J114" s="430" t="n"/>
      <c r="K114" s="430" t="n"/>
      <c r="L114" s="430" t="n"/>
      <c r="M114" s="430" t="n"/>
      <c r="N114" s="430" t="n"/>
      <c r="O114" s="430" t="n"/>
      <c r="P114" s="430" t="n"/>
      <c r="Q114" s="430" t="n"/>
      <c r="R114" s="430" t="n"/>
      <c r="S114" s="6447" t="str">
        <v>D09</v>
      </c>
      <c r="T114" s="6447" t="str">
        <v>S06</v>
      </c>
      <c r="U114" s="6466" t="n">
        <v>0</v>
      </c>
      <c r="V114" s="6466" t="n">
        <f>IF(COUNT(I19)=1,I19,"AV")</f>
        <v>0</v>
      </c>
      <c r="W114" s="6447" t="str">
        <v>A C1 usa interface com carrinho externo; não se pontua compra de kit de rodas da C2/C3.</v>
      </c>
      <c r="X114" s="12932" t="str">
        <v>Morfológica C10/H10; F03, F08; julgamento de projeto</v>
      </c>
      <c r="Y114" s="19537" t="str">
        <f>IF(AND(ISNUMBER(U114),ISNUMBER(V114),U114=V114),"Reavaliar M1","Rever nota e M1")</f>
        <v>Reavaliar M1</v>
      </c>
    </row>
    <row r="115" ht="44" customHeight="1" s="23887" customFormat="1">
      <c r="A115" s="430" t="n"/>
      <c r="B115" s="1025"/>
      <c r="C115" s="1025"/>
      <c r="D115" s="1025"/>
      <c r="E115" s="1025"/>
      <c r="F115" s="1025"/>
      <c r="G115" s="430" t="n"/>
      <c r="H115" s="430" t="n"/>
      <c r="I115" s="430" t="n"/>
      <c r="J115" s="430" t="n"/>
      <c r="K115" s="430" t="n"/>
      <c r="L115" s="430" t="n"/>
      <c r="M115" s="430" t="n"/>
      <c r="N115" s="430" t="n"/>
      <c r="O115" s="430" t="n"/>
      <c r="P115" s="430" t="n"/>
      <c r="Q115" s="430" t="n"/>
      <c r="R115" s="430" t="n"/>
      <c r="S115" s="6447" t="str">
        <v>D09</v>
      </c>
      <c r="T115" s="6447" t="str">
        <v>S07</v>
      </c>
      <c r="U115" s="6466" t="n">
        <v>1</v>
      </c>
      <c r="V115" s="6466" t="n">
        <f>IF(COUNT(J19)=1,J19,"AV")</f>
        <v>1</v>
      </c>
      <c r="W115" s="6447" t="str">
        <v>Forro comprado não comprova o subsistema completo de contenção.</v>
      </c>
      <c r="X115" s="12932" t="str">
        <v>Morfológica C11/H11; F06; julgamento de projeto</v>
      </c>
      <c r="Y115" s="19537" t="str">
        <f>IF(AND(ISNUMBER(U115),ISNUMBER(V115),U115=V115),"Reavaliar M1","Rever nota e M1")</f>
        <v>Reavaliar M1</v>
      </c>
    </row>
    <row r="116" ht="44" customHeight="1" s="23887" customFormat="1">
      <c r="A116" s="430" t="n"/>
      <c r="B116" s="1025"/>
      <c r="C116" s="1025"/>
      <c r="D116" s="1025"/>
      <c r="E116" s="1025"/>
      <c r="F116" s="1025"/>
      <c r="G116" s="430" t="n"/>
      <c r="H116" s="430" t="n"/>
      <c r="I116" s="430" t="n"/>
      <c r="J116" s="430" t="n"/>
      <c r="K116" s="430" t="n"/>
      <c r="L116" s="430" t="n"/>
      <c r="M116" s="430" t="n"/>
      <c r="N116" s="430" t="n"/>
      <c r="O116" s="430" t="n"/>
      <c r="P116" s="430" t="n"/>
      <c r="Q116" s="430" t="n"/>
      <c r="R116" s="430" t="n"/>
      <c r="S116" s="6447" t="str">
        <v>D09</v>
      </c>
      <c r="T116" s="6447" t="str">
        <v>S08</v>
      </c>
      <c r="U116" s="6466" t="n">
        <v>0</v>
      </c>
      <c r="V116" s="6466" t="n">
        <f>IF(COUNT(K19)=1,K19,"AV")</f>
        <v>0</v>
      </c>
      <c r="W116" s="6447" t="str">
        <v>Comprar polímero não é comprar um subsistema pronto de compressão.</v>
      </c>
      <c r="X116" s="12932" t="str">
        <v>Morfológica C12/H12; F11; julgamento de projeto</v>
      </c>
      <c r="Y116" s="19537" t="str">
        <f>IF(AND(ISNUMBER(U116),ISNUMBER(V116),U116=V116),"Reavaliar M1","Rever nota e M1")</f>
        <v>Reavaliar M1</v>
      </c>
    </row>
    <row r="117" ht="44" customHeight="1" s="23887" customFormat="1">
      <c r="A117" s="430" t="n"/>
      <c r="B117" s="1025"/>
      <c r="C117" s="1025"/>
      <c r="D117" s="1025"/>
      <c r="E117" s="1025"/>
      <c r="F117" s="1025"/>
      <c r="G117" s="430" t="n"/>
      <c r="H117" s="430" t="n"/>
      <c r="I117" s="430" t="n"/>
      <c r="J117" s="430" t="n"/>
      <c r="K117" s="430" t="n"/>
      <c r="L117" s="430" t="n"/>
      <c r="M117" s="430" t="n"/>
      <c r="N117" s="430" t="n"/>
      <c r="O117" s="430" t="n"/>
      <c r="P117" s="430" t="n"/>
      <c r="Q117" s="430" t="n"/>
      <c r="R117" s="430" t="n"/>
      <c r="S117" s="6447" t="str">
        <v>D09</v>
      </c>
      <c r="T117" s="6447" t="str">
        <v>S09</v>
      </c>
      <c r="U117" s="6466" t="n">
        <v>3</v>
      </c>
      <c r="V117" s="6466" t="n">
        <f>IF(COUNT(L19)=1,L19,"AV")</f>
        <v>3</v>
      </c>
      <c r="W117" s="6447" t="str">
        <v>Fechos prontos são possíveis; aplicação, retenção secundária e interfaces exigem projeto.</v>
      </c>
      <c r="X117" s="12932" t="str">
        <v>Morfológica C13/H13; F17, F22; julgamento de projeto</v>
      </c>
      <c r="Y117" s="19537" t="str">
        <f>IF(AND(ISNUMBER(U117),ISNUMBER(V117),U117=V117),"Reavaliar M1","Rever nota e M1")</f>
        <v>Reavaliar M1</v>
      </c>
    </row>
    <row r="118" ht="44" customHeight="1" s="23887" customFormat="1">
      <c r="A118" s="430" t="n"/>
      <c r="B118" s="1025"/>
      <c r="C118" s="1025"/>
      <c r="D118" s="1025"/>
      <c r="E118" s="1025"/>
      <c r="F118" s="1025"/>
      <c r="G118" s="430" t="n"/>
      <c r="H118" s="430" t="n"/>
      <c r="I118" s="430" t="n"/>
      <c r="J118" s="430" t="n"/>
      <c r="K118" s="430" t="n"/>
      <c r="L118" s="430" t="n"/>
      <c r="M118" s="430" t="n"/>
      <c r="N118" s="430" t="n"/>
      <c r="O118" s="430" t="n"/>
      <c r="P118" s="430" t="n"/>
      <c r="Q118" s="430" t="n"/>
      <c r="R118" s="430" t="n"/>
      <c r="S118" s="6447" t="str">
        <v>D09</v>
      </c>
      <c r="T118" s="6447" t="str">
        <v>S10</v>
      </c>
      <c r="U118" s="6466" t="n">
        <v>0</v>
      </c>
      <c r="V118" s="6466" t="n">
        <f>IF(COUNT(M19)=1,M19,"AV")</f>
        <v>0</v>
      </c>
      <c r="W118" s="6447" t="str">
        <v>Não há tag ou leitor pronto adotado na C1; não se transfere a hipótese de RFID da C2.</v>
      </c>
      <c r="X118" s="12932" t="str">
        <v>Morfológica C14/H14; F16, F21; julgamento de projeto</v>
      </c>
      <c r="Y118" s="19537" t="str">
        <f>IF(AND(ISNUMBER(U118),ISNUMBER(V118),U118=V118),"Reavaliar M1","Rever nota e M1")</f>
        <v>Reavaliar M1</v>
      </c>
    </row>
    <row r="119" ht="44" customHeight="1" s="23887" customFormat="1">
      <c r="A119" s="430" t="n"/>
      <c r="B119" s="1025"/>
      <c r="C119" s="1025"/>
      <c r="D119" s="1025"/>
      <c r="E119" s="1025"/>
      <c r="F119" s="1025"/>
      <c r="G119" s="430" t="n"/>
      <c r="H119" s="430" t="n"/>
      <c r="I119" s="430" t="n"/>
      <c r="J119" s="430" t="n"/>
      <c r="K119" s="430" t="n"/>
      <c r="L119" s="430" t="n"/>
      <c r="M119" s="430" t="n"/>
      <c r="N119" s="430" t="n"/>
      <c r="O119" s="430" t="n"/>
      <c r="P119" s="430" t="n"/>
      <c r="Q119" s="430" t="n"/>
      <c r="R119" s="430" t="n"/>
      <c r="S119" s="6447" t="str">
        <v>D09</v>
      </c>
      <c r="T119" s="6447" t="str">
        <v>S11</v>
      </c>
      <c r="U119" s="6466" t="n">
        <v>0</v>
      </c>
      <c r="V119" s="6466" t="n">
        <f>IF(COUNT(N19)=1,N19,"AV")</f>
        <v>0</v>
      </c>
      <c r="W119" s="6447" t="str">
        <v>A base alargada não é um kit de freios comprado; a C3 deve ser reavaliada separadamente.</v>
      </c>
      <c r="X119" s="12932" t="str">
        <v>Morfológica C15/H15; F09; julgamento de projeto</v>
      </c>
      <c r="Y119" s="19537" t="str">
        <f>IF(AND(ISNUMBER(U119),ISNUMBER(V119),U119=V119),"Reavaliar M1","Rever nota e M1")</f>
        <v>Reavaliar M1</v>
      </c>
    </row>
    <row r="120" ht="44" customHeight="1" s="23887" customFormat="1">
      <c r="A120" s="430" t="n"/>
      <c r="B120" s="1025"/>
      <c r="C120" s="1025"/>
      <c r="D120" s="1025"/>
      <c r="E120" s="1025"/>
      <c r="F120" s="1025"/>
      <c r="G120" s="430" t="n"/>
      <c r="H120" s="430" t="n"/>
      <c r="I120" s="430" t="n"/>
      <c r="J120" s="430" t="n"/>
      <c r="K120" s="430" t="n"/>
      <c r="L120" s="430" t="n"/>
      <c r="M120" s="430" t="n"/>
      <c r="N120" s="430" t="n"/>
      <c r="O120" s="430" t="n"/>
      <c r="P120" s="430" t="n"/>
      <c r="Q120" s="430" t="n"/>
      <c r="R120" s="430" t="n"/>
      <c r="S120" s="6447" t="str">
        <v>D09</v>
      </c>
      <c r="T120" s="6447" t="str">
        <v>S12</v>
      </c>
      <c r="U120" s="6466" t="n">
        <v>1</v>
      </c>
      <c r="V120" s="6466" t="n">
        <f>IF(COUNT(O19)=1,O19,"AV")</f>
        <v>1</v>
      </c>
      <c r="W120" s="6447" t="str">
        <v>Ferragens de catálogo podem ajudar, mas não compõem sozinhas o subsistema de recolhimento.</v>
      </c>
      <c r="X120" s="12932" t="str">
        <v>Morfológica C16/H16; F14, F17; julgamento de projeto</v>
      </c>
      <c r="Y120" s="19537" t="str">
        <f>IF(AND(ISNUMBER(U120),ISNUMBER(V120),U120=V120),"Reavaliar M1","Rever nota e M1")</f>
        <v>Reavaliar M1</v>
      </c>
    </row>
    <row r="121" ht="44" customHeight="1" s="23887" customFormat="1">
      <c r="A121" s="430" t="n"/>
      <c r="B121" s="1025"/>
      <c r="C121" s="1025"/>
      <c r="D121" s="1025"/>
      <c r="E121" s="1025"/>
      <c r="F121" s="1025"/>
      <c r="G121" s="430" t="n"/>
      <c r="H121" s="430" t="n"/>
      <c r="I121" s="430" t="n"/>
      <c r="J121" s="430" t="n"/>
      <c r="K121" s="430" t="n"/>
      <c r="L121" s="430" t="n"/>
      <c r="M121" s="430" t="n"/>
      <c r="N121" s="430" t="n"/>
      <c r="O121" s="430" t="n"/>
      <c r="P121" s="430" t="n"/>
      <c r="Q121" s="430" t="n"/>
      <c r="R121" s="430" t="n"/>
      <c r="S121" s="6447" t="str">
        <v>D09</v>
      </c>
      <c r="T121" s="6447" t="str">
        <v>S13</v>
      </c>
      <c r="U121" s="6466" t="n">
        <v>5</v>
      </c>
      <c r="V121" s="6466" t="n">
        <f>IF(COUNT(P19)=1,P19,"AV")</f>
        <v>5</v>
      </c>
      <c r="W121" s="6447" t="str">
        <v>Indicadores e registradores comerciais podem entregar o subsistema pronto, sujeitos à compatibilidade.</v>
      </c>
      <c r="X121" s="12932" t="str">
        <v>Morfológica C8/H8; OP-01 opcional; julgamento de projeto</v>
      </c>
      <c r="Y121" s="19537" t="str">
        <f>IF(AND(ISNUMBER(U121),ISNUMBER(V121),U121=V121),"Reavaliar M1","Rever nota e M1")</f>
        <v>Reavaliar M1</v>
      </c>
    </row>
    <row r="122" ht="44" customHeight="1" s="23887" customFormat="1">
      <c r="A122" s="430" t="n"/>
      <c r="B122" s="1025"/>
      <c r="C122" s="1025"/>
      <c r="D122" s="1025"/>
      <c r="E122" s="1025"/>
      <c r="F122" s="1025"/>
      <c r="G122" s="430" t="n"/>
      <c r="H122" s="430" t="n"/>
      <c r="I122" s="430" t="n"/>
      <c r="J122" s="430" t="n"/>
      <c r="K122" s="430" t="n"/>
      <c r="L122" s="430" t="n"/>
      <c r="M122" s="430" t="n"/>
      <c r="N122" s="430" t="n"/>
      <c r="O122" s="430" t="n"/>
      <c r="P122" s="430" t="n"/>
      <c r="Q122" s="430" t="n"/>
      <c r="R122" s="430" t="n"/>
      <c r="S122" s="6447" t="str">
        <v>D10</v>
      </c>
      <c r="T122" s="6447" t="str">
        <v>S01</v>
      </c>
      <c r="U122" s="6466" t="n">
        <v>5</v>
      </c>
      <c r="V122" s="6466" t="n">
        <f>IF(COUNT(D20)=1,D20,"AV")</f>
        <v>5</v>
      </c>
      <c r="W122" s="6447" t="str">
        <v>Desgaste do amortecedor deve permitir reposição sem descartar estrutura e barreira.</v>
      </c>
      <c r="X122" s="12932" t="str">
        <v>Morfológica C4/H4; F01; julgamento de projeto</v>
      </c>
      <c r="Y122" s="19537" t="str">
        <f>IF(AND(ISNUMBER(U122),ISNUMBER(V122),U122=V122),"Reavaliar M1","Rever nota e M1")</f>
        <v>Reavaliar M1</v>
      </c>
    </row>
    <row r="123" ht="44" customHeight="1" s="23887" customFormat="1">
      <c r="A123" s="430" t="n"/>
      <c r="B123" s="1025"/>
      <c r="C123" s="1025"/>
      <c r="D123" s="1025"/>
      <c r="E123" s="1025"/>
      <c r="F123" s="1025"/>
      <c r="G123" s="430" t="n"/>
      <c r="H123" s="430" t="n"/>
      <c r="I123" s="430" t="n"/>
      <c r="J123" s="430" t="n"/>
      <c r="K123" s="430" t="n"/>
      <c r="L123" s="430" t="n"/>
      <c r="M123" s="430" t="n"/>
      <c r="N123" s="430" t="n"/>
      <c r="O123" s="430" t="n"/>
      <c r="P123" s="430" t="n"/>
      <c r="Q123" s="430" t="n"/>
      <c r="R123" s="430" t="n"/>
      <c r="S123" s="6447" t="str">
        <v>D10</v>
      </c>
      <c r="T123" s="6447" t="str">
        <v>S02</v>
      </c>
      <c r="U123" s="6466" t="n">
        <v>5</v>
      </c>
      <c r="V123" s="6466" t="n">
        <f>IF(COUNT(E20)=1,E20,"AV")</f>
        <v>5</v>
      </c>
      <c r="W123" s="6447" t="str">
        <v>Uma cinta desgastada precisa sair com o conjunto de ajuste sem substituir a estrutura.</v>
      </c>
      <c r="X123" s="12932" t="str">
        <v>Morfológica C5/H5; F02; julgamento de projeto</v>
      </c>
      <c r="Y123" s="19537" t="str">
        <f>IF(AND(ISNUMBER(U123),ISNUMBER(V123),U123=V123),"Reavaliar M1","Rever nota e M1")</f>
        <v>Reavaliar M1</v>
      </c>
    </row>
    <row r="124" ht="44" customHeight="1" s="23887" customFormat="1">
      <c r="A124" s="430" t="n"/>
      <c r="B124" s="1025"/>
      <c r="C124" s="1025"/>
      <c r="D124" s="1025"/>
      <c r="E124" s="1025"/>
      <c r="F124" s="1025"/>
      <c r="G124" s="430" t="n"/>
      <c r="H124" s="430" t="n"/>
      <c r="I124" s="430" t="n"/>
      <c r="J124" s="430" t="n"/>
      <c r="K124" s="430" t="n"/>
      <c r="L124" s="430" t="n"/>
      <c r="M124" s="430" t="n"/>
      <c r="N124" s="430" t="n"/>
      <c r="O124" s="430" t="n"/>
      <c r="P124" s="430" t="n"/>
      <c r="Q124" s="430" t="n"/>
      <c r="R124" s="430" t="n"/>
      <c r="S124" s="6447" t="str">
        <v>D10</v>
      </c>
      <c r="T124" s="6447" t="str">
        <v>S03</v>
      </c>
      <c r="U124" s="6466" t="n">
        <v>3</v>
      </c>
      <c r="V124" s="6466" t="n">
        <f>IF(COUNT(F20)=1,F20,"AV")</f>
        <v>3</v>
      </c>
      <c r="W124" s="6447" t="str">
        <v>A guia precisa ser acessível para limpeza e reposição por desgaste fora da operação de ajuste.</v>
      </c>
      <c r="X124" s="12932" t="str">
        <v>Morfológica C6/H6; F07; julgamento de projeto</v>
      </c>
      <c r="Y124" s="19537" t="str">
        <f>IF(AND(ISNUMBER(U124),ISNUMBER(V124),U124=V124),"Reavaliar M1","Rever nota e M1")</f>
        <v>Reavaliar M1</v>
      </c>
    </row>
    <row r="125" ht="44" customHeight="1" s="23887" customFormat="1">
      <c r="A125" s="430" t="n"/>
      <c r="B125" s="1025"/>
      <c r="C125" s="1025"/>
      <c r="D125" s="1025"/>
      <c r="E125" s="1025"/>
      <c r="F125" s="1025"/>
      <c r="G125" s="430" t="n"/>
      <c r="H125" s="430" t="n"/>
      <c r="I125" s="430" t="n"/>
      <c r="J125" s="430" t="n"/>
      <c r="K125" s="430" t="n"/>
      <c r="L125" s="430" t="n"/>
      <c r="M125" s="430" t="n"/>
      <c r="N125" s="430" t="n"/>
      <c r="O125" s="430" t="n"/>
      <c r="P125" s="430" t="n"/>
      <c r="Q125" s="430" t="n"/>
      <c r="R125" s="430" t="n"/>
      <c r="S125" s="6447" t="str">
        <v>D10</v>
      </c>
      <c r="T125" s="6447" t="str">
        <v>S04</v>
      </c>
      <c r="U125" s="6466" t="n">
        <v>3</v>
      </c>
      <c r="V125" s="6466" t="n">
        <f>IF(COUNT(G20)=1,G20,"AV")</f>
        <v>3</v>
      </c>
      <c r="W125" s="6447" t="str">
        <v>O painel precisa de limpeza e possibilidade de reposição sem perder contenção.</v>
      </c>
      <c r="X125" s="12932" t="str">
        <v>Morfológica C7/H7; F04; julgamento de projeto</v>
      </c>
      <c r="Y125" s="19537" t="str">
        <f>IF(AND(ISNUMBER(U125),ISNUMBER(V125),U125=V125),"Reavaliar M1","Rever nota e M1")</f>
        <v>Reavaliar M1</v>
      </c>
    </row>
    <row r="126" ht="44" customHeight="1" s="23887" customFormat="1">
      <c r="A126" s="430" t="n"/>
      <c r="B126" s="1025"/>
      <c r="C126" s="1025"/>
      <c r="D126" s="1025"/>
      <c r="E126" s="1025"/>
      <c r="F126" s="1025"/>
      <c r="G126" s="430" t="n"/>
      <c r="H126" s="430" t="n"/>
      <c r="I126" s="430" t="n"/>
      <c r="J126" s="430" t="n"/>
      <c r="K126" s="430" t="n"/>
      <c r="L126" s="430" t="n"/>
      <c r="M126" s="430" t="n"/>
      <c r="N126" s="430" t="n"/>
      <c r="O126" s="430" t="n"/>
      <c r="P126" s="430" t="n"/>
      <c r="Q126" s="430" t="n"/>
      <c r="R126" s="430" t="n"/>
      <c r="S126" s="6447" t="str">
        <v>D10</v>
      </c>
      <c r="T126" s="6447" t="str">
        <v>S05</v>
      </c>
      <c r="U126" s="6466" t="n">
        <v>1</v>
      </c>
      <c r="V126" s="6466" t="n">
        <f>IF(COUNT(H20)=1,H20,"AV")</f>
        <v>1</v>
      </c>
      <c r="W126" s="6447" t="str">
        <v>Limpeza local é necessária; não existe peça de pega autônoma prevista nesta C1.</v>
      </c>
      <c r="X126" s="12932" t="str">
        <v>Morfológica C9/H9; F05; julgamento de projeto</v>
      </c>
      <c r="Y126" s="19537" t="str">
        <f>IF(AND(ISNUMBER(U126),ISNUMBER(V126),U126=V126),"Reavaliar M1","Rever nota e M1")</f>
        <v>Reavaliar M1</v>
      </c>
    </row>
    <row r="127" ht="44" customHeight="1" s="23887" customFormat="1">
      <c r="A127" s="430" t="n"/>
      <c r="B127" s="1025"/>
      <c r="C127" s="1025"/>
      <c r="D127" s="1025"/>
      <c r="E127" s="1025"/>
      <c r="F127" s="1025"/>
      <c r="G127" s="430" t="n"/>
      <c r="H127" s="430" t="n"/>
      <c r="I127" s="430" t="n"/>
      <c r="J127" s="430" t="n"/>
      <c r="K127" s="430" t="n"/>
      <c r="L127" s="430" t="n"/>
      <c r="M127" s="430" t="n"/>
      <c r="N127" s="430" t="n"/>
      <c r="O127" s="430" t="n"/>
      <c r="P127" s="430" t="n"/>
      <c r="Q127" s="430" t="n"/>
      <c r="R127" s="430" t="n"/>
      <c r="S127" s="6447" t="str">
        <v>D10</v>
      </c>
      <c r="T127" s="6447" t="str">
        <v>S06</v>
      </c>
      <c r="U127" s="6466" t="n">
        <v>1</v>
      </c>
      <c r="V127" s="6466" t="n">
        <f>IF(COUNT(I20)=1,I20,"AV")</f>
        <v>1</v>
      </c>
      <c r="W127" s="6447" t="str">
        <v>Limpeza e verificação de desgaste são necessárias, sem um módulo de rolamento previsto na C1.</v>
      </c>
      <c r="X127" s="12932" t="str">
        <v>Morfológica C10/H10; F03, F08; julgamento de projeto</v>
      </c>
      <c r="Y127" s="19537" t="str">
        <f>IF(AND(ISNUMBER(U127),ISNUMBER(V127),U127=V127),"Reavaliar M1","Rever nota e M1")</f>
        <v>Reavaliar M1</v>
      </c>
    </row>
    <row r="128" ht="44" customHeight="1" s="23887" customFormat="1">
      <c r="A128" s="430" t="n"/>
      <c r="B128" s="1025"/>
      <c r="C128" s="1025"/>
      <c r="D128" s="1025"/>
      <c r="E128" s="1025"/>
      <c r="F128" s="1025"/>
      <c r="G128" s="430" t="n"/>
      <c r="H128" s="430" t="n"/>
      <c r="I128" s="430" t="n"/>
      <c r="J128" s="430" t="n"/>
      <c r="K128" s="430" t="n"/>
      <c r="L128" s="430" t="n"/>
      <c r="M128" s="430" t="n"/>
      <c r="N128" s="430" t="n"/>
      <c r="O128" s="430" t="n"/>
      <c r="P128" s="430" t="n"/>
      <c r="Q128" s="430" t="n"/>
      <c r="R128" s="430" t="n"/>
      <c r="S128" s="6447" t="str">
        <v>D10</v>
      </c>
      <c r="T128" s="6447" t="str">
        <v>S07</v>
      </c>
      <c r="U128" s="6466" t="n">
        <v>5</v>
      </c>
      <c r="V128" s="6466" t="n">
        <f>IF(COUNT(J20)=1,J20,"AV")</f>
        <v>5</v>
      </c>
      <c r="W128" s="6447" t="str">
        <v>Barreira contaminada ou perfurada precisa de limpeza ou troca independente.</v>
      </c>
      <c r="X128" s="12932" t="str">
        <v>Morfológica C11/H11; F06; julgamento de projeto</v>
      </c>
      <c r="Y128" s="19537" t="str">
        <f>IF(AND(ISNUMBER(U128),ISNUMBER(V128),U128=V128),"Reavaliar M1","Rever nota e M1")</f>
        <v>Reavaliar M1</v>
      </c>
    </row>
    <row r="129" ht="44" customHeight="1" s="23887" customFormat="1">
      <c r="A129" s="430" t="n"/>
      <c r="B129" s="1025"/>
      <c r="C129" s="1025"/>
      <c r="D129" s="1025"/>
      <c r="E129" s="1025"/>
      <c r="F129" s="1025"/>
      <c r="G129" s="430" t="n"/>
      <c r="H129" s="430" t="n"/>
      <c r="I129" s="430" t="n"/>
      <c r="J129" s="430" t="n"/>
      <c r="K129" s="430" t="n"/>
      <c r="L129" s="430" t="n"/>
      <c r="M129" s="430" t="n"/>
      <c r="N129" s="430" t="n"/>
      <c r="O129" s="430" t="n"/>
      <c r="P129" s="430" t="n"/>
      <c r="Q129" s="430" t="n"/>
      <c r="R129" s="430" t="n"/>
      <c r="S129" s="6447" t="str">
        <v>D10</v>
      </c>
      <c r="T129" s="6447" t="str">
        <v>S08</v>
      </c>
      <c r="U129" s="6466" t="n">
        <v>1</v>
      </c>
      <c r="V129" s="6466" t="n">
        <f>IF(COUNT(K20)=1,K20,"AV")</f>
        <v>1</v>
      </c>
      <c r="W129" s="6447" t="str">
        <v>Inspecionar trincas e limpar o corpo são necessários; não se propõe trocar coluna isolada em serviço.</v>
      </c>
      <c r="X129" s="12932" t="str">
        <v>Morfológica C12/H12; F11; julgamento de projeto</v>
      </c>
      <c r="Y129" s="19537" t="str">
        <f>IF(AND(ISNUMBER(U129),ISNUMBER(V129),U129=V129),"Reavaliar M1","Rever nota e M1")</f>
        <v>Reavaliar M1</v>
      </c>
    </row>
    <row r="130" ht="44" customHeight="1" s="23887" customFormat="1">
      <c r="A130" s="430" t="n"/>
      <c r="B130" s="1025"/>
      <c r="C130" s="1025"/>
      <c r="D130" s="1025"/>
      <c r="E130" s="1025"/>
      <c r="F130" s="1025"/>
      <c r="G130" s="430" t="n"/>
      <c r="H130" s="430" t="n"/>
      <c r="I130" s="430" t="n"/>
      <c r="J130" s="430" t="n"/>
      <c r="K130" s="430" t="n"/>
      <c r="L130" s="430" t="n"/>
      <c r="M130" s="430" t="n"/>
      <c r="N130" s="430" t="n"/>
      <c r="O130" s="430" t="n"/>
      <c r="P130" s="430" t="n"/>
      <c r="Q130" s="430" t="n"/>
      <c r="R130" s="430" t="n"/>
      <c r="S130" s="6447" t="str">
        <v>D10</v>
      </c>
      <c r="T130" s="6447" t="str">
        <v>S09</v>
      </c>
      <c r="U130" s="6466" t="n">
        <v>3</v>
      </c>
      <c r="V130" s="6466" t="n">
        <f>IF(COUNT(L20)=1,L20,"AV")</f>
        <v>3</v>
      </c>
      <c r="W130" s="6447" t="str">
        <v>Acesso ao fecho desgastado permite trocar uma peça sem substituir todos os núcleos.</v>
      </c>
      <c r="X130" s="12932" t="str">
        <v>Morfológica C13/H13; F17, F22; julgamento de projeto</v>
      </c>
      <c r="Y130" s="19537" t="str">
        <f>IF(AND(ISNUMBER(U130),ISNUMBER(V130),U130=V130),"Reavaliar M1","Rever nota e M1")</f>
        <v>Reavaliar M1</v>
      </c>
    </row>
    <row r="131" ht="44" customHeight="1" s="23887" customFormat="1">
      <c r="A131" s="430" t="n"/>
      <c r="B131" s="1025"/>
      <c r="C131" s="1025"/>
      <c r="D131" s="1025"/>
      <c r="E131" s="1025"/>
      <c r="F131" s="1025"/>
      <c r="G131" s="430" t="n"/>
      <c r="H131" s="430" t="n"/>
      <c r="I131" s="430" t="n"/>
      <c r="J131" s="430" t="n"/>
      <c r="K131" s="430" t="n"/>
      <c r="L131" s="430" t="n"/>
      <c r="M131" s="430" t="n"/>
      <c r="N131" s="430" t="n"/>
      <c r="O131" s="430" t="n"/>
      <c r="P131" s="430" t="n"/>
      <c r="Q131" s="430" t="n"/>
      <c r="R131" s="430" t="n"/>
      <c r="S131" s="6447" t="str">
        <v>D10</v>
      </c>
      <c r="T131" s="6447" t="str">
        <v>S10</v>
      </c>
      <c r="U131" s="6466" t="n">
        <v>1</v>
      </c>
      <c r="V131" s="6466" t="n">
        <f>IF(COUNT(M20)=1,M20,"AV")</f>
        <v>1</v>
      </c>
      <c r="W131" s="6447" t="str">
        <v>Preservar e eventualmente recompor a mesma marcação é necessário; não se troca a identidade da unidade.</v>
      </c>
      <c r="X131" s="12932" t="str">
        <v>Morfológica C14/H14; F16, F21; julgamento de projeto</v>
      </c>
      <c r="Y131" s="19537" t="str">
        <f>IF(AND(ISNUMBER(U131),ISNUMBER(V131),U131=V131),"Reavaliar M1","Rever nota e M1")</f>
        <v>Reavaliar M1</v>
      </c>
    </row>
    <row r="132" ht="44" customHeight="1" s="23887" customFormat="1">
      <c r="A132" s="430" t="n"/>
      <c r="B132" s="1025"/>
      <c r="C132" s="1025"/>
      <c r="D132" s="1025"/>
      <c r="E132" s="1025"/>
      <c r="F132" s="1025"/>
      <c r="G132" s="430" t="n"/>
      <c r="H132" s="430" t="n"/>
      <c r="I132" s="430" t="n"/>
      <c r="J132" s="430" t="n"/>
      <c r="K132" s="430" t="n"/>
      <c r="L132" s="430" t="n"/>
      <c r="M132" s="430" t="n"/>
      <c r="N132" s="430" t="n"/>
      <c r="O132" s="430" t="n"/>
      <c r="P132" s="430" t="n"/>
      <c r="Q132" s="430" t="n"/>
      <c r="R132" s="430" t="n"/>
      <c r="S132" s="6447" t="str">
        <v>D10</v>
      </c>
      <c r="T132" s="6447" t="str">
        <v>S11</v>
      </c>
      <c r="U132" s="6466" t="n">
        <v>1</v>
      </c>
      <c r="V132" s="6466" t="n">
        <f>IF(COUNT(N20)=1,N20,"AV")</f>
        <v>1</v>
      </c>
      <c r="W132" s="6447" t="str">
        <v>Inspeção e limpeza são necessárias, sem módulo de apoio autônomo na C1.</v>
      </c>
      <c r="X132" s="12932" t="str">
        <v>Morfológica C15/H15; F09; julgamento de projeto</v>
      </c>
      <c r="Y132" s="19537" t="str">
        <f>IF(AND(ISNUMBER(U132),ISNUMBER(V132),U132=V132),"Reavaliar M1","Rever nota e M1")</f>
        <v>Reavaliar M1</v>
      </c>
    </row>
    <row r="133" ht="44" customHeight="1" s="23887" customFormat="1">
      <c r="A133" s="430" t="n"/>
      <c r="B133" s="1025"/>
      <c r="C133" s="1025"/>
      <c r="D133" s="1025"/>
      <c r="E133" s="1025"/>
      <c r="F133" s="1025"/>
      <c r="G133" s="430" t="n"/>
      <c r="H133" s="430" t="n"/>
      <c r="I133" s="430" t="n"/>
      <c r="J133" s="430" t="n"/>
      <c r="K133" s="430" t="n"/>
      <c r="L133" s="430" t="n"/>
      <c r="M133" s="430" t="n"/>
      <c r="N133" s="430" t="n"/>
      <c r="O133" s="430" t="n"/>
      <c r="P133" s="430" t="n"/>
      <c r="Q133" s="430" t="n"/>
      <c r="R133" s="430" t="n"/>
      <c r="S133" s="6447" t="str">
        <v>D10</v>
      </c>
      <c r="T133" s="6447" t="str">
        <v>S12</v>
      </c>
      <c r="U133" s="6466" t="n">
        <v>3</v>
      </c>
      <c r="V133" s="6466" t="n">
        <f>IF(COUNT(O20)=1,O20,"AV")</f>
        <v>3</v>
      </c>
      <c r="W133" s="6447" t="str">
        <v>Acesso às articulações permite limpeza e reposição de desgaste.</v>
      </c>
      <c r="X133" s="12932" t="str">
        <v>Morfológica C16/H16; F14, F17; julgamento de projeto</v>
      </c>
      <c r="Y133" s="19537" t="str">
        <f>IF(AND(ISNUMBER(U133),ISNUMBER(V133),U133=V133),"Reavaliar M1","Rever nota e M1")</f>
        <v>Reavaliar M1</v>
      </c>
    </row>
    <row r="134" ht="44" customHeight="1" s="23887" customFormat="1">
      <c r="A134" s="430" t="n"/>
      <c r="B134" s="1025"/>
      <c r="C134" s="1025"/>
      <c r="D134" s="1025"/>
      <c r="E134" s="1025"/>
      <c r="F134" s="1025"/>
      <c r="G134" s="430" t="n"/>
      <c r="H134" s="430" t="n"/>
      <c r="I134" s="430" t="n"/>
      <c r="J134" s="430" t="n"/>
      <c r="K134" s="430" t="n"/>
      <c r="L134" s="430" t="n"/>
      <c r="M134" s="430" t="n"/>
      <c r="N134" s="430" t="n"/>
      <c r="O134" s="430" t="n"/>
      <c r="P134" s="430" t="n"/>
      <c r="Q134" s="430" t="n"/>
      <c r="R134" s="430" t="n"/>
      <c r="S134" s="6447" t="str">
        <v>D10</v>
      </c>
      <c r="T134" s="6447" t="str">
        <v>S13</v>
      </c>
      <c r="U134" s="6466" t="n">
        <v>3</v>
      </c>
      <c r="V134" s="6466" t="n">
        <f>IF(COUNT(P20)=1,P20,"AV")</f>
        <v>3</v>
      </c>
      <c r="W134" s="6447" t="str">
        <v>Leitura e reposição por evento ou manutenção devem ser acessíveis, com custo registrado.</v>
      </c>
      <c r="X134" s="12932" t="str">
        <v>Morfológica C8/H8; OP-01 opcional; julgamento de projeto</v>
      </c>
      <c r="Y134" s="19537" t="str">
        <f>IF(AND(ISNUMBER(U134),ISNUMBER(V134),U134=V134),"Reavaliar M1","Rever nota e M1")</f>
        <v>Reavaliar M1</v>
      </c>
    </row>
    <row r="135" ht="44" customHeight="1" s="23887" customFormat="1">
      <c r="A135" s="430" t="n"/>
      <c r="B135" s="1025"/>
      <c r="C135" s="1025"/>
      <c r="D135" s="1025"/>
      <c r="E135" s="1025"/>
      <c r="F135" s="1025"/>
      <c r="G135" s="430" t="n"/>
      <c r="H135" s="430" t="n"/>
      <c r="I135" s="430" t="n"/>
      <c r="J135" s="430" t="n"/>
      <c r="K135" s="430" t="n"/>
      <c r="L135" s="430" t="n"/>
      <c r="M135" s="430" t="n"/>
      <c r="N135" s="430" t="n"/>
      <c r="O135" s="430" t="n"/>
      <c r="P135" s="430" t="n"/>
      <c r="Q135" s="430" t="n"/>
      <c r="R135" s="430" t="n"/>
      <c r="S135" s="6447" t="str">
        <v>D11</v>
      </c>
      <c r="T135" s="6447" t="str">
        <v>S01</v>
      </c>
      <c r="U135" s="6466" t="n">
        <v>3</v>
      </c>
      <c r="V135" s="6466" t="n">
        <f>IF(COUNT(D21)=1,D21,"AV")</f>
        <v>3</v>
      </c>
      <c r="W135" s="6447" t="str">
        <v>Um novo calço pode melhorar proteção depois de ensaio de compatibilidade; não é troca durante ajuste.</v>
      </c>
      <c r="X135" s="12932" t="str">
        <v>Morfológica C4/H4; F01; julgamento de projeto</v>
      </c>
      <c r="Y135" s="19537" t="str">
        <f>IF(AND(ISNUMBER(U135),ISNUMBER(V135),U135=V135),"Reavaliar M1","Rever nota e M1")</f>
        <v>Reavaliar M1</v>
      </c>
    </row>
    <row r="136" ht="44" customHeight="1" s="23887" customFormat="1">
      <c r="A136" s="430" t="n"/>
      <c r="B136" s="1025"/>
      <c r="C136" s="1025"/>
      <c r="D136" s="1025"/>
      <c r="E136" s="1025"/>
      <c r="F136" s="1025"/>
      <c r="G136" s="430" t="n"/>
      <c r="H136" s="430" t="n"/>
      <c r="I136" s="430" t="n"/>
      <c r="J136" s="430" t="n"/>
      <c r="K136" s="430" t="n"/>
      <c r="L136" s="430" t="n"/>
      <c r="M136" s="430" t="n"/>
      <c r="N136" s="430" t="n"/>
      <c r="O136" s="430" t="n"/>
      <c r="P136" s="430" t="n"/>
      <c r="Q136" s="430" t="n"/>
      <c r="R136" s="430" t="n"/>
      <c r="S136" s="6447" t="str">
        <v>D11</v>
      </c>
      <c r="T136" s="6447" t="str">
        <v>S02</v>
      </c>
      <c r="U136" s="6466" t="n">
        <v>1</v>
      </c>
      <c r="V136" s="6466" t="n">
        <f>IF(COUNT(E21)=1,E21,"AV")</f>
        <v>1</v>
      </c>
      <c r="W136" s="6447" t="str">
        <v>Trocar o sistema por outro desempenho é possibilidade secundária, sem atualização prevista.</v>
      </c>
      <c r="X136" s="12932" t="str">
        <v>Morfológica C5/H5; F02; julgamento de projeto</v>
      </c>
      <c r="Y136" s="19537" t="str">
        <f>IF(AND(ISNUMBER(U136),ISNUMBER(V136),U136=V136),"Reavaliar M1","Rever nota e M1")</f>
        <v>Reavaliar M1</v>
      </c>
    </row>
    <row r="137" ht="44" customHeight="1" s="23887" customFormat="1">
      <c r="A137" s="430" t="n"/>
      <c r="B137" s="1025"/>
      <c r="C137" s="1025"/>
      <c r="D137" s="1025"/>
      <c r="E137" s="1025"/>
      <c r="F137" s="1025"/>
      <c r="G137" s="430" t="n"/>
      <c r="H137" s="430" t="n"/>
      <c r="I137" s="430" t="n"/>
      <c r="J137" s="430" t="n"/>
      <c r="K137" s="430" t="n"/>
      <c r="L137" s="430" t="n"/>
      <c r="M137" s="430" t="n"/>
      <c r="N137" s="430" t="n"/>
      <c r="O137" s="430" t="n"/>
      <c r="P137" s="430" t="n"/>
      <c r="Q137" s="430" t="n"/>
      <c r="R137" s="430" t="n"/>
      <c r="S137" s="6447" t="str">
        <v>D11</v>
      </c>
      <c r="T137" s="6447" t="str">
        <v>S03</v>
      </c>
      <c r="U137" s="6466" t="n">
        <v>3</v>
      </c>
      <c r="V137" s="6466" t="n">
        <f>IF(COUNT(F21)=1,F21,"AV")</f>
        <v>3</v>
      </c>
      <c r="W137" s="6447" t="str">
        <v>Uma nova faixa de modelos pode requerer evolução do módulo após reavaliação do escopo.</v>
      </c>
      <c r="X137" s="12932" t="str">
        <v>Morfológica C6/H6; F07; julgamento de projeto</v>
      </c>
      <c r="Y137" s="19537" t="str">
        <f>IF(AND(ISNUMBER(U137),ISNUMBER(V137),U137=V137),"Reavaliar M1","Rever nota e M1")</f>
        <v>Reavaliar M1</v>
      </c>
    </row>
    <row r="138" ht="44" customHeight="1" s="23887" customFormat="1">
      <c r="A138" s="430" t="n"/>
      <c r="B138" s="1025"/>
      <c r="C138" s="1025"/>
      <c r="D138" s="1025"/>
      <c r="E138" s="1025"/>
      <c r="F138" s="1025"/>
      <c r="G138" s="430" t="n"/>
      <c r="H138" s="430" t="n"/>
      <c r="I138" s="430" t="n"/>
      <c r="J138" s="430" t="n"/>
      <c r="K138" s="430" t="n"/>
      <c r="L138" s="430" t="n"/>
      <c r="M138" s="430" t="n"/>
      <c r="N138" s="430" t="n"/>
      <c r="O138" s="430" t="n"/>
      <c r="P138" s="430" t="n"/>
      <c r="Q138" s="430" t="n"/>
      <c r="R138" s="430" t="n"/>
      <c r="S138" s="6447" t="str">
        <v>D11</v>
      </c>
      <c r="T138" s="6447" t="str">
        <v>S04</v>
      </c>
      <c r="U138" s="6466" t="n">
        <v>3</v>
      </c>
      <c r="V138" s="6466" t="n">
        <f>IF(COUNT(G21)=1,G21,"AV")</f>
        <v>3</v>
      </c>
      <c r="W138" s="6447" t="str">
        <v>Uma interface óptica melhor pode atualizar a função; sua necessidade ainda será validada.</v>
      </c>
      <c r="X138" s="12932" t="str">
        <v>Morfológica C7/H7; F04; julgamento de projeto</v>
      </c>
      <c r="Y138" s="19537" t="str">
        <f>IF(AND(ISNUMBER(U138),ISNUMBER(V138),U138=V138),"Reavaliar M1","Rever nota e M1")</f>
        <v>Reavaliar M1</v>
      </c>
    </row>
    <row r="139" ht="44" customHeight="1" s="23887" customFormat="1">
      <c r="A139" s="430" t="n"/>
      <c r="B139" s="1025"/>
      <c r="C139" s="1025"/>
      <c r="D139" s="1025"/>
      <c r="E139" s="1025"/>
      <c r="F139" s="1025"/>
      <c r="G139" s="430" t="n"/>
      <c r="H139" s="430" t="n"/>
      <c r="I139" s="430" t="n"/>
      <c r="J139" s="430" t="n"/>
      <c r="K139" s="430" t="n"/>
      <c r="L139" s="430" t="n"/>
      <c r="M139" s="430" t="n"/>
      <c r="N139" s="430" t="n"/>
      <c r="O139" s="430" t="n"/>
      <c r="P139" s="430" t="n"/>
      <c r="Q139" s="430" t="n"/>
      <c r="R139" s="430" t="n"/>
      <c r="S139" s="6447" t="str">
        <v>D11</v>
      </c>
      <c r="T139" s="6447" t="str">
        <v>S05</v>
      </c>
      <c r="U139" s="6466" t="n">
        <v>0</v>
      </c>
      <c r="V139" s="6466" t="n">
        <f>IF(COUNT(H21)=1,H21,"AV")</f>
        <v>0</v>
      </c>
      <c r="W139" s="6447" t="str">
        <v>Não se prevê atualização da cava em produto já em serviço.</v>
      </c>
      <c r="X139" s="12932" t="str">
        <v>Morfológica C9/H9; F05; julgamento de projeto</v>
      </c>
      <c r="Y139" s="19537" t="str">
        <f>IF(AND(ISNUMBER(U139),ISNUMBER(V139),U139=V139),"Reavaliar M1","Rever nota e M1")</f>
        <v>Reavaliar M1</v>
      </c>
    </row>
    <row r="140" ht="44" customHeight="1" s="23887" customFormat="1">
      <c r="A140" s="430" t="n"/>
      <c r="B140" s="1025"/>
      <c r="C140" s="1025"/>
      <c r="D140" s="1025"/>
      <c r="E140" s="1025"/>
      <c r="F140" s="1025"/>
      <c r="G140" s="430" t="n"/>
      <c r="H140" s="430" t="n"/>
      <c r="I140" s="430" t="n"/>
      <c r="J140" s="430" t="n"/>
      <c r="K140" s="430" t="n"/>
      <c r="L140" s="430" t="n"/>
      <c r="M140" s="430" t="n"/>
      <c r="N140" s="430" t="n"/>
      <c r="O140" s="430" t="n"/>
      <c r="P140" s="430" t="n"/>
      <c r="Q140" s="430" t="n"/>
      <c r="R140" s="430" t="n"/>
      <c r="S140" s="6447" t="str">
        <v>D11</v>
      </c>
      <c r="T140" s="6447" t="str">
        <v>S06</v>
      </c>
      <c r="U140" s="6466" t="n">
        <v>1</v>
      </c>
      <c r="V140" s="6466" t="n">
        <f>IF(COUNT(I21)=1,I21,"AV")</f>
        <v>1</v>
      </c>
      <c r="W140" s="6447" t="str">
        <v>Adotar outro meio de movimentação exigiria reavaliação; não é atualização aprovada.</v>
      </c>
      <c r="X140" s="12932" t="str">
        <v>Morfológica C10/H10; F03, F08; julgamento de projeto</v>
      </c>
      <c r="Y140" s="19537" t="str">
        <f>IF(AND(ISNUMBER(U140),ISNUMBER(V140),U140=V140),"Reavaliar M1","Rever nota e M1")</f>
        <v>Reavaliar M1</v>
      </c>
    </row>
    <row r="141" ht="44" customHeight="1" s="23292" customFormat="1">
      <c r="A141" s="430" t="n"/>
      <c r="B141" s="430" t="n"/>
      <c r="C141" s="430" t="n"/>
      <c r="D141" s="430" t="n"/>
      <c r="E141" s="430" t="n"/>
      <c r="F141" s="430" t="n"/>
      <c r="G141" s="430" t="n"/>
      <c r="H141" s="430" t="n"/>
      <c r="I141" s="430" t="n"/>
      <c r="J141" s="430" t="n"/>
      <c r="K141" s="430" t="n"/>
      <c r="L141" s="430" t="n"/>
      <c r="M141" s="430" t="n"/>
      <c r="N141" s="430" t="n"/>
      <c r="O141" s="430" t="n"/>
      <c r="P141" s="430" t="n"/>
      <c r="Q141" s="430" t="n"/>
      <c r="R141" s="430" t="n"/>
      <c r="S141" s="6447" t="str">
        <v>D11</v>
      </c>
      <c r="T141" s="6447" t="str">
        <v>S07</v>
      </c>
      <c r="U141" s="6466" t="n">
        <v>1</v>
      </c>
      <c r="V141" s="6466" t="n">
        <f>IF(COUNT(J21)=1,J21,"AV")</f>
        <v>1</v>
      </c>
      <c r="W141" s="6447" t="str">
        <v>Melhor material pode ser adotado após revalidação, sem atualização já definida.</v>
      </c>
      <c r="X141" s="12932" t="str">
        <v>Morfológica C11/H11; F06; julgamento de projeto</v>
      </c>
      <c r="Y141" s="19537" t="str">
        <f>IF(AND(ISNUMBER(U141),ISNUMBER(V141),U141=V141),"Reavaliar M1","Rever nota e M1")</f>
        <v>Reavaliar M1</v>
      </c>
    </row>
    <row r="142" ht="44" customHeight="1" s="23292" customFormat="1">
      <c r="A142" s="430" t="n"/>
      <c r="B142" s="430" t="n"/>
      <c r="C142" s="430" t="n"/>
      <c r="D142" s="430" t="n"/>
      <c r="E142" s="430" t="n"/>
      <c r="F142" s="430" t="n"/>
      <c r="G142" s="430" t="n"/>
      <c r="H142" s="430" t="n"/>
      <c r="I142" s="430" t="n"/>
      <c r="J142" s="430" t="n"/>
      <c r="K142" s="430" t="n"/>
      <c r="L142" s="430" t="n"/>
      <c r="M142" s="430" t="n"/>
      <c r="N142" s="430" t="n"/>
      <c r="O142" s="430" t="n"/>
      <c r="P142" s="430" t="n"/>
      <c r="Q142" s="430" t="n"/>
      <c r="R142" s="430" t="n"/>
      <c r="S142" s="6447" t="str">
        <v>D11</v>
      </c>
      <c r="T142" s="6447" t="str">
        <v>S08</v>
      </c>
      <c r="U142" s="6466" t="n">
        <v>1</v>
      </c>
      <c r="V142" s="6466" t="n">
        <f>IF(COUNT(K21)=1,K21,"AV")</f>
        <v>1</v>
      </c>
      <c r="W142" s="6447" t="str">
        <v>Outra carga de serviço exige nova validação, sem atualização aprovada do corpo em uso.</v>
      </c>
      <c r="X142" s="12932" t="str">
        <v>Morfológica C12/H12; F11; julgamento de projeto</v>
      </c>
      <c r="Y142" s="19537" t="str">
        <f>IF(AND(ISNUMBER(U142),ISNUMBER(V142),U142=V142),"Reavaliar M1","Rever nota e M1")</f>
        <v>Reavaliar M1</v>
      </c>
    </row>
    <row r="143" ht="44" customHeight="1" s="23292" customFormat="1">
      <c r="A143" s="430" t="n"/>
      <c r="B143" s="430" t="n"/>
      <c r="C143" s="430" t="n"/>
      <c r="D143" s="430" t="n"/>
      <c r="E143" s="430" t="n"/>
      <c r="F143" s="430" t="n"/>
      <c r="G143" s="430" t="n"/>
      <c r="H143" s="430" t="n"/>
      <c r="I143" s="430" t="n"/>
      <c r="J143" s="430" t="n"/>
      <c r="K143" s="430" t="n"/>
      <c r="L143" s="430" t="n"/>
      <c r="M143" s="430" t="n"/>
      <c r="N143" s="430" t="n"/>
      <c r="O143" s="430" t="n"/>
      <c r="P143" s="430" t="n"/>
      <c r="Q143" s="430" t="n"/>
      <c r="R143" s="430" t="n"/>
      <c r="S143" s="6447" t="str">
        <v>D11</v>
      </c>
      <c r="T143" s="6447" t="str">
        <v>S09</v>
      </c>
      <c r="U143" s="6466" t="n">
        <v>1</v>
      </c>
      <c r="V143" s="6466" t="n">
        <f>IF(COUNT(L21)=1,L21,"AV")</f>
        <v>1</v>
      </c>
      <c r="W143" s="6447" t="str">
        <v>Atualização do tipo de fecho é possibilidade secundária, sem mudança definida.</v>
      </c>
      <c r="X143" s="12932" t="str">
        <v>Morfológica C13/H13; F17, F22; julgamento de projeto</v>
      </c>
      <c r="Y143" s="19537" t="str">
        <f>IF(AND(ISNUMBER(U143),ISNUMBER(V143),U143=V143),"Reavaliar M1","Rever nota e M1")</f>
        <v>Reavaliar M1</v>
      </c>
    </row>
    <row r="144" ht="44" customHeight="1" s="23292" customFormat="1">
      <c r="A144" s="430" t="n"/>
      <c r="B144" s="430" t="n"/>
      <c r="C144" s="430" t="n"/>
      <c r="D144" s="430" t="n"/>
      <c r="E144" s="430" t="n"/>
      <c r="F144" s="430" t="n"/>
      <c r="G144" s="430" t="n"/>
      <c r="H144" s="430" t="n"/>
      <c r="I144" s="430" t="n"/>
      <c r="J144" s="430" t="n"/>
      <c r="K144" s="430" t="n"/>
      <c r="L144" s="430" t="n"/>
      <c r="M144" s="430" t="n"/>
      <c r="N144" s="430" t="n"/>
      <c r="O144" s="430" t="n"/>
      <c r="P144" s="430" t="n"/>
      <c r="Q144" s="430" t="n"/>
      <c r="R144" s="430" t="n"/>
      <c r="S144" s="6447" t="str">
        <v>D11</v>
      </c>
      <c r="T144" s="6447" t="str">
        <v>S10</v>
      </c>
      <c r="U144" s="6466" t="n">
        <v>0</v>
      </c>
      <c r="V144" s="6466" t="n">
        <f>IF(COUNT(M21)=1,M21,"AV")</f>
        <v>0</v>
      </c>
      <c r="W144" s="6447" t="str">
        <v>Não se propõe atualização por remoção da identidade permanente.</v>
      </c>
      <c r="X144" s="12932" t="str">
        <v>Morfológica C14/H14; F16, F21; julgamento de projeto</v>
      </c>
      <c r="Y144" s="19537" t="str">
        <f>IF(AND(ISNUMBER(U144),ISNUMBER(V144),U144=V144),"Reavaliar M1","Rever nota e M1")</f>
        <v>Reavaliar M1</v>
      </c>
    </row>
    <row r="145" ht="44" customHeight="1" s="23292" customFormat="1">
      <c r="A145" s="430" t="n"/>
      <c r="B145" s="430" t="n"/>
      <c r="C145" s="430" t="n"/>
      <c r="D145" s="430" t="n"/>
      <c r="E145" s="430" t="n"/>
      <c r="F145" s="430" t="n"/>
      <c r="G145" s="430" t="n"/>
      <c r="H145" s="430" t="n"/>
      <c r="I145" s="430" t="n"/>
      <c r="J145" s="430" t="n"/>
      <c r="K145" s="430" t="n"/>
      <c r="L145" s="430" t="n"/>
      <c r="M145" s="430" t="n"/>
      <c r="N145" s="430" t="n"/>
      <c r="O145" s="430" t="n"/>
      <c r="P145" s="430" t="n"/>
      <c r="Q145" s="430" t="n"/>
      <c r="R145" s="430" t="n"/>
      <c r="S145" s="6447" t="str">
        <v>D11</v>
      </c>
      <c r="T145" s="6447" t="str">
        <v>S11</v>
      </c>
      <c r="U145" s="6466" t="n">
        <v>1</v>
      </c>
      <c r="V145" s="6466" t="n">
        <f>IF(COUNT(N21)=1,N21,"AV")</f>
        <v>1</v>
      </c>
      <c r="W145" s="6447" t="str">
        <v>Outra condição de carga exige reavaliação, não atualização já prevista.</v>
      </c>
      <c r="X145" s="12932" t="str">
        <v>Morfológica C15/H15; F09; julgamento de projeto</v>
      </c>
      <c r="Y145" s="19537" t="str">
        <f>IF(AND(ISNUMBER(U145),ISNUMBER(V145),U145=V145),"Reavaliar M1","Rever nota e M1")</f>
        <v>Reavaliar M1</v>
      </c>
    </row>
    <row r="146" ht="44" customHeight="1" s="23292" customFormat="1">
      <c r="A146" s="430" t="n"/>
      <c r="B146" s="430" t="n"/>
      <c r="C146" s="430" t="n"/>
      <c r="D146" s="430" t="n"/>
      <c r="E146" s="430" t="n"/>
      <c r="F146" s="430" t="n"/>
      <c r="G146" s="430" t="n"/>
      <c r="H146" s="430" t="n"/>
      <c r="I146" s="430" t="n"/>
      <c r="J146" s="430" t="n"/>
      <c r="K146" s="430" t="n"/>
      <c r="L146" s="430" t="n"/>
      <c r="M146" s="430" t="n"/>
      <c r="N146" s="430" t="n"/>
      <c r="O146" s="430" t="n"/>
      <c r="P146" s="430" t="n"/>
      <c r="Q146" s="430" t="n"/>
      <c r="R146" s="430" t="n"/>
      <c r="S146" s="6447" t="str">
        <v>D11</v>
      </c>
      <c r="T146" s="6447" t="str">
        <v>S12</v>
      </c>
      <c r="U146" s="6466" t="n">
        <v>1</v>
      </c>
      <c r="V146" s="6466" t="n">
        <f>IF(COUNT(O21)=1,O21,"AV")</f>
        <v>1</v>
      </c>
      <c r="W146" s="6447" t="str">
        <v>Outro modo de retorno é possibilidade secundária, sem atualização definida.</v>
      </c>
      <c r="X146" s="12932" t="str">
        <v>Morfológica C16/H16; F14, F17; julgamento de projeto</v>
      </c>
      <c r="Y146" s="19537" t="str">
        <f>IF(AND(ISNUMBER(U146),ISNUMBER(V146),U146=V146),"Reavaliar M1","Rever nota e M1")</f>
        <v>Reavaliar M1</v>
      </c>
    </row>
    <row r="147" ht="44" customHeight="1" s="23292" customFormat="1">
      <c r="A147" s="430" t="n"/>
      <c r="B147" s="430" t="n"/>
      <c r="C147" s="430" t="n"/>
      <c r="D147" s="430" t="n"/>
      <c r="E147" s="430" t="n"/>
      <c r="F147" s="430" t="n"/>
      <c r="G147" s="430" t="n"/>
      <c r="H147" s="430" t="n"/>
      <c r="I147" s="430" t="n"/>
      <c r="J147" s="430" t="n"/>
      <c r="K147" s="430" t="n"/>
      <c r="L147" s="430" t="n"/>
      <c r="M147" s="430" t="n"/>
      <c r="N147" s="430" t="n"/>
      <c r="O147" s="430" t="n"/>
      <c r="P147" s="430" t="n"/>
      <c r="Q147" s="430" t="n"/>
      <c r="R147" s="430" t="n"/>
      <c r="S147" s="6447" t="str">
        <v>D11</v>
      </c>
      <c r="T147" s="6447" t="str">
        <v>S13</v>
      </c>
      <c r="U147" s="6466" t="n">
        <v>5</v>
      </c>
      <c r="V147" s="6466" t="n">
        <f>IF(COUNT(P21)=1,P21,"AV")</f>
        <v>5</v>
      </c>
      <c r="W147" s="6447" t="str">
        <v>Uma interface separada permite acrescentar ou evoluir o sinal somente após decisão de escopo.</v>
      </c>
      <c r="X147" s="12932" t="str">
        <v>Morfológica C8/H8; OP-01 opcional; julgamento de projeto</v>
      </c>
      <c r="Y147" s="19537" t="str">
        <f>IF(AND(ISNUMBER(U147),ISNUMBER(V147),U147=V147),"Reavaliar M1","Rever nota e M1")</f>
        <v>Reavaliar M1</v>
      </c>
    </row>
    <row r="148" ht="44" customHeight="1" s="23292" customFormat="1">
      <c r="A148" s="430" t="n"/>
      <c r="B148" s="430" t="n"/>
      <c r="C148" s="430" t="n"/>
      <c r="D148" s="430" t="n"/>
      <c r="E148" s="430" t="n"/>
      <c r="F148" s="430" t="n"/>
      <c r="G148" s="430" t="n"/>
      <c r="H148" s="430" t="n"/>
      <c r="I148" s="430" t="n"/>
      <c r="J148" s="430" t="n"/>
      <c r="K148" s="430" t="n"/>
      <c r="L148" s="430" t="n"/>
      <c r="M148" s="430" t="n"/>
      <c r="N148" s="430" t="n"/>
      <c r="O148" s="430" t="n"/>
      <c r="P148" s="430" t="n"/>
      <c r="Q148" s="430" t="n"/>
      <c r="R148" s="430" t="n"/>
      <c r="S148" s="6447" t="str">
        <v>D12</v>
      </c>
      <c r="T148" s="6447" t="str">
        <v>S01</v>
      </c>
      <c r="U148" s="6466" t="n">
        <v>5</v>
      </c>
      <c r="V148" s="6466" t="n">
        <f>IF(COUNT(D22)=1,D22,"AV")</f>
        <v>5</v>
      </c>
      <c r="W148" s="6447" t="str">
        <v>Remover o EPP da estrutura e da barreira facilita separar as frações materiais.</v>
      </c>
      <c r="X148" s="12932" t="str">
        <v>Morfológica C4/H4; F01; julgamento de projeto</v>
      </c>
      <c r="Y148" s="19537" t="str">
        <f>IF(AND(ISNUMBER(U148),ISNUMBER(V148),U148=V148),"Reavaliar M1","Rever nota e M1")</f>
        <v>Reavaliar M1</v>
      </c>
    </row>
    <row r="149" ht="44" customHeight="1" s="23292" customFormat="1">
      <c r="A149" s="430" t="n"/>
      <c r="B149" s="430" t="n"/>
      <c r="C149" s="430" t="n"/>
      <c r="D149" s="430" t="n"/>
      <c r="E149" s="430" t="n"/>
      <c r="F149" s="430" t="n"/>
      <c r="G149" s="430" t="n"/>
      <c r="H149" s="430" t="n"/>
      <c r="I149" s="430" t="n"/>
      <c r="J149" s="430" t="n"/>
      <c r="K149" s="430" t="n"/>
      <c r="L149" s="430" t="n"/>
      <c r="M149" s="430" t="n"/>
      <c r="N149" s="430" t="n"/>
      <c r="O149" s="430" t="n"/>
      <c r="P149" s="430" t="n"/>
      <c r="Q149" s="430" t="n"/>
      <c r="R149" s="430" t="n"/>
      <c r="S149" s="6447" t="str">
        <v>D12</v>
      </c>
      <c r="T149" s="6447" t="str">
        <v>S02</v>
      </c>
      <c r="U149" s="6466" t="n">
        <v>3</v>
      </c>
      <c r="V149" s="6466" t="n">
        <f>IF(COUNT(E22)=1,E22,"AV")</f>
        <v>3</v>
      </c>
      <c r="W149" s="6447" t="str">
        <v>Separar cinta, ferragens e polímeros evita encaminhamento misturado.</v>
      </c>
      <c r="X149" s="12932" t="str">
        <v>Morfológica C5/H5; F02; julgamento de projeto</v>
      </c>
      <c r="Y149" s="19537" t="str">
        <f>IF(AND(ISNUMBER(U149),ISNUMBER(V149),U149=V149),"Reavaliar M1","Rever nota e M1")</f>
        <v>Reavaliar M1</v>
      </c>
    </row>
    <row r="150" ht="44" customHeight="1" s="23292" customFormat="1">
      <c r="A150" s="430" t="n"/>
      <c r="B150" s="430" t="n"/>
      <c r="C150" s="430" t="n"/>
      <c r="D150" s="430" t="n"/>
      <c r="E150" s="430" t="n"/>
      <c r="F150" s="430" t="n"/>
      <c r="G150" s="430" t="n"/>
      <c r="H150" s="430" t="n"/>
      <c r="I150" s="430" t="n"/>
      <c r="J150" s="430" t="n"/>
      <c r="K150" s="430" t="n"/>
      <c r="L150" s="430" t="n"/>
      <c r="M150" s="430" t="n"/>
      <c r="N150" s="430" t="n"/>
      <c r="O150" s="430" t="n"/>
      <c r="P150" s="430" t="n"/>
      <c r="Q150" s="430" t="n"/>
      <c r="R150" s="430" t="n"/>
      <c r="S150" s="6447" t="str">
        <v>D12</v>
      </c>
      <c r="T150" s="6447" t="str">
        <v>S03</v>
      </c>
      <c r="U150" s="6466" t="n">
        <v>3</v>
      </c>
      <c r="V150" s="6466" t="n">
        <f>IF(COUNT(F22)=1,F22,"AV")</f>
        <v>3</v>
      </c>
      <c r="W150" s="6447" t="str">
        <v>Separar guias, travas e apoios favorece a destinação por material.</v>
      </c>
      <c r="X150" s="12932" t="str">
        <v>Morfológica C6/H6; F07; julgamento de projeto</v>
      </c>
      <c r="Y150" s="19537" t="str">
        <f>IF(AND(ISNUMBER(U150),ISNUMBER(V150),U150=V150),"Reavaliar M1","Rever nota e M1")</f>
        <v>Reavaliar M1</v>
      </c>
    </row>
    <row r="151" ht="44" customHeight="1" s="23292" customFormat="1">
      <c r="A151" s="430" t="n"/>
      <c r="B151" s="430" t="n"/>
      <c r="C151" s="430" t="n"/>
      <c r="D151" s="430" t="n"/>
      <c r="E151" s="430" t="n"/>
      <c r="F151" s="430" t="n"/>
      <c r="G151" s="430" t="n"/>
      <c r="H151" s="430" t="n"/>
      <c r="I151" s="430" t="n"/>
      <c r="J151" s="430" t="n"/>
      <c r="K151" s="430" t="n"/>
      <c r="L151" s="430" t="n"/>
      <c r="M151" s="430" t="n"/>
      <c r="N151" s="430" t="n"/>
      <c r="O151" s="430" t="n"/>
      <c r="P151" s="430" t="n"/>
      <c r="Q151" s="430" t="n"/>
      <c r="R151" s="430" t="n"/>
      <c r="S151" s="6447" t="str">
        <v>D12</v>
      </c>
      <c r="T151" s="6447" t="str">
        <v>S04</v>
      </c>
      <c r="U151" s="6466" t="n">
        <v>3</v>
      </c>
      <c r="V151" s="6466" t="n">
        <f>IF(COUNT(G22)=1,G22,"AV")</f>
        <v>3</v>
      </c>
      <c r="W151" s="6447" t="str">
        <v>Painel e barreira precisam admitir separação de materiais no fim da vida.</v>
      </c>
      <c r="X151" s="12932" t="str">
        <v>Morfológica C7/H7; F04; julgamento de projeto</v>
      </c>
      <c r="Y151" s="19537" t="str">
        <f>IF(AND(ISNUMBER(U151),ISNUMBER(V151),U151=V151),"Reavaliar M1","Rever nota e M1")</f>
        <v>Reavaliar M1</v>
      </c>
    </row>
    <row r="152" ht="44" customHeight="1" s="23292" customFormat="1">
      <c r="A152" s="430" t="n"/>
      <c r="B152" s="430" t="n"/>
      <c r="C152" s="430" t="n"/>
      <c r="D152" s="430" t="n"/>
      <c r="E152" s="430" t="n"/>
      <c r="F152" s="430" t="n"/>
      <c r="G152" s="430" t="n"/>
      <c r="H152" s="430" t="n"/>
      <c r="I152" s="430" t="n"/>
      <c r="J152" s="430" t="n"/>
      <c r="K152" s="430" t="n"/>
      <c r="L152" s="430" t="n"/>
      <c r="M152" s="430" t="n"/>
      <c r="N152" s="430" t="n"/>
      <c r="O152" s="430" t="n"/>
      <c r="P152" s="430" t="n"/>
      <c r="Q152" s="430" t="n"/>
      <c r="R152" s="430" t="n"/>
      <c r="S152" s="6447" t="str">
        <v>D12</v>
      </c>
      <c r="T152" s="6447" t="str">
        <v>S05</v>
      </c>
      <c r="U152" s="6466" t="n">
        <v>1</v>
      </c>
      <c r="V152" s="6466" t="n">
        <f>IF(COUNT(H22)=1,H22,"AV")</f>
        <v>1</v>
      </c>
      <c r="W152" s="6447" t="str">
        <v>A integração ao mesmo material do corpo evita uma fração adicional; a separação própria é secundária.</v>
      </c>
      <c r="X152" s="12932" t="str">
        <v>Morfológica C9/H9; F05; julgamento de projeto</v>
      </c>
      <c r="Y152" s="19537" t="str">
        <f>IF(AND(ISNUMBER(U152),ISNUMBER(V152),U152=V152),"Reavaliar M1","Rever nota e M1")</f>
        <v>Reavaliar M1</v>
      </c>
    </row>
    <row r="153" ht="44" customHeight="1" s="23292" customFormat="1">
      <c r="A153" s="430" t="n"/>
      <c r="B153" s="430" t="n"/>
      <c r="C153" s="430" t="n"/>
      <c r="D153" s="430" t="n"/>
      <c r="E153" s="430" t="n"/>
      <c r="F153" s="430" t="n"/>
      <c r="G153" s="430" t="n"/>
      <c r="H153" s="430" t="n"/>
      <c r="I153" s="430" t="n"/>
      <c r="J153" s="430" t="n"/>
      <c r="K153" s="430" t="n"/>
      <c r="L153" s="430" t="n"/>
      <c r="M153" s="430" t="n"/>
      <c r="N153" s="430" t="n"/>
      <c r="O153" s="430" t="n"/>
      <c r="P153" s="430" t="n"/>
      <c r="Q153" s="430" t="n"/>
      <c r="R153" s="430" t="n"/>
      <c r="S153" s="6447" t="str">
        <v>D12</v>
      </c>
      <c r="T153" s="6447" t="str">
        <v>S06</v>
      </c>
      <c r="U153" s="6466" t="n">
        <v>1</v>
      </c>
      <c r="V153" s="6466" t="n">
        <f>IF(COUNT(I22)=1,I22,"AV")</f>
        <v>1</v>
      </c>
      <c r="W153" s="6447" t="str">
        <v>A interface integra o material da base; a separação autônoma pouco contribui.</v>
      </c>
      <c r="X153" s="12932" t="str">
        <v>Morfológica C10/H10; F03, F08; julgamento de projeto</v>
      </c>
      <c r="Y153" s="19537" t="str">
        <f>IF(AND(ISNUMBER(U153),ISNUMBER(V153),U153=V153),"Reavaliar M1","Rever nota e M1")</f>
        <v>Reavaliar M1</v>
      </c>
    </row>
    <row r="154" ht="44" customHeight="1" s="23292" customFormat="1">
      <c r="A154" s="430" t="n"/>
      <c r="B154" s="430" t="n"/>
      <c r="C154" s="430" t="n"/>
      <c r="D154" s="430" t="n"/>
      <c r="E154" s="430" t="n"/>
      <c r="F154" s="430" t="n"/>
      <c r="G154" s="430" t="n"/>
      <c r="H154" s="430" t="n"/>
      <c r="I154" s="430" t="n"/>
      <c r="J154" s="430" t="n"/>
      <c r="K154" s="430" t="n"/>
      <c r="L154" s="430" t="n"/>
      <c r="M154" s="430" t="n"/>
      <c r="N154" s="430" t="n"/>
      <c r="O154" s="430" t="n"/>
      <c r="P154" s="430" t="n"/>
      <c r="Q154" s="430" t="n"/>
      <c r="R154" s="430" t="n"/>
      <c r="S154" s="6447" t="str">
        <v>D12</v>
      </c>
      <c r="T154" s="6447" t="str">
        <v>S07</v>
      </c>
      <c r="U154" s="6466" t="n">
        <v>5</v>
      </c>
      <c r="V154" s="6466" t="n">
        <f>IF(COUNT(J22)=1,J22,"AV")</f>
        <v>5</v>
      </c>
      <c r="W154" s="6447" t="str">
        <v>A separação da barreira da estrutura e dos calços é determinante para destinação por material.</v>
      </c>
      <c r="X154" s="12932" t="str">
        <v>Morfológica C11/H11; F06; julgamento de projeto</v>
      </c>
      <c r="Y154" s="19537" t="str">
        <f>IF(AND(ISNUMBER(U154),ISNUMBER(V154),U154=V154),"Reavaliar M1","Rever nota e M1")</f>
        <v>Reavaliar M1</v>
      </c>
    </row>
    <row r="155" ht="44" customHeight="1" s="23292" customFormat="1">
      <c r="A155" s="430" t="n"/>
      <c r="B155" s="430" t="n"/>
      <c r="C155" s="430" t="n"/>
      <c r="D155" s="430" t="n"/>
      <c r="E155" s="430" t="n"/>
      <c r="F155" s="430" t="n"/>
      <c r="G155" s="430" t="n"/>
      <c r="H155" s="430" t="n"/>
      <c r="I155" s="430" t="n"/>
      <c r="J155" s="430" t="n"/>
      <c r="K155" s="430" t="n"/>
      <c r="L155" s="430" t="n"/>
      <c r="M155" s="430" t="n"/>
      <c r="N155" s="430" t="n"/>
      <c r="O155" s="430" t="n"/>
      <c r="P155" s="430" t="n"/>
      <c r="Q155" s="430" t="n"/>
      <c r="R155" s="430" t="n"/>
      <c r="S155" s="6447" t="str">
        <v>D12</v>
      </c>
      <c r="T155" s="6447" t="str">
        <v>S08</v>
      </c>
      <c r="U155" s="6466" t="n">
        <v>3</v>
      </c>
      <c r="V155" s="6466" t="n">
        <f>IF(COUNT(K22)=1,K22,"AV")</f>
        <v>3</v>
      </c>
      <c r="W155" s="6447" t="str">
        <v>Separar a estrutura dos materiais resilientes e da barreira favorece reciclagem do corpo.</v>
      </c>
      <c r="X155" s="12932" t="str">
        <v>Morfológica C12/H12; F11; julgamento de projeto</v>
      </c>
      <c r="Y155" s="19537" t="str">
        <f>IF(AND(ISNUMBER(U155),ISNUMBER(V155),U155=V155),"Reavaliar M1","Rever nota e M1")</f>
        <v>Reavaliar M1</v>
      </c>
    </row>
    <row r="156" ht="44" customHeight="1" s="23292" customFormat="1">
      <c r="A156" s="430" t="n"/>
      <c r="B156" s="430" t="n"/>
      <c r="C156" s="430" t="n"/>
      <c r="D156" s="430" t="n"/>
      <c r="E156" s="430" t="n"/>
      <c r="F156" s="430" t="n"/>
      <c r="G156" s="430" t="n"/>
      <c r="H156" s="430" t="n"/>
      <c r="I156" s="430" t="n"/>
      <c r="J156" s="430" t="n"/>
      <c r="K156" s="430" t="n"/>
      <c r="L156" s="430" t="n"/>
      <c r="M156" s="430" t="n"/>
      <c r="N156" s="430" t="n"/>
      <c r="O156" s="430" t="n"/>
      <c r="P156" s="430" t="n"/>
      <c r="Q156" s="430" t="n"/>
      <c r="R156" s="430" t="n"/>
      <c r="S156" s="6447" t="str">
        <v>D12</v>
      </c>
      <c r="T156" s="6447" t="str">
        <v>S09</v>
      </c>
      <c r="U156" s="6466" t="n">
        <v>3</v>
      </c>
      <c r="V156" s="6466" t="n">
        <f>IF(COUNT(L22)=1,L22,"AV")</f>
        <v>3</v>
      </c>
      <c r="W156" s="6447" t="str">
        <v>Ferragens e corpo polimérico precisam ser separáveis no fim da vida.</v>
      </c>
      <c r="X156" s="12932" t="str">
        <v>Morfológica C13/H13; F17, F22; julgamento de projeto</v>
      </c>
      <c r="Y156" s="19537" t="str">
        <f>IF(AND(ISNUMBER(U156),ISNUMBER(V156),U156=V156),"Reavaliar M1","Rever nota e M1")</f>
        <v>Reavaliar M1</v>
      </c>
    </row>
    <row r="157" ht="44" customHeight="1" s="23292" customFormat="1">
      <c r="A157" s="430" t="n"/>
      <c r="B157" s="430" t="n"/>
      <c r="C157" s="430" t="n"/>
      <c r="D157" s="430" t="n"/>
      <c r="E157" s="430" t="n"/>
      <c r="F157" s="430" t="n"/>
      <c r="G157" s="430" t="n"/>
      <c r="H157" s="430" t="n"/>
      <c r="I157" s="430" t="n"/>
      <c r="J157" s="430" t="n"/>
      <c r="K157" s="430" t="n"/>
      <c r="L157" s="430" t="n"/>
      <c r="M157" s="430" t="n"/>
      <c r="N157" s="430" t="n"/>
      <c r="O157" s="430" t="n"/>
      <c r="P157" s="430" t="n"/>
      <c r="Q157" s="430" t="n"/>
      <c r="R157" s="430" t="n"/>
      <c r="S157" s="6447" t="str">
        <v>D12</v>
      </c>
      <c r="T157" s="6447" t="str">
        <v>S10</v>
      </c>
      <c r="U157" s="6466" t="n">
        <v>0</v>
      </c>
      <c r="V157" s="6466" t="n">
        <f>IF(COUNT(M22)=1,M22,"AV")</f>
        <v>0</v>
      </c>
      <c r="W157" s="6447" t="str">
        <v>A gravação não acrescenta fração material a separar; isso não dispensa RP19 do conjunto.</v>
      </c>
      <c r="X157" s="12932" t="str">
        <v>Morfológica C14/H14; F16, F21; julgamento de projeto</v>
      </c>
      <c r="Y157" s="19537" t="str">
        <f>IF(AND(ISNUMBER(U157),ISNUMBER(V157),U157=V157),"Reavaliar M1","Rever nota e M1")</f>
        <v>Reavaliar M1</v>
      </c>
    </row>
    <row r="158" ht="44" customHeight="1" s="23292" customFormat="1">
      <c r="A158" s="430" t="n"/>
      <c r="B158" s="430" t="n"/>
      <c r="C158" s="430" t="n"/>
      <c r="D158" s="430" t="n"/>
      <c r="E158" s="430" t="n"/>
      <c r="F158" s="430" t="n"/>
      <c r="G158" s="430" t="n"/>
      <c r="H158" s="430" t="n"/>
      <c r="I158" s="430" t="n"/>
      <c r="J158" s="430" t="n"/>
      <c r="K158" s="430" t="n"/>
      <c r="L158" s="430" t="n"/>
      <c r="M158" s="430" t="n"/>
      <c r="N158" s="430" t="n"/>
      <c r="O158" s="430" t="n"/>
      <c r="P158" s="430" t="n"/>
      <c r="Q158" s="430" t="n"/>
      <c r="R158" s="430" t="n"/>
      <c r="S158" s="6447" t="str">
        <v>D12</v>
      </c>
      <c r="T158" s="6447" t="str">
        <v>S11</v>
      </c>
      <c r="U158" s="6466" t="n">
        <v>1</v>
      </c>
      <c r="V158" s="6466" t="n">
        <f>IF(COUNT(N22)=1,N22,"AV")</f>
        <v>1</v>
      </c>
      <c r="W158" s="6447" t="str">
        <v>O apoio integra o material do corpo; separá-lo como módulo pouco acrescenta à reciclagem.</v>
      </c>
      <c r="X158" s="12932" t="str">
        <v>Morfológica C15/H15; F09; julgamento de projeto</v>
      </c>
      <c r="Y158" s="19537" t="str">
        <f>IF(AND(ISNUMBER(U158),ISNUMBER(V158),U158=V158),"Reavaliar M1","Rever nota e M1")</f>
        <v>Reavaliar M1</v>
      </c>
    </row>
    <row r="159" ht="44" customHeight="1" s="23292" customFormat="1">
      <c r="A159" s="430" t="n"/>
      <c r="B159" s="430" t="n"/>
      <c r="C159" s="430" t="n"/>
      <c r="D159" s="430" t="n"/>
      <c r="E159" s="430" t="n"/>
      <c r="F159" s="430" t="n"/>
      <c r="G159" s="430" t="n"/>
      <c r="H159" s="430" t="n"/>
      <c r="I159" s="430" t="n"/>
      <c r="J159" s="430" t="n"/>
      <c r="K159" s="430" t="n"/>
      <c r="L159" s="430" t="n"/>
      <c r="M159" s="430" t="n"/>
      <c r="N159" s="430" t="n"/>
      <c r="O159" s="430" t="n"/>
      <c r="P159" s="430" t="n"/>
      <c r="Q159" s="430" t="n"/>
      <c r="R159" s="430" t="n"/>
      <c r="S159" s="6447" t="str">
        <v>D12</v>
      </c>
      <c r="T159" s="6447" t="str">
        <v>S12</v>
      </c>
      <c r="U159" s="6466" t="n">
        <v>3</v>
      </c>
      <c r="V159" s="6466" t="n">
        <f>IF(COUNT(O22)=1,O22,"AV")</f>
        <v>3</v>
      </c>
      <c r="W159" s="6447" t="str">
        <v>Desmontar articulações e laterais facilita separar materiais, sem decidir a arquitetura por isso.</v>
      </c>
      <c r="X159" s="12932" t="str">
        <v>Morfológica C16/H16; F14, F17; julgamento de projeto</v>
      </c>
      <c r="Y159" s="19537" t="str">
        <f>IF(AND(ISNUMBER(U159),ISNUMBER(V159),U159=V159),"Reavaliar M1","Rever nota e M1")</f>
        <v>Reavaliar M1</v>
      </c>
    </row>
    <row r="160" ht="44" customHeight="1" s="23292" customFormat="1">
      <c r="A160" s="430" t="n"/>
      <c r="B160" s="430" t="n"/>
      <c r="C160" s="430" t="n"/>
      <c r="D160" s="430" t="n"/>
      <c r="E160" s="430" t="n"/>
      <c r="F160" s="430" t="n"/>
      <c r="G160" s="430" t="n"/>
      <c r="H160" s="430" t="n"/>
      <c r="I160" s="430" t="n"/>
      <c r="J160" s="430" t="n"/>
      <c r="K160" s="430" t="n"/>
      <c r="L160" s="430" t="n"/>
      <c r="M160" s="430" t="n"/>
      <c r="N160" s="430" t="n"/>
      <c r="O160" s="430" t="n"/>
      <c r="P160" s="430" t="n"/>
      <c r="Q160" s="430" t="n"/>
      <c r="R160" s="430" t="n"/>
      <c r="S160" s="6447" t="str">
        <v>D12</v>
      </c>
      <c r="T160" s="6447" t="str">
        <v>S13</v>
      </c>
      <c r="U160" s="6466" t="n">
        <v>3</v>
      </c>
      <c r="V160" s="6466" t="n">
        <f>IF(COUNT(P22)=1,P22,"AV")</f>
        <v>3</v>
      </c>
      <c r="W160" s="6447" t="str">
        <v>Remover a opção eletrônica evita misturar sua destinação à estrutura e aos calços.</v>
      </c>
      <c r="X160" s="12932" t="str">
        <v>Morfológica C8/H8; OP-01 opcional; julgamento de projeto</v>
      </c>
      <c r="Y160" s="19537" t="str">
        <f>IF(AND(ISNUMBER(U160),ISNUMBER(V160),U160=V160),"Reavaliar M1","Rever nota e M1")</f>
        <v>Reavaliar M1</v>
      </c>
    </row>
    <row r="161" ht="60" customHeight="1" s="3717" customFormat="1">
      <c r="A161" s="430" t="n"/>
      <c r="B161" s="430" t="n"/>
      <c r="C161" s="430" t="n"/>
      <c r="D161" s="430" t="n"/>
      <c r="E161" s="430" t="n"/>
      <c r="F161" s="430" t="n"/>
      <c r="G161" s="430" t="n"/>
      <c r="H161" s="430" t="n"/>
      <c r="I161" s="430" t="n"/>
      <c r="J161" s="430" t="n"/>
      <c r="K161" s="430" t="n"/>
      <c r="L161" s="430" t="n"/>
      <c r="M161" s="430" t="n"/>
      <c r="N161" s="430" t="n"/>
      <c r="O161" s="430" t="n"/>
      <c r="P161" s="430" t="n"/>
      <c r="Q161" s="430" t="n"/>
      <c r="R161" s="430" t="n"/>
      <c r="S161" s="6447"/>
      <c r="T161" s="6447"/>
      <c r="U161" s="6447"/>
      <c r="V161" s="6447"/>
      <c r="W161" s="6447"/>
      <c r="X161" s="6447"/>
      <c r="Y161" s="6447"/>
    </row>
    <row r="162" ht="60" customHeight="1" s="3717" customFormat="1">
      <c r="A162" s="430" t="n"/>
      <c r="B162" s="430" t="n"/>
      <c r="C162" s="430" t="n"/>
      <c r="D162" s="430" t="n"/>
      <c r="E162" s="430" t="n"/>
      <c r="F162" s="430" t="n"/>
      <c r="G162" s="430" t="n"/>
      <c r="H162" s="430" t="n"/>
      <c r="I162" s="430" t="n"/>
      <c r="J162" s="430" t="n"/>
      <c r="K162" s="430" t="n"/>
      <c r="L162" s="430" t="n"/>
      <c r="M162" s="430" t="n"/>
      <c r="N162" s="430" t="n"/>
      <c r="O162" s="430" t="n"/>
      <c r="P162" s="430" t="n"/>
      <c r="Q162" s="430" t="n"/>
      <c r="R162" s="430" t="n"/>
      <c r="S162" s="6447"/>
      <c r="T162" s="6447"/>
      <c r="U162" s="6447"/>
      <c r="V162" s="6447"/>
      <c r="W162" s="6447"/>
      <c r="X162" s="6447"/>
      <c r="Y162" s="6447"/>
    </row>
    <row r="163" ht="60" customHeight="1" s="3717" customFormat="1">
      <c r="A163" s="430" t="n"/>
      <c r="B163" s="430" t="n"/>
      <c r="C163" s="430" t="n"/>
      <c r="D163" s="430" t="n"/>
      <c r="E163" s="430" t="n"/>
      <c r="F163" s="430" t="n"/>
      <c r="G163" s="430" t="n"/>
      <c r="H163" s="430" t="n"/>
      <c r="I163" s="430" t="n"/>
      <c r="J163" s="430" t="n"/>
      <c r="K163" s="430" t="n"/>
      <c r="L163" s="430" t="n"/>
      <c r="M163" s="430" t="n"/>
      <c r="N163" s="430" t="n"/>
      <c r="O163" s="430" t="n"/>
      <c r="P163" s="430" t="n"/>
      <c r="Q163" s="430" t="n"/>
      <c r="R163" s="430" t="n"/>
      <c r="S163" s="6447"/>
      <c r="T163" s="6447"/>
      <c r="U163" s="6447"/>
      <c r="V163" s="6447"/>
      <c r="W163" s="6447"/>
      <c r="X163" s="6447"/>
      <c r="Y163" s="6447"/>
    </row>
    <row r="164" ht="60" customHeight="1" s="3717" customFormat="1">
      <c r="A164" s="430" t="n"/>
      <c r="B164" s="430" t="n"/>
      <c r="C164" s="430" t="n"/>
      <c r="D164" s="430" t="n"/>
      <c r="E164" s="430" t="n"/>
      <c r="F164" s="430" t="n"/>
      <c r="G164" s="430" t="n"/>
      <c r="H164" s="430" t="n"/>
      <c r="I164" s="430" t="n"/>
      <c r="J164" s="430" t="n"/>
      <c r="K164" s="430" t="n"/>
      <c r="L164" s="430" t="n"/>
      <c r="M164" s="430" t="n"/>
      <c r="N164" s="430" t="n"/>
      <c r="O164" s="430" t="n"/>
      <c r="P164" s="430" t="n"/>
      <c r="Q164" s="430" t="n"/>
      <c r="R164" s="430" t="n"/>
      <c r="S164" s="6447"/>
      <c r="T164" s="6447"/>
      <c r="U164" s="6447"/>
      <c r="V164" s="6447"/>
      <c r="W164" s="6447"/>
      <c r="X164" s="6447"/>
      <c r="Y164" s="6447"/>
    </row>
    <row r="165" ht="60" customHeight="1" s="3717" customFormat="1">
      <c r="A165" s="430" t="n"/>
      <c r="B165" s="430" t="n"/>
      <c r="C165" s="430" t="n"/>
      <c r="D165" s="430" t="n"/>
      <c r="E165" s="430" t="n"/>
      <c r="F165" s="430" t="n"/>
      <c r="G165" s="430" t="n"/>
      <c r="H165" s="430" t="n"/>
      <c r="I165" s="430" t="n"/>
      <c r="J165" s="430" t="n"/>
      <c r="K165" s="430" t="n"/>
      <c r="L165" s="430" t="n"/>
      <c r="M165" s="430" t="n"/>
      <c r="N165" s="430" t="n"/>
      <c r="O165" s="430" t="n"/>
      <c r="P165" s="430" t="n"/>
      <c r="Q165" s="430" t="n"/>
      <c r="R165" s="430" t="n"/>
      <c r="S165" s="6447"/>
      <c r="T165" s="6447"/>
      <c r="U165" s="6447"/>
      <c r="V165" s="6447"/>
      <c r="W165" s="6447"/>
      <c r="X165" s="6447"/>
      <c r="Y165" s="6447"/>
    </row>
    <row r="166" ht="60" customHeight="1" s="3717" customFormat="1">
      <c r="A166" s="430" t="n"/>
      <c r="B166" s="430" t="n"/>
      <c r="C166" s="430" t="n"/>
      <c r="D166" s="430" t="n"/>
      <c r="E166" s="430" t="n"/>
      <c r="F166" s="430" t="n"/>
      <c r="G166" s="430" t="n"/>
      <c r="H166" s="430" t="n"/>
      <c r="I166" s="430" t="n"/>
      <c r="J166" s="430" t="n"/>
      <c r="K166" s="430" t="n"/>
      <c r="L166" s="430" t="n"/>
      <c r="M166" s="430" t="n"/>
      <c r="N166" s="430" t="n"/>
      <c r="O166" s="430" t="n"/>
      <c r="P166" s="430" t="n"/>
      <c r="Q166" s="430" t="n"/>
      <c r="R166" s="430" t="n"/>
      <c r="S166" s="6447"/>
      <c r="T166" s="6447"/>
      <c r="U166" s="6447"/>
      <c r="V166" s="6447"/>
      <c r="W166" s="6447"/>
      <c r="X166" s="6447"/>
      <c r="Y166" s="6447"/>
    </row>
    <row r="167" ht="60" customHeight="1" s="3717" customFormat="1">
      <c r="A167" s="430" t="n"/>
      <c r="B167" s="430" t="n"/>
      <c r="C167" s="430" t="n"/>
      <c r="D167" s="430" t="n"/>
      <c r="E167" s="430" t="n"/>
      <c r="F167" s="430" t="n"/>
      <c r="G167" s="430" t="n"/>
      <c r="H167" s="430" t="n"/>
      <c r="I167" s="430" t="n"/>
      <c r="J167" s="430" t="n"/>
      <c r="K167" s="430" t="n"/>
      <c r="L167" s="430" t="n"/>
      <c r="M167" s="430" t="n"/>
      <c r="N167" s="430" t="n"/>
      <c r="O167" s="430" t="n"/>
      <c r="P167" s="430" t="n"/>
      <c r="Q167" s="430" t="n"/>
      <c r="R167" s="430" t="n"/>
      <c r="S167" s="6447"/>
      <c r="T167" s="6447"/>
      <c r="U167" s="6447"/>
      <c r="V167" s="6447"/>
      <c r="W167" s="6447"/>
      <c r="X167" s="6447"/>
      <c r="Y167" s="6447"/>
    </row>
    <row r="168" ht="60" customHeight="1" s="3717" customFormat="1">
      <c r="A168" s="430" t="n"/>
      <c r="B168" s="430" t="n"/>
      <c r="C168" s="430" t="n"/>
      <c r="D168" s="430" t="n"/>
      <c r="E168" s="430" t="n"/>
      <c r="F168" s="430" t="n"/>
      <c r="G168" s="430" t="n"/>
      <c r="H168" s="430" t="n"/>
      <c r="I168" s="430" t="n"/>
      <c r="J168" s="430" t="n"/>
      <c r="K168" s="430" t="n"/>
      <c r="L168" s="430" t="n"/>
      <c r="M168" s="430" t="n"/>
      <c r="N168" s="430" t="n"/>
      <c r="O168" s="430" t="n"/>
      <c r="P168" s="430" t="n"/>
      <c r="Q168" s="430" t="n"/>
      <c r="R168" s="430" t="n"/>
      <c r="S168" s="6447"/>
      <c r="T168" s="6447"/>
      <c r="U168" s="6447"/>
      <c r="V168" s="6447"/>
      <c r="W168" s="6447"/>
      <c r="X168" s="6447"/>
      <c r="Y168" s="6447"/>
    </row>
    <row r="169" ht="60" customHeight="1" s="3717" customFormat="1">
      <c r="A169" s="430" t="n"/>
      <c r="B169" s="430" t="n"/>
      <c r="C169" s="430" t="n"/>
      <c r="D169" s="430" t="n"/>
      <c r="E169" s="430" t="n"/>
      <c r="F169" s="430" t="n"/>
      <c r="G169" s="430" t="n"/>
      <c r="H169" s="430" t="n"/>
      <c r="I169" s="430" t="n"/>
      <c r="J169" s="430" t="n"/>
      <c r="K169" s="430" t="n"/>
      <c r="L169" s="430" t="n"/>
      <c r="M169" s="430" t="n"/>
      <c r="N169" s="430" t="n"/>
      <c r="O169" s="430" t="n"/>
      <c r="P169" s="430" t="n"/>
      <c r="Q169" s="430" t="n"/>
      <c r="R169" s="430" t="n"/>
      <c r="S169" s="6447"/>
      <c r="T169" s="6447"/>
      <c r="U169" s="6447"/>
      <c r="V169" s="6447"/>
      <c r="W169" s="6447"/>
      <c r="X169" s="6447"/>
      <c r="Y169" s="6447"/>
    </row>
    <row r="170" ht="60" customHeight="1" s="3717" customFormat="1">
      <c r="A170" s="430" t="n"/>
      <c r="B170" s="430" t="n"/>
      <c r="C170" s="430" t="n"/>
      <c r="D170" s="430" t="n"/>
      <c r="E170" s="430" t="n"/>
      <c r="F170" s="430" t="n"/>
      <c r="G170" s="430" t="n"/>
      <c r="H170" s="430" t="n"/>
      <c r="I170" s="430" t="n"/>
      <c r="J170" s="430" t="n"/>
      <c r="K170" s="430" t="n"/>
      <c r="L170" s="430" t="n"/>
      <c r="M170" s="430" t="n"/>
      <c r="N170" s="430" t="n"/>
      <c r="O170" s="430" t="n"/>
      <c r="P170" s="430" t="n"/>
      <c r="Q170" s="430" t="n"/>
      <c r="R170" s="430" t="n"/>
      <c r="S170" s="6447"/>
      <c r="T170" s="6447"/>
      <c r="U170" s="6447"/>
      <c r="V170" s="6447"/>
      <c r="W170" s="6447"/>
      <c r="X170" s="6447"/>
      <c r="Y170" s="6447"/>
    </row>
    <row r="171" ht="15.75" customHeight="1" s="496">
      <c r="A171" s="430" t="n"/>
      <c r="B171" s="430" t="n"/>
      <c r="C171" s="430" t="n"/>
      <c r="D171" s="430" t="n"/>
      <c r="E171" s="430" t="n"/>
      <c r="F171" s="430" t="n"/>
      <c r="G171" s="430" t="n"/>
      <c r="H171" s="430" t="n"/>
      <c r="I171" s="430" t="n"/>
      <c r="J171" s="430" t="n"/>
      <c r="K171" s="430" t="n"/>
      <c r="L171" s="430" t="n"/>
      <c r="M171" s="430" t="n"/>
      <c r="N171" s="430" t="n"/>
      <c r="O171" s="430" t="n"/>
      <c r="P171" s="430" t="n"/>
      <c r="Q171" s="430" t="n"/>
      <c r="R171" s="430" t="n"/>
      <c r="S171" s="430" t="n"/>
      <c r="T171" s="122" t="n"/>
      <c r="U171" s="122" t="n"/>
      <c r="V171" s="122" t="n"/>
      <c r="W171" s="122" t="n"/>
      <c r="X171" s="122" t="n"/>
      <c r="Y171" s="122" t="n"/>
    </row>
    <row r="172" ht="15.75" customHeight="1" s="496">
      <c r="A172" s="430" t="n"/>
      <c r="B172" s="430" t="n"/>
      <c r="C172" s="430" t="n"/>
      <c r="D172" s="430" t="n"/>
      <c r="E172" s="430" t="n"/>
      <c r="F172" s="430" t="n"/>
      <c r="G172" s="430" t="n"/>
      <c r="H172" s="430" t="n"/>
      <c r="I172" s="430" t="n"/>
      <c r="J172" s="430" t="n"/>
      <c r="K172" s="430" t="n"/>
      <c r="L172" s="430" t="n"/>
      <c r="M172" s="430" t="n"/>
      <c r="N172" s="430" t="n"/>
      <c r="O172" s="430" t="n"/>
      <c r="P172" s="430" t="n"/>
      <c r="Q172" s="430" t="n"/>
      <c r="R172" s="430" t="n"/>
      <c r="S172" s="430" t="n"/>
      <c r="T172" s="122" t="n"/>
      <c r="U172" s="122" t="n"/>
      <c r="V172" s="122" t="n"/>
      <c r="W172" s="122" t="n"/>
      <c r="X172" s="122" t="n"/>
      <c r="Y172" s="122" t="n"/>
    </row>
    <row r="173" ht="15.75" customHeight="1" s="496">
      <c r="A173" s="430" t="n"/>
      <c r="B173" s="430" t="n"/>
      <c r="C173" s="430" t="n"/>
      <c r="D173" s="430" t="n"/>
      <c r="E173" s="430" t="n"/>
      <c r="F173" s="430" t="n"/>
      <c r="G173" s="430" t="n"/>
      <c r="H173" s="430" t="n"/>
      <c r="I173" s="430" t="n"/>
      <c r="J173" s="430" t="n"/>
      <c r="K173" s="430" t="n"/>
      <c r="L173" s="430" t="n"/>
      <c r="M173" s="430" t="n"/>
      <c r="N173" s="430" t="n"/>
      <c r="O173" s="430" t="n"/>
      <c r="P173" s="430" t="n"/>
      <c r="Q173" s="430" t="n"/>
      <c r="R173" s="430" t="n"/>
      <c r="S173" s="430" t="n"/>
      <c r="T173" s="122" t="n"/>
      <c r="U173" s="122" t="n"/>
      <c r="V173" s="122" t="n"/>
      <c r="W173" s="122" t="n"/>
      <c r="X173" s="122" t="n"/>
      <c r="Y173" s="122" t="n"/>
    </row>
    <row r="174" ht="15.75" customHeight="1" s="496">
      <c r="A174" s="430" t="n"/>
      <c r="B174" s="430" t="n"/>
      <c r="C174" s="430" t="n"/>
      <c r="D174" s="430" t="n"/>
      <c r="E174" s="430" t="n"/>
      <c r="F174" s="430" t="n"/>
      <c r="G174" s="430" t="n"/>
      <c r="H174" s="430" t="n"/>
      <c r="I174" s="430" t="n"/>
      <c r="J174" s="430" t="n"/>
      <c r="K174" s="430" t="n"/>
      <c r="L174" s="430" t="n"/>
      <c r="M174" s="430" t="n"/>
      <c r="N174" s="430" t="n"/>
      <c r="O174" s="430" t="n"/>
      <c r="P174" s="430" t="n"/>
      <c r="Q174" s="430" t="n"/>
      <c r="R174" s="430" t="n"/>
      <c r="S174" s="430" t="n"/>
      <c r="T174" s="122" t="n"/>
      <c r="U174" s="122" t="n"/>
      <c r="V174" s="122" t="n"/>
      <c r="W174" s="122" t="n"/>
      <c r="X174" s="122" t="n"/>
      <c r="Y174" s="122" t="n"/>
    </row>
    <row r="175" ht="15.75" customHeight="1" s="496">
      <c r="A175" s="430" t="n"/>
      <c r="B175" s="430" t="n"/>
      <c r="C175" s="430" t="n"/>
      <c r="D175" s="430" t="n"/>
      <c r="E175" s="430" t="n"/>
      <c r="F175" s="430" t="n"/>
      <c r="G175" s="430" t="n"/>
      <c r="H175" s="430" t="n"/>
      <c r="I175" s="430" t="n"/>
      <c r="J175" s="430" t="n"/>
      <c r="K175" s="430" t="n"/>
      <c r="L175" s="430" t="n"/>
      <c r="M175" s="430" t="n"/>
      <c r="N175" s="430" t="n"/>
      <c r="O175" s="430" t="n"/>
      <c r="P175" s="430" t="n"/>
      <c r="Q175" s="430" t="n"/>
      <c r="R175" s="430" t="n"/>
      <c r="S175" s="430" t="n"/>
      <c r="T175" s="122" t="n"/>
      <c r="U175" s="122" t="n"/>
      <c r="V175" s="122" t="n"/>
      <c r="W175" s="122" t="n"/>
      <c r="X175" s="122" t="n"/>
      <c r="Y175" s="122" t="n"/>
    </row>
    <row r="176" ht="15.75" customHeight="1" s="496">
      <c r="A176" s="430" t="n"/>
      <c r="B176" s="430" t="n"/>
      <c r="C176" s="430" t="n"/>
      <c r="D176" s="430" t="n"/>
      <c r="E176" s="430" t="n"/>
      <c r="F176" s="430" t="n"/>
      <c r="G176" s="430" t="n"/>
      <c r="H176" s="430" t="n"/>
      <c r="I176" s="430" t="n"/>
      <c r="J176" s="430" t="n"/>
      <c r="K176" s="430" t="n"/>
      <c r="L176" s="430" t="n"/>
      <c r="M176" s="430" t="n"/>
      <c r="N176" s="430" t="n"/>
      <c r="O176" s="430" t="n"/>
      <c r="P176" s="430" t="n"/>
      <c r="Q176" s="430" t="n"/>
      <c r="R176" s="430" t="n"/>
      <c r="S176" s="430" t="n"/>
      <c r="T176" s="122" t="n"/>
      <c r="U176" s="122" t="n"/>
      <c r="V176" s="122" t="n"/>
      <c r="W176" s="122" t="n"/>
      <c r="X176" s="122" t="n"/>
      <c r="Y176" s="122" t="n"/>
    </row>
    <row r="177" ht="15.75" customHeight="1" s="496">
      <c r="A177" s="430" t="n"/>
      <c r="B177" s="430" t="n"/>
      <c r="C177" s="430" t="n"/>
      <c r="D177" s="430" t="n"/>
      <c r="E177" s="430" t="n"/>
      <c r="F177" s="430" t="n"/>
      <c r="G177" s="430" t="n"/>
      <c r="H177" s="430" t="n"/>
      <c r="I177" s="430" t="n"/>
      <c r="J177" s="430" t="n"/>
      <c r="K177" s="430" t="n"/>
      <c r="L177" s="430" t="n"/>
      <c r="M177" s="430" t="n"/>
      <c r="N177" s="430" t="n"/>
      <c r="O177" s="430" t="n"/>
      <c r="P177" s="430" t="n"/>
      <c r="Q177" s="430" t="n"/>
      <c r="R177" s="430" t="n"/>
      <c r="S177" s="430" t="n"/>
      <c r="T177" s="122" t="n"/>
      <c r="U177" s="122" t="n"/>
      <c r="V177" s="122" t="n"/>
      <c r="W177" s="122" t="n"/>
      <c r="X177" s="122" t="n"/>
      <c r="Y177" s="122" t="n"/>
    </row>
    <row r="178" ht="15.75" customHeight="1" s="496">
      <c r="A178" s="430" t="n"/>
      <c r="B178" s="430" t="n"/>
      <c r="C178" s="430" t="n"/>
      <c r="D178" s="430" t="n"/>
      <c r="E178" s="430" t="n"/>
      <c r="F178" s="430" t="n"/>
      <c r="G178" s="430" t="n"/>
      <c r="H178" s="430" t="n"/>
      <c r="I178" s="430" t="n"/>
      <c r="J178" s="430" t="n"/>
      <c r="K178" s="430" t="n"/>
      <c r="L178" s="430" t="n"/>
      <c r="M178" s="430" t="n"/>
      <c r="N178" s="430" t="n"/>
      <c r="O178" s="430" t="n"/>
      <c r="P178" s="430" t="n"/>
      <c r="Q178" s="430" t="n"/>
      <c r="R178" s="430" t="n"/>
      <c r="S178" s="430" t="n"/>
      <c r="T178" s="122" t="n"/>
      <c r="U178" s="122" t="n"/>
      <c r="V178" s="122" t="n"/>
      <c r="W178" s="122" t="n"/>
      <c r="X178" s="122" t="n"/>
      <c r="Y178" s="122" t="n"/>
    </row>
    <row r="179" ht="15.75" customHeight="1" s="496">
      <c r="A179" s="430" t="n"/>
      <c r="B179" s="430" t="n"/>
      <c r="C179" s="430" t="n"/>
      <c r="D179" s="430" t="n"/>
      <c r="E179" s="430" t="n"/>
      <c r="F179" s="430" t="n"/>
      <c r="G179" s="430" t="n"/>
      <c r="H179" s="430" t="n"/>
      <c r="I179" s="430" t="n"/>
      <c r="J179" s="430" t="n"/>
      <c r="K179" s="430" t="n"/>
      <c r="L179" s="430" t="n"/>
      <c r="M179" s="430" t="n"/>
      <c r="N179" s="430" t="n"/>
      <c r="O179" s="430" t="n"/>
      <c r="P179" s="430" t="n"/>
      <c r="Q179" s="430" t="n"/>
      <c r="R179" s="430" t="n"/>
      <c r="S179" s="430" t="n"/>
      <c r="T179" s="122" t="n"/>
      <c r="U179" s="122" t="n"/>
      <c r="V179" s="122" t="n"/>
      <c r="W179" s="122" t="n"/>
      <c r="X179" s="122" t="n"/>
      <c r="Y179" s="122" t="n"/>
    </row>
    <row r="180" ht="15.75" customHeight="1" s="496">
      <c r="A180" s="430" t="n"/>
      <c r="B180" s="430" t="n"/>
      <c r="C180" s="430" t="n"/>
      <c r="D180" s="430" t="n"/>
      <c r="E180" s="430" t="n"/>
      <c r="F180" s="430" t="n"/>
      <c r="G180" s="430" t="n"/>
      <c r="H180" s="430" t="n"/>
      <c r="I180" s="430" t="n"/>
      <c r="J180" s="430" t="n"/>
      <c r="K180" s="430" t="n"/>
      <c r="L180" s="430" t="n"/>
      <c r="M180" s="430" t="n"/>
      <c r="N180" s="430" t="n"/>
      <c r="O180" s="430" t="n"/>
      <c r="P180" s="430" t="n"/>
      <c r="Q180" s="430" t="n"/>
      <c r="R180" s="430" t="n"/>
      <c r="S180" s="430" t="n"/>
      <c r="T180" s="122" t="n"/>
      <c r="U180" s="122" t="n"/>
      <c r="V180" s="122" t="n"/>
      <c r="W180" s="122" t="n"/>
      <c r="X180" s="122" t="n"/>
      <c r="Y180" s="122" t="n"/>
    </row>
    <row r="181" ht="15.75" customHeight="1" s="496">
      <c r="A181" s="430" t="n"/>
      <c r="B181" s="430" t="n"/>
      <c r="C181" s="430" t="n"/>
      <c r="D181" s="430" t="n"/>
      <c r="E181" s="430" t="n"/>
      <c r="F181" s="430" t="n"/>
      <c r="G181" s="430" t="n"/>
      <c r="H181" s="430" t="n"/>
      <c r="I181" s="430" t="n"/>
      <c r="J181" s="430" t="n"/>
      <c r="K181" s="430" t="n"/>
      <c r="L181" s="430" t="n"/>
      <c r="M181" s="430" t="n"/>
      <c r="N181" s="430" t="n"/>
      <c r="O181" s="430" t="n"/>
      <c r="P181" s="430" t="n"/>
      <c r="Q181" s="430" t="n"/>
      <c r="R181" s="430" t="n"/>
      <c r="S181" s="430" t="n"/>
      <c r="T181" s="122" t="n"/>
      <c r="U181" s="122" t="n"/>
      <c r="V181" s="122" t="n"/>
      <c r="W181" s="122" t="n"/>
      <c r="X181" s="122" t="n"/>
      <c r="Y181" s="122" t="n"/>
    </row>
    <row r="182" ht="15.75" customHeight="1" s="496">
      <c r="A182" s="430" t="n"/>
      <c r="B182" s="430" t="n"/>
      <c r="C182" s="430" t="n"/>
      <c r="D182" s="430" t="n"/>
      <c r="E182" s="430" t="n"/>
      <c r="F182" s="430" t="n"/>
      <c r="G182" s="430" t="n"/>
      <c r="H182" s="430" t="n"/>
      <c r="I182" s="430" t="n"/>
      <c r="J182" s="430" t="n"/>
      <c r="K182" s="430" t="n"/>
      <c r="L182" s="430" t="n"/>
      <c r="M182" s="430" t="n"/>
      <c r="N182" s="430" t="n"/>
      <c r="O182" s="430" t="n"/>
      <c r="P182" s="430" t="n"/>
      <c r="Q182" s="430" t="n"/>
      <c r="R182" s="430" t="n"/>
      <c r="S182" s="430" t="n"/>
      <c r="T182" s="122" t="n"/>
      <c r="U182" s="122" t="n"/>
      <c r="V182" s="122" t="n"/>
      <c r="W182" s="122" t="n"/>
      <c r="X182" s="122" t="n"/>
      <c r="Y182" s="122" t="n"/>
    </row>
    <row r="183" ht="15.75" customHeight="1" s="496">
      <c r="A183" s="430" t="n"/>
      <c r="B183" s="430" t="n"/>
      <c r="C183" s="430" t="n"/>
      <c r="D183" s="430" t="n"/>
      <c r="E183" s="430" t="n"/>
      <c r="F183" s="430" t="n"/>
      <c r="G183" s="430" t="n"/>
      <c r="H183" s="430" t="n"/>
      <c r="I183" s="430" t="n"/>
      <c r="J183" s="430" t="n"/>
      <c r="K183" s="430" t="n"/>
      <c r="L183" s="430" t="n"/>
      <c r="M183" s="430" t="n"/>
      <c r="N183" s="430" t="n"/>
      <c r="O183" s="430" t="n"/>
      <c r="P183" s="430" t="n"/>
      <c r="Q183" s="430" t="n"/>
      <c r="R183" s="430" t="n"/>
      <c r="S183" s="430" t="n"/>
      <c r="T183" s="122" t="n"/>
      <c r="U183" s="122" t="n"/>
      <c r="V183" s="122" t="n"/>
      <c r="W183" s="122" t="n"/>
      <c r="X183" s="122" t="n"/>
      <c r="Y183" s="122" t="n"/>
    </row>
    <row r="184" ht="15.75" customHeight="1" s="496">
      <c r="A184" s="430" t="n"/>
      <c r="B184" s="430" t="n"/>
      <c r="C184" s="430" t="n"/>
      <c r="D184" s="430" t="n"/>
      <c r="E184" s="430" t="n"/>
      <c r="F184" s="430" t="n"/>
      <c r="G184" s="430" t="n"/>
      <c r="H184" s="430" t="n"/>
      <c r="I184" s="430" t="n"/>
      <c r="J184" s="430" t="n"/>
      <c r="K184" s="430" t="n"/>
      <c r="L184" s="430" t="n"/>
      <c r="M184" s="430" t="n"/>
      <c r="N184" s="430" t="n"/>
      <c r="O184" s="430" t="n"/>
      <c r="P184" s="430" t="n"/>
      <c r="Q184" s="430" t="n"/>
      <c r="R184" s="430" t="n"/>
      <c r="S184" s="430" t="n"/>
      <c r="T184" s="122" t="n"/>
      <c r="U184" s="122" t="n"/>
      <c r="V184" s="122" t="n"/>
      <c r="W184" s="122" t="n"/>
      <c r="X184" s="122" t="n"/>
      <c r="Y184" s="122" t="n"/>
    </row>
    <row r="185" ht="15.75" customHeight="1" s="496">
      <c r="A185" s="430" t="n"/>
      <c r="B185" s="430" t="n"/>
      <c r="C185" s="430" t="n"/>
      <c r="D185" s="430" t="n"/>
      <c r="E185" s="430" t="n"/>
      <c r="F185" s="430" t="n"/>
      <c r="G185" s="430" t="n"/>
      <c r="H185" s="430" t="n"/>
      <c r="I185" s="430" t="n"/>
      <c r="J185" s="430" t="n"/>
      <c r="K185" s="430" t="n"/>
      <c r="L185" s="430" t="n"/>
      <c r="M185" s="430" t="n"/>
      <c r="N185" s="430" t="n"/>
      <c r="O185" s="430" t="n"/>
      <c r="P185" s="430" t="n"/>
      <c r="Q185" s="430" t="n"/>
      <c r="R185" s="430" t="n"/>
      <c r="S185" s="430" t="n"/>
      <c r="T185" s="122" t="n"/>
      <c r="U185" s="122" t="n"/>
      <c r="V185" s="122" t="n"/>
      <c r="W185" s="122" t="n"/>
      <c r="X185" s="122" t="n"/>
      <c r="Y185" s="122" t="n"/>
    </row>
    <row r="186" ht="15.75" customHeight="1" s="496">
      <c r="A186" s="430" t="n"/>
      <c r="B186" s="430" t="n"/>
      <c r="C186" s="430" t="n"/>
      <c r="D186" s="430" t="n"/>
      <c r="E186" s="430" t="n"/>
      <c r="F186" s="430" t="n"/>
      <c r="G186" s="430" t="n"/>
      <c r="H186" s="430" t="n"/>
      <c r="I186" s="430" t="n"/>
      <c r="J186" s="430" t="n"/>
      <c r="K186" s="430" t="n"/>
      <c r="L186" s="430" t="n"/>
      <c r="M186" s="430" t="n"/>
      <c r="N186" s="430" t="n"/>
      <c r="O186" s="430" t="n"/>
      <c r="P186" s="430" t="n"/>
      <c r="Q186" s="430" t="n"/>
      <c r="R186" s="430" t="n"/>
      <c r="S186" s="430" t="n"/>
      <c r="T186" s="122" t="n"/>
      <c r="U186" s="122" t="n"/>
      <c r="V186" s="122" t="n"/>
      <c r="W186" s="122" t="n"/>
      <c r="X186" s="122" t="n"/>
      <c r="Y186" s="122" t="n"/>
    </row>
    <row r="187" ht="15.75" customHeight="1" s="496">
      <c r="A187" s="430" t="n"/>
      <c r="B187" s="430" t="n"/>
      <c r="C187" s="430" t="n"/>
      <c r="D187" s="430" t="n"/>
      <c r="E187" s="430" t="n"/>
      <c r="F187" s="430" t="n"/>
      <c r="G187" s="430" t="n"/>
      <c r="H187" s="430" t="n"/>
      <c r="I187" s="430" t="n"/>
      <c r="J187" s="430" t="n"/>
      <c r="K187" s="430" t="n"/>
      <c r="L187" s="430" t="n"/>
      <c r="M187" s="430" t="n"/>
      <c r="N187" s="430" t="n"/>
      <c r="O187" s="430" t="n"/>
      <c r="P187" s="430" t="n"/>
      <c r="Q187" s="430" t="n"/>
      <c r="R187" s="430" t="n"/>
      <c r="S187" s="430" t="n"/>
      <c r="T187" s="122" t="n"/>
      <c r="U187" s="122" t="n"/>
      <c r="V187" s="122" t="n"/>
      <c r="W187" s="122" t="n"/>
      <c r="X187" s="122" t="n"/>
      <c r="Y187" s="122" t="n"/>
    </row>
    <row r="188" ht="15.75" customHeight="1" s="496">
      <c r="A188" s="430" t="n"/>
      <c r="B188" s="430" t="n"/>
      <c r="C188" s="430" t="n"/>
      <c r="D188" s="430" t="n"/>
      <c r="E188" s="430" t="n"/>
      <c r="F188" s="430" t="n"/>
      <c r="G188" s="430" t="n"/>
      <c r="H188" s="430" t="n"/>
      <c r="I188" s="430" t="n"/>
      <c r="J188" s="430" t="n"/>
      <c r="K188" s="430" t="n"/>
      <c r="L188" s="430" t="n"/>
      <c r="M188" s="430" t="n"/>
      <c r="N188" s="430" t="n"/>
      <c r="O188" s="430" t="n"/>
      <c r="P188" s="430" t="n"/>
      <c r="Q188" s="430" t="n"/>
      <c r="R188" s="430" t="n"/>
      <c r="S188" s="430" t="n"/>
      <c r="T188" s="122" t="n"/>
      <c r="U188" s="122" t="n"/>
      <c r="V188" s="122" t="n"/>
      <c r="W188" s="122" t="n"/>
      <c r="X188" s="122" t="n"/>
      <c r="Y188" s="122" t="n"/>
    </row>
    <row r="189" ht="15.75" customHeight="1" s="496">
      <c r="A189" s="430" t="n"/>
      <c r="B189" s="430" t="n"/>
      <c r="C189" s="430" t="n"/>
      <c r="D189" s="430" t="n"/>
      <c r="E189" s="430" t="n"/>
      <c r="F189" s="430" t="n"/>
      <c r="G189" s="430" t="n"/>
      <c r="H189" s="430" t="n"/>
      <c r="I189" s="430" t="n"/>
      <c r="J189" s="430" t="n"/>
      <c r="K189" s="430" t="n"/>
      <c r="L189" s="430" t="n"/>
      <c r="M189" s="430" t="n"/>
      <c r="N189" s="430" t="n"/>
      <c r="O189" s="430" t="n"/>
      <c r="P189" s="430" t="n"/>
      <c r="Q189" s="430" t="n"/>
      <c r="R189" s="430" t="n"/>
      <c r="S189" s="430" t="n"/>
      <c r="T189" s="122" t="n"/>
      <c r="U189" s="122" t="n"/>
      <c r="V189" s="122" t="n"/>
      <c r="W189" s="122" t="n"/>
      <c r="X189" s="122" t="n"/>
      <c r="Y189" s="122" t="n"/>
    </row>
    <row r="190" ht="15.75" customHeight="1" s="496">
      <c r="A190" s="430" t="n"/>
      <c r="B190" s="430" t="n"/>
      <c r="C190" s="430" t="n"/>
      <c r="D190" s="430" t="n"/>
      <c r="E190" s="430" t="n"/>
      <c r="F190" s="430" t="n"/>
      <c r="G190" s="430" t="n"/>
      <c r="H190" s="430" t="n"/>
      <c r="I190" s="430" t="n"/>
      <c r="J190" s="430" t="n"/>
      <c r="K190" s="430" t="n"/>
      <c r="L190" s="430" t="n"/>
      <c r="M190" s="430" t="n"/>
      <c r="N190" s="430" t="n"/>
      <c r="O190" s="430" t="n"/>
      <c r="P190" s="430" t="n"/>
      <c r="Q190" s="430" t="n"/>
      <c r="R190" s="430" t="n"/>
      <c r="S190" s="430" t="n"/>
      <c r="T190" s="122" t="n"/>
      <c r="U190" s="122" t="n"/>
      <c r="V190" s="122" t="n"/>
      <c r="W190" s="122" t="n"/>
      <c r="X190" s="122" t="n"/>
      <c r="Y190" s="122" t="n"/>
    </row>
    <row r="191" ht="15.75" customHeight="1" s="496">
      <c r="A191" s="430" t="n"/>
      <c r="B191" s="430" t="n"/>
      <c r="C191" s="430" t="n"/>
      <c r="D191" s="430" t="n"/>
      <c r="E191" s="430" t="n"/>
      <c r="F191" s="430" t="n"/>
      <c r="G191" s="430" t="n"/>
      <c r="H191" s="430" t="n"/>
      <c r="I191" s="430" t="n"/>
      <c r="J191" s="430" t="n"/>
      <c r="K191" s="430" t="n"/>
      <c r="L191" s="430" t="n"/>
      <c r="M191" s="430" t="n"/>
      <c r="N191" s="430" t="n"/>
      <c r="O191" s="430" t="n"/>
      <c r="P191" s="430" t="n"/>
      <c r="Q191" s="430" t="n"/>
      <c r="R191" s="430" t="n"/>
      <c r="S191" s="430" t="n"/>
      <c r="T191" s="122" t="n"/>
      <c r="U191" s="122" t="n"/>
      <c r="V191" s="122" t="n"/>
      <c r="W191" s="122" t="n"/>
      <c r="X191" s="122" t="n"/>
      <c r="Y191" s="122" t="n"/>
    </row>
    <row r="192" ht="15.75" customHeight="1" s="496">
      <c r="A192" s="430" t="n"/>
      <c r="B192" s="430" t="n"/>
      <c r="C192" s="430" t="n"/>
      <c r="D192" s="430" t="n"/>
      <c r="E192" s="430" t="n"/>
      <c r="F192" s="430" t="n"/>
      <c r="G192" s="430" t="n"/>
      <c r="H192" s="430" t="n"/>
      <c r="I192" s="430" t="n"/>
      <c r="J192" s="430" t="n"/>
      <c r="K192" s="430" t="n"/>
      <c r="L192" s="430" t="n"/>
      <c r="M192" s="430" t="n"/>
      <c r="N192" s="430" t="n"/>
      <c r="O192" s="430" t="n"/>
      <c r="P192" s="430" t="n"/>
      <c r="Q192" s="430" t="n"/>
      <c r="R192" s="430" t="n"/>
      <c r="S192" s="430" t="n"/>
      <c r="T192" s="122" t="n"/>
      <c r="U192" s="122" t="n"/>
      <c r="V192" s="122" t="n"/>
      <c r="W192" s="122" t="n"/>
      <c r="X192" s="122" t="n"/>
      <c r="Y192" s="122" t="n"/>
    </row>
    <row r="193" ht="15.75" customHeight="1" s="496">
      <c r="A193" s="430" t="n"/>
      <c r="B193" s="430" t="n"/>
      <c r="C193" s="430" t="n"/>
      <c r="D193" s="430" t="n"/>
      <c r="E193" s="430" t="n"/>
      <c r="F193" s="430" t="n"/>
      <c r="G193" s="430" t="n"/>
      <c r="H193" s="430" t="n"/>
      <c r="I193" s="430" t="n"/>
      <c r="J193" s="430" t="n"/>
      <c r="K193" s="430" t="n"/>
      <c r="L193" s="430" t="n"/>
      <c r="M193" s="430" t="n"/>
      <c r="N193" s="430" t="n"/>
      <c r="O193" s="430" t="n"/>
      <c r="P193" s="430" t="n"/>
      <c r="Q193" s="430" t="n"/>
      <c r="R193" s="430" t="n"/>
      <c r="S193" s="430" t="n"/>
      <c r="T193" s="122" t="n"/>
      <c r="U193" s="122" t="n"/>
      <c r="V193" s="122" t="n"/>
      <c r="W193" s="122" t="n"/>
      <c r="X193" s="122" t="n"/>
      <c r="Y193" s="122" t="n"/>
    </row>
    <row r="194" ht="15.75" customHeight="1" s="496">
      <c r="A194" s="430" t="n"/>
      <c r="B194" s="430" t="n"/>
      <c r="C194" s="430" t="n"/>
      <c r="D194" s="430" t="n"/>
      <c r="E194" s="430" t="n"/>
      <c r="F194" s="430" t="n"/>
      <c r="G194" s="430" t="n"/>
      <c r="H194" s="430" t="n"/>
      <c r="I194" s="430" t="n"/>
      <c r="J194" s="430" t="n"/>
      <c r="K194" s="430" t="n"/>
      <c r="L194" s="430" t="n"/>
      <c r="M194" s="430" t="n"/>
      <c r="N194" s="430" t="n"/>
      <c r="O194" s="430" t="n"/>
      <c r="P194" s="430" t="n"/>
      <c r="Q194" s="430" t="n"/>
      <c r="R194" s="430" t="n"/>
      <c r="S194" s="430" t="n"/>
      <c r="T194" s="122" t="n"/>
      <c r="U194" s="122" t="n"/>
      <c r="V194" s="122" t="n"/>
      <c r="W194" s="122" t="n"/>
      <c r="X194" s="122" t="n"/>
      <c r="Y194" s="122" t="n"/>
    </row>
    <row r="195" ht="15.75" customHeight="1" s="496">
      <c r="A195" s="430" t="n"/>
      <c r="B195" s="430" t="n"/>
      <c r="C195" s="430" t="n"/>
      <c r="D195" s="430" t="n"/>
      <c r="E195" s="430" t="n"/>
      <c r="F195" s="430" t="n"/>
      <c r="G195" s="430" t="n"/>
      <c r="H195" s="430" t="n"/>
      <c r="I195" s="430" t="n"/>
      <c r="J195" s="430" t="n"/>
      <c r="K195" s="430" t="n"/>
      <c r="L195" s="430" t="n"/>
      <c r="M195" s="430" t="n"/>
      <c r="N195" s="430" t="n"/>
      <c r="O195" s="430" t="n"/>
      <c r="P195" s="430" t="n"/>
      <c r="Q195" s="430" t="n"/>
      <c r="R195" s="430" t="n"/>
      <c r="S195" s="430" t="n"/>
      <c r="T195" s="122" t="n"/>
      <c r="U195" s="122" t="n"/>
      <c r="V195" s="122" t="n"/>
      <c r="W195" s="122" t="n"/>
      <c r="X195" s="122" t="n"/>
      <c r="Y195" s="122" t="n"/>
    </row>
    <row r="196" ht="15.75" customHeight="1" s="496">
      <c r="A196" s="430" t="n"/>
      <c r="B196" s="430" t="n"/>
      <c r="C196" s="430" t="n"/>
      <c r="D196" s="430" t="n"/>
      <c r="E196" s="430" t="n"/>
      <c r="F196" s="430" t="n"/>
      <c r="G196" s="430" t="n"/>
      <c r="H196" s="430" t="n"/>
      <c r="I196" s="430" t="n"/>
      <c r="J196" s="430" t="n"/>
      <c r="K196" s="430" t="n"/>
      <c r="L196" s="430" t="n"/>
      <c r="M196" s="430" t="n"/>
      <c r="N196" s="430" t="n"/>
      <c r="O196" s="430" t="n"/>
      <c r="P196" s="430" t="n"/>
      <c r="Q196" s="430" t="n"/>
      <c r="R196" s="430" t="n"/>
      <c r="S196" s="430" t="n"/>
      <c r="T196" s="122" t="n"/>
      <c r="U196" s="122" t="n"/>
      <c r="V196" s="122" t="n"/>
      <c r="W196" s="122" t="n"/>
      <c r="X196" s="122" t="n"/>
      <c r="Y196" s="122" t="n"/>
    </row>
    <row r="197" ht="15.75" customHeight="1" s="496">
      <c r="A197" s="430" t="n"/>
      <c r="B197" s="430" t="n"/>
      <c r="C197" s="430" t="n"/>
      <c r="D197" s="430" t="n"/>
      <c r="E197" s="430" t="n"/>
      <c r="F197" s="430" t="n"/>
      <c r="G197" s="430" t="n"/>
      <c r="H197" s="430" t="n"/>
      <c r="I197" s="430" t="n"/>
      <c r="J197" s="430" t="n"/>
      <c r="K197" s="430" t="n"/>
      <c r="L197" s="430" t="n"/>
      <c r="M197" s="430" t="n"/>
      <c r="N197" s="430" t="n"/>
      <c r="O197" s="430" t="n"/>
      <c r="P197" s="430" t="n"/>
      <c r="Q197" s="430" t="n"/>
      <c r="R197" s="430" t="n"/>
      <c r="S197" s="430" t="n"/>
      <c r="T197" s="122" t="n"/>
      <c r="U197" s="122" t="n"/>
      <c r="V197" s="122" t="n"/>
      <c r="W197" s="122" t="n"/>
      <c r="X197" s="122" t="n"/>
      <c r="Y197" s="122" t="n"/>
    </row>
    <row r="198" ht="15.75" customHeight="1" s="496">
      <c r="A198" s="430" t="n"/>
      <c r="B198" s="430" t="n"/>
      <c r="C198" s="430" t="n"/>
      <c r="D198" s="430" t="n"/>
      <c r="E198" s="430" t="n"/>
      <c r="F198" s="430" t="n"/>
      <c r="G198" s="430" t="n"/>
      <c r="H198" s="430" t="n"/>
      <c r="I198" s="430" t="n"/>
      <c r="J198" s="430" t="n"/>
      <c r="K198" s="430" t="n"/>
      <c r="L198" s="430" t="n"/>
      <c r="M198" s="430" t="n"/>
      <c r="N198" s="430" t="n"/>
      <c r="O198" s="430" t="n"/>
      <c r="P198" s="430" t="n"/>
      <c r="Q198" s="430" t="n"/>
      <c r="R198" s="430" t="n"/>
      <c r="S198" s="430" t="n"/>
      <c r="T198" s="122" t="n"/>
      <c r="U198" s="122" t="n"/>
      <c r="V198" s="122" t="n"/>
      <c r="W198" s="122" t="n"/>
      <c r="X198" s="122" t="n"/>
      <c r="Y198" s="122" t="n"/>
    </row>
    <row r="199" ht="15.75" customHeight="1" s="496">
      <c r="A199" s="430" t="n"/>
      <c r="B199" s="430" t="n"/>
      <c r="C199" s="430" t="n"/>
      <c r="D199" s="430" t="n"/>
      <c r="E199" s="430" t="n"/>
      <c r="F199" s="430" t="n"/>
      <c r="G199" s="430" t="n"/>
      <c r="H199" s="430" t="n"/>
      <c r="I199" s="430" t="n"/>
      <c r="J199" s="430" t="n"/>
      <c r="K199" s="430" t="n"/>
      <c r="L199" s="430" t="n"/>
      <c r="M199" s="430" t="n"/>
      <c r="N199" s="430" t="n"/>
      <c r="O199" s="430" t="n"/>
      <c r="P199" s="430" t="n"/>
      <c r="Q199" s="430" t="n"/>
      <c r="R199" s="430" t="n"/>
      <c r="S199" s="430" t="n"/>
      <c r="T199" s="122" t="n"/>
      <c r="U199" s="122" t="n"/>
      <c r="V199" s="122" t="n"/>
      <c r="W199" s="122" t="n"/>
      <c r="X199" s="122" t="n"/>
      <c r="Y199" s="122" t="n"/>
    </row>
    <row r="200" ht="15.75" customHeight="1" s="496">
      <c r="A200" s="430" t="n"/>
      <c r="B200" s="430" t="n"/>
      <c r="C200" s="430" t="n"/>
      <c r="D200" s="430" t="n"/>
      <c r="E200" s="430" t="n"/>
      <c r="F200" s="430" t="n"/>
      <c r="G200" s="430" t="n"/>
      <c r="H200" s="430" t="n"/>
      <c r="I200" s="430" t="n"/>
      <c r="J200" s="430" t="n"/>
      <c r="K200" s="430" t="n"/>
      <c r="L200" s="430" t="n"/>
      <c r="M200" s="430" t="n"/>
      <c r="N200" s="430" t="n"/>
      <c r="O200" s="430" t="n"/>
      <c r="P200" s="430" t="n"/>
      <c r="Q200" s="430" t="n"/>
      <c r="R200" s="430" t="n"/>
      <c r="S200" s="430" t="n"/>
      <c r="T200" s="122" t="n"/>
      <c r="U200" s="122" t="n"/>
      <c r="V200" s="122" t="n"/>
      <c r="W200" s="122" t="n"/>
      <c r="X200" s="122" t="n"/>
      <c r="Y200" s="122" t="n"/>
    </row>
    <row r="201" ht="15.75" customHeight="1" s="496">
      <c r="A201" s="430" t="n"/>
      <c r="B201" s="430" t="n"/>
      <c r="C201" s="430" t="n"/>
      <c r="D201" s="430" t="n"/>
      <c r="E201" s="430" t="n"/>
      <c r="F201" s="430" t="n"/>
      <c r="G201" s="430" t="n"/>
      <c r="H201" s="430" t="n"/>
      <c r="I201" s="430" t="n"/>
      <c r="J201" s="430" t="n"/>
      <c r="K201" s="430" t="n"/>
      <c r="L201" s="430" t="n"/>
      <c r="M201" s="430" t="n"/>
      <c r="N201" s="430" t="n"/>
      <c r="O201" s="430" t="n"/>
      <c r="P201" s="430" t="n"/>
      <c r="Q201" s="430" t="n"/>
      <c r="R201" s="430" t="n"/>
      <c r="S201" s="430" t="n"/>
      <c r="T201" s="122" t="n"/>
      <c r="U201" s="122" t="n"/>
      <c r="V201" s="122" t="n"/>
      <c r="W201" s="122" t="n"/>
      <c r="X201" s="122" t="n"/>
      <c r="Y201" s="122" t="n"/>
    </row>
    <row r="202" ht="15.75" customHeight="1" s="496">
      <c r="A202" s="430" t="n"/>
      <c r="B202" s="430" t="n"/>
      <c r="C202" s="430" t="n"/>
      <c r="D202" s="430" t="n"/>
      <c r="E202" s="430" t="n"/>
      <c r="F202" s="430" t="n"/>
      <c r="G202" s="430" t="n"/>
      <c r="H202" s="430" t="n"/>
      <c r="I202" s="430" t="n"/>
      <c r="J202" s="430" t="n"/>
      <c r="K202" s="430" t="n"/>
      <c r="L202" s="430" t="n"/>
      <c r="M202" s="430" t="n"/>
      <c r="N202" s="430" t="n"/>
      <c r="O202" s="430" t="n"/>
      <c r="P202" s="430" t="n"/>
      <c r="Q202" s="430" t="n"/>
      <c r="R202" s="430" t="n"/>
      <c r="S202" s="430" t="n"/>
      <c r="T202" s="122" t="n"/>
      <c r="U202" s="122" t="n"/>
      <c r="V202" s="122" t="n"/>
      <c r="W202" s="122" t="n"/>
      <c r="X202" s="122" t="n"/>
      <c r="Y202" s="122" t="n"/>
    </row>
    <row r="203" ht="15.75" customHeight="1" s="496">
      <c r="A203" s="430" t="n"/>
      <c r="B203" s="430" t="n"/>
      <c r="C203" s="430" t="n"/>
      <c r="D203" s="430" t="n"/>
      <c r="E203" s="430" t="n"/>
      <c r="F203" s="430" t="n"/>
      <c r="G203" s="430" t="n"/>
      <c r="H203" s="430" t="n"/>
      <c r="I203" s="430" t="n"/>
      <c r="J203" s="430" t="n"/>
      <c r="K203" s="430" t="n"/>
      <c r="L203" s="430" t="n"/>
      <c r="M203" s="430" t="n"/>
      <c r="N203" s="430" t="n"/>
      <c r="O203" s="430" t="n"/>
      <c r="P203" s="430" t="n"/>
      <c r="Q203" s="430" t="n"/>
      <c r="R203" s="430" t="n"/>
      <c r="S203" s="430" t="n"/>
      <c r="T203" s="122" t="n"/>
      <c r="U203" s="122" t="n"/>
      <c r="V203" s="122" t="n"/>
      <c r="W203" s="122" t="n"/>
      <c r="X203" s="122" t="n"/>
      <c r="Y203" s="122" t="n"/>
    </row>
    <row r="204" ht="15.75" customHeight="1" s="496">
      <c r="A204" s="430" t="n"/>
      <c r="B204" s="430" t="n"/>
      <c r="C204" s="430" t="n"/>
      <c r="D204" s="430" t="n"/>
      <c r="E204" s="430" t="n"/>
      <c r="F204" s="430" t="n"/>
      <c r="G204" s="430" t="n"/>
      <c r="H204" s="430" t="n"/>
      <c r="I204" s="430" t="n"/>
      <c r="J204" s="430" t="n"/>
      <c r="K204" s="430" t="n"/>
      <c r="L204" s="430" t="n"/>
      <c r="M204" s="430" t="n"/>
      <c r="N204" s="430" t="n"/>
      <c r="O204" s="430" t="n"/>
      <c r="P204" s="430" t="n"/>
      <c r="Q204" s="430" t="n"/>
      <c r="R204" s="430" t="n"/>
      <c r="S204" s="430" t="n"/>
      <c r="T204" s="122" t="n"/>
      <c r="U204" s="122" t="n"/>
      <c r="V204" s="122" t="n"/>
      <c r="W204" s="122" t="n"/>
      <c r="X204" s="122" t="n"/>
      <c r="Y204" s="122" t="n"/>
    </row>
    <row r="205" ht="15.75" customHeight="1" s="496">
      <c r="A205" s="430" t="n"/>
      <c r="B205" s="430" t="n"/>
      <c r="C205" s="430" t="n"/>
      <c r="D205" s="430" t="n"/>
      <c r="E205" s="430" t="n"/>
      <c r="F205" s="430" t="n"/>
      <c r="G205" s="430" t="n"/>
      <c r="H205" s="430" t="n"/>
      <c r="I205" s="430" t="n"/>
      <c r="J205" s="430" t="n"/>
      <c r="K205" s="430" t="n"/>
      <c r="L205" s="430" t="n"/>
      <c r="M205" s="430" t="n"/>
      <c r="N205" s="430" t="n"/>
      <c r="O205" s="430" t="n"/>
      <c r="P205" s="430" t="n"/>
      <c r="Q205" s="430" t="n"/>
      <c r="R205" s="430" t="n"/>
      <c r="S205" s="430" t="n"/>
      <c r="T205" s="122" t="n"/>
      <c r="U205" s="122" t="n"/>
      <c r="V205" s="122" t="n"/>
      <c r="W205" s="122" t="n"/>
      <c r="X205" s="122" t="n"/>
      <c r="Y205" s="122" t="n"/>
    </row>
    <row r="206" ht="15.75" customHeight="1" s="496">
      <c r="A206" s="430" t="n"/>
      <c r="B206" s="430" t="n"/>
      <c r="C206" s="430" t="n"/>
      <c r="D206" s="430" t="n"/>
      <c r="E206" s="430" t="n"/>
      <c r="F206" s="430" t="n"/>
      <c r="G206" s="430" t="n"/>
      <c r="H206" s="430" t="n"/>
      <c r="I206" s="430" t="n"/>
      <c r="J206" s="430" t="n"/>
      <c r="K206" s="430" t="n"/>
      <c r="L206" s="430" t="n"/>
      <c r="M206" s="430" t="n"/>
      <c r="N206" s="430" t="n"/>
      <c r="O206" s="430" t="n"/>
      <c r="P206" s="430" t="n"/>
      <c r="Q206" s="430" t="n"/>
      <c r="R206" s="430" t="n"/>
      <c r="S206" s="430" t="n"/>
      <c r="T206" s="122" t="n"/>
      <c r="U206" s="122" t="n"/>
      <c r="V206" s="122" t="n"/>
      <c r="W206" s="122" t="n"/>
      <c r="X206" s="122" t="n"/>
      <c r="Y206" s="122" t="n"/>
    </row>
    <row r="207" ht="15.75" customHeight="1" s="496">
      <c r="A207" s="430" t="n"/>
      <c r="B207" s="430" t="n"/>
      <c r="C207" s="430" t="n"/>
      <c r="D207" s="430" t="n"/>
      <c r="E207" s="430" t="n"/>
      <c r="F207" s="430" t="n"/>
      <c r="G207" s="430" t="n"/>
      <c r="H207" s="430" t="n"/>
      <c r="I207" s="430" t="n"/>
      <c r="J207" s="430" t="n"/>
      <c r="K207" s="430" t="n"/>
      <c r="L207" s="430" t="n"/>
      <c r="M207" s="430" t="n"/>
      <c r="N207" s="430" t="n"/>
      <c r="O207" s="430" t="n"/>
      <c r="P207" s="430" t="n"/>
      <c r="Q207" s="430" t="n"/>
      <c r="R207" s="430" t="n"/>
      <c r="S207" s="430" t="n"/>
      <c r="T207" s="122" t="n"/>
      <c r="U207" s="122" t="n"/>
      <c r="V207" s="122" t="n"/>
      <c r="W207" s="122" t="n"/>
      <c r="X207" s="122" t="n"/>
      <c r="Y207" s="122" t="n"/>
    </row>
    <row r="208" ht="15.75" customHeight="1" s="496">
      <c r="A208" s="430" t="n"/>
      <c r="B208" s="430" t="n"/>
      <c r="C208" s="430" t="n"/>
      <c r="D208" s="430" t="n"/>
      <c r="E208" s="430" t="n"/>
      <c r="F208" s="430" t="n"/>
      <c r="G208" s="430" t="n"/>
      <c r="H208" s="430" t="n"/>
      <c r="I208" s="430" t="n"/>
      <c r="J208" s="430" t="n"/>
      <c r="K208" s="430" t="n"/>
      <c r="L208" s="430" t="n"/>
      <c r="M208" s="430" t="n"/>
      <c r="N208" s="430" t="n"/>
      <c r="O208" s="430" t="n"/>
      <c r="P208" s="430" t="n"/>
      <c r="Q208" s="430" t="n"/>
      <c r="R208" s="430" t="n"/>
      <c r="S208" s="430" t="n"/>
      <c r="T208" s="122" t="n"/>
      <c r="U208" s="122" t="n"/>
      <c r="V208" s="122" t="n"/>
      <c r="W208" s="122" t="n"/>
      <c r="X208" s="122" t="n"/>
      <c r="Y208" s="122" t="n"/>
    </row>
    <row r="209" ht="15.75" customHeight="1" s="496">
      <c r="A209" s="430" t="n"/>
      <c r="B209" s="430" t="n"/>
      <c r="C209" s="430" t="n"/>
      <c r="D209" s="430" t="n"/>
      <c r="E209" s="430" t="n"/>
      <c r="F209" s="430" t="n"/>
      <c r="G209" s="430" t="n"/>
      <c r="H209" s="430" t="n"/>
      <c r="I209" s="430" t="n"/>
      <c r="J209" s="430" t="n"/>
      <c r="K209" s="430" t="n"/>
      <c r="L209" s="430" t="n"/>
      <c r="M209" s="430" t="n"/>
      <c r="N209" s="430" t="n"/>
      <c r="O209" s="430" t="n"/>
      <c r="P209" s="430" t="n"/>
      <c r="Q209" s="430" t="n"/>
      <c r="R209" s="430" t="n"/>
      <c r="S209" s="430" t="n"/>
      <c r="T209" s="122" t="n"/>
      <c r="U209" s="122" t="n"/>
      <c r="V209" s="122" t="n"/>
      <c r="W209" s="122" t="n"/>
      <c r="X209" s="122" t="n"/>
      <c r="Y209" s="122" t="n"/>
    </row>
    <row r="210" ht="15.75" customHeight="1" s="496">
      <c r="A210" s="430" t="n"/>
      <c r="B210" s="430" t="n"/>
      <c r="C210" s="430" t="n"/>
      <c r="D210" s="430" t="n"/>
      <c r="E210" s="430" t="n"/>
      <c r="F210" s="430" t="n"/>
      <c r="G210" s="430" t="n"/>
      <c r="H210" s="430" t="n"/>
      <c r="I210" s="430" t="n"/>
      <c r="J210" s="430" t="n"/>
      <c r="K210" s="430" t="n"/>
      <c r="L210" s="430" t="n"/>
      <c r="M210" s="430" t="n"/>
      <c r="N210" s="430" t="n"/>
      <c r="O210" s="430" t="n"/>
      <c r="P210" s="430" t="n"/>
      <c r="Q210" s="430" t="n"/>
      <c r="R210" s="430" t="n"/>
      <c r="S210" s="430" t="n"/>
      <c r="T210" s="122" t="n"/>
      <c r="U210" s="122" t="n"/>
      <c r="V210" s="122" t="n"/>
      <c r="W210" s="122" t="n"/>
      <c r="X210" s="122" t="n"/>
      <c r="Y210" s="122" t="n"/>
    </row>
    <row r="211" ht="15.75" customHeight="1" s="496">
      <c r="A211" s="430" t="n"/>
      <c r="B211" s="430" t="n"/>
      <c r="C211" s="430" t="n"/>
      <c r="D211" s="430" t="n"/>
      <c r="E211" s="430" t="n"/>
      <c r="F211" s="430" t="n"/>
      <c r="G211" s="430" t="n"/>
      <c r="H211" s="430" t="n"/>
      <c r="I211" s="430" t="n"/>
      <c r="J211" s="430" t="n"/>
      <c r="K211" s="430" t="n"/>
      <c r="L211" s="430" t="n"/>
      <c r="M211" s="430" t="n"/>
      <c r="N211" s="430" t="n"/>
      <c r="O211" s="430" t="n"/>
      <c r="P211" s="430" t="n"/>
      <c r="Q211" s="430" t="n"/>
      <c r="R211" s="430" t="n"/>
      <c r="S211" s="430" t="n"/>
      <c r="T211" s="122" t="n"/>
      <c r="U211" s="122" t="n"/>
      <c r="V211" s="122" t="n"/>
      <c r="W211" s="122" t="n"/>
      <c r="X211" s="122" t="n"/>
      <c r="Y211" s="122" t="n"/>
    </row>
    <row r="212" ht="15.75" customHeight="1" s="496">
      <c r="A212" s="430" t="n"/>
      <c r="B212" s="430" t="n"/>
      <c r="C212" s="430" t="n"/>
      <c r="D212" s="430" t="n"/>
      <c r="E212" s="430" t="n"/>
      <c r="F212" s="430" t="n"/>
      <c r="G212" s="430" t="n"/>
      <c r="H212" s="430" t="n"/>
      <c r="I212" s="430" t="n"/>
      <c r="J212" s="430" t="n"/>
      <c r="K212" s="430" t="n"/>
      <c r="L212" s="430" t="n"/>
      <c r="M212" s="430" t="n"/>
      <c r="N212" s="430" t="n"/>
      <c r="O212" s="430" t="n"/>
      <c r="P212" s="430" t="n"/>
      <c r="Q212" s="430" t="n"/>
      <c r="R212" s="430" t="n"/>
      <c r="S212" s="430" t="n"/>
      <c r="T212" s="122" t="n"/>
      <c r="U212" s="122" t="n"/>
      <c r="V212" s="122" t="n"/>
      <c r="W212" s="122" t="n"/>
      <c r="X212" s="122" t="n"/>
      <c r="Y212" s="122" t="n"/>
    </row>
    <row r="213" ht="15.75" customHeight="1" s="496">
      <c r="A213" s="430" t="n"/>
      <c r="B213" s="430" t="n"/>
      <c r="C213" s="430" t="n"/>
      <c r="D213" s="430" t="n"/>
      <c r="E213" s="430" t="n"/>
      <c r="F213" s="430" t="n"/>
      <c r="G213" s="430" t="n"/>
      <c r="H213" s="430" t="n"/>
      <c r="I213" s="430" t="n"/>
      <c r="J213" s="430" t="n"/>
      <c r="K213" s="430" t="n"/>
      <c r="L213" s="430" t="n"/>
      <c r="M213" s="430" t="n"/>
      <c r="N213" s="430" t="n"/>
      <c r="O213" s="430" t="n"/>
      <c r="P213" s="430" t="n"/>
      <c r="Q213" s="430" t="n"/>
      <c r="R213" s="430" t="n"/>
      <c r="S213" s="430" t="n"/>
      <c r="T213" s="122" t="n"/>
      <c r="U213" s="122" t="n"/>
      <c r="V213" s="122" t="n"/>
      <c r="W213" s="122" t="n"/>
      <c r="X213" s="122" t="n"/>
      <c r="Y213" s="122" t="n"/>
    </row>
    <row r="214" ht="15.75" customHeight="1" s="496">
      <c r="A214" s="430" t="n"/>
      <c r="B214" s="430" t="n"/>
      <c r="C214" s="430" t="n"/>
      <c r="D214" s="430" t="n"/>
      <c r="E214" s="430" t="n"/>
      <c r="F214" s="430" t="n"/>
      <c r="G214" s="430" t="n"/>
      <c r="H214" s="430" t="n"/>
      <c r="I214" s="430" t="n"/>
      <c r="J214" s="430" t="n"/>
      <c r="K214" s="430" t="n"/>
      <c r="L214" s="430" t="n"/>
      <c r="M214" s="430" t="n"/>
      <c r="N214" s="430" t="n"/>
      <c r="O214" s="430" t="n"/>
      <c r="P214" s="430" t="n"/>
      <c r="Q214" s="430" t="n"/>
      <c r="R214" s="430" t="n"/>
      <c r="S214" s="430" t="n"/>
      <c r="T214" s="122" t="n"/>
      <c r="U214" s="122" t="n"/>
      <c r="V214" s="122" t="n"/>
      <c r="W214" s="122" t="n"/>
      <c r="X214" s="122" t="n"/>
      <c r="Y214" s="122" t="n"/>
    </row>
    <row r="215" ht="15.75" customHeight="1" s="496">
      <c r="A215" s="430" t="n"/>
      <c r="B215" s="430" t="n"/>
      <c r="C215" s="430" t="n"/>
      <c r="D215" s="430" t="n"/>
      <c r="E215" s="430" t="n"/>
      <c r="F215" s="430" t="n"/>
      <c r="G215" s="430" t="n"/>
      <c r="H215" s="430" t="n"/>
      <c r="I215" s="430" t="n"/>
      <c r="J215" s="430" t="n"/>
      <c r="K215" s="430" t="n"/>
      <c r="L215" s="430" t="n"/>
      <c r="M215" s="430" t="n"/>
      <c r="N215" s="430" t="n"/>
      <c r="O215" s="430" t="n"/>
      <c r="P215" s="430" t="n"/>
      <c r="Q215" s="430" t="n"/>
      <c r="R215" s="430" t="n"/>
      <c r="S215" s="430" t="n"/>
      <c r="T215" s="122" t="n"/>
      <c r="U215" s="122" t="n"/>
      <c r="V215" s="122" t="n"/>
      <c r="W215" s="122" t="n"/>
      <c r="X215" s="122" t="n"/>
      <c r="Y215" s="122" t="n"/>
    </row>
    <row r="216" ht="15.75" customHeight="1" s="496">
      <c r="A216" s="430" t="n"/>
      <c r="B216" s="430" t="n"/>
      <c r="C216" s="430" t="n"/>
      <c r="D216" s="430" t="n"/>
      <c r="E216" s="430" t="n"/>
      <c r="F216" s="430" t="n"/>
      <c r="G216" s="430" t="n"/>
      <c r="H216" s="430" t="n"/>
      <c r="I216" s="430" t="n"/>
      <c r="J216" s="430" t="n"/>
      <c r="K216" s="430" t="n"/>
      <c r="L216" s="430" t="n"/>
      <c r="M216" s="430" t="n"/>
      <c r="N216" s="430" t="n"/>
      <c r="O216" s="430" t="n"/>
      <c r="P216" s="430" t="n"/>
      <c r="Q216" s="430" t="n"/>
      <c r="R216" s="430" t="n"/>
      <c r="S216" s="430" t="n"/>
      <c r="T216" s="122" t="n"/>
      <c r="U216" s="122" t="n"/>
      <c r="V216" s="122" t="n"/>
      <c r="W216" s="122" t="n"/>
      <c r="X216" s="122" t="n"/>
      <c r="Y216" s="122" t="n"/>
    </row>
    <row r="217" ht="15.75" customHeight="1" s="496">
      <c r="A217" s="430" t="n"/>
      <c r="B217" s="430" t="n"/>
      <c r="C217" s="430" t="n"/>
      <c r="D217" s="430" t="n"/>
      <c r="E217" s="430" t="n"/>
      <c r="F217" s="430" t="n"/>
      <c r="G217" s="430" t="n"/>
      <c r="H217" s="430" t="n"/>
      <c r="I217" s="430" t="n"/>
      <c r="J217" s="430" t="n"/>
      <c r="K217" s="430" t="n"/>
      <c r="L217" s="430" t="n"/>
      <c r="M217" s="430" t="n"/>
      <c r="N217" s="430" t="n"/>
      <c r="O217" s="430" t="n"/>
      <c r="P217" s="430" t="n"/>
      <c r="Q217" s="430" t="n"/>
      <c r="R217" s="430" t="n"/>
      <c r="S217" s="430" t="n"/>
      <c r="T217" s="122" t="n"/>
      <c r="U217" s="122" t="n"/>
      <c r="V217" s="122" t="n"/>
      <c r="W217" s="122" t="n"/>
      <c r="X217" s="122" t="n"/>
      <c r="Y217" s="122" t="n"/>
    </row>
    <row r="218" ht="15.75" customHeight="1" s="496">
      <c r="A218" s="430" t="n"/>
      <c r="B218" s="430" t="n"/>
      <c r="C218" s="430" t="n"/>
      <c r="D218" s="430" t="n"/>
      <c r="E218" s="430" t="n"/>
      <c r="F218" s="430" t="n"/>
      <c r="G218" s="430" t="n"/>
      <c r="H218" s="430" t="n"/>
      <c r="I218" s="430" t="n"/>
      <c r="J218" s="430" t="n"/>
      <c r="K218" s="430" t="n"/>
      <c r="L218" s="430" t="n"/>
      <c r="M218" s="430" t="n"/>
      <c r="N218" s="430" t="n"/>
      <c r="O218" s="430" t="n"/>
      <c r="P218" s="430" t="n"/>
      <c r="Q218" s="430" t="n"/>
      <c r="R218" s="430" t="n"/>
      <c r="S218" s="430" t="n"/>
      <c r="T218" s="122" t="n"/>
      <c r="U218" s="122" t="n"/>
      <c r="V218" s="122" t="n"/>
      <c r="W218" s="122" t="n"/>
      <c r="X218" s="122" t="n"/>
      <c r="Y218" s="122" t="n"/>
    </row>
    <row r="219" ht="15.75" customHeight="1" s="496">
      <c r="A219" s="430" t="n"/>
      <c r="B219" s="430" t="n"/>
      <c r="C219" s="430" t="n"/>
      <c r="D219" s="430" t="n"/>
      <c r="E219" s="430" t="n"/>
      <c r="F219" s="430" t="n"/>
      <c r="G219" s="430" t="n"/>
      <c r="H219" s="430" t="n"/>
      <c r="I219" s="430" t="n"/>
      <c r="J219" s="430" t="n"/>
      <c r="K219" s="430" t="n"/>
      <c r="L219" s="430" t="n"/>
      <c r="M219" s="430" t="n"/>
      <c r="N219" s="430" t="n"/>
      <c r="O219" s="430" t="n"/>
      <c r="P219" s="430" t="n"/>
      <c r="Q219" s="430" t="n"/>
      <c r="R219" s="430" t="n"/>
      <c r="S219" s="430" t="n"/>
      <c r="T219" s="122" t="n"/>
      <c r="U219" s="122" t="n"/>
      <c r="V219" s="122" t="n"/>
      <c r="W219" s="122" t="n"/>
      <c r="X219" s="122" t="n"/>
      <c r="Y219" s="122" t="n"/>
    </row>
    <row r="220" ht="15.75" customHeight="1" s="496">
      <c r="A220" s="430" t="n"/>
      <c r="B220" s="430" t="n"/>
      <c r="C220" s="430" t="n"/>
      <c r="D220" s="430" t="n"/>
      <c r="E220" s="430" t="n"/>
      <c r="F220" s="430" t="n"/>
      <c r="G220" s="430" t="n"/>
      <c r="H220" s="430" t="n"/>
      <c r="I220" s="430" t="n"/>
      <c r="J220" s="430" t="n"/>
      <c r="K220" s="430" t="n"/>
      <c r="L220" s="430" t="n"/>
      <c r="M220" s="430" t="n"/>
      <c r="N220" s="430" t="n"/>
      <c r="O220" s="430" t="n"/>
      <c r="P220" s="430" t="n"/>
      <c r="Q220" s="430" t="n"/>
      <c r="R220" s="430" t="n"/>
      <c r="S220" s="430" t="n"/>
      <c r="T220" s="122" t="n"/>
      <c r="U220" s="122" t="n"/>
      <c r="V220" s="122" t="n"/>
      <c r="W220" s="122" t="n"/>
      <c r="X220" s="122" t="n"/>
      <c r="Y220" s="122" t="n"/>
    </row>
    <row r="221" ht="15.75" customHeight="1" s="496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</row>
    <row r="222" ht="15.75" customHeight="1" s="496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</row>
    <row r="223" ht="15.75" customHeight="1" s="496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</row>
    <row r="224" ht="15.75" customHeight="1" s="496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</row>
    <row r="225" ht="15.75" customHeight="1" s="496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</row>
    <row r="226" ht="15.75" customHeight="1" s="49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</row>
    <row r="227" ht="15.75" customHeight="1" s="496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</row>
    <row r="228" ht="15.75" customHeight="1" s="496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</row>
    <row r="229" ht="15.75" customHeight="1" s="496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</row>
    <row r="230" ht="15.75" customHeight="1" s="496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</row>
    <row r="231" ht="15.75" customHeight="1" s="496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</row>
    <row r="232" ht="15.75" customHeight="1" s="496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</row>
    <row r="233" ht="15.75" customHeight="1" s="496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</row>
    <row r="234" ht="15.75" customHeight="1" s="496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</row>
    <row r="235" ht="15.75" customHeight="1" s="496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</row>
    <row r="236" ht="15.75" customHeight="1" s="49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</row>
    <row r="237" ht="15.75" customHeight="1" s="496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</row>
    <row r="238" ht="15.75" customHeight="1" s="496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</row>
    <row r="239" ht="15.75" customHeight="1" s="496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</row>
    <row r="240" ht="15.75" customHeight="1" s="496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</row>
    <row r="241" ht="15.75" customHeight="1" s="496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</row>
    <row r="242" ht="15.75" customHeight="1" s="496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</row>
    <row r="243" ht="15.75" customHeight="1" s="496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</row>
    <row r="244" ht="15.75" customHeight="1" s="496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</row>
    <row r="245" ht="15.75" customHeight="1" s="496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</row>
    <row r="246" ht="15.75" customHeight="1" s="49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</row>
    <row r="247" ht="15.75" customHeight="1" s="496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</row>
    <row r="248" ht="15.75" customHeight="1" s="496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</row>
    <row r="249" ht="15.75" customHeight="1" s="496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</row>
    <row r="250" ht="15.75" customHeight="1" s="496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</row>
    <row r="251" ht="15.75" customHeight="1" s="496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</row>
    <row r="252" ht="15.75" customHeight="1" s="496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</row>
    <row r="253" ht="15.75" customHeight="1" s="496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</row>
    <row r="254" ht="15.75" customHeight="1" s="496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</row>
    <row r="255" ht="15.75" customHeight="1" s="496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</row>
    <row r="256" ht="15.75" customHeight="1" s="49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</row>
    <row r="257" ht="15.75" customHeight="1" s="496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</row>
    <row r="258" ht="15.75" customHeight="1" s="496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</row>
    <row r="259" ht="15.75" customHeight="1" s="496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</row>
    <row r="260" ht="15.75" customHeight="1" s="496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</row>
    <row r="261" ht="15.75" customHeight="1" s="496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</row>
    <row r="262" ht="15.75" customHeight="1" s="496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</row>
    <row r="263" ht="15.75" customHeight="1" s="496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</row>
    <row r="264" ht="15.75" customHeight="1" s="496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</row>
    <row r="265" ht="15.75" customHeight="1" s="496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</row>
    <row r="266" ht="15.75" customHeight="1" s="49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</row>
    <row r="267" ht="15.75" customHeight="1" s="496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</row>
    <row r="268" ht="15.75" customHeight="1" s="496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</row>
    <row r="269" ht="15.75" customHeight="1" s="496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</row>
    <row r="270" ht="15.75" customHeight="1" s="496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</row>
    <row r="271" ht="15.75" customHeight="1" s="496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</row>
    <row r="272" ht="15.75" customHeight="1" s="496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</row>
    <row r="273" ht="15.75" customHeight="1" s="496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</row>
    <row r="274" ht="15.75" customHeight="1" s="496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</row>
    <row r="275" ht="15.75" customHeight="1" s="496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</row>
    <row r="276" ht="15.75" customHeight="1" s="49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</row>
    <row r="277" ht="15.75" customHeight="1" s="496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</row>
    <row r="278" ht="15.75" customHeight="1" s="496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</row>
    <row r="279" ht="15.75" customHeight="1" s="496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</row>
    <row r="280" ht="15.75" customHeight="1" s="496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</row>
    <row r="281" ht="15.75" customHeight="1" s="496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</row>
    <row r="282" ht="15.75" customHeight="1" s="496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</row>
    <row r="283" ht="15.75" customHeight="1" s="496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</row>
    <row r="284" ht="15.75" customHeight="1" s="496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</row>
    <row r="285" ht="15.75" customHeight="1" s="496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</row>
    <row r="286" ht="15.75" customHeight="1" s="49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</row>
    <row r="287" ht="15.75" customHeight="1" s="496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</row>
    <row r="288" ht="15.75" customHeight="1" s="496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</row>
    <row r="289" ht="15.75" customHeight="1" s="496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</row>
    <row r="290" ht="15.75" customHeight="1" s="496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</row>
    <row r="291" ht="15.75" customHeight="1" s="496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</row>
    <row r="292" ht="15.75" customHeight="1" s="496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</row>
    <row r="293" ht="15.75" customHeight="1" s="496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</row>
    <row r="294" ht="15.75" customHeight="1" s="496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</row>
    <row r="295" ht="15.75" customHeight="1" s="496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</row>
    <row r="296" ht="15.75" customHeight="1" s="4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</row>
    <row r="297" ht="15.75" customHeight="1" s="496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</row>
    <row r="298" ht="15.75" customHeight="1" s="496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</row>
    <row r="299" ht="15.75" customHeight="1" s="496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</row>
    <row r="300" ht="15.75" customHeight="1" s="496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</row>
    <row r="301" ht="15.75" customHeight="1" s="496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</row>
    <row r="302" ht="15.75" customHeight="1" s="496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</row>
    <row r="303" ht="15.75" customHeight="1" s="496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</row>
    <row r="304" ht="15.75" customHeight="1" s="496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</row>
    <row r="305" ht="15.75" customHeight="1" s="496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</row>
    <row r="306" ht="15.75" customHeight="1" s="49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</row>
    <row r="307" ht="15.75" customHeight="1" s="496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</row>
    <row r="308" ht="15.75" customHeight="1" s="496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</row>
    <row r="309" ht="15.75" customHeight="1" s="496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</row>
    <row r="310" ht="15.75" customHeight="1" s="496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</row>
    <row r="311" ht="15.75" customHeight="1" s="496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</row>
    <row r="312" ht="15.75" customHeight="1" s="496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</row>
    <row r="313" ht="15.75" customHeight="1" s="496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</row>
    <row r="314" ht="15.75" customHeight="1" s="496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</row>
    <row r="315" ht="15.75" customHeight="1" s="496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</row>
    <row r="316" ht="15.75" customHeight="1" s="49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</row>
    <row r="317" ht="15.75" customHeight="1" s="496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</row>
    <row r="318" ht="15.75" customHeight="1" s="496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</row>
    <row r="319" ht="15.75" customHeight="1" s="496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</row>
    <row r="320" ht="15.75" customHeight="1" s="496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</row>
    <row r="321" ht="15.75" customHeight="1" s="496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</row>
    <row r="322" ht="15.75" customHeight="1" s="496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</row>
    <row r="323" ht="15.75" customHeight="1" s="496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</row>
    <row r="324" ht="15.75" customHeight="1" s="496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</row>
    <row r="325" ht="15.75" customHeight="1" s="496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</row>
    <row r="326" ht="15.75" customHeight="1" s="49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</row>
    <row r="327" ht="15.75" customHeight="1" s="496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</row>
    <row r="328" ht="15.75" customHeight="1" s="496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</row>
    <row r="329" ht="15.75" customHeight="1" s="496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</row>
    <row r="330" ht="15.75" customHeight="1" s="496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</row>
    <row r="331" ht="15.75" customHeight="1" s="496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</row>
    <row r="332" ht="15.75" customHeight="1" s="496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</row>
    <row r="333" ht="15.75" customHeight="1" s="496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</row>
    <row r="334" ht="15.75" customHeight="1" s="496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</row>
    <row r="335" ht="15.75" customHeight="1" s="496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</row>
    <row r="336" ht="15.75" customHeight="1" s="49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</row>
    <row r="337" ht="15.75" customHeight="1" s="496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</row>
    <row r="338" ht="15.75" customHeight="1" s="496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</row>
    <row r="339" ht="15.75" customHeight="1" s="496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</row>
    <row r="340" ht="15.75" customHeight="1" s="496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</row>
    <row r="341" ht="15.75" customHeight="1" s="496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</row>
    <row r="342" ht="15.75" customHeight="1" s="496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</row>
    <row r="343" ht="15.75" customHeight="1" s="496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</row>
    <row r="344" ht="15.75" customHeight="1" s="496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</row>
    <row r="345" ht="15.75" customHeight="1" s="496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</row>
    <row r="346" ht="15.75" customHeight="1" s="49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</row>
    <row r="347" ht="15.75" customHeight="1" s="496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</row>
    <row r="348" ht="15.75" customHeight="1" s="496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</row>
    <row r="349" ht="15.75" customHeight="1" s="496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</row>
    <row r="350" ht="15.75" customHeight="1" s="496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</row>
    <row r="351" ht="15.75" customHeight="1" s="496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</row>
    <row r="352" ht="15.75" customHeight="1" s="496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</row>
    <row r="353" ht="15.75" customHeight="1" s="496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</row>
    <row r="354" ht="15.75" customHeight="1" s="496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</row>
    <row r="355" ht="15.75" customHeight="1" s="496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</row>
    <row r="356" ht="15.75" customHeight="1" s="49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</row>
    <row r="357" ht="15.75" customHeight="1" s="496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</row>
    <row r="358" ht="15.75" customHeight="1" s="496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</row>
    <row r="359" ht="15.75" customHeight="1" s="496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</row>
    <row r="360" ht="15.75" customHeight="1" s="496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</row>
    <row r="361" ht="15.75" customHeight="1" s="496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</row>
    <row r="362" ht="15.75" customHeight="1" s="496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</row>
    <row r="363" ht="15.75" customHeight="1" s="496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</row>
    <row r="364" ht="15.75" customHeight="1" s="496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</row>
    <row r="365" ht="15.75" customHeight="1" s="496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</row>
    <row r="366" ht="15.75" customHeight="1" s="49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</row>
    <row r="367" ht="15.75" customHeight="1" s="496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</row>
    <row r="368" ht="15.75" customHeight="1" s="496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</row>
    <row r="369" ht="15.75" customHeight="1" s="496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</row>
    <row r="370" ht="15.75" customHeight="1" s="496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</row>
    <row r="371" ht="15.75" customHeight="1" s="496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</row>
    <row r="372" ht="15.75" customHeight="1" s="496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</row>
    <row r="373" ht="15.75" customHeight="1" s="496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</row>
    <row r="374" ht="15.75" customHeight="1" s="496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</row>
    <row r="375" ht="15.75" customHeight="1" s="496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</row>
    <row r="376" ht="15.75" customHeight="1" s="49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</row>
    <row r="377" ht="15.75" customHeight="1" s="496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</row>
    <row r="378" ht="15.75" customHeight="1" s="496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</row>
    <row r="379" ht="15.75" customHeight="1" s="496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</row>
    <row r="380" ht="15.75" customHeight="1" s="496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</row>
    <row r="381" ht="15.75" customHeight="1" s="496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</row>
    <row r="382" ht="15.75" customHeight="1" s="496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</row>
    <row r="383" ht="15.75" customHeight="1" s="496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</row>
    <row r="384" ht="15.75" customHeight="1" s="496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</row>
    <row r="385" ht="15.75" customHeight="1" s="496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</row>
    <row r="386" ht="15.75" customHeight="1" s="49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</row>
    <row r="387" ht="15.75" customHeight="1" s="496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</row>
    <row r="388" ht="15.75" customHeight="1" s="496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</row>
    <row r="389" ht="15.75" customHeight="1" s="496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</row>
    <row r="390" ht="15.75" customHeight="1" s="496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</row>
    <row r="391" ht="15.75" customHeight="1" s="496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</row>
    <row r="392" ht="15.75" customHeight="1" s="496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</row>
    <row r="393" ht="15.75" customHeight="1" s="496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</row>
    <row r="394" ht="15.75" customHeight="1" s="496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</row>
    <row r="395" ht="15.75" customHeight="1" s="496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</row>
    <row r="396" ht="15.75" customHeight="1" s="4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</row>
    <row r="397" ht="15.75" customHeight="1" s="496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</row>
    <row r="398" ht="15.75" customHeight="1" s="496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</row>
    <row r="399" ht="15.75" customHeight="1" s="496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</row>
    <row r="400" ht="15.75" customHeight="1" s="496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</row>
    <row r="401" ht="15.75" customHeight="1" s="496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</row>
    <row r="402" ht="15.75" customHeight="1" s="496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</row>
    <row r="403" ht="15.75" customHeight="1" s="496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</row>
    <row r="404" ht="15.75" customHeight="1" s="496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</row>
    <row r="405" ht="15.75" customHeight="1" s="496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</row>
    <row r="406" ht="15.75" customHeight="1" s="496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</row>
    <row r="407" ht="15.75" customHeight="1" s="496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</row>
    <row r="408" ht="15.75" customHeight="1" s="496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</row>
    <row r="409" ht="15.75" customHeight="1" s="496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</row>
    <row r="410" ht="15.75" customHeight="1" s="496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</row>
    <row r="411" ht="15.75" customHeight="1" s="496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</row>
    <row r="412" ht="15.75" customHeight="1" s="496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</row>
    <row r="413" ht="15.75" customHeight="1" s="496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</row>
    <row r="414" ht="15.75" customHeight="1" s="496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</row>
    <row r="415" ht="15.75" customHeight="1" s="496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</row>
    <row r="416" ht="15.75" customHeight="1" s="496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</row>
    <row r="417" ht="15.75" customHeight="1" s="496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</row>
    <row r="418" ht="15.75" customHeight="1" s="496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</row>
    <row r="419" ht="15.75" customHeight="1" s="496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</row>
    <row r="420" ht="15.75" customHeight="1" s="496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</row>
    <row r="421" ht="15.75" customHeight="1" s="496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</row>
    <row r="422" ht="15.75" customHeight="1" s="496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</row>
    <row r="423" ht="15.75" customHeight="1" s="496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</row>
    <row r="424" ht="15.75" customHeight="1" s="496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</row>
    <row r="425" ht="15.75" customHeight="1" s="496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</row>
    <row r="426" ht="15.75" customHeight="1" s="496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</row>
    <row r="427" ht="15.75" customHeight="1" s="496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</row>
    <row r="428" ht="15.75" customHeight="1" s="496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</row>
    <row r="429" ht="15.75" customHeight="1" s="496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</row>
    <row r="430" ht="15.75" customHeight="1" s="496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</row>
    <row r="431" ht="15.75" customHeight="1" s="496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</row>
    <row r="432" ht="15.75" customHeight="1" s="496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</row>
    <row r="433" ht="15.75" customHeight="1" s="496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</row>
    <row r="434" ht="15.75" customHeight="1" s="496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</row>
    <row r="435" ht="15.75" customHeight="1" s="496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</row>
    <row r="436" ht="15.75" customHeight="1" s="496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</row>
    <row r="437" ht="15.75" customHeight="1" s="496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</row>
    <row r="438" ht="15.75" customHeight="1" s="496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</row>
    <row r="439" ht="15.75" customHeight="1" s="496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</row>
    <row r="440" ht="15.75" customHeight="1" s="496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</row>
    <row r="441" ht="15.75" customHeight="1" s="496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</row>
    <row r="442" ht="15.75" customHeight="1" s="496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</row>
    <row r="443" ht="15.75" customHeight="1" s="496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</row>
    <row r="444" ht="15.75" customHeight="1" s="496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</row>
    <row r="445" ht="15.75" customHeight="1" s="496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</row>
    <row r="446" ht="15.75" customHeight="1" s="496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</row>
    <row r="447" ht="15.75" customHeight="1" s="496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</row>
    <row r="448" ht="15.75" customHeight="1" s="496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</row>
    <row r="449" ht="15.75" customHeight="1" s="496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</row>
    <row r="450" ht="15.75" customHeight="1" s="496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</row>
    <row r="451" ht="15.75" customHeight="1" s="496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</row>
    <row r="452" ht="15.75" customHeight="1" s="496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</row>
    <row r="453" ht="15.75" customHeight="1" s="496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</row>
    <row r="454" ht="15.75" customHeight="1" s="496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</row>
    <row r="455" ht="15.75" customHeight="1" s="496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</row>
    <row r="456" ht="15.75" customHeight="1" s="496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</row>
    <row r="457" ht="15.75" customHeight="1" s="496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</row>
    <row r="458" ht="15.75" customHeight="1" s="496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</row>
    <row r="459" ht="15.75" customHeight="1" s="496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</row>
    <row r="460" ht="15.75" customHeight="1" s="496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</row>
    <row r="461" ht="15.75" customHeight="1" s="496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</row>
    <row r="462" ht="15.75" customHeight="1" s="496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</row>
    <row r="463" ht="15.75" customHeight="1" s="496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</row>
    <row r="464" ht="15.75" customHeight="1" s="496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</row>
    <row r="465" ht="15.75" customHeight="1" s="496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</row>
    <row r="466" ht="15.75" customHeight="1" s="496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</row>
    <row r="467" ht="15.75" customHeight="1" s="496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</row>
    <row r="468" ht="15.75" customHeight="1" s="496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</row>
    <row r="469" ht="15.75" customHeight="1" s="496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</row>
    <row r="470" ht="15.75" customHeight="1" s="496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</row>
    <row r="471" ht="15.75" customHeight="1" s="496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</row>
    <row r="472" ht="15.75" customHeight="1" s="496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</row>
    <row r="473" ht="15.75" customHeight="1" s="496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</row>
    <row r="474" ht="15.75" customHeight="1" s="496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</row>
    <row r="475" ht="15.75" customHeight="1" s="496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</row>
    <row r="476" ht="15.75" customHeight="1" s="496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</row>
    <row r="477" ht="15.75" customHeight="1" s="496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</row>
    <row r="478" ht="15.75" customHeight="1" s="496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</row>
    <row r="479" ht="15.75" customHeight="1" s="496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</row>
    <row r="480" ht="15.75" customHeight="1" s="496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</row>
    <row r="481" ht="15.75" customHeight="1" s="496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</row>
    <row r="482" ht="15.75" customHeight="1" s="496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</row>
    <row r="483" ht="15.75" customHeight="1" s="496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</row>
    <row r="484" ht="15.75" customHeight="1" s="496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</row>
    <row r="485" ht="15.75" customHeight="1" s="496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</row>
    <row r="486" ht="15.75" customHeight="1" s="496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</row>
    <row r="487" ht="15.75" customHeight="1" s="496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</row>
    <row r="488" ht="15.75" customHeight="1" s="496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</row>
    <row r="489" ht="15.75" customHeight="1" s="496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</row>
    <row r="490" ht="15.75" customHeight="1" s="496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</row>
    <row r="491" ht="15.75" customHeight="1" s="496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</row>
    <row r="492" ht="15.75" customHeight="1" s="496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</row>
    <row r="493" ht="15.75" customHeight="1" s="496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</row>
    <row r="494" ht="15.75" customHeight="1" s="496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</row>
    <row r="495" ht="15.75" customHeight="1" s="496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</row>
    <row r="496" ht="15.75" customHeight="1" s="496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</row>
    <row r="497" ht="15.75" customHeight="1" s="496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</row>
    <row r="498" ht="15.75" customHeight="1" s="496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</row>
    <row r="499" ht="15.75" customHeight="1" s="496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</row>
    <row r="500" ht="15.75" customHeight="1" s="496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</row>
    <row r="501" ht="15.75" customHeight="1" s="496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</row>
    <row r="502" ht="15.75" customHeight="1" s="496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</row>
    <row r="503" ht="15.75" customHeight="1" s="496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</row>
    <row r="504" ht="15.75" customHeight="1" s="496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</row>
    <row r="505" ht="15.75" customHeight="1" s="496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</row>
    <row r="506" ht="15.75" customHeight="1" s="496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</row>
    <row r="507" ht="15.75" customHeight="1" s="496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</row>
    <row r="508" ht="15.75" customHeight="1" s="496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</row>
    <row r="509" ht="15.75" customHeight="1" s="496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</row>
    <row r="510" ht="15.75" customHeight="1" s="496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</row>
    <row r="511" ht="15.75" customHeight="1" s="496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</row>
    <row r="512" ht="15.75" customHeight="1" s="496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</row>
    <row r="513" ht="15.75" customHeight="1" s="496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</row>
    <row r="514" ht="15.75" customHeight="1" s="496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</row>
    <row r="515" ht="15.75" customHeight="1" s="496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</row>
    <row r="516" ht="15.75" customHeight="1" s="496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</row>
    <row r="517" ht="15.75" customHeight="1" s="496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</row>
    <row r="518" ht="15.75" customHeight="1" s="496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</row>
    <row r="519" ht="15.75" customHeight="1" s="496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</row>
    <row r="520" ht="15.75" customHeight="1" s="496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</row>
    <row r="521" ht="15.75" customHeight="1" s="496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</row>
    <row r="522" ht="15.75" customHeight="1" s="496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</row>
    <row r="523" ht="15.75" customHeight="1" s="496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</row>
    <row r="524" ht="15.75" customHeight="1" s="496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</row>
    <row r="525" ht="15.75" customHeight="1" s="496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</row>
    <row r="526" ht="15.75" customHeight="1" s="496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</row>
    <row r="527" ht="15.75" customHeight="1" s="496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</row>
    <row r="528" ht="15.75" customHeight="1" s="496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</row>
    <row r="529" ht="15.75" customHeight="1" s="496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</row>
    <row r="530" ht="15.75" customHeight="1" s="496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</row>
    <row r="531" ht="15.75" customHeight="1" s="496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</row>
    <row r="532" ht="15.75" customHeight="1" s="496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</row>
    <row r="533" ht="15.75" customHeight="1" s="496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</row>
    <row r="534" ht="15.75" customHeight="1" s="496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</row>
    <row r="535" ht="15.75" customHeight="1" s="496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</row>
    <row r="536" ht="15.75" customHeight="1" s="496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</row>
    <row r="537" ht="15.75" customHeight="1" s="496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</row>
    <row r="538" ht="15.75" customHeight="1" s="496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</row>
    <row r="539" ht="15.75" customHeight="1" s="496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</row>
    <row r="540" ht="15.75" customHeight="1" s="496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</row>
    <row r="541" ht="15.75" customHeight="1" s="496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</row>
    <row r="542" ht="15.75" customHeight="1" s="496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</row>
    <row r="543" ht="15.75" customHeight="1" s="496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</row>
    <row r="544" ht="15.75" customHeight="1" s="496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</row>
    <row r="545" ht="15.75" customHeight="1" s="496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</row>
    <row r="546" ht="15.75" customHeight="1" s="496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</row>
    <row r="547" ht="15.75" customHeight="1" s="496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</row>
    <row r="548" ht="15.75" customHeight="1" s="496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</row>
    <row r="549" ht="15.75" customHeight="1" s="496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</row>
    <row r="550" ht="15.75" customHeight="1" s="496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</row>
    <row r="551" ht="15.75" customHeight="1" s="496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</row>
    <row r="552" ht="15.75" customHeight="1" s="496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</row>
    <row r="553" ht="15.75" customHeight="1" s="496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</row>
    <row r="554" ht="15.75" customHeight="1" s="496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</row>
    <row r="555" ht="15.75" customHeight="1" s="496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</row>
    <row r="556" ht="15.75" customHeight="1" s="496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</row>
    <row r="557" ht="15.75" customHeight="1" s="496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</row>
    <row r="558" ht="15.75" customHeight="1" s="496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</row>
    <row r="559" ht="15.75" customHeight="1" s="496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</row>
    <row r="560" ht="15.75" customHeight="1" s="496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</row>
    <row r="561" ht="15.75" customHeight="1" s="496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</row>
    <row r="562" ht="15.75" customHeight="1" s="496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</row>
    <row r="563" ht="15.75" customHeight="1" s="496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</row>
    <row r="564" ht="15.75" customHeight="1" s="496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</row>
    <row r="565" ht="15.75" customHeight="1" s="496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</row>
    <row r="566" ht="15.75" customHeight="1" s="496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</row>
    <row r="567" ht="15.75" customHeight="1" s="496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</row>
    <row r="568" ht="15.75" customHeight="1" s="496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</row>
    <row r="569" ht="15.75" customHeight="1" s="496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</row>
    <row r="570" ht="15.75" customHeight="1" s="496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</row>
    <row r="571" ht="15.75" customHeight="1" s="496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</row>
    <row r="572" ht="15.75" customHeight="1" s="496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</row>
    <row r="573" ht="15.75" customHeight="1" s="496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</row>
    <row r="574" ht="15.75" customHeight="1" s="496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</row>
    <row r="575" ht="15.75" customHeight="1" s="496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</row>
    <row r="576" ht="15.75" customHeight="1" s="496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</row>
    <row r="577" ht="15.75" customHeight="1" s="496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</row>
    <row r="578" ht="15.75" customHeight="1" s="496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</row>
    <row r="579" ht="15.75" customHeight="1" s="496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</row>
    <row r="580" ht="15.75" customHeight="1" s="496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</row>
    <row r="581" ht="15.75" customHeight="1" s="496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</row>
    <row r="582" ht="15.75" customHeight="1" s="496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</row>
    <row r="583" ht="15.75" customHeight="1" s="496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</row>
    <row r="584" ht="15.75" customHeight="1" s="496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</row>
    <row r="585" ht="15.75" customHeight="1" s="496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</row>
    <row r="586" ht="15.75" customHeight="1" s="496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</row>
    <row r="587" ht="15.75" customHeight="1" s="496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</row>
    <row r="588" ht="15.75" customHeight="1" s="496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</row>
    <row r="589" ht="15.75" customHeight="1" s="496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</row>
    <row r="590" ht="15.75" customHeight="1" s="496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</row>
    <row r="591" ht="15.75" customHeight="1" s="496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</row>
    <row r="592" ht="15.75" customHeight="1" s="496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</row>
    <row r="593" ht="15.75" customHeight="1" s="496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</row>
    <row r="594" ht="15.75" customHeight="1" s="496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</row>
    <row r="595" ht="15.75" customHeight="1" s="496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</row>
    <row r="596" ht="15.75" customHeight="1" s="496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</row>
    <row r="597" ht="15.75" customHeight="1" s="496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</row>
    <row r="598" ht="15.75" customHeight="1" s="496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</row>
    <row r="599" ht="15.75" customHeight="1" s="496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</row>
    <row r="600" ht="15.75" customHeight="1" s="496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</row>
    <row r="601" ht="15.75" customHeight="1" s="496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</row>
    <row r="602" ht="15.75" customHeight="1" s="496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</row>
    <row r="603" ht="15.75" customHeight="1" s="496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</row>
    <row r="604" ht="15.75" customHeight="1" s="496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</row>
    <row r="605" ht="15.75" customHeight="1" s="496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</row>
    <row r="606" ht="15.75" customHeight="1" s="496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</row>
    <row r="607" ht="15.75" customHeight="1" s="496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</row>
    <row r="608" ht="15.75" customHeight="1" s="496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</row>
    <row r="609" ht="15.75" customHeight="1" s="496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</row>
    <row r="610" ht="15.75" customHeight="1" s="496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</row>
    <row r="611" ht="15.75" customHeight="1" s="496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</row>
    <row r="612" ht="15.75" customHeight="1" s="496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</row>
    <row r="613" ht="15.75" customHeight="1" s="496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</row>
    <row r="614" ht="15.75" customHeight="1" s="496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</row>
    <row r="615" ht="15.75" customHeight="1" s="496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</row>
    <row r="616" ht="15.75" customHeight="1" s="496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</row>
    <row r="617" ht="15.75" customHeight="1" s="496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</row>
    <row r="618" ht="15.75" customHeight="1" s="496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</row>
    <row r="619" ht="15.75" customHeight="1" s="496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</row>
    <row r="620" ht="15.75" customHeight="1" s="496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</row>
    <row r="621" ht="15.75" customHeight="1" s="496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</row>
    <row r="622" ht="15.75" customHeight="1" s="496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</row>
    <row r="623" ht="15.75" customHeight="1" s="496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</row>
    <row r="624" ht="15.75" customHeight="1" s="496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</row>
    <row r="625" ht="15.75" customHeight="1" s="496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</row>
    <row r="626" ht="15.75" customHeight="1" s="496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</row>
    <row r="627" ht="15.75" customHeight="1" s="496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</row>
    <row r="628" ht="15.75" customHeight="1" s="496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</row>
    <row r="629" ht="15.75" customHeight="1" s="496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</row>
    <row r="630" ht="15.75" customHeight="1" s="496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</row>
    <row r="631" ht="15.75" customHeight="1" s="496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</row>
    <row r="632" ht="15.75" customHeight="1" s="496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</row>
    <row r="633" ht="15.75" customHeight="1" s="496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</row>
    <row r="634" ht="15.75" customHeight="1" s="496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</row>
    <row r="635" ht="15.75" customHeight="1" s="496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</row>
    <row r="636" ht="15.75" customHeight="1" s="496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</row>
    <row r="637" ht="15.75" customHeight="1" s="496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</row>
    <row r="638" ht="15.75" customHeight="1" s="496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</row>
    <row r="639" ht="15.75" customHeight="1" s="496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</row>
    <row r="640" ht="15.75" customHeight="1" s="496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</row>
    <row r="641" ht="15.75" customHeight="1" s="496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</row>
    <row r="642" ht="15.75" customHeight="1" s="496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</row>
    <row r="643" ht="15.75" customHeight="1" s="496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</row>
    <row r="644" ht="15.75" customHeight="1" s="496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</row>
    <row r="645" ht="15.75" customHeight="1" s="496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</row>
    <row r="646" ht="15.75" customHeight="1" s="496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</row>
    <row r="647" ht="15.75" customHeight="1" s="496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</row>
    <row r="648" ht="15.75" customHeight="1" s="496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</row>
    <row r="649" ht="15.75" customHeight="1" s="496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</row>
    <row r="650" ht="15.75" customHeight="1" s="496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</row>
    <row r="651" ht="15.75" customHeight="1" s="496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</row>
    <row r="652" ht="15.75" customHeight="1" s="496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</row>
    <row r="653" ht="15.75" customHeight="1" s="496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</row>
    <row r="654" ht="15.75" customHeight="1" s="496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</row>
    <row r="655" ht="15.75" customHeight="1" s="496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</row>
    <row r="656" ht="15.75" customHeight="1" s="496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</row>
    <row r="657" ht="15.75" customHeight="1" s="496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</row>
    <row r="658" ht="15.75" customHeight="1" s="496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</row>
    <row r="659" ht="15.75" customHeight="1" s="496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</row>
    <row r="660" ht="15.75" customHeight="1" s="496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</row>
    <row r="661" ht="15.75" customHeight="1" s="496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</row>
    <row r="662" ht="15.75" customHeight="1" s="496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</row>
    <row r="663" ht="15.75" customHeight="1" s="496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</row>
    <row r="664" ht="15.75" customHeight="1" s="496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</row>
    <row r="665" ht="15.75" customHeight="1" s="496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</row>
    <row r="666" ht="15.75" customHeight="1" s="496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</row>
    <row r="667" ht="15.75" customHeight="1" s="496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</row>
    <row r="668" ht="15.75" customHeight="1" s="496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</row>
    <row r="669" ht="15.75" customHeight="1" s="496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</row>
    <row r="670" ht="15.75" customHeight="1" s="496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</row>
    <row r="671" ht="15.75" customHeight="1" s="496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</row>
    <row r="672" ht="15.75" customHeight="1" s="496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</row>
    <row r="673" ht="15.75" customHeight="1" s="496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</row>
    <row r="674" ht="15.75" customHeight="1" s="496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</row>
    <row r="675" ht="15.75" customHeight="1" s="496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</row>
    <row r="676" ht="15.75" customHeight="1" s="496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</row>
    <row r="677" ht="15.75" customHeight="1" s="496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</row>
    <row r="678" ht="15.75" customHeight="1" s="496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</row>
    <row r="679" ht="15.75" customHeight="1" s="496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</row>
    <row r="680" ht="15.75" customHeight="1" s="496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</row>
    <row r="681" ht="15.75" customHeight="1" s="496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</row>
    <row r="682" ht="15.75" customHeight="1" s="496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</row>
    <row r="683" ht="15.75" customHeight="1" s="496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</row>
    <row r="684" ht="15.75" customHeight="1" s="496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</row>
    <row r="685" ht="15.75" customHeight="1" s="496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</row>
    <row r="686" ht="15.75" customHeight="1" s="496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</row>
    <row r="687" ht="15.75" customHeight="1" s="496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</row>
    <row r="688" ht="15.75" customHeight="1" s="496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</row>
    <row r="689" ht="15.75" customHeight="1" s="496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</row>
    <row r="690" ht="15.75" customHeight="1" s="496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</row>
    <row r="691" ht="15.75" customHeight="1" s="496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</row>
    <row r="692" ht="15.75" customHeight="1" s="496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</row>
    <row r="693" ht="15.75" customHeight="1" s="496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</row>
    <row r="694" ht="15.75" customHeight="1" s="496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</row>
    <row r="695" ht="15.75" customHeight="1" s="496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</row>
    <row r="696" ht="15.75" customHeight="1" s="496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</row>
    <row r="697" ht="15.75" customHeight="1" s="496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</row>
    <row r="698" ht="15.75" customHeight="1" s="496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</row>
    <row r="699" ht="15.75" customHeight="1" s="496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</row>
    <row r="700" ht="15.75" customHeight="1" s="496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</row>
    <row r="701" ht="15.75" customHeight="1" s="496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</row>
    <row r="702" ht="15.75" customHeight="1" s="496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</row>
    <row r="703" ht="15.75" customHeight="1" s="496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</row>
    <row r="704" ht="15.75" customHeight="1" s="496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</row>
    <row r="705" ht="15.75" customHeight="1" s="496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</row>
    <row r="706" ht="15.75" customHeight="1" s="496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</row>
    <row r="707" ht="15.75" customHeight="1" s="496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</row>
    <row r="708" ht="15.75" customHeight="1" s="496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</row>
    <row r="709" ht="15.75" customHeight="1" s="496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</row>
    <row r="710" ht="15.75" customHeight="1" s="496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</row>
    <row r="711" ht="15.75" customHeight="1" s="496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</row>
    <row r="712" ht="15.75" customHeight="1" s="496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</row>
    <row r="713" ht="15.75" customHeight="1" s="496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</row>
    <row r="714" ht="15.75" customHeight="1" s="496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</row>
    <row r="715" ht="15.75" customHeight="1" s="496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</row>
    <row r="716" ht="15.75" customHeight="1" s="496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</row>
    <row r="717" ht="15.75" customHeight="1" s="496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</row>
    <row r="718" ht="15.75" customHeight="1" s="496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</row>
    <row r="719" ht="15.75" customHeight="1" s="496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</row>
    <row r="720" ht="15.75" customHeight="1" s="496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</row>
    <row r="721" ht="15.75" customHeight="1" s="496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</row>
    <row r="722" ht="15.75" customHeight="1" s="496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</row>
    <row r="723" ht="15.75" customHeight="1" s="496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</row>
    <row r="724" ht="15.75" customHeight="1" s="496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</row>
    <row r="725" ht="15.75" customHeight="1" s="496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</row>
    <row r="726" ht="15.75" customHeight="1" s="496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</row>
    <row r="727" ht="15.75" customHeight="1" s="496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</row>
    <row r="728" ht="15.75" customHeight="1" s="496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</row>
    <row r="729" ht="15.75" customHeight="1" s="496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</row>
    <row r="730" ht="15.75" customHeight="1" s="496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</row>
    <row r="731" ht="15.75" customHeight="1" s="496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</row>
    <row r="732" ht="15.75" customHeight="1" s="496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</row>
    <row r="733" ht="15.75" customHeight="1" s="496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</row>
    <row r="734" ht="15.75" customHeight="1" s="496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</row>
    <row r="735" ht="15.75" customHeight="1" s="496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</row>
    <row r="736" ht="15.75" customHeight="1" s="496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</row>
    <row r="737" ht="15.75" customHeight="1" s="496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</row>
    <row r="738" ht="15.75" customHeight="1" s="496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</row>
    <row r="739" ht="15.75" customHeight="1" s="496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</row>
    <row r="740" ht="15.75" customHeight="1" s="496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</row>
    <row r="741" ht="15.75" customHeight="1" s="496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</row>
    <row r="742" ht="15.75" customHeight="1" s="496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</row>
    <row r="743" ht="15.75" customHeight="1" s="496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</row>
    <row r="744" ht="15.75" customHeight="1" s="496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</row>
    <row r="745" ht="15.75" customHeight="1" s="496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</row>
    <row r="746" ht="15.75" customHeight="1" s="496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</row>
    <row r="747" ht="15.75" customHeight="1" s="496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</row>
    <row r="748" ht="15.75" customHeight="1" s="496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</row>
    <row r="749" ht="15.75" customHeight="1" s="496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</row>
    <row r="750" ht="15.75" customHeight="1" s="496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</row>
    <row r="751" ht="15.75" customHeight="1" s="496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</row>
    <row r="752" ht="15.75" customHeight="1" s="496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</row>
    <row r="753" ht="15.75" customHeight="1" s="496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</row>
    <row r="754" ht="15.75" customHeight="1" s="496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</row>
    <row r="755" ht="15.75" customHeight="1" s="496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</row>
    <row r="756" ht="15.75" customHeight="1" s="496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</row>
    <row r="757" ht="15.75" customHeight="1" s="496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</row>
    <row r="758" ht="15.75" customHeight="1" s="496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</row>
    <row r="759" ht="15.75" customHeight="1" s="496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</row>
    <row r="760" ht="15.75" customHeight="1" s="496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</row>
    <row r="761" ht="15.75" customHeight="1" s="496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</row>
    <row r="762" ht="15.75" customHeight="1" s="496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</row>
    <row r="763" ht="15.75" customHeight="1" s="496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</row>
    <row r="764" ht="15.75" customHeight="1" s="496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</row>
    <row r="765" ht="15.75" customHeight="1" s="496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</row>
    <row r="766" ht="15.75" customHeight="1" s="496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</row>
    <row r="767" ht="15.75" customHeight="1" s="496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</row>
    <row r="768" ht="15.75" customHeight="1" s="496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</row>
    <row r="769" ht="15.75" customHeight="1" s="496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</row>
    <row r="770" ht="15.75" customHeight="1" s="496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</row>
    <row r="771" ht="15.75" customHeight="1" s="496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</row>
    <row r="772" ht="15.75" customHeight="1" s="496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</row>
    <row r="773" ht="15.75" customHeight="1" s="496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</row>
    <row r="774" ht="15.75" customHeight="1" s="496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</row>
    <row r="775" ht="15.75" customHeight="1" s="496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</row>
    <row r="776" ht="15.75" customHeight="1" s="496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</row>
    <row r="777" ht="15.75" customHeight="1" s="496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</row>
    <row r="778" ht="15.75" customHeight="1" s="496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</row>
    <row r="779" ht="15.75" customHeight="1" s="496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</row>
    <row r="780" ht="15.75" customHeight="1" s="496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</row>
    <row r="781" ht="15.75" customHeight="1" s="496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</row>
    <row r="782" ht="15.75" customHeight="1" s="496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</row>
    <row r="783" ht="15.75" customHeight="1" s="496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</row>
    <row r="784" ht="15.75" customHeight="1" s="496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</row>
    <row r="785" ht="15.75" customHeight="1" s="496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</row>
    <row r="786" ht="15.75" customHeight="1" s="496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</row>
    <row r="787" ht="15.75" customHeight="1" s="496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</row>
    <row r="788" ht="15.75" customHeight="1" s="496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</row>
    <row r="789" ht="15.75" customHeight="1" s="496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</row>
    <row r="790" ht="15.75" customHeight="1" s="496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</row>
    <row r="791" ht="15.75" customHeight="1" s="496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</row>
    <row r="792" ht="15.75" customHeight="1" s="496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</row>
    <row r="793" ht="15.75" customHeight="1" s="496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</row>
    <row r="794" ht="15.75" customHeight="1" s="496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</row>
    <row r="795" ht="15.75" customHeight="1" s="496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</row>
    <row r="796" ht="15.75" customHeight="1" s="496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</row>
    <row r="797" ht="15.75" customHeight="1" s="496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</row>
    <row r="798" ht="15.75" customHeight="1" s="496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</row>
    <row r="799" ht="15.75" customHeight="1" s="496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</row>
    <row r="800" ht="15.75" customHeight="1" s="496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</row>
    <row r="801" ht="15.75" customHeight="1" s="496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</row>
    <row r="802" ht="15.75" customHeight="1" s="496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</row>
    <row r="803" ht="15.75" customHeight="1" s="496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</row>
    <row r="804" ht="15.75" customHeight="1" s="496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</row>
    <row r="805" ht="15.75" customHeight="1" s="496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</row>
    <row r="806" ht="15.75" customHeight="1" s="496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</row>
    <row r="807" ht="15.75" customHeight="1" s="496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</row>
    <row r="808" ht="15.75" customHeight="1" s="496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</row>
    <row r="809" ht="15.75" customHeight="1" s="496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</row>
    <row r="810" ht="15.75" customHeight="1" s="496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</row>
    <row r="811" ht="15.75" customHeight="1" s="496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</row>
    <row r="812" ht="15.75" customHeight="1" s="496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</row>
    <row r="813" ht="15.75" customHeight="1" s="496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</row>
    <row r="814" ht="15.75" customHeight="1" s="496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</row>
    <row r="815" ht="15.75" customHeight="1" s="496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</row>
    <row r="816" ht="15.75" customHeight="1" s="496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</row>
    <row r="817" ht="15.75" customHeight="1" s="496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</row>
    <row r="818" ht="15.75" customHeight="1" s="496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</row>
    <row r="819" ht="15.75" customHeight="1" s="496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</row>
    <row r="820" ht="15.75" customHeight="1" s="496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</row>
    <row r="821" ht="15.75" customHeight="1" s="496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</row>
    <row r="822" ht="15.75" customHeight="1" s="496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</row>
    <row r="823" ht="15.75" customHeight="1" s="496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</row>
    <row r="824" ht="15.75" customHeight="1" s="496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</row>
    <row r="825" ht="15.75" customHeight="1" s="496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</row>
    <row r="826" ht="15.75" customHeight="1" s="496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</row>
    <row r="827" ht="15.75" customHeight="1" s="496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</row>
    <row r="828" ht="15.75" customHeight="1" s="496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</row>
    <row r="829" ht="15.75" customHeight="1" s="496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</row>
    <row r="830" ht="15.75" customHeight="1" s="496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</row>
    <row r="831" ht="15.75" customHeight="1" s="496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</row>
    <row r="832" ht="15.75" customHeight="1" s="496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</row>
    <row r="833" ht="15.75" customHeight="1" s="496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</row>
    <row r="834" ht="15.75" customHeight="1" s="496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</row>
    <row r="835" ht="15.75" customHeight="1" s="496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</row>
    <row r="836" ht="15.75" customHeight="1" s="496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</row>
    <row r="837" ht="15.75" customHeight="1" s="496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</row>
    <row r="838" ht="15.75" customHeight="1" s="496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</row>
    <row r="839" ht="15.75" customHeight="1" s="496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</row>
    <row r="840" ht="15.75" customHeight="1" s="496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</row>
    <row r="841" ht="15.75" customHeight="1" s="496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</row>
    <row r="842" ht="15.75" customHeight="1" s="496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</row>
    <row r="843" ht="15.75" customHeight="1" s="496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</row>
    <row r="844" ht="15.75" customHeight="1" s="496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</row>
    <row r="845" ht="15.75" customHeight="1" s="496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</row>
    <row r="846" ht="15.75" customHeight="1" s="496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</row>
    <row r="847" ht="15.75" customHeight="1" s="496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</row>
    <row r="848" ht="15.75" customHeight="1" s="496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</row>
    <row r="849" ht="15.75" customHeight="1" s="496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</row>
    <row r="850" ht="15.75" customHeight="1" s="496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</row>
    <row r="851" ht="15.75" customHeight="1" s="496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</row>
    <row r="852" ht="15.75" customHeight="1" s="496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</row>
    <row r="853" ht="15.75" customHeight="1" s="496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</row>
    <row r="854" ht="15.75" customHeight="1" s="496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</row>
    <row r="855" ht="15.75" customHeight="1" s="496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</row>
    <row r="856" ht="15.75" customHeight="1" s="496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</row>
    <row r="857" ht="15.75" customHeight="1" s="496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</row>
    <row r="858" ht="15.75" customHeight="1" s="496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</row>
    <row r="859" ht="15.75" customHeight="1" s="496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</row>
    <row r="860" ht="15.75" customHeight="1" s="496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</row>
    <row r="861" ht="15.75" customHeight="1" s="496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</row>
    <row r="862" ht="15.75" customHeight="1" s="496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</row>
    <row r="863" ht="15.75" customHeight="1" s="496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</row>
    <row r="864" ht="15.75" customHeight="1" s="496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</row>
    <row r="865" ht="15.75" customHeight="1" s="496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</row>
    <row r="866" ht="15.75" customHeight="1" s="496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</row>
    <row r="867" ht="15.75" customHeight="1" s="496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</row>
    <row r="868" ht="15.75" customHeight="1" s="496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</row>
    <row r="869" ht="15.75" customHeight="1" s="496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</row>
    <row r="870" ht="15.75" customHeight="1" s="496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</row>
    <row r="871" ht="15.75" customHeight="1" s="496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</row>
    <row r="872" ht="15.75" customHeight="1" s="496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</row>
    <row r="873" ht="15.75" customHeight="1" s="496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</row>
    <row r="874" ht="15.75" customHeight="1" s="496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</row>
    <row r="875" ht="15.75" customHeight="1" s="496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</row>
    <row r="876" ht="15.75" customHeight="1" s="496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</row>
    <row r="877" ht="15.75" customHeight="1" s="496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</row>
    <row r="878" ht="15.75" customHeight="1" s="496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</row>
    <row r="879" ht="15.75" customHeight="1" s="496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</row>
    <row r="880" ht="15.75" customHeight="1" s="496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</row>
    <row r="881" ht="15.75" customHeight="1" s="496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</row>
    <row r="882" ht="15.75" customHeight="1" s="496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</row>
    <row r="883" ht="15.75" customHeight="1" s="496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</row>
    <row r="884" ht="15.75" customHeight="1" s="496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</row>
    <row r="885" ht="15.75" customHeight="1" s="496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</row>
    <row r="886" ht="15.75" customHeight="1" s="496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</row>
    <row r="887" ht="15.75" customHeight="1" s="496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</row>
    <row r="888" ht="15.75" customHeight="1" s="496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</row>
    <row r="889" ht="15.75" customHeight="1" s="496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</row>
    <row r="890" ht="15.75" customHeight="1" s="496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</row>
    <row r="891" ht="15.75" customHeight="1" s="496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</row>
    <row r="892" ht="15.75" customHeight="1" s="496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</row>
    <row r="893" ht="15.75" customHeight="1" s="496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</row>
    <row r="894" ht="15.75" customHeight="1" s="496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</row>
    <row r="895" ht="15.75" customHeight="1" s="496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</row>
    <row r="896" ht="15.75" customHeight="1" s="496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</row>
    <row r="897" ht="15.75" customHeight="1" s="496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</row>
    <row r="898" ht="15.75" customHeight="1" s="496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</row>
    <row r="899" ht="15.75" customHeight="1" s="496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</row>
    <row r="900" ht="15.75" customHeight="1" s="496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</row>
    <row r="901" ht="15.75" customHeight="1" s="496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</row>
    <row r="902" ht="15.75" customHeight="1" s="496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</row>
    <row r="903" ht="15.75" customHeight="1" s="496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</row>
    <row r="904" ht="15.75" customHeight="1" s="496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</row>
    <row r="905" ht="15.75" customHeight="1" s="496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</row>
    <row r="906" ht="15.75" customHeight="1" s="496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</row>
    <row r="907" ht="15.75" customHeight="1" s="496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</row>
    <row r="908" ht="15.75" customHeight="1" s="496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</row>
    <row r="909" ht="15.75" customHeight="1" s="496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</row>
    <row r="910" ht="15.75" customHeight="1" s="496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</row>
    <row r="911" ht="15.75" customHeight="1" s="496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</row>
    <row r="912" ht="15.75" customHeight="1" s="496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</row>
    <row r="913" ht="15.75" customHeight="1" s="496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</row>
    <row r="914" ht="15.75" customHeight="1" s="496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</row>
    <row r="915" ht="15.75" customHeight="1" s="496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</row>
    <row r="916" ht="15.75" customHeight="1" s="496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</row>
    <row r="917" ht="15.75" customHeight="1" s="496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</row>
    <row r="918" ht="15.75" customHeight="1" s="496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</row>
    <row r="919" ht="15.75" customHeight="1" s="496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</row>
    <row r="920" ht="15.75" customHeight="1" s="496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</row>
    <row r="921" ht="15.75" customHeight="1" s="496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</row>
    <row r="922" ht="15.75" customHeight="1" s="496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</row>
    <row r="923" ht="15.75" customHeight="1" s="496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</row>
    <row r="924" ht="15.75" customHeight="1" s="496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</row>
    <row r="925" ht="15.75" customHeight="1" s="496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</row>
    <row r="926" ht="15.75" customHeight="1" s="496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</row>
    <row r="927" ht="15.75" customHeight="1" s="496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</row>
    <row r="928" ht="15.75" customHeight="1" s="496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</row>
    <row r="929" ht="15.75" customHeight="1" s="496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</row>
    <row r="930" ht="15.75" customHeight="1" s="496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</row>
    <row r="931" ht="15.75" customHeight="1" s="496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</row>
    <row r="932" ht="15.75" customHeight="1" s="496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</row>
    <row r="933" ht="15.75" customHeight="1" s="496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</row>
    <row r="934" ht="15.75" customHeight="1" s="496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</row>
    <row r="935" ht="15.75" customHeight="1" s="496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</row>
    <row r="936" ht="15.75" customHeight="1" s="496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</row>
    <row r="937" ht="15.75" customHeight="1" s="496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</row>
    <row r="938" ht="15.75" customHeight="1" s="496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</row>
    <row r="939" ht="15.75" customHeight="1" s="496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</row>
    <row r="940" ht="15.75" customHeight="1" s="496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</row>
    <row r="941" ht="15.75" customHeight="1" s="496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</row>
    <row r="942" ht="15.75" customHeight="1" s="496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</row>
    <row r="943" ht="15.75" customHeight="1" s="496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</row>
    <row r="944" ht="15.75" customHeight="1" s="496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</row>
    <row r="945" ht="15.75" customHeight="1" s="496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</row>
    <row r="946" ht="15.75" customHeight="1" s="496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</row>
    <row r="947" ht="15.75" customHeight="1" s="496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</row>
    <row r="948" ht="15.75" customHeight="1" s="496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</row>
    <row r="949" ht="15.75" customHeight="1" s="496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</row>
    <row r="950" ht="15.75" customHeight="1" s="496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</row>
    <row r="951" ht="15.75" customHeight="1" s="496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</row>
    <row r="952" ht="15.75" customHeight="1" s="496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</row>
    <row r="953" ht="15.75" customHeight="1" s="496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</row>
    <row r="954" ht="15.75" customHeight="1" s="496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</row>
    <row r="955" ht="15.75" customHeight="1" s="496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</row>
    <row r="956" ht="15.75" customHeight="1" s="496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</row>
    <row r="957" ht="15.75" customHeight="1" s="496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</row>
    <row r="958" ht="15.75" customHeight="1" s="496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</row>
    <row r="959" ht="15.75" customHeight="1" s="496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</row>
    <row r="960" ht="15.75" customHeight="1" s="496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</row>
    <row r="961" ht="15.75" customHeight="1" s="496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</row>
    <row r="962" ht="15.75" customHeight="1" s="496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</row>
    <row r="963" ht="15.75" customHeight="1" s="496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</row>
    <row r="964" ht="15.75" customHeight="1" s="496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</row>
    <row r="965" ht="15.75" customHeight="1" s="496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</row>
    <row r="966" ht="15.75" customHeight="1" s="496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</row>
    <row r="967" ht="15.75" customHeight="1" s="496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</row>
    <row r="968" ht="15.75" customHeight="1" s="496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</row>
    <row r="969" ht="15.75" customHeight="1" s="496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</row>
    <row r="970" ht="15.75" customHeight="1" s="496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</row>
    <row r="971" ht="15.75" customHeight="1" s="496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</row>
    <row r="972" ht="15.75" customHeight="1" s="496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</row>
    <row r="973" ht="15.75" customHeight="1" s="496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</row>
    <row r="974" ht="15.75" customHeight="1" s="496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</row>
    <row r="975" ht="15.75" customHeight="1" s="496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</row>
    <row r="976" ht="15.75" customHeight="1" s="496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</row>
    <row r="977" ht="15.75" customHeight="1" s="496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</row>
    <row r="978" ht="15.75" customHeight="1" s="496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</row>
    <row r="979" ht="15.75" customHeight="1" s="496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</row>
    <row r="980" ht="15.75" customHeight="1" s="496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</row>
    <row r="981" ht="15.75" customHeight="1" s="496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</row>
    <row r="982" ht="15.75" customHeight="1" s="496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</row>
    <row r="983" ht="15.75" customHeight="1" s="496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</row>
    <row r="984" ht="15.75" customHeight="1" s="496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</row>
    <row r="985" ht="15.75" customHeight="1" s="496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</row>
    <row r="986" ht="15.75" customHeight="1" s="496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</row>
    <row r="987" ht="15.75" customHeight="1" s="496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</row>
    <row r="988" ht="15.75" customHeight="1" s="496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</row>
    <row r="989" ht="15.75" customHeight="1" s="496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</row>
    <row r="990" ht="15.75" customHeight="1" s="496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</row>
    <row r="991" ht="15.75" customHeight="1" s="496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</row>
    <row r="992" ht="15.75" customHeight="1" s="496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</row>
    <row r="993" ht="15.75" customHeight="1" s="496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</row>
    <row r="994" ht="15.75" customHeight="1" s="496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</row>
    <row r="995" ht="15.75" customHeight="1" s="496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</row>
    <row r="996" ht="15.75" customHeight="1" s="496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</row>
    <row r="997" ht="15.75" customHeight="1" s="496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</row>
    <row r="998" ht="15.75" customHeight="1" s="496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</row>
    <row r="999" ht="15.75" customHeight="1" s="496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</row>
    <row r="1000" ht="15.75" customHeight="1" s="496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</row>
  </sheetData>
  <mergeCells count="84">
    <mergeCell ref="B2:Q2"/>
    <mergeCell ref="B4:Q4"/>
    <mergeCell ref="B29:Q29"/>
    <mergeCell ref="B33:Q33"/>
    <mergeCell ref="B35:Q35"/>
    <mergeCell ref="D36:F36"/>
    <mergeCell ref="I36:J36"/>
    <mergeCell ref="K36:L36"/>
    <mergeCell ref="M36:O36"/>
    <mergeCell ref="D37:F37"/>
    <mergeCell ref="I37:J37"/>
    <mergeCell ref="K37:L37"/>
    <mergeCell ref="M37:O37"/>
    <mergeCell ref="I38:J38"/>
    <mergeCell ref="K38:L38"/>
    <mergeCell ref="M38:O38"/>
    <mergeCell ref="D39:F39"/>
    <mergeCell ref="I39:J39"/>
    <mergeCell ref="K39:L39"/>
    <mergeCell ref="M39:O39"/>
    <mergeCell ref="I40:J40"/>
    <mergeCell ref="K40:L40"/>
    <mergeCell ref="M40:O40"/>
    <mergeCell ref="D41:F41"/>
    <mergeCell ref="I41:J41"/>
    <mergeCell ref="K41:L41"/>
    <mergeCell ref="M41:O41"/>
    <mergeCell ref="D42:F42"/>
    <mergeCell ref="I42:J42"/>
    <mergeCell ref="K42:L42"/>
    <mergeCell ref="M42:O42"/>
    <mergeCell ref="D43:F43"/>
    <mergeCell ref="I43:J43"/>
    <mergeCell ref="K43:L43"/>
    <mergeCell ref="M43:O43"/>
    <mergeCell ref="D44:F44"/>
    <mergeCell ref="I44:J44"/>
    <mergeCell ref="K44:L44"/>
    <mergeCell ref="M44:O44"/>
    <mergeCell ref="D45:F45"/>
    <mergeCell ref="I45:J45"/>
    <mergeCell ref="K45:L45"/>
    <mergeCell ref="M45:O45"/>
    <mergeCell ref="D46:F46"/>
    <mergeCell ref="I46:J46"/>
    <mergeCell ref="K46:L46"/>
    <mergeCell ref="M46:O46"/>
    <mergeCell ref="D47:F47"/>
    <mergeCell ref="I47:J47"/>
    <mergeCell ref="K47:L47"/>
    <mergeCell ref="M47:O47"/>
    <mergeCell ref="D48:F48"/>
    <mergeCell ref="I48:J48"/>
    <mergeCell ref="K48:L48"/>
    <mergeCell ref="M48:O48"/>
    <mergeCell ref="D49:F49"/>
    <mergeCell ref="G49:H49"/>
    <mergeCell ref="I49:J49"/>
    <mergeCell ref="K49:L49"/>
    <mergeCell ref="M49:O49"/>
    <mergeCell ref="B54:Q54"/>
    <mergeCell ref="B56:Q56"/>
    <mergeCell ref="S2:Y2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B52:Q52"/>
    <mergeCell ref="B60:Q60"/>
    <mergeCell ref="D38:F38"/>
    <mergeCell ref="D40:F40"/>
    <mergeCell ref="B3:O3"/>
    <mergeCell ref="B31:Q31"/>
    <mergeCell ref="B58:Q58"/>
    <mergeCell ref="B62:O62"/>
  </mergeCells>
  <dataValidations count="2">
    <dataValidation type="list" sqref="P3">
      <formula1>"0,1"</formula1>
    </dataValidation>
    <dataValidation type="list" sqref="D11:P22">
      <formula1>"0,1,3,5"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H1000"/>
  <sheetViews>
    <sheetView workbookViewId="0">
      <pane ySplit="5" topLeftCell="A6" activePane="bottomLeft" state="frozen"/>
    </sheetView>
  </sheetViews>
  <sheetFormatPr baseColWidth="8" defaultColWidth="12.63" defaultRowHeight="15" customHeight="1"/>
  <cols>
    <col width="12.63" customWidth="1" style="496" min="1" max="1"/>
    <col min="2" max="2" width="12" style="4312" hidden="0" customWidth="1"/>
    <col min="3" max="3" width="32" style="4312" hidden="0" customWidth="1"/>
    <col min="4" max="4" width="32" style="4312" hidden="0" customWidth="1"/>
    <col min="5" max="5" width="66" style="4312" hidden="0" customWidth="1"/>
    <col min="6" max="6" width="72" style="4312" hidden="0" customWidth="1"/>
    <col min="7" max="7" width="72" hidden="0" customWidth="1"/>
    <col min="8" max="8" width="75" hidden="0" customWidth="1"/>
  </cols>
  <sheetData>
    <row r="1" ht="15.75" customHeight="1" s="4312" customFormat="1">
      <c r="C1"/>
      <c r="D1"/>
      <c r="E1"/>
    </row>
    <row r="2" ht="34" customHeight="1" s="4312" customFormat="1">
      <c r="B2" s="6448" t="str">
        <v>Arquitetura indicada pela MIM — referência C1, quatro núcleos e OP-01 opcional</v>
      </c>
      <c r="C2" s="6448" t="str">
        <v>Arquitetura indicada pela MIM — referência C1, quatro núcleos e OP-01 opcional</v>
      </c>
      <c r="D2" s="6448" t="str">
        <v>Arquitetura indicada pela MIM — referência C1, quatro núcleos e OP-01 opcional</v>
      </c>
      <c r="E2" s="6448" t="str">
        <v>Arquitetura indicada pela MIM — referência C1, quatro núcleos e OP-01 opcional</v>
      </c>
      <c r="F2" s="6448" t="str">
        <v>Arquitetura indicada pela MIM — referência C1, quatro núcleos e OP-01 opcional</v>
      </c>
      <c r="G2" s="6448" t="str">
        <v>Arquitetura indicada pela MIM — referência C1, quatro núcleos e OP-01 opcional</v>
      </c>
      <c r="H2" s="6448" t="str">
        <v>Arquitetura indicada pela MIM — referência C1, quatro núcleos e OP-01 opcional</v>
      </c>
    </row>
    <row r="3" ht="94" customHeight="1" s="17402" customFormat="1">
      <c r="B3" s="26783" t="str">
        <v>Arquitetura herdada da C1 anterior, ainda sem aprovação. MF-B escolhida na primeira Pugh. Rever estágio externo, caminho resistente, massa, ajuste e interfaces; esta estrutura histórica não comprova RP20 nem seleciona C1.</v>
      </c>
      <c r="C3" s="26783"/>
      <c r="D3" s="26783"/>
      <c r="E3" s="26783"/>
      <c r="F3" s="26783"/>
      <c r="G3" s="26783"/>
      <c r="H3" s="26783"/>
    </row>
    <row r="4" ht="76" customHeight="1" s="4312" customFormat="1">
      <c r="B4" s="6447"/>
      <c r="C4" s="6447"/>
      <c r="D4" s="6447"/>
      <c r="E4" s="6447"/>
      <c r="F4" s="6447"/>
      <c r="G4" s="6447"/>
      <c r="H4" s="6447"/>
    </row>
    <row r="5" ht="36" customHeight="1" s="4312" customFormat="1">
      <c r="B5" s="6458" t="str">
        <v>Código</v>
      </c>
      <c r="C5" s="6458" t="str">
        <v>Núcleo proposto</v>
      </c>
      <c r="D5" s="6458" t="str">
        <v>Portadores da MIM</v>
      </c>
      <c r="E5" s="6458" t="str">
        <v>Motivo de agrupamento</v>
      </c>
      <c r="F5" s="6458" t="str">
        <v>Troca e limite</v>
      </c>
      <c r="G5" s="6458" t="str">
        <v>Interfaces a definir</v>
      </c>
      <c r="H5" s="6458" t="str">
        <v>Verificação requerida</v>
      </c>
    </row>
    <row r="6" ht="110" customHeight="1" s="4312" customFormat="1">
      <c r="B6" s="6464" t="str">
        <v>MD1</v>
      </c>
      <c r="C6" s="6464" t="str">
        <v>Estrutura, pega e circulação</v>
      </c>
      <c r="D6" s="6464" t="str">
        <v>S05, S06, S08, S09, S10, S11, S12</v>
      </c>
      <c r="E6" s="6464" t="str">
        <v>Predominam unidade comum e carry-over. Pega, carga, apoio, recolhimento e identidade compartilham o corpo; separar cada função aumentaria interfaces estruturais. Fechos podem ser peças de reposição internas, sem se tornarem automaticamente módulos.</v>
      </c>
      <c r="F6" s="6464" t="str">
        <v>Corpo de referência da unidade; não contado entre os três módulos cuja troca independente se pretende demonstrar.</v>
      </c>
      <c r="G6" s="6464" t="str">
        <v>Assentos de MD2/MD3, fixação e vedação de MD4, pega, caminho de carga e contato com carrinho.</v>
      </c>
      <c r="H6" s="6464" t="str">
        <v>Compressão, estabilidade, pega, força, cubagem, retenção dos fechos, ações e identidade após ciclos.</v>
      </c>
    </row>
    <row r="7" ht="110" customHeight="1" s="17402" customFormat="1">
      <c r="B7" s="6464" t="str">
        <v>MD2</v>
      </c>
      <c r="C7" s="6464" t="str">
        <v>Ajuste e imobilização</v>
      </c>
      <c r="D7" s="6464" t="str">
        <v>S02, S03</v>
      </c>
      <c r="E7" s="19554" t="str">
        <v>Cintas e guias atuam sobre a peça descoberta com apoios protegidos; coordenar curso, tensão e área de contato. Motivos de agrupamento herdados precisam ser reavaliados.</v>
      </c>
      <c r="F7" s="26799" t="str">
        <v>Hipótese de troca do conjunto de guia/cinta fora do uso carregado; cursos ≥ 300 mm em A e ≥ 150 mm em B sem troca no ajuste. Ver faixas em Dados.</v>
      </c>
      <c r="G7" s="19554" t="str">
        <v>Fixação, posicionamento, curso/trava, pressão e contato com a cerâmica, posição dos calços.</v>
      </c>
      <c r="H7" s="6464" t="str">
        <v>Remover/repor MD2 mantendo MD1/MD3/MD4; repetir amplitude e deslocamento com configuração desfavorável.</v>
      </c>
    </row>
    <row r="8" ht="110" customHeight="1" s="4312" customFormat="1">
      <c r="B8" s="6464" t="str">
        <v>MD3</v>
      </c>
      <c r="C8" s="6464" t="str">
        <v>Amortecimento</v>
      </c>
      <c r="D8" s="6464" t="str">
        <v>S01</v>
      </c>
      <c r="E8" s="6464" t="str">
        <v>Processo, teste em separado, manutenção e reciclagem são fortes. O calço tem material e vida próprios, sem exigir descarte do corpo.</v>
      </c>
      <c r="F8" s="6464" t="str">
        <v>Hipótese de troca por desgaste sem desmontar os outros núcleos; não serve para substituir componentes durante ajuste de tamanho.</v>
      </c>
      <c r="G8" s="6464" t="str">
        <v>Assento, retenção, área de contato e curva mecânica sob massa e envelope confirmados.</v>
      </c>
      <c r="H8" s="6464" t="str">
        <v>Remover/repor MD3 sem perda de posicionamento; caracterizar calço e repetir pico, dispersão e vida no conjunto.</v>
      </c>
    </row>
    <row r="9" ht="110" customHeight="1" s="17402" customFormat="1">
      <c r="B9" s="6464" t="str">
        <v>MD4</v>
      </c>
      <c r="C9" s="6464" t="str">
        <v>Contenção e inspeção</v>
      </c>
      <c r="D9" s="6464" t="str">
        <v>S04, S07</v>
      </c>
      <c r="E9" s="6464" t="str">
        <v>Teste, manutenção, processo e fim de vida indicam separação da estrutura. O agrupamento entre visor e barreira é condicional ao fechamento contínuo e ao acesso real à cerâmica; seus perfis não são idênticos.</v>
      </c>
      <c r="F9" s="6464" t="str">
        <v>Hipótese de troca do conjunto de barreira/painel sem retirar base, guias e calços. A interface de inspeção continua aberta.</v>
      </c>
      <c r="G9" s="19554" t="str">
        <v>Fixação à base, fechamento nas regiões de ajuste, acesso óptico à peça descoberta e continuidade da barreira.</v>
      </c>
      <c r="H9" s="6464" t="str">
        <v>Remover/repor MD4 mantendo demais núcleos; medir acesso/defeitos e retenção, incluindo abertura e retirada.</v>
      </c>
    </row>
    <row r="10" ht="110" customHeight="1" s="4312" customFormat="1">
      <c r="B10" s="6464" t="str">
        <v>MD6 opcional</v>
      </c>
      <c r="C10" s="6464" t="str">
        <v>Registro de evento opcional</v>
      </c>
      <c r="D10" s="6464" t="str">
        <v>S13</v>
      </c>
      <c r="E10" s="6464" t="str">
        <v>Tecnologia, fornecedor, teste separado e atualização favorecem separação se OP-01 entrar no escopo. Alto escore não autoriza sua inclusão.</v>
      </c>
      <c r="F10" s="6464" t="str">
        <v>Fora da C1 base e do argumento de atendimento a RP20; só será ativado após revisão de escopo e custo.</v>
      </c>
      <c r="G10" s="6464" t="str">
        <v>Ponto de montagem, acoplamento, orientação, alimentação/leitura se eletrônica e posição de calibração.</v>
      </c>
      <c r="H10" s="6464" t="str">
        <v>Calibrar e conferir leitura/vida/custo. Evento registrado não comprova integridade da louça.</v>
      </c>
    </row>
    <row r="11" ht="76" customHeight="1" s="4312" customFormat="1">
      <c r="B11" s="6447"/>
      <c r="C11" s="6447"/>
      <c r="D11" s="6447"/>
      <c r="E11" s="6447"/>
      <c r="F11" s="6447"/>
      <c r="G11" s="6447"/>
      <c r="H11" s="6447"/>
    </row>
    <row r="12" ht="76" customHeight="1" s="4312" customFormat="1">
      <c r="B12" s="6447"/>
      <c r="C12" s="6447"/>
      <c r="D12" s="6447"/>
      <c r="E12" s="6447"/>
      <c r="F12" s="6447"/>
      <c r="G12" s="6447"/>
      <c r="H12" s="6447"/>
    </row>
    <row r="13" ht="58" customHeight="1" s="4312" customFormat="1">
      <c r="B13" s="6448" t="str">
        <v>Indicação: MD2/MD3/MD4 são os três candidatos de troca independente. O corpo MD1 preserva a identidade da unidade e não entra nessa contagem; MD6 também não entra enquanto opcional. Quantidade proposta não é quantidade comprovada.</v>
      </c>
      <c r="C13" s="6448" t="str">
        <v>Indicação: MD2/MD3/MD4 são os três candidatos de troca independente. O corpo MD1 preserva a identidade da unidade e não entra nessa contagem; MD6 também não entra enquanto opcional. Quantidade proposta não é quantidade comprovada.</v>
      </c>
      <c r="D13" s="6448" t="str">
        <v>Indicação: MD2/MD3/MD4 são os três candidatos de troca independente. O corpo MD1 preserva a identidade da unidade e não entra nessa contagem; MD6 também não entra enquanto opcional. Quantidade proposta não é quantidade comprovada.</v>
      </c>
      <c r="E13" s="6448" t="str">
        <v>Indicação: MD2/MD3/MD4 são os três candidatos de troca independente. O corpo MD1 preserva a identidade da unidade e não entra nessa contagem; MD6 também não entra enquanto opcional. Quantidade proposta não é quantidade comprovada.</v>
      </c>
      <c r="F13" s="6448" t="str">
        <v>Indicação: MD2/MD3/MD4 são os três candidatos de troca independente. O corpo MD1 preserva a identidade da unidade e não entra nessa contagem; MD6 também não entra enquanto opcional. Quantidade proposta não é quantidade comprovada.</v>
      </c>
      <c r="G13" s="6448" t="str">
        <v>Indicação: MD2/MD3/MD4 são os três candidatos de troca independente. O corpo MD1 preserva a identidade da unidade e não entra nessa contagem; MD6 também não entra enquanto opcional. Quantidade proposta não é quantidade comprovada.</v>
      </c>
      <c r="H13" s="6448" t="str">
        <v>Indicação: MD2/MD3/MD4 são os três candidatos de troca independente. O corpo MD1 preserva a identidade da unidade e não entra nessa contagem; MD6 também não entra enquanto opcional. Quantidade proposta não é quantidade comprovada.</v>
      </c>
    </row>
    <row r="14" ht="76" customHeight="1" s="4312" customFormat="1">
      <c r="B14" s="6447"/>
      <c r="C14" s="6447"/>
      <c r="D14" s="6447"/>
      <c r="E14" s="6447"/>
      <c r="F14" s="6447"/>
      <c r="G14" s="6447"/>
      <c r="H14" s="6447"/>
    </row>
    <row r="15" ht="58" customHeight="1" s="4312" customFormat="1">
      <c r="B15" s="6448" t="str">
        <v>O grupo anterior MD5 (uso e identidade) foi integrado a MD1 nesta C1: cava de pega e gravação permanente compartilham o corpo. Caso C2/C3 usem tag, rodas ou alças distintas, reavaliar portadores e limites, sem transportar automaticamente estas notas.</v>
      </c>
      <c r="C15" s="6448" t="str">
        <v>O grupo anterior MD5 (uso e identidade) foi integrado a MD1 nesta C1: cava de pega e gravação permanente compartilham o corpo. Caso C2/C3 usem tag, rodas ou alças distintas, reavaliar portadores e limites, sem transportar automaticamente estas notas.</v>
      </c>
      <c r="D15" s="6448" t="str">
        <v>O grupo anterior MD5 (uso e identidade) foi integrado a MD1 nesta C1: cava de pega e gravação permanente compartilham o corpo. Caso C2/C3 usem tag, rodas ou alças distintas, reavaliar portadores e limites, sem transportar automaticamente estas notas.</v>
      </c>
      <c r="E15" s="6448" t="str">
        <v>O grupo anterior MD5 (uso e identidade) foi integrado a MD1 nesta C1: cava de pega e gravação permanente compartilham o corpo. Caso C2/C3 usem tag, rodas ou alças distintas, reavaliar portadores e limites, sem transportar automaticamente estas notas.</v>
      </c>
      <c r="F15" s="6448" t="str">
        <v>O grupo anterior MD5 (uso e identidade) foi integrado a MD1 nesta C1: cava de pega e gravação permanente compartilham o corpo. Caso C2/C3 usem tag, rodas ou alças distintas, reavaliar portadores e limites, sem transportar automaticamente estas notas.</v>
      </c>
      <c r="G15" s="6448" t="str">
        <v>O grupo anterior MD5 (uso e identidade) foi integrado a MD1 nesta C1: cava de pega e gravação permanente compartilham o corpo. Caso C2/C3 usem tag, rodas ou alças distintas, reavaliar portadores e limites, sem transportar automaticamente estas notas.</v>
      </c>
      <c r="H15" s="6448" t="str">
        <v>O grupo anterior MD5 (uso e identidade) foi integrado a MD1 nesta C1: cava de pega e gravação permanente compartilham o corpo. Caso C2/C3 usem tag, rodas ou alças distintas, reavaliar portadores e limites, sem transportar automaticamente estas notas.</v>
      </c>
    </row>
    <row r="16" ht="76" customHeight="1" s="4312" customFormat="1">
      <c r="B16" s="6447"/>
      <c r="C16" s="6447"/>
      <c r="D16" s="6447"/>
      <c r="E16" s="6447"/>
      <c r="F16" s="6447"/>
      <c r="G16" s="6447"/>
      <c r="H16" s="6447"/>
    </row>
    <row r="17" ht="76" customHeight="1" s="4312" customFormat="1">
      <c r="B17" s="6447"/>
      <c r="C17" s="6447"/>
      <c r="D17" s="6447"/>
      <c r="E17" s="6447"/>
      <c r="F17" s="6447"/>
      <c r="G17" s="6447"/>
      <c r="H17" s="6447"/>
    </row>
    <row r="18" ht="36" customHeight="1" s="4312" customFormat="1">
      <c r="B18" s="6458" t="str">
        <v>Interface</v>
      </c>
      <c r="C18" s="6458" t="str">
        <v>Entre núcleos</v>
      </c>
      <c r="D18" s="6458" t="str">
        <v>Transferência crítica</v>
      </c>
      <c r="E18" s="6458" t="str">
        <v>Condição de projeto</v>
      </c>
      <c r="F18" s="6458" t="str">
        <v>Procedimento de troca</v>
      </c>
      <c r="G18" s="6458" t="str">
        <v>Critério a confrontar</v>
      </c>
      <c r="H18" s="6458" t="str">
        <v>Situação</v>
      </c>
    </row>
    <row r="19" ht="84" customHeight="1" s="4312" customFormat="1">
      <c r="B19" s="6464" t="str">
        <v>I12</v>
      </c>
      <c r="C19" s="6464" t="str">
        <v>MD1 ↔ MD2</v>
      </c>
      <c r="D19" s="6464" t="str">
        <v>Força, posição e curso</v>
      </c>
      <c r="E19" s="6464" t="str">
        <v>Apoio e trava preservam ajuste/imobilização</v>
      </c>
      <c r="F19" s="6464" t="str">
        <v>Remover/repor MD2 sem desmontar MD3/MD4</v>
      </c>
      <c r="G19" s="26799" t="str">
        <v>RP2/RP7; cursos ≥ 300 mm em A e ≥ 150 mm em B sem troca no ajuste</v>
      </c>
      <c r="H19" s="6464" t="str">
        <v>A definir e ensaiar</v>
      </c>
    </row>
    <row r="20" ht="84" customHeight="1" s="4312" customFormat="1">
      <c r="B20" s="6464" t="str">
        <v>I13</v>
      </c>
      <c r="C20" s="6464" t="str">
        <v>MD1/MD2 ↔ MD3</v>
      </c>
      <c r="D20" s="6464" t="str">
        <v>Energia e contato</v>
      </c>
      <c r="E20" s="6464" t="str">
        <v>Assento retém calço com área e resposta definidas</v>
      </c>
      <c r="F20" s="6464" t="str">
        <v>Trocar desgaste de MD3 mantendo os demais núcleos</v>
      </c>
      <c r="G20" s="6464" t="str">
        <v>RP1/RP12/RP18; repetir resposta e vida do conjunto</v>
      </c>
      <c r="H20" s="6464" t="str">
        <v>A definir e ensaiar</v>
      </c>
    </row>
    <row r="21" ht="84" customHeight="1" s="4312" customFormat="1">
      <c r="B21" s="6464" t="str">
        <v>I14</v>
      </c>
      <c r="C21" s="6464" t="str">
        <v>MD1/MD2 ↔ MD4</v>
      </c>
      <c r="D21" s="6464" t="str">
        <v>Material, contenção e acesso óptico</v>
      </c>
      <c r="E21" s="6464" t="str">
        <v>Fechamento contínuo em toda faixa; acesso à louça</v>
      </c>
      <c r="F21" s="6464" t="str">
        <v>Trocar MD4 sem perder base, guias ou calços</v>
      </c>
      <c r="G21" s="6464" t="str">
        <v>RP4/RP6; inspeção e retenção na abertura/retirada</v>
      </c>
      <c r="H21" s="6464" t="str">
        <v>Inspeção ainda não resolvida</v>
      </c>
    </row>
    <row r="22" ht="84" customHeight="1" s="4312" customFormat="1">
      <c r="B22" s="6464" t="str">
        <v>I16 opcional</v>
      </c>
      <c r="C22" s="6464" t="str">
        <v>MD1 ↔ MD6</v>
      </c>
      <c r="D22" s="6464" t="str">
        <v>Evento físico, sinal e leitura</v>
      </c>
      <c r="E22" s="6464" t="str">
        <v>Posição e acoplamento calibrados; energia se eletrônica</v>
      </c>
      <c r="F22" s="6464" t="str">
        <v>Acrescentar/trocar OP-01 sem interferir nas funções obrigatórias</v>
      </c>
      <c r="G22" s="6464" t="str">
        <v>Benefício, limiar, leitura e custo; não diagnostica trinca</v>
      </c>
      <c r="H22" s="6464" t="str">
        <v>Fora da C1 base</v>
      </c>
    </row>
    <row r="23" ht="76" customHeight="1" s="4312" customFormat="1">
      <c r="B23" s="6447"/>
      <c r="C23" s="6447"/>
      <c r="D23" s="6447"/>
      <c r="E23" s="6447"/>
      <c r="F23" s="6447"/>
      <c r="G23" s="6447"/>
      <c r="H23" s="6447"/>
    </row>
    <row r="24" ht="76" customHeight="1" s="4312" customFormat="1">
      <c r="B24" s="6447"/>
      <c r="C24" s="6447"/>
      <c r="D24" s="6447"/>
      <c r="E24" s="6447"/>
      <c r="F24" s="6447"/>
      <c r="G24" s="6447"/>
      <c r="H24" s="6447"/>
    </row>
    <row r="25" ht="64" customHeight="1" s="4312" customFormat="1">
      <c r="B25" s="6448" t="str">
        <v>Teste de RP20: retirar e reinstalar, individualmente, MD2, MD3 e MD4 em conjunto descarregado, preservando os outros núcleos e a identidade; registrar acessos, ações, tempo e partes removidas. Repetir as verificações funcionais afetadas após cada troca. Resultado ainda não disponível.</v>
      </c>
      <c r="C25" s="6448" t="str">
        <v>Teste de RP20: retirar e reinstalar, individualmente, MD2, MD3 e MD4 em conjunto descarregado, preservando os outros núcleos e a identidade; registrar acessos, ações, tempo e partes removidas. Repetir as verificações funcionais afetadas após cada troca. Resultado ainda não disponível.</v>
      </c>
      <c r="D25" s="6448" t="str">
        <v>Teste de RP20: retirar e reinstalar, individualmente, MD2, MD3 e MD4 em conjunto descarregado, preservando os outros núcleos e a identidade; registrar acessos, ações, tempo e partes removidas. Repetir as verificações funcionais afetadas após cada troca. Resultado ainda não disponível.</v>
      </c>
      <c r="E25" s="6448" t="str">
        <v>Teste de RP20: retirar e reinstalar, individualmente, MD2, MD3 e MD4 em conjunto descarregado, preservando os outros núcleos e a identidade; registrar acessos, ações, tempo e partes removidas. Repetir as verificações funcionais afetadas após cada troca. Resultado ainda não disponível.</v>
      </c>
      <c r="F25" s="6448" t="str">
        <v>Teste de RP20: retirar e reinstalar, individualmente, MD2, MD3 e MD4 em conjunto descarregado, preservando os outros núcleos e a identidade; registrar acessos, ações, tempo e partes removidas. Repetir as verificações funcionais afetadas após cada troca. Resultado ainda não disponível.</v>
      </c>
      <c r="G25" s="6448" t="str">
        <v>Teste de RP20: retirar e reinstalar, individualmente, MD2, MD3 e MD4 em conjunto descarregado, preservando os outros núcleos e a identidade; registrar acessos, ações, tempo e partes removidas. Repetir as verificações funcionais afetadas após cada troca. Resultado ainda não disponível.</v>
      </c>
      <c r="H25" s="6448" t="str">
        <v>Teste de RP20: retirar e reinstalar, individualmente, MD2, MD3 e MD4 em conjunto descarregado, preservando os outros núcleos e a identidade; registrar acessos, ações, tempo e partes removidas. Repetir as verificações funcionais afetadas após cada troca. Resultado ainda não disponível.</v>
      </c>
    </row>
    <row r="26" ht="76" customHeight="1" s="4312" customFormat="1">
      <c r="B26" s="6447"/>
      <c r="C26" s="6447"/>
      <c r="D26" s="6447"/>
      <c r="E26" s="6447"/>
      <c r="F26" s="6447"/>
      <c r="G26" s="6447"/>
      <c r="H26" s="6447"/>
    </row>
    <row r="27" ht="54" customHeight="1" s="4312" customFormat="1">
      <c r="B27" s="6448" t="str">
        <v>Condições transversais: umidade, uniformidade, vida, manutenção, reciclagem, montagem/uso e custo completo continuam ligadas aos 23 RP. Nenhum núcleo foi declarado conforme apenas pela soma da MIM.</v>
      </c>
      <c r="C27" s="6448" t="str">
        <v>Condições transversais: umidade, uniformidade, vida, manutenção, reciclagem, montagem/uso e custo completo continuam ligadas aos 23 RP. Nenhum núcleo foi declarado conforme apenas pela soma da MIM.</v>
      </c>
      <c r="D27" s="6448" t="str">
        <v>Condições transversais: umidade, uniformidade, vida, manutenção, reciclagem, montagem/uso e custo completo continuam ligadas aos 23 RP. Nenhum núcleo foi declarado conforme apenas pela soma da MIM.</v>
      </c>
      <c r="E27" s="6448" t="str">
        <v>Condições transversais: umidade, uniformidade, vida, manutenção, reciclagem, montagem/uso e custo completo continuam ligadas aos 23 RP. Nenhum núcleo foi declarado conforme apenas pela soma da MIM.</v>
      </c>
      <c r="F27" s="6448" t="str">
        <v>Condições transversais: umidade, uniformidade, vida, manutenção, reciclagem, montagem/uso e custo completo continuam ligadas aos 23 RP. Nenhum núcleo foi declarado conforme apenas pela soma da MIM.</v>
      </c>
      <c r="G27" s="6448" t="str">
        <v>Condições transversais: umidade, uniformidade, vida, manutenção, reciclagem, montagem/uso e custo completo continuam ligadas aos 23 RP. Nenhum núcleo foi declarado conforme apenas pela soma da MIM.</v>
      </c>
      <c r="H27" s="6448" t="str">
        <v>Condições transversais: umidade, uniformidade, vida, manutenção, reciclagem, montagem/uso e custo completo continuam ligadas aos 23 RP. Nenhum núcleo foi declarado conforme apenas pela soma da MIM.</v>
      </c>
    </row>
    <row r="28" ht="76" customHeight="1" s="4312" customFormat="1">
      <c r="B28" s="6447"/>
      <c r="C28" s="6447"/>
      <c r="D28" s="6447"/>
      <c r="E28" s="6447"/>
      <c r="F28" s="6447"/>
      <c r="G28" s="6447"/>
      <c r="H28" s="6447"/>
    </row>
    <row r="29" ht="58" customHeight="1" s="10797" customFormat="1">
      <c r="B29" s="13027" t="str">
        <v>Rastreabilidade revista para 17 funções e 23 RP. Uniformidade, umidade, vida, geometria, troca independente e custo permanecem critérios. Acesso e separação material são capacidades de suporte distribuídas nas interfaces; não acrescentam núcleos só para representar requisitos.</v>
      </c>
      <c r="C29" s="13027" t="str">
        <v>Rastreabilidade revista para 17 funções e 23 RP. Uniformidade, umidade, vida, geometria, troca independente e custo permanecem critérios. Acesso e separação material são capacidades de suporte distribuídas nas interfaces; não acrescentam núcleos só para representar requisitos.</v>
      </c>
      <c r="D29" s="13027" t="str">
        <v>Rastreabilidade revista para 17 funções e 23 RP. Uniformidade, umidade, vida, geometria, troca independente e custo permanecem critérios. Acesso e separação material são capacidades de suporte distribuídas nas interfaces; não acrescentam núcleos só para representar requisitos.</v>
      </c>
      <c r="E29" s="13027" t="str">
        <v>Rastreabilidade revista para 17 funções e 23 RP. Uniformidade, umidade, vida, geometria, troca independente e custo permanecem critérios. Acesso e separação material são capacidades de suporte distribuídas nas interfaces; não acrescentam núcleos só para representar requisitos.</v>
      </c>
      <c r="F29" s="13027" t="str">
        <v>Rastreabilidade revista para 17 funções e 23 RP. Uniformidade, umidade, vida, geometria, troca independente e custo permanecem critérios. Acesso e separação material são capacidades de suporte distribuídas nas interfaces; não acrescentam núcleos só para representar requisitos.</v>
      </c>
      <c r="G29" s="13027" t="str">
        <v>Rastreabilidade revista para 17 funções e 23 RP. Uniformidade, umidade, vida, geometria, troca independente e custo permanecem critérios. Acesso e separação material são capacidades de suporte distribuídas nas interfaces; não acrescentam núcleos só para representar requisitos.</v>
      </c>
      <c r="H29" s="13027" t="str">
        <v>Rastreabilidade revista para 17 funções e 23 RP. Uniformidade, umidade, vida, geometria, troca independente e custo permanecem critérios. Acesso e separação material são capacidades de suporte distribuídas nas interfaces; não acrescentam núcleos só para representar requisitos.</v>
      </c>
    </row>
    <row r="30" ht="76" customHeight="1" s="4312" customFormat="1">
      <c r="B30" s="6447"/>
      <c r="C30" s="6447"/>
      <c r="D30" s="6447"/>
      <c r="E30" s="6447"/>
      <c r="F30" s="6447"/>
      <c r="G30" s="6447"/>
      <c r="H30" s="6447"/>
    </row>
    <row r="31" ht="90" customHeight="1" s="17402" customFormat="1">
      <c r="B31" s="26783" t="str">
        <v>Encaminhar F01 antes do portador segundo MF-B e rever massa/carga sustentada e interfaces I12/I13/I14. Preservar inspeção fechada, contenção e contato seguro. Os escores da MIM continuam históricos até reavaliação dos portadores.</v>
      </c>
      <c r="C31" s="26783"/>
      <c r="D31" s="26783"/>
      <c r="E31" s="26783"/>
      <c r="F31" s="26783"/>
      <c r="G31" s="26783"/>
      <c r="H31" s="26783"/>
    </row>
    <row r="32" ht="76" customHeight="1" s="4312" customFormat="1">
      <c r="B32" s="6447"/>
      <c r="C32" s="6447"/>
      <c r="D32" s="6447"/>
      <c r="E32" s="6447"/>
      <c r="F32" s="6447"/>
      <c r="G32" s="6447"/>
      <c r="H32" s="6447"/>
    </row>
    <row r="33" ht="76" customHeight="1" s="4312" customFormat="1">
      <c r="B33" s="6447"/>
      <c r="C33" s="6447"/>
      <c r="D33" s="6447"/>
      <c r="E33" s="6447"/>
      <c r="F33" s="6447"/>
      <c r="G33" s="6447"/>
      <c r="H33" s="6447"/>
    </row>
    <row r="34" ht="76" customHeight="1" s="4312" customFormat="1">
      <c r="B34" s="6447"/>
      <c r="C34" s="6447"/>
      <c r="D34" s="6447"/>
      <c r="E34" s="6447"/>
      <c r="F34" s="6447"/>
      <c r="G34" s="6447"/>
      <c r="H34" s="6447"/>
    </row>
    <row r="35" ht="76" customHeight="1" s="4312" customFormat="1">
      <c r="B35" s="6447"/>
      <c r="C35" s="6447"/>
      <c r="D35" s="6447"/>
      <c r="E35" s="6447"/>
      <c r="F35" s="6447"/>
      <c r="G35" s="6447"/>
      <c r="H35" s="6447"/>
    </row>
    <row r="36" ht="76" customHeight="1" s="4312" customFormat="1">
      <c r="B36" s="6447"/>
      <c r="C36" s="6447"/>
      <c r="D36" s="6447"/>
      <c r="E36" s="6447"/>
      <c r="F36" s="6447"/>
      <c r="G36" s="6447"/>
      <c r="H36" s="6447"/>
    </row>
    <row r="37" ht="76" customHeight="1" s="4312" customFormat="1">
      <c r="B37" s="6447"/>
      <c r="C37" s="6447"/>
      <c r="D37" s="6447"/>
      <c r="E37" s="6447"/>
      <c r="F37" s="6447"/>
      <c r="G37" s="6447"/>
      <c r="H37" s="6447"/>
    </row>
    <row r="38" ht="76" customHeight="1" s="4312" customFormat="1">
      <c r="B38" s="6447"/>
      <c r="C38" s="6447"/>
      <c r="D38" s="6447"/>
      <c r="E38" s="6447"/>
      <c r="F38" s="6447"/>
      <c r="G38" s="6447"/>
      <c r="H38" s="6447"/>
    </row>
    <row r="39" ht="76" customHeight="1" s="4312" customFormat="1">
      <c r="B39" s="6447"/>
      <c r="C39" s="6447"/>
      <c r="D39" s="6447"/>
      <c r="E39" s="6447"/>
      <c r="F39" s="6447"/>
      <c r="G39" s="6447"/>
      <c r="H39" s="6447"/>
    </row>
    <row r="40" ht="76" customHeight="1" s="4312" customFormat="1">
      <c r="B40" s="6447"/>
      <c r="C40" s="6447"/>
      <c r="D40" s="6447"/>
      <c r="E40" s="6447"/>
      <c r="F40" s="6447"/>
      <c r="G40" s="6447"/>
      <c r="H40" s="6447"/>
    </row>
    <row r="41" ht="76" customHeight="1" s="4312" customFormat="1">
      <c r="B41" s="6447"/>
      <c r="C41" s="6447"/>
      <c r="D41" s="6447"/>
      <c r="E41" s="6447"/>
      <c r="F41" s="6447"/>
      <c r="G41" s="6447"/>
      <c r="H41" s="6447"/>
    </row>
    <row r="42" ht="76" customHeight="1" s="4312" customFormat="1">
      <c r="B42" s="6447"/>
      <c r="C42" s="6447"/>
      <c r="D42" s="6447"/>
      <c r="E42" s="6447"/>
      <c r="F42" s="6447"/>
      <c r="G42" s="6447"/>
      <c r="H42" s="6447"/>
    </row>
    <row r="43" ht="76" customHeight="1" s="4312" customFormat="1">
      <c r="B43" s="6447"/>
      <c r="C43" s="6447"/>
      <c r="D43" s="6447"/>
      <c r="E43" s="6447"/>
      <c r="F43" s="6447"/>
      <c r="G43" s="6447"/>
      <c r="H43" s="6447"/>
    </row>
    <row r="44" ht="76" customHeight="1" s="4312" customFormat="1">
      <c r="B44" s="6447"/>
      <c r="C44" s="6447"/>
      <c r="D44" s="6447"/>
      <c r="E44" s="6447"/>
      <c r="F44" s="6447"/>
      <c r="G44" s="6447"/>
      <c r="H44" s="6447"/>
    </row>
    <row r="45" ht="76" customHeight="1" s="4312" customFormat="1">
      <c r="B45" s="6447"/>
      <c r="C45" s="6447"/>
      <c r="D45" s="6447"/>
      <c r="E45" s="6447"/>
      <c r="F45" s="6447"/>
      <c r="G45" s="6447"/>
      <c r="H45" s="6447"/>
    </row>
    <row r="46" ht="76" customHeight="1" s="4312" customFormat="1">
      <c r="B46" s="6447"/>
      <c r="C46" s="6447"/>
      <c r="D46" s="6447"/>
      <c r="E46" s="6447"/>
      <c r="F46" s="6447"/>
      <c r="G46" s="6447"/>
      <c r="H46" s="6447"/>
    </row>
    <row r="47" ht="76" customHeight="1" s="4312" customFormat="1">
      <c r="B47" s="6447"/>
      <c r="C47" s="6447"/>
      <c r="D47" s="6447"/>
      <c r="E47" s="6447"/>
      <c r="F47" s="6447"/>
      <c r="G47" s="6447"/>
      <c r="H47" s="6447"/>
    </row>
    <row r="48" ht="76" customHeight="1" s="4312" customFormat="1">
      <c r="B48" s="6447"/>
      <c r="C48" s="6447"/>
      <c r="D48" s="6447"/>
      <c r="E48" s="6447"/>
      <c r="F48" s="6447"/>
      <c r="G48" s="6447"/>
      <c r="H48" s="6447"/>
    </row>
    <row r="49" ht="76" customHeight="1" s="4312" customFormat="1">
      <c r="B49" s="6447"/>
      <c r="C49" s="6447"/>
      <c r="D49" s="6447"/>
      <c r="E49" s="6447"/>
      <c r="F49" s="6447"/>
      <c r="G49" s="6447"/>
      <c r="H49" s="6447"/>
    </row>
    <row r="50" ht="76" customHeight="1" s="4312" customFormat="1">
      <c r="B50" s="6447"/>
      <c r="C50" s="6447"/>
      <c r="D50" s="6447"/>
      <c r="E50" s="6447"/>
      <c r="F50" s="6447"/>
      <c r="G50" s="6447"/>
      <c r="H50" s="6447"/>
    </row>
    <row r="51" ht="76" customHeight="1" s="4312" customFormat="1">
      <c r="B51" s="6447"/>
      <c r="C51" s="6447"/>
      <c r="D51" s="6447"/>
      <c r="E51" s="6447"/>
      <c r="F51" s="6447"/>
      <c r="G51" s="6447"/>
      <c r="H51" s="6447"/>
    </row>
    <row r="52" ht="76" customHeight="1" s="4312" customFormat="1">
      <c r="B52" s="6447"/>
      <c r="C52" s="6447"/>
      <c r="D52" s="6447"/>
      <c r="E52" s="6447"/>
      <c r="F52" s="6447"/>
      <c r="G52" s="6447"/>
      <c r="H52" s="6447"/>
    </row>
    <row r="53" ht="76" customHeight="1" s="4312" customFormat="1">
      <c r="B53" s="6447"/>
      <c r="C53" s="6447"/>
      <c r="D53" s="6447"/>
      <c r="E53" s="6447"/>
      <c r="F53" s="6447"/>
      <c r="G53" s="6447"/>
      <c r="H53" s="6447"/>
    </row>
    <row r="54" ht="76" customHeight="1" s="4312" customFormat="1">
      <c r="B54" s="6447"/>
      <c r="C54" s="6447"/>
      <c r="D54" s="6447"/>
      <c r="E54" s="6447"/>
      <c r="F54" s="6447"/>
      <c r="G54" s="6447"/>
      <c r="H54" s="6447"/>
    </row>
    <row r="55" ht="76" customHeight="1" s="4312" customFormat="1">
      <c r="B55" s="6447"/>
      <c r="C55" s="6447"/>
      <c r="D55" s="6447"/>
      <c r="E55" s="6447"/>
      <c r="F55" s="6447"/>
      <c r="G55" s="6447"/>
      <c r="H55" s="6447"/>
    </row>
    <row r="56" ht="76" customHeight="1" s="4312" customFormat="1">
      <c r="B56" s="6447"/>
      <c r="C56" s="6447"/>
      <c r="D56" s="6447"/>
      <c r="E56" s="6447"/>
      <c r="F56" s="6447"/>
      <c r="G56" s="6447"/>
      <c r="H56" s="6447"/>
    </row>
    <row r="57" ht="76" customHeight="1" s="4312" customFormat="1">
      <c r="B57" s="6447"/>
      <c r="C57" s="6447"/>
      <c r="D57" s="6447"/>
      <c r="E57" s="6447"/>
      <c r="F57" s="6447"/>
      <c r="G57" s="6447"/>
      <c r="H57" s="6447"/>
    </row>
    <row r="58" ht="76" customHeight="1" s="4312" customFormat="1">
      <c r="B58" s="6447"/>
      <c r="C58" s="6447"/>
      <c r="D58" s="6447"/>
      <c r="E58" s="6447"/>
      <c r="F58" s="6447"/>
      <c r="G58" s="6447"/>
      <c r="H58" s="6447"/>
    </row>
    <row r="59" ht="76" customHeight="1" s="4312" customFormat="1">
      <c r="B59" s="6447"/>
      <c r="C59" s="6447"/>
      <c r="D59" s="6447"/>
      <c r="E59" s="6447"/>
      <c r="F59" s="6447"/>
      <c r="G59" s="6447"/>
      <c r="H59" s="6447"/>
    </row>
    <row r="60" ht="76" customHeight="1" s="4312" customFormat="1">
      <c r="B60" s="6447"/>
      <c r="C60" s="6447"/>
      <c r="D60" s="6447"/>
      <c r="E60" s="6447"/>
      <c r="F60" s="6447"/>
      <c r="G60" s="6447"/>
      <c r="H60" s="6447"/>
    </row>
    <row r="61" ht="76" customHeight="1" s="4312" customFormat="1">
      <c r="B61" s="6447"/>
      <c r="C61" s="6447"/>
      <c r="D61" s="6447"/>
      <c r="E61" s="6447"/>
      <c r="F61" s="6447"/>
      <c r="G61" s="6447"/>
      <c r="H61" s="6447"/>
    </row>
    <row r="62" ht="76" customHeight="1" s="4312" customFormat="1">
      <c r="B62" s="6447"/>
      <c r="C62" s="6447"/>
      <c r="D62" s="6447"/>
      <c r="E62" s="6447"/>
      <c r="F62" s="6447"/>
      <c r="G62" s="6447"/>
      <c r="H62" s="6447"/>
    </row>
    <row r="63" ht="76" customHeight="1" s="4312" customFormat="1">
      <c r="B63" s="6447"/>
      <c r="C63" s="6447"/>
      <c r="D63" s="6447"/>
      <c r="E63" s="6447"/>
      <c r="F63" s="6447"/>
      <c r="G63" s="6447"/>
      <c r="H63" s="6447"/>
    </row>
    <row r="64" ht="76" customHeight="1" s="4312" customFormat="1">
      <c r="B64" s="6447"/>
      <c r="C64" s="6447"/>
      <c r="D64" s="6447"/>
      <c r="E64" s="6447"/>
      <c r="F64" s="6447"/>
      <c r="G64" s="6447"/>
      <c r="H64" s="6447"/>
    </row>
    <row r="65" ht="76" customHeight="1" s="4312" customFormat="1">
      <c r="B65" s="6447"/>
      <c r="C65" s="6447"/>
      <c r="D65" s="6447"/>
      <c r="E65" s="6447"/>
      <c r="F65" s="6447"/>
      <c r="G65" s="6447"/>
      <c r="H65" s="6447"/>
    </row>
    <row r="66" ht="15.75" customHeight="1" s="1091" customFormat="1">
      <c r="C66" s="786"/>
      <c r="D66" s="786"/>
      <c r="E66" s="786"/>
    </row>
    <row r="67" ht="15.75" customHeight="1" s="1091" customFormat="1">
      <c r="C67" s="786"/>
      <c r="D67" s="786"/>
      <c r="E67" s="786"/>
    </row>
    <row r="68" ht="15.75" customHeight="1" s="1091" customFormat="1">
      <c r="C68" s="786"/>
      <c r="D68" s="786"/>
      <c r="E68" s="786"/>
    </row>
    <row r="69" ht="15.75" customHeight="1" s="1091" customFormat="1">
      <c r="C69" s="786"/>
      <c r="D69" s="786"/>
      <c r="E69" s="786"/>
    </row>
    <row r="70" ht="15.75" customHeight="1" s="1091" customFormat="1">
      <c r="C70" s="786"/>
      <c r="D70" s="786"/>
      <c r="E70" s="786"/>
    </row>
    <row r="71" ht="15.75" customHeight="1" s="1091" customFormat="1">
      <c r="C71" s="786"/>
      <c r="D71" s="786"/>
      <c r="E71" s="786"/>
    </row>
    <row r="72" ht="15.75" customHeight="1" s="1091" customFormat="1">
      <c r="C72" s="786"/>
      <c r="D72" s="786"/>
      <c r="E72" s="786"/>
    </row>
    <row r="73" ht="15.75" customHeight="1" s="1091" customFormat="1">
      <c r="C73" s="786"/>
      <c r="D73" s="786"/>
      <c r="E73" s="786"/>
    </row>
    <row r="74" ht="15.75" customHeight="1" s="1091" customFormat="1">
      <c r="C74" s="786"/>
      <c r="D74" s="786"/>
      <c r="E74" s="786"/>
    </row>
    <row r="75" ht="15.75" customHeight="1" s="1091" customFormat="1">
      <c r="C75" s="786"/>
      <c r="D75" s="786"/>
      <c r="E75" s="786"/>
    </row>
    <row r="76" ht="15.75" customHeight="1" s="1091" customFormat="1">
      <c r="C76" s="786"/>
      <c r="D76" s="786"/>
      <c r="E76" s="786"/>
    </row>
    <row r="77" ht="15.75" customHeight="1" s="1091" customFormat="1">
      <c r="C77" s="786"/>
      <c r="D77" s="786"/>
      <c r="E77" s="786"/>
    </row>
    <row r="78" ht="15.75" customHeight="1" s="1091" customFormat="1">
      <c r="C78" s="786"/>
      <c r="D78" s="786"/>
      <c r="E78" s="786"/>
    </row>
    <row r="79" ht="15.75" customHeight="1" s="1091" customFormat="1">
      <c r="C79" s="786"/>
      <c r="D79" s="786"/>
      <c r="E79" s="786"/>
    </row>
    <row r="80" ht="15.75" customHeight="1" s="1091" customFormat="1">
      <c r="C80" s="786"/>
      <c r="D80" s="786"/>
      <c r="E80" s="786"/>
    </row>
    <row r="81" ht="15.75" customHeight="1" s="1091" customFormat="1">
      <c r="C81" s="786"/>
      <c r="D81" s="786"/>
      <c r="E81" s="786"/>
    </row>
    <row r="82" ht="15.75" customHeight="1" s="1091" customFormat="1">
      <c r="C82" s="786"/>
      <c r="D82" s="786"/>
      <c r="E82" s="786"/>
    </row>
    <row r="83" ht="15.75" customHeight="1" s="1091" customFormat="1">
      <c r="C83" s="786"/>
      <c r="D83" s="786"/>
      <c r="E83" s="786"/>
    </row>
    <row r="84" ht="15.75" customHeight="1" s="1091" customFormat="1">
      <c r="C84" s="786"/>
      <c r="D84" s="786"/>
      <c r="E84" s="786"/>
    </row>
    <row r="85" ht="15.75" customHeight="1" s="1091" customFormat="1">
      <c r="C85" s="786"/>
      <c r="D85" s="786"/>
      <c r="E85" s="786"/>
    </row>
    <row r="86" ht="15.75" customHeight="1" s="1091" customFormat="1">
      <c r="C86" s="786"/>
      <c r="D86" s="786"/>
      <c r="E86" s="786"/>
    </row>
    <row r="87" ht="15.75" customHeight="1" s="1091" customFormat="1">
      <c r="C87" s="786"/>
      <c r="D87" s="786"/>
      <c r="E87" s="786"/>
    </row>
    <row r="88" ht="15.75" customHeight="1" s="1091" customFormat="1">
      <c r="C88" s="786"/>
      <c r="D88" s="786"/>
      <c r="E88" s="786"/>
    </row>
    <row r="89" ht="15.75" customHeight="1" s="1091" customFormat="1">
      <c r="C89" s="786"/>
      <c r="D89" s="786"/>
      <c r="E89" s="786"/>
    </row>
    <row r="90" ht="15.75" customHeight="1" s="1091" customFormat="1">
      <c r="C90" s="786"/>
      <c r="D90" s="786"/>
      <c r="E90" s="786"/>
    </row>
    <row r="91" ht="15.75" customHeight="1" s="1091" customFormat="1">
      <c r="C91" s="786"/>
      <c r="D91" s="786"/>
      <c r="E91" s="786"/>
    </row>
    <row r="92" ht="15.75" customHeight="1" s="1091" customFormat="1">
      <c r="C92" s="786"/>
      <c r="D92" s="786"/>
      <c r="E92" s="786"/>
    </row>
    <row r="93" ht="15.75" customHeight="1" s="1091" customFormat="1">
      <c r="C93" s="786"/>
      <c r="D93" s="786"/>
      <c r="E93" s="786"/>
    </row>
    <row r="94" ht="15.75" customHeight="1" s="1091" customFormat="1">
      <c r="C94" s="786"/>
      <c r="D94" s="786"/>
      <c r="E94" s="786"/>
    </row>
    <row r="95" ht="15.75" customHeight="1" s="1091" customFormat="1">
      <c r="C95" s="786"/>
      <c r="D95" s="786"/>
      <c r="E95" s="786"/>
    </row>
    <row r="96" ht="15.75" customHeight="1" s="1091" customFormat="1">
      <c r="C96" s="786"/>
      <c r="D96" s="786"/>
      <c r="E96" s="786"/>
    </row>
    <row r="97" ht="15.75" customHeight="1" s="1091" customFormat="1">
      <c r="C97" s="786"/>
      <c r="D97" s="786"/>
      <c r="E97" s="786"/>
    </row>
    <row r="98" ht="15.75" customHeight="1" s="1091" customFormat="1">
      <c r="C98" s="786"/>
      <c r="D98" s="786"/>
      <c r="E98" s="786"/>
    </row>
    <row r="99" ht="15.75" customHeight="1" s="1091" customFormat="1">
      <c r="C99" s="786"/>
      <c r="D99" s="786"/>
      <c r="E99" s="786"/>
    </row>
    <row r="100" ht="15.75" customHeight="1" s="1091" customFormat="1">
      <c r="C100" s="786"/>
      <c r="D100" s="786"/>
      <c r="E100" s="786"/>
    </row>
    <row r="101" ht="15.75" customHeight="1" s="1091" customFormat="1">
      <c r="C101" s="786"/>
      <c r="D101" s="786"/>
      <c r="E101" s="786"/>
    </row>
    <row r="102" ht="15.75" customHeight="1" s="1091" customFormat="1">
      <c r="C102" s="786"/>
      <c r="D102" s="786"/>
      <c r="E102" s="786"/>
    </row>
    <row r="103" ht="15.75" customHeight="1" s="1091" customFormat="1">
      <c r="C103" s="786"/>
      <c r="D103" s="786"/>
      <c r="E103" s="786"/>
    </row>
    <row r="104" ht="15.75" customHeight="1" s="1091" customFormat="1">
      <c r="C104" s="786"/>
      <c r="D104" s="786"/>
      <c r="E104" s="786"/>
    </row>
    <row r="105" ht="15.75" customHeight="1" s="1091" customFormat="1">
      <c r="C105" s="786"/>
      <c r="D105" s="786"/>
      <c r="E105" s="786"/>
    </row>
    <row r="106" ht="15.75" customHeight="1" s="1091" customFormat="1">
      <c r="C106" s="786"/>
      <c r="D106" s="786"/>
      <c r="E106" s="786"/>
    </row>
    <row r="107" ht="15.75" customHeight="1" s="1091" customFormat="1">
      <c r="C107" s="786"/>
      <c r="D107" s="786"/>
      <c r="E107" s="786"/>
    </row>
    <row r="108" ht="15.75" customHeight="1" s="1091" customFormat="1">
      <c r="C108" s="786"/>
      <c r="D108" s="786"/>
      <c r="E108" s="786"/>
    </row>
    <row r="109" ht="15.75" customHeight="1" s="1091" customFormat="1">
      <c r="C109" s="786"/>
      <c r="D109" s="786"/>
      <c r="E109" s="786"/>
    </row>
    <row r="110" ht="15.75" customHeight="1" s="1091" customFormat="1">
      <c r="C110" s="786"/>
      <c r="D110" s="786"/>
      <c r="E110" s="786"/>
    </row>
    <row r="111" ht="15.75" customHeight="1" s="1091" customFormat="1">
      <c r="C111" s="786"/>
      <c r="D111" s="786"/>
      <c r="E111" s="786"/>
    </row>
    <row r="112" ht="15.75" customHeight="1" s="1091" customFormat="1">
      <c r="C112" s="786"/>
      <c r="D112" s="786"/>
      <c r="E112" s="786"/>
    </row>
    <row r="113" ht="15.75" customHeight="1" s="1091" customFormat="1">
      <c r="C113" s="786"/>
      <c r="D113" s="786"/>
      <c r="E113" s="786"/>
    </row>
    <row r="114" ht="15.75" customHeight="1" s="1091" customFormat="1">
      <c r="C114" s="786"/>
      <c r="D114" s="786"/>
      <c r="E114" s="786"/>
    </row>
    <row r="115" ht="15.75" customHeight="1" s="1091" customFormat="1">
      <c r="C115" s="786"/>
      <c r="D115" s="786"/>
      <c r="E115" s="786"/>
    </row>
    <row r="116" ht="15.75" customHeight="1" s="1091" customFormat="1">
      <c r="C116" s="786"/>
      <c r="D116" s="786"/>
      <c r="E116" s="786"/>
    </row>
    <row r="117" ht="15.75" customHeight="1" s="1091" customFormat="1">
      <c r="C117" s="786"/>
      <c r="D117" s="786"/>
      <c r="E117" s="786"/>
    </row>
    <row r="118" ht="15.75" customHeight="1" s="1091" customFormat="1">
      <c r="C118" s="786"/>
      <c r="D118" s="786"/>
      <c r="E118" s="786"/>
    </row>
    <row r="119" ht="15.75" customHeight="1" s="1091" customFormat="1">
      <c r="C119" s="786"/>
      <c r="D119" s="786"/>
      <c r="E119" s="786"/>
    </row>
    <row r="120" ht="15.75" customHeight="1" s="1091" customFormat="1">
      <c r="C120" s="786"/>
      <c r="D120" s="786"/>
      <c r="E120" s="786"/>
    </row>
    <row r="121" ht="15.75" customHeight="1" s="1091" customFormat="1">
      <c r="C121" s="786"/>
      <c r="D121" s="786"/>
      <c r="E121" s="786"/>
    </row>
    <row r="122" ht="15.75" customHeight="1" s="1091" customFormat="1">
      <c r="C122" s="786"/>
      <c r="D122" s="786"/>
      <c r="E122" s="786"/>
    </row>
    <row r="123" ht="15.75" customHeight="1" s="1091" customFormat="1">
      <c r="C123" s="786"/>
      <c r="D123" s="786"/>
      <c r="E123" s="786"/>
    </row>
    <row r="124" ht="15.75" customHeight="1" s="1091" customFormat="1">
      <c r="C124" s="786"/>
      <c r="D124" s="786"/>
      <c r="E124" s="786"/>
    </row>
    <row r="125" ht="15.75" customHeight="1" s="1091" customFormat="1">
      <c r="C125" s="786"/>
      <c r="D125" s="786"/>
      <c r="E125" s="786"/>
    </row>
    <row r="126" ht="15.75" customHeight="1" s="1091" customFormat="1">
      <c r="C126" s="786"/>
      <c r="D126" s="786"/>
      <c r="E126" s="786"/>
    </row>
    <row r="127" ht="15.75" customHeight="1" s="1091" customFormat="1">
      <c r="C127" s="786"/>
      <c r="D127" s="786"/>
      <c r="E127" s="786"/>
    </row>
    <row r="128" ht="15.75" customHeight="1" s="1091" customFormat="1">
      <c r="C128" s="786"/>
      <c r="D128" s="786"/>
      <c r="E128" s="786"/>
    </row>
    <row r="129" ht="15.75" customHeight="1" s="1091" customFormat="1">
      <c r="C129" s="786"/>
      <c r="D129" s="786"/>
      <c r="E129" s="786"/>
    </row>
    <row r="130" ht="15.75" customHeight="1" s="1091" customFormat="1">
      <c r="C130" s="786"/>
      <c r="D130" s="786"/>
      <c r="E130" s="786"/>
    </row>
    <row r="131" ht="15.75" customHeight="1" s="1091" customFormat="1">
      <c r="C131" s="786"/>
      <c r="D131" s="786"/>
      <c r="E131" s="786"/>
    </row>
    <row r="132" ht="15.75" customHeight="1" s="1091" customFormat="1">
      <c r="C132" s="786"/>
      <c r="D132" s="786"/>
      <c r="E132" s="786"/>
    </row>
    <row r="133" ht="15.75" customHeight="1" s="1091" customFormat="1">
      <c r="C133" s="786"/>
      <c r="D133" s="786"/>
      <c r="E133" s="786"/>
    </row>
    <row r="134" ht="15.75" customHeight="1" s="1091" customFormat="1">
      <c r="C134" s="786"/>
      <c r="D134" s="786"/>
      <c r="E134" s="786"/>
    </row>
    <row r="135" ht="15.75" customHeight="1" s="1091" customFormat="1">
      <c r="C135" s="786"/>
      <c r="D135" s="786"/>
      <c r="E135" s="786"/>
    </row>
    <row r="136" ht="15.75" customHeight="1" s="1091" customFormat="1">
      <c r="C136" s="786"/>
      <c r="D136" s="786"/>
      <c r="E136" s="786"/>
    </row>
    <row r="137" ht="15.75" customHeight="1" s="1091" customFormat="1">
      <c r="C137" s="786"/>
      <c r="D137" s="786"/>
      <c r="E137" s="786"/>
    </row>
    <row r="138" ht="15.75" customHeight="1" s="1091" customFormat="1">
      <c r="C138" s="786"/>
      <c r="D138" s="786"/>
      <c r="E138" s="786"/>
    </row>
    <row r="139" ht="15.75" customHeight="1" s="1091" customFormat="1">
      <c r="C139" s="786"/>
      <c r="D139" s="786"/>
      <c r="E139" s="786"/>
    </row>
    <row r="140" ht="15.75" customHeight="1" s="1091" customFormat="1">
      <c r="C140" s="786"/>
      <c r="D140" s="786"/>
      <c r="E140" s="786"/>
    </row>
    <row r="141" ht="15.75" customHeight="1" s="496">
      <c r="C141" s="191" t="n"/>
      <c r="D141" s="191" t="n"/>
      <c r="E141" s="191" t="n"/>
    </row>
    <row r="142" ht="15.75" customHeight="1" s="496">
      <c r="C142" s="191" t="n"/>
      <c r="D142" s="191" t="n"/>
      <c r="E142" s="191" t="n"/>
    </row>
    <row r="143" ht="15.75" customHeight="1" s="496">
      <c r="C143" s="191" t="n"/>
      <c r="D143" s="191" t="n"/>
      <c r="E143" s="191" t="n"/>
    </row>
    <row r="144" ht="15.75" customHeight="1" s="496">
      <c r="C144" s="191" t="n"/>
      <c r="D144" s="191" t="n"/>
      <c r="E144" s="191" t="n"/>
    </row>
    <row r="145" ht="15.75" customHeight="1" s="496">
      <c r="C145" s="191" t="n"/>
      <c r="D145" s="191" t="n"/>
      <c r="E145" s="191" t="n"/>
    </row>
    <row r="146" ht="15.75" customHeight="1" s="496">
      <c r="C146" s="191" t="n"/>
      <c r="D146" s="191" t="n"/>
      <c r="E146" s="191" t="n"/>
    </row>
    <row r="147" ht="15.75" customHeight="1" s="496">
      <c r="C147" s="191" t="n"/>
      <c r="D147" s="191" t="n"/>
      <c r="E147" s="191" t="n"/>
    </row>
    <row r="148" ht="15.75" customHeight="1" s="496">
      <c r="C148" s="191" t="n"/>
      <c r="D148" s="191" t="n"/>
      <c r="E148" s="191" t="n"/>
    </row>
    <row r="149" ht="15.75" customHeight="1" s="496">
      <c r="C149" s="191" t="n"/>
      <c r="D149" s="191" t="n"/>
      <c r="E149" s="191" t="n"/>
    </row>
    <row r="150" ht="15.75" customHeight="1" s="496">
      <c r="C150" s="191" t="n"/>
      <c r="D150" s="191" t="n"/>
      <c r="E150" s="191" t="n"/>
    </row>
    <row r="151" ht="15.75" customHeight="1" s="496">
      <c r="C151" s="191" t="n"/>
      <c r="D151" s="191" t="n"/>
      <c r="E151" s="191" t="n"/>
    </row>
    <row r="152" ht="15.75" customHeight="1" s="496">
      <c r="C152" s="191" t="n"/>
      <c r="D152" s="191" t="n"/>
      <c r="E152" s="191" t="n"/>
    </row>
    <row r="153" ht="15.75" customHeight="1" s="496">
      <c r="C153" s="191" t="n"/>
      <c r="D153" s="191" t="n"/>
      <c r="E153" s="191" t="n"/>
    </row>
    <row r="154" ht="15.75" customHeight="1" s="496">
      <c r="C154" s="191" t="n"/>
      <c r="D154" s="191" t="n"/>
      <c r="E154" s="191" t="n"/>
    </row>
    <row r="155" ht="15.75" customHeight="1" s="496">
      <c r="C155" s="191" t="n"/>
      <c r="D155" s="191" t="n"/>
      <c r="E155" s="191" t="n"/>
    </row>
    <row r="156" ht="15.75" customHeight="1" s="496">
      <c r="C156" s="191" t="n"/>
      <c r="D156" s="191" t="n"/>
      <c r="E156" s="191" t="n"/>
    </row>
    <row r="157" ht="15.75" customHeight="1" s="496">
      <c r="C157" s="191" t="n"/>
      <c r="D157" s="191" t="n"/>
      <c r="E157" s="191" t="n"/>
    </row>
    <row r="158" ht="15.75" customHeight="1" s="496">
      <c r="C158" s="191" t="n"/>
      <c r="D158" s="191" t="n"/>
      <c r="E158" s="191" t="n"/>
    </row>
    <row r="159" ht="15.75" customHeight="1" s="496">
      <c r="C159" s="191" t="n"/>
      <c r="D159" s="191" t="n"/>
      <c r="E159" s="191" t="n"/>
    </row>
    <row r="160" ht="15.75" customHeight="1" s="496">
      <c r="C160" s="191" t="n"/>
      <c r="D160" s="191" t="n"/>
      <c r="E160" s="191" t="n"/>
    </row>
    <row r="161" ht="15.75" customHeight="1" s="496">
      <c r="C161" s="191" t="n"/>
      <c r="D161" s="191" t="n"/>
      <c r="E161" s="191" t="n"/>
    </row>
    <row r="162" ht="15.75" customHeight="1" s="496">
      <c r="C162" s="191" t="n"/>
      <c r="D162" s="191" t="n"/>
      <c r="E162" s="191" t="n"/>
    </row>
    <row r="163" ht="15.75" customHeight="1" s="496">
      <c r="C163" s="191" t="n"/>
      <c r="D163" s="191" t="n"/>
      <c r="E163" s="191" t="n"/>
    </row>
    <row r="164" ht="15.75" customHeight="1" s="496">
      <c r="C164" s="191" t="n"/>
      <c r="D164" s="191" t="n"/>
      <c r="E164" s="191" t="n"/>
    </row>
    <row r="165" ht="15.75" customHeight="1" s="496">
      <c r="C165" s="191" t="n"/>
      <c r="D165" s="191" t="n"/>
      <c r="E165" s="191" t="n"/>
    </row>
    <row r="166" ht="15.75" customHeight="1" s="496">
      <c r="C166" s="191" t="n"/>
      <c r="D166" s="191" t="n"/>
      <c r="E166" s="191" t="n"/>
    </row>
    <row r="167" ht="15.75" customHeight="1" s="496">
      <c r="C167" s="191" t="n"/>
      <c r="D167" s="191" t="n"/>
      <c r="E167" s="191" t="n"/>
    </row>
    <row r="168" ht="15.75" customHeight="1" s="496">
      <c r="C168" s="191" t="n"/>
      <c r="D168" s="191" t="n"/>
      <c r="E168" s="191" t="n"/>
    </row>
    <row r="169" ht="15.75" customHeight="1" s="496">
      <c r="C169" s="191" t="n"/>
      <c r="D169" s="191" t="n"/>
      <c r="E169" s="191" t="n"/>
    </row>
    <row r="170" ht="15.75" customHeight="1" s="496">
      <c r="C170" s="191" t="n"/>
      <c r="D170" s="191" t="n"/>
      <c r="E170" s="191" t="n"/>
    </row>
    <row r="171" ht="15.75" customHeight="1" s="496">
      <c r="C171" s="191" t="n"/>
      <c r="D171" s="191" t="n"/>
      <c r="E171" s="191" t="n"/>
    </row>
    <row r="172" ht="15.75" customHeight="1" s="496">
      <c r="C172" s="191" t="n"/>
      <c r="D172" s="191" t="n"/>
      <c r="E172" s="191" t="n"/>
    </row>
    <row r="173" ht="15.75" customHeight="1" s="496">
      <c r="C173" s="191" t="n"/>
      <c r="D173" s="191" t="n"/>
      <c r="E173" s="191" t="n"/>
    </row>
    <row r="174" ht="15.75" customHeight="1" s="496">
      <c r="C174" s="191" t="n"/>
      <c r="D174" s="191" t="n"/>
      <c r="E174" s="191" t="n"/>
    </row>
    <row r="175" ht="15.75" customHeight="1" s="496">
      <c r="C175" s="191" t="n"/>
      <c r="D175" s="191" t="n"/>
      <c r="E175" s="191" t="n"/>
    </row>
    <row r="176" ht="15.75" customHeight="1" s="496">
      <c r="C176" s="191" t="n"/>
      <c r="D176" s="191" t="n"/>
      <c r="E176" s="191" t="n"/>
    </row>
    <row r="177" ht="15.75" customHeight="1" s="496">
      <c r="C177" s="191" t="n"/>
      <c r="D177" s="191" t="n"/>
      <c r="E177" s="191" t="n"/>
    </row>
    <row r="178" ht="15.75" customHeight="1" s="496">
      <c r="C178" s="191" t="n"/>
      <c r="D178" s="191" t="n"/>
      <c r="E178" s="191" t="n"/>
    </row>
    <row r="179" ht="15.75" customHeight="1" s="496">
      <c r="C179" s="191" t="n"/>
      <c r="D179" s="191" t="n"/>
      <c r="E179" s="191" t="n"/>
    </row>
    <row r="180" ht="15.75" customHeight="1" s="496">
      <c r="C180" s="191" t="n"/>
      <c r="D180" s="191" t="n"/>
      <c r="E180" s="191" t="n"/>
    </row>
    <row r="181" ht="15.75" customHeight="1" s="496">
      <c r="C181" s="191" t="n"/>
      <c r="D181" s="191" t="n"/>
      <c r="E181" s="191" t="n"/>
    </row>
    <row r="182" ht="15.75" customHeight="1" s="496">
      <c r="C182" s="191" t="n"/>
      <c r="D182" s="191" t="n"/>
      <c r="E182" s="191" t="n"/>
    </row>
    <row r="183" ht="15.75" customHeight="1" s="496">
      <c r="C183" s="191" t="n"/>
      <c r="D183" s="191" t="n"/>
      <c r="E183" s="191" t="n"/>
    </row>
    <row r="184" ht="15.75" customHeight="1" s="496">
      <c r="C184" s="191" t="n"/>
      <c r="D184" s="191" t="n"/>
      <c r="E184" s="191" t="n"/>
    </row>
    <row r="185" ht="15.75" customHeight="1" s="496">
      <c r="C185" s="191" t="n"/>
      <c r="D185" s="191" t="n"/>
      <c r="E185" s="191" t="n"/>
    </row>
    <row r="186" ht="15.75" customHeight="1" s="496">
      <c r="C186" s="191" t="n"/>
      <c r="D186" s="191" t="n"/>
      <c r="E186" s="191" t="n"/>
    </row>
    <row r="187" ht="15.75" customHeight="1" s="496">
      <c r="C187" s="191" t="n"/>
      <c r="D187" s="191" t="n"/>
      <c r="E187" s="191" t="n"/>
    </row>
    <row r="188" ht="15.75" customHeight="1" s="496">
      <c r="C188" s="191" t="n"/>
      <c r="D188" s="191" t="n"/>
      <c r="E188" s="191" t="n"/>
    </row>
    <row r="189" ht="15.75" customHeight="1" s="496">
      <c r="C189" s="191" t="n"/>
      <c r="D189" s="191" t="n"/>
      <c r="E189" s="191" t="n"/>
    </row>
    <row r="190" ht="15.75" customHeight="1" s="496">
      <c r="C190" s="191" t="n"/>
      <c r="D190" s="191" t="n"/>
      <c r="E190" s="191" t="n"/>
    </row>
    <row r="191" ht="15.75" customHeight="1" s="496">
      <c r="C191" s="191" t="n"/>
      <c r="D191" s="191" t="n"/>
      <c r="E191" s="191" t="n"/>
    </row>
    <row r="192" ht="15.75" customHeight="1" s="496">
      <c r="C192" s="191" t="n"/>
      <c r="D192" s="191" t="n"/>
      <c r="E192" s="191" t="n"/>
    </row>
    <row r="193" ht="15.75" customHeight="1" s="496">
      <c r="C193" s="191" t="n"/>
      <c r="D193" s="191" t="n"/>
      <c r="E193" s="191" t="n"/>
    </row>
    <row r="194" ht="15.75" customHeight="1" s="496">
      <c r="C194" s="191" t="n"/>
      <c r="D194" s="191" t="n"/>
      <c r="E194" s="191" t="n"/>
    </row>
    <row r="195" ht="15.75" customHeight="1" s="496">
      <c r="C195" s="191" t="n"/>
      <c r="D195" s="191" t="n"/>
      <c r="E195" s="191" t="n"/>
    </row>
    <row r="196" ht="15.75" customHeight="1" s="496">
      <c r="C196" s="191" t="n"/>
      <c r="D196" s="191" t="n"/>
      <c r="E196" s="191" t="n"/>
    </row>
    <row r="197" ht="15.75" customHeight="1" s="496">
      <c r="C197" s="191" t="n"/>
      <c r="D197" s="191" t="n"/>
      <c r="E197" s="191" t="n"/>
    </row>
    <row r="198" ht="15.75" customHeight="1" s="496">
      <c r="C198" s="191" t="n"/>
      <c r="D198" s="191" t="n"/>
      <c r="E198" s="191" t="n"/>
    </row>
    <row r="199" ht="15.75" customHeight="1" s="496">
      <c r="C199" s="191" t="n"/>
      <c r="D199" s="191" t="n"/>
      <c r="E199" s="191" t="n"/>
    </row>
    <row r="200" ht="15.75" customHeight="1" s="496">
      <c r="C200" s="191" t="n"/>
      <c r="D200" s="191" t="n"/>
      <c r="E200" s="191" t="n"/>
    </row>
    <row r="201" ht="15.75" customHeight="1" s="496">
      <c r="C201" s="191" t="n"/>
      <c r="D201" s="191" t="n"/>
      <c r="E201" s="191" t="n"/>
    </row>
    <row r="202" ht="15.75" customHeight="1" s="496">
      <c r="C202" s="191" t="n"/>
      <c r="D202" s="191" t="n"/>
      <c r="E202" s="191" t="n"/>
    </row>
    <row r="203" ht="15.75" customHeight="1" s="496">
      <c r="C203" s="191" t="n"/>
      <c r="D203" s="191" t="n"/>
      <c r="E203" s="191" t="n"/>
    </row>
    <row r="204" ht="15.75" customHeight="1" s="496">
      <c r="C204" s="191" t="n"/>
      <c r="D204" s="191" t="n"/>
      <c r="E204" s="191" t="n"/>
    </row>
    <row r="205" ht="15.75" customHeight="1" s="496">
      <c r="C205" s="191" t="n"/>
      <c r="D205" s="191" t="n"/>
      <c r="E205" s="191" t="n"/>
    </row>
    <row r="206" ht="15.75" customHeight="1" s="496">
      <c r="C206" s="191" t="n"/>
      <c r="D206" s="191" t="n"/>
      <c r="E206" s="191" t="n"/>
    </row>
    <row r="207" ht="15.75" customHeight="1" s="496">
      <c r="C207" s="191" t="n"/>
      <c r="D207" s="191" t="n"/>
      <c r="E207" s="191" t="n"/>
    </row>
    <row r="208" ht="15.75" customHeight="1" s="496">
      <c r="C208" s="191" t="n"/>
      <c r="D208" s="191" t="n"/>
      <c r="E208" s="191" t="n"/>
    </row>
    <row r="209" ht="15.75" customHeight="1" s="496">
      <c r="C209" s="191" t="n"/>
      <c r="D209" s="191" t="n"/>
      <c r="E209" s="191" t="n"/>
    </row>
    <row r="210" ht="15.75" customHeight="1" s="496">
      <c r="C210" s="191" t="n"/>
      <c r="D210" s="191" t="n"/>
      <c r="E210" s="191" t="n"/>
    </row>
    <row r="211" ht="15.75" customHeight="1" s="496">
      <c r="C211" s="191" t="n"/>
      <c r="D211" s="191" t="n"/>
      <c r="E211" s="191" t="n"/>
    </row>
    <row r="212" ht="15.75" customHeight="1" s="496">
      <c r="C212" s="191" t="n"/>
      <c r="D212" s="191" t="n"/>
      <c r="E212" s="191" t="n"/>
    </row>
    <row r="213" ht="15.75" customHeight="1" s="496">
      <c r="C213" s="191" t="n"/>
      <c r="D213" s="191" t="n"/>
      <c r="E213" s="191" t="n"/>
    </row>
    <row r="214" ht="15.75" customHeight="1" s="496">
      <c r="C214" s="191" t="n"/>
      <c r="D214" s="191" t="n"/>
      <c r="E214" s="191" t="n"/>
    </row>
    <row r="215" ht="15.75" customHeight="1" s="496">
      <c r="C215" s="191" t="n"/>
      <c r="D215" s="191" t="n"/>
      <c r="E215" s="191" t="n"/>
    </row>
    <row r="216" ht="15.75" customHeight="1" s="496">
      <c r="C216" s="191" t="n"/>
      <c r="D216" s="191" t="n"/>
      <c r="E216" s="191" t="n"/>
    </row>
    <row r="217" ht="15.75" customHeight="1" s="496">
      <c r="C217" s="191" t="n"/>
      <c r="D217" s="191" t="n"/>
      <c r="E217" s="191" t="n"/>
    </row>
    <row r="218" ht="15.75" customHeight="1" s="496">
      <c r="C218" s="191" t="n"/>
      <c r="D218" s="191" t="n"/>
      <c r="E218" s="191" t="n"/>
    </row>
    <row r="219" ht="15.75" customHeight="1" s="496">
      <c r="C219" s="191" t="n"/>
      <c r="D219" s="191" t="n"/>
      <c r="E219" s="191" t="n"/>
    </row>
    <row r="220" ht="15.75" customHeight="1" s="496">
      <c r="C220" s="191" t="n"/>
      <c r="D220" s="191" t="n"/>
      <c r="E220" s="191" t="n"/>
    </row>
    <row r="221" ht="15.75" customHeight="1" s="496">
      <c r="C221" s="9" t="n"/>
      <c r="D221" s="9" t="n"/>
      <c r="E221" s="9" t="n"/>
    </row>
    <row r="222" ht="15.75" customHeight="1" s="496">
      <c r="C222" s="9" t="n"/>
      <c r="D222" s="9" t="n"/>
      <c r="E222" s="9" t="n"/>
    </row>
    <row r="223" ht="15.75" customHeight="1" s="496">
      <c r="C223" s="9" t="n"/>
      <c r="D223" s="9" t="n"/>
      <c r="E223" s="9" t="n"/>
    </row>
    <row r="224" ht="15.75" customHeight="1" s="496">
      <c r="C224" s="9" t="n"/>
      <c r="D224" s="9" t="n"/>
      <c r="E224" s="9" t="n"/>
    </row>
    <row r="225" ht="15.75" customHeight="1" s="496">
      <c r="C225" s="9" t="n"/>
      <c r="D225" s="9" t="n"/>
      <c r="E225" s="9" t="n"/>
    </row>
    <row r="226" ht="15.75" customHeight="1" s="496">
      <c r="C226" s="9" t="n"/>
      <c r="D226" s="9" t="n"/>
      <c r="E226" s="9" t="n"/>
    </row>
    <row r="227" ht="15.75" customHeight="1" s="496">
      <c r="C227" s="9" t="n"/>
      <c r="D227" s="9" t="n"/>
      <c r="E227" s="9" t="n"/>
    </row>
    <row r="228" ht="15.75" customHeight="1" s="496">
      <c r="C228" s="9" t="n"/>
      <c r="D228" s="9" t="n"/>
      <c r="E228" s="9" t="n"/>
    </row>
    <row r="229" ht="15.75" customHeight="1" s="496">
      <c r="C229" s="9" t="n"/>
      <c r="D229" s="9" t="n"/>
      <c r="E229" s="9" t="n"/>
    </row>
    <row r="230" ht="15.75" customHeight="1" s="496">
      <c r="C230" s="9" t="n"/>
      <c r="D230" s="9" t="n"/>
      <c r="E230" s="9" t="n"/>
    </row>
    <row r="231" ht="15.75" customHeight="1" s="496">
      <c r="C231" s="9" t="n"/>
      <c r="D231" s="9" t="n"/>
      <c r="E231" s="9" t="n"/>
    </row>
    <row r="232" ht="15.75" customHeight="1" s="496">
      <c r="C232" s="9" t="n"/>
      <c r="D232" s="9" t="n"/>
      <c r="E232" s="9" t="n"/>
    </row>
    <row r="233" ht="15.75" customHeight="1" s="496">
      <c r="C233" s="9" t="n"/>
      <c r="D233" s="9" t="n"/>
      <c r="E233" s="9" t="n"/>
    </row>
    <row r="234" ht="15.75" customHeight="1" s="496">
      <c r="C234" s="9" t="n"/>
      <c r="D234" s="9" t="n"/>
      <c r="E234" s="9" t="n"/>
    </row>
    <row r="235" ht="15.75" customHeight="1" s="496">
      <c r="C235" s="9" t="n"/>
      <c r="D235" s="9" t="n"/>
      <c r="E235" s="9" t="n"/>
    </row>
    <row r="236" ht="15.75" customHeight="1" s="496">
      <c r="C236" s="9" t="n"/>
      <c r="D236" s="9" t="n"/>
      <c r="E236" s="9" t="n"/>
    </row>
    <row r="237" ht="15.75" customHeight="1" s="496">
      <c r="C237" s="9" t="n"/>
      <c r="D237" s="9" t="n"/>
      <c r="E237" s="9" t="n"/>
    </row>
    <row r="238" ht="15.75" customHeight="1" s="496">
      <c r="C238" s="9" t="n"/>
      <c r="D238" s="9" t="n"/>
      <c r="E238" s="9" t="n"/>
    </row>
    <row r="239" ht="15.75" customHeight="1" s="496">
      <c r="C239" s="9" t="n"/>
      <c r="D239" s="9" t="n"/>
      <c r="E239" s="9" t="n"/>
    </row>
    <row r="240" ht="15.75" customHeight="1" s="496">
      <c r="C240" s="9" t="n"/>
      <c r="D240" s="9" t="n"/>
      <c r="E240" s="9" t="n"/>
    </row>
    <row r="241" ht="15.75" customHeight="1" s="496">
      <c r="C241" s="9" t="n"/>
      <c r="D241" s="9" t="n"/>
      <c r="E241" s="9" t="n"/>
    </row>
    <row r="242" ht="15.75" customHeight="1" s="496">
      <c r="C242" s="9" t="n"/>
      <c r="D242" s="9" t="n"/>
      <c r="E242" s="9" t="n"/>
    </row>
    <row r="243" ht="15.75" customHeight="1" s="496">
      <c r="C243" s="9" t="n"/>
      <c r="D243" s="9" t="n"/>
      <c r="E243" s="9" t="n"/>
    </row>
    <row r="244" ht="15.75" customHeight="1" s="496">
      <c r="C244" s="9" t="n"/>
      <c r="D244" s="9" t="n"/>
      <c r="E244" s="9" t="n"/>
    </row>
    <row r="245" ht="15.75" customHeight="1" s="496">
      <c r="C245" s="9" t="n"/>
      <c r="D245" s="9" t="n"/>
      <c r="E245" s="9" t="n"/>
    </row>
    <row r="246" ht="15.75" customHeight="1" s="496">
      <c r="C246" s="9" t="n"/>
      <c r="D246" s="9" t="n"/>
      <c r="E246" s="9" t="n"/>
    </row>
    <row r="247" ht="15.75" customHeight="1" s="496">
      <c r="C247" s="9" t="n"/>
      <c r="D247" s="9" t="n"/>
      <c r="E247" s="9" t="n"/>
    </row>
    <row r="248" ht="15.75" customHeight="1" s="496">
      <c r="C248" s="9" t="n"/>
      <c r="D248" s="9" t="n"/>
      <c r="E248" s="9" t="n"/>
    </row>
    <row r="249" ht="15.75" customHeight="1" s="496">
      <c r="C249" s="9" t="n"/>
      <c r="D249" s="9" t="n"/>
      <c r="E249" s="9" t="n"/>
    </row>
    <row r="250" ht="15.75" customHeight="1" s="496">
      <c r="C250" s="9" t="n"/>
      <c r="D250" s="9" t="n"/>
      <c r="E250" s="9" t="n"/>
    </row>
    <row r="251" ht="15.75" customHeight="1" s="496">
      <c r="C251" s="9" t="n"/>
      <c r="D251" s="9" t="n"/>
      <c r="E251" s="9" t="n"/>
    </row>
    <row r="252" ht="15.75" customHeight="1" s="496">
      <c r="C252" s="9" t="n"/>
      <c r="D252" s="9" t="n"/>
      <c r="E252" s="9" t="n"/>
    </row>
    <row r="253" ht="15.75" customHeight="1" s="496">
      <c r="C253" s="9" t="n"/>
      <c r="D253" s="9" t="n"/>
      <c r="E253" s="9" t="n"/>
    </row>
    <row r="254" ht="15.75" customHeight="1" s="496">
      <c r="C254" s="9" t="n"/>
      <c r="D254" s="9" t="n"/>
      <c r="E254" s="9" t="n"/>
    </row>
    <row r="255" ht="15.75" customHeight="1" s="496">
      <c r="C255" s="9" t="n"/>
      <c r="D255" s="9" t="n"/>
      <c r="E255" s="9" t="n"/>
    </row>
    <row r="256" ht="15.75" customHeight="1" s="496">
      <c r="C256" s="9" t="n"/>
      <c r="D256" s="9" t="n"/>
      <c r="E256" s="9" t="n"/>
    </row>
    <row r="257" ht="15.75" customHeight="1" s="496">
      <c r="C257" s="9" t="n"/>
      <c r="D257" s="9" t="n"/>
      <c r="E257" s="9" t="n"/>
    </row>
    <row r="258" ht="15.75" customHeight="1" s="496">
      <c r="C258" s="9" t="n"/>
      <c r="D258" s="9" t="n"/>
      <c r="E258" s="9" t="n"/>
    </row>
    <row r="259" ht="15.75" customHeight="1" s="496">
      <c r="C259" s="9" t="n"/>
      <c r="D259" s="9" t="n"/>
      <c r="E259" s="9" t="n"/>
    </row>
    <row r="260" ht="15.75" customHeight="1" s="496">
      <c r="C260" s="9" t="n"/>
      <c r="D260" s="9" t="n"/>
      <c r="E260" s="9" t="n"/>
    </row>
    <row r="261" ht="15.75" customHeight="1" s="496">
      <c r="C261" s="9" t="n"/>
      <c r="D261" s="9" t="n"/>
      <c r="E261" s="9" t="n"/>
    </row>
    <row r="262" ht="15.75" customHeight="1" s="496">
      <c r="C262" s="9" t="n"/>
      <c r="D262" s="9" t="n"/>
      <c r="E262" s="9" t="n"/>
    </row>
    <row r="263" ht="15.75" customHeight="1" s="496">
      <c r="C263" s="9" t="n"/>
      <c r="D263" s="9" t="n"/>
      <c r="E263" s="9" t="n"/>
    </row>
    <row r="264" ht="15.75" customHeight="1" s="496">
      <c r="C264" s="9" t="n"/>
      <c r="D264" s="9" t="n"/>
      <c r="E264" s="9" t="n"/>
    </row>
    <row r="265" ht="15.75" customHeight="1" s="496">
      <c r="C265" s="9" t="n"/>
      <c r="D265" s="9" t="n"/>
      <c r="E265" s="9" t="n"/>
    </row>
    <row r="266" ht="15.75" customHeight="1" s="496">
      <c r="C266" s="9" t="n"/>
      <c r="D266" s="9" t="n"/>
      <c r="E266" s="9" t="n"/>
    </row>
    <row r="267" ht="15.75" customHeight="1" s="496">
      <c r="C267" s="9" t="n"/>
      <c r="D267" s="9" t="n"/>
      <c r="E267" s="9" t="n"/>
    </row>
    <row r="268" ht="15.75" customHeight="1" s="496">
      <c r="C268" s="9" t="n"/>
      <c r="D268" s="9" t="n"/>
      <c r="E268" s="9" t="n"/>
    </row>
    <row r="269" ht="15.75" customHeight="1" s="496">
      <c r="C269" s="9" t="n"/>
      <c r="D269" s="9" t="n"/>
      <c r="E269" s="9" t="n"/>
    </row>
    <row r="270" ht="15.75" customHeight="1" s="496">
      <c r="C270" s="9" t="n"/>
      <c r="D270" s="9" t="n"/>
      <c r="E270" s="9" t="n"/>
    </row>
    <row r="271" ht="15.75" customHeight="1" s="496">
      <c r="C271" s="9" t="n"/>
      <c r="D271" s="9" t="n"/>
      <c r="E271" s="9" t="n"/>
    </row>
    <row r="272" ht="15.75" customHeight="1" s="496">
      <c r="C272" s="9" t="n"/>
      <c r="D272" s="9" t="n"/>
      <c r="E272" s="9" t="n"/>
    </row>
    <row r="273" ht="15.75" customHeight="1" s="496">
      <c r="C273" s="9" t="n"/>
      <c r="D273" s="9" t="n"/>
      <c r="E273" s="9" t="n"/>
    </row>
    <row r="274" ht="15.75" customHeight="1" s="496">
      <c r="C274" s="9" t="n"/>
      <c r="D274" s="9" t="n"/>
      <c r="E274" s="9" t="n"/>
    </row>
    <row r="275" ht="15.75" customHeight="1" s="496">
      <c r="C275" s="9" t="n"/>
      <c r="D275" s="9" t="n"/>
      <c r="E275" s="9" t="n"/>
    </row>
    <row r="276" ht="15.75" customHeight="1" s="496">
      <c r="C276" s="9" t="n"/>
      <c r="D276" s="9" t="n"/>
      <c r="E276" s="9" t="n"/>
    </row>
    <row r="277" ht="15.75" customHeight="1" s="496">
      <c r="C277" s="9" t="n"/>
      <c r="D277" s="9" t="n"/>
      <c r="E277" s="9" t="n"/>
    </row>
    <row r="278" ht="15.75" customHeight="1" s="496">
      <c r="C278" s="9" t="n"/>
      <c r="D278" s="9" t="n"/>
      <c r="E278" s="9" t="n"/>
    </row>
    <row r="279" ht="15.75" customHeight="1" s="496">
      <c r="C279" s="9" t="n"/>
      <c r="D279" s="9" t="n"/>
      <c r="E279" s="9" t="n"/>
    </row>
    <row r="280" ht="15.75" customHeight="1" s="496">
      <c r="C280" s="9" t="n"/>
      <c r="D280" s="9" t="n"/>
      <c r="E280" s="9" t="n"/>
    </row>
    <row r="281" ht="15.75" customHeight="1" s="496">
      <c r="C281" s="9" t="n"/>
      <c r="D281" s="9" t="n"/>
      <c r="E281" s="9" t="n"/>
    </row>
    <row r="282" ht="15.75" customHeight="1" s="496">
      <c r="C282" s="9" t="n"/>
      <c r="D282" s="9" t="n"/>
      <c r="E282" s="9" t="n"/>
    </row>
    <row r="283" ht="15.75" customHeight="1" s="496">
      <c r="C283" s="9" t="n"/>
      <c r="D283" s="9" t="n"/>
      <c r="E283" s="9" t="n"/>
    </row>
    <row r="284" ht="15.75" customHeight="1" s="496">
      <c r="C284" s="9" t="n"/>
      <c r="D284" s="9" t="n"/>
      <c r="E284" s="9" t="n"/>
    </row>
    <row r="285" ht="15.75" customHeight="1" s="496">
      <c r="C285" s="9" t="n"/>
      <c r="D285" s="9" t="n"/>
      <c r="E285" s="9" t="n"/>
    </row>
    <row r="286" ht="15.75" customHeight="1" s="496">
      <c r="C286" s="9" t="n"/>
      <c r="D286" s="9" t="n"/>
      <c r="E286" s="9" t="n"/>
    </row>
    <row r="287" ht="15.75" customHeight="1" s="496">
      <c r="C287" s="9" t="n"/>
      <c r="D287" s="9" t="n"/>
      <c r="E287" s="9" t="n"/>
    </row>
    <row r="288" ht="15.75" customHeight="1" s="496">
      <c r="C288" s="9" t="n"/>
      <c r="D288" s="9" t="n"/>
      <c r="E288" s="9" t="n"/>
    </row>
    <row r="289" ht="15.75" customHeight="1" s="496">
      <c r="C289" s="9" t="n"/>
      <c r="D289" s="9" t="n"/>
      <c r="E289" s="9" t="n"/>
    </row>
    <row r="290" ht="15.75" customHeight="1" s="496">
      <c r="C290" s="9" t="n"/>
      <c r="D290" s="9" t="n"/>
      <c r="E290" s="9" t="n"/>
    </row>
    <row r="291" ht="15.75" customHeight="1" s="496">
      <c r="C291" s="9" t="n"/>
      <c r="D291" s="9" t="n"/>
      <c r="E291" s="9" t="n"/>
    </row>
    <row r="292" ht="15.75" customHeight="1" s="496">
      <c r="C292" s="9" t="n"/>
      <c r="D292" s="9" t="n"/>
      <c r="E292" s="9" t="n"/>
    </row>
    <row r="293" ht="15.75" customHeight="1" s="496">
      <c r="C293" s="9" t="n"/>
      <c r="D293" s="9" t="n"/>
      <c r="E293" s="9" t="n"/>
    </row>
    <row r="294" ht="15.75" customHeight="1" s="496">
      <c r="C294" s="9" t="n"/>
      <c r="D294" s="9" t="n"/>
      <c r="E294" s="9" t="n"/>
    </row>
    <row r="295" ht="15.75" customHeight="1" s="496">
      <c r="C295" s="9" t="n"/>
      <c r="D295" s="9" t="n"/>
      <c r="E295" s="9" t="n"/>
    </row>
    <row r="296" ht="15.75" customHeight="1" s="496">
      <c r="C296" s="9" t="n"/>
      <c r="D296" s="9" t="n"/>
      <c r="E296" s="9" t="n"/>
    </row>
    <row r="297" ht="15.75" customHeight="1" s="496">
      <c r="C297" s="9" t="n"/>
      <c r="D297" s="9" t="n"/>
      <c r="E297" s="9" t="n"/>
    </row>
    <row r="298" ht="15.75" customHeight="1" s="496">
      <c r="C298" s="9" t="n"/>
      <c r="D298" s="9" t="n"/>
      <c r="E298" s="9" t="n"/>
    </row>
    <row r="299" ht="15.75" customHeight="1" s="496">
      <c r="C299" s="9" t="n"/>
      <c r="D299" s="9" t="n"/>
      <c r="E299" s="9" t="n"/>
    </row>
    <row r="300" ht="15.75" customHeight="1" s="496">
      <c r="C300" s="9" t="n"/>
      <c r="D300" s="9" t="n"/>
      <c r="E300" s="9" t="n"/>
    </row>
    <row r="301" ht="15.75" customHeight="1" s="496">
      <c r="C301" s="9" t="n"/>
      <c r="D301" s="9" t="n"/>
      <c r="E301" s="9" t="n"/>
    </row>
    <row r="302" ht="15.75" customHeight="1" s="496">
      <c r="C302" s="9" t="n"/>
      <c r="D302" s="9" t="n"/>
      <c r="E302" s="9" t="n"/>
    </row>
    <row r="303" ht="15.75" customHeight="1" s="496">
      <c r="C303" s="9" t="n"/>
      <c r="D303" s="9" t="n"/>
      <c r="E303" s="9" t="n"/>
    </row>
    <row r="304" ht="15.75" customHeight="1" s="496">
      <c r="C304" s="9" t="n"/>
      <c r="D304" s="9" t="n"/>
      <c r="E304" s="9" t="n"/>
    </row>
    <row r="305" ht="15.75" customHeight="1" s="496">
      <c r="C305" s="9" t="n"/>
      <c r="D305" s="9" t="n"/>
      <c r="E305" s="9" t="n"/>
    </row>
    <row r="306" ht="15.75" customHeight="1" s="496">
      <c r="C306" s="9" t="n"/>
      <c r="D306" s="9" t="n"/>
      <c r="E306" s="9" t="n"/>
    </row>
    <row r="307" ht="15.75" customHeight="1" s="496">
      <c r="C307" s="9" t="n"/>
      <c r="D307" s="9" t="n"/>
      <c r="E307" s="9" t="n"/>
    </row>
    <row r="308" ht="15.75" customHeight="1" s="496">
      <c r="C308" s="9" t="n"/>
      <c r="D308" s="9" t="n"/>
      <c r="E308" s="9" t="n"/>
    </row>
    <row r="309" ht="15.75" customHeight="1" s="496">
      <c r="C309" s="9" t="n"/>
      <c r="D309" s="9" t="n"/>
      <c r="E309" s="9" t="n"/>
    </row>
    <row r="310" ht="15.75" customHeight="1" s="496">
      <c r="C310" s="9" t="n"/>
      <c r="D310" s="9" t="n"/>
      <c r="E310" s="9" t="n"/>
    </row>
    <row r="311" ht="15.75" customHeight="1" s="496">
      <c r="C311" s="9" t="n"/>
      <c r="D311" s="9" t="n"/>
      <c r="E311" s="9" t="n"/>
    </row>
    <row r="312" ht="15.75" customHeight="1" s="496">
      <c r="C312" s="9" t="n"/>
      <c r="D312" s="9" t="n"/>
      <c r="E312" s="9" t="n"/>
    </row>
    <row r="313" ht="15.75" customHeight="1" s="496">
      <c r="C313" s="9" t="n"/>
      <c r="D313" s="9" t="n"/>
      <c r="E313" s="9" t="n"/>
    </row>
    <row r="314" ht="15.75" customHeight="1" s="496">
      <c r="C314" s="9" t="n"/>
      <c r="D314" s="9" t="n"/>
      <c r="E314" s="9" t="n"/>
    </row>
    <row r="315" ht="15.75" customHeight="1" s="496">
      <c r="C315" s="9" t="n"/>
      <c r="D315" s="9" t="n"/>
      <c r="E315" s="9" t="n"/>
    </row>
    <row r="316" ht="15.75" customHeight="1" s="496">
      <c r="C316" s="9" t="n"/>
      <c r="D316" s="9" t="n"/>
      <c r="E316" s="9" t="n"/>
    </row>
    <row r="317" ht="15.75" customHeight="1" s="496">
      <c r="C317" s="9" t="n"/>
      <c r="D317" s="9" t="n"/>
      <c r="E317" s="9" t="n"/>
    </row>
    <row r="318" ht="15.75" customHeight="1" s="496">
      <c r="C318" s="9" t="n"/>
      <c r="D318" s="9" t="n"/>
      <c r="E318" s="9" t="n"/>
    </row>
    <row r="319" ht="15.75" customHeight="1" s="496">
      <c r="C319" s="9" t="n"/>
      <c r="D319" s="9" t="n"/>
      <c r="E319" s="9" t="n"/>
    </row>
    <row r="320" ht="15.75" customHeight="1" s="496">
      <c r="C320" s="9" t="n"/>
      <c r="D320" s="9" t="n"/>
      <c r="E320" s="9" t="n"/>
    </row>
    <row r="321" ht="15.75" customHeight="1" s="496">
      <c r="C321" s="9" t="n"/>
      <c r="D321" s="9" t="n"/>
      <c r="E321" s="9" t="n"/>
    </row>
    <row r="322" ht="15.75" customHeight="1" s="496">
      <c r="C322" s="9" t="n"/>
      <c r="D322" s="9" t="n"/>
      <c r="E322" s="9" t="n"/>
    </row>
    <row r="323" ht="15.75" customHeight="1" s="496">
      <c r="C323" s="9" t="n"/>
      <c r="D323" s="9" t="n"/>
      <c r="E323" s="9" t="n"/>
    </row>
    <row r="324" ht="15.75" customHeight="1" s="496">
      <c r="C324" s="9" t="n"/>
      <c r="D324" s="9" t="n"/>
      <c r="E324" s="9" t="n"/>
    </row>
    <row r="325" ht="15.75" customHeight="1" s="496">
      <c r="C325" s="9" t="n"/>
      <c r="D325" s="9" t="n"/>
      <c r="E325" s="9" t="n"/>
    </row>
    <row r="326" ht="15.75" customHeight="1" s="496">
      <c r="C326" s="9" t="n"/>
      <c r="D326" s="9" t="n"/>
      <c r="E326" s="9" t="n"/>
    </row>
    <row r="327" ht="15.75" customHeight="1" s="496">
      <c r="C327" s="9" t="n"/>
      <c r="D327" s="9" t="n"/>
      <c r="E327" s="9" t="n"/>
    </row>
    <row r="328" ht="15.75" customHeight="1" s="496">
      <c r="C328" s="9" t="n"/>
      <c r="D328" s="9" t="n"/>
      <c r="E328" s="9" t="n"/>
    </row>
    <row r="329" ht="15.75" customHeight="1" s="496">
      <c r="C329" s="9" t="n"/>
      <c r="D329" s="9" t="n"/>
      <c r="E329" s="9" t="n"/>
    </row>
    <row r="330" ht="15.75" customHeight="1" s="496">
      <c r="C330" s="9" t="n"/>
      <c r="D330" s="9" t="n"/>
      <c r="E330" s="9" t="n"/>
    </row>
    <row r="331" ht="15.75" customHeight="1" s="496">
      <c r="C331" s="9" t="n"/>
      <c r="D331" s="9" t="n"/>
      <c r="E331" s="9" t="n"/>
    </row>
    <row r="332" ht="15.75" customHeight="1" s="496">
      <c r="C332" s="9" t="n"/>
      <c r="D332" s="9" t="n"/>
      <c r="E332" s="9" t="n"/>
    </row>
    <row r="333" ht="15.75" customHeight="1" s="496">
      <c r="C333" s="9" t="n"/>
      <c r="D333" s="9" t="n"/>
      <c r="E333" s="9" t="n"/>
    </row>
    <row r="334" ht="15.75" customHeight="1" s="496">
      <c r="C334" s="9" t="n"/>
      <c r="D334" s="9" t="n"/>
      <c r="E334" s="9" t="n"/>
    </row>
    <row r="335" ht="15.75" customHeight="1" s="496">
      <c r="C335" s="9" t="n"/>
      <c r="D335" s="9" t="n"/>
      <c r="E335" s="9" t="n"/>
    </row>
    <row r="336" ht="15.75" customHeight="1" s="496">
      <c r="C336" s="9" t="n"/>
      <c r="D336" s="9" t="n"/>
      <c r="E336" s="9" t="n"/>
    </row>
    <row r="337" ht="15.75" customHeight="1" s="496">
      <c r="C337" s="9" t="n"/>
      <c r="D337" s="9" t="n"/>
      <c r="E337" s="9" t="n"/>
    </row>
    <row r="338" ht="15.75" customHeight="1" s="496">
      <c r="C338" s="9" t="n"/>
      <c r="D338" s="9" t="n"/>
      <c r="E338" s="9" t="n"/>
    </row>
    <row r="339" ht="15.75" customHeight="1" s="496">
      <c r="C339" s="9" t="n"/>
      <c r="D339" s="9" t="n"/>
      <c r="E339" s="9" t="n"/>
    </row>
    <row r="340" ht="15.75" customHeight="1" s="496">
      <c r="C340" s="9" t="n"/>
      <c r="D340" s="9" t="n"/>
      <c r="E340" s="9" t="n"/>
    </row>
    <row r="341" ht="15.75" customHeight="1" s="496">
      <c r="C341" s="9" t="n"/>
      <c r="D341" s="9" t="n"/>
      <c r="E341" s="9" t="n"/>
    </row>
    <row r="342" ht="15.75" customHeight="1" s="496">
      <c r="C342" s="9" t="n"/>
      <c r="D342" s="9" t="n"/>
      <c r="E342" s="9" t="n"/>
    </row>
    <row r="343" ht="15.75" customHeight="1" s="496">
      <c r="C343" s="9" t="n"/>
      <c r="D343" s="9" t="n"/>
      <c r="E343" s="9" t="n"/>
    </row>
    <row r="344" ht="15.75" customHeight="1" s="496">
      <c r="C344" s="9" t="n"/>
      <c r="D344" s="9" t="n"/>
      <c r="E344" s="9" t="n"/>
    </row>
    <row r="345" ht="15.75" customHeight="1" s="496">
      <c r="C345" s="9" t="n"/>
      <c r="D345" s="9" t="n"/>
      <c r="E345" s="9" t="n"/>
    </row>
    <row r="346" ht="15.75" customHeight="1" s="496">
      <c r="C346" s="9" t="n"/>
      <c r="D346" s="9" t="n"/>
      <c r="E346" s="9" t="n"/>
    </row>
    <row r="347" ht="15.75" customHeight="1" s="496">
      <c r="C347" s="9" t="n"/>
      <c r="D347" s="9" t="n"/>
      <c r="E347" s="9" t="n"/>
    </row>
    <row r="348" ht="15.75" customHeight="1" s="496">
      <c r="C348" s="9" t="n"/>
      <c r="D348" s="9" t="n"/>
      <c r="E348" s="9" t="n"/>
    </row>
    <row r="349" ht="15.75" customHeight="1" s="496">
      <c r="C349" s="9" t="n"/>
      <c r="D349" s="9" t="n"/>
      <c r="E349" s="9" t="n"/>
    </row>
    <row r="350" ht="15.75" customHeight="1" s="496">
      <c r="C350" s="9" t="n"/>
      <c r="D350" s="9" t="n"/>
      <c r="E350" s="9" t="n"/>
    </row>
    <row r="351" ht="15.75" customHeight="1" s="496">
      <c r="C351" s="9" t="n"/>
      <c r="D351" s="9" t="n"/>
      <c r="E351" s="9" t="n"/>
    </row>
    <row r="352" ht="15.75" customHeight="1" s="496">
      <c r="C352" s="9" t="n"/>
      <c r="D352" s="9" t="n"/>
      <c r="E352" s="9" t="n"/>
    </row>
    <row r="353" ht="15.75" customHeight="1" s="496">
      <c r="C353" s="9" t="n"/>
      <c r="D353" s="9" t="n"/>
      <c r="E353" s="9" t="n"/>
    </row>
    <row r="354" ht="15.75" customHeight="1" s="496">
      <c r="C354" s="9" t="n"/>
      <c r="D354" s="9" t="n"/>
      <c r="E354" s="9" t="n"/>
    </row>
    <row r="355" ht="15.75" customHeight="1" s="496">
      <c r="C355" s="9" t="n"/>
      <c r="D355" s="9" t="n"/>
      <c r="E355" s="9" t="n"/>
    </row>
    <row r="356" ht="15.75" customHeight="1" s="496">
      <c r="C356" s="9" t="n"/>
      <c r="D356" s="9" t="n"/>
      <c r="E356" s="9" t="n"/>
    </row>
    <row r="357" ht="15.75" customHeight="1" s="496">
      <c r="C357" s="9" t="n"/>
      <c r="D357" s="9" t="n"/>
      <c r="E357" s="9" t="n"/>
    </row>
    <row r="358" ht="15.75" customHeight="1" s="496">
      <c r="C358" s="9" t="n"/>
      <c r="D358" s="9" t="n"/>
      <c r="E358" s="9" t="n"/>
    </row>
    <row r="359" ht="15.75" customHeight="1" s="496">
      <c r="C359" s="9" t="n"/>
      <c r="D359" s="9" t="n"/>
      <c r="E359" s="9" t="n"/>
    </row>
    <row r="360" ht="15.75" customHeight="1" s="496">
      <c r="C360" s="9" t="n"/>
      <c r="D360" s="9" t="n"/>
      <c r="E360" s="9" t="n"/>
    </row>
    <row r="361" ht="15.75" customHeight="1" s="496">
      <c r="C361" s="9" t="n"/>
      <c r="D361" s="9" t="n"/>
      <c r="E361" s="9" t="n"/>
    </row>
    <row r="362" ht="15.75" customHeight="1" s="496">
      <c r="C362" s="9" t="n"/>
      <c r="D362" s="9" t="n"/>
      <c r="E362" s="9" t="n"/>
    </row>
    <row r="363" ht="15.75" customHeight="1" s="496">
      <c r="C363" s="9" t="n"/>
      <c r="D363" s="9" t="n"/>
      <c r="E363" s="9" t="n"/>
    </row>
    <row r="364" ht="15.75" customHeight="1" s="496">
      <c r="C364" s="9" t="n"/>
      <c r="D364" s="9" t="n"/>
      <c r="E364" s="9" t="n"/>
    </row>
    <row r="365" ht="15.75" customHeight="1" s="496">
      <c r="C365" s="9" t="n"/>
      <c r="D365" s="9" t="n"/>
      <c r="E365" s="9" t="n"/>
    </row>
    <row r="366" ht="15.75" customHeight="1" s="496">
      <c r="C366" s="9" t="n"/>
      <c r="D366" s="9" t="n"/>
      <c r="E366" s="9" t="n"/>
    </row>
    <row r="367" ht="15.75" customHeight="1" s="496">
      <c r="C367" s="9" t="n"/>
      <c r="D367" s="9" t="n"/>
      <c r="E367" s="9" t="n"/>
    </row>
    <row r="368" ht="15.75" customHeight="1" s="496">
      <c r="C368" s="9" t="n"/>
      <c r="D368" s="9" t="n"/>
      <c r="E368" s="9" t="n"/>
    </row>
    <row r="369" ht="15.75" customHeight="1" s="496">
      <c r="C369" s="9" t="n"/>
      <c r="D369" s="9" t="n"/>
      <c r="E369" s="9" t="n"/>
    </row>
    <row r="370" ht="15.75" customHeight="1" s="496">
      <c r="C370" s="9" t="n"/>
      <c r="D370" s="9" t="n"/>
      <c r="E370" s="9" t="n"/>
    </row>
    <row r="371" ht="15.75" customHeight="1" s="496">
      <c r="C371" s="9" t="n"/>
      <c r="D371" s="9" t="n"/>
      <c r="E371" s="9" t="n"/>
    </row>
    <row r="372" ht="15.75" customHeight="1" s="496">
      <c r="C372" s="9" t="n"/>
      <c r="D372" s="9" t="n"/>
      <c r="E372" s="9" t="n"/>
    </row>
    <row r="373" ht="15.75" customHeight="1" s="496">
      <c r="C373" s="9" t="n"/>
      <c r="D373" s="9" t="n"/>
      <c r="E373" s="9" t="n"/>
    </row>
    <row r="374" ht="15.75" customHeight="1" s="496">
      <c r="C374" s="9" t="n"/>
      <c r="D374" s="9" t="n"/>
      <c r="E374" s="9" t="n"/>
    </row>
    <row r="375" ht="15.75" customHeight="1" s="496">
      <c r="C375" s="9" t="n"/>
      <c r="D375" s="9" t="n"/>
      <c r="E375" s="9" t="n"/>
    </row>
    <row r="376" ht="15.75" customHeight="1" s="496">
      <c r="C376" s="9" t="n"/>
      <c r="D376" s="9" t="n"/>
      <c r="E376" s="9" t="n"/>
    </row>
    <row r="377" ht="15.75" customHeight="1" s="496">
      <c r="C377" s="9" t="n"/>
      <c r="D377" s="9" t="n"/>
      <c r="E377" s="9" t="n"/>
    </row>
    <row r="378" ht="15.75" customHeight="1" s="496">
      <c r="C378" s="9" t="n"/>
      <c r="D378" s="9" t="n"/>
      <c r="E378" s="9" t="n"/>
    </row>
    <row r="379" ht="15.75" customHeight="1" s="496">
      <c r="C379" s="9" t="n"/>
      <c r="D379" s="9" t="n"/>
      <c r="E379" s="9" t="n"/>
    </row>
    <row r="380" ht="15.75" customHeight="1" s="496">
      <c r="C380" s="9" t="n"/>
      <c r="D380" s="9" t="n"/>
      <c r="E380" s="9" t="n"/>
    </row>
    <row r="381" ht="15.75" customHeight="1" s="496">
      <c r="C381" s="9" t="n"/>
      <c r="D381" s="9" t="n"/>
      <c r="E381" s="9" t="n"/>
    </row>
    <row r="382" ht="15.75" customHeight="1" s="496">
      <c r="C382" s="9" t="n"/>
      <c r="D382" s="9" t="n"/>
      <c r="E382" s="9" t="n"/>
    </row>
    <row r="383" ht="15.75" customHeight="1" s="496">
      <c r="C383" s="9" t="n"/>
      <c r="D383" s="9" t="n"/>
      <c r="E383" s="9" t="n"/>
    </row>
    <row r="384" ht="15.75" customHeight="1" s="496">
      <c r="C384" s="9" t="n"/>
      <c r="D384" s="9" t="n"/>
      <c r="E384" s="9" t="n"/>
    </row>
    <row r="385" ht="15.75" customHeight="1" s="496">
      <c r="C385" s="9" t="n"/>
      <c r="D385" s="9" t="n"/>
      <c r="E385" s="9" t="n"/>
    </row>
    <row r="386" ht="15.75" customHeight="1" s="496">
      <c r="C386" s="9" t="n"/>
      <c r="D386" s="9" t="n"/>
      <c r="E386" s="9" t="n"/>
    </row>
    <row r="387" ht="15.75" customHeight="1" s="496">
      <c r="C387" s="9" t="n"/>
      <c r="D387" s="9" t="n"/>
      <c r="E387" s="9" t="n"/>
    </row>
    <row r="388" ht="15.75" customHeight="1" s="496">
      <c r="C388" s="9" t="n"/>
      <c r="D388" s="9" t="n"/>
      <c r="E388" s="9" t="n"/>
    </row>
    <row r="389" ht="15.75" customHeight="1" s="496">
      <c r="C389" s="9" t="n"/>
      <c r="D389" s="9" t="n"/>
      <c r="E389" s="9" t="n"/>
    </row>
    <row r="390" ht="15.75" customHeight="1" s="496">
      <c r="C390" s="9" t="n"/>
      <c r="D390" s="9" t="n"/>
      <c r="E390" s="9" t="n"/>
    </row>
    <row r="391" ht="15.75" customHeight="1" s="496">
      <c r="C391" s="9" t="n"/>
      <c r="D391" s="9" t="n"/>
      <c r="E391" s="9" t="n"/>
    </row>
    <row r="392" ht="15.75" customHeight="1" s="496">
      <c r="C392" s="9" t="n"/>
      <c r="D392" s="9" t="n"/>
      <c r="E392" s="9" t="n"/>
    </row>
    <row r="393" ht="15.75" customHeight="1" s="496">
      <c r="C393" s="9" t="n"/>
      <c r="D393" s="9" t="n"/>
      <c r="E393" s="9" t="n"/>
    </row>
    <row r="394" ht="15.75" customHeight="1" s="496">
      <c r="C394" s="9" t="n"/>
      <c r="D394" s="9" t="n"/>
      <c r="E394" s="9" t="n"/>
    </row>
    <row r="395" ht="15.75" customHeight="1" s="496">
      <c r="C395" s="9" t="n"/>
      <c r="D395" s="9" t="n"/>
      <c r="E395" s="9" t="n"/>
    </row>
    <row r="396" ht="15.75" customHeight="1" s="496">
      <c r="C396" s="9" t="n"/>
      <c r="D396" s="9" t="n"/>
      <c r="E396" s="9" t="n"/>
    </row>
    <row r="397" ht="15.75" customHeight="1" s="496">
      <c r="C397" s="9" t="n"/>
      <c r="D397" s="9" t="n"/>
      <c r="E397" s="9" t="n"/>
    </row>
    <row r="398" ht="15.75" customHeight="1" s="496">
      <c r="C398" s="9" t="n"/>
      <c r="D398" s="9" t="n"/>
      <c r="E398" s="9" t="n"/>
    </row>
    <row r="399" ht="15.75" customHeight="1" s="496">
      <c r="C399" s="9" t="n"/>
      <c r="D399" s="9" t="n"/>
      <c r="E399" s="9" t="n"/>
    </row>
    <row r="400" ht="15.75" customHeight="1" s="496">
      <c r="C400" s="9" t="n"/>
      <c r="D400" s="9" t="n"/>
      <c r="E400" s="9" t="n"/>
    </row>
    <row r="401" ht="15.75" customHeight="1" s="496">
      <c r="C401" s="9" t="n"/>
      <c r="D401" s="9" t="n"/>
      <c r="E401" s="9" t="n"/>
    </row>
    <row r="402" ht="15.75" customHeight="1" s="496">
      <c r="C402" s="9" t="n"/>
      <c r="D402" s="9" t="n"/>
      <c r="E402" s="9" t="n"/>
    </row>
    <row r="403" ht="15.75" customHeight="1" s="496">
      <c r="C403" s="9" t="n"/>
      <c r="D403" s="9" t="n"/>
      <c r="E403" s="9" t="n"/>
    </row>
    <row r="404" ht="15.75" customHeight="1" s="496">
      <c r="C404" s="9" t="n"/>
      <c r="D404" s="9" t="n"/>
      <c r="E404" s="9" t="n"/>
    </row>
    <row r="405" ht="15.75" customHeight="1" s="496">
      <c r="C405" s="9" t="n"/>
      <c r="D405" s="9" t="n"/>
      <c r="E405" s="9" t="n"/>
    </row>
    <row r="406" ht="15.75" customHeight="1" s="496">
      <c r="C406" s="9" t="n"/>
      <c r="D406" s="9" t="n"/>
      <c r="E406" s="9" t="n"/>
    </row>
    <row r="407" ht="15.75" customHeight="1" s="496">
      <c r="C407" s="9" t="n"/>
      <c r="D407" s="9" t="n"/>
      <c r="E407" s="9" t="n"/>
    </row>
    <row r="408" ht="15.75" customHeight="1" s="496">
      <c r="C408" s="9" t="n"/>
      <c r="D408" s="9" t="n"/>
      <c r="E408" s="9" t="n"/>
    </row>
    <row r="409" ht="15.75" customHeight="1" s="496">
      <c r="C409" s="9" t="n"/>
      <c r="D409" s="9" t="n"/>
      <c r="E409" s="9" t="n"/>
    </row>
    <row r="410" ht="15.75" customHeight="1" s="496">
      <c r="C410" s="9" t="n"/>
      <c r="D410" s="9" t="n"/>
      <c r="E410" s="9" t="n"/>
    </row>
    <row r="411" ht="15.75" customHeight="1" s="496">
      <c r="C411" s="9" t="n"/>
      <c r="D411" s="9" t="n"/>
      <c r="E411" s="9" t="n"/>
    </row>
    <row r="412" ht="15.75" customHeight="1" s="496">
      <c r="C412" s="9" t="n"/>
      <c r="D412" s="9" t="n"/>
      <c r="E412" s="9" t="n"/>
    </row>
    <row r="413" ht="15.75" customHeight="1" s="496">
      <c r="C413" s="9" t="n"/>
      <c r="D413" s="9" t="n"/>
      <c r="E413" s="9" t="n"/>
    </row>
    <row r="414" ht="15.75" customHeight="1" s="496">
      <c r="C414" s="9" t="n"/>
      <c r="D414" s="9" t="n"/>
      <c r="E414" s="9" t="n"/>
    </row>
    <row r="415" ht="15.75" customHeight="1" s="496">
      <c r="C415" s="9" t="n"/>
      <c r="D415" s="9" t="n"/>
      <c r="E415" s="9" t="n"/>
    </row>
    <row r="416" ht="15.75" customHeight="1" s="496">
      <c r="C416" s="9" t="n"/>
      <c r="D416" s="9" t="n"/>
      <c r="E416" s="9" t="n"/>
    </row>
    <row r="417" ht="15.75" customHeight="1" s="496">
      <c r="C417" s="9" t="n"/>
      <c r="D417" s="9" t="n"/>
      <c r="E417" s="9" t="n"/>
    </row>
    <row r="418" ht="15.75" customHeight="1" s="496">
      <c r="C418" s="9" t="n"/>
      <c r="D418" s="9" t="n"/>
      <c r="E418" s="9" t="n"/>
    </row>
    <row r="419" ht="15.75" customHeight="1" s="496">
      <c r="C419" s="9" t="n"/>
      <c r="D419" s="9" t="n"/>
      <c r="E419" s="9" t="n"/>
    </row>
    <row r="420" ht="15.75" customHeight="1" s="496">
      <c r="C420" s="9" t="n"/>
      <c r="D420" s="9" t="n"/>
      <c r="E420" s="9" t="n"/>
    </row>
    <row r="421" ht="15.75" customHeight="1" s="496">
      <c r="C421" s="9" t="n"/>
      <c r="D421" s="9" t="n"/>
      <c r="E421" s="9" t="n"/>
    </row>
    <row r="422" ht="15.75" customHeight="1" s="496">
      <c r="C422" s="9" t="n"/>
      <c r="D422" s="9" t="n"/>
      <c r="E422" s="9" t="n"/>
    </row>
    <row r="423" ht="15.75" customHeight="1" s="496">
      <c r="C423" s="9" t="n"/>
      <c r="D423" s="9" t="n"/>
      <c r="E423" s="9" t="n"/>
    </row>
    <row r="424" ht="15.75" customHeight="1" s="496">
      <c r="C424" s="9" t="n"/>
      <c r="D424" s="9" t="n"/>
      <c r="E424" s="9" t="n"/>
    </row>
    <row r="425" ht="15.75" customHeight="1" s="496">
      <c r="C425" s="9" t="n"/>
      <c r="D425" s="9" t="n"/>
      <c r="E425" s="9" t="n"/>
    </row>
    <row r="426" ht="15.75" customHeight="1" s="496">
      <c r="C426" s="9" t="n"/>
      <c r="D426" s="9" t="n"/>
      <c r="E426" s="9" t="n"/>
    </row>
    <row r="427" ht="15.75" customHeight="1" s="496">
      <c r="C427" s="9" t="n"/>
      <c r="D427" s="9" t="n"/>
      <c r="E427" s="9" t="n"/>
    </row>
    <row r="428" ht="15.75" customHeight="1" s="496">
      <c r="C428" s="9" t="n"/>
      <c r="D428" s="9" t="n"/>
      <c r="E428" s="9" t="n"/>
    </row>
    <row r="429" ht="15.75" customHeight="1" s="496">
      <c r="C429" s="9" t="n"/>
      <c r="D429" s="9" t="n"/>
      <c r="E429" s="9" t="n"/>
    </row>
    <row r="430" ht="15.75" customHeight="1" s="496">
      <c r="C430" s="9" t="n"/>
      <c r="D430" s="9" t="n"/>
      <c r="E430" s="9" t="n"/>
    </row>
    <row r="431" ht="15.75" customHeight="1" s="496">
      <c r="C431" s="9" t="n"/>
      <c r="D431" s="9" t="n"/>
      <c r="E431" s="9" t="n"/>
    </row>
    <row r="432" ht="15.75" customHeight="1" s="496">
      <c r="C432" s="9" t="n"/>
      <c r="D432" s="9" t="n"/>
      <c r="E432" s="9" t="n"/>
    </row>
    <row r="433" ht="15.75" customHeight="1" s="496">
      <c r="C433" s="9" t="n"/>
      <c r="D433" s="9" t="n"/>
      <c r="E433" s="9" t="n"/>
    </row>
    <row r="434" ht="15.75" customHeight="1" s="496">
      <c r="C434" s="9" t="n"/>
      <c r="D434" s="9" t="n"/>
      <c r="E434" s="9" t="n"/>
    </row>
    <row r="435" ht="15.75" customHeight="1" s="496">
      <c r="C435" s="9" t="n"/>
      <c r="D435" s="9" t="n"/>
      <c r="E435" s="9" t="n"/>
    </row>
    <row r="436" ht="15.75" customHeight="1" s="496">
      <c r="C436" s="9" t="n"/>
      <c r="D436" s="9" t="n"/>
      <c r="E436" s="9" t="n"/>
    </row>
    <row r="437" ht="15.75" customHeight="1" s="496">
      <c r="C437" s="9" t="n"/>
      <c r="D437" s="9" t="n"/>
      <c r="E437" s="9" t="n"/>
    </row>
    <row r="438" ht="15.75" customHeight="1" s="496">
      <c r="C438" s="9" t="n"/>
      <c r="D438" s="9" t="n"/>
      <c r="E438" s="9" t="n"/>
    </row>
    <row r="439" ht="15.75" customHeight="1" s="496">
      <c r="C439" s="9" t="n"/>
      <c r="D439" s="9" t="n"/>
      <c r="E439" s="9" t="n"/>
    </row>
    <row r="440" ht="15.75" customHeight="1" s="496">
      <c r="C440" s="9" t="n"/>
      <c r="D440" s="9" t="n"/>
      <c r="E440" s="9" t="n"/>
    </row>
    <row r="441" ht="15.75" customHeight="1" s="496">
      <c r="C441" s="9" t="n"/>
      <c r="D441" s="9" t="n"/>
      <c r="E441" s="9" t="n"/>
    </row>
    <row r="442" ht="15.75" customHeight="1" s="496">
      <c r="C442" s="9" t="n"/>
      <c r="D442" s="9" t="n"/>
      <c r="E442" s="9" t="n"/>
    </row>
    <row r="443" ht="15.75" customHeight="1" s="496">
      <c r="C443" s="9" t="n"/>
      <c r="D443" s="9" t="n"/>
      <c r="E443" s="9" t="n"/>
    </row>
    <row r="444" ht="15.75" customHeight="1" s="496">
      <c r="C444" s="9" t="n"/>
      <c r="D444" s="9" t="n"/>
      <c r="E444" s="9" t="n"/>
    </row>
    <row r="445" ht="15.75" customHeight="1" s="496">
      <c r="C445" s="9" t="n"/>
      <c r="D445" s="9" t="n"/>
      <c r="E445" s="9" t="n"/>
    </row>
    <row r="446" ht="15.75" customHeight="1" s="496">
      <c r="C446" s="9" t="n"/>
      <c r="D446" s="9" t="n"/>
      <c r="E446" s="9" t="n"/>
    </row>
    <row r="447" ht="15.75" customHeight="1" s="496">
      <c r="C447" s="9" t="n"/>
      <c r="D447" s="9" t="n"/>
      <c r="E447" s="9" t="n"/>
    </row>
    <row r="448" ht="15.75" customHeight="1" s="496">
      <c r="C448" s="9" t="n"/>
      <c r="D448" s="9" t="n"/>
      <c r="E448" s="9" t="n"/>
    </row>
    <row r="449" ht="15.75" customHeight="1" s="496">
      <c r="C449" s="9" t="n"/>
      <c r="D449" s="9" t="n"/>
      <c r="E449" s="9" t="n"/>
    </row>
    <row r="450" ht="15.75" customHeight="1" s="496">
      <c r="C450" s="9" t="n"/>
      <c r="D450" s="9" t="n"/>
      <c r="E450" s="9" t="n"/>
    </row>
    <row r="451" ht="15.75" customHeight="1" s="496">
      <c r="C451" s="9" t="n"/>
      <c r="D451" s="9" t="n"/>
      <c r="E451" s="9" t="n"/>
    </row>
    <row r="452" ht="15.75" customHeight="1" s="496">
      <c r="C452" s="9" t="n"/>
      <c r="D452" s="9" t="n"/>
      <c r="E452" s="9" t="n"/>
    </row>
    <row r="453" ht="15.75" customHeight="1" s="496">
      <c r="C453" s="9" t="n"/>
      <c r="D453" s="9" t="n"/>
      <c r="E453" s="9" t="n"/>
    </row>
    <row r="454" ht="15.75" customHeight="1" s="496">
      <c r="C454" s="9" t="n"/>
      <c r="D454" s="9" t="n"/>
      <c r="E454" s="9" t="n"/>
    </row>
    <row r="455" ht="15.75" customHeight="1" s="496">
      <c r="C455" s="9" t="n"/>
      <c r="D455" s="9" t="n"/>
      <c r="E455" s="9" t="n"/>
    </row>
    <row r="456" ht="15.75" customHeight="1" s="496">
      <c r="C456" s="9" t="n"/>
      <c r="D456" s="9" t="n"/>
      <c r="E456" s="9" t="n"/>
    </row>
    <row r="457" ht="15.75" customHeight="1" s="496">
      <c r="C457" s="9" t="n"/>
      <c r="D457" s="9" t="n"/>
      <c r="E457" s="9" t="n"/>
    </row>
    <row r="458" ht="15.75" customHeight="1" s="496">
      <c r="C458" s="9" t="n"/>
      <c r="D458" s="9" t="n"/>
      <c r="E458" s="9" t="n"/>
    </row>
    <row r="459" ht="15.75" customHeight="1" s="496">
      <c r="C459" s="9" t="n"/>
      <c r="D459" s="9" t="n"/>
      <c r="E459" s="9" t="n"/>
    </row>
    <row r="460" ht="15.75" customHeight="1" s="496">
      <c r="C460" s="9" t="n"/>
      <c r="D460" s="9" t="n"/>
      <c r="E460" s="9" t="n"/>
    </row>
    <row r="461" ht="15.75" customHeight="1" s="496">
      <c r="C461" s="9" t="n"/>
      <c r="D461" s="9" t="n"/>
      <c r="E461" s="9" t="n"/>
    </row>
    <row r="462" ht="15.75" customHeight="1" s="496">
      <c r="C462" s="9" t="n"/>
      <c r="D462" s="9" t="n"/>
      <c r="E462" s="9" t="n"/>
    </row>
    <row r="463" ht="15.75" customHeight="1" s="496">
      <c r="C463" s="9" t="n"/>
      <c r="D463" s="9" t="n"/>
      <c r="E463" s="9" t="n"/>
    </row>
    <row r="464" ht="15.75" customHeight="1" s="496">
      <c r="C464" s="9" t="n"/>
      <c r="D464" s="9" t="n"/>
      <c r="E464" s="9" t="n"/>
    </row>
    <row r="465" ht="15.75" customHeight="1" s="496">
      <c r="C465" s="9" t="n"/>
      <c r="D465" s="9" t="n"/>
      <c r="E465" s="9" t="n"/>
    </row>
    <row r="466" ht="15.75" customHeight="1" s="496">
      <c r="C466" s="9" t="n"/>
      <c r="D466" s="9" t="n"/>
      <c r="E466" s="9" t="n"/>
    </row>
    <row r="467" ht="15.75" customHeight="1" s="496">
      <c r="C467" s="9" t="n"/>
      <c r="D467" s="9" t="n"/>
      <c r="E467" s="9" t="n"/>
    </row>
    <row r="468" ht="15.75" customHeight="1" s="496">
      <c r="C468" s="9" t="n"/>
      <c r="D468" s="9" t="n"/>
      <c r="E468" s="9" t="n"/>
    </row>
    <row r="469" ht="15.75" customHeight="1" s="496">
      <c r="C469" s="9" t="n"/>
      <c r="D469" s="9" t="n"/>
      <c r="E469" s="9" t="n"/>
    </row>
    <row r="470" ht="15.75" customHeight="1" s="496">
      <c r="C470" s="9" t="n"/>
      <c r="D470" s="9" t="n"/>
      <c r="E470" s="9" t="n"/>
    </row>
    <row r="471" ht="15.75" customHeight="1" s="496">
      <c r="C471" s="9" t="n"/>
      <c r="D471" s="9" t="n"/>
      <c r="E471" s="9" t="n"/>
    </row>
    <row r="472" ht="15.75" customHeight="1" s="496">
      <c r="C472" s="9" t="n"/>
      <c r="D472" s="9" t="n"/>
      <c r="E472" s="9" t="n"/>
    </row>
    <row r="473" ht="15.75" customHeight="1" s="496">
      <c r="C473" s="9" t="n"/>
      <c r="D473" s="9" t="n"/>
      <c r="E473" s="9" t="n"/>
    </row>
    <row r="474" ht="15.75" customHeight="1" s="496">
      <c r="C474" s="9" t="n"/>
      <c r="D474" s="9" t="n"/>
      <c r="E474" s="9" t="n"/>
    </row>
    <row r="475" ht="15.75" customHeight="1" s="496">
      <c r="C475" s="9" t="n"/>
      <c r="D475" s="9" t="n"/>
      <c r="E475" s="9" t="n"/>
    </row>
    <row r="476" ht="15.75" customHeight="1" s="496">
      <c r="C476" s="9" t="n"/>
      <c r="D476" s="9" t="n"/>
      <c r="E476" s="9" t="n"/>
    </row>
    <row r="477" ht="15.75" customHeight="1" s="496">
      <c r="C477" s="9" t="n"/>
      <c r="D477" s="9" t="n"/>
      <c r="E477" s="9" t="n"/>
    </row>
    <row r="478" ht="15.75" customHeight="1" s="496">
      <c r="C478" s="9" t="n"/>
      <c r="D478" s="9" t="n"/>
      <c r="E478" s="9" t="n"/>
    </row>
    <row r="479" ht="15.75" customHeight="1" s="496">
      <c r="C479" s="9" t="n"/>
      <c r="D479" s="9" t="n"/>
      <c r="E479" s="9" t="n"/>
    </row>
    <row r="480" ht="15.75" customHeight="1" s="496">
      <c r="C480" s="9" t="n"/>
      <c r="D480" s="9" t="n"/>
      <c r="E480" s="9" t="n"/>
    </row>
    <row r="481" ht="15.75" customHeight="1" s="496">
      <c r="C481" s="9" t="n"/>
      <c r="D481" s="9" t="n"/>
      <c r="E481" s="9" t="n"/>
    </row>
    <row r="482" ht="15.75" customHeight="1" s="496">
      <c r="C482" s="9" t="n"/>
      <c r="D482" s="9" t="n"/>
      <c r="E482" s="9" t="n"/>
    </row>
    <row r="483" ht="15.75" customHeight="1" s="496">
      <c r="C483" s="9" t="n"/>
      <c r="D483" s="9" t="n"/>
      <c r="E483" s="9" t="n"/>
    </row>
    <row r="484" ht="15.75" customHeight="1" s="496">
      <c r="C484" s="9" t="n"/>
      <c r="D484" s="9" t="n"/>
      <c r="E484" s="9" t="n"/>
    </row>
    <row r="485" ht="15.75" customHeight="1" s="496">
      <c r="C485" s="9" t="n"/>
      <c r="D485" s="9" t="n"/>
      <c r="E485" s="9" t="n"/>
    </row>
    <row r="486" ht="15.75" customHeight="1" s="496">
      <c r="C486" s="9" t="n"/>
      <c r="D486" s="9" t="n"/>
      <c r="E486" s="9" t="n"/>
    </row>
    <row r="487" ht="15.75" customHeight="1" s="496">
      <c r="C487" s="9" t="n"/>
      <c r="D487" s="9" t="n"/>
      <c r="E487" s="9" t="n"/>
    </row>
    <row r="488" ht="15.75" customHeight="1" s="496">
      <c r="C488" s="9" t="n"/>
      <c r="D488" s="9" t="n"/>
      <c r="E488" s="9" t="n"/>
    </row>
    <row r="489" ht="15.75" customHeight="1" s="496">
      <c r="C489" s="9" t="n"/>
      <c r="D489" s="9" t="n"/>
      <c r="E489" s="9" t="n"/>
    </row>
    <row r="490" ht="15.75" customHeight="1" s="496">
      <c r="C490" s="9" t="n"/>
      <c r="D490" s="9" t="n"/>
      <c r="E490" s="9" t="n"/>
    </row>
    <row r="491" ht="15.75" customHeight="1" s="496">
      <c r="C491" s="9" t="n"/>
      <c r="D491" s="9" t="n"/>
      <c r="E491" s="9" t="n"/>
    </row>
    <row r="492" ht="15.75" customHeight="1" s="496">
      <c r="C492" s="9" t="n"/>
      <c r="D492" s="9" t="n"/>
      <c r="E492" s="9" t="n"/>
    </row>
    <row r="493" ht="15.75" customHeight="1" s="496">
      <c r="C493" s="9" t="n"/>
      <c r="D493" s="9" t="n"/>
      <c r="E493" s="9" t="n"/>
    </row>
    <row r="494" ht="15.75" customHeight="1" s="496">
      <c r="C494" s="9" t="n"/>
      <c r="D494" s="9" t="n"/>
      <c r="E494" s="9" t="n"/>
    </row>
    <row r="495" ht="15.75" customHeight="1" s="496">
      <c r="C495" s="9" t="n"/>
      <c r="D495" s="9" t="n"/>
      <c r="E495" s="9" t="n"/>
    </row>
    <row r="496" ht="15.75" customHeight="1" s="496">
      <c r="C496" s="9" t="n"/>
      <c r="D496" s="9" t="n"/>
      <c r="E496" s="9" t="n"/>
    </row>
    <row r="497" ht="15.75" customHeight="1" s="496">
      <c r="C497" s="9" t="n"/>
      <c r="D497" s="9" t="n"/>
      <c r="E497" s="9" t="n"/>
    </row>
    <row r="498" ht="15.75" customHeight="1" s="496">
      <c r="C498" s="9" t="n"/>
      <c r="D498" s="9" t="n"/>
      <c r="E498" s="9" t="n"/>
    </row>
    <row r="499" ht="15.75" customHeight="1" s="496">
      <c r="C499" s="9" t="n"/>
      <c r="D499" s="9" t="n"/>
      <c r="E499" s="9" t="n"/>
    </row>
    <row r="500" ht="15.75" customHeight="1" s="496">
      <c r="C500" s="9" t="n"/>
      <c r="D500" s="9" t="n"/>
      <c r="E500" s="9" t="n"/>
    </row>
    <row r="501" ht="15.75" customHeight="1" s="496">
      <c r="C501" s="9" t="n"/>
      <c r="D501" s="9" t="n"/>
      <c r="E501" s="9" t="n"/>
    </row>
    <row r="502" ht="15.75" customHeight="1" s="496">
      <c r="C502" s="9" t="n"/>
      <c r="D502" s="9" t="n"/>
      <c r="E502" s="9" t="n"/>
    </row>
    <row r="503" ht="15.75" customHeight="1" s="496">
      <c r="C503" s="9" t="n"/>
      <c r="D503" s="9" t="n"/>
      <c r="E503" s="9" t="n"/>
    </row>
    <row r="504" ht="15.75" customHeight="1" s="496">
      <c r="C504" s="9" t="n"/>
      <c r="D504" s="9" t="n"/>
      <c r="E504" s="9" t="n"/>
    </row>
    <row r="505" ht="15.75" customHeight="1" s="496">
      <c r="C505" s="9" t="n"/>
      <c r="D505" s="9" t="n"/>
      <c r="E505" s="9" t="n"/>
    </row>
    <row r="506" ht="15.75" customHeight="1" s="496">
      <c r="C506" s="9" t="n"/>
      <c r="D506" s="9" t="n"/>
      <c r="E506" s="9" t="n"/>
    </row>
    <row r="507" ht="15.75" customHeight="1" s="496">
      <c r="C507" s="9" t="n"/>
      <c r="D507" s="9" t="n"/>
      <c r="E507" s="9" t="n"/>
    </row>
    <row r="508" ht="15.75" customHeight="1" s="496">
      <c r="C508" s="9" t="n"/>
      <c r="D508" s="9" t="n"/>
      <c r="E508" s="9" t="n"/>
    </row>
    <row r="509" ht="15.75" customHeight="1" s="496">
      <c r="C509" s="9" t="n"/>
      <c r="D509" s="9" t="n"/>
      <c r="E509" s="9" t="n"/>
    </row>
    <row r="510" ht="15.75" customHeight="1" s="496">
      <c r="C510" s="9" t="n"/>
      <c r="D510" s="9" t="n"/>
      <c r="E510" s="9" t="n"/>
    </row>
    <row r="511" ht="15.75" customHeight="1" s="496">
      <c r="C511" s="9" t="n"/>
      <c r="D511" s="9" t="n"/>
      <c r="E511" s="9" t="n"/>
    </row>
    <row r="512" ht="15.75" customHeight="1" s="496">
      <c r="C512" s="9" t="n"/>
      <c r="D512" s="9" t="n"/>
      <c r="E512" s="9" t="n"/>
    </row>
    <row r="513" ht="15.75" customHeight="1" s="496">
      <c r="C513" s="9" t="n"/>
      <c r="D513" s="9" t="n"/>
      <c r="E513" s="9" t="n"/>
    </row>
    <row r="514" ht="15.75" customHeight="1" s="496">
      <c r="C514" s="9" t="n"/>
      <c r="D514" s="9" t="n"/>
      <c r="E514" s="9" t="n"/>
    </row>
    <row r="515" ht="15.75" customHeight="1" s="496">
      <c r="C515" s="9" t="n"/>
      <c r="D515" s="9" t="n"/>
      <c r="E515" s="9" t="n"/>
    </row>
    <row r="516" ht="15.75" customHeight="1" s="496">
      <c r="C516" s="9" t="n"/>
      <c r="D516" s="9" t="n"/>
      <c r="E516" s="9" t="n"/>
    </row>
    <row r="517" ht="15.75" customHeight="1" s="496">
      <c r="C517" s="9" t="n"/>
      <c r="D517" s="9" t="n"/>
      <c r="E517" s="9" t="n"/>
    </row>
    <row r="518" ht="15.75" customHeight="1" s="496">
      <c r="C518" s="9" t="n"/>
      <c r="D518" s="9" t="n"/>
      <c r="E518" s="9" t="n"/>
    </row>
    <row r="519" ht="15.75" customHeight="1" s="496">
      <c r="C519" s="9" t="n"/>
      <c r="D519" s="9" t="n"/>
      <c r="E519" s="9" t="n"/>
    </row>
    <row r="520" ht="15.75" customHeight="1" s="496">
      <c r="C520" s="9" t="n"/>
      <c r="D520" s="9" t="n"/>
      <c r="E520" s="9" t="n"/>
    </row>
    <row r="521" ht="15.75" customHeight="1" s="496">
      <c r="C521" s="9" t="n"/>
      <c r="D521" s="9" t="n"/>
      <c r="E521" s="9" t="n"/>
    </row>
    <row r="522" ht="15.75" customHeight="1" s="496">
      <c r="C522" s="9" t="n"/>
      <c r="D522" s="9" t="n"/>
      <c r="E522" s="9" t="n"/>
    </row>
    <row r="523" ht="15.75" customHeight="1" s="496">
      <c r="C523" s="9" t="n"/>
      <c r="D523" s="9" t="n"/>
      <c r="E523" s="9" t="n"/>
    </row>
    <row r="524" ht="15.75" customHeight="1" s="496">
      <c r="C524" s="9" t="n"/>
      <c r="D524" s="9" t="n"/>
      <c r="E524" s="9" t="n"/>
    </row>
    <row r="525" ht="15.75" customHeight="1" s="496">
      <c r="C525" s="9" t="n"/>
      <c r="D525" s="9" t="n"/>
      <c r="E525" s="9" t="n"/>
    </row>
    <row r="526" ht="15.75" customHeight="1" s="496">
      <c r="C526" s="9" t="n"/>
      <c r="D526" s="9" t="n"/>
      <c r="E526" s="9" t="n"/>
    </row>
    <row r="527" ht="15.75" customHeight="1" s="496">
      <c r="C527" s="9" t="n"/>
      <c r="D527" s="9" t="n"/>
      <c r="E527" s="9" t="n"/>
    </row>
    <row r="528" ht="15.75" customHeight="1" s="496">
      <c r="C528" s="9" t="n"/>
      <c r="D528" s="9" t="n"/>
      <c r="E528" s="9" t="n"/>
    </row>
    <row r="529" ht="15.75" customHeight="1" s="496">
      <c r="C529" s="9" t="n"/>
      <c r="D529" s="9" t="n"/>
      <c r="E529" s="9" t="n"/>
    </row>
    <row r="530" ht="15.75" customHeight="1" s="496">
      <c r="C530" s="9" t="n"/>
      <c r="D530" s="9" t="n"/>
      <c r="E530" s="9" t="n"/>
    </row>
    <row r="531" ht="15.75" customHeight="1" s="496">
      <c r="C531" s="9" t="n"/>
      <c r="D531" s="9" t="n"/>
      <c r="E531" s="9" t="n"/>
    </row>
    <row r="532" ht="15.75" customHeight="1" s="496">
      <c r="C532" s="9" t="n"/>
      <c r="D532" s="9" t="n"/>
      <c r="E532" s="9" t="n"/>
    </row>
    <row r="533" ht="15.75" customHeight="1" s="496">
      <c r="C533" s="9" t="n"/>
      <c r="D533" s="9" t="n"/>
      <c r="E533" s="9" t="n"/>
    </row>
    <row r="534" ht="15.75" customHeight="1" s="496">
      <c r="C534" s="9" t="n"/>
      <c r="D534" s="9" t="n"/>
      <c r="E534" s="9" t="n"/>
    </row>
    <row r="535" ht="15.75" customHeight="1" s="496">
      <c r="C535" s="9" t="n"/>
      <c r="D535" s="9" t="n"/>
      <c r="E535" s="9" t="n"/>
    </row>
    <row r="536" ht="15.75" customHeight="1" s="496">
      <c r="C536" s="9" t="n"/>
      <c r="D536" s="9" t="n"/>
      <c r="E536" s="9" t="n"/>
    </row>
    <row r="537" ht="15.75" customHeight="1" s="496">
      <c r="C537" s="9" t="n"/>
      <c r="D537" s="9" t="n"/>
      <c r="E537" s="9" t="n"/>
    </row>
    <row r="538" ht="15.75" customHeight="1" s="496">
      <c r="C538" s="9" t="n"/>
      <c r="D538" s="9" t="n"/>
      <c r="E538" s="9" t="n"/>
    </row>
    <row r="539" ht="15.75" customHeight="1" s="496">
      <c r="C539" s="9" t="n"/>
      <c r="D539" s="9" t="n"/>
      <c r="E539" s="9" t="n"/>
    </row>
    <row r="540" ht="15.75" customHeight="1" s="496">
      <c r="C540" s="9" t="n"/>
      <c r="D540" s="9" t="n"/>
      <c r="E540" s="9" t="n"/>
    </row>
    <row r="541" ht="15.75" customHeight="1" s="496">
      <c r="C541" s="9" t="n"/>
      <c r="D541" s="9" t="n"/>
      <c r="E541" s="9" t="n"/>
    </row>
    <row r="542" ht="15.75" customHeight="1" s="496">
      <c r="C542" s="9" t="n"/>
      <c r="D542" s="9" t="n"/>
      <c r="E542" s="9" t="n"/>
    </row>
    <row r="543" ht="15.75" customHeight="1" s="496">
      <c r="C543" s="9" t="n"/>
      <c r="D543" s="9" t="n"/>
      <c r="E543" s="9" t="n"/>
    </row>
    <row r="544" ht="15.75" customHeight="1" s="496">
      <c r="C544" s="9" t="n"/>
      <c r="D544" s="9" t="n"/>
      <c r="E544" s="9" t="n"/>
    </row>
    <row r="545" ht="15.75" customHeight="1" s="496">
      <c r="C545" s="9" t="n"/>
      <c r="D545" s="9" t="n"/>
      <c r="E545" s="9" t="n"/>
    </row>
    <row r="546" ht="15.75" customHeight="1" s="496">
      <c r="C546" s="9" t="n"/>
      <c r="D546" s="9" t="n"/>
      <c r="E546" s="9" t="n"/>
    </row>
    <row r="547" ht="15.75" customHeight="1" s="496">
      <c r="C547" s="9" t="n"/>
      <c r="D547" s="9" t="n"/>
      <c r="E547" s="9" t="n"/>
    </row>
    <row r="548" ht="15.75" customHeight="1" s="496">
      <c r="C548" s="9" t="n"/>
      <c r="D548" s="9" t="n"/>
      <c r="E548" s="9" t="n"/>
    </row>
    <row r="549" ht="15.75" customHeight="1" s="496">
      <c r="C549" s="9" t="n"/>
      <c r="D549" s="9" t="n"/>
      <c r="E549" s="9" t="n"/>
    </row>
    <row r="550" ht="15.75" customHeight="1" s="496">
      <c r="C550" s="9" t="n"/>
      <c r="D550" s="9" t="n"/>
      <c r="E550" s="9" t="n"/>
    </row>
    <row r="551" ht="15.75" customHeight="1" s="496">
      <c r="C551" s="9" t="n"/>
      <c r="D551" s="9" t="n"/>
      <c r="E551" s="9" t="n"/>
    </row>
    <row r="552" ht="15.75" customHeight="1" s="496">
      <c r="C552" s="9" t="n"/>
      <c r="D552" s="9" t="n"/>
      <c r="E552" s="9" t="n"/>
    </row>
    <row r="553" ht="15.75" customHeight="1" s="496">
      <c r="C553" s="9" t="n"/>
      <c r="D553" s="9" t="n"/>
      <c r="E553" s="9" t="n"/>
    </row>
    <row r="554" ht="15.75" customHeight="1" s="496">
      <c r="C554" s="9" t="n"/>
      <c r="D554" s="9" t="n"/>
      <c r="E554" s="9" t="n"/>
    </row>
    <row r="555" ht="15.75" customHeight="1" s="496">
      <c r="C555" s="9" t="n"/>
      <c r="D555" s="9" t="n"/>
      <c r="E555" s="9" t="n"/>
    </row>
    <row r="556" ht="15.75" customHeight="1" s="496">
      <c r="C556" s="9" t="n"/>
      <c r="D556" s="9" t="n"/>
      <c r="E556" s="9" t="n"/>
    </row>
    <row r="557" ht="15.75" customHeight="1" s="496">
      <c r="C557" s="9" t="n"/>
      <c r="D557" s="9" t="n"/>
      <c r="E557" s="9" t="n"/>
    </row>
    <row r="558" ht="15.75" customHeight="1" s="496">
      <c r="C558" s="9" t="n"/>
      <c r="D558" s="9" t="n"/>
      <c r="E558" s="9" t="n"/>
    </row>
    <row r="559" ht="15.75" customHeight="1" s="496">
      <c r="C559" s="9" t="n"/>
      <c r="D559" s="9" t="n"/>
      <c r="E559" s="9" t="n"/>
    </row>
    <row r="560" ht="15.75" customHeight="1" s="496">
      <c r="C560" s="9" t="n"/>
      <c r="D560" s="9" t="n"/>
      <c r="E560" s="9" t="n"/>
    </row>
    <row r="561" ht="15.75" customHeight="1" s="496">
      <c r="C561" s="9" t="n"/>
      <c r="D561" s="9" t="n"/>
      <c r="E561" s="9" t="n"/>
    </row>
    <row r="562" ht="15.75" customHeight="1" s="496">
      <c r="C562" s="9" t="n"/>
      <c r="D562" s="9" t="n"/>
      <c r="E562" s="9" t="n"/>
    </row>
    <row r="563" ht="15.75" customHeight="1" s="496">
      <c r="C563" s="9" t="n"/>
      <c r="D563" s="9" t="n"/>
      <c r="E563" s="9" t="n"/>
    </row>
    <row r="564" ht="15.75" customHeight="1" s="496">
      <c r="C564" s="9" t="n"/>
      <c r="D564" s="9" t="n"/>
      <c r="E564" s="9" t="n"/>
    </row>
    <row r="565" ht="15.75" customHeight="1" s="496">
      <c r="C565" s="9" t="n"/>
      <c r="D565" s="9" t="n"/>
      <c r="E565" s="9" t="n"/>
    </row>
    <row r="566" ht="15.75" customHeight="1" s="496">
      <c r="C566" s="9" t="n"/>
      <c r="D566" s="9" t="n"/>
      <c r="E566" s="9" t="n"/>
    </row>
    <row r="567" ht="15.75" customHeight="1" s="496">
      <c r="C567" s="9" t="n"/>
      <c r="D567" s="9" t="n"/>
      <c r="E567" s="9" t="n"/>
    </row>
    <row r="568" ht="15.75" customHeight="1" s="496">
      <c r="C568" s="9" t="n"/>
      <c r="D568" s="9" t="n"/>
      <c r="E568" s="9" t="n"/>
    </row>
    <row r="569" ht="15.75" customHeight="1" s="496">
      <c r="C569" s="9" t="n"/>
      <c r="D569" s="9" t="n"/>
      <c r="E569" s="9" t="n"/>
    </row>
    <row r="570" ht="15.75" customHeight="1" s="496">
      <c r="C570" s="9" t="n"/>
      <c r="D570" s="9" t="n"/>
      <c r="E570" s="9" t="n"/>
    </row>
    <row r="571" ht="15.75" customHeight="1" s="496">
      <c r="C571" s="9" t="n"/>
      <c r="D571" s="9" t="n"/>
      <c r="E571" s="9" t="n"/>
    </row>
    <row r="572" ht="15.75" customHeight="1" s="496">
      <c r="C572" s="9" t="n"/>
      <c r="D572" s="9" t="n"/>
      <c r="E572" s="9" t="n"/>
    </row>
    <row r="573" ht="15.75" customHeight="1" s="496">
      <c r="C573" s="9" t="n"/>
      <c r="D573" s="9" t="n"/>
      <c r="E573" s="9" t="n"/>
    </row>
    <row r="574" ht="15.75" customHeight="1" s="496">
      <c r="C574" s="9" t="n"/>
      <c r="D574" s="9" t="n"/>
      <c r="E574" s="9" t="n"/>
    </row>
    <row r="575" ht="15.75" customHeight="1" s="496">
      <c r="C575" s="9" t="n"/>
      <c r="D575" s="9" t="n"/>
      <c r="E575" s="9" t="n"/>
    </row>
    <row r="576" ht="15.75" customHeight="1" s="496">
      <c r="C576" s="9" t="n"/>
      <c r="D576" s="9" t="n"/>
      <c r="E576" s="9" t="n"/>
    </row>
    <row r="577" ht="15.75" customHeight="1" s="496">
      <c r="C577" s="9" t="n"/>
      <c r="D577" s="9" t="n"/>
      <c r="E577" s="9" t="n"/>
    </row>
    <row r="578" ht="15.75" customHeight="1" s="496">
      <c r="C578" s="9" t="n"/>
      <c r="D578" s="9" t="n"/>
      <c r="E578" s="9" t="n"/>
    </row>
    <row r="579" ht="15.75" customHeight="1" s="496">
      <c r="C579" s="9" t="n"/>
      <c r="D579" s="9" t="n"/>
      <c r="E579" s="9" t="n"/>
    </row>
    <row r="580" ht="15.75" customHeight="1" s="496">
      <c r="C580" s="9" t="n"/>
      <c r="D580" s="9" t="n"/>
      <c r="E580" s="9" t="n"/>
    </row>
    <row r="581" ht="15.75" customHeight="1" s="496">
      <c r="C581" s="9" t="n"/>
      <c r="D581" s="9" t="n"/>
      <c r="E581" s="9" t="n"/>
    </row>
    <row r="582" ht="15.75" customHeight="1" s="496">
      <c r="C582" s="9" t="n"/>
      <c r="D582" s="9" t="n"/>
      <c r="E582" s="9" t="n"/>
    </row>
    <row r="583" ht="15.75" customHeight="1" s="496">
      <c r="C583" s="9" t="n"/>
      <c r="D583" s="9" t="n"/>
      <c r="E583" s="9" t="n"/>
    </row>
    <row r="584" ht="15.75" customHeight="1" s="496">
      <c r="C584" s="9" t="n"/>
      <c r="D584" s="9" t="n"/>
      <c r="E584" s="9" t="n"/>
    </row>
    <row r="585" ht="15.75" customHeight="1" s="496">
      <c r="C585" s="9" t="n"/>
      <c r="D585" s="9" t="n"/>
      <c r="E585" s="9" t="n"/>
    </row>
    <row r="586" ht="15.75" customHeight="1" s="496">
      <c r="C586" s="9" t="n"/>
      <c r="D586" s="9" t="n"/>
      <c r="E586" s="9" t="n"/>
    </row>
    <row r="587" ht="15.75" customHeight="1" s="496">
      <c r="C587" s="9" t="n"/>
      <c r="D587" s="9" t="n"/>
      <c r="E587" s="9" t="n"/>
    </row>
    <row r="588" ht="15.75" customHeight="1" s="496">
      <c r="C588" s="9" t="n"/>
      <c r="D588" s="9" t="n"/>
      <c r="E588" s="9" t="n"/>
    </row>
    <row r="589" ht="15.75" customHeight="1" s="496">
      <c r="C589" s="9" t="n"/>
      <c r="D589" s="9" t="n"/>
      <c r="E589" s="9" t="n"/>
    </row>
    <row r="590" ht="15.75" customHeight="1" s="496">
      <c r="C590" s="9" t="n"/>
      <c r="D590" s="9" t="n"/>
      <c r="E590" s="9" t="n"/>
    </row>
    <row r="591" ht="15.75" customHeight="1" s="496">
      <c r="C591" s="9" t="n"/>
      <c r="D591" s="9" t="n"/>
      <c r="E591" s="9" t="n"/>
    </row>
    <row r="592" ht="15.75" customHeight="1" s="496">
      <c r="C592" s="9" t="n"/>
      <c r="D592" s="9" t="n"/>
      <c r="E592" s="9" t="n"/>
    </row>
    <row r="593" ht="15.75" customHeight="1" s="496">
      <c r="C593" s="9" t="n"/>
      <c r="D593" s="9" t="n"/>
      <c r="E593" s="9" t="n"/>
    </row>
    <row r="594" ht="15.75" customHeight="1" s="496">
      <c r="C594" s="9" t="n"/>
      <c r="D594" s="9" t="n"/>
      <c r="E594" s="9" t="n"/>
    </row>
    <row r="595" ht="15.75" customHeight="1" s="496">
      <c r="C595" s="9" t="n"/>
      <c r="D595" s="9" t="n"/>
      <c r="E595" s="9" t="n"/>
    </row>
    <row r="596" ht="15.75" customHeight="1" s="496">
      <c r="C596" s="9" t="n"/>
      <c r="D596" s="9" t="n"/>
      <c r="E596" s="9" t="n"/>
    </row>
    <row r="597" ht="15.75" customHeight="1" s="496">
      <c r="C597" s="9" t="n"/>
      <c r="D597" s="9" t="n"/>
      <c r="E597" s="9" t="n"/>
    </row>
    <row r="598" ht="15.75" customHeight="1" s="496">
      <c r="C598" s="9" t="n"/>
      <c r="D598" s="9" t="n"/>
      <c r="E598" s="9" t="n"/>
    </row>
    <row r="599" ht="15.75" customHeight="1" s="496">
      <c r="C599" s="9" t="n"/>
      <c r="D599" s="9" t="n"/>
      <c r="E599" s="9" t="n"/>
    </row>
    <row r="600" ht="15.75" customHeight="1" s="496">
      <c r="C600" s="9" t="n"/>
      <c r="D600" s="9" t="n"/>
      <c r="E600" s="9" t="n"/>
    </row>
    <row r="601" ht="15.75" customHeight="1" s="496">
      <c r="C601" s="9" t="n"/>
      <c r="D601" s="9" t="n"/>
      <c r="E601" s="9" t="n"/>
    </row>
    <row r="602" ht="15.75" customHeight="1" s="496">
      <c r="C602" s="9" t="n"/>
      <c r="D602" s="9" t="n"/>
      <c r="E602" s="9" t="n"/>
    </row>
    <row r="603" ht="15.75" customHeight="1" s="496">
      <c r="C603" s="9" t="n"/>
      <c r="D603" s="9" t="n"/>
      <c r="E603" s="9" t="n"/>
    </row>
    <row r="604" ht="15.75" customHeight="1" s="496">
      <c r="C604" s="9" t="n"/>
      <c r="D604" s="9" t="n"/>
      <c r="E604" s="9" t="n"/>
    </row>
    <row r="605" ht="15.75" customHeight="1" s="496">
      <c r="C605" s="9" t="n"/>
      <c r="D605" s="9" t="n"/>
      <c r="E605" s="9" t="n"/>
    </row>
    <row r="606" ht="15.75" customHeight="1" s="496">
      <c r="C606" s="9" t="n"/>
      <c r="D606" s="9" t="n"/>
      <c r="E606" s="9" t="n"/>
    </row>
    <row r="607" ht="15.75" customHeight="1" s="496">
      <c r="C607" s="9" t="n"/>
      <c r="D607" s="9" t="n"/>
      <c r="E607" s="9" t="n"/>
    </row>
    <row r="608" ht="15.75" customHeight="1" s="496">
      <c r="C608" s="9" t="n"/>
      <c r="D608" s="9" t="n"/>
      <c r="E608" s="9" t="n"/>
    </row>
    <row r="609" ht="15.75" customHeight="1" s="496">
      <c r="C609" s="9" t="n"/>
      <c r="D609" s="9" t="n"/>
      <c r="E609" s="9" t="n"/>
    </row>
    <row r="610" ht="15.75" customHeight="1" s="496">
      <c r="C610" s="9" t="n"/>
      <c r="D610" s="9" t="n"/>
      <c r="E610" s="9" t="n"/>
    </row>
    <row r="611" ht="15.75" customHeight="1" s="496">
      <c r="C611" s="9" t="n"/>
      <c r="D611" s="9" t="n"/>
      <c r="E611" s="9" t="n"/>
    </row>
    <row r="612" ht="15.75" customHeight="1" s="496">
      <c r="C612" s="9" t="n"/>
      <c r="D612" s="9" t="n"/>
      <c r="E612" s="9" t="n"/>
    </row>
    <row r="613" ht="15.75" customHeight="1" s="496">
      <c r="C613" s="9" t="n"/>
      <c r="D613" s="9" t="n"/>
      <c r="E613" s="9" t="n"/>
    </row>
    <row r="614" ht="15.75" customHeight="1" s="496">
      <c r="C614" s="9" t="n"/>
      <c r="D614" s="9" t="n"/>
      <c r="E614" s="9" t="n"/>
    </row>
    <row r="615" ht="15.75" customHeight="1" s="496">
      <c r="C615" s="9" t="n"/>
      <c r="D615" s="9" t="n"/>
      <c r="E615" s="9" t="n"/>
    </row>
    <row r="616" ht="15.75" customHeight="1" s="496">
      <c r="C616" s="9" t="n"/>
      <c r="D616" s="9" t="n"/>
      <c r="E616" s="9" t="n"/>
    </row>
    <row r="617" ht="15.75" customHeight="1" s="496">
      <c r="C617" s="9" t="n"/>
      <c r="D617" s="9" t="n"/>
      <c r="E617" s="9" t="n"/>
    </row>
    <row r="618" ht="15.75" customHeight="1" s="496">
      <c r="C618" s="9" t="n"/>
      <c r="D618" s="9" t="n"/>
      <c r="E618" s="9" t="n"/>
    </row>
    <row r="619" ht="15.75" customHeight="1" s="496">
      <c r="C619" s="9" t="n"/>
      <c r="D619" s="9" t="n"/>
      <c r="E619" s="9" t="n"/>
    </row>
    <row r="620" ht="15.75" customHeight="1" s="496">
      <c r="C620" s="9" t="n"/>
      <c r="D620" s="9" t="n"/>
      <c r="E620" s="9" t="n"/>
    </row>
    <row r="621" ht="15.75" customHeight="1" s="496">
      <c r="C621" s="9" t="n"/>
      <c r="D621" s="9" t="n"/>
      <c r="E621" s="9" t="n"/>
    </row>
    <row r="622" ht="15.75" customHeight="1" s="496">
      <c r="C622" s="9" t="n"/>
      <c r="D622" s="9" t="n"/>
      <c r="E622" s="9" t="n"/>
    </row>
    <row r="623" ht="15.75" customHeight="1" s="496">
      <c r="C623" s="9" t="n"/>
      <c r="D623" s="9" t="n"/>
      <c r="E623" s="9" t="n"/>
    </row>
    <row r="624" ht="15.75" customHeight="1" s="496">
      <c r="C624" s="9" t="n"/>
      <c r="D624" s="9" t="n"/>
      <c r="E624" s="9" t="n"/>
    </row>
    <row r="625" ht="15.75" customHeight="1" s="496">
      <c r="C625" s="9" t="n"/>
      <c r="D625" s="9" t="n"/>
      <c r="E625" s="9" t="n"/>
    </row>
    <row r="626" ht="15.75" customHeight="1" s="496">
      <c r="C626" s="9" t="n"/>
      <c r="D626" s="9" t="n"/>
      <c r="E626" s="9" t="n"/>
    </row>
    <row r="627" ht="15.75" customHeight="1" s="496">
      <c r="C627" s="9" t="n"/>
      <c r="D627" s="9" t="n"/>
      <c r="E627" s="9" t="n"/>
    </row>
    <row r="628" ht="15.75" customHeight="1" s="496">
      <c r="C628" s="9" t="n"/>
      <c r="D628" s="9" t="n"/>
      <c r="E628" s="9" t="n"/>
    </row>
    <row r="629" ht="15.75" customHeight="1" s="496">
      <c r="C629" s="9" t="n"/>
      <c r="D629" s="9" t="n"/>
      <c r="E629" s="9" t="n"/>
    </row>
    <row r="630" ht="15.75" customHeight="1" s="496">
      <c r="C630" s="9" t="n"/>
      <c r="D630" s="9" t="n"/>
      <c r="E630" s="9" t="n"/>
    </row>
    <row r="631" ht="15.75" customHeight="1" s="496">
      <c r="C631" s="9" t="n"/>
      <c r="D631" s="9" t="n"/>
      <c r="E631" s="9" t="n"/>
    </row>
    <row r="632" ht="15.75" customHeight="1" s="496">
      <c r="C632" s="9" t="n"/>
      <c r="D632" s="9" t="n"/>
      <c r="E632" s="9" t="n"/>
    </row>
    <row r="633" ht="15.75" customHeight="1" s="496">
      <c r="C633" s="9" t="n"/>
      <c r="D633" s="9" t="n"/>
      <c r="E633" s="9" t="n"/>
    </row>
    <row r="634" ht="15.75" customHeight="1" s="496">
      <c r="C634" s="9" t="n"/>
      <c r="D634" s="9" t="n"/>
      <c r="E634" s="9" t="n"/>
    </row>
    <row r="635" ht="15.75" customHeight="1" s="496">
      <c r="C635" s="9" t="n"/>
      <c r="D635" s="9" t="n"/>
      <c r="E635" s="9" t="n"/>
    </row>
    <row r="636" ht="15.75" customHeight="1" s="496">
      <c r="C636" s="9" t="n"/>
      <c r="D636" s="9" t="n"/>
      <c r="E636" s="9" t="n"/>
    </row>
    <row r="637" ht="15.75" customHeight="1" s="496">
      <c r="C637" s="9" t="n"/>
      <c r="D637" s="9" t="n"/>
      <c r="E637" s="9" t="n"/>
    </row>
    <row r="638" ht="15.75" customHeight="1" s="496">
      <c r="C638" s="9" t="n"/>
      <c r="D638" s="9" t="n"/>
      <c r="E638" s="9" t="n"/>
    </row>
    <row r="639" ht="15.75" customHeight="1" s="496">
      <c r="C639" s="9" t="n"/>
      <c r="D639" s="9" t="n"/>
      <c r="E639" s="9" t="n"/>
    </row>
    <row r="640" ht="15.75" customHeight="1" s="496">
      <c r="C640" s="9" t="n"/>
      <c r="D640" s="9" t="n"/>
      <c r="E640" s="9" t="n"/>
    </row>
    <row r="641" ht="15.75" customHeight="1" s="496">
      <c r="C641" s="9" t="n"/>
      <c r="D641" s="9" t="n"/>
      <c r="E641" s="9" t="n"/>
    </row>
    <row r="642" ht="15.75" customHeight="1" s="496">
      <c r="C642" s="9" t="n"/>
      <c r="D642" s="9" t="n"/>
      <c r="E642" s="9" t="n"/>
    </row>
    <row r="643" ht="15.75" customHeight="1" s="496">
      <c r="C643" s="9" t="n"/>
      <c r="D643" s="9" t="n"/>
      <c r="E643" s="9" t="n"/>
    </row>
    <row r="644" ht="15.75" customHeight="1" s="496">
      <c r="C644" s="9" t="n"/>
      <c r="D644" s="9" t="n"/>
      <c r="E644" s="9" t="n"/>
    </row>
    <row r="645" ht="15.75" customHeight="1" s="496">
      <c r="C645" s="9" t="n"/>
      <c r="D645" s="9" t="n"/>
      <c r="E645" s="9" t="n"/>
    </row>
    <row r="646" ht="15.75" customHeight="1" s="496">
      <c r="C646" s="9" t="n"/>
      <c r="D646" s="9" t="n"/>
      <c r="E646" s="9" t="n"/>
    </row>
    <row r="647" ht="15.75" customHeight="1" s="496">
      <c r="C647" s="9" t="n"/>
      <c r="D647" s="9" t="n"/>
      <c r="E647" s="9" t="n"/>
    </row>
    <row r="648" ht="15.75" customHeight="1" s="496">
      <c r="C648" s="9" t="n"/>
      <c r="D648" s="9" t="n"/>
      <c r="E648" s="9" t="n"/>
    </row>
    <row r="649" ht="15.75" customHeight="1" s="496">
      <c r="C649" s="9" t="n"/>
      <c r="D649" s="9" t="n"/>
      <c r="E649" s="9" t="n"/>
    </row>
    <row r="650" ht="15.75" customHeight="1" s="496">
      <c r="C650" s="9" t="n"/>
      <c r="D650" s="9" t="n"/>
      <c r="E650" s="9" t="n"/>
    </row>
    <row r="651" ht="15.75" customHeight="1" s="496">
      <c r="C651" s="9" t="n"/>
      <c r="D651" s="9" t="n"/>
      <c r="E651" s="9" t="n"/>
    </row>
    <row r="652" ht="15.75" customHeight="1" s="496">
      <c r="C652" s="9" t="n"/>
      <c r="D652" s="9" t="n"/>
      <c r="E652" s="9" t="n"/>
    </row>
    <row r="653" ht="15.75" customHeight="1" s="496">
      <c r="C653" s="9" t="n"/>
      <c r="D653" s="9" t="n"/>
      <c r="E653" s="9" t="n"/>
    </row>
    <row r="654" ht="15.75" customHeight="1" s="496">
      <c r="C654" s="9" t="n"/>
      <c r="D654" s="9" t="n"/>
      <c r="E654" s="9" t="n"/>
    </row>
    <row r="655" ht="15.75" customHeight="1" s="496">
      <c r="C655" s="9" t="n"/>
      <c r="D655" s="9" t="n"/>
      <c r="E655" s="9" t="n"/>
    </row>
    <row r="656" ht="15.75" customHeight="1" s="496">
      <c r="C656" s="9" t="n"/>
      <c r="D656" s="9" t="n"/>
      <c r="E656" s="9" t="n"/>
    </row>
    <row r="657" ht="15.75" customHeight="1" s="496">
      <c r="C657" s="9" t="n"/>
      <c r="D657" s="9" t="n"/>
      <c r="E657" s="9" t="n"/>
    </row>
    <row r="658" ht="15.75" customHeight="1" s="496">
      <c r="C658" s="9" t="n"/>
      <c r="D658" s="9" t="n"/>
      <c r="E658" s="9" t="n"/>
    </row>
    <row r="659" ht="15.75" customHeight="1" s="496">
      <c r="C659" s="9" t="n"/>
      <c r="D659" s="9" t="n"/>
      <c r="E659" s="9" t="n"/>
    </row>
    <row r="660" ht="15.75" customHeight="1" s="496">
      <c r="C660" s="9" t="n"/>
      <c r="D660" s="9" t="n"/>
      <c r="E660" s="9" t="n"/>
    </row>
    <row r="661" ht="15.75" customHeight="1" s="496">
      <c r="C661" s="9" t="n"/>
      <c r="D661" s="9" t="n"/>
      <c r="E661" s="9" t="n"/>
    </row>
    <row r="662" ht="15.75" customHeight="1" s="496">
      <c r="C662" s="9" t="n"/>
      <c r="D662" s="9" t="n"/>
      <c r="E662" s="9" t="n"/>
    </row>
    <row r="663" ht="15.75" customHeight="1" s="496">
      <c r="C663" s="9" t="n"/>
      <c r="D663" s="9" t="n"/>
      <c r="E663" s="9" t="n"/>
    </row>
    <row r="664" ht="15.75" customHeight="1" s="496">
      <c r="C664" s="9" t="n"/>
      <c r="D664" s="9" t="n"/>
      <c r="E664" s="9" t="n"/>
    </row>
    <row r="665" ht="15.75" customHeight="1" s="496">
      <c r="C665" s="9" t="n"/>
      <c r="D665" s="9" t="n"/>
      <c r="E665" s="9" t="n"/>
    </row>
    <row r="666" ht="15.75" customHeight="1" s="496">
      <c r="C666" s="9" t="n"/>
      <c r="D666" s="9" t="n"/>
      <c r="E666" s="9" t="n"/>
    </row>
    <row r="667" ht="15.75" customHeight="1" s="496">
      <c r="C667" s="9" t="n"/>
      <c r="D667" s="9" t="n"/>
      <c r="E667" s="9" t="n"/>
    </row>
    <row r="668" ht="15.75" customHeight="1" s="496">
      <c r="C668" s="9" t="n"/>
      <c r="D668" s="9" t="n"/>
      <c r="E668" s="9" t="n"/>
    </row>
    <row r="669" ht="15.75" customHeight="1" s="496">
      <c r="C669" s="9" t="n"/>
      <c r="D669" s="9" t="n"/>
      <c r="E669" s="9" t="n"/>
    </row>
    <row r="670" ht="15.75" customHeight="1" s="496">
      <c r="C670" s="9" t="n"/>
      <c r="D670" s="9" t="n"/>
      <c r="E670" s="9" t="n"/>
    </row>
    <row r="671" ht="15.75" customHeight="1" s="496">
      <c r="C671" s="9" t="n"/>
      <c r="D671" s="9" t="n"/>
      <c r="E671" s="9" t="n"/>
    </row>
    <row r="672" ht="15.75" customHeight="1" s="496">
      <c r="C672" s="9" t="n"/>
      <c r="D672" s="9" t="n"/>
      <c r="E672" s="9" t="n"/>
    </row>
    <row r="673" ht="15.75" customHeight="1" s="496">
      <c r="C673" s="9" t="n"/>
      <c r="D673" s="9" t="n"/>
      <c r="E673" s="9" t="n"/>
    </row>
    <row r="674" ht="15.75" customHeight="1" s="496">
      <c r="C674" s="9" t="n"/>
      <c r="D674" s="9" t="n"/>
      <c r="E674" s="9" t="n"/>
    </row>
    <row r="675" ht="15.75" customHeight="1" s="496">
      <c r="C675" s="9" t="n"/>
      <c r="D675" s="9" t="n"/>
      <c r="E675" s="9" t="n"/>
    </row>
    <row r="676" ht="15.75" customHeight="1" s="496">
      <c r="C676" s="9" t="n"/>
      <c r="D676" s="9" t="n"/>
      <c r="E676" s="9" t="n"/>
    </row>
    <row r="677" ht="15.75" customHeight="1" s="496">
      <c r="C677" s="9" t="n"/>
      <c r="D677" s="9" t="n"/>
      <c r="E677" s="9" t="n"/>
    </row>
    <row r="678" ht="15.75" customHeight="1" s="496">
      <c r="C678" s="9" t="n"/>
      <c r="D678" s="9" t="n"/>
      <c r="E678" s="9" t="n"/>
    </row>
    <row r="679" ht="15.75" customHeight="1" s="496">
      <c r="C679" s="9" t="n"/>
      <c r="D679" s="9" t="n"/>
      <c r="E679" s="9" t="n"/>
    </row>
    <row r="680" ht="15.75" customHeight="1" s="496">
      <c r="C680" s="9" t="n"/>
      <c r="D680" s="9" t="n"/>
      <c r="E680" s="9" t="n"/>
    </row>
    <row r="681" ht="15.75" customHeight="1" s="496">
      <c r="C681" s="9" t="n"/>
      <c r="D681" s="9" t="n"/>
      <c r="E681" s="9" t="n"/>
    </row>
    <row r="682" ht="15.75" customHeight="1" s="496">
      <c r="C682" s="9" t="n"/>
      <c r="D682" s="9" t="n"/>
      <c r="E682" s="9" t="n"/>
    </row>
    <row r="683" ht="15.75" customHeight="1" s="496">
      <c r="C683" s="9" t="n"/>
      <c r="D683" s="9" t="n"/>
      <c r="E683" s="9" t="n"/>
    </row>
    <row r="684" ht="15.75" customHeight="1" s="496">
      <c r="C684" s="9" t="n"/>
      <c r="D684" s="9" t="n"/>
      <c r="E684" s="9" t="n"/>
    </row>
    <row r="685" ht="15.75" customHeight="1" s="496">
      <c r="C685" s="9" t="n"/>
      <c r="D685" s="9" t="n"/>
      <c r="E685" s="9" t="n"/>
    </row>
    <row r="686" ht="15.75" customHeight="1" s="496">
      <c r="C686" s="9" t="n"/>
      <c r="D686" s="9" t="n"/>
      <c r="E686" s="9" t="n"/>
    </row>
    <row r="687" ht="15.75" customHeight="1" s="496">
      <c r="C687" s="9" t="n"/>
      <c r="D687" s="9" t="n"/>
      <c r="E687" s="9" t="n"/>
    </row>
    <row r="688" ht="15.75" customHeight="1" s="496">
      <c r="C688" s="9" t="n"/>
      <c r="D688" s="9" t="n"/>
      <c r="E688" s="9" t="n"/>
    </row>
    <row r="689" ht="15.75" customHeight="1" s="496">
      <c r="C689" s="9" t="n"/>
      <c r="D689" s="9" t="n"/>
      <c r="E689" s="9" t="n"/>
    </row>
    <row r="690" ht="15.75" customHeight="1" s="496">
      <c r="C690" s="9" t="n"/>
      <c r="D690" s="9" t="n"/>
      <c r="E690" s="9" t="n"/>
    </row>
    <row r="691" ht="15.75" customHeight="1" s="496">
      <c r="C691" s="9" t="n"/>
      <c r="D691" s="9" t="n"/>
      <c r="E691" s="9" t="n"/>
    </row>
    <row r="692" ht="15.75" customHeight="1" s="496">
      <c r="C692" s="9" t="n"/>
      <c r="D692" s="9" t="n"/>
      <c r="E692" s="9" t="n"/>
    </row>
    <row r="693" ht="15.75" customHeight="1" s="496">
      <c r="C693" s="9" t="n"/>
      <c r="D693" s="9" t="n"/>
      <c r="E693" s="9" t="n"/>
    </row>
    <row r="694" ht="15.75" customHeight="1" s="496">
      <c r="C694" s="9" t="n"/>
      <c r="D694" s="9" t="n"/>
      <c r="E694" s="9" t="n"/>
    </row>
    <row r="695" ht="15.75" customHeight="1" s="496">
      <c r="C695" s="9" t="n"/>
      <c r="D695" s="9" t="n"/>
      <c r="E695" s="9" t="n"/>
    </row>
    <row r="696" ht="15.75" customHeight="1" s="496">
      <c r="C696" s="9" t="n"/>
      <c r="D696" s="9" t="n"/>
      <c r="E696" s="9" t="n"/>
    </row>
    <row r="697" ht="15.75" customHeight="1" s="496">
      <c r="C697" s="9" t="n"/>
      <c r="D697" s="9" t="n"/>
      <c r="E697" s="9" t="n"/>
    </row>
    <row r="698" ht="15.75" customHeight="1" s="496">
      <c r="C698" s="9" t="n"/>
      <c r="D698" s="9" t="n"/>
      <c r="E698" s="9" t="n"/>
    </row>
    <row r="699" ht="15.75" customHeight="1" s="496">
      <c r="C699" s="9" t="n"/>
      <c r="D699" s="9" t="n"/>
      <c r="E699" s="9" t="n"/>
    </row>
    <row r="700" ht="15.75" customHeight="1" s="496">
      <c r="C700" s="9" t="n"/>
      <c r="D700" s="9" t="n"/>
      <c r="E700" s="9" t="n"/>
    </row>
    <row r="701" ht="15.75" customHeight="1" s="496">
      <c r="C701" s="9" t="n"/>
      <c r="D701" s="9" t="n"/>
      <c r="E701" s="9" t="n"/>
    </row>
    <row r="702" ht="15.75" customHeight="1" s="496">
      <c r="C702" s="9" t="n"/>
      <c r="D702" s="9" t="n"/>
      <c r="E702" s="9" t="n"/>
    </row>
    <row r="703" ht="15.75" customHeight="1" s="496">
      <c r="C703" s="9" t="n"/>
      <c r="D703" s="9" t="n"/>
      <c r="E703" s="9" t="n"/>
    </row>
    <row r="704" ht="15.75" customHeight="1" s="496">
      <c r="C704" s="9" t="n"/>
      <c r="D704" s="9" t="n"/>
      <c r="E704" s="9" t="n"/>
    </row>
    <row r="705" ht="15.75" customHeight="1" s="496">
      <c r="C705" s="9" t="n"/>
      <c r="D705" s="9" t="n"/>
      <c r="E705" s="9" t="n"/>
    </row>
    <row r="706" ht="15.75" customHeight="1" s="496">
      <c r="C706" s="9" t="n"/>
      <c r="D706" s="9" t="n"/>
      <c r="E706" s="9" t="n"/>
    </row>
    <row r="707" ht="15.75" customHeight="1" s="496">
      <c r="C707" s="9" t="n"/>
      <c r="D707" s="9" t="n"/>
      <c r="E707" s="9" t="n"/>
    </row>
    <row r="708" ht="15.75" customHeight="1" s="496">
      <c r="C708" s="9" t="n"/>
      <c r="D708" s="9" t="n"/>
      <c r="E708" s="9" t="n"/>
    </row>
    <row r="709" ht="15.75" customHeight="1" s="496">
      <c r="C709" s="9" t="n"/>
      <c r="D709" s="9" t="n"/>
      <c r="E709" s="9" t="n"/>
    </row>
    <row r="710" ht="15.75" customHeight="1" s="496">
      <c r="C710" s="9" t="n"/>
      <c r="D710" s="9" t="n"/>
      <c r="E710" s="9" t="n"/>
    </row>
    <row r="711" ht="15.75" customHeight="1" s="496">
      <c r="C711" s="9" t="n"/>
      <c r="D711" s="9" t="n"/>
      <c r="E711" s="9" t="n"/>
    </row>
    <row r="712" ht="15.75" customHeight="1" s="496">
      <c r="C712" s="9" t="n"/>
      <c r="D712" s="9" t="n"/>
      <c r="E712" s="9" t="n"/>
    </row>
    <row r="713" ht="15.75" customHeight="1" s="496">
      <c r="C713" s="9" t="n"/>
      <c r="D713" s="9" t="n"/>
      <c r="E713" s="9" t="n"/>
    </row>
    <row r="714" ht="15.75" customHeight="1" s="496">
      <c r="C714" s="9" t="n"/>
      <c r="D714" s="9" t="n"/>
      <c r="E714" s="9" t="n"/>
    </row>
    <row r="715" ht="15.75" customHeight="1" s="496">
      <c r="C715" s="9" t="n"/>
      <c r="D715" s="9" t="n"/>
      <c r="E715" s="9" t="n"/>
    </row>
    <row r="716" ht="15.75" customHeight="1" s="496">
      <c r="C716" s="9" t="n"/>
      <c r="D716" s="9" t="n"/>
      <c r="E716" s="9" t="n"/>
    </row>
    <row r="717" ht="15.75" customHeight="1" s="496">
      <c r="C717" s="9" t="n"/>
      <c r="D717" s="9" t="n"/>
      <c r="E717" s="9" t="n"/>
    </row>
    <row r="718" ht="15.75" customHeight="1" s="496">
      <c r="C718" s="9" t="n"/>
      <c r="D718" s="9" t="n"/>
      <c r="E718" s="9" t="n"/>
    </row>
    <row r="719" ht="15.75" customHeight="1" s="496">
      <c r="C719" s="9" t="n"/>
      <c r="D719" s="9" t="n"/>
      <c r="E719" s="9" t="n"/>
    </row>
    <row r="720" ht="15.75" customHeight="1" s="496">
      <c r="C720" s="9" t="n"/>
      <c r="D720" s="9" t="n"/>
      <c r="E720" s="9" t="n"/>
    </row>
    <row r="721" ht="15.75" customHeight="1" s="496">
      <c r="C721" s="9" t="n"/>
      <c r="D721" s="9" t="n"/>
      <c r="E721" s="9" t="n"/>
    </row>
    <row r="722" ht="15.75" customHeight="1" s="496">
      <c r="C722" s="9" t="n"/>
      <c r="D722" s="9" t="n"/>
      <c r="E722" s="9" t="n"/>
    </row>
    <row r="723" ht="15.75" customHeight="1" s="496">
      <c r="C723" s="9" t="n"/>
      <c r="D723" s="9" t="n"/>
      <c r="E723" s="9" t="n"/>
    </row>
    <row r="724" ht="15.75" customHeight="1" s="496">
      <c r="C724" s="9" t="n"/>
      <c r="D724" s="9" t="n"/>
      <c r="E724" s="9" t="n"/>
    </row>
    <row r="725" ht="15.75" customHeight="1" s="496">
      <c r="C725" s="9" t="n"/>
      <c r="D725" s="9" t="n"/>
      <c r="E725" s="9" t="n"/>
    </row>
    <row r="726" ht="15.75" customHeight="1" s="496">
      <c r="C726" s="9" t="n"/>
      <c r="D726" s="9" t="n"/>
      <c r="E726" s="9" t="n"/>
    </row>
    <row r="727" ht="15.75" customHeight="1" s="496">
      <c r="C727" s="9" t="n"/>
      <c r="D727" s="9" t="n"/>
      <c r="E727" s="9" t="n"/>
    </row>
    <row r="728" ht="15.75" customHeight="1" s="496">
      <c r="C728" s="9" t="n"/>
      <c r="D728" s="9" t="n"/>
      <c r="E728" s="9" t="n"/>
    </row>
    <row r="729" ht="15.75" customHeight="1" s="496">
      <c r="C729" s="9" t="n"/>
      <c r="D729" s="9" t="n"/>
      <c r="E729" s="9" t="n"/>
    </row>
    <row r="730" ht="15.75" customHeight="1" s="496">
      <c r="C730" s="9" t="n"/>
      <c r="D730" s="9" t="n"/>
      <c r="E730" s="9" t="n"/>
    </row>
    <row r="731" ht="15.75" customHeight="1" s="496">
      <c r="C731" s="9" t="n"/>
      <c r="D731" s="9" t="n"/>
      <c r="E731" s="9" t="n"/>
    </row>
    <row r="732" ht="15.75" customHeight="1" s="496">
      <c r="C732" s="9" t="n"/>
      <c r="D732" s="9" t="n"/>
      <c r="E732" s="9" t="n"/>
    </row>
    <row r="733" ht="15.75" customHeight="1" s="496">
      <c r="C733" s="9" t="n"/>
      <c r="D733" s="9" t="n"/>
      <c r="E733" s="9" t="n"/>
    </row>
    <row r="734" ht="15.75" customHeight="1" s="496">
      <c r="C734" s="9" t="n"/>
      <c r="D734" s="9" t="n"/>
      <c r="E734" s="9" t="n"/>
    </row>
    <row r="735" ht="15.75" customHeight="1" s="496">
      <c r="C735" s="9" t="n"/>
      <c r="D735" s="9" t="n"/>
      <c r="E735" s="9" t="n"/>
    </row>
    <row r="736" ht="15.75" customHeight="1" s="496">
      <c r="C736" s="9" t="n"/>
      <c r="D736" s="9" t="n"/>
      <c r="E736" s="9" t="n"/>
    </row>
    <row r="737" ht="15.75" customHeight="1" s="496">
      <c r="C737" s="9" t="n"/>
      <c r="D737" s="9" t="n"/>
      <c r="E737" s="9" t="n"/>
    </row>
    <row r="738" ht="15.75" customHeight="1" s="496">
      <c r="C738" s="9" t="n"/>
      <c r="D738" s="9" t="n"/>
      <c r="E738" s="9" t="n"/>
    </row>
    <row r="739" ht="15.75" customHeight="1" s="496">
      <c r="C739" s="9" t="n"/>
      <c r="D739" s="9" t="n"/>
      <c r="E739" s="9" t="n"/>
    </row>
    <row r="740" ht="15.75" customHeight="1" s="496">
      <c r="C740" s="9" t="n"/>
      <c r="D740" s="9" t="n"/>
      <c r="E740" s="9" t="n"/>
    </row>
    <row r="741" ht="15.75" customHeight="1" s="496">
      <c r="C741" s="9" t="n"/>
      <c r="D741" s="9" t="n"/>
      <c r="E741" s="9" t="n"/>
    </row>
    <row r="742" ht="15.75" customHeight="1" s="496">
      <c r="C742" s="9" t="n"/>
      <c r="D742" s="9" t="n"/>
      <c r="E742" s="9" t="n"/>
    </row>
    <row r="743" ht="15.75" customHeight="1" s="496">
      <c r="C743" s="9" t="n"/>
      <c r="D743" s="9" t="n"/>
      <c r="E743" s="9" t="n"/>
    </row>
    <row r="744" ht="15.75" customHeight="1" s="496">
      <c r="C744" s="9" t="n"/>
      <c r="D744" s="9" t="n"/>
      <c r="E744" s="9" t="n"/>
    </row>
    <row r="745" ht="15.75" customHeight="1" s="496">
      <c r="C745" s="9" t="n"/>
      <c r="D745" s="9" t="n"/>
      <c r="E745" s="9" t="n"/>
    </row>
    <row r="746" ht="15.75" customHeight="1" s="496">
      <c r="C746" s="9" t="n"/>
      <c r="D746" s="9" t="n"/>
      <c r="E746" s="9" t="n"/>
    </row>
    <row r="747" ht="15.75" customHeight="1" s="496">
      <c r="C747" s="9" t="n"/>
      <c r="D747" s="9" t="n"/>
      <c r="E747" s="9" t="n"/>
    </row>
    <row r="748" ht="15.75" customHeight="1" s="496">
      <c r="C748" s="9" t="n"/>
      <c r="D748" s="9" t="n"/>
      <c r="E748" s="9" t="n"/>
    </row>
    <row r="749" ht="15.75" customHeight="1" s="496">
      <c r="C749" s="9" t="n"/>
      <c r="D749" s="9" t="n"/>
      <c r="E749" s="9" t="n"/>
    </row>
    <row r="750" ht="15.75" customHeight="1" s="496">
      <c r="C750" s="9" t="n"/>
      <c r="D750" s="9" t="n"/>
      <c r="E750" s="9" t="n"/>
    </row>
    <row r="751" ht="15.75" customHeight="1" s="496">
      <c r="C751" s="9" t="n"/>
      <c r="D751" s="9" t="n"/>
      <c r="E751" s="9" t="n"/>
    </row>
    <row r="752" ht="15.75" customHeight="1" s="496">
      <c r="C752" s="9" t="n"/>
      <c r="D752" s="9" t="n"/>
      <c r="E752" s="9" t="n"/>
    </row>
    <row r="753" ht="15.75" customHeight="1" s="496">
      <c r="C753" s="9" t="n"/>
      <c r="D753" s="9" t="n"/>
      <c r="E753" s="9" t="n"/>
    </row>
    <row r="754" ht="15.75" customHeight="1" s="496">
      <c r="C754" s="9" t="n"/>
      <c r="D754" s="9" t="n"/>
      <c r="E754" s="9" t="n"/>
    </row>
    <row r="755" ht="15.75" customHeight="1" s="496">
      <c r="C755" s="9" t="n"/>
      <c r="D755" s="9" t="n"/>
      <c r="E755" s="9" t="n"/>
    </row>
    <row r="756" ht="15.75" customHeight="1" s="496">
      <c r="C756" s="9" t="n"/>
      <c r="D756" s="9" t="n"/>
      <c r="E756" s="9" t="n"/>
    </row>
    <row r="757" ht="15.75" customHeight="1" s="496">
      <c r="C757" s="9" t="n"/>
      <c r="D757" s="9" t="n"/>
      <c r="E757" s="9" t="n"/>
    </row>
    <row r="758" ht="15.75" customHeight="1" s="496">
      <c r="C758" s="9" t="n"/>
      <c r="D758" s="9" t="n"/>
      <c r="E758" s="9" t="n"/>
    </row>
    <row r="759" ht="15.75" customHeight="1" s="496">
      <c r="C759" s="9" t="n"/>
      <c r="D759" s="9" t="n"/>
      <c r="E759" s="9" t="n"/>
    </row>
    <row r="760" ht="15.75" customHeight="1" s="496">
      <c r="C760" s="9" t="n"/>
      <c r="D760" s="9" t="n"/>
      <c r="E760" s="9" t="n"/>
    </row>
    <row r="761" ht="15.75" customHeight="1" s="496">
      <c r="C761" s="9" t="n"/>
      <c r="D761" s="9" t="n"/>
      <c r="E761" s="9" t="n"/>
    </row>
    <row r="762" ht="15.75" customHeight="1" s="496">
      <c r="C762" s="9" t="n"/>
      <c r="D762" s="9" t="n"/>
      <c r="E762" s="9" t="n"/>
    </row>
    <row r="763" ht="15.75" customHeight="1" s="496">
      <c r="C763" s="9" t="n"/>
      <c r="D763" s="9" t="n"/>
      <c r="E763" s="9" t="n"/>
    </row>
    <row r="764" ht="15.75" customHeight="1" s="496">
      <c r="C764" s="9" t="n"/>
      <c r="D764" s="9" t="n"/>
      <c r="E764" s="9" t="n"/>
    </row>
    <row r="765" ht="15.75" customHeight="1" s="496">
      <c r="C765" s="9" t="n"/>
      <c r="D765" s="9" t="n"/>
      <c r="E765" s="9" t="n"/>
    </row>
    <row r="766" ht="15.75" customHeight="1" s="496">
      <c r="C766" s="9" t="n"/>
      <c r="D766" s="9" t="n"/>
      <c r="E766" s="9" t="n"/>
    </row>
    <row r="767" ht="15.75" customHeight="1" s="496">
      <c r="C767" s="9" t="n"/>
      <c r="D767" s="9" t="n"/>
      <c r="E767" s="9" t="n"/>
    </row>
    <row r="768" ht="15.75" customHeight="1" s="496">
      <c r="C768" s="9" t="n"/>
      <c r="D768" s="9" t="n"/>
      <c r="E768" s="9" t="n"/>
    </row>
    <row r="769" ht="15.75" customHeight="1" s="496">
      <c r="C769" s="9" t="n"/>
      <c r="D769" s="9" t="n"/>
      <c r="E769" s="9" t="n"/>
    </row>
    <row r="770" ht="15.75" customHeight="1" s="496">
      <c r="C770" s="9" t="n"/>
      <c r="D770" s="9" t="n"/>
      <c r="E770" s="9" t="n"/>
    </row>
    <row r="771" ht="15.75" customHeight="1" s="496">
      <c r="C771" s="9" t="n"/>
      <c r="D771" s="9" t="n"/>
      <c r="E771" s="9" t="n"/>
    </row>
    <row r="772" ht="15.75" customHeight="1" s="496">
      <c r="C772" s="9" t="n"/>
      <c r="D772" s="9" t="n"/>
      <c r="E772" s="9" t="n"/>
    </row>
    <row r="773" ht="15.75" customHeight="1" s="496">
      <c r="C773" s="9" t="n"/>
      <c r="D773" s="9" t="n"/>
      <c r="E773" s="9" t="n"/>
    </row>
    <row r="774" ht="15.75" customHeight="1" s="496">
      <c r="C774" s="9" t="n"/>
      <c r="D774" s="9" t="n"/>
      <c r="E774" s="9" t="n"/>
    </row>
    <row r="775" ht="15.75" customHeight="1" s="496">
      <c r="C775" s="9" t="n"/>
      <c r="D775" s="9" t="n"/>
      <c r="E775" s="9" t="n"/>
    </row>
    <row r="776" ht="15.75" customHeight="1" s="496">
      <c r="C776" s="9" t="n"/>
      <c r="D776" s="9" t="n"/>
      <c r="E776" s="9" t="n"/>
    </row>
    <row r="777" ht="15.75" customHeight="1" s="496">
      <c r="C777" s="9" t="n"/>
      <c r="D777" s="9" t="n"/>
      <c r="E777" s="9" t="n"/>
    </row>
    <row r="778" ht="15.75" customHeight="1" s="496">
      <c r="C778" s="9" t="n"/>
      <c r="D778" s="9" t="n"/>
      <c r="E778" s="9" t="n"/>
    </row>
    <row r="779" ht="15.75" customHeight="1" s="496">
      <c r="C779" s="9" t="n"/>
      <c r="D779" s="9" t="n"/>
      <c r="E779" s="9" t="n"/>
    </row>
    <row r="780" ht="15.75" customHeight="1" s="496">
      <c r="C780" s="9" t="n"/>
      <c r="D780" s="9" t="n"/>
      <c r="E780" s="9" t="n"/>
    </row>
    <row r="781" ht="15.75" customHeight="1" s="496">
      <c r="C781" s="9" t="n"/>
      <c r="D781" s="9" t="n"/>
      <c r="E781" s="9" t="n"/>
    </row>
    <row r="782" ht="15.75" customHeight="1" s="496">
      <c r="C782" s="9" t="n"/>
      <c r="D782" s="9" t="n"/>
      <c r="E782" s="9" t="n"/>
    </row>
    <row r="783" ht="15.75" customHeight="1" s="496">
      <c r="C783" s="9" t="n"/>
      <c r="D783" s="9" t="n"/>
      <c r="E783" s="9" t="n"/>
    </row>
    <row r="784" ht="15.75" customHeight="1" s="496">
      <c r="C784" s="9" t="n"/>
      <c r="D784" s="9" t="n"/>
      <c r="E784" s="9" t="n"/>
    </row>
    <row r="785" ht="15.75" customHeight="1" s="496">
      <c r="C785" s="9" t="n"/>
      <c r="D785" s="9" t="n"/>
      <c r="E785" s="9" t="n"/>
    </row>
    <row r="786" ht="15.75" customHeight="1" s="496">
      <c r="C786" s="9" t="n"/>
      <c r="D786" s="9" t="n"/>
      <c r="E786" s="9" t="n"/>
    </row>
    <row r="787" ht="15.75" customHeight="1" s="496">
      <c r="C787" s="9" t="n"/>
      <c r="D787" s="9" t="n"/>
      <c r="E787" s="9" t="n"/>
    </row>
    <row r="788" ht="15.75" customHeight="1" s="496">
      <c r="C788" s="9" t="n"/>
      <c r="D788" s="9" t="n"/>
      <c r="E788" s="9" t="n"/>
    </row>
    <row r="789" ht="15.75" customHeight="1" s="496">
      <c r="C789" s="9" t="n"/>
      <c r="D789" s="9" t="n"/>
      <c r="E789" s="9" t="n"/>
    </row>
    <row r="790" ht="15.75" customHeight="1" s="496">
      <c r="C790" s="9" t="n"/>
      <c r="D790" s="9" t="n"/>
      <c r="E790" s="9" t="n"/>
    </row>
    <row r="791" ht="15.75" customHeight="1" s="496">
      <c r="C791" s="9" t="n"/>
      <c r="D791" s="9" t="n"/>
      <c r="E791" s="9" t="n"/>
    </row>
    <row r="792" ht="15.75" customHeight="1" s="496">
      <c r="C792" s="9" t="n"/>
      <c r="D792" s="9" t="n"/>
      <c r="E792" s="9" t="n"/>
    </row>
    <row r="793" ht="15.75" customHeight="1" s="496">
      <c r="C793" s="9" t="n"/>
      <c r="D793" s="9" t="n"/>
      <c r="E793" s="9" t="n"/>
    </row>
    <row r="794" ht="15.75" customHeight="1" s="496">
      <c r="C794" s="9" t="n"/>
      <c r="D794" s="9" t="n"/>
      <c r="E794" s="9" t="n"/>
    </row>
    <row r="795" ht="15.75" customHeight="1" s="496">
      <c r="C795" s="9" t="n"/>
      <c r="D795" s="9" t="n"/>
      <c r="E795" s="9" t="n"/>
    </row>
    <row r="796" ht="15.75" customHeight="1" s="496">
      <c r="C796" s="9" t="n"/>
      <c r="D796" s="9" t="n"/>
      <c r="E796" s="9" t="n"/>
    </row>
    <row r="797" ht="15.75" customHeight="1" s="496">
      <c r="C797" s="9" t="n"/>
      <c r="D797" s="9" t="n"/>
      <c r="E797" s="9" t="n"/>
    </row>
    <row r="798" ht="15.75" customHeight="1" s="496">
      <c r="C798" s="9" t="n"/>
      <c r="D798" s="9" t="n"/>
      <c r="E798" s="9" t="n"/>
    </row>
    <row r="799" ht="15.75" customHeight="1" s="496">
      <c r="C799" s="9" t="n"/>
      <c r="D799" s="9" t="n"/>
      <c r="E799" s="9" t="n"/>
    </row>
    <row r="800" ht="15.75" customHeight="1" s="496">
      <c r="C800" s="9" t="n"/>
      <c r="D800" s="9" t="n"/>
      <c r="E800" s="9" t="n"/>
    </row>
    <row r="801" ht="15.75" customHeight="1" s="496">
      <c r="C801" s="9" t="n"/>
      <c r="D801" s="9" t="n"/>
      <c r="E801" s="9" t="n"/>
    </row>
    <row r="802" ht="15.75" customHeight="1" s="496">
      <c r="C802" s="9" t="n"/>
      <c r="D802" s="9" t="n"/>
      <c r="E802" s="9" t="n"/>
    </row>
    <row r="803" ht="15.75" customHeight="1" s="496">
      <c r="C803" s="9" t="n"/>
      <c r="D803" s="9" t="n"/>
      <c r="E803" s="9" t="n"/>
    </row>
    <row r="804" ht="15.75" customHeight="1" s="496">
      <c r="C804" s="9" t="n"/>
      <c r="D804" s="9" t="n"/>
      <c r="E804" s="9" t="n"/>
    </row>
    <row r="805" ht="15.75" customHeight="1" s="496">
      <c r="C805" s="9" t="n"/>
      <c r="D805" s="9" t="n"/>
      <c r="E805" s="9" t="n"/>
    </row>
    <row r="806" ht="15.75" customHeight="1" s="496">
      <c r="C806" s="9" t="n"/>
      <c r="D806" s="9" t="n"/>
      <c r="E806" s="9" t="n"/>
    </row>
    <row r="807" ht="15.75" customHeight="1" s="496">
      <c r="C807" s="9" t="n"/>
      <c r="D807" s="9" t="n"/>
      <c r="E807" s="9" t="n"/>
    </row>
    <row r="808" ht="15.75" customHeight="1" s="496">
      <c r="C808" s="9" t="n"/>
      <c r="D808" s="9" t="n"/>
      <c r="E808" s="9" t="n"/>
    </row>
    <row r="809" ht="15.75" customHeight="1" s="496">
      <c r="C809" s="9" t="n"/>
      <c r="D809" s="9" t="n"/>
      <c r="E809" s="9" t="n"/>
    </row>
    <row r="810" ht="15.75" customHeight="1" s="496">
      <c r="C810" s="9" t="n"/>
      <c r="D810" s="9" t="n"/>
      <c r="E810" s="9" t="n"/>
    </row>
    <row r="811" ht="15.75" customHeight="1" s="496">
      <c r="C811" s="9" t="n"/>
      <c r="D811" s="9" t="n"/>
      <c r="E811" s="9" t="n"/>
    </row>
    <row r="812" ht="15.75" customHeight="1" s="496">
      <c r="C812" s="9" t="n"/>
      <c r="D812" s="9" t="n"/>
      <c r="E812" s="9" t="n"/>
    </row>
    <row r="813" ht="15.75" customHeight="1" s="496">
      <c r="C813" s="9" t="n"/>
      <c r="D813" s="9" t="n"/>
      <c r="E813" s="9" t="n"/>
    </row>
    <row r="814" ht="15.75" customHeight="1" s="496">
      <c r="C814" s="9" t="n"/>
      <c r="D814" s="9" t="n"/>
      <c r="E814" s="9" t="n"/>
    </row>
    <row r="815" ht="15.75" customHeight="1" s="496">
      <c r="C815" s="9" t="n"/>
      <c r="D815" s="9" t="n"/>
      <c r="E815" s="9" t="n"/>
    </row>
    <row r="816" ht="15.75" customHeight="1" s="496">
      <c r="C816" s="9" t="n"/>
      <c r="D816" s="9" t="n"/>
      <c r="E816" s="9" t="n"/>
    </row>
    <row r="817" ht="15.75" customHeight="1" s="496">
      <c r="C817" s="9" t="n"/>
      <c r="D817" s="9" t="n"/>
      <c r="E817" s="9" t="n"/>
    </row>
    <row r="818" ht="15.75" customHeight="1" s="496">
      <c r="C818" s="9" t="n"/>
      <c r="D818" s="9" t="n"/>
      <c r="E818" s="9" t="n"/>
    </row>
    <row r="819" ht="15.75" customHeight="1" s="496">
      <c r="C819" s="9" t="n"/>
      <c r="D819" s="9" t="n"/>
      <c r="E819" s="9" t="n"/>
    </row>
    <row r="820" ht="15.75" customHeight="1" s="496">
      <c r="C820" s="9" t="n"/>
      <c r="D820" s="9" t="n"/>
      <c r="E820" s="9" t="n"/>
    </row>
    <row r="821" ht="15.75" customHeight="1" s="496">
      <c r="C821" s="9" t="n"/>
      <c r="D821" s="9" t="n"/>
      <c r="E821" s="9" t="n"/>
    </row>
    <row r="822" ht="15.75" customHeight="1" s="496">
      <c r="C822" s="9" t="n"/>
      <c r="D822" s="9" t="n"/>
      <c r="E822" s="9" t="n"/>
    </row>
    <row r="823" ht="15.75" customHeight="1" s="496">
      <c r="C823" s="9" t="n"/>
      <c r="D823" s="9" t="n"/>
      <c r="E823" s="9" t="n"/>
    </row>
    <row r="824" ht="15.75" customHeight="1" s="496">
      <c r="C824" s="9" t="n"/>
      <c r="D824" s="9" t="n"/>
      <c r="E824" s="9" t="n"/>
    </row>
    <row r="825" ht="15.75" customHeight="1" s="496">
      <c r="C825" s="9" t="n"/>
      <c r="D825" s="9" t="n"/>
      <c r="E825" s="9" t="n"/>
    </row>
    <row r="826" ht="15.75" customHeight="1" s="496">
      <c r="C826" s="9" t="n"/>
      <c r="D826" s="9" t="n"/>
      <c r="E826" s="9" t="n"/>
    </row>
    <row r="827" ht="15.75" customHeight="1" s="496">
      <c r="C827" s="9" t="n"/>
      <c r="D827" s="9" t="n"/>
      <c r="E827" s="9" t="n"/>
    </row>
    <row r="828" ht="15.75" customHeight="1" s="496">
      <c r="C828" s="9" t="n"/>
      <c r="D828" s="9" t="n"/>
      <c r="E828" s="9" t="n"/>
    </row>
    <row r="829" ht="15.75" customHeight="1" s="496">
      <c r="C829" s="9" t="n"/>
      <c r="D829" s="9" t="n"/>
      <c r="E829" s="9" t="n"/>
    </row>
    <row r="830" ht="15.75" customHeight="1" s="496">
      <c r="C830" s="9" t="n"/>
      <c r="D830" s="9" t="n"/>
      <c r="E830" s="9" t="n"/>
    </row>
    <row r="831" ht="15.75" customHeight="1" s="496">
      <c r="C831" s="9" t="n"/>
      <c r="D831" s="9" t="n"/>
      <c r="E831" s="9" t="n"/>
    </row>
    <row r="832" ht="15.75" customHeight="1" s="496">
      <c r="C832" s="9" t="n"/>
      <c r="D832" s="9" t="n"/>
      <c r="E832" s="9" t="n"/>
    </row>
    <row r="833" ht="15.75" customHeight="1" s="496">
      <c r="C833" s="9" t="n"/>
      <c r="D833" s="9" t="n"/>
      <c r="E833" s="9" t="n"/>
    </row>
    <row r="834" ht="15.75" customHeight="1" s="496">
      <c r="C834" s="9" t="n"/>
      <c r="D834" s="9" t="n"/>
      <c r="E834" s="9" t="n"/>
    </row>
    <row r="835" ht="15.75" customHeight="1" s="496">
      <c r="C835" s="9" t="n"/>
      <c r="D835" s="9" t="n"/>
      <c r="E835" s="9" t="n"/>
    </row>
    <row r="836" ht="15.75" customHeight="1" s="496">
      <c r="C836" s="9" t="n"/>
      <c r="D836" s="9" t="n"/>
      <c r="E836" s="9" t="n"/>
    </row>
    <row r="837" ht="15.75" customHeight="1" s="496">
      <c r="C837" s="9" t="n"/>
      <c r="D837" s="9" t="n"/>
      <c r="E837" s="9" t="n"/>
    </row>
    <row r="838" ht="15.75" customHeight="1" s="496">
      <c r="C838" s="9" t="n"/>
      <c r="D838" s="9" t="n"/>
      <c r="E838" s="9" t="n"/>
    </row>
    <row r="839" ht="15.75" customHeight="1" s="496">
      <c r="C839" s="9" t="n"/>
      <c r="D839" s="9" t="n"/>
      <c r="E839" s="9" t="n"/>
    </row>
    <row r="840" ht="15.75" customHeight="1" s="496">
      <c r="C840" s="9" t="n"/>
      <c r="D840" s="9" t="n"/>
      <c r="E840" s="9" t="n"/>
    </row>
    <row r="841" ht="15.75" customHeight="1" s="496">
      <c r="C841" s="9" t="n"/>
      <c r="D841" s="9" t="n"/>
      <c r="E841" s="9" t="n"/>
    </row>
    <row r="842" ht="15.75" customHeight="1" s="496">
      <c r="C842" s="9" t="n"/>
      <c r="D842" s="9" t="n"/>
      <c r="E842" s="9" t="n"/>
    </row>
    <row r="843" ht="15.75" customHeight="1" s="496">
      <c r="C843" s="9" t="n"/>
      <c r="D843" s="9" t="n"/>
      <c r="E843" s="9" t="n"/>
    </row>
    <row r="844" ht="15.75" customHeight="1" s="496">
      <c r="C844" s="9" t="n"/>
      <c r="D844" s="9" t="n"/>
      <c r="E844" s="9" t="n"/>
    </row>
    <row r="845" ht="15.75" customHeight="1" s="496">
      <c r="C845" s="9" t="n"/>
      <c r="D845" s="9" t="n"/>
      <c r="E845" s="9" t="n"/>
    </row>
    <row r="846" ht="15.75" customHeight="1" s="496">
      <c r="C846" s="9" t="n"/>
      <c r="D846" s="9" t="n"/>
      <c r="E846" s="9" t="n"/>
    </row>
    <row r="847" ht="15.75" customHeight="1" s="496">
      <c r="C847" s="9" t="n"/>
      <c r="D847" s="9" t="n"/>
      <c r="E847" s="9" t="n"/>
    </row>
    <row r="848" ht="15.75" customHeight="1" s="496">
      <c r="C848" s="9" t="n"/>
      <c r="D848" s="9" t="n"/>
      <c r="E848" s="9" t="n"/>
    </row>
    <row r="849" ht="15.75" customHeight="1" s="496">
      <c r="C849" s="9" t="n"/>
      <c r="D849" s="9" t="n"/>
      <c r="E849" s="9" t="n"/>
    </row>
    <row r="850" ht="15.75" customHeight="1" s="496">
      <c r="C850" s="9" t="n"/>
      <c r="D850" s="9" t="n"/>
      <c r="E850" s="9" t="n"/>
    </row>
    <row r="851" ht="15.75" customHeight="1" s="496">
      <c r="C851" s="9" t="n"/>
      <c r="D851" s="9" t="n"/>
      <c r="E851" s="9" t="n"/>
    </row>
    <row r="852" ht="15.75" customHeight="1" s="496">
      <c r="C852" s="9" t="n"/>
      <c r="D852" s="9" t="n"/>
      <c r="E852" s="9" t="n"/>
    </row>
    <row r="853" ht="15.75" customHeight="1" s="496">
      <c r="C853" s="9" t="n"/>
      <c r="D853" s="9" t="n"/>
      <c r="E853" s="9" t="n"/>
    </row>
    <row r="854" ht="15.75" customHeight="1" s="496">
      <c r="C854" s="9" t="n"/>
      <c r="D854" s="9" t="n"/>
      <c r="E854" s="9" t="n"/>
    </row>
    <row r="855" ht="15.75" customHeight="1" s="496">
      <c r="C855" s="9" t="n"/>
      <c r="D855" s="9" t="n"/>
      <c r="E855" s="9" t="n"/>
    </row>
    <row r="856" ht="15.75" customHeight="1" s="496">
      <c r="C856" s="9" t="n"/>
      <c r="D856" s="9" t="n"/>
      <c r="E856" s="9" t="n"/>
    </row>
    <row r="857" ht="15.75" customHeight="1" s="496">
      <c r="C857" s="9" t="n"/>
      <c r="D857" s="9" t="n"/>
      <c r="E857" s="9" t="n"/>
    </row>
    <row r="858" ht="15.75" customHeight="1" s="496">
      <c r="C858" s="9" t="n"/>
      <c r="D858" s="9" t="n"/>
      <c r="E858" s="9" t="n"/>
    </row>
    <row r="859" ht="15.75" customHeight="1" s="496">
      <c r="C859" s="9" t="n"/>
      <c r="D859" s="9" t="n"/>
      <c r="E859" s="9" t="n"/>
    </row>
    <row r="860" ht="15.75" customHeight="1" s="496">
      <c r="C860" s="9" t="n"/>
      <c r="D860" s="9" t="n"/>
      <c r="E860" s="9" t="n"/>
    </row>
    <row r="861" ht="15.75" customHeight="1" s="496">
      <c r="C861" s="9" t="n"/>
      <c r="D861" s="9" t="n"/>
      <c r="E861" s="9" t="n"/>
    </row>
    <row r="862" ht="15.75" customHeight="1" s="496">
      <c r="C862" s="9" t="n"/>
      <c r="D862" s="9" t="n"/>
      <c r="E862" s="9" t="n"/>
    </row>
    <row r="863" ht="15.75" customHeight="1" s="496">
      <c r="C863" s="9" t="n"/>
      <c r="D863" s="9" t="n"/>
      <c r="E863" s="9" t="n"/>
    </row>
    <row r="864" ht="15.75" customHeight="1" s="496">
      <c r="C864" s="9" t="n"/>
      <c r="D864" s="9" t="n"/>
      <c r="E864" s="9" t="n"/>
    </row>
    <row r="865" ht="15.75" customHeight="1" s="496">
      <c r="C865" s="9" t="n"/>
      <c r="D865" s="9" t="n"/>
      <c r="E865" s="9" t="n"/>
    </row>
    <row r="866" ht="15.75" customHeight="1" s="496">
      <c r="C866" s="9" t="n"/>
      <c r="D866" s="9" t="n"/>
      <c r="E866" s="9" t="n"/>
    </row>
    <row r="867" ht="15.75" customHeight="1" s="496">
      <c r="C867" s="9" t="n"/>
      <c r="D867" s="9" t="n"/>
      <c r="E867" s="9" t="n"/>
    </row>
    <row r="868" ht="15.75" customHeight="1" s="496">
      <c r="C868" s="9" t="n"/>
      <c r="D868" s="9" t="n"/>
      <c r="E868" s="9" t="n"/>
    </row>
    <row r="869" ht="15.75" customHeight="1" s="496">
      <c r="C869" s="9" t="n"/>
      <c r="D869" s="9" t="n"/>
      <c r="E869" s="9" t="n"/>
    </row>
    <row r="870" ht="15.75" customHeight="1" s="496">
      <c r="C870" s="9" t="n"/>
      <c r="D870" s="9" t="n"/>
      <c r="E870" s="9" t="n"/>
    </row>
    <row r="871" ht="15.75" customHeight="1" s="496">
      <c r="C871" s="9" t="n"/>
      <c r="D871" s="9" t="n"/>
      <c r="E871" s="9" t="n"/>
    </row>
    <row r="872" ht="15.75" customHeight="1" s="496">
      <c r="C872" s="9" t="n"/>
      <c r="D872" s="9" t="n"/>
      <c r="E872" s="9" t="n"/>
    </row>
    <row r="873" ht="15.75" customHeight="1" s="496">
      <c r="C873" s="9" t="n"/>
      <c r="D873" s="9" t="n"/>
      <c r="E873" s="9" t="n"/>
    </row>
    <row r="874" ht="15.75" customHeight="1" s="496">
      <c r="C874" s="9" t="n"/>
      <c r="D874" s="9" t="n"/>
      <c r="E874" s="9" t="n"/>
    </row>
    <row r="875" ht="15.75" customHeight="1" s="496">
      <c r="C875" s="9" t="n"/>
      <c r="D875" s="9" t="n"/>
      <c r="E875" s="9" t="n"/>
    </row>
    <row r="876" ht="15.75" customHeight="1" s="496">
      <c r="C876" s="9" t="n"/>
      <c r="D876" s="9" t="n"/>
      <c r="E876" s="9" t="n"/>
    </row>
    <row r="877" ht="15.75" customHeight="1" s="496">
      <c r="C877" s="9" t="n"/>
      <c r="D877" s="9" t="n"/>
      <c r="E877" s="9" t="n"/>
    </row>
    <row r="878" ht="15.75" customHeight="1" s="496">
      <c r="C878" s="9" t="n"/>
      <c r="D878" s="9" t="n"/>
      <c r="E878" s="9" t="n"/>
    </row>
    <row r="879" ht="15.75" customHeight="1" s="496">
      <c r="C879" s="9" t="n"/>
      <c r="D879" s="9" t="n"/>
      <c r="E879" s="9" t="n"/>
    </row>
    <row r="880" ht="15.75" customHeight="1" s="496">
      <c r="C880" s="9" t="n"/>
      <c r="D880" s="9" t="n"/>
      <c r="E880" s="9" t="n"/>
    </row>
    <row r="881" ht="15.75" customHeight="1" s="496">
      <c r="C881" s="9" t="n"/>
      <c r="D881" s="9" t="n"/>
      <c r="E881" s="9" t="n"/>
    </row>
    <row r="882" ht="15.75" customHeight="1" s="496">
      <c r="C882" s="9" t="n"/>
      <c r="D882" s="9" t="n"/>
      <c r="E882" s="9" t="n"/>
    </row>
    <row r="883" ht="15.75" customHeight="1" s="496">
      <c r="C883" s="9" t="n"/>
      <c r="D883" s="9" t="n"/>
      <c r="E883" s="9" t="n"/>
    </row>
    <row r="884" ht="15.75" customHeight="1" s="496">
      <c r="C884" s="9" t="n"/>
      <c r="D884" s="9" t="n"/>
      <c r="E884" s="9" t="n"/>
    </row>
    <row r="885" ht="15.75" customHeight="1" s="496">
      <c r="C885" s="9" t="n"/>
      <c r="D885" s="9" t="n"/>
      <c r="E885" s="9" t="n"/>
    </row>
    <row r="886" ht="15.75" customHeight="1" s="496">
      <c r="C886" s="9" t="n"/>
      <c r="D886" s="9" t="n"/>
      <c r="E886" s="9" t="n"/>
    </row>
    <row r="887" ht="15.75" customHeight="1" s="496">
      <c r="C887" s="9" t="n"/>
      <c r="D887" s="9" t="n"/>
      <c r="E887" s="9" t="n"/>
    </row>
    <row r="888" ht="15.75" customHeight="1" s="496">
      <c r="C888" s="9" t="n"/>
      <c r="D888" s="9" t="n"/>
      <c r="E888" s="9" t="n"/>
    </row>
    <row r="889" ht="15.75" customHeight="1" s="496">
      <c r="C889" s="9" t="n"/>
      <c r="D889" s="9" t="n"/>
      <c r="E889" s="9" t="n"/>
    </row>
    <row r="890" ht="15.75" customHeight="1" s="496">
      <c r="C890" s="9" t="n"/>
      <c r="D890" s="9" t="n"/>
      <c r="E890" s="9" t="n"/>
    </row>
    <row r="891" ht="15.75" customHeight="1" s="496">
      <c r="C891" s="9" t="n"/>
      <c r="D891" s="9" t="n"/>
      <c r="E891" s="9" t="n"/>
    </row>
    <row r="892" ht="15.75" customHeight="1" s="496">
      <c r="C892" s="9" t="n"/>
      <c r="D892" s="9" t="n"/>
      <c r="E892" s="9" t="n"/>
    </row>
    <row r="893" ht="15.75" customHeight="1" s="496">
      <c r="C893" s="9" t="n"/>
      <c r="D893" s="9" t="n"/>
      <c r="E893" s="9" t="n"/>
    </row>
    <row r="894" ht="15.75" customHeight="1" s="496">
      <c r="C894" s="9" t="n"/>
      <c r="D894" s="9" t="n"/>
      <c r="E894" s="9" t="n"/>
    </row>
    <row r="895" ht="15.75" customHeight="1" s="496">
      <c r="C895" s="9" t="n"/>
      <c r="D895" s="9" t="n"/>
      <c r="E895" s="9" t="n"/>
    </row>
    <row r="896" ht="15.75" customHeight="1" s="496">
      <c r="C896" s="9" t="n"/>
      <c r="D896" s="9" t="n"/>
      <c r="E896" s="9" t="n"/>
    </row>
    <row r="897" ht="15.75" customHeight="1" s="496">
      <c r="C897" s="9" t="n"/>
      <c r="D897" s="9" t="n"/>
      <c r="E897" s="9" t="n"/>
    </row>
    <row r="898" ht="15.75" customHeight="1" s="496">
      <c r="C898" s="9" t="n"/>
      <c r="D898" s="9" t="n"/>
      <c r="E898" s="9" t="n"/>
    </row>
    <row r="899" ht="15.75" customHeight="1" s="496">
      <c r="C899" s="9" t="n"/>
      <c r="D899" s="9" t="n"/>
      <c r="E899" s="9" t="n"/>
    </row>
    <row r="900" ht="15.75" customHeight="1" s="496">
      <c r="C900" s="9" t="n"/>
      <c r="D900" s="9" t="n"/>
      <c r="E900" s="9" t="n"/>
    </row>
    <row r="901" ht="15.75" customHeight="1" s="496">
      <c r="C901" s="9" t="n"/>
      <c r="D901" s="9" t="n"/>
      <c r="E901" s="9" t="n"/>
    </row>
    <row r="902" ht="15.75" customHeight="1" s="496">
      <c r="C902" s="9" t="n"/>
      <c r="D902" s="9" t="n"/>
      <c r="E902" s="9" t="n"/>
    </row>
    <row r="903" ht="15.75" customHeight="1" s="496">
      <c r="C903" s="9" t="n"/>
      <c r="D903" s="9" t="n"/>
      <c r="E903" s="9" t="n"/>
    </row>
    <row r="904" ht="15.75" customHeight="1" s="496">
      <c r="C904" s="9" t="n"/>
      <c r="D904" s="9" t="n"/>
      <c r="E904" s="9" t="n"/>
    </row>
    <row r="905" ht="15.75" customHeight="1" s="496">
      <c r="C905" s="9" t="n"/>
      <c r="D905" s="9" t="n"/>
      <c r="E905" s="9" t="n"/>
    </row>
    <row r="906" ht="15.75" customHeight="1" s="496">
      <c r="C906" s="9" t="n"/>
      <c r="D906" s="9" t="n"/>
      <c r="E906" s="9" t="n"/>
    </row>
    <row r="907" ht="15.75" customHeight="1" s="496">
      <c r="C907" s="9" t="n"/>
      <c r="D907" s="9" t="n"/>
      <c r="E907" s="9" t="n"/>
    </row>
    <row r="908" ht="15.75" customHeight="1" s="496">
      <c r="C908" s="9" t="n"/>
      <c r="D908" s="9" t="n"/>
      <c r="E908" s="9" t="n"/>
    </row>
    <row r="909" ht="15.75" customHeight="1" s="496">
      <c r="C909" s="9" t="n"/>
      <c r="D909" s="9" t="n"/>
      <c r="E909" s="9" t="n"/>
    </row>
    <row r="910" ht="15.75" customHeight="1" s="496">
      <c r="C910" s="9" t="n"/>
      <c r="D910" s="9" t="n"/>
      <c r="E910" s="9" t="n"/>
    </row>
    <row r="911" ht="15.75" customHeight="1" s="496">
      <c r="C911" s="9" t="n"/>
      <c r="D911" s="9" t="n"/>
      <c r="E911" s="9" t="n"/>
    </row>
    <row r="912" ht="15.75" customHeight="1" s="496">
      <c r="C912" s="9" t="n"/>
      <c r="D912" s="9" t="n"/>
      <c r="E912" s="9" t="n"/>
    </row>
    <row r="913" ht="15.75" customHeight="1" s="496">
      <c r="C913" s="9" t="n"/>
      <c r="D913" s="9" t="n"/>
      <c r="E913" s="9" t="n"/>
    </row>
    <row r="914" ht="15.75" customHeight="1" s="496">
      <c r="C914" s="9" t="n"/>
      <c r="D914" s="9" t="n"/>
      <c r="E914" s="9" t="n"/>
    </row>
    <row r="915" ht="15.75" customHeight="1" s="496">
      <c r="C915" s="9" t="n"/>
      <c r="D915" s="9" t="n"/>
      <c r="E915" s="9" t="n"/>
    </row>
    <row r="916" ht="15.75" customHeight="1" s="496">
      <c r="C916" s="9" t="n"/>
      <c r="D916" s="9" t="n"/>
      <c r="E916" s="9" t="n"/>
    </row>
    <row r="917" ht="15.75" customHeight="1" s="496">
      <c r="C917" s="9" t="n"/>
      <c r="D917" s="9" t="n"/>
      <c r="E917" s="9" t="n"/>
    </row>
    <row r="918" ht="15.75" customHeight="1" s="496">
      <c r="C918" s="9" t="n"/>
      <c r="D918" s="9" t="n"/>
      <c r="E918" s="9" t="n"/>
    </row>
    <row r="919" ht="15.75" customHeight="1" s="496">
      <c r="C919" s="9" t="n"/>
      <c r="D919" s="9" t="n"/>
      <c r="E919" s="9" t="n"/>
    </row>
    <row r="920" ht="15.75" customHeight="1" s="496">
      <c r="C920" s="9" t="n"/>
      <c r="D920" s="9" t="n"/>
      <c r="E920" s="9" t="n"/>
    </row>
    <row r="921" ht="15.75" customHeight="1" s="496">
      <c r="C921" s="9" t="n"/>
      <c r="D921" s="9" t="n"/>
      <c r="E921" s="9" t="n"/>
    </row>
    <row r="922" ht="15.75" customHeight="1" s="496">
      <c r="C922" s="9" t="n"/>
      <c r="D922" s="9" t="n"/>
      <c r="E922" s="9" t="n"/>
    </row>
    <row r="923" ht="15.75" customHeight="1" s="496">
      <c r="C923" s="9" t="n"/>
      <c r="D923" s="9" t="n"/>
      <c r="E923" s="9" t="n"/>
    </row>
    <row r="924" ht="15.75" customHeight="1" s="496">
      <c r="C924" s="9" t="n"/>
      <c r="D924" s="9" t="n"/>
      <c r="E924" s="9" t="n"/>
    </row>
    <row r="925" ht="15.75" customHeight="1" s="496">
      <c r="C925" s="9" t="n"/>
      <c r="D925" s="9" t="n"/>
      <c r="E925" s="9" t="n"/>
    </row>
    <row r="926" ht="15.75" customHeight="1" s="496">
      <c r="C926" s="9" t="n"/>
      <c r="D926" s="9" t="n"/>
      <c r="E926" s="9" t="n"/>
    </row>
    <row r="927" ht="15.75" customHeight="1" s="496">
      <c r="C927" s="9" t="n"/>
      <c r="D927" s="9" t="n"/>
      <c r="E927" s="9" t="n"/>
    </row>
    <row r="928" ht="15.75" customHeight="1" s="496">
      <c r="C928" s="9" t="n"/>
      <c r="D928" s="9" t="n"/>
      <c r="E928" s="9" t="n"/>
    </row>
    <row r="929" ht="15.75" customHeight="1" s="496">
      <c r="C929" s="9" t="n"/>
      <c r="D929" s="9" t="n"/>
      <c r="E929" s="9" t="n"/>
    </row>
    <row r="930" ht="15.75" customHeight="1" s="496">
      <c r="C930" s="9" t="n"/>
      <c r="D930" s="9" t="n"/>
      <c r="E930" s="9" t="n"/>
    </row>
    <row r="931" ht="15.75" customHeight="1" s="496">
      <c r="C931" s="9" t="n"/>
      <c r="D931" s="9" t="n"/>
      <c r="E931" s="9" t="n"/>
    </row>
    <row r="932" ht="15.75" customHeight="1" s="496">
      <c r="C932" s="9" t="n"/>
      <c r="D932" s="9" t="n"/>
      <c r="E932" s="9" t="n"/>
    </row>
    <row r="933" ht="15.75" customHeight="1" s="496">
      <c r="C933" s="9" t="n"/>
      <c r="D933" s="9" t="n"/>
      <c r="E933" s="9" t="n"/>
    </row>
    <row r="934" ht="15.75" customHeight="1" s="496">
      <c r="C934" s="9" t="n"/>
      <c r="D934" s="9" t="n"/>
      <c r="E934" s="9" t="n"/>
    </row>
    <row r="935" ht="15.75" customHeight="1" s="496">
      <c r="C935" s="9" t="n"/>
      <c r="D935" s="9" t="n"/>
      <c r="E935" s="9" t="n"/>
    </row>
    <row r="936" ht="15.75" customHeight="1" s="496">
      <c r="C936" s="9" t="n"/>
      <c r="D936" s="9" t="n"/>
      <c r="E936" s="9" t="n"/>
    </row>
    <row r="937" ht="15.75" customHeight="1" s="496">
      <c r="C937" s="9" t="n"/>
      <c r="D937" s="9" t="n"/>
      <c r="E937" s="9" t="n"/>
    </row>
    <row r="938" ht="15.75" customHeight="1" s="496">
      <c r="C938" s="9" t="n"/>
      <c r="D938" s="9" t="n"/>
      <c r="E938" s="9" t="n"/>
    </row>
    <row r="939" ht="15.75" customHeight="1" s="496">
      <c r="C939" s="9" t="n"/>
      <c r="D939" s="9" t="n"/>
      <c r="E939" s="9" t="n"/>
    </row>
    <row r="940" ht="15.75" customHeight="1" s="496">
      <c r="C940" s="9" t="n"/>
      <c r="D940" s="9" t="n"/>
      <c r="E940" s="9" t="n"/>
    </row>
    <row r="941" ht="15.75" customHeight="1" s="496">
      <c r="C941" s="9" t="n"/>
      <c r="D941" s="9" t="n"/>
      <c r="E941" s="9" t="n"/>
    </row>
    <row r="942" ht="15.75" customHeight="1" s="496">
      <c r="C942" s="9" t="n"/>
      <c r="D942" s="9" t="n"/>
      <c r="E942" s="9" t="n"/>
    </row>
    <row r="943" ht="15.75" customHeight="1" s="496">
      <c r="C943" s="9" t="n"/>
      <c r="D943" s="9" t="n"/>
      <c r="E943" s="9" t="n"/>
    </row>
    <row r="944" ht="15.75" customHeight="1" s="496">
      <c r="C944" s="9" t="n"/>
      <c r="D944" s="9" t="n"/>
      <c r="E944" s="9" t="n"/>
    </row>
    <row r="945" ht="15.75" customHeight="1" s="496">
      <c r="C945" s="9" t="n"/>
      <c r="D945" s="9" t="n"/>
      <c r="E945" s="9" t="n"/>
    </row>
    <row r="946" ht="15.75" customHeight="1" s="496">
      <c r="C946" s="9" t="n"/>
      <c r="D946" s="9" t="n"/>
      <c r="E946" s="9" t="n"/>
    </row>
    <row r="947" ht="15.75" customHeight="1" s="496">
      <c r="C947" s="9" t="n"/>
      <c r="D947" s="9" t="n"/>
      <c r="E947" s="9" t="n"/>
    </row>
    <row r="948" ht="15.75" customHeight="1" s="496">
      <c r="C948" s="9" t="n"/>
      <c r="D948" s="9" t="n"/>
      <c r="E948" s="9" t="n"/>
    </row>
    <row r="949" ht="15.75" customHeight="1" s="496">
      <c r="C949" s="9" t="n"/>
      <c r="D949" s="9" t="n"/>
      <c r="E949" s="9" t="n"/>
    </row>
    <row r="950" ht="15.75" customHeight="1" s="496">
      <c r="C950" s="9" t="n"/>
      <c r="D950" s="9" t="n"/>
      <c r="E950" s="9" t="n"/>
    </row>
    <row r="951" ht="15.75" customHeight="1" s="496">
      <c r="C951" s="9" t="n"/>
      <c r="D951" s="9" t="n"/>
      <c r="E951" s="9" t="n"/>
    </row>
    <row r="952" ht="15.75" customHeight="1" s="496">
      <c r="C952" s="9" t="n"/>
      <c r="D952" s="9" t="n"/>
      <c r="E952" s="9" t="n"/>
    </row>
    <row r="953" ht="15.75" customHeight="1" s="496">
      <c r="C953" s="9" t="n"/>
      <c r="D953" s="9" t="n"/>
      <c r="E953" s="9" t="n"/>
    </row>
    <row r="954" ht="15.75" customHeight="1" s="496">
      <c r="C954" s="9" t="n"/>
      <c r="D954" s="9" t="n"/>
      <c r="E954" s="9" t="n"/>
    </row>
    <row r="955" ht="15.75" customHeight="1" s="496">
      <c r="C955" s="9" t="n"/>
      <c r="D955" s="9" t="n"/>
      <c r="E955" s="9" t="n"/>
    </row>
    <row r="956" ht="15.75" customHeight="1" s="496">
      <c r="C956" s="9" t="n"/>
      <c r="D956" s="9" t="n"/>
      <c r="E956" s="9" t="n"/>
    </row>
    <row r="957" ht="15.75" customHeight="1" s="496">
      <c r="C957" s="9" t="n"/>
      <c r="D957" s="9" t="n"/>
      <c r="E957" s="9" t="n"/>
    </row>
    <row r="958" ht="15.75" customHeight="1" s="496">
      <c r="C958" s="9" t="n"/>
      <c r="D958" s="9" t="n"/>
      <c r="E958" s="9" t="n"/>
    </row>
    <row r="959" ht="15.75" customHeight="1" s="496">
      <c r="C959" s="9" t="n"/>
      <c r="D959" s="9" t="n"/>
      <c r="E959" s="9" t="n"/>
    </row>
    <row r="960" ht="15.75" customHeight="1" s="496">
      <c r="C960" s="9" t="n"/>
      <c r="D960" s="9" t="n"/>
      <c r="E960" s="9" t="n"/>
    </row>
    <row r="961" ht="15.75" customHeight="1" s="496">
      <c r="C961" s="9" t="n"/>
      <c r="D961" s="9" t="n"/>
      <c r="E961" s="9" t="n"/>
    </row>
    <row r="962" ht="15.75" customHeight="1" s="496">
      <c r="C962" s="9" t="n"/>
      <c r="D962" s="9" t="n"/>
      <c r="E962" s="9" t="n"/>
    </row>
    <row r="963" ht="15.75" customHeight="1" s="496">
      <c r="C963" s="9" t="n"/>
      <c r="D963" s="9" t="n"/>
      <c r="E963" s="9" t="n"/>
    </row>
    <row r="964" ht="15.75" customHeight="1" s="496">
      <c r="C964" s="9" t="n"/>
      <c r="D964" s="9" t="n"/>
      <c r="E964" s="9" t="n"/>
    </row>
    <row r="965" ht="15.75" customHeight="1" s="496">
      <c r="C965" s="9" t="n"/>
      <c r="D965" s="9" t="n"/>
      <c r="E965" s="9" t="n"/>
    </row>
    <row r="966" ht="15.75" customHeight="1" s="496">
      <c r="C966" s="9" t="n"/>
      <c r="D966" s="9" t="n"/>
      <c r="E966" s="9" t="n"/>
    </row>
    <row r="967" ht="15.75" customHeight="1" s="496">
      <c r="C967" s="9" t="n"/>
      <c r="D967" s="9" t="n"/>
      <c r="E967" s="9" t="n"/>
    </row>
    <row r="968" ht="15.75" customHeight="1" s="496">
      <c r="C968" s="9" t="n"/>
      <c r="D968" s="9" t="n"/>
      <c r="E968" s="9" t="n"/>
    </row>
    <row r="969" ht="15.75" customHeight="1" s="496">
      <c r="C969" s="9" t="n"/>
      <c r="D969" s="9" t="n"/>
      <c r="E969" s="9" t="n"/>
    </row>
    <row r="970" ht="15.75" customHeight="1" s="496">
      <c r="C970" s="9" t="n"/>
      <c r="D970" s="9" t="n"/>
      <c r="E970" s="9" t="n"/>
    </row>
    <row r="971" ht="15.75" customHeight="1" s="496">
      <c r="C971" s="9" t="n"/>
      <c r="D971" s="9" t="n"/>
      <c r="E971" s="9" t="n"/>
    </row>
    <row r="972" ht="15.75" customHeight="1" s="496">
      <c r="C972" s="9" t="n"/>
      <c r="D972" s="9" t="n"/>
      <c r="E972" s="9" t="n"/>
    </row>
    <row r="973" ht="15.75" customHeight="1" s="496">
      <c r="C973" s="9" t="n"/>
      <c r="D973" s="9" t="n"/>
      <c r="E973" s="9" t="n"/>
    </row>
    <row r="974" ht="15.75" customHeight="1" s="496">
      <c r="C974" s="9" t="n"/>
      <c r="D974" s="9" t="n"/>
      <c r="E974" s="9" t="n"/>
    </row>
    <row r="975" ht="15.75" customHeight="1" s="496">
      <c r="C975" s="9" t="n"/>
      <c r="D975" s="9" t="n"/>
      <c r="E975" s="9" t="n"/>
    </row>
    <row r="976" ht="15.75" customHeight="1" s="496">
      <c r="C976" s="9" t="n"/>
      <c r="D976" s="9" t="n"/>
      <c r="E976" s="9" t="n"/>
    </row>
    <row r="977" ht="15.75" customHeight="1" s="496">
      <c r="C977" s="9" t="n"/>
      <c r="D977" s="9" t="n"/>
      <c r="E977" s="9" t="n"/>
    </row>
    <row r="978" ht="15.75" customHeight="1" s="496">
      <c r="C978" s="9" t="n"/>
      <c r="D978" s="9" t="n"/>
      <c r="E978" s="9" t="n"/>
    </row>
    <row r="979" ht="15.75" customHeight="1" s="496">
      <c r="C979" s="9" t="n"/>
      <c r="D979" s="9" t="n"/>
      <c r="E979" s="9" t="n"/>
    </row>
    <row r="980" ht="15.75" customHeight="1" s="496">
      <c r="C980" s="9" t="n"/>
      <c r="D980" s="9" t="n"/>
      <c r="E980" s="9" t="n"/>
    </row>
    <row r="981" ht="15.75" customHeight="1" s="496">
      <c r="C981" s="9" t="n"/>
      <c r="D981" s="9" t="n"/>
      <c r="E981" s="9" t="n"/>
    </row>
    <row r="982" ht="15.75" customHeight="1" s="496">
      <c r="C982" s="9" t="n"/>
      <c r="D982" s="9" t="n"/>
      <c r="E982" s="9" t="n"/>
    </row>
    <row r="983" ht="15.75" customHeight="1" s="496">
      <c r="C983" s="9" t="n"/>
      <c r="D983" s="9" t="n"/>
      <c r="E983" s="9" t="n"/>
    </row>
    <row r="984" ht="15.75" customHeight="1" s="496">
      <c r="C984" s="9" t="n"/>
      <c r="D984" s="9" t="n"/>
      <c r="E984" s="9" t="n"/>
    </row>
    <row r="985" ht="15.75" customHeight="1" s="496">
      <c r="C985" s="9" t="n"/>
      <c r="D985" s="9" t="n"/>
      <c r="E985" s="9" t="n"/>
    </row>
    <row r="986" ht="15.75" customHeight="1" s="496">
      <c r="C986" s="9" t="n"/>
      <c r="D986" s="9" t="n"/>
      <c r="E986" s="9" t="n"/>
    </row>
    <row r="987" ht="15.75" customHeight="1" s="496">
      <c r="C987" s="9" t="n"/>
      <c r="D987" s="9" t="n"/>
      <c r="E987" s="9" t="n"/>
    </row>
    <row r="988" ht="15.75" customHeight="1" s="496">
      <c r="C988" s="9" t="n"/>
      <c r="D988" s="9" t="n"/>
      <c r="E988" s="9" t="n"/>
    </row>
    <row r="989" ht="15.75" customHeight="1" s="496">
      <c r="C989" s="9" t="n"/>
      <c r="D989" s="9" t="n"/>
      <c r="E989" s="9" t="n"/>
    </row>
    <row r="990" ht="15.75" customHeight="1" s="496">
      <c r="C990" s="9" t="n"/>
      <c r="D990" s="9" t="n"/>
      <c r="E990" s="9" t="n"/>
    </row>
    <row r="991" ht="15.75" customHeight="1" s="496">
      <c r="C991" s="9" t="n"/>
      <c r="D991" s="9" t="n"/>
      <c r="E991" s="9" t="n"/>
    </row>
    <row r="992" ht="15.75" customHeight="1" s="496">
      <c r="C992" s="9" t="n"/>
      <c r="D992" s="9" t="n"/>
      <c r="E992" s="9" t="n"/>
    </row>
    <row r="993" ht="15.75" customHeight="1" s="496">
      <c r="C993" s="9" t="n"/>
      <c r="D993" s="9" t="n"/>
      <c r="E993" s="9" t="n"/>
    </row>
    <row r="994" ht="15.75" customHeight="1" s="496">
      <c r="C994" s="9" t="n"/>
      <c r="D994" s="9" t="n"/>
      <c r="E994" s="9" t="n"/>
    </row>
    <row r="995" ht="15.75" customHeight="1" s="496">
      <c r="C995" s="9" t="n"/>
      <c r="D995" s="9" t="n"/>
      <c r="E995" s="9" t="n"/>
    </row>
    <row r="996" ht="15.75" customHeight="1" s="496">
      <c r="C996" s="9" t="n"/>
      <c r="D996" s="9" t="n"/>
      <c r="E996" s="9" t="n"/>
    </row>
    <row r="997" ht="15.75" customHeight="1" s="496">
      <c r="C997" s="9" t="n"/>
      <c r="D997" s="9" t="n"/>
      <c r="E997" s="9" t="n"/>
    </row>
    <row r="998" ht="15.75" customHeight="1" s="496">
      <c r="C998" s="9" t="n"/>
      <c r="D998" s="9" t="n"/>
      <c r="E998" s="9" t="n"/>
    </row>
    <row r="999" ht="15.75" customHeight="1" s="496">
      <c r="C999" s="9" t="n"/>
      <c r="D999" s="9" t="n"/>
      <c r="E999" s="9" t="n"/>
    </row>
    <row r="1000" ht="15.75" customHeight="1" s="496">
      <c r="C1000" s="9" t="n"/>
      <c r="D1000" s="9" t="n"/>
      <c r="E1000" s="9" t="n"/>
    </row>
  </sheetData>
  <mergeCells count="8">
    <mergeCell ref="B2:H2"/>
    <mergeCell ref="B13:H13"/>
    <mergeCell ref="B15:H15"/>
    <mergeCell ref="B25:H25"/>
    <mergeCell ref="B27:H27"/>
    <mergeCell ref="B29:H29"/>
    <mergeCell ref="B3:H3"/>
    <mergeCell ref="B31:H31"/>
  </mergeCells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F18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496" min="1" max="1"/>
    <col min="2" max="2" width="12" style="14181" hidden="0" customWidth="1"/>
    <col min="3" max="3" width="32" style="14181" hidden="0" customWidth="1"/>
    <col min="4" max="4" width="55" style="14181" hidden="0" customWidth="1"/>
    <col min="5" max="5" width="58" style="14181" hidden="0" customWidth="1"/>
    <col min="6" max="6" width="57" style="14181" hidden="0" customWidth="1"/>
  </cols>
  <sheetData>
    <row r="1" ht="15.75" customHeight="1" s="1091" customFormat="1"/>
    <row r="2" ht="36" customHeight="1" s="14181" customFormat="1">
      <c r="B2" s="26447" t="str">
        <v>Concepções — propostas físicas a revisar para a modelagem funcional MF-B</v>
      </c>
      <c r="C2" s="26636"/>
      <c r="D2" s="26636"/>
      <c r="E2" s="26636"/>
      <c r="F2" s="26447"/>
    </row>
    <row r="3" ht="38" customHeight="1" s="1091" customFormat="1">
      <c r="B3" s="1502" t="str">
        <v>Código</v>
      </c>
      <c r="C3" s="1502" t="str">
        <v>Direção da concepção</v>
      </c>
      <c r="D3" s="1502" t="str">
        <v>Combinação principal</v>
      </c>
      <c r="E3" s="1502" t="str">
        <v>Inspeção e sinal</v>
      </c>
      <c r="F3" s="1502" t="str">
        <v>Pendências decisivas</v>
      </c>
    </row>
    <row r="4" ht="58" customHeight="1" s="14181" customFormat="1">
      <c r="B4" s="14593" t="str">
        <v>C1</v>
      </c>
      <c r="C4" s="14593" t="str">
        <v>Simplicidade e manutenção</v>
      </c>
      <c r="D4" s="14593" t="str">
        <v>Berço polimérico; EPP; cintas; guias ajustáveis; interface com carrinho; barreira removível</v>
      </c>
      <c r="E4" s="14593" t="str">
        <v>Visor na barreira do próprio dispositivo; acesso à peça descoberta, com contenção fechada. Sem OP-01.</v>
      </c>
      <c r="F4" s="14593" t="str">
        <v>Contato/tensão na cerâmica, área crítica, preparo, ajuste, dimensões, vida e custo.</v>
      </c>
    </row>
    <row r="5" ht="58" customHeight="1" s="14181" customFormat="1">
      <c r="B5" s="14593" t="str">
        <v>C2</v>
      </c>
      <c r="C5" s="14593" t="str">
        <v>Ajuste e estrutura</v>
      </c>
      <c r="D5" s="14593" t="str">
        <v>Estrutura telescópica; interface resiliente; grampos limitados; rolamento removível; fechos indexados</v>
      </c>
      <c r="E5" s="14593" t="str">
        <v>Painel transparente na barreira contínua do dispositivo; peça sem caixa de origem. Sem OP-01 na base.</v>
      </c>
      <c r="F5" s="14593" t="str">
        <v>Pressões de contato, massa, limpeza dos trilhos, inspeção, preparo e retorno.</v>
      </c>
    </row>
    <row r="6" ht="58" customHeight="1" s="14181" customFormat="1">
      <c r="B6" s="14593" t="str">
        <v>C3</v>
      </c>
      <c r="C6" s="14593" t="str">
        <v>Mobilidade no canteiro</v>
      </c>
      <c r="D6" s="14593" t="str">
        <v>Painéis reguláveis; elastômeros; rodízios com freio; apoios de descanso; barreira fechada</v>
      </c>
      <c r="E6" s="14593" t="str">
        <v>Regiões transparentes na barreira do dispositivo e peça diretamente apoiada. Sem OP-01 na base.</v>
      </c>
      <c r="F6" s="14593" t="str">
        <v>Contato direto, inspeção/retirada segura, escadas, força, estabilidade, volume e custo.</v>
      </c>
    </row>
    <row r="7" ht="15.75" customHeight="1" s="1091" customFormat="1"/>
    <row r="8" ht="15.75" customHeight="1" s="1091" customFormat="1"/>
    <row r="9" ht="42" customHeight="1" s="14181" customFormat="1">
      <c r="B9" s="26705" t="str">
        <v>MF-B foi selecionada para desenvolvimento na primeira Pugh. C1/C2/C3 são combinações físicas anteriores sob proteção direta: revisar e demonstrar sua aderência ao estágio externo e às interfaces antes da segunda seleção. Nenhuma concepção física foi escolhida.</v>
      </c>
      <c r="C9" s="26705"/>
      <c r="D9" s="26705"/>
      <c r="E9" s="26705"/>
      <c r="F9" s="26705"/>
    </row>
    <row r="10" ht="15.75" customHeight="1" s="1091" customFormat="1"/>
    <row r="11" ht="15.75" customHeight="1" s="1091" customFormat="1"/>
    <row r="12" ht="42" customHeight="1" s="17402" customFormat="1">
      <c r="B12" s="26267" t="str">
        <v>MIM anterior da C1: 156 escores preservados como histórico de hipóteses. Portadores foram descritos sob M1; a transferência dos escores e dos agrupamentos exige reavaliação. Não transportar automaticamente os resultados para C2/C3.</v>
      </c>
      <c r="C12" s="26267" t="str">
        <v>MIM anterior da C1: 156 escores preservados como histórico de hipóteses. Portadores foram descritos sob M1; a transferência dos escores e dos agrupamentos exige reavaliação. Não transportar automaticamente os resultados para C2/C3.</v>
      </c>
      <c r="D12" s="26267" t="str">
        <v>MIM anterior da C1: 156 escores preservados como histórico de hipóteses. Portadores foram descritos sob M1; a transferência dos escores e dos agrupamentos exige reavaliação. Não transportar automaticamente os resultados para C2/C3.</v>
      </c>
      <c r="E12" s="26267" t="str">
        <v>MIM anterior da C1: 156 escores preservados como histórico de hipóteses. Portadores foram descritos sob M1; a transferência dos escores e dos agrupamentos exige reavaliação. Não transportar automaticamente os resultados para C2/C3.</v>
      </c>
      <c r="F12" s="26267" t="str">
        <v>MIM anterior da C1: 156 escores preservados como histórico de hipóteses. Portadores foram descritos sob M1; a transferência dos escores e dos agrupamentos exige reavaliação. Não transportar automaticamente os resultados para C2/C3.</v>
      </c>
    </row>
    <row r="13" ht="15.75" customHeight="1" s="1091" customFormat="1"/>
    <row r="14" ht="66" customHeight="1" s="7576" customFormat="1">
      <c r="B14" s="13085" t="str">
        <v>Catálogo funcional revisto: 17 funções para 23 vínculos de requisitos. Preservar atributos e restrições em C1/C2/C3; recolher vazio não comprova volume carregado, e uniões removíveis não comprovam RP20. Seleção continua pendente.</v>
      </c>
      <c r="C14" s="13085" t="str">
        <v>Catálogo funcional revisto: 17 funções para 23 vínculos de requisitos. Preservar atributos e restrições em C1/C2/C3; recolher vazio não comprova volume carregado, e uniões removíveis não comprovam RP20. Seleção continua pendente.</v>
      </c>
      <c r="D14" s="13085" t="str">
        <v>Catálogo funcional revisto: 17 funções para 23 vínculos de requisitos. Preservar atributos e restrições em C1/C2/C3; recolher vazio não comprova volume carregado, e uniões removíveis não comprovam RP20. Seleção continua pendente.</v>
      </c>
      <c r="E14" s="13085" t="str">
        <v>Catálogo funcional revisto: 17 funções para 23 vínculos de requisitos. Preservar atributos e restrições em C1/C2/C3; recolher vazio não comprova volume carregado, e uniões removíveis não comprovam RP20. Seleção continua pendente.</v>
      </c>
      <c r="F14" s="13085" t="str">
        <v>Catálogo funcional revisto: 17 funções para 23 vínculos de requisitos. Preservar atributos e restrições em C1/C2/C3; recolher vazio não comprova volume carregado, e uniões removíveis não comprovam RP20. Seleção continua pendente.</v>
      </c>
    </row>
    <row r="15" ht="15.75" customHeight="1" s="1091" customFormat="1"/>
    <row r="16" ht="15.75" customHeight="1" s="1091" customFormat="1"/>
    <row r="17" ht="15.75" customHeight="1" s="1091" customFormat="1"/>
    <row r="18" ht="15.75" customHeight="1" s="1091" customFormat="1">
      <c r="B18" s="717"/>
    </row>
    <row r="19" ht="15.75" customHeight="1" s="1091" customFormat="1"/>
    <row r="20" ht="15.75" customHeight="1" s="1091" customFormat="1"/>
    <row r="21" ht="15.75" customHeight="1" s="1091" customFormat="1"/>
    <row r="22" ht="15.75" customHeight="1" s="1091" customFormat="1"/>
    <row r="23" ht="15.75" customHeight="1" s="1091" customFormat="1"/>
    <row r="24" ht="15.75" customHeight="1" s="1091" customFormat="1"/>
    <row r="25" ht="15.75" customHeight="1" s="1091" customFormat="1"/>
    <row r="26" ht="15.75" customHeight="1" s="1091" customFormat="1"/>
    <row r="27" ht="15.75" customHeight="1" s="1091" customFormat="1"/>
    <row r="28" ht="15.75" customHeight="1" s="1091" customFormat="1"/>
    <row r="29" ht="15.75" customHeight="1" s="1091" customFormat="1"/>
    <row r="30" ht="15.75" customHeight="1" s="1091" customFormat="1"/>
    <row r="31" ht="15.75" customHeight="1" s="1091" customFormat="1"/>
    <row r="32" ht="15.75" customHeight="1" s="1091" customFormat="1"/>
    <row r="33" ht="15.75" customHeight="1" s="1091" customFormat="1"/>
    <row r="34" ht="15.75" customHeight="1" s="1091" customFormat="1"/>
    <row r="35" ht="15.75" customHeight="1" s="1091" customFormat="1"/>
    <row r="36" ht="15.75" customHeight="1" s="1091" customFormat="1"/>
    <row r="37" ht="15.75" customHeight="1" s="1091" customFormat="1"/>
    <row r="38" ht="15.75" customHeight="1" s="1091" customFormat="1"/>
    <row r="39" ht="15.75" customHeight="1" s="1091" customFormat="1"/>
    <row r="40" ht="15.75" customHeight="1" s="1091" customFormat="1"/>
    <row r="41" ht="15.75" customHeight="1" s="1091" customFormat="1"/>
    <row r="42" ht="15.75" customHeight="1" s="1091" customFormat="1"/>
    <row r="43" ht="15.75" customHeight="1" s="1091" customFormat="1"/>
    <row r="44" ht="15.75" customHeight="1" s="1091" customFormat="1"/>
    <row r="45" ht="15.75" customHeight="1" s="1091" customFormat="1"/>
    <row r="46" ht="15.75" customHeight="1" s="1091" customFormat="1"/>
    <row r="47" ht="15.75" customHeight="1" s="1091" customFormat="1"/>
    <row r="48" ht="15.75" customHeight="1" s="1091" customFormat="1"/>
    <row r="49" ht="15.75" customHeight="1" s="1091" customFormat="1"/>
    <row r="50" ht="15.75" customHeight="1" s="1091" customFormat="1"/>
    <row r="51" ht="15.75" customHeight="1" s="1091" customFormat="1"/>
    <row r="52" ht="15.75" customHeight="1" s="1091" customFormat="1"/>
    <row r="53" ht="15.75" customHeight="1" s="1091" customFormat="1"/>
    <row r="54" ht="15.75" customHeight="1" s="1091" customFormat="1"/>
    <row r="55" ht="15.75" customHeight="1" s="1091" customFormat="1"/>
    <row r="56" ht="15.75" customHeight="1" s="1091" customFormat="1"/>
    <row r="57" ht="15.75" customHeight="1" s="1091" customFormat="1"/>
    <row r="58" ht="15.75" customHeight="1" s="1091" customFormat="1"/>
    <row r="59" ht="15.75" customHeight="1" s="1091" customFormat="1"/>
    <row r="60" ht="15.75" customHeight="1" s="1091" customFormat="1"/>
    <row r="61" ht="15.75" customHeight="1" s="1091" customFormat="1"/>
    <row r="62" ht="15.75" customHeight="1" s="1091" customFormat="1"/>
    <row r="63" ht="15.75" customHeight="1" s="1091" customFormat="1"/>
    <row r="64" ht="15.75" customHeight="1" s="1091" customFormat="1"/>
    <row r="65" ht="15.75" customHeight="1" s="1091" customFormat="1"/>
    <row r="66" ht="15.75" customHeight="1" s="1091" customFormat="1"/>
    <row r="67" ht="15.75" customHeight="1" s="1091" customFormat="1"/>
    <row r="68" ht="15.75" customHeight="1" s="1091" customFormat="1"/>
    <row r="69" ht="15.75" customHeight="1" s="1091" customFormat="1"/>
    <row r="70" ht="15.75" customHeight="1" s="1091" customFormat="1"/>
    <row r="71" ht="15.75" customHeight="1" s="1091" customFormat="1"/>
    <row r="72" ht="15.75" customHeight="1" s="1091" customFormat="1"/>
    <row r="73" ht="15.75" customHeight="1" s="1091" customFormat="1"/>
    <row r="74" ht="15.75" customHeight="1" s="1091" customFormat="1"/>
    <row r="75" ht="15.75" customHeight="1" s="1091" customFormat="1"/>
    <row r="76" ht="15.75" customHeight="1" s="1091" customFormat="1"/>
    <row r="77" ht="15.75" customHeight="1" s="1091" customFormat="1"/>
    <row r="78" ht="15.75" customHeight="1" s="1091" customFormat="1"/>
    <row r="79" ht="15.75" customHeight="1" s="1091" customFormat="1"/>
    <row r="80" ht="15.75" customHeight="1" s="1091" customFormat="1"/>
    <row r="81" ht="15.75" customHeight="1" s="1091" customFormat="1"/>
    <row r="82" ht="15.75" customHeight="1" s="1091" customFormat="1"/>
    <row r="83" ht="15.75" customHeight="1" s="1091" customFormat="1"/>
    <row r="84" ht="15.75" customHeight="1" s="1091" customFormat="1"/>
    <row r="85" ht="15.75" customHeight="1" s="1091" customFormat="1"/>
    <row r="86" ht="15.75" customHeight="1" s="1091" customFormat="1"/>
    <row r="87" ht="15.75" customHeight="1" s="1091" customFormat="1"/>
    <row r="88" ht="15.75" customHeight="1" s="1091" customFormat="1"/>
    <row r="89" ht="15.75" customHeight="1" s="1091" customFormat="1"/>
    <row r="90" ht="15.75" customHeight="1" s="1091" customFormat="1"/>
    <row r="91" ht="15.75" customHeight="1" s="1091" customFormat="1"/>
    <row r="92" ht="15.75" customHeight="1" s="1091" customFormat="1"/>
    <row r="93" ht="15.75" customHeight="1" s="1091" customFormat="1"/>
    <row r="94" ht="15.75" customHeight="1" s="1091" customFormat="1"/>
    <row r="95" ht="15.75" customHeight="1" s="1091" customFormat="1"/>
    <row r="96" ht="15.75" customHeight="1" s="1091" customFormat="1"/>
    <row r="97" ht="15.75" customHeight="1" s="1091" customFormat="1"/>
    <row r="98" ht="15.75" customHeight="1" s="1091" customFormat="1"/>
    <row r="99" ht="15.75" customHeight="1" s="1091" customFormat="1"/>
    <row r="100" ht="15.75" customHeight="1" s="1091" customFormat="1"/>
    <row r="101" ht="15.75" customHeight="1" s="1091" customFormat="1"/>
    <row r="102" ht="15.75" customHeight="1" s="1091" customFormat="1"/>
    <row r="103" ht="15.75" customHeight="1" s="1091" customFormat="1"/>
    <row r="104" ht="15.75" customHeight="1" s="1091" customFormat="1"/>
    <row r="105" ht="15.75" customHeight="1" s="1091" customFormat="1"/>
    <row r="106" ht="15.75" customHeight="1" s="1091" customFormat="1"/>
    <row r="107" ht="15.75" customHeight="1" s="1091" customFormat="1"/>
    <row r="108" ht="15.75" customHeight="1" s="1091" customFormat="1"/>
    <row r="109" ht="15.75" customHeight="1" s="1091" customFormat="1"/>
    <row r="110" ht="15.75" customHeight="1" s="1091" customFormat="1"/>
    <row r="111" ht="15.75" customHeight="1" s="1091" customFormat="1"/>
    <row r="112" ht="15.75" customHeight="1" s="1091" customFormat="1"/>
    <row r="113" ht="15.75" customHeight="1" s="1091" customFormat="1"/>
    <row r="114" ht="15.75" customHeight="1" s="1091" customFormat="1"/>
    <row r="115" ht="15.75" customHeight="1" s="1091" customFormat="1"/>
    <row r="116" ht="15.75" customHeight="1" s="1091" customFormat="1"/>
    <row r="117" ht="15.75" customHeight="1" s="1091" customFormat="1"/>
    <row r="118" ht="15.75" customHeight="1" s="1091" customFormat="1"/>
    <row r="119" ht="15.75" customHeight="1" s="1091" customFormat="1"/>
    <row r="120" ht="15.75" customHeight="1" s="1091" customFormat="1"/>
    <row r="121" ht="15.75" customHeight="1" s="1091" customFormat="1"/>
    <row r="122" ht="15.75" customHeight="1" s="1091" customFormat="1"/>
    <row r="123" ht="15.75" customHeight="1" s="1091" customFormat="1"/>
    <row r="124" ht="15.75" customHeight="1" s="1091" customFormat="1"/>
    <row r="125" ht="15.75" customHeight="1" s="1091" customFormat="1"/>
    <row r="126" ht="15.75" customHeight="1" s="1091" customFormat="1"/>
    <row r="127" ht="15.75" customHeight="1" s="1091" customFormat="1"/>
    <row r="128" ht="15.75" customHeight="1" s="1091" customFormat="1"/>
    <row r="129" ht="15.75" customHeight="1" s="1091" customFormat="1"/>
    <row r="130" ht="15.75" customHeight="1" s="1091" customFormat="1"/>
    <row r="131" ht="15.75" customHeight="1" s="1091" customFormat="1"/>
    <row r="132" ht="15.75" customHeight="1" s="1091" customFormat="1"/>
    <row r="133" ht="15.75" customHeight="1" s="1091" customFormat="1"/>
    <row r="134" ht="15.75" customHeight="1" s="1091" customFormat="1"/>
    <row r="135" ht="15.75" customHeight="1" s="1091" customFormat="1"/>
    <row r="136" ht="15.75" customHeight="1" s="1091" customFormat="1"/>
    <row r="137" ht="15.75" customHeight="1" s="1091" customFormat="1"/>
    <row r="138" ht="15.75" customHeight="1" s="1091" customFormat="1"/>
    <row r="139" ht="15.75" customHeight="1" s="1091" customFormat="1"/>
    <row r="140" ht="15.75" customHeight="1" s="1091" customFormat="1"/>
    <row r="141" ht="15.75" customHeight="1" s="496"/>
    <row r="142" ht="15.75" customHeight="1" s="496"/>
    <row r="143" ht="15.75" customHeight="1" s="496"/>
    <row r="144" ht="15.75" customHeight="1" s="496"/>
    <row r="145" ht="15.75" customHeight="1" s="496"/>
    <row r="146" ht="15.75" customHeight="1" s="496"/>
    <row r="147" ht="15.75" customHeight="1" s="496"/>
    <row r="148" ht="15.75" customHeight="1" s="496"/>
    <row r="149" ht="15.75" customHeight="1" s="496"/>
    <row r="150" ht="15.75" customHeight="1" s="496"/>
    <row r="151" ht="15.75" customHeight="1" s="496"/>
    <row r="152" ht="15.75" customHeight="1" s="496"/>
    <row r="153" ht="15.75" customHeight="1" s="496"/>
    <row r="154" ht="15.75" customHeight="1" s="496"/>
    <row r="155" ht="15.75" customHeight="1" s="496"/>
    <row r="156" ht="15.75" customHeight="1" s="496"/>
    <row r="157" ht="15.75" customHeight="1" s="496"/>
    <row r="158" ht="15.75" customHeight="1" s="496"/>
    <row r="159" ht="15.75" customHeight="1" s="496"/>
    <row r="160" ht="15.75" customHeight="1" s="496"/>
    <row r="161" ht="15.75" customHeight="1" s="496"/>
    <row r="162" ht="15.75" customHeight="1" s="496"/>
    <row r="163" ht="15.75" customHeight="1" s="496"/>
    <row r="164" ht="15.75" customHeight="1" s="496"/>
    <row r="165" ht="15.75" customHeight="1" s="496"/>
    <row r="166" ht="15.75" customHeight="1" s="496"/>
    <row r="167" ht="15.75" customHeight="1" s="496"/>
    <row r="168" ht="15.75" customHeight="1" s="496"/>
    <row r="169" ht="15.75" customHeight="1" s="496"/>
    <row r="170" ht="15.75" customHeight="1" s="496"/>
    <row r="171" ht="15.75" customHeight="1" s="496"/>
    <row r="172" ht="15.75" customHeight="1" s="496"/>
    <row r="173" ht="15.75" customHeight="1" s="496"/>
    <row r="174" ht="15.75" customHeight="1" s="496"/>
    <row r="175" ht="15.75" customHeight="1" s="496"/>
    <row r="176" ht="15.75" customHeight="1" s="496"/>
    <row r="177" ht="15.75" customHeight="1" s="496"/>
    <row r="178" ht="15.75" customHeight="1" s="496"/>
    <row r="179" ht="15.75" customHeight="1" s="496"/>
    <row r="180" ht="15.75" customHeight="1" s="496"/>
    <row r="181" ht="15.75" customHeight="1" s="496"/>
    <row r="182" ht="15.75" customHeight="1" s="496"/>
    <row r="183" ht="15.75" customHeight="1" s="496"/>
    <row r="184" ht="15.75" customHeight="1" s="496"/>
    <row r="185" ht="15.75" customHeight="1" s="496"/>
    <row r="186" ht="15.75" customHeight="1" s="496"/>
    <row r="187" ht="15.75" customHeight="1" s="496"/>
    <row r="188" ht="15.75" customHeight="1" s="496"/>
    <row r="189" ht="15.75" customHeight="1" s="496"/>
    <row r="190" ht="15.75" customHeight="1" s="496"/>
    <row r="191" ht="15.75" customHeight="1" s="496"/>
    <row r="192" ht="15.75" customHeight="1" s="496"/>
    <row r="193" ht="15.75" customHeight="1" s="496"/>
    <row r="194" ht="15.75" customHeight="1" s="496"/>
    <row r="195" ht="15.75" customHeight="1" s="496"/>
    <row r="196" ht="15.75" customHeight="1" s="496"/>
    <row r="197" ht="15.75" customHeight="1" s="496"/>
    <row r="198" ht="15.75" customHeight="1" s="496"/>
    <row r="199" ht="15.75" customHeight="1" s="496"/>
    <row r="200" ht="15.75" customHeight="1" s="496"/>
    <row r="201" ht="15.75" customHeight="1" s="496"/>
    <row r="202" ht="15.75" customHeight="1" s="496"/>
    <row r="203" ht="15.75" customHeight="1" s="496"/>
    <row r="204" ht="15.75" customHeight="1" s="496"/>
    <row r="205" ht="15.75" customHeight="1" s="496"/>
    <row r="206" ht="15.75" customHeight="1" s="496"/>
    <row r="207" ht="15.75" customHeight="1" s="496"/>
    <row r="208" ht="15.75" customHeight="1" s="496"/>
    <row r="209" ht="15.75" customHeight="1" s="496"/>
    <row r="210" ht="15.75" customHeight="1" s="496"/>
    <row r="211" ht="15.75" customHeight="1" s="496"/>
    <row r="212" ht="15.75" customHeight="1" s="496"/>
    <row r="213" ht="15.75" customHeight="1" s="496"/>
    <row r="214" ht="15.75" customHeight="1" s="496"/>
    <row r="215" ht="15.75" customHeight="1" s="496"/>
    <row r="216" ht="15.75" customHeight="1" s="496"/>
    <row r="217" ht="15.75" customHeight="1" s="496"/>
    <row r="218" ht="15.75" customHeight="1" s="496"/>
    <row r="219" ht="15.75" customHeight="1" s="496"/>
    <row r="220" ht="15.75" customHeight="1" s="496"/>
    <row r="221" ht="15.75" customHeight="1" s="496"/>
    <row r="222" ht="15.75" customHeight="1" s="496"/>
    <row r="223" ht="15.75" customHeight="1" s="496"/>
    <row r="224" ht="15.75" customHeight="1" s="496"/>
    <row r="225" ht="15.75" customHeight="1" s="496"/>
    <row r="226" ht="15.75" customHeight="1" s="496"/>
    <row r="227" ht="15.75" customHeight="1" s="496"/>
    <row r="228" ht="15.75" customHeight="1" s="496"/>
    <row r="229" ht="15.75" customHeight="1" s="496"/>
    <row r="230" ht="15.75" customHeight="1" s="496"/>
    <row r="231" ht="15.75" customHeight="1" s="496"/>
    <row r="232" ht="15.75" customHeight="1" s="496"/>
    <row r="233" ht="15.75" customHeight="1" s="496"/>
    <row r="234" ht="15.75" customHeight="1" s="496"/>
    <row r="235" ht="15.75" customHeight="1" s="496"/>
    <row r="236" ht="15.75" customHeight="1" s="496"/>
    <row r="237" ht="15.75" customHeight="1" s="496"/>
    <row r="238" ht="15.75" customHeight="1" s="496"/>
    <row r="239" ht="15.75" customHeight="1" s="496"/>
    <row r="240" ht="15.75" customHeight="1" s="496"/>
    <row r="241" ht="15.75" customHeight="1" s="496"/>
    <row r="242" ht="15.75" customHeight="1" s="496"/>
    <row r="243" ht="15.75" customHeight="1" s="496"/>
    <row r="244" ht="15.75" customHeight="1" s="496"/>
    <row r="245" ht="15.75" customHeight="1" s="496"/>
    <row r="246" ht="15.75" customHeight="1" s="496"/>
    <row r="247" ht="15.75" customHeight="1" s="496"/>
    <row r="248" ht="15.75" customHeight="1" s="496"/>
    <row r="249" ht="15.75" customHeight="1" s="496"/>
    <row r="250" ht="15.75" customHeight="1" s="496"/>
    <row r="251" ht="15.75" customHeight="1" s="496"/>
    <row r="252" ht="15.75" customHeight="1" s="496"/>
    <row r="253" ht="15.75" customHeight="1" s="496"/>
    <row r="254" ht="15.75" customHeight="1" s="496"/>
    <row r="255" ht="15.75" customHeight="1" s="496"/>
    <row r="256" ht="15.75" customHeight="1" s="496"/>
    <row r="257" ht="15.75" customHeight="1" s="496"/>
    <row r="258" ht="15.75" customHeight="1" s="496"/>
    <row r="259" ht="15.75" customHeight="1" s="496"/>
    <row r="260" ht="15.75" customHeight="1" s="496"/>
    <row r="261" ht="15.75" customHeight="1" s="496"/>
    <row r="262" ht="15.75" customHeight="1" s="496"/>
    <row r="263" ht="15.75" customHeight="1" s="496"/>
    <row r="264" ht="15.75" customHeight="1" s="496"/>
    <row r="265" ht="15.75" customHeight="1" s="496"/>
    <row r="266" ht="15.75" customHeight="1" s="496"/>
    <row r="267" ht="15.75" customHeight="1" s="496"/>
    <row r="268" ht="15.75" customHeight="1" s="496"/>
    <row r="269" ht="15.75" customHeight="1" s="496"/>
    <row r="270" ht="15.75" customHeight="1" s="496"/>
    <row r="271" ht="15.75" customHeight="1" s="496"/>
    <row r="272" ht="15.75" customHeight="1" s="496"/>
    <row r="273" ht="15.75" customHeight="1" s="496"/>
    <row r="274" ht="15.75" customHeight="1" s="496"/>
    <row r="275" ht="15.75" customHeight="1" s="496"/>
    <row r="276" ht="15.75" customHeight="1" s="496"/>
    <row r="277" ht="15.75" customHeight="1" s="496"/>
    <row r="278" ht="15.75" customHeight="1" s="496"/>
    <row r="279" ht="15.75" customHeight="1" s="496"/>
    <row r="280" ht="15.75" customHeight="1" s="496"/>
    <row r="281" ht="15.75" customHeight="1" s="496"/>
    <row r="282" ht="15.75" customHeight="1" s="496"/>
    <row r="283" ht="15.75" customHeight="1" s="496"/>
    <row r="284" ht="15.75" customHeight="1" s="496"/>
    <row r="285" ht="15.75" customHeight="1" s="496"/>
    <row r="286" ht="15.75" customHeight="1" s="496"/>
    <row r="287" ht="15.75" customHeight="1" s="496"/>
    <row r="288" ht="15.75" customHeight="1" s="496"/>
    <row r="289" ht="15.75" customHeight="1" s="496"/>
    <row r="290" ht="15.75" customHeight="1" s="496"/>
    <row r="291" ht="15.75" customHeight="1" s="496"/>
    <row r="292" ht="15.75" customHeight="1" s="496"/>
    <row r="293" ht="15.75" customHeight="1" s="496"/>
    <row r="294" ht="15.75" customHeight="1" s="496"/>
    <row r="295" ht="15.75" customHeight="1" s="496"/>
    <row r="296" ht="15.75" customHeight="1" s="496"/>
    <row r="297" ht="15.75" customHeight="1" s="496"/>
    <row r="298" ht="15.75" customHeight="1" s="496"/>
    <row r="299" ht="15.75" customHeight="1" s="496"/>
    <row r="300" ht="15.75" customHeight="1" s="496"/>
    <row r="301" ht="15.75" customHeight="1" s="496"/>
    <row r="302" ht="15.75" customHeight="1" s="496"/>
    <row r="303" ht="15.75" customHeight="1" s="496"/>
    <row r="304" ht="15.75" customHeight="1" s="496"/>
    <row r="305" ht="15.75" customHeight="1" s="496"/>
    <row r="306" ht="15.75" customHeight="1" s="496"/>
    <row r="307" ht="15.75" customHeight="1" s="496"/>
    <row r="308" ht="15.75" customHeight="1" s="496"/>
    <row r="309" ht="15.75" customHeight="1" s="496"/>
    <row r="310" ht="15.75" customHeight="1" s="496"/>
    <row r="311" ht="15.75" customHeight="1" s="496"/>
    <row r="312" ht="15.75" customHeight="1" s="496"/>
    <row r="313" ht="15.75" customHeight="1" s="496"/>
    <row r="314" ht="15.75" customHeight="1" s="496"/>
    <row r="315" ht="15.75" customHeight="1" s="496"/>
    <row r="316" ht="15.75" customHeight="1" s="496"/>
    <row r="317" ht="15.75" customHeight="1" s="496"/>
    <row r="318" ht="15.75" customHeight="1" s="496"/>
    <row r="319" ht="15.75" customHeight="1" s="496"/>
    <row r="320" ht="15.75" customHeight="1" s="496"/>
    <row r="321" ht="15.75" customHeight="1" s="496"/>
    <row r="322" ht="15.75" customHeight="1" s="496"/>
    <row r="323" ht="15.75" customHeight="1" s="496"/>
    <row r="324" ht="15.75" customHeight="1" s="496"/>
    <row r="325" ht="15.75" customHeight="1" s="496"/>
    <row r="326" ht="15.75" customHeight="1" s="496"/>
    <row r="327" ht="15.75" customHeight="1" s="496"/>
    <row r="328" ht="15.75" customHeight="1" s="496"/>
    <row r="329" ht="15.75" customHeight="1" s="496"/>
    <row r="330" ht="15.75" customHeight="1" s="496"/>
    <row r="331" ht="15.75" customHeight="1" s="496"/>
    <row r="332" ht="15.75" customHeight="1" s="496"/>
    <row r="333" ht="15.75" customHeight="1" s="496"/>
    <row r="334" ht="15.75" customHeight="1" s="496"/>
    <row r="335" ht="15.75" customHeight="1" s="496"/>
    <row r="336" ht="15.75" customHeight="1" s="496"/>
    <row r="337" ht="15.75" customHeight="1" s="496"/>
    <row r="338" ht="15.75" customHeight="1" s="496"/>
    <row r="339" ht="15.75" customHeight="1" s="496"/>
    <row r="340" ht="15.75" customHeight="1" s="496"/>
    <row r="341" ht="15.75" customHeight="1" s="496"/>
    <row r="342" ht="15.75" customHeight="1" s="496"/>
    <row r="343" ht="15.75" customHeight="1" s="496"/>
    <row r="344" ht="15.75" customHeight="1" s="496"/>
    <row r="345" ht="15.75" customHeight="1" s="496"/>
    <row r="346" ht="15.75" customHeight="1" s="496"/>
    <row r="347" ht="15.75" customHeight="1" s="496"/>
    <row r="348" ht="15.75" customHeight="1" s="496"/>
    <row r="349" ht="15.75" customHeight="1" s="496"/>
    <row r="350" ht="15.75" customHeight="1" s="496"/>
    <row r="351" ht="15.75" customHeight="1" s="496"/>
    <row r="352" ht="15.75" customHeight="1" s="496"/>
    <row r="353" ht="15.75" customHeight="1" s="496"/>
    <row r="354" ht="15.75" customHeight="1" s="496"/>
    <row r="355" ht="15.75" customHeight="1" s="496"/>
    <row r="356" ht="15.75" customHeight="1" s="496"/>
    <row r="357" ht="15.75" customHeight="1" s="496"/>
    <row r="358" ht="15.75" customHeight="1" s="496"/>
    <row r="359" ht="15.75" customHeight="1" s="496"/>
    <row r="360" ht="15.75" customHeight="1" s="496"/>
    <row r="361" ht="15.75" customHeight="1" s="496"/>
    <row r="362" ht="15.75" customHeight="1" s="496"/>
    <row r="363" ht="15.75" customHeight="1" s="496"/>
    <row r="364" ht="15.75" customHeight="1" s="496"/>
    <row r="365" ht="15.75" customHeight="1" s="496"/>
    <row r="366" ht="15.75" customHeight="1" s="496"/>
    <row r="367" ht="15.75" customHeight="1" s="496"/>
    <row r="368" ht="15.75" customHeight="1" s="496"/>
    <row r="369" ht="15.75" customHeight="1" s="496"/>
    <row r="370" ht="15.75" customHeight="1" s="496"/>
    <row r="371" ht="15.75" customHeight="1" s="496"/>
    <row r="372" ht="15.75" customHeight="1" s="496"/>
    <row r="373" ht="15.75" customHeight="1" s="496"/>
    <row r="374" ht="15.75" customHeight="1" s="496"/>
    <row r="375" ht="15.75" customHeight="1" s="496"/>
    <row r="376" ht="15.75" customHeight="1" s="496"/>
    <row r="377" ht="15.75" customHeight="1" s="496"/>
    <row r="378" ht="15.75" customHeight="1" s="496"/>
    <row r="379" ht="15.75" customHeight="1" s="496"/>
    <row r="380" ht="15.75" customHeight="1" s="496"/>
    <row r="381" ht="15.75" customHeight="1" s="496"/>
    <row r="382" ht="15.75" customHeight="1" s="496"/>
    <row r="383" ht="15.75" customHeight="1" s="496"/>
    <row r="384" ht="15.75" customHeight="1" s="496"/>
    <row r="385" ht="15.75" customHeight="1" s="496"/>
    <row r="386" ht="15.75" customHeight="1" s="496"/>
    <row r="387" ht="15.75" customHeight="1" s="496"/>
    <row r="388" ht="15.75" customHeight="1" s="496"/>
    <row r="389" ht="15.75" customHeight="1" s="496"/>
    <row r="390" ht="15.75" customHeight="1" s="496"/>
    <row r="391" ht="15.75" customHeight="1" s="496"/>
    <row r="392" ht="15.75" customHeight="1" s="496"/>
    <row r="393" ht="15.75" customHeight="1" s="496"/>
    <row r="394" ht="15.75" customHeight="1" s="496"/>
    <row r="395" ht="15.75" customHeight="1" s="496"/>
    <row r="396" ht="15.75" customHeight="1" s="496"/>
    <row r="397" ht="15.75" customHeight="1" s="496"/>
    <row r="398" ht="15.75" customHeight="1" s="496"/>
    <row r="399" ht="15.75" customHeight="1" s="496"/>
    <row r="400" ht="15.75" customHeight="1" s="496"/>
    <row r="401" ht="15.75" customHeight="1" s="496"/>
    <row r="402" ht="15.75" customHeight="1" s="496"/>
    <row r="403" ht="15.75" customHeight="1" s="496"/>
    <row r="404" ht="15.75" customHeight="1" s="496"/>
    <row r="405" ht="15.75" customHeight="1" s="496"/>
    <row r="406" ht="15.75" customHeight="1" s="496"/>
    <row r="407" ht="15.75" customHeight="1" s="496"/>
    <row r="408" ht="15.75" customHeight="1" s="496"/>
    <row r="409" ht="15.75" customHeight="1" s="496"/>
    <row r="410" ht="15.75" customHeight="1" s="496"/>
    <row r="411" ht="15.75" customHeight="1" s="496"/>
    <row r="412" ht="15.75" customHeight="1" s="496"/>
    <row r="413" ht="15.75" customHeight="1" s="496"/>
    <row r="414" ht="15.75" customHeight="1" s="496"/>
    <row r="415" ht="15.75" customHeight="1" s="496"/>
    <row r="416" ht="15.75" customHeight="1" s="496"/>
    <row r="417" ht="15.75" customHeight="1" s="496"/>
    <row r="418" ht="15.75" customHeight="1" s="496"/>
    <row r="419" ht="15.75" customHeight="1" s="496"/>
    <row r="420" ht="15.75" customHeight="1" s="496"/>
    <row r="421" ht="15.75" customHeight="1" s="496"/>
    <row r="422" ht="15.75" customHeight="1" s="496"/>
    <row r="423" ht="15.75" customHeight="1" s="496"/>
    <row r="424" ht="15.75" customHeight="1" s="496"/>
    <row r="425" ht="15.75" customHeight="1" s="496"/>
    <row r="426" ht="15.75" customHeight="1" s="496"/>
    <row r="427" ht="15.75" customHeight="1" s="496"/>
    <row r="428" ht="15.75" customHeight="1" s="496"/>
    <row r="429" ht="15.75" customHeight="1" s="496"/>
    <row r="430" ht="15.75" customHeight="1" s="496"/>
    <row r="431" ht="15.75" customHeight="1" s="496"/>
    <row r="432" ht="15.75" customHeight="1" s="496"/>
    <row r="433" ht="15.75" customHeight="1" s="496"/>
    <row r="434" ht="15.75" customHeight="1" s="496"/>
    <row r="435" ht="15.75" customHeight="1" s="496"/>
    <row r="436" ht="15.75" customHeight="1" s="496"/>
    <row r="437" ht="15.75" customHeight="1" s="496"/>
    <row r="438" ht="15.75" customHeight="1" s="496"/>
    <row r="439" ht="15.75" customHeight="1" s="496"/>
    <row r="440" ht="15.75" customHeight="1" s="496"/>
    <row r="441" ht="15.75" customHeight="1" s="496"/>
    <row r="442" ht="15.75" customHeight="1" s="496"/>
    <row r="443" ht="15.75" customHeight="1" s="496"/>
    <row r="444" ht="15.75" customHeight="1" s="496"/>
    <row r="445" ht="15.75" customHeight="1" s="496"/>
    <row r="446" ht="15.75" customHeight="1" s="496"/>
    <row r="447" ht="15.75" customHeight="1" s="496"/>
    <row r="448" ht="15.75" customHeight="1" s="496"/>
    <row r="449" ht="15.75" customHeight="1" s="496"/>
    <row r="450" ht="15.75" customHeight="1" s="496"/>
    <row r="451" ht="15.75" customHeight="1" s="496"/>
    <row r="452" ht="15.75" customHeight="1" s="496"/>
    <row r="453" ht="15.75" customHeight="1" s="496"/>
    <row r="454" ht="15.75" customHeight="1" s="496"/>
    <row r="455" ht="15.75" customHeight="1" s="496"/>
    <row r="456" ht="15.75" customHeight="1" s="496"/>
    <row r="457" ht="15.75" customHeight="1" s="496"/>
    <row r="458" ht="15.75" customHeight="1" s="496"/>
    <row r="459" ht="15.75" customHeight="1" s="496"/>
    <row r="460" ht="15.75" customHeight="1" s="496"/>
    <row r="461" ht="15.75" customHeight="1" s="496"/>
    <row r="462" ht="15.75" customHeight="1" s="496"/>
    <row r="463" ht="15.75" customHeight="1" s="496"/>
    <row r="464" ht="15.75" customHeight="1" s="496"/>
    <row r="465" ht="15.75" customHeight="1" s="496"/>
    <row r="466" ht="15.75" customHeight="1" s="496"/>
    <row r="467" ht="15.75" customHeight="1" s="496"/>
    <row r="468" ht="15.75" customHeight="1" s="496"/>
    <row r="469" ht="15.75" customHeight="1" s="496"/>
    <row r="470" ht="15.75" customHeight="1" s="496"/>
    <row r="471" ht="15.75" customHeight="1" s="496"/>
    <row r="472" ht="15.75" customHeight="1" s="496"/>
    <row r="473" ht="15.75" customHeight="1" s="496"/>
    <row r="474" ht="15.75" customHeight="1" s="496"/>
    <row r="475" ht="15.75" customHeight="1" s="496"/>
    <row r="476" ht="15.75" customHeight="1" s="496"/>
    <row r="477" ht="15.75" customHeight="1" s="496"/>
    <row r="478" ht="15.75" customHeight="1" s="496"/>
    <row r="479" ht="15.75" customHeight="1" s="496"/>
    <row r="480" ht="15.75" customHeight="1" s="496"/>
    <row r="481" ht="15.75" customHeight="1" s="496"/>
    <row r="482" ht="15.75" customHeight="1" s="496"/>
    <row r="483" ht="15.75" customHeight="1" s="496"/>
    <row r="484" ht="15.75" customHeight="1" s="496"/>
    <row r="485" ht="15.75" customHeight="1" s="496"/>
    <row r="486" ht="15.75" customHeight="1" s="496"/>
    <row r="487" ht="15.75" customHeight="1" s="496"/>
    <row r="488" ht="15.75" customHeight="1" s="496"/>
    <row r="489" ht="15.75" customHeight="1" s="496"/>
    <row r="490" ht="15.75" customHeight="1" s="496"/>
    <row r="491" ht="15.75" customHeight="1" s="496"/>
    <row r="492" ht="15.75" customHeight="1" s="496"/>
    <row r="493" ht="15.75" customHeight="1" s="496"/>
    <row r="494" ht="15.75" customHeight="1" s="496"/>
    <row r="495" ht="15.75" customHeight="1" s="496"/>
    <row r="496" ht="15.75" customHeight="1" s="496"/>
    <row r="497" ht="15.75" customHeight="1" s="496"/>
    <row r="498" ht="15.75" customHeight="1" s="496"/>
    <row r="499" ht="15.75" customHeight="1" s="496"/>
    <row r="500" ht="15.75" customHeight="1" s="496"/>
    <row r="501" ht="15.75" customHeight="1" s="496"/>
    <row r="502" ht="15.75" customHeight="1" s="496"/>
    <row r="503" ht="15.75" customHeight="1" s="496"/>
    <row r="504" ht="15.75" customHeight="1" s="496"/>
    <row r="505" ht="15.75" customHeight="1" s="496"/>
    <row r="506" ht="15.75" customHeight="1" s="496"/>
    <row r="507" ht="15.75" customHeight="1" s="496"/>
    <row r="508" ht="15.75" customHeight="1" s="496"/>
    <row r="509" ht="15.75" customHeight="1" s="496"/>
    <row r="510" ht="15.75" customHeight="1" s="496"/>
    <row r="511" ht="15.75" customHeight="1" s="496"/>
    <row r="512" ht="15.75" customHeight="1" s="496"/>
    <row r="513" ht="15.75" customHeight="1" s="496"/>
    <row r="514" ht="15.75" customHeight="1" s="496"/>
    <row r="515" ht="15.75" customHeight="1" s="496"/>
    <row r="516" ht="15.75" customHeight="1" s="496"/>
    <row r="517" ht="15.75" customHeight="1" s="496"/>
    <row r="518" ht="15.75" customHeight="1" s="496"/>
    <row r="519" ht="15.75" customHeight="1" s="496"/>
    <row r="520" ht="15.75" customHeight="1" s="496"/>
    <row r="521" ht="15.75" customHeight="1" s="496"/>
    <row r="522" ht="15.75" customHeight="1" s="496"/>
    <row r="523" ht="15.75" customHeight="1" s="496"/>
    <row r="524" ht="15.75" customHeight="1" s="496"/>
    <row r="525" ht="15.75" customHeight="1" s="496"/>
    <row r="526" ht="15.75" customHeight="1" s="496"/>
    <row r="527" ht="15.75" customHeight="1" s="496"/>
    <row r="528" ht="15.75" customHeight="1" s="496"/>
    <row r="529" ht="15.75" customHeight="1" s="496"/>
    <row r="530" ht="15.75" customHeight="1" s="496"/>
    <row r="531" ht="15.75" customHeight="1" s="496"/>
    <row r="532" ht="15.75" customHeight="1" s="496"/>
    <row r="533" ht="15.75" customHeight="1" s="496"/>
    <row r="534" ht="15.75" customHeight="1" s="496"/>
    <row r="535" ht="15.75" customHeight="1" s="496"/>
    <row r="536" ht="15.75" customHeight="1" s="496"/>
    <row r="537" ht="15.75" customHeight="1" s="496"/>
    <row r="538" ht="15.75" customHeight="1" s="496"/>
    <row r="539" ht="15.75" customHeight="1" s="496"/>
    <row r="540" ht="15.75" customHeight="1" s="496"/>
    <row r="541" ht="15.75" customHeight="1" s="496"/>
    <row r="542" ht="15.75" customHeight="1" s="496"/>
    <row r="543" ht="15.75" customHeight="1" s="496"/>
    <row r="544" ht="15.75" customHeight="1" s="496"/>
    <row r="545" ht="15.75" customHeight="1" s="496"/>
    <row r="546" ht="15.75" customHeight="1" s="496"/>
    <row r="547" ht="15.75" customHeight="1" s="496"/>
    <row r="548" ht="15.75" customHeight="1" s="496"/>
    <row r="549" ht="15.75" customHeight="1" s="496"/>
    <row r="550" ht="15.75" customHeight="1" s="496"/>
    <row r="551" ht="15.75" customHeight="1" s="496"/>
    <row r="552" ht="15.75" customHeight="1" s="496"/>
    <row r="553" ht="15.75" customHeight="1" s="496"/>
    <row r="554" ht="15.75" customHeight="1" s="496"/>
    <row r="555" ht="15.75" customHeight="1" s="496"/>
    <row r="556" ht="15.75" customHeight="1" s="496"/>
    <row r="557" ht="15.75" customHeight="1" s="496"/>
    <row r="558" ht="15.75" customHeight="1" s="496"/>
    <row r="559" ht="15.75" customHeight="1" s="496"/>
    <row r="560" ht="15.75" customHeight="1" s="496"/>
    <row r="561" ht="15.75" customHeight="1" s="496"/>
    <row r="562" ht="15.75" customHeight="1" s="496"/>
    <row r="563" ht="15.75" customHeight="1" s="496"/>
    <row r="564" ht="15.75" customHeight="1" s="496"/>
    <row r="565" ht="15.75" customHeight="1" s="496"/>
    <row r="566" ht="15.75" customHeight="1" s="496"/>
    <row r="567" ht="15.75" customHeight="1" s="496"/>
    <row r="568" ht="15.75" customHeight="1" s="496"/>
    <row r="569" ht="15.75" customHeight="1" s="496"/>
    <row r="570" ht="15.75" customHeight="1" s="496"/>
    <row r="571" ht="15.75" customHeight="1" s="496"/>
    <row r="572" ht="15.75" customHeight="1" s="496"/>
    <row r="573" ht="15.75" customHeight="1" s="496"/>
    <row r="574" ht="15.75" customHeight="1" s="496"/>
    <row r="575" ht="15.75" customHeight="1" s="496"/>
    <row r="576" ht="15.75" customHeight="1" s="496"/>
    <row r="577" ht="15.75" customHeight="1" s="496"/>
    <row r="578" ht="15.75" customHeight="1" s="496"/>
    <row r="579" ht="15.75" customHeight="1" s="496"/>
    <row r="580" ht="15.75" customHeight="1" s="496"/>
    <row r="581" ht="15.75" customHeight="1" s="496"/>
    <row r="582" ht="15.75" customHeight="1" s="496"/>
    <row r="583" ht="15.75" customHeight="1" s="496"/>
    <row r="584" ht="15.75" customHeight="1" s="496"/>
    <row r="585" ht="15.75" customHeight="1" s="496"/>
    <row r="586" ht="15.75" customHeight="1" s="496"/>
    <row r="587" ht="15.75" customHeight="1" s="496"/>
    <row r="588" ht="15.75" customHeight="1" s="496"/>
    <row r="589" ht="15.75" customHeight="1" s="496"/>
    <row r="590" ht="15.75" customHeight="1" s="496"/>
    <row r="591" ht="15.75" customHeight="1" s="496"/>
    <row r="592" ht="15.75" customHeight="1" s="496"/>
    <row r="593" ht="15.75" customHeight="1" s="496"/>
    <row r="594" ht="15.75" customHeight="1" s="496"/>
    <row r="595" ht="15.75" customHeight="1" s="496"/>
    <row r="596" ht="15.75" customHeight="1" s="496"/>
    <row r="597" ht="15.75" customHeight="1" s="496"/>
    <row r="598" ht="15.75" customHeight="1" s="496"/>
    <row r="599" ht="15.75" customHeight="1" s="496"/>
    <row r="600" ht="15.75" customHeight="1" s="496"/>
    <row r="601" ht="15.75" customHeight="1" s="496"/>
    <row r="602" ht="15.75" customHeight="1" s="496"/>
    <row r="603" ht="15.75" customHeight="1" s="496"/>
    <row r="604" ht="15.75" customHeight="1" s="496"/>
    <row r="605" ht="15.75" customHeight="1" s="496"/>
    <row r="606" ht="15.75" customHeight="1" s="496"/>
    <row r="607" ht="15.75" customHeight="1" s="496"/>
    <row r="608" ht="15.75" customHeight="1" s="496"/>
    <row r="609" ht="15.75" customHeight="1" s="496"/>
    <row r="610" ht="15.75" customHeight="1" s="496"/>
    <row r="611" ht="15.75" customHeight="1" s="496"/>
    <row r="612" ht="15.75" customHeight="1" s="496"/>
    <row r="613" ht="15.75" customHeight="1" s="496"/>
    <row r="614" ht="15.75" customHeight="1" s="496"/>
    <row r="615" ht="15.75" customHeight="1" s="496"/>
    <row r="616" ht="15.75" customHeight="1" s="496"/>
    <row r="617" ht="15.75" customHeight="1" s="496"/>
    <row r="618" ht="15.75" customHeight="1" s="496"/>
    <row r="619" ht="15.75" customHeight="1" s="496"/>
    <row r="620" ht="15.75" customHeight="1" s="496"/>
    <row r="621" ht="15.75" customHeight="1" s="496"/>
    <row r="622" ht="15.75" customHeight="1" s="496"/>
    <row r="623" ht="15.75" customHeight="1" s="496"/>
    <row r="624" ht="15.75" customHeight="1" s="496"/>
    <row r="625" ht="15.75" customHeight="1" s="496"/>
    <row r="626" ht="15.75" customHeight="1" s="496"/>
    <row r="627" ht="15.75" customHeight="1" s="496"/>
    <row r="628" ht="15.75" customHeight="1" s="496"/>
    <row r="629" ht="15.75" customHeight="1" s="496"/>
    <row r="630" ht="15.75" customHeight="1" s="496"/>
    <row r="631" ht="15.75" customHeight="1" s="496"/>
    <row r="632" ht="15.75" customHeight="1" s="496"/>
    <row r="633" ht="15.75" customHeight="1" s="496"/>
    <row r="634" ht="15.75" customHeight="1" s="496"/>
    <row r="635" ht="15.75" customHeight="1" s="496"/>
    <row r="636" ht="15.75" customHeight="1" s="496"/>
    <row r="637" ht="15.75" customHeight="1" s="496"/>
    <row r="638" ht="15.75" customHeight="1" s="496"/>
    <row r="639" ht="15.75" customHeight="1" s="496"/>
    <row r="640" ht="15.75" customHeight="1" s="496"/>
    <row r="641" ht="15.75" customHeight="1" s="496"/>
    <row r="642" ht="15.75" customHeight="1" s="496"/>
    <row r="643" ht="15.75" customHeight="1" s="496"/>
    <row r="644" ht="15.75" customHeight="1" s="496"/>
    <row r="645" ht="15.75" customHeight="1" s="496"/>
    <row r="646" ht="15.75" customHeight="1" s="496"/>
    <row r="647" ht="15.75" customHeight="1" s="496"/>
    <row r="648" ht="15.75" customHeight="1" s="496"/>
    <row r="649" ht="15.75" customHeight="1" s="496"/>
    <row r="650" ht="15.75" customHeight="1" s="496"/>
    <row r="651" ht="15.75" customHeight="1" s="496"/>
    <row r="652" ht="15.75" customHeight="1" s="496"/>
    <row r="653" ht="15.75" customHeight="1" s="496"/>
    <row r="654" ht="15.75" customHeight="1" s="496"/>
    <row r="655" ht="15.75" customHeight="1" s="496"/>
    <row r="656" ht="15.75" customHeight="1" s="496"/>
    <row r="657" ht="15.75" customHeight="1" s="496"/>
    <row r="658" ht="15.75" customHeight="1" s="496"/>
    <row r="659" ht="15.75" customHeight="1" s="496"/>
    <row r="660" ht="15.75" customHeight="1" s="496"/>
    <row r="661" ht="15.75" customHeight="1" s="496"/>
    <row r="662" ht="15.75" customHeight="1" s="496"/>
    <row r="663" ht="15.75" customHeight="1" s="496"/>
    <row r="664" ht="15.75" customHeight="1" s="496"/>
    <row r="665" ht="15.75" customHeight="1" s="496"/>
    <row r="666" ht="15.75" customHeight="1" s="496"/>
    <row r="667" ht="15.75" customHeight="1" s="496"/>
    <row r="668" ht="15.75" customHeight="1" s="496"/>
    <row r="669" ht="15.75" customHeight="1" s="496"/>
    <row r="670" ht="15.75" customHeight="1" s="496"/>
    <row r="671" ht="15.75" customHeight="1" s="496"/>
    <row r="672" ht="15.75" customHeight="1" s="496"/>
    <row r="673" ht="15.75" customHeight="1" s="496"/>
    <row r="674" ht="15.75" customHeight="1" s="496"/>
    <row r="675" ht="15.75" customHeight="1" s="496"/>
    <row r="676" ht="15.75" customHeight="1" s="496"/>
    <row r="677" ht="15.75" customHeight="1" s="496"/>
    <row r="678" ht="15.75" customHeight="1" s="496"/>
    <row r="679" ht="15.75" customHeight="1" s="496"/>
    <row r="680" ht="15.75" customHeight="1" s="496"/>
    <row r="681" ht="15.75" customHeight="1" s="496"/>
    <row r="682" ht="15.75" customHeight="1" s="496"/>
    <row r="683" ht="15.75" customHeight="1" s="496"/>
    <row r="684" ht="15.75" customHeight="1" s="496"/>
    <row r="685" ht="15.75" customHeight="1" s="496"/>
    <row r="686" ht="15.75" customHeight="1" s="496"/>
    <row r="687" ht="15.75" customHeight="1" s="496"/>
    <row r="688" ht="15.75" customHeight="1" s="496"/>
    <row r="689" ht="15.75" customHeight="1" s="496"/>
    <row r="690" ht="15.75" customHeight="1" s="496"/>
    <row r="691" ht="15.75" customHeight="1" s="496"/>
    <row r="692" ht="15.75" customHeight="1" s="496"/>
    <row r="693" ht="15.75" customHeight="1" s="496"/>
    <row r="694" ht="15.75" customHeight="1" s="496"/>
    <row r="695" ht="15.75" customHeight="1" s="496"/>
    <row r="696" ht="15.75" customHeight="1" s="496"/>
    <row r="697" ht="15.75" customHeight="1" s="496"/>
    <row r="698" ht="15.75" customHeight="1" s="496"/>
    <row r="699" ht="15.75" customHeight="1" s="496"/>
    <row r="700" ht="15.75" customHeight="1" s="496"/>
    <row r="701" ht="15.75" customHeight="1" s="496"/>
    <row r="702" ht="15.75" customHeight="1" s="496"/>
    <row r="703" ht="15.75" customHeight="1" s="496"/>
    <row r="704" ht="15.75" customHeight="1" s="496"/>
    <row r="705" ht="15.75" customHeight="1" s="496"/>
    <row r="706" ht="15.75" customHeight="1" s="496"/>
    <row r="707" ht="15.75" customHeight="1" s="496"/>
    <row r="708" ht="15.75" customHeight="1" s="496"/>
    <row r="709" ht="15.75" customHeight="1" s="496"/>
    <row r="710" ht="15.75" customHeight="1" s="496"/>
    <row r="711" ht="15.75" customHeight="1" s="496"/>
    <row r="712" ht="15.75" customHeight="1" s="496"/>
    <row r="713" ht="15.75" customHeight="1" s="496"/>
    <row r="714" ht="15.75" customHeight="1" s="496"/>
    <row r="715" ht="15.75" customHeight="1" s="496"/>
    <row r="716" ht="15.75" customHeight="1" s="496"/>
    <row r="717" ht="15.75" customHeight="1" s="496"/>
    <row r="718" ht="15.75" customHeight="1" s="496"/>
    <row r="719" ht="15.75" customHeight="1" s="496"/>
    <row r="720" ht="15.75" customHeight="1" s="496"/>
    <row r="721" ht="15.75" customHeight="1" s="496"/>
    <row r="722" ht="15.75" customHeight="1" s="496"/>
    <row r="723" ht="15.75" customHeight="1" s="496"/>
    <row r="724" ht="15.75" customHeight="1" s="496"/>
    <row r="725" ht="15.75" customHeight="1" s="496"/>
    <row r="726" ht="15.75" customHeight="1" s="496"/>
    <row r="727" ht="15.75" customHeight="1" s="496"/>
    <row r="728" ht="15.75" customHeight="1" s="496"/>
    <row r="729" ht="15.75" customHeight="1" s="496"/>
    <row r="730" ht="15.75" customHeight="1" s="496"/>
    <row r="731" ht="15.75" customHeight="1" s="496"/>
    <row r="732" ht="15.75" customHeight="1" s="496"/>
    <row r="733" ht="15.75" customHeight="1" s="496"/>
    <row r="734" ht="15.75" customHeight="1" s="496"/>
    <row r="735" ht="15.75" customHeight="1" s="496"/>
    <row r="736" ht="15.75" customHeight="1" s="496"/>
    <row r="737" ht="15.75" customHeight="1" s="496"/>
    <row r="738" ht="15.75" customHeight="1" s="496"/>
    <row r="739" ht="15.75" customHeight="1" s="496"/>
    <row r="740" ht="15.75" customHeight="1" s="496"/>
    <row r="741" ht="15.75" customHeight="1" s="496"/>
    <row r="742" ht="15.75" customHeight="1" s="496"/>
    <row r="743" ht="15.75" customHeight="1" s="496"/>
    <row r="744" ht="15.75" customHeight="1" s="496"/>
    <row r="745" ht="15.75" customHeight="1" s="496"/>
    <row r="746" ht="15.75" customHeight="1" s="496"/>
    <row r="747" ht="15.75" customHeight="1" s="496"/>
    <row r="748" ht="15.75" customHeight="1" s="496"/>
    <row r="749" ht="15.75" customHeight="1" s="496"/>
    <row r="750" ht="15.75" customHeight="1" s="496"/>
    <row r="751" ht="15.75" customHeight="1" s="496"/>
    <row r="752" ht="15.75" customHeight="1" s="496"/>
    <row r="753" ht="15.75" customHeight="1" s="496"/>
    <row r="754" ht="15.75" customHeight="1" s="496"/>
    <row r="755" ht="15.75" customHeight="1" s="496"/>
    <row r="756" ht="15.75" customHeight="1" s="496"/>
    <row r="757" ht="15.75" customHeight="1" s="496"/>
    <row r="758" ht="15.75" customHeight="1" s="496"/>
    <row r="759" ht="15.75" customHeight="1" s="496"/>
    <row r="760" ht="15.75" customHeight="1" s="496"/>
    <row r="761" ht="15.75" customHeight="1" s="496"/>
    <row r="762" ht="15.75" customHeight="1" s="496"/>
    <row r="763" ht="15.75" customHeight="1" s="496"/>
    <row r="764" ht="15.75" customHeight="1" s="496"/>
    <row r="765" ht="15.75" customHeight="1" s="496"/>
    <row r="766" ht="15.75" customHeight="1" s="496"/>
    <row r="767" ht="15.75" customHeight="1" s="496"/>
    <row r="768" ht="15.75" customHeight="1" s="496"/>
    <row r="769" ht="15.75" customHeight="1" s="496"/>
    <row r="770" ht="15.75" customHeight="1" s="496"/>
    <row r="771" ht="15.75" customHeight="1" s="496"/>
    <row r="772" ht="15.75" customHeight="1" s="496"/>
    <row r="773" ht="15.75" customHeight="1" s="496"/>
    <row r="774" ht="15.75" customHeight="1" s="496"/>
    <row r="775" ht="15.75" customHeight="1" s="496"/>
    <row r="776" ht="15.75" customHeight="1" s="496"/>
    <row r="777" ht="15.75" customHeight="1" s="496"/>
    <row r="778" ht="15.75" customHeight="1" s="496"/>
    <row r="779" ht="15.75" customHeight="1" s="496"/>
    <row r="780" ht="15.75" customHeight="1" s="496"/>
    <row r="781" ht="15.75" customHeight="1" s="496"/>
    <row r="782" ht="15.75" customHeight="1" s="496"/>
    <row r="783" ht="15.75" customHeight="1" s="496"/>
    <row r="784" ht="15.75" customHeight="1" s="496"/>
    <row r="785" ht="15.75" customHeight="1" s="496"/>
    <row r="786" ht="15.75" customHeight="1" s="496"/>
    <row r="787" ht="15.75" customHeight="1" s="496"/>
    <row r="788" ht="15.75" customHeight="1" s="496"/>
    <row r="789" ht="15.75" customHeight="1" s="496"/>
    <row r="790" ht="15.75" customHeight="1" s="496"/>
    <row r="791" ht="15.75" customHeight="1" s="496"/>
    <row r="792" ht="15.75" customHeight="1" s="496"/>
    <row r="793" ht="15.75" customHeight="1" s="496"/>
    <row r="794" ht="15.75" customHeight="1" s="496"/>
    <row r="795" ht="15.75" customHeight="1" s="496"/>
    <row r="796" ht="15.75" customHeight="1" s="496"/>
    <row r="797" ht="15.75" customHeight="1" s="496"/>
    <row r="798" ht="15.75" customHeight="1" s="496"/>
    <row r="799" ht="15.75" customHeight="1" s="496"/>
    <row r="800" ht="15.75" customHeight="1" s="496"/>
    <row r="801" ht="15.75" customHeight="1" s="496"/>
    <row r="802" ht="15.75" customHeight="1" s="496"/>
    <row r="803" ht="15.75" customHeight="1" s="496"/>
    <row r="804" ht="15.75" customHeight="1" s="496"/>
    <row r="805" ht="15.75" customHeight="1" s="496"/>
    <row r="806" ht="15.75" customHeight="1" s="496"/>
    <row r="807" ht="15.75" customHeight="1" s="496"/>
    <row r="808" ht="15.75" customHeight="1" s="496"/>
    <row r="809" ht="15.75" customHeight="1" s="496"/>
    <row r="810" ht="15.75" customHeight="1" s="496"/>
    <row r="811" ht="15.75" customHeight="1" s="496"/>
    <row r="812" ht="15.75" customHeight="1" s="496"/>
    <row r="813" ht="15.75" customHeight="1" s="496"/>
    <row r="814" ht="15.75" customHeight="1" s="496"/>
    <row r="815" ht="15.75" customHeight="1" s="496"/>
    <row r="816" ht="15.75" customHeight="1" s="496"/>
    <row r="817" ht="15.75" customHeight="1" s="496"/>
    <row r="818" ht="15.75" customHeight="1" s="496"/>
    <row r="819" ht="15.75" customHeight="1" s="496"/>
    <row r="820" ht="15.75" customHeight="1" s="496"/>
    <row r="821" ht="15.75" customHeight="1" s="496"/>
    <row r="822" ht="15.75" customHeight="1" s="496"/>
    <row r="823" ht="15.75" customHeight="1" s="496"/>
    <row r="824" ht="15.75" customHeight="1" s="496"/>
    <row r="825" ht="15.75" customHeight="1" s="496"/>
    <row r="826" ht="15.75" customHeight="1" s="496"/>
    <row r="827" ht="15.75" customHeight="1" s="496"/>
    <row r="828" ht="15.75" customHeight="1" s="496"/>
    <row r="829" ht="15.75" customHeight="1" s="496"/>
    <row r="830" ht="15.75" customHeight="1" s="496"/>
    <row r="831" ht="15.75" customHeight="1" s="496"/>
    <row r="832" ht="15.75" customHeight="1" s="496"/>
    <row r="833" ht="15.75" customHeight="1" s="496"/>
    <row r="834" ht="15.75" customHeight="1" s="496"/>
    <row r="835" ht="15.75" customHeight="1" s="496"/>
    <row r="836" ht="15.75" customHeight="1" s="496"/>
    <row r="837" ht="15.75" customHeight="1" s="496"/>
    <row r="838" ht="15.75" customHeight="1" s="496"/>
    <row r="839" ht="15.75" customHeight="1" s="496"/>
    <row r="840" ht="15.75" customHeight="1" s="496"/>
    <row r="841" ht="15.75" customHeight="1" s="496"/>
    <row r="842" ht="15.75" customHeight="1" s="496"/>
    <row r="843" ht="15.75" customHeight="1" s="496"/>
    <row r="844" ht="15.75" customHeight="1" s="496"/>
    <row r="845" ht="15.75" customHeight="1" s="496"/>
    <row r="846" ht="15.75" customHeight="1" s="496"/>
    <row r="847" ht="15.75" customHeight="1" s="496"/>
    <row r="848" ht="15.75" customHeight="1" s="496"/>
    <row r="849" ht="15.75" customHeight="1" s="496"/>
    <row r="850" ht="15.75" customHeight="1" s="496"/>
    <row r="851" ht="15.75" customHeight="1" s="496"/>
    <row r="852" ht="15.75" customHeight="1" s="496"/>
    <row r="853" ht="15.75" customHeight="1" s="496"/>
    <row r="854" ht="15.75" customHeight="1" s="496"/>
    <row r="855" ht="15.75" customHeight="1" s="496"/>
    <row r="856" ht="15.75" customHeight="1" s="496"/>
    <row r="857" ht="15.75" customHeight="1" s="496"/>
    <row r="858" ht="15.75" customHeight="1" s="496"/>
    <row r="859" ht="15.75" customHeight="1" s="496"/>
    <row r="860" ht="15.75" customHeight="1" s="496"/>
    <row r="861" ht="15.75" customHeight="1" s="496"/>
    <row r="862" ht="15.75" customHeight="1" s="496"/>
    <row r="863" ht="15.75" customHeight="1" s="496"/>
    <row r="864" ht="15.75" customHeight="1" s="496"/>
    <row r="865" ht="15.75" customHeight="1" s="496"/>
    <row r="866" ht="15.75" customHeight="1" s="496"/>
    <row r="867" ht="15.75" customHeight="1" s="496"/>
    <row r="868" ht="15.75" customHeight="1" s="496"/>
    <row r="869" ht="15.75" customHeight="1" s="496"/>
    <row r="870" ht="15.75" customHeight="1" s="496"/>
    <row r="871" ht="15.75" customHeight="1" s="496"/>
    <row r="872" ht="15.75" customHeight="1" s="496"/>
    <row r="873" ht="15.75" customHeight="1" s="496"/>
    <row r="874" ht="15.75" customHeight="1" s="496"/>
    <row r="875" ht="15.75" customHeight="1" s="496"/>
    <row r="876" ht="15.75" customHeight="1" s="496"/>
    <row r="877" ht="15.75" customHeight="1" s="496"/>
    <row r="878" ht="15.75" customHeight="1" s="496"/>
    <row r="879" ht="15.75" customHeight="1" s="496"/>
    <row r="880" ht="15.75" customHeight="1" s="496"/>
    <row r="881" ht="15.75" customHeight="1" s="496"/>
    <row r="882" ht="15.75" customHeight="1" s="496"/>
    <row r="883" ht="15.75" customHeight="1" s="496"/>
    <row r="884" ht="15.75" customHeight="1" s="496"/>
    <row r="885" ht="15.75" customHeight="1" s="496"/>
    <row r="886" ht="15.75" customHeight="1" s="496"/>
    <row r="887" ht="15.75" customHeight="1" s="496"/>
    <row r="888" ht="15.75" customHeight="1" s="496"/>
    <row r="889" ht="15.75" customHeight="1" s="496"/>
    <row r="890" ht="15.75" customHeight="1" s="496"/>
    <row r="891" ht="15.75" customHeight="1" s="496"/>
    <row r="892" ht="15.75" customHeight="1" s="496"/>
    <row r="893" ht="15.75" customHeight="1" s="496"/>
    <row r="894" ht="15.75" customHeight="1" s="496"/>
    <row r="895" ht="15.75" customHeight="1" s="496"/>
    <row r="896" ht="15.75" customHeight="1" s="496"/>
    <row r="897" ht="15.75" customHeight="1" s="496"/>
    <row r="898" ht="15.75" customHeight="1" s="496"/>
    <row r="899" ht="15.75" customHeight="1" s="496"/>
    <row r="900" ht="15.75" customHeight="1" s="496"/>
    <row r="901" ht="15.75" customHeight="1" s="496"/>
    <row r="902" ht="15.75" customHeight="1" s="496"/>
    <row r="903" ht="15.75" customHeight="1" s="496"/>
    <row r="904" ht="15.75" customHeight="1" s="496"/>
    <row r="905" ht="15.75" customHeight="1" s="496"/>
    <row r="906" ht="15.75" customHeight="1" s="496"/>
    <row r="907" ht="15.75" customHeight="1" s="496"/>
    <row r="908" ht="15.75" customHeight="1" s="496"/>
    <row r="909" ht="15.75" customHeight="1" s="496"/>
    <row r="910" ht="15.75" customHeight="1" s="496"/>
    <row r="911" ht="15.75" customHeight="1" s="496"/>
    <row r="912" ht="15.75" customHeight="1" s="496"/>
    <row r="913" ht="15.75" customHeight="1" s="496"/>
    <row r="914" ht="15.75" customHeight="1" s="496"/>
    <row r="915" ht="15.75" customHeight="1" s="496"/>
    <row r="916" ht="15.75" customHeight="1" s="496"/>
    <row r="917" ht="15.75" customHeight="1" s="496"/>
    <row r="918" ht="15.75" customHeight="1" s="496"/>
    <row r="919" ht="15.75" customHeight="1" s="496"/>
    <row r="920" ht="15.75" customHeight="1" s="496"/>
    <row r="921" ht="15.75" customHeight="1" s="496"/>
    <row r="922" ht="15.75" customHeight="1" s="496"/>
    <row r="923" ht="15.75" customHeight="1" s="496"/>
    <row r="924" ht="15.75" customHeight="1" s="496"/>
    <row r="925" ht="15.75" customHeight="1" s="496"/>
    <row r="926" ht="15.75" customHeight="1" s="496"/>
    <row r="927" ht="15.75" customHeight="1" s="496"/>
    <row r="928" ht="15.75" customHeight="1" s="496"/>
    <row r="929" ht="15.75" customHeight="1" s="496"/>
    <row r="930" ht="15.75" customHeight="1" s="496"/>
    <row r="931" ht="15.75" customHeight="1" s="496"/>
    <row r="932" ht="15.75" customHeight="1" s="496"/>
    <row r="933" ht="15.75" customHeight="1" s="496"/>
    <row r="934" ht="15.75" customHeight="1" s="496"/>
    <row r="935" ht="15.75" customHeight="1" s="496"/>
    <row r="936" ht="15.75" customHeight="1" s="496"/>
    <row r="937" ht="15.75" customHeight="1" s="496"/>
    <row r="938" ht="15.75" customHeight="1" s="496"/>
    <row r="939" ht="15.75" customHeight="1" s="496"/>
    <row r="940" ht="15.75" customHeight="1" s="496"/>
    <row r="941" ht="15.75" customHeight="1" s="496"/>
    <row r="942" ht="15.75" customHeight="1" s="496"/>
    <row r="943" ht="15.75" customHeight="1" s="496"/>
    <row r="944" ht="15.75" customHeight="1" s="496"/>
    <row r="945" ht="15.75" customHeight="1" s="496"/>
    <row r="946" ht="15.75" customHeight="1" s="496"/>
    <row r="947" ht="15.75" customHeight="1" s="496"/>
    <row r="948" ht="15.75" customHeight="1" s="496"/>
    <row r="949" ht="15.75" customHeight="1" s="496"/>
    <row r="950" ht="15.75" customHeight="1" s="496"/>
    <row r="951" ht="15.75" customHeight="1" s="496"/>
    <row r="952" ht="15.75" customHeight="1" s="496"/>
    <row r="953" ht="15.75" customHeight="1" s="496"/>
    <row r="954" ht="15.75" customHeight="1" s="496"/>
    <row r="955" ht="15.75" customHeight="1" s="496"/>
    <row r="956" ht="15.75" customHeight="1" s="496"/>
    <row r="957" ht="15.75" customHeight="1" s="496"/>
    <row r="958" ht="15.75" customHeight="1" s="496"/>
    <row r="959" ht="15.75" customHeight="1" s="496"/>
    <row r="960" ht="15.75" customHeight="1" s="496"/>
    <row r="961" ht="15.75" customHeight="1" s="496"/>
    <row r="962" ht="15.75" customHeight="1" s="496"/>
    <row r="963" ht="15.75" customHeight="1" s="496"/>
    <row r="964" ht="15.75" customHeight="1" s="496"/>
    <row r="965" ht="15.75" customHeight="1" s="496"/>
    <row r="966" ht="15.75" customHeight="1" s="496"/>
    <row r="967" ht="15.75" customHeight="1" s="496"/>
    <row r="968" ht="15.75" customHeight="1" s="496"/>
    <row r="969" ht="15.75" customHeight="1" s="496"/>
    <row r="970" ht="15.75" customHeight="1" s="496"/>
    <row r="971" ht="15.75" customHeight="1" s="496"/>
    <row r="972" ht="15.75" customHeight="1" s="496"/>
    <row r="973" ht="15.75" customHeight="1" s="496"/>
    <row r="974" ht="15.75" customHeight="1" s="496"/>
    <row r="975" ht="15.75" customHeight="1" s="496"/>
    <row r="976" ht="15.75" customHeight="1" s="496"/>
    <row r="977" ht="15.75" customHeight="1" s="496"/>
    <row r="978" ht="15.75" customHeight="1" s="496"/>
    <row r="979" ht="15.75" customHeight="1" s="496"/>
    <row r="980" ht="15.75" customHeight="1" s="496"/>
    <row r="981" ht="15.75" customHeight="1" s="496"/>
    <row r="982" ht="15.75" customHeight="1" s="496"/>
    <row r="983" ht="15.75" customHeight="1" s="496"/>
    <row r="984" ht="15.75" customHeight="1" s="496"/>
    <row r="985" ht="15.75" customHeight="1" s="496"/>
    <row r="986" ht="15.75" customHeight="1" s="496"/>
    <row r="987" ht="15.75" customHeight="1" s="496"/>
    <row r="988" ht="15.75" customHeight="1" s="496"/>
    <row r="989" ht="15.75" customHeight="1" s="496"/>
    <row r="990" ht="15.75" customHeight="1" s="496"/>
    <row r="991" ht="15.75" customHeight="1" s="496"/>
    <row r="992" ht="15.75" customHeight="1" s="496"/>
    <row r="993" ht="15.75" customHeight="1" s="496"/>
    <row r="994" ht="15.75" customHeight="1" s="496"/>
    <row r="995" ht="15.75" customHeight="1" s="496"/>
    <row r="996" ht="15.75" customHeight="1" s="496"/>
    <row r="997" ht="15.75" customHeight="1" s="496"/>
    <row r="998" ht="15.75" customHeight="1" s="496"/>
    <row r="999" ht="15.75" customHeight="1" s="496"/>
    <row r="1000" ht="15.75" customHeight="1" s="496"/>
  </sheetData>
  <mergeCells count="4">
    <mergeCell ref="B14:F14"/>
    <mergeCell ref="B2:F2"/>
    <mergeCell ref="B9:F9"/>
    <mergeCell ref="B12:F12"/>
  </mergeCells>
  <pageMargins left="0.75" right="0.75" top="1" bottom="1" header="0" footer="0"/>
  <pageSetup orientation="landscape"/>
</worksheet>
</file>

<file path=xl/worksheets/sheet29.xml><?xml version="1.0" encoding="utf-8"?>
<worksheet xmlns="http://schemas.openxmlformats.org/spreadsheetml/2006/main">
  <sheetPr>
    <outlinePr summaryBelow="0" summaryRight="0"/>
    <pageSetUpPr fitToPage="1"/>
  </sheetPr>
  <dimension ref="A1:U1000"/>
  <sheetViews>
    <sheetView workbookViewId="0">
      <selection activeCell="A1" sqref="A1"/>
    </sheetView>
  </sheetViews>
  <sheetFormatPr baseColWidth="8" defaultColWidth="12.63" defaultRowHeight="15" customHeight="1"/>
  <cols>
    <col width="8.130000000000001" customWidth="1" style="496" min="1" max="1"/>
    <col width="25" customWidth="1" style="496" min="2" max="2"/>
    <col width="28.5" customWidth="1" style="496" min="3" max="3"/>
    <col width="22.38" customWidth="1" style="496" min="4" max="21"/>
  </cols>
  <sheetData>
    <row r="1" ht="15.75" customHeight="1" s="496">
      <c r="A1" s="431" t="n"/>
      <c r="H1" s="431" t="n"/>
      <c r="I1" s="431" t="n"/>
      <c r="J1" s="431" t="n"/>
      <c r="K1" s="431" t="n"/>
      <c r="L1" s="431" t="n"/>
      <c r="M1" s="431" t="n"/>
      <c r="N1" s="431" t="n"/>
      <c r="O1" s="431" t="n"/>
      <c r="P1" s="431" t="n"/>
      <c r="Q1" s="431" t="n"/>
      <c r="R1" s="431" t="n"/>
      <c r="S1" s="431" t="n"/>
      <c r="T1" s="372" t="n"/>
      <c r="U1" s="372" t="n"/>
    </row>
    <row r="2" ht="15.75" customHeight="1" s="496">
      <c r="A2" s="431" t="n"/>
      <c r="B2" s="431" t="n"/>
      <c r="C2" s="431" t="n"/>
      <c r="D2" s="432" t="n"/>
      <c r="E2" s="432" t="n"/>
      <c r="F2" s="432" t="n"/>
      <c r="G2" s="432" t="n"/>
      <c r="H2" s="432" t="n"/>
      <c r="I2" s="432" t="n"/>
      <c r="J2" s="432" t="n"/>
      <c r="K2" s="432" t="n"/>
      <c r="L2" s="432" t="n"/>
      <c r="M2" s="432" t="n"/>
      <c r="N2" s="432" t="n"/>
      <c r="O2" s="432" t="n"/>
      <c r="P2" s="432" t="n"/>
      <c r="Q2" s="432" t="n"/>
      <c r="R2" s="432" t="n"/>
      <c r="S2" s="432" t="n"/>
      <c r="T2" s="372" t="n"/>
      <c r="U2" s="372" t="n"/>
    </row>
    <row r="3" ht="25.5" customHeight="1" s="496">
      <c r="A3" s="431" t="n"/>
      <c r="B3" s="431" t="n"/>
      <c r="C3" s="431" t="n"/>
      <c r="D3" s="433" t="n"/>
      <c r="E3" s="433" t="n"/>
      <c r="F3" s="433" t="n"/>
      <c r="G3" s="433" t="n"/>
      <c r="H3" s="434" t="n"/>
      <c r="I3" s="434" t="n"/>
      <c r="J3" s="435" t="n"/>
      <c r="K3" s="435" t="n"/>
      <c r="L3" s="435" t="n"/>
      <c r="M3" s="435" t="n"/>
      <c r="N3" s="435" t="n"/>
      <c r="O3" s="436" t="n"/>
      <c r="P3" s="437" t="n"/>
      <c r="Q3" s="436" t="n"/>
      <c r="R3" s="436" t="n"/>
      <c r="S3" s="436" t="n"/>
      <c r="T3" s="436" t="n"/>
      <c r="U3" s="436" t="n"/>
    </row>
    <row r="4" ht="24.75" customHeight="1" s="496">
      <c r="A4" s="438" t="n"/>
      <c r="B4" s="439" t="n"/>
      <c r="C4" s="440" t="n"/>
      <c r="D4" s="441" t="n"/>
      <c r="E4" s="441" t="n"/>
      <c r="F4" s="441" t="n"/>
      <c r="G4" s="441" t="n"/>
      <c r="H4" s="441" t="n"/>
      <c r="I4" s="441" t="n"/>
      <c r="J4" s="441" t="n"/>
      <c r="K4" s="441" t="n"/>
      <c r="L4" s="441" t="n"/>
      <c r="M4" s="441" t="n"/>
      <c r="N4" s="441" t="n"/>
      <c r="O4" s="441" t="n"/>
      <c r="P4" s="441" t="n"/>
      <c r="Q4" s="441" t="n"/>
      <c r="R4" s="441" t="n"/>
      <c r="S4" s="441" t="n"/>
      <c r="T4" s="441" t="n"/>
      <c r="U4" s="441" t="n"/>
    </row>
    <row r="5" ht="15.75" customHeight="1" s="496">
      <c r="A5" s="9" t="n"/>
      <c r="B5" s="439" t="n"/>
      <c r="C5" s="440" t="n"/>
      <c r="D5" s="441" t="n"/>
      <c r="E5" s="441" t="n"/>
      <c r="F5" s="441" t="n"/>
      <c r="G5" s="441" t="n"/>
      <c r="H5" s="441" t="n"/>
      <c r="I5" s="441" t="n"/>
      <c r="J5" s="441" t="n"/>
      <c r="K5" s="441" t="n"/>
      <c r="L5" s="441" t="n"/>
      <c r="M5" s="441" t="n"/>
      <c r="N5" s="441" t="n"/>
      <c r="O5" s="441" t="n"/>
      <c r="P5" s="441" t="n"/>
      <c r="Q5" s="441" t="n"/>
      <c r="R5" s="441" t="n"/>
      <c r="S5" s="441" t="n"/>
      <c r="T5" s="441" t="n"/>
      <c r="U5" s="441" t="n"/>
    </row>
    <row r="6" ht="15.75" customHeight="1" s="496">
      <c r="A6" s="9" t="n"/>
      <c r="B6" s="439" t="n"/>
      <c r="C6" s="440" t="n"/>
      <c r="D6" s="441" t="n"/>
      <c r="E6" s="441" t="n"/>
      <c r="F6" s="441" t="n"/>
      <c r="G6" s="441" t="n"/>
      <c r="H6" s="441" t="n"/>
      <c r="I6" s="441" t="n"/>
      <c r="J6" s="441" t="n"/>
      <c r="K6" s="441" t="n"/>
      <c r="L6" s="441" t="n"/>
      <c r="M6" s="441" t="n"/>
      <c r="N6" s="441" t="n"/>
      <c r="O6" s="441" t="n"/>
      <c r="P6" s="441" t="n"/>
      <c r="Q6" s="441" t="n"/>
      <c r="R6" s="441" t="n"/>
      <c r="S6" s="441" t="n"/>
      <c r="T6" s="441" t="n"/>
      <c r="U6" s="441" t="n"/>
    </row>
    <row r="7" ht="15.75" customHeight="1" s="496">
      <c r="A7" s="9" t="n"/>
      <c r="B7" s="439" t="n"/>
      <c r="C7" s="440" t="n"/>
      <c r="D7" s="441" t="n"/>
      <c r="E7" s="441" t="n"/>
      <c r="F7" s="441" t="n"/>
      <c r="G7" s="441" t="n"/>
      <c r="H7" s="441" t="n"/>
      <c r="I7" s="441" t="n"/>
      <c r="J7" s="441" t="n"/>
      <c r="K7" s="441" t="n"/>
      <c r="L7" s="441" t="n"/>
      <c r="M7" s="441" t="n"/>
      <c r="N7" s="441" t="n"/>
      <c r="O7" s="441" t="n"/>
      <c r="P7" s="441" t="n"/>
      <c r="Q7" s="441" t="n"/>
      <c r="R7" s="441" t="n"/>
      <c r="S7" s="441" t="n"/>
      <c r="T7" s="441" t="n"/>
      <c r="U7" s="441" t="n"/>
    </row>
    <row r="8" ht="15.75" customHeight="1" s="496">
      <c r="A8" s="9" t="n"/>
      <c r="B8" s="439" t="n"/>
      <c r="C8" s="440" t="n"/>
      <c r="D8" s="441" t="n"/>
      <c r="E8" s="441" t="n"/>
      <c r="F8" s="441" t="n"/>
      <c r="G8" s="441" t="n"/>
      <c r="H8" s="441" t="n"/>
      <c r="I8" s="441" t="n"/>
      <c r="J8" s="441" t="n"/>
      <c r="K8" s="441" t="n"/>
      <c r="L8" s="441" t="n"/>
      <c r="M8" s="441" t="n"/>
      <c r="N8" s="441" t="n"/>
      <c r="O8" s="441" t="n"/>
      <c r="P8" s="441" t="n"/>
      <c r="Q8" s="441" t="n"/>
      <c r="R8" s="441" t="n"/>
      <c r="S8" s="441" t="n"/>
      <c r="T8" s="441" t="n"/>
      <c r="U8" s="441" t="n"/>
    </row>
    <row r="9" ht="15.75" customHeight="1" s="496">
      <c r="A9" s="9" t="n"/>
      <c r="B9" s="439" t="n"/>
      <c r="C9" s="440" t="n"/>
      <c r="D9" s="441" t="n"/>
      <c r="E9" s="441" t="n"/>
      <c r="F9" s="441" t="n"/>
      <c r="G9" s="441" t="n"/>
      <c r="H9" s="441" t="n"/>
      <c r="I9" s="441" t="n"/>
      <c r="J9" s="441" t="n"/>
      <c r="K9" s="441" t="n"/>
      <c r="L9" s="441" t="n"/>
      <c r="M9" s="441" t="n"/>
      <c r="N9" s="441" t="n"/>
      <c r="O9" s="441" t="n"/>
      <c r="P9" s="441" t="n"/>
      <c r="Q9" s="441" t="n"/>
      <c r="R9" s="441" t="n"/>
      <c r="S9" s="441" t="n"/>
      <c r="T9" s="441" t="n"/>
      <c r="U9" s="441" t="n"/>
    </row>
    <row r="10" ht="15.75" customHeight="1" s="496">
      <c r="A10" s="431" t="n"/>
      <c r="B10" s="431" t="n"/>
      <c r="C10" s="442" t="n"/>
      <c r="D10" s="443" t="n"/>
      <c r="E10" s="443" t="n"/>
      <c r="F10" s="443" t="n"/>
      <c r="G10" s="443" t="n"/>
      <c r="H10" s="444" t="n"/>
      <c r="I10" s="444" t="n"/>
      <c r="J10" s="445" t="n"/>
      <c r="K10" s="445" t="n"/>
      <c r="L10" s="445" t="n"/>
      <c r="M10" s="445" t="n"/>
      <c r="N10" s="445" t="n"/>
      <c r="O10" s="446" t="n"/>
      <c r="P10" s="447" t="n"/>
      <c r="Q10" s="446" t="n"/>
      <c r="R10" s="446" t="n"/>
      <c r="S10" s="446" t="n"/>
      <c r="T10" s="446" t="n"/>
      <c r="U10" s="446" t="n"/>
    </row>
    <row r="11" ht="15.75" customHeight="1" s="496">
      <c r="A11" s="431" t="n"/>
      <c r="B11" s="431" t="n"/>
      <c r="C11" s="442" t="n"/>
      <c r="D11" s="443" t="n"/>
      <c r="E11" s="443" t="n"/>
      <c r="F11" s="443" t="n"/>
      <c r="G11" s="443" t="n"/>
      <c r="H11" s="444" t="n"/>
      <c r="I11" s="444" t="n"/>
      <c r="J11" s="445" t="n"/>
      <c r="K11" s="445" t="n"/>
      <c r="L11" s="445" t="n"/>
      <c r="M11" s="445" t="n"/>
      <c r="N11" s="445" t="n"/>
      <c r="O11" s="446" t="n"/>
      <c r="P11" s="447" t="n"/>
      <c r="Q11" s="446" t="n"/>
      <c r="R11" s="446" t="n"/>
      <c r="S11" s="446" t="n"/>
      <c r="T11" s="446" t="n"/>
      <c r="U11" s="446" t="n"/>
    </row>
    <row r="12" ht="15.75" customHeight="1" s="496">
      <c r="A12" s="431" t="n"/>
      <c r="B12" s="431" t="n"/>
      <c r="C12" s="431" t="n"/>
      <c r="D12" s="431" t="n"/>
      <c r="E12" s="431" t="n"/>
      <c r="F12" s="431" t="n"/>
      <c r="G12" s="431" t="n"/>
      <c r="H12" s="431" t="n"/>
      <c r="I12" s="431" t="n"/>
      <c r="J12" s="431" t="n"/>
      <c r="K12" s="431" t="n"/>
      <c r="L12" s="431" t="n"/>
      <c r="M12" s="431" t="n"/>
      <c r="N12" s="431" t="n"/>
      <c r="O12" s="431" t="n"/>
      <c r="P12" s="431" t="n"/>
      <c r="Q12" s="431" t="n"/>
      <c r="R12" s="431" t="n"/>
      <c r="S12" s="431" t="n"/>
      <c r="T12" s="372" t="n"/>
      <c r="U12" s="372" t="n"/>
    </row>
    <row r="13" ht="15.75" customHeight="1" s="496">
      <c r="A13" s="431" t="n"/>
      <c r="B13" s="448" t="n"/>
      <c r="C13" s="431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431" t="n"/>
      <c r="N13" s="431" t="n"/>
      <c r="O13" s="431" t="n"/>
      <c r="P13" s="431" t="n"/>
      <c r="Q13" s="431" t="n"/>
      <c r="R13" s="431" t="n"/>
      <c r="S13" s="431" t="n"/>
      <c r="T13" s="372" t="n"/>
      <c r="U13" s="372" t="n"/>
    </row>
    <row r="14" ht="15.75" customHeight="1" s="496">
      <c r="A14" s="431" t="n"/>
      <c r="B14" s="431" t="n"/>
      <c r="C14" s="431" t="n"/>
      <c r="D14" s="431" t="n"/>
      <c r="E14" s="431" t="n"/>
      <c r="F14" s="431" t="n"/>
      <c r="G14" s="431" t="n"/>
      <c r="H14" s="431" t="n"/>
      <c r="I14" s="431" t="n"/>
      <c r="J14" s="431" t="n"/>
      <c r="K14" s="431" t="n"/>
      <c r="L14" s="431" t="n"/>
      <c r="M14" s="431" t="n"/>
      <c r="N14" s="431" t="n"/>
      <c r="O14" s="431" t="n"/>
      <c r="P14" s="431" t="n"/>
      <c r="Q14" s="431" t="n"/>
      <c r="R14" s="431" t="n"/>
      <c r="S14" s="431" t="n"/>
      <c r="T14" s="372" t="n"/>
      <c r="U14" s="372" t="n"/>
    </row>
    <row r="15" ht="15.75" customHeight="1" s="496">
      <c r="A15" s="431" t="n"/>
      <c r="B15" s="44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431" t="n"/>
      <c r="N15" s="431" t="n"/>
      <c r="O15" s="431" t="n"/>
      <c r="P15" s="431" t="n"/>
      <c r="Q15" s="431" t="n"/>
      <c r="R15" s="431" t="n"/>
      <c r="S15" s="431" t="n"/>
      <c r="T15" s="372" t="n"/>
      <c r="U15" s="372" t="n"/>
    </row>
    <row r="16" ht="15.75" customHeight="1" s="496">
      <c r="A16" s="431" t="n"/>
      <c r="B16" s="450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431" t="n"/>
      <c r="N16" s="431" t="n"/>
      <c r="O16" s="431" t="n"/>
      <c r="P16" s="431" t="n"/>
      <c r="Q16" s="431" t="n"/>
      <c r="R16" s="431" t="n"/>
      <c r="S16" s="431" t="n"/>
      <c r="T16" s="372" t="n"/>
      <c r="U16" s="372" t="n"/>
    </row>
    <row r="17" ht="15.75" customHeight="1" s="496">
      <c r="A17" s="431" t="n"/>
      <c r="B17" s="450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431" t="n"/>
      <c r="N17" s="431" t="n"/>
      <c r="O17" s="431" t="n"/>
      <c r="P17" s="431" t="n"/>
      <c r="Q17" s="431" t="n"/>
      <c r="R17" s="431" t="n"/>
      <c r="S17" s="431" t="n"/>
      <c r="T17" s="372" t="n"/>
      <c r="U17" s="372" t="n"/>
    </row>
    <row r="18" ht="15.75" customHeight="1" s="496">
      <c r="A18" s="431" t="n"/>
      <c r="B18" s="431" t="n"/>
      <c r="C18" s="431" t="n"/>
      <c r="D18" s="431" t="n"/>
      <c r="E18" s="431" t="n"/>
      <c r="F18" s="431" t="n"/>
      <c r="G18" s="431" t="n"/>
      <c r="H18" s="431" t="n"/>
      <c r="I18" s="431" t="n"/>
      <c r="J18" s="431" t="n"/>
      <c r="K18" s="431" t="n"/>
      <c r="L18" s="431" t="n"/>
      <c r="M18" s="431" t="n"/>
      <c r="N18" s="431" t="n"/>
      <c r="O18" s="431" t="n"/>
      <c r="P18" s="431" t="n"/>
      <c r="Q18" s="431" t="n"/>
      <c r="R18" s="431" t="n"/>
      <c r="S18" s="431" t="n"/>
      <c r="T18" s="372" t="n"/>
      <c r="U18" s="372" t="n"/>
    </row>
    <row r="19" ht="15.75" customHeight="1" s="496">
      <c r="A19" s="431" t="n"/>
      <c r="B19" s="43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431" t="n"/>
      <c r="N19" s="431" t="n"/>
      <c r="O19" s="431" t="n"/>
      <c r="P19" s="431" t="n"/>
      <c r="Q19" s="431" t="n"/>
      <c r="R19" s="431" t="n"/>
      <c r="S19" s="431" t="n"/>
      <c r="T19" s="372" t="n"/>
      <c r="U19" s="372" t="n"/>
    </row>
    <row r="20" ht="15.75" customHeight="1" s="496">
      <c r="A20" s="431" t="n"/>
      <c r="B20" s="451" t="n"/>
      <c r="C20" s="452" t="n"/>
      <c r="D20" s="453" t="n"/>
      <c r="E20" s="9" t="n"/>
      <c r="F20" s="9" t="n"/>
      <c r="G20" s="9" t="n"/>
      <c r="H20" s="9" t="n"/>
      <c r="I20" s="9" t="n"/>
      <c r="J20" s="9" t="n"/>
      <c r="K20" s="9" t="n"/>
      <c r="L20" s="9" t="n"/>
      <c r="M20" s="431" t="n"/>
      <c r="N20" s="431" t="n"/>
      <c r="O20" s="431" t="n"/>
      <c r="P20" s="431" t="n"/>
      <c r="Q20" s="431" t="n"/>
      <c r="R20" s="431" t="n"/>
      <c r="S20" s="431" t="n"/>
      <c r="T20" s="372" t="n"/>
      <c r="U20" s="372" t="n"/>
    </row>
    <row r="21" ht="43.5" customHeight="1" s="496">
      <c r="A21" s="431" t="n"/>
      <c r="B21" s="454" t="n"/>
      <c r="C21" s="452" t="n"/>
      <c r="D21" s="453" t="n"/>
      <c r="E21" s="9" t="n"/>
      <c r="F21" s="9" t="n"/>
      <c r="G21" s="9" t="n"/>
      <c r="H21" s="9" t="n"/>
      <c r="I21" s="9" t="n"/>
      <c r="J21" s="9" t="n"/>
      <c r="K21" s="9" t="n"/>
      <c r="L21" s="9" t="n"/>
      <c r="M21" s="431" t="n"/>
      <c r="N21" s="431" t="n"/>
      <c r="O21" s="431" t="n"/>
      <c r="P21" s="431" t="n"/>
      <c r="Q21" s="431" t="n"/>
      <c r="R21" s="431" t="n"/>
      <c r="S21" s="431" t="n"/>
      <c r="T21" s="372" t="n"/>
      <c r="U21" s="372" t="n"/>
    </row>
    <row r="22" ht="38.25" customHeight="1" s="496">
      <c r="A22" s="431" t="n"/>
      <c r="B22" s="455" t="n"/>
      <c r="C22" s="452" t="n"/>
      <c r="D22" s="453" t="n"/>
      <c r="E22" s="9" t="n"/>
      <c r="F22" s="9" t="n"/>
      <c r="G22" s="9" t="n"/>
      <c r="H22" s="9" t="n"/>
      <c r="I22" s="9" t="n"/>
      <c r="J22" s="9" t="n"/>
      <c r="K22" s="9" t="n"/>
      <c r="L22" s="9" t="n"/>
      <c r="M22" s="431" t="n"/>
      <c r="N22" s="431" t="n"/>
      <c r="O22" s="431" t="n"/>
      <c r="P22" s="431" t="n"/>
      <c r="Q22" s="431" t="n"/>
      <c r="R22" s="431" t="n"/>
      <c r="S22" s="431" t="n"/>
      <c r="T22" s="372" t="n"/>
      <c r="U22" s="372" t="n"/>
    </row>
    <row r="23" ht="42" customHeight="1" s="496">
      <c r="A23" s="431" t="n"/>
      <c r="B23" s="456" t="n"/>
      <c r="C23" s="452" t="n"/>
      <c r="D23" s="453" t="n"/>
      <c r="E23" s="9" t="n"/>
      <c r="F23" s="9" t="n"/>
      <c r="G23" s="9" t="n"/>
      <c r="H23" s="9" t="n"/>
      <c r="I23" s="9" t="n"/>
      <c r="J23" s="9" t="n"/>
      <c r="K23" s="9" t="n"/>
      <c r="L23" s="9" t="n"/>
      <c r="M23" s="431" t="n"/>
      <c r="N23" s="431" t="n"/>
      <c r="O23" s="431" t="n"/>
      <c r="P23" s="431" t="n"/>
      <c r="Q23" s="431" t="n"/>
      <c r="R23" s="431" t="n"/>
      <c r="S23" s="431" t="n"/>
      <c r="T23" s="372" t="n"/>
      <c r="U23" s="372" t="n"/>
    </row>
    <row r="24" ht="36.75" customHeight="1" s="496">
      <c r="A24" s="431" t="n"/>
      <c r="B24" s="457" t="n"/>
      <c r="C24" s="452" t="n"/>
      <c r="D24" s="453" t="n"/>
      <c r="E24" s="9" t="n"/>
      <c r="F24" s="9" t="n"/>
      <c r="G24" s="9" t="n"/>
      <c r="H24" s="9" t="n"/>
      <c r="I24" s="9" t="n"/>
      <c r="J24" s="9" t="n"/>
      <c r="K24" s="9" t="n"/>
      <c r="L24" s="9" t="n"/>
      <c r="M24" s="431" t="n"/>
      <c r="N24" s="431" t="n"/>
      <c r="O24" s="431" t="n"/>
      <c r="P24" s="431" t="n"/>
      <c r="Q24" s="431" t="n"/>
      <c r="R24" s="431" t="n"/>
      <c r="S24" s="431" t="n"/>
      <c r="T24" s="372" t="n"/>
      <c r="U24" s="372" t="n"/>
    </row>
    <row r="25" ht="15.75" customHeight="1" s="496">
      <c r="A25" s="430" t="n"/>
      <c r="B25" s="9" t="n"/>
      <c r="C25" s="9" t="n"/>
      <c r="D25" s="431" t="n"/>
      <c r="E25" s="431" t="n"/>
      <c r="F25" s="431" t="n"/>
      <c r="G25" s="431" t="n"/>
      <c r="H25" s="431" t="n"/>
      <c r="I25" s="431" t="n"/>
      <c r="J25" s="430" t="n"/>
      <c r="K25" s="430" t="n"/>
      <c r="L25" s="430" t="n"/>
      <c r="M25" s="430" t="n"/>
      <c r="N25" s="430" t="n"/>
      <c r="O25" s="430" t="n"/>
      <c r="P25" s="430" t="n"/>
      <c r="Q25" s="430" t="n"/>
      <c r="R25" s="430" t="n"/>
      <c r="S25" s="430" t="n"/>
      <c r="T25" s="372" t="n"/>
      <c r="U25" s="372" t="n"/>
    </row>
    <row r="26" ht="15.75" customHeight="1" s="496">
      <c r="A26" s="430" t="n"/>
      <c r="B26" s="9" t="n"/>
      <c r="C26" s="9" t="n"/>
      <c r="D26" s="431" t="n"/>
      <c r="E26" s="431" t="n"/>
      <c r="F26" s="431" t="n"/>
      <c r="G26" s="431" t="n"/>
      <c r="H26" s="431" t="n"/>
      <c r="I26" s="431" t="n"/>
      <c r="J26" s="430" t="n"/>
      <c r="K26" s="430" t="n"/>
      <c r="L26" s="430" t="n"/>
      <c r="M26" s="430" t="n"/>
      <c r="N26" s="430" t="n"/>
      <c r="O26" s="430" t="n"/>
      <c r="P26" s="430" t="n"/>
      <c r="Q26" s="430" t="n"/>
      <c r="R26" s="430" t="n"/>
      <c r="S26" s="430" t="n"/>
      <c r="T26" s="9" t="n"/>
      <c r="U26" s="9" t="n"/>
    </row>
    <row r="27" ht="15.75" customHeight="1" s="496">
      <c r="A27" s="430" t="n"/>
      <c r="B27" s="9" t="n"/>
      <c r="C27" s="9" t="n"/>
      <c r="D27" s="431" t="n"/>
      <c r="E27" s="431" t="n"/>
      <c r="F27" s="431" t="n"/>
      <c r="G27" s="431" t="n"/>
      <c r="H27" s="431" t="n"/>
      <c r="I27" s="431" t="n"/>
      <c r="J27" s="430" t="n"/>
      <c r="K27" s="430" t="n"/>
      <c r="L27" s="430" t="n"/>
      <c r="M27" s="430" t="n"/>
      <c r="N27" s="430" t="n"/>
      <c r="O27" s="430" t="n"/>
      <c r="P27" s="430" t="n"/>
      <c r="Q27" s="430" t="n"/>
      <c r="R27" s="430" t="n"/>
      <c r="S27" s="430" t="n"/>
      <c r="T27" s="9" t="n"/>
      <c r="U27" s="9" t="n"/>
    </row>
    <row r="28" ht="15.75" customHeight="1" s="496">
      <c r="A28" s="430" t="n"/>
      <c r="B28" s="9" t="n"/>
      <c r="C28" s="9" t="n"/>
      <c r="D28" s="431" t="n"/>
      <c r="E28" s="431" t="n"/>
      <c r="F28" s="431" t="n"/>
      <c r="G28" s="431" t="n"/>
      <c r="H28" s="431" t="n"/>
      <c r="I28" s="431" t="n"/>
      <c r="J28" s="430" t="n"/>
      <c r="K28" s="430" t="n"/>
      <c r="L28" s="430" t="n"/>
      <c r="M28" s="430" t="n"/>
      <c r="N28" s="430" t="n"/>
      <c r="O28" s="430" t="n"/>
      <c r="P28" s="430" t="n"/>
      <c r="Q28" s="430" t="n"/>
      <c r="R28" s="430" t="n"/>
      <c r="S28" s="430" t="n"/>
      <c r="T28" s="9" t="n"/>
      <c r="U28" s="9" t="n"/>
    </row>
    <row r="29" ht="15.75" customHeight="1" s="496">
      <c r="A29" s="430" t="n"/>
      <c r="B29" s="9" t="n"/>
      <c r="C29" s="9" t="n"/>
      <c r="D29" s="431" t="n"/>
      <c r="E29" s="431" t="n"/>
      <c r="F29" s="431" t="n"/>
      <c r="G29" s="431" t="n"/>
      <c r="H29" s="431" t="n"/>
      <c r="I29" s="431" t="n"/>
      <c r="J29" s="430" t="n"/>
      <c r="K29" s="430" t="n"/>
      <c r="L29" s="430" t="n"/>
      <c r="M29" s="430" t="n"/>
      <c r="N29" s="430" t="n"/>
      <c r="O29" s="430" t="n"/>
      <c r="P29" s="430" t="n"/>
      <c r="Q29" s="430" t="n"/>
      <c r="R29" s="430" t="n"/>
      <c r="S29" s="430" t="n"/>
      <c r="T29" s="9" t="n"/>
      <c r="U29" s="9" t="n"/>
    </row>
    <row r="30" ht="15.75" customHeight="1" s="496">
      <c r="A30" s="430" t="n"/>
      <c r="B30" s="431" t="n"/>
      <c r="C30" s="431" t="n"/>
      <c r="D30" s="431" t="n"/>
      <c r="E30" s="431" t="n"/>
      <c r="F30" s="431" t="n"/>
      <c r="G30" s="431" t="n"/>
      <c r="H30" s="431" t="n"/>
      <c r="I30" s="431" t="n"/>
      <c r="J30" s="430" t="n"/>
      <c r="K30" s="430" t="n"/>
      <c r="L30" s="430" t="n"/>
      <c r="M30" s="430" t="n"/>
      <c r="N30" s="430" t="n"/>
      <c r="O30" s="430" t="n"/>
      <c r="P30" s="430" t="n"/>
      <c r="Q30" s="430" t="n"/>
      <c r="R30" s="430" t="n"/>
      <c r="S30" s="430" t="n"/>
      <c r="T30" s="9" t="n"/>
      <c r="U30" s="9" t="n"/>
    </row>
    <row r="31" ht="15.75" customHeight="1" s="496">
      <c r="A31" s="430" t="n"/>
      <c r="B31" s="431" t="n"/>
      <c r="C31" s="431" t="n"/>
      <c r="D31" s="431" t="n"/>
      <c r="E31" s="431" t="n"/>
      <c r="F31" s="431" t="n"/>
      <c r="G31" s="431" t="n"/>
      <c r="H31" s="431" t="n"/>
      <c r="I31" s="431" t="n"/>
      <c r="J31" s="430" t="n"/>
      <c r="K31" s="430" t="n"/>
      <c r="L31" s="430" t="n"/>
      <c r="M31" s="430" t="n"/>
      <c r="N31" s="430" t="n"/>
      <c r="O31" s="430" t="n"/>
      <c r="P31" s="430" t="n"/>
      <c r="Q31" s="430" t="n"/>
      <c r="R31" s="430" t="n"/>
      <c r="S31" s="430" t="n"/>
      <c r="T31" s="9" t="n"/>
      <c r="U31" s="9" t="n"/>
    </row>
    <row r="32" ht="15.75" customHeight="1" s="496">
      <c r="A32" s="430" t="n"/>
      <c r="B32" s="431" t="n"/>
      <c r="C32" s="431" t="n"/>
      <c r="D32" s="431" t="n"/>
      <c r="E32" s="431" t="n"/>
      <c r="F32" s="431" t="n"/>
      <c r="G32" s="431" t="n"/>
      <c r="H32" s="431" t="n"/>
      <c r="I32" s="431" t="n"/>
      <c r="J32" s="430" t="n"/>
      <c r="K32" s="430" t="n"/>
      <c r="L32" s="430" t="n"/>
      <c r="M32" s="430" t="n"/>
      <c r="N32" s="430" t="n"/>
      <c r="O32" s="430" t="n"/>
      <c r="P32" s="430" t="n"/>
      <c r="Q32" s="430" t="n"/>
      <c r="R32" s="430" t="n"/>
      <c r="S32" s="430" t="n"/>
      <c r="T32" s="9" t="n"/>
      <c r="U32" s="9" t="n"/>
    </row>
    <row r="33" ht="15.75" customHeight="1" s="496">
      <c r="A33" s="430" t="n"/>
      <c r="B33" s="431" t="n"/>
      <c r="C33" s="431" t="n"/>
      <c r="D33" s="431" t="n"/>
      <c r="E33" s="431" t="n"/>
      <c r="F33" s="431" t="n"/>
      <c r="G33" s="431" t="n"/>
      <c r="H33" s="431" t="n"/>
      <c r="I33" s="431" t="n"/>
      <c r="J33" s="430" t="n"/>
      <c r="K33" s="430" t="n"/>
      <c r="L33" s="430" t="n"/>
      <c r="M33" s="430" t="n"/>
      <c r="N33" s="430" t="n"/>
      <c r="O33" s="430" t="n"/>
      <c r="P33" s="430" t="n"/>
      <c r="Q33" s="430" t="n"/>
      <c r="R33" s="430" t="n"/>
      <c r="S33" s="430" t="n"/>
      <c r="T33" s="9" t="n"/>
      <c r="U33" s="9" t="n"/>
    </row>
    <row r="34" ht="15.75" customHeight="1" s="496">
      <c r="A34" s="430" t="n"/>
      <c r="B34" s="430" t="n"/>
      <c r="C34" s="430" t="n"/>
      <c r="D34" s="430" t="n"/>
      <c r="E34" s="430" t="n"/>
      <c r="F34" s="430" t="n"/>
      <c r="G34" s="430" t="n"/>
      <c r="H34" s="430" t="n"/>
      <c r="I34" s="430" t="n"/>
      <c r="J34" s="430" t="n"/>
      <c r="K34" s="430" t="n"/>
      <c r="L34" s="430" t="n"/>
      <c r="M34" s="430" t="n"/>
      <c r="N34" s="430" t="n"/>
      <c r="O34" s="430" t="n"/>
      <c r="P34" s="430" t="n"/>
      <c r="Q34" s="430" t="n"/>
      <c r="R34" s="430" t="n"/>
      <c r="S34" s="430" t="n"/>
      <c r="T34" s="9" t="n"/>
      <c r="U34" s="9" t="n"/>
    </row>
    <row r="35" ht="15.75" customHeight="1" s="496">
      <c r="A35" s="430" t="n"/>
      <c r="B35" s="430" t="n"/>
      <c r="C35" s="430" t="n"/>
      <c r="D35" s="430" t="n"/>
      <c r="E35" s="430" t="n"/>
      <c r="F35" s="430" t="n"/>
      <c r="G35" s="430" t="n"/>
      <c r="H35" s="430" t="n"/>
      <c r="I35" s="430" t="n"/>
      <c r="J35" s="430" t="n"/>
      <c r="K35" s="430" t="n"/>
      <c r="L35" s="430" t="n"/>
      <c r="M35" s="430" t="n"/>
      <c r="N35" s="430" t="n"/>
      <c r="O35" s="430" t="n"/>
      <c r="P35" s="430" t="n"/>
      <c r="Q35" s="430" t="n"/>
      <c r="R35" s="430" t="n"/>
      <c r="S35" s="430" t="n"/>
      <c r="T35" s="9" t="n"/>
      <c r="U35" s="9" t="n"/>
    </row>
    <row r="36" ht="15.75" customHeight="1" s="496">
      <c r="A36" s="430" t="n"/>
      <c r="B36" s="430" t="n"/>
      <c r="C36" s="430" t="n"/>
      <c r="D36" s="430" t="n"/>
      <c r="E36" s="430" t="n"/>
      <c r="F36" s="430" t="n"/>
      <c r="G36" s="430" t="n"/>
      <c r="H36" s="430" t="n"/>
      <c r="I36" s="430" t="n"/>
      <c r="J36" s="430" t="n"/>
      <c r="K36" s="430" t="n"/>
      <c r="L36" s="430" t="n"/>
      <c r="M36" s="430" t="n"/>
      <c r="N36" s="430" t="n"/>
      <c r="O36" s="430" t="n"/>
      <c r="P36" s="430" t="n"/>
      <c r="Q36" s="430" t="n"/>
      <c r="R36" s="430" t="n"/>
      <c r="S36" s="430" t="n"/>
      <c r="T36" s="9" t="n"/>
      <c r="U36" s="9" t="n"/>
    </row>
    <row r="37" ht="15.75" customHeight="1" s="496">
      <c r="A37" s="430" t="n"/>
      <c r="B37" s="430" t="n"/>
      <c r="C37" s="430" t="n"/>
      <c r="D37" s="430" t="n"/>
      <c r="E37" s="430" t="n"/>
      <c r="F37" s="430" t="n"/>
      <c r="G37" s="430" t="n"/>
      <c r="H37" s="430" t="n"/>
      <c r="I37" s="430" t="n"/>
      <c r="J37" s="430" t="n"/>
      <c r="K37" s="430" t="n"/>
      <c r="L37" s="430" t="n"/>
      <c r="M37" s="430" t="n"/>
      <c r="N37" s="430" t="n"/>
      <c r="O37" s="430" t="n"/>
      <c r="P37" s="430" t="n"/>
      <c r="Q37" s="430" t="n"/>
      <c r="R37" s="430" t="n"/>
      <c r="S37" s="430" t="n"/>
      <c r="T37" s="9" t="n"/>
      <c r="U37" s="9" t="n"/>
    </row>
    <row r="38" ht="15.75" customHeight="1" s="496">
      <c r="A38" s="430" t="n"/>
      <c r="B38" s="430" t="n"/>
      <c r="C38" s="430" t="n"/>
      <c r="D38" s="430" t="n"/>
      <c r="E38" s="430" t="n"/>
      <c r="F38" s="430" t="n"/>
      <c r="G38" s="430" t="n"/>
      <c r="H38" s="430" t="n"/>
      <c r="I38" s="430" t="n"/>
      <c r="J38" s="430" t="n"/>
      <c r="K38" s="430" t="n"/>
      <c r="L38" s="430" t="n"/>
      <c r="M38" s="430" t="n"/>
      <c r="N38" s="430" t="n"/>
      <c r="O38" s="430" t="n"/>
      <c r="P38" s="430" t="n"/>
      <c r="Q38" s="430" t="n"/>
      <c r="R38" s="430" t="n"/>
      <c r="S38" s="430" t="n"/>
      <c r="T38" s="9" t="n"/>
      <c r="U38" s="9" t="n"/>
    </row>
    <row r="39" ht="15.75" customHeight="1" s="496">
      <c r="A39" s="430" t="n"/>
      <c r="B39" s="430" t="n"/>
      <c r="C39" s="430" t="n"/>
      <c r="D39" s="430" t="n"/>
      <c r="E39" s="430" t="n"/>
      <c r="F39" s="430" t="n"/>
      <c r="G39" s="430" t="n"/>
      <c r="H39" s="430" t="n"/>
      <c r="I39" s="430" t="n"/>
      <c r="J39" s="430" t="n"/>
      <c r="K39" s="430" t="n"/>
      <c r="L39" s="430" t="n"/>
      <c r="M39" s="430" t="n"/>
      <c r="N39" s="430" t="n"/>
      <c r="O39" s="430" t="n"/>
      <c r="P39" s="430" t="n"/>
      <c r="Q39" s="430" t="n"/>
      <c r="R39" s="430" t="n"/>
      <c r="S39" s="430" t="n"/>
      <c r="T39" s="9" t="n"/>
      <c r="U39" s="9" t="n"/>
    </row>
    <row r="40" ht="15.75" customHeight="1" s="496">
      <c r="A40" s="430" t="n"/>
      <c r="B40" s="430" t="n"/>
      <c r="C40" s="430" t="n"/>
      <c r="D40" s="430" t="n"/>
      <c r="E40" s="430" t="n"/>
      <c r="F40" s="430" t="n"/>
      <c r="G40" s="430" t="n"/>
      <c r="H40" s="430" t="n"/>
      <c r="I40" s="430" t="n"/>
      <c r="J40" s="430" t="n"/>
      <c r="K40" s="430" t="n"/>
      <c r="L40" s="430" t="n"/>
      <c r="M40" s="430" t="n"/>
      <c r="N40" s="430" t="n"/>
      <c r="O40" s="430" t="n"/>
      <c r="P40" s="430" t="n"/>
      <c r="Q40" s="430" t="n"/>
      <c r="R40" s="430" t="n"/>
      <c r="S40" s="430" t="n"/>
      <c r="T40" s="9" t="n"/>
      <c r="U40" s="9" t="n"/>
    </row>
    <row r="41" ht="15.75" customHeight="1" s="496">
      <c r="A41" s="430" t="n"/>
      <c r="B41" s="430" t="n"/>
      <c r="C41" s="430" t="n"/>
      <c r="D41" s="430" t="n"/>
      <c r="E41" s="430" t="n"/>
      <c r="F41" s="430" t="n"/>
      <c r="G41" s="430" t="n"/>
      <c r="H41" s="430" t="n"/>
      <c r="I41" s="430" t="n"/>
      <c r="J41" s="430" t="n"/>
      <c r="K41" s="430" t="n"/>
      <c r="L41" s="430" t="n"/>
      <c r="M41" s="430" t="n"/>
      <c r="N41" s="430" t="n"/>
      <c r="O41" s="430" t="n"/>
      <c r="P41" s="430" t="n"/>
      <c r="Q41" s="430" t="n"/>
      <c r="R41" s="430" t="n"/>
      <c r="S41" s="430" t="n"/>
      <c r="T41" s="9" t="n"/>
      <c r="U41" s="9" t="n"/>
    </row>
    <row r="42" ht="15.75" customHeight="1" s="496">
      <c r="A42" s="430" t="n"/>
      <c r="B42" s="430" t="n"/>
      <c r="C42" s="430" t="n"/>
      <c r="D42" s="430" t="n"/>
      <c r="E42" s="430" t="n"/>
      <c r="F42" s="430" t="n"/>
      <c r="G42" s="430" t="n"/>
      <c r="H42" s="430" t="n"/>
      <c r="I42" s="430" t="n"/>
      <c r="J42" s="430" t="n"/>
      <c r="K42" s="430" t="n"/>
      <c r="L42" s="430" t="n"/>
      <c r="M42" s="430" t="n"/>
      <c r="N42" s="430" t="n"/>
      <c r="O42" s="430" t="n"/>
      <c r="P42" s="430" t="n"/>
      <c r="Q42" s="430" t="n"/>
      <c r="R42" s="430" t="n"/>
      <c r="S42" s="430" t="n"/>
      <c r="T42" s="9" t="n"/>
      <c r="U42" s="9" t="n"/>
    </row>
    <row r="43" ht="15.75" customHeight="1" s="496">
      <c r="A43" s="430" t="n"/>
      <c r="B43" s="430" t="n"/>
      <c r="C43" s="430" t="n"/>
      <c r="D43" s="430" t="n"/>
      <c r="E43" s="430" t="n"/>
      <c r="F43" s="430" t="n"/>
      <c r="G43" s="430" t="n"/>
      <c r="H43" s="430" t="n"/>
      <c r="I43" s="430" t="n"/>
      <c r="J43" s="430" t="n"/>
      <c r="K43" s="430" t="n"/>
      <c r="L43" s="430" t="n"/>
      <c r="M43" s="430" t="n"/>
      <c r="N43" s="430" t="n"/>
      <c r="O43" s="430" t="n"/>
      <c r="P43" s="430" t="n"/>
      <c r="Q43" s="430" t="n"/>
      <c r="R43" s="430" t="n"/>
      <c r="S43" s="430" t="n"/>
      <c r="T43" s="9" t="n"/>
      <c r="U43" s="9" t="n"/>
    </row>
    <row r="44" ht="15.75" customHeight="1" s="496">
      <c r="A44" s="430" t="n"/>
      <c r="B44" s="430" t="n"/>
      <c r="C44" s="430" t="n"/>
      <c r="D44" s="430" t="n"/>
      <c r="E44" s="430" t="n"/>
      <c r="F44" s="430" t="n"/>
      <c r="G44" s="430" t="n"/>
      <c r="H44" s="430" t="n"/>
      <c r="I44" s="430" t="n"/>
      <c r="J44" s="430" t="n"/>
      <c r="K44" s="430" t="n"/>
      <c r="L44" s="430" t="n"/>
      <c r="M44" s="430" t="n"/>
      <c r="N44" s="430" t="n"/>
      <c r="O44" s="430" t="n"/>
      <c r="P44" s="430" t="n"/>
      <c r="Q44" s="430" t="n"/>
      <c r="R44" s="430" t="n"/>
      <c r="S44" s="430" t="n"/>
      <c r="T44" s="9" t="n"/>
      <c r="U44" s="9" t="n"/>
    </row>
    <row r="45" ht="15.75" customHeight="1" s="496">
      <c r="A45" s="430" t="n"/>
      <c r="B45" s="430" t="n"/>
      <c r="C45" s="430" t="n"/>
      <c r="D45" s="430" t="n"/>
      <c r="E45" s="430" t="n"/>
      <c r="F45" s="430" t="n"/>
      <c r="G45" s="430" t="n"/>
      <c r="H45" s="430" t="n"/>
      <c r="I45" s="430" t="n"/>
      <c r="J45" s="430" t="n"/>
      <c r="K45" s="430" t="n"/>
      <c r="L45" s="430" t="n"/>
      <c r="M45" s="430" t="n"/>
      <c r="N45" s="430" t="n"/>
      <c r="O45" s="430" t="n"/>
      <c r="P45" s="430" t="n"/>
      <c r="Q45" s="430" t="n"/>
      <c r="R45" s="430" t="n"/>
      <c r="S45" s="430" t="n"/>
      <c r="T45" s="9" t="n"/>
      <c r="U45" s="9" t="n"/>
    </row>
    <row r="46" ht="15.75" customHeight="1" s="496">
      <c r="A46" s="430" t="n"/>
      <c r="B46" s="430" t="n"/>
      <c r="C46" s="430" t="n"/>
      <c r="D46" s="430" t="n"/>
      <c r="E46" s="430" t="n"/>
      <c r="F46" s="430" t="n"/>
      <c r="G46" s="430" t="n"/>
      <c r="H46" s="430" t="n"/>
      <c r="I46" s="430" t="n"/>
      <c r="J46" s="430" t="n"/>
      <c r="K46" s="430" t="n"/>
      <c r="L46" s="430" t="n"/>
      <c r="M46" s="430" t="n"/>
      <c r="N46" s="430" t="n"/>
      <c r="O46" s="430" t="n"/>
      <c r="P46" s="430" t="n"/>
      <c r="Q46" s="430" t="n"/>
      <c r="R46" s="430" t="n"/>
      <c r="S46" s="430" t="n"/>
      <c r="T46" s="9" t="n"/>
      <c r="U46" s="9" t="n"/>
    </row>
    <row r="47" ht="15.75" customHeight="1" s="496">
      <c r="A47" s="430" t="n"/>
      <c r="B47" s="430" t="n"/>
      <c r="C47" s="430" t="n"/>
      <c r="D47" s="430" t="n"/>
      <c r="E47" s="430" t="n"/>
      <c r="F47" s="430" t="n"/>
      <c r="G47" s="430" t="n"/>
      <c r="H47" s="430" t="n"/>
      <c r="I47" s="430" t="n"/>
      <c r="J47" s="430" t="n"/>
      <c r="K47" s="430" t="n"/>
      <c r="L47" s="430" t="n"/>
      <c r="M47" s="430" t="n"/>
      <c r="N47" s="430" t="n"/>
      <c r="O47" s="430" t="n"/>
      <c r="P47" s="430" t="n"/>
      <c r="Q47" s="430" t="n"/>
      <c r="R47" s="430" t="n"/>
      <c r="S47" s="430" t="n"/>
      <c r="T47" s="9" t="n"/>
      <c r="U47" s="9" t="n"/>
    </row>
    <row r="48" ht="15.75" customHeight="1" s="496">
      <c r="A48" s="430" t="n"/>
      <c r="B48" s="430" t="n"/>
      <c r="C48" s="430" t="n"/>
      <c r="D48" s="430" t="n"/>
      <c r="E48" s="430" t="n"/>
      <c r="F48" s="430" t="n"/>
      <c r="G48" s="430" t="n"/>
      <c r="H48" s="430" t="n"/>
      <c r="I48" s="430" t="n"/>
      <c r="J48" s="430" t="n"/>
      <c r="K48" s="430" t="n"/>
      <c r="L48" s="430" t="n"/>
      <c r="M48" s="430" t="n"/>
      <c r="N48" s="430" t="n"/>
      <c r="O48" s="430" t="n"/>
      <c r="P48" s="430" t="n"/>
      <c r="Q48" s="430" t="n"/>
      <c r="R48" s="430" t="n"/>
      <c r="S48" s="430" t="n"/>
      <c r="T48" s="9" t="n"/>
      <c r="U48" s="9" t="n"/>
    </row>
    <row r="49" ht="15.75" customHeight="1" s="496">
      <c r="A49" s="430" t="n"/>
      <c r="B49" s="430" t="n"/>
      <c r="C49" s="430" t="n"/>
      <c r="D49" s="430" t="n"/>
      <c r="E49" s="430" t="n"/>
      <c r="F49" s="430" t="n"/>
      <c r="G49" s="430" t="n"/>
      <c r="H49" s="430" t="n"/>
      <c r="I49" s="430" t="n"/>
      <c r="J49" s="430" t="n"/>
      <c r="K49" s="430" t="n"/>
      <c r="L49" s="430" t="n"/>
      <c r="M49" s="430" t="n"/>
      <c r="N49" s="430" t="n"/>
      <c r="O49" s="430" t="n"/>
      <c r="P49" s="430" t="n"/>
      <c r="Q49" s="430" t="n"/>
      <c r="R49" s="430" t="n"/>
      <c r="S49" s="430" t="n"/>
      <c r="T49" s="9" t="n"/>
      <c r="U49" s="9" t="n"/>
    </row>
    <row r="50" ht="15.75" customHeight="1" s="496">
      <c r="A50" s="430" t="n"/>
      <c r="B50" s="430" t="n"/>
      <c r="C50" s="430" t="n"/>
      <c r="D50" s="430" t="n"/>
      <c r="E50" s="430" t="n"/>
      <c r="F50" s="430" t="n"/>
      <c r="G50" s="430" t="n"/>
      <c r="H50" s="430" t="n"/>
      <c r="I50" s="430" t="n"/>
      <c r="J50" s="430" t="n"/>
      <c r="K50" s="430" t="n"/>
      <c r="L50" s="430" t="n"/>
      <c r="M50" s="430" t="n"/>
      <c r="N50" s="430" t="n"/>
      <c r="O50" s="430" t="n"/>
      <c r="P50" s="430" t="n"/>
      <c r="Q50" s="430" t="n"/>
      <c r="R50" s="430" t="n"/>
      <c r="S50" s="430" t="n"/>
      <c r="T50" s="9" t="n"/>
      <c r="U50" s="9" t="n"/>
    </row>
    <row r="51" ht="15.75" customHeight="1" s="496">
      <c r="A51" s="430" t="n"/>
      <c r="B51" s="430" t="n"/>
      <c r="C51" s="430" t="n"/>
      <c r="D51" s="430" t="n"/>
      <c r="E51" s="430" t="n"/>
      <c r="F51" s="430" t="n"/>
      <c r="G51" s="430" t="n"/>
      <c r="H51" s="430" t="n"/>
      <c r="I51" s="430" t="n"/>
      <c r="J51" s="430" t="n"/>
      <c r="K51" s="430" t="n"/>
      <c r="L51" s="430" t="n"/>
      <c r="M51" s="430" t="n"/>
      <c r="N51" s="430" t="n"/>
      <c r="O51" s="430" t="n"/>
      <c r="P51" s="430" t="n"/>
      <c r="Q51" s="430" t="n"/>
      <c r="R51" s="430" t="n"/>
      <c r="S51" s="430" t="n"/>
      <c r="T51" s="9" t="n"/>
      <c r="U51" s="9" t="n"/>
    </row>
    <row r="52" ht="15.75" customHeight="1" s="496">
      <c r="A52" s="430" t="n"/>
      <c r="B52" s="430" t="n"/>
      <c r="C52" s="430" t="n"/>
      <c r="D52" s="430" t="n"/>
      <c r="E52" s="430" t="n"/>
      <c r="F52" s="430" t="n"/>
      <c r="G52" s="430" t="n"/>
      <c r="H52" s="430" t="n"/>
      <c r="I52" s="430" t="n"/>
      <c r="J52" s="430" t="n"/>
      <c r="K52" s="430" t="n"/>
      <c r="L52" s="430" t="n"/>
      <c r="M52" s="430" t="n"/>
      <c r="N52" s="430" t="n"/>
      <c r="O52" s="430" t="n"/>
      <c r="P52" s="430" t="n"/>
      <c r="Q52" s="430" t="n"/>
      <c r="R52" s="430" t="n"/>
      <c r="S52" s="430" t="n"/>
      <c r="T52" s="9" t="n"/>
      <c r="U52" s="9" t="n"/>
    </row>
    <row r="53" ht="15.75" customHeight="1" s="496">
      <c r="A53" s="430" t="n"/>
      <c r="B53" s="430" t="n"/>
      <c r="C53" s="430" t="n"/>
      <c r="D53" s="430" t="n"/>
      <c r="E53" s="430" t="n"/>
      <c r="F53" s="430" t="n"/>
      <c r="G53" s="430" t="n"/>
      <c r="H53" s="430" t="n"/>
      <c r="I53" s="430" t="n"/>
      <c r="J53" s="430" t="n"/>
      <c r="K53" s="430" t="n"/>
      <c r="L53" s="430" t="n"/>
      <c r="M53" s="430" t="n"/>
      <c r="N53" s="430" t="n"/>
      <c r="O53" s="430" t="n"/>
      <c r="P53" s="430" t="n"/>
      <c r="Q53" s="430" t="n"/>
      <c r="R53" s="430" t="n"/>
      <c r="S53" s="430" t="n"/>
      <c r="T53" s="9" t="n"/>
      <c r="U53" s="9" t="n"/>
    </row>
    <row r="54" ht="15.75" customHeight="1" s="496">
      <c r="A54" s="430" t="n"/>
      <c r="B54" s="430" t="n"/>
      <c r="C54" s="430" t="n"/>
      <c r="D54" s="430" t="n"/>
      <c r="E54" s="430" t="n"/>
      <c r="F54" s="430" t="n"/>
      <c r="G54" s="430" t="n"/>
      <c r="H54" s="430" t="n"/>
      <c r="I54" s="430" t="n"/>
      <c r="J54" s="430" t="n"/>
      <c r="K54" s="430" t="n"/>
      <c r="L54" s="430" t="n"/>
      <c r="M54" s="430" t="n"/>
      <c r="N54" s="430" t="n"/>
      <c r="O54" s="430" t="n"/>
      <c r="P54" s="430" t="n"/>
      <c r="Q54" s="430" t="n"/>
      <c r="R54" s="430" t="n"/>
      <c r="S54" s="430" t="n"/>
      <c r="T54" s="9" t="n"/>
      <c r="U54" s="9" t="n"/>
    </row>
    <row r="55" ht="15.75" customHeight="1" s="496">
      <c r="A55" s="430" t="n"/>
      <c r="B55" s="430" t="n"/>
      <c r="C55" s="430" t="n"/>
      <c r="D55" s="430" t="n"/>
      <c r="E55" s="430" t="n"/>
      <c r="F55" s="430" t="n"/>
      <c r="G55" s="430" t="n"/>
      <c r="H55" s="430" t="n"/>
      <c r="I55" s="430" t="n"/>
      <c r="J55" s="430" t="n"/>
      <c r="K55" s="430" t="n"/>
      <c r="L55" s="430" t="n"/>
      <c r="M55" s="430" t="n"/>
      <c r="N55" s="430" t="n"/>
      <c r="O55" s="430" t="n"/>
      <c r="P55" s="430" t="n"/>
      <c r="Q55" s="430" t="n"/>
      <c r="R55" s="430" t="n"/>
      <c r="S55" s="430" t="n"/>
      <c r="T55" s="9" t="n"/>
      <c r="U55" s="9" t="n"/>
    </row>
    <row r="56" ht="15.75" customHeight="1" s="496">
      <c r="A56" s="430" t="n"/>
      <c r="B56" s="430" t="n"/>
      <c r="C56" s="430" t="n"/>
      <c r="D56" s="430" t="n"/>
      <c r="E56" s="430" t="n"/>
      <c r="F56" s="430" t="n"/>
      <c r="G56" s="430" t="n"/>
      <c r="H56" s="430" t="n"/>
      <c r="I56" s="430" t="n"/>
      <c r="J56" s="430" t="n"/>
      <c r="K56" s="430" t="n"/>
      <c r="L56" s="430" t="n"/>
      <c r="M56" s="430" t="n"/>
      <c r="N56" s="430" t="n"/>
      <c r="O56" s="430" t="n"/>
      <c r="P56" s="430" t="n"/>
      <c r="Q56" s="430" t="n"/>
      <c r="R56" s="430" t="n"/>
      <c r="S56" s="430" t="n"/>
      <c r="T56" s="9" t="n"/>
      <c r="U56" s="9" t="n"/>
    </row>
    <row r="57" ht="15.75" customHeight="1" s="496">
      <c r="A57" s="430" t="n"/>
      <c r="B57" s="430" t="n"/>
      <c r="C57" s="430" t="n"/>
      <c r="D57" s="430" t="n"/>
      <c r="E57" s="430" t="n"/>
      <c r="F57" s="430" t="n"/>
      <c r="G57" s="430" t="n"/>
      <c r="H57" s="430" t="n"/>
      <c r="I57" s="430" t="n"/>
      <c r="J57" s="430" t="n"/>
      <c r="K57" s="430" t="n"/>
      <c r="L57" s="430" t="n"/>
      <c r="M57" s="430" t="n"/>
      <c r="N57" s="430" t="n"/>
      <c r="O57" s="430" t="n"/>
      <c r="P57" s="430" t="n"/>
      <c r="Q57" s="430" t="n"/>
      <c r="R57" s="430" t="n"/>
      <c r="S57" s="430" t="n"/>
      <c r="T57" s="9" t="n"/>
      <c r="U57" s="9" t="n"/>
    </row>
    <row r="58" ht="15.75" customHeight="1" s="496">
      <c r="A58" s="430" t="n"/>
      <c r="B58" s="430" t="n"/>
      <c r="C58" s="430" t="n"/>
      <c r="D58" s="430" t="n"/>
      <c r="E58" s="430" t="n"/>
      <c r="F58" s="430" t="n"/>
      <c r="G58" s="430" t="n"/>
      <c r="H58" s="430" t="n"/>
      <c r="I58" s="430" t="n"/>
      <c r="J58" s="430" t="n"/>
      <c r="K58" s="430" t="n"/>
      <c r="L58" s="430" t="n"/>
      <c r="M58" s="430" t="n"/>
      <c r="N58" s="430" t="n"/>
      <c r="O58" s="430" t="n"/>
      <c r="P58" s="430" t="n"/>
      <c r="Q58" s="430" t="n"/>
      <c r="R58" s="430" t="n"/>
      <c r="S58" s="430" t="n"/>
      <c r="T58" s="9" t="n"/>
      <c r="U58" s="9" t="n"/>
    </row>
    <row r="59" ht="15.75" customHeight="1" s="496">
      <c r="A59" s="430" t="n"/>
      <c r="B59" s="430" t="n"/>
      <c r="C59" s="430" t="n"/>
      <c r="D59" s="430" t="n"/>
      <c r="E59" s="430" t="n"/>
      <c r="F59" s="430" t="n"/>
      <c r="G59" s="430" t="n"/>
      <c r="H59" s="430" t="n"/>
      <c r="I59" s="430" t="n"/>
      <c r="J59" s="430" t="n"/>
      <c r="K59" s="430" t="n"/>
      <c r="L59" s="430" t="n"/>
      <c r="M59" s="430" t="n"/>
      <c r="N59" s="430" t="n"/>
      <c r="O59" s="430" t="n"/>
      <c r="P59" s="430" t="n"/>
      <c r="Q59" s="430" t="n"/>
      <c r="R59" s="430" t="n"/>
      <c r="S59" s="430" t="n"/>
      <c r="T59" s="9" t="n"/>
      <c r="U59" s="9" t="n"/>
    </row>
    <row r="60" ht="15.75" customHeight="1" s="496">
      <c r="A60" s="430" t="n"/>
      <c r="B60" s="430" t="n"/>
      <c r="C60" s="430" t="n"/>
      <c r="D60" s="430" t="n"/>
      <c r="E60" s="430" t="n"/>
      <c r="F60" s="430" t="n"/>
      <c r="G60" s="430" t="n"/>
      <c r="H60" s="430" t="n"/>
      <c r="I60" s="430" t="n"/>
      <c r="J60" s="430" t="n"/>
      <c r="K60" s="430" t="n"/>
      <c r="L60" s="430" t="n"/>
      <c r="M60" s="430" t="n"/>
      <c r="N60" s="430" t="n"/>
      <c r="O60" s="430" t="n"/>
      <c r="P60" s="430" t="n"/>
      <c r="Q60" s="430" t="n"/>
      <c r="R60" s="430" t="n"/>
      <c r="S60" s="430" t="n"/>
      <c r="T60" s="9" t="n"/>
      <c r="U60" s="9" t="n"/>
    </row>
    <row r="61" ht="15.75" customHeight="1" s="496">
      <c r="A61" s="430" t="n"/>
      <c r="B61" s="430" t="n"/>
      <c r="C61" s="430" t="n"/>
      <c r="D61" s="430" t="n"/>
      <c r="E61" s="430" t="n"/>
      <c r="F61" s="430" t="n"/>
      <c r="G61" s="430" t="n"/>
      <c r="H61" s="430" t="n"/>
      <c r="I61" s="430" t="n"/>
      <c r="J61" s="430" t="n"/>
      <c r="K61" s="430" t="n"/>
      <c r="L61" s="430" t="n"/>
      <c r="M61" s="430" t="n"/>
      <c r="N61" s="430" t="n"/>
      <c r="O61" s="430" t="n"/>
      <c r="P61" s="430" t="n"/>
      <c r="Q61" s="430" t="n"/>
      <c r="R61" s="430" t="n"/>
      <c r="S61" s="430" t="n"/>
      <c r="T61" s="9" t="n"/>
      <c r="U61" s="9" t="n"/>
    </row>
    <row r="62" ht="15.75" customHeight="1" s="496">
      <c r="A62" s="430" t="n"/>
      <c r="B62" s="430" t="n"/>
      <c r="C62" s="430" t="n"/>
      <c r="D62" s="430" t="n"/>
      <c r="E62" s="430" t="n"/>
      <c r="F62" s="430" t="n"/>
      <c r="G62" s="430" t="n"/>
      <c r="H62" s="430" t="n"/>
      <c r="I62" s="430" t="n"/>
      <c r="J62" s="430" t="n"/>
      <c r="K62" s="430" t="n"/>
      <c r="L62" s="430" t="n"/>
      <c r="M62" s="430" t="n"/>
      <c r="N62" s="430" t="n"/>
      <c r="O62" s="430" t="n"/>
      <c r="P62" s="430" t="n"/>
      <c r="Q62" s="430" t="n"/>
      <c r="R62" s="430" t="n"/>
      <c r="S62" s="430" t="n"/>
      <c r="T62" s="9" t="n"/>
      <c r="U62" s="9" t="n"/>
    </row>
    <row r="63" ht="15.75" customHeight="1" s="496">
      <c r="A63" s="430" t="n"/>
      <c r="B63" s="430" t="n"/>
      <c r="C63" s="430" t="n"/>
      <c r="D63" s="430" t="n"/>
      <c r="E63" s="430" t="n"/>
      <c r="F63" s="430" t="n"/>
      <c r="G63" s="430" t="n"/>
      <c r="H63" s="430" t="n"/>
      <c r="I63" s="430" t="n"/>
      <c r="J63" s="430" t="n"/>
      <c r="K63" s="430" t="n"/>
      <c r="L63" s="430" t="n"/>
      <c r="M63" s="430" t="n"/>
      <c r="N63" s="430" t="n"/>
      <c r="O63" s="430" t="n"/>
      <c r="P63" s="430" t="n"/>
      <c r="Q63" s="430" t="n"/>
      <c r="R63" s="430" t="n"/>
      <c r="S63" s="430" t="n"/>
      <c r="T63" s="9" t="n"/>
      <c r="U63" s="9" t="n"/>
    </row>
    <row r="64" ht="15.75" customHeight="1" s="496">
      <c r="A64" s="430" t="n"/>
      <c r="B64" s="430" t="n"/>
      <c r="C64" s="430" t="n"/>
      <c r="D64" s="430" t="n"/>
      <c r="E64" s="430" t="n"/>
      <c r="F64" s="430" t="n"/>
      <c r="G64" s="430" t="n"/>
      <c r="H64" s="430" t="n"/>
      <c r="I64" s="430" t="n"/>
      <c r="J64" s="430" t="n"/>
      <c r="K64" s="430" t="n"/>
      <c r="L64" s="430" t="n"/>
      <c r="M64" s="430" t="n"/>
      <c r="N64" s="430" t="n"/>
      <c r="O64" s="430" t="n"/>
      <c r="P64" s="430" t="n"/>
      <c r="Q64" s="430" t="n"/>
      <c r="R64" s="430" t="n"/>
      <c r="S64" s="430" t="n"/>
      <c r="T64" s="9" t="n"/>
      <c r="U64" s="9" t="n"/>
    </row>
    <row r="65" ht="15.75" customHeight="1" s="496">
      <c r="A65" s="430" t="n"/>
      <c r="B65" s="430" t="n"/>
      <c r="C65" s="430" t="n"/>
      <c r="D65" s="430" t="n"/>
      <c r="E65" s="430" t="n"/>
      <c r="F65" s="430" t="n"/>
      <c r="G65" s="430" t="n"/>
      <c r="H65" s="430" t="n"/>
      <c r="I65" s="430" t="n"/>
      <c r="J65" s="430" t="n"/>
      <c r="K65" s="430" t="n"/>
      <c r="L65" s="430" t="n"/>
      <c r="M65" s="430" t="n"/>
      <c r="N65" s="430" t="n"/>
      <c r="O65" s="430" t="n"/>
      <c r="P65" s="430" t="n"/>
      <c r="Q65" s="430" t="n"/>
      <c r="R65" s="430" t="n"/>
      <c r="S65" s="430" t="n"/>
      <c r="T65" s="9" t="n"/>
      <c r="U65" s="9" t="n"/>
    </row>
    <row r="66" ht="15.75" customHeight="1" s="496">
      <c r="A66" s="430" t="n"/>
      <c r="B66" s="430" t="n"/>
      <c r="C66" s="430" t="n"/>
      <c r="D66" s="430" t="n"/>
      <c r="E66" s="430" t="n"/>
      <c r="F66" s="430" t="n"/>
      <c r="G66" s="430" t="n"/>
      <c r="H66" s="430" t="n"/>
      <c r="I66" s="430" t="n"/>
      <c r="J66" s="430" t="n"/>
      <c r="K66" s="430" t="n"/>
      <c r="L66" s="430" t="n"/>
      <c r="M66" s="430" t="n"/>
      <c r="N66" s="430" t="n"/>
      <c r="O66" s="430" t="n"/>
      <c r="P66" s="430" t="n"/>
      <c r="Q66" s="430" t="n"/>
      <c r="R66" s="430" t="n"/>
      <c r="S66" s="430" t="n"/>
      <c r="T66" s="9" t="n"/>
      <c r="U66" s="9" t="n"/>
    </row>
    <row r="67" ht="15.75" customHeight="1" s="496">
      <c r="A67" s="430" t="n"/>
      <c r="B67" s="430" t="n"/>
      <c r="C67" s="430" t="n"/>
      <c r="D67" s="430" t="n"/>
      <c r="E67" s="430" t="n"/>
      <c r="F67" s="430" t="n"/>
      <c r="G67" s="430" t="n"/>
      <c r="H67" s="430" t="n"/>
      <c r="I67" s="430" t="n"/>
      <c r="J67" s="430" t="n"/>
      <c r="K67" s="430" t="n"/>
      <c r="L67" s="430" t="n"/>
      <c r="M67" s="430" t="n"/>
      <c r="N67" s="430" t="n"/>
      <c r="O67" s="430" t="n"/>
      <c r="P67" s="430" t="n"/>
      <c r="Q67" s="430" t="n"/>
      <c r="R67" s="430" t="n"/>
      <c r="S67" s="430" t="n"/>
      <c r="T67" s="9" t="n"/>
      <c r="U67" s="9" t="n"/>
    </row>
    <row r="68" ht="15.75" customHeight="1" s="496">
      <c r="A68" s="430" t="n"/>
      <c r="B68" s="430" t="n"/>
      <c r="C68" s="430" t="n"/>
      <c r="D68" s="430" t="n"/>
      <c r="E68" s="430" t="n"/>
      <c r="F68" s="430" t="n"/>
      <c r="G68" s="430" t="n"/>
      <c r="H68" s="430" t="n"/>
      <c r="I68" s="430" t="n"/>
      <c r="J68" s="430" t="n"/>
      <c r="K68" s="430" t="n"/>
      <c r="L68" s="430" t="n"/>
      <c r="M68" s="430" t="n"/>
      <c r="N68" s="430" t="n"/>
      <c r="O68" s="430" t="n"/>
      <c r="P68" s="430" t="n"/>
      <c r="Q68" s="430" t="n"/>
      <c r="R68" s="430" t="n"/>
      <c r="S68" s="430" t="n"/>
      <c r="T68" s="9" t="n"/>
      <c r="U68" s="9" t="n"/>
    </row>
    <row r="69" ht="15.75" customHeight="1" s="496">
      <c r="A69" s="430" t="n"/>
      <c r="B69" s="430" t="n"/>
      <c r="C69" s="430" t="n"/>
      <c r="D69" s="430" t="n"/>
      <c r="E69" s="430" t="n"/>
      <c r="F69" s="430" t="n"/>
      <c r="G69" s="430" t="n"/>
      <c r="H69" s="430" t="n"/>
      <c r="I69" s="430" t="n"/>
      <c r="J69" s="430" t="n"/>
      <c r="K69" s="430" t="n"/>
      <c r="L69" s="430" t="n"/>
      <c r="M69" s="430" t="n"/>
      <c r="N69" s="430" t="n"/>
      <c r="O69" s="430" t="n"/>
      <c r="P69" s="430" t="n"/>
      <c r="Q69" s="430" t="n"/>
      <c r="R69" s="430" t="n"/>
      <c r="S69" s="430" t="n"/>
      <c r="T69" s="9" t="n"/>
      <c r="U69" s="9" t="n"/>
    </row>
    <row r="70" ht="15.75" customHeight="1" s="496">
      <c r="A70" s="430" t="n"/>
      <c r="B70" s="430" t="n"/>
      <c r="C70" s="430" t="n"/>
      <c r="D70" s="430" t="n"/>
      <c r="E70" s="430" t="n"/>
      <c r="F70" s="430" t="n"/>
      <c r="G70" s="430" t="n"/>
      <c r="H70" s="430" t="n"/>
      <c r="I70" s="430" t="n"/>
      <c r="J70" s="430" t="n"/>
      <c r="K70" s="430" t="n"/>
      <c r="L70" s="430" t="n"/>
      <c r="M70" s="430" t="n"/>
      <c r="N70" s="430" t="n"/>
      <c r="O70" s="430" t="n"/>
      <c r="P70" s="430" t="n"/>
      <c r="Q70" s="430" t="n"/>
      <c r="R70" s="430" t="n"/>
      <c r="S70" s="430" t="n"/>
      <c r="T70" s="9" t="n"/>
      <c r="U70" s="9" t="n"/>
    </row>
    <row r="71" ht="15.75" customHeight="1" s="496">
      <c r="A71" s="430" t="n"/>
      <c r="B71" s="430" t="n"/>
      <c r="C71" s="430" t="n"/>
      <c r="D71" s="430" t="n"/>
      <c r="E71" s="430" t="n"/>
      <c r="F71" s="430" t="n"/>
      <c r="G71" s="430" t="n"/>
      <c r="H71" s="430" t="n"/>
      <c r="I71" s="430" t="n"/>
      <c r="J71" s="430" t="n"/>
      <c r="K71" s="430" t="n"/>
      <c r="L71" s="430" t="n"/>
      <c r="M71" s="430" t="n"/>
      <c r="N71" s="430" t="n"/>
      <c r="O71" s="430" t="n"/>
      <c r="P71" s="430" t="n"/>
      <c r="Q71" s="430" t="n"/>
      <c r="R71" s="430" t="n"/>
      <c r="S71" s="430" t="n"/>
      <c r="T71" s="9" t="n"/>
      <c r="U71" s="9" t="n"/>
    </row>
    <row r="72" ht="15.75" customHeight="1" s="496">
      <c r="A72" s="430" t="n"/>
      <c r="B72" s="430" t="n"/>
      <c r="C72" s="430" t="n"/>
      <c r="D72" s="430" t="n"/>
      <c r="E72" s="430" t="n"/>
      <c r="F72" s="430" t="n"/>
      <c r="G72" s="430" t="n"/>
      <c r="H72" s="430" t="n"/>
      <c r="I72" s="430" t="n"/>
      <c r="J72" s="430" t="n"/>
      <c r="K72" s="430" t="n"/>
      <c r="L72" s="430" t="n"/>
      <c r="M72" s="430" t="n"/>
      <c r="N72" s="430" t="n"/>
      <c r="O72" s="430" t="n"/>
      <c r="P72" s="430" t="n"/>
      <c r="Q72" s="430" t="n"/>
      <c r="R72" s="430" t="n"/>
      <c r="S72" s="430" t="n"/>
      <c r="T72" s="9" t="n"/>
      <c r="U72" s="9" t="n"/>
    </row>
    <row r="73" ht="15.75" customHeight="1" s="496">
      <c r="A73" s="430" t="n"/>
      <c r="B73" s="430" t="n"/>
      <c r="C73" s="430" t="n"/>
      <c r="D73" s="430" t="n"/>
      <c r="E73" s="430" t="n"/>
      <c r="F73" s="430" t="n"/>
      <c r="G73" s="430" t="n"/>
      <c r="H73" s="430" t="n"/>
      <c r="I73" s="430" t="n"/>
      <c r="J73" s="430" t="n"/>
      <c r="K73" s="430" t="n"/>
      <c r="L73" s="430" t="n"/>
      <c r="M73" s="430" t="n"/>
      <c r="N73" s="430" t="n"/>
      <c r="O73" s="430" t="n"/>
      <c r="P73" s="430" t="n"/>
      <c r="Q73" s="430" t="n"/>
      <c r="R73" s="430" t="n"/>
      <c r="S73" s="430" t="n"/>
      <c r="T73" s="9" t="n"/>
      <c r="U73" s="9" t="n"/>
    </row>
    <row r="74" ht="15.75" customHeight="1" s="496">
      <c r="A74" s="430" t="n"/>
      <c r="B74" s="430" t="n"/>
      <c r="C74" s="430" t="n"/>
      <c r="D74" s="430" t="n"/>
      <c r="E74" s="430" t="n"/>
      <c r="F74" s="430" t="n"/>
      <c r="G74" s="430" t="n"/>
      <c r="H74" s="430" t="n"/>
      <c r="I74" s="430" t="n"/>
      <c r="J74" s="430" t="n"/>
      <c r="K74" s="430" t="n"/>
      <c r="L74" s="430" t="n"/>
      <c r="M74" s="430" t="n"/>
      <c r="N74" s="430" t="n"/>
      <c r="O74" s="430" t="n"/>
      <c r="P74" s="430" t="n"/>
      <c r="Q74" s="430" t="n"/>
      <c r="R74" s="430" t="n"/>
      <c r="S74" s="430" t="n"/>
      <c r="T74" s="9" t="n"/>
      <c r="U74" s="9" t="n"/>
    </row>
    <row r="75" ht="15.75" customHeight="1" s="496">
      <c r="A75" s="430" t="n"/>
      <c r="B75" s="430" t="n"/>
      <c r="C75" s="430" t="n"/>
      <c r="D75" s="430" t="n"/>
      <c r="E75" s="430" t="n"/>
      <c r="F75" s="430" t="n"/>
      <c r="G75" s="430" t="n"/>
      <c r="H75" s="430" t="n"/>
      <c r="I75" s="430" t="n"/>
      <c r="J75" s="430" t="n"/>
      <c r="K75" s="430" t="n"/>
      <c r="L75" s="430" t="n"/>
      <c r="M75" s="430" t="n"/>
      <c r="N75" s="430" t="n"/>
      <c r="O75" s="430" t="n"/>
      <c r="P75" s="430" t="n"/>
      <c r="Q75" s="430" t="n"/>
      <c r="R75" s="430" t="n"/>
      <c r="S75" s="430" t="n"/>
      <c r="T75" s="9" t="n"/>
      <c r="U75" s="9" t="n"/>
    </row>
    <row r="76" ht="15.75" customHeight="1" s="496">
      <c r="A76" s="430" t="n"/>
      <c r="B76" s="430" t="n"/>
      <c r="C76" s="430" t="n"/>
      <c r="D76" s="430" t="n"/>
      <c r="E76" s="430" t="n"/>
      <c r="F76" s="430" t="n"/>
      <c r="G76" s="430" t="n"/>
      <c r="H76" s="430" t="n"/>
      <c r="I76" s="430" t="n"/>
      <c r="J76" s="430" t="n"/>
      <c r="K76" s="430" t="n"/>
      <c r="L76" s="430" t="n"/>
      <c r="M76" s="430" t="n"/>
      <c r="N76" s="430" t="n"/>
      <c r="O76" s="430" t="n"/>
      <c r="P76" s="430" t="n"/>
      <c r="Q76" s="430" t="n"/>
      <c r="R76" s="430" t="n"/>
      <c r="S76" s="430" t="n"/>
      <c r="T76" s="9" t="n"/>
      <c r="U76" s="9" t="n"/>
    </row>
    <row r="77" ht="15.75" customHeight="1" s="496">
      <c r="A77" s="430" t="n"/>
      <c r="B77" s="430" t="n"/>
      <c r="C77" s="430" t="n"/>
      <c r="D77" s="430" t="n"/>
      <c r="E77" s="430" t="n"/>
      <c r="F77" s="430" t="n"/>
      <c r="G77" s="430" t="n"/>
      <c r="H77" s="430" t="n"/>
      <c r="I77" s="430" t="n"/>
      <c r="J77" s="430" t="n"/>
      <c r="K77" s="430" t="n"/>
      <c r="L77" s="430" t="n"/>
      <c r="M77" s="430" t="n"/>
      <c r="N77" s="430" t="n"/>
      <c r="O77" s="430" t="n"/>
      <c r="P77" s="430" t="n"/>
      <c r="Q77" s="430" t="n"/>
      <c r="R77" s="430" t="n"/>
      <c r="S77" s="430" t="n"/>
      <c r="T77" s="9" t="n"/>
      <c r="U77" s="9" t="n"/>
    </row>
    <row r="78" ht="15.75" customHeight="1" s="496">
      <c r="A78" s="430" t="n"/>
      <c r="B78" s="430" t="n"/>
      <c r="C78" s="430" t="n"/>
      <c r="D78" s="430" t="n"/>
      <c r="E78" s="430" t="n"/>
      <c r="F78" s="430" t="n"/>
      <c r="G78" s="430" t="n"/>
      <c r="H78" s="430" t="n"/>
      <c r="I78" s="430" t="n"/>
      <c r="J78" s="430" t="n"/>
      <c r="K78" s="430" t="n"/>
      <c r="L78" s="430" t="n"/>
      <c r="M78" s="430" t="n"/>
      <c r="N78" s="430" t="n"/>
      <c r="O78" s="430" t="n"/>
      <c r="P78" s="430" t="n"/>
      <c r="Q78" s="430" t="n"/>
      <c r="R78" s="430" t="n"/>
      <c r="S78" s="430" t="n"/>
      <c r="T78" s="9" t="n"/>
      <c r="U78" s="9" t="n"/>
    </row>
    <row r="79" ht="15.75" customHeight="1" s="496">
      <c r="A79" s="430" t="n"/>
      <c r="B79" s="430" t="n"/>
      <c r="C79" s="430" t="n"/>
      <c r="D79" s="430" t="n"/>
      <c r="E79" s="430" t="n"/>
      <c r="F79" s="430" t="n"/>
      <c r="G79" s="430" t="n"/>
      <c r="H79" s="430" t="n"/>
      <c r="I79" s="430" t="n"/>
      <c r="J79" s="430" t="n"/>
      <c r="K79" s="430" t="n"/>
      <c r="L79" s="430" t="n"/>
      <c r="M79" s="430" t="n"/>
      <c r="N79" s="430" t="n"/>
      <c r="O79" s="430" t="n"/>
      <c r="P79" s="430" t="n"/>
      <c r="Q79" s="430" t="n"/>
      <c r="R79" s="430" t="n"/>
      <c r="S79" s="430" t="n"/>
      <c r="T79" s="9" t="n"/>
      <c r="U79" s="9" t="n"/>
    </row>
    <row r="80" ht="15.75" customHeight="1" s="496">
      <c r="A80" s="430" t="n"/>
      <c r="B80" s="430" t="n"/>
      <c r="C80" s="430" t="n"/>
      <c r="D80" s="430" t="n"/>
      <c r="E80" s="430" t="n"/>
      <c r="F80" s="430" t="n"/>
      <c r="G80" s="430" t="n"/>
      <c r="H80" s="430" t="n"/>
      <c r="I80" s="430" t="n"/>
      <c r="J80" s="430" t="n"/>
      <c r="K80" s="430" t="n"/>
      <c r="L80" s="430" t="n"/>
      <c r="M80" s="430" t="n"/>
      <c r="N80" s="430" t="n"/>
      <c r="O80" s="430" t="n"/>
      <c r="P80" s="430" t="n"/>
      <c r="Q80" s="430" t="n"/>
      <c r="R80" s="430" t="n"/>
      <c r="S80" s="430" t="n"/>
      <c r="T80" s="9" t="n"/>
      <c r="U80" s="9" t="n"/>
    </row>
    <row r="81" ht="15.75" customHeight="1" s="496">
      <c r="A81" s="430" t="n"/>
      <c r="B81" s="430" t="n"/>
      <c r="C81" s="430" t="n"/>
      <c r="D81" s="430" t="n"/>
      <c r="E81" s="430" t="n"/>
      <c r="F81" s="430" t="n"/>
      <c r="G81" s="430" t="n"/>
      <c r="H81" s="430" t="n"/>
      <c r="I81" s="430" t="n"/>
      <c r="J81" s="430" t="n"/>
      <c r="K81" s="430" t="n"/>
      <c r="L81" s="430" t="n"/>
      <c r="M81" s="430" t="n"/>
      <c r="N81" s="430" t="n"/>
      <c r="O81" s="430" t="n"/>
      <c r="P81" s="430" t="n"/>
      <c r="Q81" s="430" t="n"/>
      <c r="R81" s="430" t="n"/>
      <c r="S81" s="430" t="n"/>
      <c r="T81" s="9" t="n"/>
      <c r="U81" s="9" t="n"/>
    </row>
    <row r="82" ht="15.75" customHeight="1" s="496">
      <c r="A82" s="430" t="n"/>
      <c r="B82" s="430" t="n"/>
      <c r="C82" s="430" t="n"/>
      <c r="D82" s="430" t="n"/>
      <c r="E82" s="430" t="n"/>
      <c r="F82" s="430" t="n"/>
      <c r="G82" s="430" t="n"/>
      <c r="H82" s="430" t="n"/>
      <c r="I82" s="430" t="n"/>
      <c r="J82" s="430" t="n"/>
      <c r="K82" s="430" t="n"/>
      <c r="L82" s="430" t="n"/>
      <c r="M82" s="430" t="n"/>
      <c r="N82" s="430" t="n"/>
      <c r="O82" s="430" t="n"/>
      <c r="P82" s="430" t="n"/>
      <c r="Q82" s="430" t="n"/>
      <c r="R82" s="430" t="n"/>
      <c r="S82" s="430" t="n"/>
      <c r="T82" s="9" t="n"/>
      <c r="U82" s="9" t="n"/>
    </row>
    <row r="83" ht="15.75" customHeight="1" s="496">
      <c r="A83" s="430" t="n"/>
      <c r="B83" s="430" t="n"/>
      <c r="C83" s="430" t="n"/>
      <c r="D83" s="430" t="n"/>
      <c r="E83" s="430" t="n"/>
      <c r="F83" s="430" t="n"/>
      <c r="G83" s="430" t="n"/>
      <c r="H83" s="430" t="n"/>
      <c r="I83" s="430" t="n"/>
      <c r="J83" s="430" t="n"/>
      <c r="K83" s="430" t="n"/>
      <c r="L83" s="430" t="n"/>
      <c r="M83" s="430" t="n"/>
      <c r="N83" s="430" t="n"/>
      <c r="O83" s="430" t="n"/>
      <c r="P83" s="430" t="n"/>
      <c r="Q83" s="430" t="n"/>
      <c r="R83" s="430" t="n"/>
      <c r="S83" s="430" t="n"/>
      <c r="T83" s="9" t="n"/>
      <c r="U83" s="9" t="n"/>
    </row>
    <row r="84" ht="15.75" customHeight="1" s="496">
      <c r="A84" s="430" t="n"/>
      <c r="B84" s="430" t="n"/>
      <c r="C84" s="430" t="n"/>
      <c r="D84" s="430" t="n"/>
      <c r="E84" s="430" t="n"/>
      <c r="F84" s="430" t="n"/>
      <c r="G84" s="430" t="n"/>
      <c r="H84" s="430" t="n"/>
      <c r="I84" s="430" t="n"/>
      <c r="J84" s="430" t="n"/>
      <c r="K84" s="430" t="n"/>
      <c r="L84" s="430" t="n"/>
      <c r="M84" s="430" t="n"/>
      <c r="N84" s="430" t="n"/>
      <c r="O84" s="430" t="n"/>
      <c r="P84" s="430" t="n"/>
      <c r="Q84" s="430" t="n"/>
      <c r="R84" s="430" t="n"/>
      <c r="S84" s="430" t="n"/>
      <c r="T84" s="9" t="n"/>
      <c r="U84" s="9" t="n"/>
    </row>
    <row r="85" ht="15.75" customHeight="1" s="496">
      <c r="A85" s="430" t="n"/>
      <c r="B85" s="430" t="n"/>
      <c r="C85" s="430" t="n"/>
      <c r="D85" s="430" t="n"/>
      <c r="E85" s="430" t="n"/>
      <c r="F85" s="430" t="n"/>
      <c r="G85" s="430" t="n"/>
      <c r="H85" s="430" t="n"/>
      <c r="I85" s="430" t="n"/>
      <c r="J85" s="430" t="n"/>
      <c r="K85" s="430" t="n"/>
      <c r="L85" s="430" t="n"/>
      <c r="M85" s="430" t="n"/>
      <c r="N85" s="430" t="n"/>
      <c r="O85" s="430" t="n"/>
      <c r="P85" s="430" t="n"/>
      <c r="Q85" s="430" t="n"/>
      <c r="R85" s="430" t="n"/>
      <c r="S85" s="430" t="n"/>
      <c r="T85" s="9" t="n"/>
      <c r="U85" s="9" t="n"/>
    </row>
    <row r="86" ht="15.75" customHeight="1" s="496">
      <c r="A86" s="430" t="n"/>
      <c r="B86" s="430" t="n"/>
      <c r="C86" s="430" t="n"/>
      <c r="D86" s="430" t="n"/>
      <c r="E86" s="430" t="n"/>
      <c r="F86" s="430" t="n"/>
      <c r="G86" s="430" t="n"/>
      <c r="H86" s="430" t="n"/>
      <c r="I86" s="430" t="n"/>
      <c r="J86" s="430" t="n"/>
      <c r="K86" s="430" t="n"/>
      <c r="L86" s="430" t="n"/>
      <c r="M86" s="430" t="n"/>
      <c r="N86" s="430" t="n"/>
      <c r="O86" s="430" t="n"/>
      <c r="P86" s="430" t="n"/>
      <c r="Q86" s="430" t="n"/>
      <c r="R86" s="430" t="n"/>
      <c r="S86" s="430" t="n"/>
      <c r="T86" s="9" t="n"/>
      <c r="U86" s="9" t="n"/>
    </row>
    <row r="87" ht="15.75" customHeight="1" s="496">
      <c r="A87" s="430" t="n"/>
      <c r="B87" s="430" t="n"/>
      <c r="C87" s="430" t="n"/>
      <c r="D87" s="430" t="n"/>
      <c r="E87" s="430" t="n"/>
      <c r="F87" s="430" t="n"/>
      <c r="G87" s="430" t="n"/>
      <c r="H87" s="430" t="n"/>
      <c r="I87" s="430" t="n"/>
      <c r="J87" s="430" t="n"/>
      <c r="K87" s="430" t="n"/>
      <c r="L87" s="430" t="n"/>
      <c r="M87" s="430" t="n"/>
      <c r="N87" s="430" t="n"/>
      <c r="O87" s="430" t="n"/>
      <c r="P87" s="430" t="n"/>
      <c r="Q87" s="430" t="n"/>
      <c r="R87" s="430" t="n"/>
      <c r="S87" s="430" t="n"/>
      <c r="T87" s="9" t="n"/>
      <c r="U87" s="9" t="n"/>
    </row>
    <row r="88" ht="15.75" customHeight="1" s="496">
      <c r="A88" s="430" t="n"/>
      <c r="B88" s="430" t="n"/>
      <c r="C88" s="430" t="n"/>
      <c r="D88" s="430" t="n"/>
      <c r="E88" s="430" t="n"/>
      <c r="F88" s="430" t="n"/>
      <c r="G88" s="430" t="n"/>
      <c r="H88" s="430" t="n"/>
      <c r="I88" s="430" t="n"/>
      <c r="J88" s="430" t="n"/>
      <c r="K88" s="430" t="n"/>
      <c r="L88" s="430" t="n"/>
      <c r="M88" s="430" t="n"/>
      <c r="N88" s="430" t="n"/>
      <c r="O88" s="430" t="n"/>
      <c r="P88" s="430" t="n"/>
      <c r="Q88" s="430" t="n"/>
      <c r="R88" s="430" t="n"/>
      <c r="S88" s="430" t="n"/>
      <c r="T88" s="9" t="n"/>
      <c r="U88" s="9" t="n"/>
    </row>
    <row r="89" ht="15.75" customHeight="1" s="496">
      <c r="A89" s="430" t="n"/>
      <c r="B89" s="430" t="n"/>
      <c r="C89" s="430" t="n"/>
      <c r="D89" s="430" t="n"/>
      <c r="E89" s="430" t="n"/>
      <c r="F89" s="430" t="n"/>
      <c r="G89" s="430" t="n"/>
      <c r="H89" s="430" t="n"/>
      <c r="I89" s="430" t="n"/>
      <c r="J89" s="430" t="n"/>
      <c r="K89" s="430" t="n"/>
      <c r="L89" s="430" t="n"/>
      <c r="M89" s="430" t="n"/>
      <c r="N89" s="430" t="n"/>
      <c r="O89" s="430" t="n"/>
      <c r="P89" s="430" t="n"/>
      <c r="Q89" s="430" t="n"/>
      <c r="R89" s="430" t="n"/>
      <c r="S89" s="430" t="n"/>
      <c r="T89" s="9" t="n"/>
      <c r="U89" s="9" t="n"/>
    </row>
    <row r="90" ht="15.75" customHeight="1" s="496">
      <c r="A90" s="430" t="n"/>
      <c r="B90" s="430" t="n"/>
      <c r="C90" s="430" t="n"/>
      <c r="D90" s="430" t="n"/>
      <c r="E90" s="430" t="n"/>
      <c r="F90" s="430" t="n"/>
      <c r="G90" s="430" t="n"/>
      <c r="H90" s="430" t="n"/>
      <c r="I90" s="430" t="n"/>
      <c r="J90" s="430" t="n"/>
      <c r="K90" s="430" t="n"/>
      <c r="L90" s="430" t="n"/>
      <c r="M90" s="430" t="n"/>
      <c r="N90" s="430" t="n"/>
      <c r="O90" s="430" t="n"/>
      <c r="P90" s="430" t="n"/>
      <c r="Q90" s="430" t="n"/>
      <c r="R90" s="430" t="n"/>
      <c r="S90" s="430" t="n"/>
      <c r="T90" s="9" t="n"/>
      <c r="U90" s="9" t="n"/>
    </row>
    <row r="91" ht="15.75" customHeight="1" s="496">
      <c r="A91" s="430" t="n"/>
      <c r="B91" s="430" t="n"/>
      <c r="C91" s="430" t="n"/>
      <c r="D91" s="430" t="n"/>
      <c r="E91" s="430" t="n"/>
      <c r="F91" s="430" t="n"/>
      <c r="G91" s="430" t="n"/>
      <c r="H91" s="430" t="n"/>
      <c r="I91" s="430" t="n"/>
      <c r="J91" s="430" t="n"/>
      <c r="K91" s="430" t="n"/>
      <c r="L91" s="430" t="n"/>
      <c r="M91" s="430" t="n"/>
      <c r="N91" s="430" t="n"/>
      <c r="O91" s="430" t="n"/>
      <c r="P91" s="430" t="n"/>
      <c r="Q91" s="430" t="n"/>
      <c r="R91" s="430" t="n"/>
      <c r="S91" s="430" t="n"/>
      <c r="T91" s="9" t="n"/>
      <c r="U91" s="9" t="n"/>
    </row>
    <row r="92" ht="15.75" customHeight="1" s="496">
      <c r="A92" s="430" t="n"/>
      <c r="B92" s="430" t="n"/>
      <c r="C92" s="430" t="n"/>
      <c r="D92" s="430" t="n"/>
      <c r="E92" s="430" t="n"/>
      <c r="F92" s="430" t="n"/>
      <c r="G92" s="430" t="n"/>
      <c r="H92" s="430" t="n"/>
      <c r="I92" s="430" t="n"/>
      <c r="J92" s="430" t="n"/>
      <c r="K92" s="430" t="n"/>
      <c r="L92" s="430" t="n"/>
      <c r="M92" s="430" t="n"/>
      <c r="N92" s="430" t="n"/>
      <c r="O92" s="430" t="n"/>
      <c r="P92" s="430" t="n"/>
      <c r="Q92" s="430" t="n"/>
      <c r="R92" s="430" t="n"/>
      <c r="S92" s="430" t="n"/>
      <c r="T92" s="9" t="n"/>
      <c r="U92" s="9" t="n"/>
    </row>
    <row r="93" ht="15.75" customHeight="1" s="496">
      <c r="A93" s="430" t="n"/>
      <c r="B93" s="430" t="n"/>
      <c r="C93" s="430" t="n"/>
      <c r="D93" s="430" t="n"/>
      <c r="E93" s="430" t="n"/>
      <c r="F93" s="430" t="n"/>
      <c r="G93" s="430" t="n"/>
      <c r="H93" s="430" t="n"/>
      <c r="I93" s="430" t="n"/>
      <c r="J93" s="430" t="n"/>
      <c r="K93" s="430" t="n"/>
      <c r="L93" s="430" t="n"/>
      <c r="M93" s="430" t="n"/>
      <c r="N93" s="430" t="n"/>
      <c r="O93" s="430" t="n"/>
      <c r="P93" s="430" t="n"/>
      <c r="Q93" s="430" t="n"/>
      <c r="R93" s="430" t="n"/>
      <c r="S93" s="430" t="n"/>
      <c r="T93" s="9" t="n"/>
      <c r="U93" s="9" t="n"/>
    </row>
    <row r="94" ht="15.75" customHeight="1" s="496">
      <c r="A94" s="430" t="n"/>
      <c r="B94" s="430" t="n"/>
      <c r="C94" s="430" t="n"/>
      <c r="D94" s="430" t="n"/>
      <c r="E94" s="430" t="n"/>
      <c r="F94" s="430" t="n"/>
      <c r="G94" s="430" t="n"/>
      <c r="H94" s="430" t="n"/>
      <c r="I94" s="430" t="n"/>
      <c r="J94" s="430" t="n"/>
      <c r="K94" s="430" t="n"/>
      <c r="L94" s="430" t="n"/>
      <c r="M94" s="430" t="n"/>
      <c r="N94" s="430" t="n"/>
      <c r="O94" s="430" t="n"/>
      <c r="P94" s="430" t="n"/>
      <c r="Q94" s="430" t="n"/>
      <c r="R94" s="430" t="n"/>
      <c r="S94" s="430" t="n"/>
      <c r="T94" s="9" t="n"/>
      <c r="U94" s="9" t="n"/>
    </row>
    <row r="95" ht="15.75" customHeight="1" s="496">
      <c r="A95" s="430" t="n"/>
      <c r="B95" s="430" t="n"/>
      <c r="C95" s="430" t="n"/>
      <c r="D95" s="430" t="n"/>
      <c r="E95" s="430" t="n"/>
      <c r="F95" s="430" t="n"/>
      <c r="G95" s="430" t="n"/>
      <c r="H95" s="430" t="n"/>
      <c r="I95" s="430" t="n"/>
      <c r="J95" s="430" t="n"/>
      <c r="K95" s="430" t="n"/>
      <c r="L95" s="430" t="n"/>
      <c r="M95" s="430" t="n"/>
      <c r="N95" s="430" t="n"/>
      <c r="O95" s="430" t="n"/>
      <c r="P95" s="430" t="n"/>
      <c r="Q95" s="430" t="n"/>
      <c r="R95" s="430" t="n"/>
      <c r="S95" s="430" t="n"/>
      <c r="T95" s="9" t="n"/>
      <c r="U95" s="9" t="n"/>
    </row>
    <row r="96" ht="15.75" customHeight="1" s="496">
      <c r="A96" s="430" t="n"/>
      <c r="B96" s="430" t="n"/>
      <c r="C96" s="430" t="n"/>
      <c r="D96" s="430" t="n"/>
      <c r="E96" s="430" t="n"/>
      <c r="F96" s="430" t="n"/>
      <c r="G96" s="430" t="n"/>
      <c r="H96" s="430" t="n"/>
      <c r="I96" s="430" t="n"/>
      <c r="J96" s="430" t="n"/>
      <c r="K96" s="430" t="n"/>
      <c r="L96" s="430" t="n"/>
      <c r="M96" s="430" t="n"/>
      <c r="N96" s="430" t="n"/>
      <c r="O96" s="430" t="n"/>
      <c r="P96" s="430" t="n"/>
      <c r="Q96" s="430" t="n"/>
      <c r="R96" s="430" t="n"/>
      <c r="S96" s="430" t="n"/>
      <c r="T96" s="9" t="n"/>
      <c r="U96" s="9" t="n"/>
    </row>
    <row r="97" ht="15.75" customHeight="1" s="496">
      <c r="A97" s="430" t="n"/>
      <c r="B97" s="430" t="n"/>
      <c r="C97" s="430" t="n"/>
      <c r="D97" s="430" t="n"/>
      <c r="E97" s="430" t="n"/>
      <c r="F97" s="430" t="n"/>
      <c r="G97" s="430" t="n"/>
      <c r="H97" s="430" t="n"/>
      <c r="I97" s="430" t="n"/>
      <c r="J97" s="430" t="n"/>
      <c r="K97" s="430" t="n"/>
      <c r="L97" s="430" t="n"/>
      <c r="M97" s="430" t="n"/>
      <c r="N97" s="430" t="n"/>
      <c r="O97" s="430" t="n"/>
      <c r="P97" s="430" t="n"/>
      <c r="Q97" s="430" t="n"/>
      <c r="R97" s="430" t="n"/>
      <c r="S97" s="430" t="n"/>
      <c r="T97" s="9" t="n"/>
      <c r="U97" s="9" t="n"/>
    </row>
    <row r="98" ht="15.75" customHeight="1" s="496">
      <c r="A98" s="430" t="n"/>
      <c r="B98" s="430" t="n"/>
      <c r="C98" s="430" t="n"/>
      <c r="D98" s="430" t="n"/>
      <c r="E98" s="430" t="n"/>
      <c r="F98" s="430" t="n"/>
      <c r="G98" s="430" t="n"/>
      <c r="H98" s="430" t="n"/>
      <c r="I98" s="430" t="n"/>
      <c r="J98" s="430" t="n"/>
      <c r="K98" s="430" t="n"/>
      <c r="L98" s="430" t="n"/>
      <c r="M98" s="430" t="n"/>
      <c r="N98" s="430" t="n"/>
      <c r="O98" s="430" t="n"/>
      <c r="P98" s="430" t="n"/>
      <c r="Q98" s="430" t="n"/>
      <c r="R98" s="430" t="n"/>
      <c r="S98" s="430" t="n"/>
      <c r="T98" s="9" t="n"/>
      <c r="U98" s="9" t="n"/>
    </row>
    <row r="99" ht="15.75" customHeight="1" s="496">
      <c r="A99" s="430" t="n"/>
      <c r="B99" s="430" t="n"/>
      <c r="C99" s="430" t="n"/>
      <c r="D99" s="430" t="n"/>
      <c r="E99" s="430" t="n"/>
      <c r="F99" s="430" t="n"/>
      <c r="G99" s="430" t="n"/>
      <c r="H99" s="430" t="n"/>
      <c r="I99" s="430" t="n"/>
      <c r="J99" s="430" t="n"/>
      <c r="K99" s="430" t="n"/>
      <c r="L99" s="430" t="n"/>
      <c r="M99" s="430" t="n"/>
      <c r="N99" s="430" t="n"/>
      <c r="O99" s="430" t="n"/>
      <c r="P99" s="430" t="n"/>
      <c r="Q99" s="430" t="n"/>
      <c r="R99" s="430" t="n"/>
      <c r="S99" s="430" t="n"/>
      <c r="T99" s="9" t="n"/>
      <c r="U99" s="9" t="n"/>
    </row>
    <row r="100" ht="15.75" customHeight="1" s="496">
      <c r="A100" s="430" t="n"/>
      <c r="B100" s="430" t="n"/>
      <c r="C100" s="430" t="n"/>
      <c r="D100" s="430" t="n"/>
      <c r="E100" s="430" t="n"/>
      <c r="F100" s="430" t="n"/>
      <c r="G100" s="430" t="n"/>
      <c r="H100" s="430" t="n"/>
      <c r="I100" s="430" t="n"/>
      <c r="J100" s="430" t="n"/>
      <c r="K100" s="430" t="n"/>
      <c r="L100" s="430" t="n"/>
      <c r="M100" s="430" t="n"/>
      <c r="N100" s="430" t="n"/>
      <c r="O100" s="430" t="n"/>
      <c r="P100" s="430" t="n"/>
      <c r="Q100" s="430" t="n"/>
      <c r="R100" s="430" t="n"/>
      <c r="S100" s="430" t="n"/>
      <c r="T100" s="9" t="n"/>
      <c r="U100" s="9" t="n"/>
    </row>
    <row r="101" ht="15.75" customHeight="1" s="496">
      <c r="A101" s="430" t="n"/>
      <c r="B101" s="430" t="n"/>
      <c r="C101" s="430" t="n"/>
      <c r="D101" s="430" t="n"/>
      <c r="E101" s="430" t="n"/>
      <c r="F101" s="430" t="n"/>
      <c r="G101" s="430" t="n"/>
      <c r="H101" s="430" t="n"/>
      <c r="I101" s="430" t="n"/>
      <c r="J101" s="430" t="n"/>
      <c r="K101" s="430" t="n"/>
      <c r="L101" s="430" t="n"/>
      <c r="M101" s="430" t="n"/>
      <c r="N101" s="430" t="n"/>
      <c r="O101" s="430" t="n"/>
      <c r="P101" s="430" t="n"/>
      <c r="Q101" s="430" t="n"/>
      <c r="R101" s="430" t="n"/>
      <c r="S101" s="430" t="n"/>
      <c r="T101" s="9" t="n"/>
      <c r="U101" s="9" t="n"/>
    </row>
    <row r="102" ht="15.75" customHeight="1" s="496">
      <c r="A102" s="430" t="n"/>
      <c r="B102" s="430" t="n"/>
      <c r="C102" s="430" t="n"/>
      <c r="D102" s="430" t="n"/>
      <c r="E102" s="430" t="n"/>
      <c r="F102" s="430" t="n"/>
      <c r="G102" s="430" t="n"/>
      <c r="H102" s="430" t="n"/>
      <c r="I102" s="430" t="n"/>
      <c r="J102" s="430" t="n"/>
      <c r="K102" s="430" t="n"/>
      <c r="L102" s="430" t="n"/>
      <c r="M102" s="430" t="n"/>
      <c r="N102" s="430" t="n"/>
      <c r="O102" s="430" t="n"/>
      <c r="P102" s="430" t="n"/>
      <c r="Q102" s="430" t="n"/>
      <c r="R102" s="430" t="n"/>
      <c r="S102" s="430" t="n"/>
      <c r="T102" s="9" t="n"/>
      <c r="U102" s="9" t="n"/>
    </row>
    <row r="103" ht="15.75" customHeight="1" s="496">
      <c r="A103" s="430" t="n"/>
      <c r="B103" s="430" t="n"/>
      <c r="C103" s="430" t="n"/>
      <c r="D103" s="430" t="n"/>
      <c r="E103" s="430" t="n"/>
      <c r="F103" s="430" t="n"/>
      <c r="G103" s="430" t="n"/>
      <c r="H103" s="430" t="n"/>
      <c r="I103" s="430" t="n"/>
      <c r="J103" s="430" t="n"/>
      <c r="K103" s="430" t="n"/>
      <c r="L103" s="430" t="n"/>
      <c r="M103" s="430" t="n"/>
      <c r="N103" s="430" t="n"/>
      <c r="O103" s="430" t="n"/>
      <c r="P103" s="430" t="n"/>
      <c r="Q103" s="430" t="n"/>
      <c r="R103" s="430" t="n"/>
      <c r="S103" s="430" t="n"/>
      <c r="T103" s="9" t="n"/>
      <c r="U103" s="9" t="n"/>
    </row>
    <row r="104" ht="15.75" customHeight="1" s="496">
      <c r="A104" s="430" t="n"/>
      <c r="B104" s="430" t="n"/>
      <c r="C104" s="430" t="n"/>
      <c r="D104" s="430" t="n"/>
      <c r="E104" s="430" t="n"/>
      <c r="F104" s="430" t="n"/>
      <c r="G104" s="430" t="n"/>
      <c r="H104" s="430" t="n"/>
      <c r="I104" s="430" t="n"/>
      <c r="J104" s="430" t="n"/>
      <c r="K104" s="430" t="n"/>
      <c r="L104" s="430" t="n"/>
      <c r="M104" s="430" t="n"/>
      <c r="N104" s="430" t="n"/>
      <c r="O104" s="430" t="n"/>
      <c r="P104" s="430" t="n"/>
      <c r="Q104" s="430" t="n"/>
      <c r="R104" s="430" t="n"/>
      <c r="S104" s="430" t="n"/>
      <c r="T104" s="9" t="n"/>
      <c r="U104" s="9" t="n"/>
    </row>
    <row r="105" ht="15.75" customHeight="1" s="496">
      <c r="A105" s="430" t="n"/>
      <c r="B105" s="430" t="n"/>
      <c r="C105" s="430" t="n"/>
      <c r="D105" s="430" t="n"/>
      <c r="E105" s="430" t="n"/>
      <c r="F105" s="430" t="n"/>
      <c r="G105" s="430" t="n"/>
      <c r="H105" s="430" t="n"/>
      <c r="I105" s="430" t="n"/>
      <c r="J105" s="430" t="n"/>
      <c r="K105" s="430" t="n"/>
      <c r="L105" s="430" t="n"/>
      <c r="M105" s="430" t="n"/>
      <c r="N105" s="430" t="n"/>
      <c r="O105" s="430" t="n"/>
      <c r="P105" s="430" t="n"/>
      <c r="Q105" s="430" t="n"/>
      <c r="R105" s="430" t="n"/>
      <c r="S105" s="430" t="n"/>
      <c r="T105" s="9" t="n"/>
      <c r="U105" s="9" t="n"/>
    </row>
    <row r="106" ht="15.75" customHeight="1" s="496">
      <c r="A106" s="430" t="n"/>
      <c r="B106" s="430" t="n"/>
      <c r="C106" s="430" t="n"/>
      <c r="D106" s="430" t="n"/>
      <c r="E106" s="430" t="n"/>
      <c r="F106" s="430" t="n"/>
      <c r="G106" s="430" t="n"/>
      <c r="H106" s="430" t="n"/>
      <c r="I106" s="430" t="n"/>
      <c r="J106" s="430" t="n"/>
      <c r="K106" s="430" t="n"/>
      <c r="L106" s="430" t="n"/>
      <c r="M106" s="430" t="n"/>
      <c r="N106" s="430" t="n"/>
      <c r="O106" s="430" t="n"/>
      <c r="P106" s="430" t="n"/>
      <c r="Q106" s="430" t="n"/>
      <c r="R106" s="430" t="n"/>
      <c r="S106" s="430" t="n"/>
      <c r="T106" s="9" t="n"/>
      <c r="U106" s="9" t="n"/>
    </row>
    <row r="107" ht="15.75" customHeight="1" s="496">
      <c r="A107" s="430" t="n"/>
      <c r="B107" s="430" t="n"/>
      <c r="C107" s="430" t="n"/>
      <c r="D107" s="430" t="n"/>
      <c r="E107" s="430" t="n"/>
      <c r="F107" s="430" t="n"/>
      <c r="G107" s="430" t="n"/>
      <c r="H107" s="430" t="n"/>
      <c r="I107" s="430" t="n"/>
      <c r="J107" s="430" t="n"/>
      <c r="K107" s="430" t="n"/>
      <c r="L107" s="430" t="n"/>
      <c r="M107" s="430" t="n"/>
      <c r="N107" s="430" t="n"/>
      <c r="O107" s="430" t="n"/>
      <c r="P107" s="430" t="n"/>
      <c r="Q107" s="430" t="n"/>
      <c r="R107" s="430" t="n"/>
      <c r="S107" s="430" t="n"/>
      <c r="T107" s="9" t="n"/>
      <c r="U107" s="9" t="n"/>
    </row>
    <row r="108" ht="15.75" customHeight="1" s="496">
      <c r="A108" s="430" t="n"/>
      <c r="B108" s="430" t="n"/>
      <c r="C108" s="430" t="n"/>
      <c r="D108" s="430" t="n"/>
      <c r="E108" s="430" t="n"/>
      <c r="F108" s="430" t="n"/>
      <c r="G108" s="430" t="n"/>
      <c r="H108" s="430" t="n"/>
      <c r="I108" s="430" t="n"/>
      <c r="J108" s="430" t="n"/>
      <c r="K108" s="430" t="n"/>
      <c r="L108" s="430" t="n"/>
      <c r="M108" s="430" t="n"/>
      <c r="N108" s="430" t="n"/>
      <c r="O108" s="430" t="n"/>
      <c r="P108" s="430" t="n"/>
      <c r="Q108" s="430" t="n"/>
      <c r="R108" s="430" t="n"/>
      <c r="S108" s="430" t="n"/>
      <c r="T108" s="9" t="n"/>
      <c r="U108" s="9" t="n"/>
    </row>
    <row r="109" ht="15.75" customHeight="1" s="496">
      <c r="A109" s="430" t="n"/>
      <c r="B109" s="430" t="n"/>
      <c r="C109" s="430" t="n"/>
      <c r="D109" s="430" t="n"/>
      <c r="E109" s="430" t="n"/>
      <c r="F109" s="430" t="n"/>
      <c r="G109" s="430" t="n"/>
      <c r="H109" s="430" t="n"/>
      <c r="I109" s="430" t="n"/>
      <c r="J109" s="430" t="n"/>
      <c r="K109" s="430" t="n"/>
      <c r="L109" s="430" t="n"/>
      <c r="M109" s="430" t="n"/>
      <c r="N109" s="430" t="n"/>
      <c r="O109" s="430" t="n"/>
      <c r="P109" s="430" t="n"/>
      <c r="Q109" s="430" t="n"/>
      <c r="R109" s="430" t="n"/>
      <c r="S109" s="430" t="n"/>
      <c r="T109" s="9" t="n"/>
      <c r="U109" s="9" t="n"/>
    </row>
    <row r="110" ht="15.75" customHeight="1" s="496">
      <c r="A110" s="430" t="n"/>
      <c r="B110" s="430" t="n"/>
      <c r="C110" s="430" t="n"/>
      <c r="D110" s="430" t="n"/>
      <c r="E110" s="430" t="n"/>
      <c r="F110" s="430" t="n"/>
      <c r="G110" s="430" t="n"/>
      <c r="H110" s="430" t="n"/>
      <c r="I110" s="430" t="n"/>
      <c r="J110" s="430" t="n"/>
      <c r="K110" s="430" t="n"/>
      <c r="L110" s="430" t="n"/>
      <c r="M110" s="430" t="n"/>
      <c r="N110" s="430" t="n"/>
      <c r="O110" s="430" t="n"/>
      <c r="P110" s="430" t="n"/>
      <c r="Q110" s="430" t="n"/>
      <c r="R110" s="430" t="n"/>
      <c r="S110" s="430" t="n"/>
      <c r="T110" s="9" t="n"/>
      <c r="U110" s="9" t="n"/>
    </row>
    <row r="111" ht="15.75" customHeight="1" s="496">
      <c r="A111" s="430" t="n"/>
      <c r="B111" s="430" t="n"/>
      <c r="C111" s="430" t="n"/>
      <c r="D111" s="430" t="n"/>
      <c r="E111" s="430" t="n"/>
      <c r="F111" s="430" t="n"/>
      <c r="G111" s="430" t="n"/>
      <c r="H111" s="430" t="n"/>
      <c r="I111" s="430" t="n"/>
      <c r="J111" s="430" t="n"/>
      <c r="K111" s="430" t="n"/>
      <c r="L111" s="430" t="n"/>
      <c r="M111" s="430" t="n"/>
      <c r="N111" s="430" t="n"/>
      <c r="O111" s="430" t="n"/>
      <c r="P111" s="430" t="n"/>
      <c r="Q111" s="430" t="n"/>
      <c r="R111" s="430" t="n"/>
      <c r="S111" s="430" t="n"/>
      <c r="T111" s="9" t="n"/>
      <c r="U111" s="9" t="n"/>
    </row>
    <row r="112" ht="15.75" customHeight="1" s="496">
      <c r="A112" s="430" t="n"/>
      <c r="B112" s="430" t="n"/>
      <c r="C112" s="430" t="n"/>
      <c r="D112" s="430" t="n"/>
      <c r="E112" s="430" t="n"/>
      <c r="F112" s="430" t="n"/>
      <c r="G112" s="430" t="n"/>
      <c r="H112" s="430" t="n"/>
      <c r="I112" s="430" t="n"/>
      <c r="J112" s="430" t="n"/>
      <c r="K112" s="430" t="n"/>
      <c r="L112" s="430" t="n"/>
      <c r="M112" s="430" t="n"/>
      <c r="N112" s="430" t="n"/>
      <c r="O112" s="430" t="n"/>
      <c r="P112" s="430" t="n"/>
      <c r="Q112" s="430" t="n"/>
      <c r="R112" s="430" t="n"/>
      <c r="S112" s="430" t="n"/>
      <c r="T112" s="9" t="n"/>
      <c r="U112" s="9" t="n"/>
    </row>
    <row r="113" ht="15.75" customHeight="1" s="496">
      <c r="A113" s="430" t="n"/>
      <c r="B113" s="430" t="n"/>
      <c r="C113" s="430" t="n"/>
      <c r="D113" s="430" t="n"/>
      <c r="E113" s="430" t="n"/>
      <c r="F113" s="430" t="n"/>
      <c r="G113" s="430" t="n"/>
      <c r="H113" s="430" t="n"/>
      <c r="I113" s="430" t="n"/>
      <c r="J113" s="430" t="n"/>
      <c r="K113" s="430" t="n"/>
      <c r="L113" s="430" t="n"/>
      <c r="M113" s="430" t="n"/>
      <c r="N113" s="430" t="n"/>
      <c r="O113" s="430" t="n"/>
      <c r="P113" s="430" t="n"/>
      <c r="Q113" s="430" t="n"/>
      <c r="R113" s="430" t="n"/>
      <c r="S113" s="430" t="n"/>
      <c r="T113" s="9" t="n"/>
      <c r="U113" s="9" t="n"/>
    </row>
    <row r="114" ht="15.75" customHeight="1" s="496">
      <c r="A114" s="430" t="n"/>
      <c r="B114" s="430" t="n"/>
      <c r="C114" s="430" t="n"/>
      <c r="D114" s="430" t="n"/>
      <c r="E114" s="430" t="n"/>
      <c r="F114" s="430" t="n"/>
      <c r="G114" s="430" t="n"/>
      <c r="H114" s="430" t="n"/>
      <c r="I114" s="430" t="n"/>
      <c r="J114" s="430" t="n"/>
      <c r="K114" s="430" t="n"/>
      <c r="L114" s="430" t="n"/>
      <c r="M114" s="430" t="n"/>
      <c r="N114" s="430" t="n"/>
      <c r="O114" s="430" t="n"/>
      <c r="P114" s="430" t="n"/>
      <c r="Q114" s="430" t="n"/>
      <c r="R114" s="430" t="n"/>
      <c r="S114" s="430" t="n"/>
      <c r="T114" s="9" t="n"/>
      <c r="U114" s="9" t="n"/>
    </row>
    <row r="115" ht="15.75" customHeight="1" s="496">
      <c r="A115" s="430" t="n"/>
      <c r="B115" s="430" t="n"/>
      <c r="C115" s="430" t="n"/>
      <c r="D115" s="430" t="n"/>
      <c r="E115" s="430" t="n"/>
      <c r="F115" s="430" t="n"/>
      <c r="G115" s="430" t="n"/>
      <c r="H115" s="430" t="n"/>
      <c r="I115" s="430" t="n"/>
      <c r="J115" s="430" t="n"/>
      <c r="K115" s="430" t="n"/>
      <c r="L115" s="430" t="n"/>
      <c r="M115" s="430" t="n"/>
      <c r="N115" s="430" t="n"/>
      <c r="O115" s="430" t="n"/>
      <c r="P115" s="430" t="n"/>
      <c r="Q115" s="430" t="n"/>
      <c r="R115" s="430" t="n"/>
      <c r="S115" s="430" t="n"/>
      <c r="T115" s="9" t="n"/>
      <c r="U115" s="9" t="n"/>
    </row>
    <row r="116" ht="15.75" customHeight="1" s="496">
      <c r="A116" s="430" t="n"/>
      <c r="B116" s="430" t="n"/>
      <c r="C116" s="430" t="n"/>
      <c r="D116" s="430" t="n"/>
      <c r="E116" s="430" t="n"/>
      <c r="F116" s="430" t="n"/>
      <c r="G116" s="430" t="n"/>
      <c r="H116" s="430" t="n"/>
      <c r="I116" s="430" t="n"/>
      <c r="J116" s="430" t="n"/>
      <c r="K116" s="430" t="n"/>
      <c r="L116" s="430" t="n"/>
      <c r="M116" s="430" t="n"/>
      <c r="N116" s="430" t="n"/>
      <c r="O116" s="430" t="n"/>
      <c r="P116" s="430" t="n"/>
      <c r="Q116" s="430" t="n"/>
      <c r="R116" s="430" t="n"/>
      <c r="S116" s="430" t="n"/>
      <c r="T116" s="9" t="n"/>
      <c r="U116" s="9" t="n"/>
    </row>
    <row r="117" ht="15.75" customHeight="1" s="496">
      <c r="A117" s="430" t="n"/>
      <c r="B117" s="430" t="n"/>
      <c r="C117" s="430" t="n"/>
      <c r="D117" s="430" t="n"/>
      <c r="E117" s="430" t="n"/>
      <c r="F117" s="430" t="n"/>
      <c r="G117" s="430" t="n"/>
      <c r="H117" s="430" t="n"/>
      <c r="I117" s="430" t="n"/>
      <c r="J117" s="430" t="n"/>
      <c r="K117" s="430" t="n"/>
      <c r="L117" s="430" t="n"/>
      <c r="M117" s="430" t="n"/>
      <c r="N117" s="430" t="n"/>
      <c r="O117" s="430" t="n"/>
      <c r="P117" s="430" t="n"/>
      <c r="Q117" s="430" t="n"/>
      <c r="R117" s="430" t="n"/>
      <c r="S117" s="430" t="n"/>
      <c r="T117" s="9" t="n"/>
      <c r="U117" s="9" t="n"/>
    </row>
    <row r="118" ht="15.75" customHeight="1" s="496">
      <c r="A118" s="430" t="n"/>
      <c r="B118" s="430" t="n"/>
      <c r="C118" s="430" t="n"/>
      <c r="D118" s="430" t="n"/>
      <c r="E118" s="430" t="n"/>
      <c r="F118" s="430" t="n"/>
      <c r="G118" s="430" t="n"/>
      <c r="H118" s="430" t="n"/>
      <c r="I118" s="430" t="n"/>
      <c r="J118" s="430" t="n"/>
      <c r="K118" s="430" t="n"/>
      <c r="L118" s="430" t="n"/>
      <c r="M118" s="430" t="n"/>
      <c r="N118" s="430" t="n"/>
      <c r="O118" s="430" t="n"/>
      <c r="P118" s="430" t="n"/>
      <c r="Q118" s="430" t="n"/>
      <c r="R118" s="430" t="n"/>
      <c r="S118" s="430" t="n"/>
      <c r="T118" s="9" t="n"/>
      <c r="U118" s="9" t="n"/>
    </row>
    <row r="119" ht="15.75" customHeight="1" s="496">
      <c r="A119" s="430" t="n"/>
      <c r="B119" s="430" t="n"/>
      <c r="C119" s="430" t="n"/>
      <c r="D119" s="430" t="n"/>
      <c r="E119" s="430" t="n"/>
      <c r="F119" s="430" t="n"/>
      <c r="G119" s="430" t="n"/>
      <c r="H119" s="430" t="n"/>
      <c r="I119" s="430" t="n"/>
      <c r="J119" s="430" t="n"/>
      <c r="K119" s="430" t="n"/>
      <c r="L119" s="430" t="n"/>
      <c r="M119" s="430" t="n"/>
      <c r="N119" s="430" t="n"/>
      <c r="O119" s="430" t="n"/>
      <c r="P119" s="430" t="n"/>
      <c r="Q119" s="430" t="n"/>
      <c r="R119" s="430" t="n"/>
      <c r="S119" s="430" t="n"/>
      <c r="T119" s="9" t="n"/>
      <c r="U119" s="9" t="n"/>
    </row>
    <row r="120" ht="15.75" customHeight="1" s="496">
      <c r="A120" s="430" t="n"/>
      <c r="B120" s="430" t="n"/>
      <c r="C120" s="430" t="n"/>
      <c r="D120" s="430" t="n"/>
      <c r="E120" s="430" t="n"/>
      <c r="F120" s="430" t="n"/>
      <c r="G120" s="430" t="n"/>
      <c r="H120" s="430" t="n"/>
      <c r="I120" s="430" t="n"/>
      <c r="J120" s="430" t="n"/>
      <c r="K120" s="430" t="n"/>
      <c r="L120" s="430" t="n"/>
      <c r="M120" s="430" t="n"/>
      <c r="N120" s="430" t="n"/>
      <c r="O120" s="430" t="n"/>
      <c r="P120" s="430" t="n"/>
      <c r="Q120" s="430" t="n"/>
      <c r="R120" s="430" t="n"/>
      <c r="S120" s="430" t="n"/>
      <c r="T120" s="9" t="n"/>
      <c r="U120" s="9" t="n"/>
    </row>
    <row r="121" ht="15.75" customHeight="1" s="496">
      <c r="A121" s="430" t="n"/>
      <c r="B121" s="430" t="n"/>
      <c r="C121" s="430" t="n"/>
      <c r="D121" s="430" t="n"/>
      <c r="E121" s="430" t="n"/>
      <c r="F121" s="430" t="n"/>
      <c r="G121" s="430" t="n"/>
      <c r="H121" s="430" t="n"/>
      <c r="I121" s="430" t="n"/>
      <c r="J121" s="430" t="n"/>
      <c r="K121" s="430" t="n"/>
      <c r="L121" s="430" t="n"/>
      <c r="M121" s="430" t="n"/>
      <c r="N121" s="430" t="n"/>
      <c r="O121" s="430" t="n"/>
      <c r="P121" s="430" t="n"/>
      <c r="Q121" s="430" t="n"/>
      <c r="R121" s="430" t="n"/>
      <c r="S121" s="430" t="n"/>
      <c r="T121" s="9" t="n"/>
      <c r="U121" s="9" t="n"/>
    </row>
    <row r="122" ht="15.75" customHeight="1" s="496">
      <c r="A122" s="430" t="n"/>
      <c r="B122" s="430" t="n"/>
      <c r="C122" s="430" t="n"/>
      <c r="D122" s="430" t="n"/>
      <c r="E122" s="430" t="n"/>
      <c r="F122" s="430" t="n"/>
      <c r="G122" s="430" t="n"/>
      <c r="H122" s="430" t="n"/>
      <c r="I122" s="430" t="n"/>
      <c r="J122" s="430" t="n"/>
      <c r="K122" s="430" t="n"/>
      <c r="L122" s="430" t="n"/>
      <c r="M122" s="430" t="n"/>
      <c r="N122" s="430" t="n"/>
      <c r="O122" s="430" t="n"/>
      <c r="P122" s="430" t="n"/>
      <c r="Q122" s="430" t="n"/>
      <c r="R122" s="430" t="n"/>
      <c r="S122" s="430" t="n"/>
      <c r="T122" s="9" t="n"/>
      <c r="U122" s="9" t="n"/>
    </row>
    <row r="123" ht="15.75" customHeight="1" s="496">
      <c r="A123" s="430" t="n"/>
      <c r="B123" s="430" t="n"/>
      <c r="C123" s="430" t="n"/>
      <c r="D123" s="430" t="n"/>
      <c r="E123" s="430" t="n"/>
      <c r="F123" s="430" t="n"/>
      <c r="G123" s="430" t="n"/>
      <c r="H123" s="430" t="n"/>
      <c r="I123" s="430" t="n"/>
      <c r="J123" s="430" t="n"/>
      <c r="K123" s="430" t="n"/>
      <c r="L123" s="430" t="n"/>
      <c r="M123" s="430" t="n"/>
      <c r="N123" s="430" t="n"/>
      <c r="O123" s="430" t="n"/>
      <c r="P123" s="430" t="n"/>
      <c r="Q123" s="430" t="n"/>
      <c r="R123" s="430" t="n"/>
      <c r="S123" s="430" t="n"/>
      <c r="T123" s="9" t="n"/>
      <c r="U123" s="9" t="n"/>
    </row>
    <row r="124" ht="15.75" customHeight="1" s="496">
      <c r="A124" s="430" t="n"/>
      <c r="B124" s="430" t="n"/>
      <c r="C124" s="430" t="n"/>
      <c r="D124" s="430" t="n"/>
      <c r="E124" s="430" t="n"/>
      <c r="F124" s="430" t="n"/>
      <c r="G124" s="430" t="n"/>
      <c r="H124" s="430" t="n"/>
      <c r="I124" s="430" t="n"/>
      <c r="J124" s="430" t="n"/>
      <c r="K124" s="430" t="n"/>
      <c r="L124" s="430" t="n"/>
      <c r="M124" s="430" t="n"/>
      <c r="N124" s="430" t="n"/>
      <c r="O124" s="430" t="n"/>
      <c r="P124" s="430" t="n"/>
      <c r="Q124" s="430" t="n"/>
      <c r="R124" s="430" t="n"/>
      <c r="S124" s="430" t="n"/>
      <c r="T124" s="9" t="n"/>
      <c r="U124" s="9" t="n"/>
    </row>
    <row r="125" ht="15.75" customHeight="1" s="496">
      <c r="A125" s="430" t="n"/>
      <c r="B125" s="430" t="n"/>
      <c r="C125" s="430" t="n"/>
      <c r="D125" s="430" t="n"/>
      <c r="E125" s="430" t="n"/>
      <c r="F125" s="430" t="n"/>
      <c r="G125" s="430" t="n"/>
      <c r="H125" s="430" t="n"/>
      <c r="I125" s="430" t="n"/>
      <c r="J125" s="430" t="n"/>
      <c r="K125" s="430" t="n"/>
      <c r="L125" s="430" t="n"/>
      <c r="M125" s="430" t="n"/>
      <c r="N125" s="430" t="n"/>
      <c r="O125" s="430" t="n"/>
      <c r="P125" s="430" t="n"/>
      <c r="Q125" s="430" t="n"/>
      <c r="R125" s="430" t="n"/>
      <c r="S125" s="430" t="n"/>
      <c r="T125" s="9" t="n"/>
      <c r="U125" s="9" t="n"/>
    </row>
    <row r="126" ht="15.75" customHeight="1" s="496">
      <c r="A126" s="430" t="n"/>
      <c r="B126" s="430" t="n"/>
      <c r="C126" s="430" t="n"/>
      <c r="D126" s="430" t="n"/>
      <c r="E126" s="430" t="n"/>
      <c r="F126" s="430" t="n"/>
      <c r="G126" s="430" t="n"/>
      <c r="H126" s="430" t="n"/>
      <c r="I126" s="430" t="n"/>
      <c r="J126" s="430" t="n"/>
      <c r="K126" s="430" t="n"/>
      <c r="L126" s="430" t="n"/>
      <c r="M126" s="430" t="n"/>
      <c r="N126" s="430" t="n"/>
      <c r="O126" s="430" t="n"/>
      <c r="P126" s="430" t="n"/>
      <c r="Q126" s="430" t="n"/>
      <c r="R126" s="430" t="n"/>
      <c r="S126" s="430" t="n"/>
      <c r="T126" s="9" t="n"/>
      <c r="U126" s="9" t="n"/>
    </row>
    <row r="127" ht="15.75" customHeight="1" s="496">
      <c r="A127" s="430" t="n"/>
      <c r="B127" s="430" t="n"/>
      <c r="C127" s="430" t="n"/>
      <c r="D127" s="430" t="n"/>
      <c r="E127" s="430" t="n"/>
      <c r="F127" s="430" t="n"/>
      <c r="G127" s="430" t="n"/>
      <c r="H127" s="430" t="n"/>
      <c r="I127" s="430" t="n"/>
      <c r="J127" s="430" t="n"/>
      <c r="K127" s="430" t="n"/>
      <c r="L127" s="430" t="n"/>
      <c r="M127" s="430" t="n"/>
      <c r="N127" s="430" t="n"/>
      <c r="O127" s="430" t="n"/>
      <c r="P127" s="430" t="n"/>
      <c r="Q127" s="430" t="n"/>
      <c r="R127" s="430" t="n"/>
      <c r="S127" s="430" t="n"/>
      <c r="T127" s="9" t="n"/>
      <c r="U127" s="9" t="n"/>
    </row>
    <row r="128" ht="15.75" customHeight="1" s="496">
      <c r="A128" s="430" t="n"/>
      <c r="B128" s="430" t="n"/>
      <c r="C128" s="430" t="n"/>
      <c r="D128" s="430" t="n"/>
      <c r="E128" s="430" t="n"/>
      <c r="F128" s="430" t="n"/>
      <c r="G128" s="430" t="n"/>
      <c r="H128" s="430" t="n"/>
      <c r="I128" s="430" t="n"/>
      <c r="J128" s="430" t="n"/>
      <c r="K128" s="430" t="n"/>
      <c r="L128" s="430" t="n"/>
      <c r="M128" s="430" t="n"/>
      <c r="N128" s="430" t="n"/>
      <c r="O128" s="430" t="n"/>
      <c r="P128" s="430" t="n"/>
      <c r="Q128" s="430" t="n"/>
      <c r="R128" s="430" t="n"/>
      <c r="S128" s="430" t="n"/>
      <c r="T128" s="9" t="n"/>
      <c r="U128" s="9" t="n"/>
    </row>
    <row r="129" ht="15.75" customHeight="1" s="496">
      <c r="A129" s="430" t="n"/>
      <c r="B129" s="430" t="n"/>
      <c r="C129" s="430" t="n"/>
      <c r="D129" s="430" t="n"/>
      <c r="E129" s="430" t="n"/>
      <c r="F129" s="430" t="n"/>
      <c r="G129" s="430" t="n"/>
      <c r="H129" s="430" t="n"/>
      <c r="I129" s="430" t="n"/>
      <c r="J129" s="430" t="n"/>
      <c r="K129" s="430" t="n"/>
      <c r="L129" s="430" t="n"/>
      <c r="M129" s="430" t="n"/>
      <c r="N129" s="430" t="n"/>
      <c r="O129" s="430" t="n"/>
      <c r="P129" s="430" t="n"/>
      <c r="Q129" s="430" t="n"/>
      <c r="R129" s="430" t="n"/>
      <c r="S129" s="430" t="n"/>
      <c r="T129" s="9" t="n"/>
      <c r="U129" s="9" t="n"/>
    </row>
    <row r="130" ht="15.75" customHeight="1" s="496">
      <c r="A130" s="430" t="n"/>
      <c r="B130" s="430" t="n"/>
      <c r="C130" s="430" t="n"/>
      <c r="D130" s="430" t="n"/>
      <c r="E130" s="430" t="n"/>
      <c r="F130" s="430" t="n"/>
      <c r="G130" s="430" t="n"/>
      <c r="H130" s="430" t="n"/>
      <c r="I130" s="430" t="n"/>
      <c r="J130" s="430" t="n"/>
      <c r="K130" s="430" t="n"/>
      <c r="L130" s="430" t="n"/>
      <c r="M130" s="430" t="n"/>
      <c r="N130" s="430" t="n"/>
      <c r="O130" s="430" t="n"/>
      <c r="P130" s="430" t="n"/>
      <c r="Q130" s="430" t="n"/>
      <c r="R130" s="430" t="n"/>
      <c r="S130" s="430" t="n"/>
      <c r="T130" s="9" t="n"/>
      <c r="U130" s="9" t="n"/>
    </row>
    <row r="131" ht="15.75" customHeight="1" s="496">
      <c r="A131" s="430" t="n"/>
      <c r="B131" s="430" t="n"/>
      <c r="C131" s="430" t="n"/>
      <c r="D131" s="430" t="n"/>
      <c r="E131" s="430" t="n"/>
      <c r="F131" s="430" t="n"/>
      <c r="G131" s="430" t="n"/>
      <c r="H131" s="430" t="n"/>
      <c r="I131" s="430" t="n"/>
      <c r="J131" s="430" t="n"/>
      <c r="K131" s="430" t="n"/>
      <c r="L131" s="430" t="n"/>
      <c r="M131" s="430" t="n"/>
      <c r="N131" s="430" t="n"/>
      <c r="O131" s="430" t="n"/>
      <c r="P131" s="430" t="n"/>
      <c r="Q131" s="430" t="n"/>
      <c r="R131" s="430" t="n"/>
      <c r="S131" s="430" t="n"/>
      <c r="T131" s="9" t="n"/>
      <c r="U131" s="9" t="n"/>
    </row>
    <row r="132" ht="15.75" customHeight="1" s="496">
      <c r="A132" s="430" t="n"/>
      <c r="B132" s="430" t="n"/>
      <c r="C132" s="430" t="n"/>
      <c r="D132" s="430" t="n"/>
      <c r="E132" s="430" t="n"/>
      <c r="F132" s="430" t="n"/>
      <c r="G132" s="430" t="n"/>
      <c r="H132" s="430" t="n"/>
      <c r="I132" s="430" t="n"/>
      <c r="J132" s="430" t="n"/>
      <c r="K132" s="430" t="n"/>
      <c r="L132" s="430" t="n"/>
      <c r="M132" s="430" t="n"/>
      <c r="N132" s="430" t="n"/>
      <c r="O132" s="430" t="n"/>
      <c r="P132" s="430" t="n"/>
      <c r="Q132" s="430" t="n"/>
      <c r="R132" s="430" t="n"/>
      <c r="S132" s="430" t="n"/>
      <c r="T132" s="9" t="n"/>
      <c r="U132" s="9" t="n"/>
    </row>
    <row r="133" ht="15.75" customHeight="1" s="496">
      <c r="A133" s="430" t="n"/>
      <c r="B133" s="430" t="n"/>
      <c r="C133" s="430" t="n"/>
      <c r="D133" s="430" t="n"/>
      <c r="E133" s="430" t="n"/>
      <c r="F133" s="430" t="n"/>
      <c r="G133" s="430" t="n"/>
      <c r="H133" s="430" t="n"/>
      <c r="I133" s="430" t="n"/>
      <c r="J133" s="430" t="n"/>
      <c r="K133" s="430" t="n"/>
      <c r="L133" s="430" t="n"/>
      <c r="M133" s="430" t="n"/>
      <c r="N133" s="430" t="n"/>
      <c r="O133" s="430" t="n"/>
      <c r="P133" s="430" t="n"/>
      <c r="Q133" s="430" t="n"/>
      <c r="R133" s="430" t="n"/>
      <c r="S133" s="430" t="n"/>
      <c r="T133" s="9" t="n"/>
      <c r="U133" s="9" t="n"/>
    </row>
    <row r="134" ht="15.75" customHeight="1" s="496">
      <c r="A134" s="430" t="n"/>
      <c r="B134" s="430" t="n"/>
      <c r="C134" s="430" t="n"/>
      <c r="D134" s="430" t="n"/>
      <c r="E134" s="430" t="n"/>
      <c r="F134" s="430" t="n"/>
      <c r="G134" s="430" t="n"/>
      <c r="H134" s="430" t="n"/>
      <c r="I134" s="430" t="n"/>
      <c r="J134" s="430" t="n"/>
      <c r="K134" s="430" t="n"/>
      <c r="L134" s="430" t="n"/>
      <c r="M134" s="430" t="n"/>
      <c r="N134" s="430" t="n"/>
      <c r="O134" s="430" t="n"/>
      <c r="P134" s="430" t="n"/>
      <c r="Q134" s="430" t="n"/>
      <c r="R134" s="430" t="n"/>
      <c r="S134" s="430" t="n"/>
      <c r="T134" s="9" t="n"/>
      <c r="U134" s="9" t="n"/>
    </row>
    <row r="135" ht="15.75" customHeight="1" s="496">
      <c r="A135" s="430" t="n"/>
      <c r="B135" s="430" t="n"/>
      <c r="C135" s="430" t="n"/>
      <c r="D135" s="430" t="n"/>
      <c r="E135" s="430" t="n"/>
      <c r="F135" s="430" t="n"/>
      <c r="G135" s="430" t="n"/>
      <c r="H135" s="430" t="n"/>
      <c r="I135" s="430" t="n"/>
      <c r="J135" s="430" t="n"/>
      <c r="K135" s="430" t="n"/>
      <c r="L135" s="430" t="n"/>
      <c r="M135" s="430" t="n"/>
      <c r="N135" s="430" t="n"/>
      <c r="O135" s="430" t="n"/>
      <c r="P135" s="430" t="n"/>
      <c r="Q135" s="430" t="n"/>
      <c r="R135" s="430" t="n"/>
      <c r="S135" s="430" t="n"/>
      <c r="T135" s="9" t="n"/>
      <c r="U135" s="9" t="n"/>
    </row>
    <row r="136" ht="15.75" customHeight="1" s="496">
      <c r="A136" s="430" t="n"/>
      <c r="B136" s="430" t="n"/>
      <c r="C136" s="430" t="n"/>
      <c r="D136" s="430" t="n"/>
      <c r="E136" s="430" t="n"/>
      <c r="F136" s="430" t="n"/>
      <c r="G136" s="430" t="n"/>
      <c r="H136" s="430" t="n"/>
      <c r="I136" s="430" t="n"/>
      <c r="J136" s="430" t="n"/>
      <c r="K136" s="430" t="n"/>
      <c r="L136" s="430" t="n"/>
      <c r="M136" s="430" t="n"/>
      <c r="N136" s="430" t="n"/>
      <c r="O136" s="430" t="n"/>
      <c r="P136" s="430" t="n"/>
      <c r="Q136" s="430" t="n"/>
      <c r="R136" s="430" t="n"/>
      <c r="S136" s="430" t="n"/>
      <c r="T136" s="9" t="n"/>
      <c r="U136" s="9" t="n"/>
    </row>
    <row r="137" ht="15.75" customHeight="1" s="496">
      <c r="A137" s="430" t="n"/>
      <c r="B137" s="430" t="n"/>
      <c r="C137" s="430" t="n"/>
      <c r="D137" s="430" t="n"/>
      <c r="E137" s="430" t="n"/>
      <c r="F137" s="430" t="n"/>
      <c r="G137" s="430" t="n"/>
      <c r="H137" s="430" t="n"/>
      <c r="I137" s="430" t="n"/>
      <c r="J137" s="430" t="n"/>
      <c r="K137" s="430" t="n"/>
      <c r="L137" s="430" t="n"/>
      <c r="M137" s="430" t="n"/>
      <c r="N137" s="430" t="n"/>
      <c r="O137" s="430" t="n"/>
      <c r="P137" s="430" t="n"/>
      <c r="Q137" s="430" t="n"/>
      <c r="R137" s="430" t="n"/>
      <c r="S137" s="430" t="n"/>
      <c r="T137" s="9" t="n"/>
      <c r="U137" s="9" t="n"/>
    </row>
    <row r="138" ht="15.75" customHeight="1" s="496">
      <c r="A138" s="430" t="n"/>
      <c r="B138" s="430" t="n"/>
      <c r="C138" s="430" t="n"/>
      <c r="D138" s="430" t="n"/>
      <c r="E138" s="430" t="n"/>
      <c r="F138" s="430" t="n"/>
      <c r="G138" s="430" t="n"/>
      <c r="H138" s="430" t="n"/>
      <c r="I138" s="430" t="n"/>
      <c r="J138" s="430" t="n"/>
      <c r="K138" s="430" t="n"/>
      <c r="L138" s="430" t="n"/>
      <c r="M138" s="430" t="n"/>
      <c r="N138" s="430" t="n"/>
      <c r="O138" s="430" t="n"/>
      <c r="P138" s="430" t="n"/>
      <c r="Q138" s="430" t="n"/>
      <c r="R138" s="430" t="n"/>
      <c r="S138" s="430" t="n"/>
      <c r="T138" s="9" t="n"/>
      <c r="U138" s="9" t="n"/>
    </row>
    <row r="139" ht="15.75" customHeight="1" s="496">
      <c r="A139" s="430" t="n"/>
      <c r="B139" s="430" t="n"/>
      <c r="C139" s="430" t="n"/>
      <c r="D139" s="430" t="n"/>
      <c r="E139" s="430" t="n"/>
      <c r="F139" s="430" t="n"/>
      <c r="G139" s="430" t="n"/>
      <c r="H139" s="430" t="n"/>
      <c r="I139" s="430" t="n"/>
      <c r="J139" s="430" t="n"/>
      <c r="K139" s="430" t="n"/>
      <c r="L139" s="430" t="n"/>
      <c r="M139" s="430" t="n"/>
      <c r="N139" s="430" t="n"/>
      <c r="O139" s="430" t="n"/>
      <c r="P139" s="430" t="n"/>
      <c r="Q139" s="430" t="n"/>
      <c r="R139" s="430" t="n"/>
      <c r="S139" s="430" t="n"/>
      <c r="T139" s="9" t="n"/>
      <c r="U139" s="9" t="n"/>
    </row>
    <row r="140" ht="15.75" customHeight="1" s="496">
      <c r="A140" s="430" t="n"/>
      <c r="B140" s="430" t="n"/>
      <c r="C140" s="430" t="n"/>
      <c r="D140" s="430" t="n"/>
      <c r="E140" s="430" t="n"/>
      <c r="F140" s="430" t="n"/>
      <c r="G140" s="430" t="n"/>
      <c r="H140" s="430" t="n"/>
      <c r="I140" s="430" t="n"/>
      <c r="J140" s="430" t="n"/>
      <c r="K140" s="430" t="n"/>
      <c r="L140" s="430" t="n"/>
      <c r="M140" s="430" t="n"/>
      <c r="N140" s="430" t="n"/>
      <c r="O140" s="430" t="n"/>
      <c r="P140" s="430" t="n"/>
      <c r="Q140" s="430" t="n"/>
      <c r="R140" s="430" t="n"/>
      <c r="S140" s="430" t="n"/>
      <c r="T140" s="9" t="n"/>
      <c r="U140" s="9" t="n"/>
    </row>
    <row r="141" ht="15.75" customHeight="1" s="496">
      <c r="A141" s="430" t="n"/>
      <c r="B141" s="430" t="n"/>
      <c r="C141" s="430" t="n"/>
      <c r="D141" s="430" t="n"/>
      <c r="E141" s="430" t="n"/>
      <c r="F141" s="430" t="n"/>
      <c r="G141" s="430" t="n"/>
      <c r="H141" s="430" t="n"/>
      <c r="I141" s="430" t="n"/>
      <c r="J141" s="430" t="n"/>
      <c r="K141" s="430" t="n"/>
      <c r="L141" s="430" t="n"/>
      <c r="M141" s="430" t="n"/>
      <c r="N141" s="430" t="n"/>
      <c r="O141" s="430" t="n"/>
      <c r="P141" s="430" t="n"/>
      <c r="Q141" s="430" t="n"/>
      <c r="R141" s="430" t="n"/>
      <c r="S141" s="430" t="n"/>
      <c r="T141" s="9" t="n"/>
      <c r="U141" s="9" t="n"/>
    </row>
    <row r="142" ht="15.75" customHeight="1" s="496">
      <c r="A142" s="430" t="n"/>
      <c r="B142" s="430" t="n"/>
      <c r="C142" s="430" t="n"/>
      <c r="D142" s="430" t="n"/>
      <c r="E142" s="430" t="n"/>
      <c r="F142" s="430" t="n"/>
      <c r="G142" s="430" t="n"/>
      <c r="H142" s="430" t="n"/>
      <c r="I142" s="430" t="n"/>
      <c r="J142" s="430" t="n"/>
      <c r="K142" s="430" t="n"/>
      <c r="L142" s="430" t="n"/>
      <c r="M142" s="430" t="n"/>
      <c r="N142" s="430" t="n"/>
      <c r="O142" s="430" t="n"/>
      <c r="P142" s="430" t="n"/>
      <c r="Q142" s="430" t="n"/>
      <c r="R142" s="430" t="n"/>
      <c r="S142" s="430" t="n"/>
      <c r="T142" s="9" t="n"/>
      <c r="U142" s="9" t="n"/>
    </row>
    <row r="143" ht="15.75" customHeight="1" s="496">
      <c r="A143" s="430" t="n"/>
      <c r="B143" s="430" t="n"/>
      <c r="C143" s="430" t="n"/>
      <c r="D143" s="430" t="n"/>
      <c r="E143" s="430" t="n"/>
      <c r="F143" s="430" t="n"/>
      <c r="G143" s="430" t="n"/>
      <c r="H143" s="430" t="n"/>
      <c r="I143" s="430" t="n"/>
      <c r="J143" s="430" t="n"/>
      <c r="K143" s="430" t="n"/>
      <c r="L143" s="430" t="n"/>
      <c r="M143" s="430" t="n"/>
      <c r="N143" s="430" t="n"/>
      <c r="O143" s="430" t="n"/>
      <c r="P143" s="430" t="n"/>
      <c r="Q143" s="430" t="n"/>
      <c r="R143" s="430" t="n"/>
      <c r="S143" s="430" t="n"/>
      <c r="T143" s="9" t="n"/>
      <c r="U143" s="9" t="n"/>
    </row>
    <row r="144" ht="15.75" customHeight="1" s="496">
      <c r="A144" s="430" t="n"/>
      <c r="B144" s="430" t="n"/>
      <c r="C144" s="430" t="n"/>
      <c r="D144" s="430" t="n"/>
      <c r="E144" s="430" t="n"/>
      <c r="F144" s="430" t="n"/>
      <c r="G144" s="430" t="n"/>
      <c r="H144" s="430" t="n"/>
      <c r="I144" s="430" t="n"/>
      <c r="J144" s="430" t="n"/>
      <c r="K144" s="430" t="n"/>
      <c r="L144" s="430" t="n"/>
      <c r="M144" s="430" t="n"/>
      <c r="N144" s="430" t="n"/>
      <c r="O144" s="430" t="n"/>
      <c r="P144" s="430" t="n"/>
      <c r="Q144" s="430" t="n"/>
      <c r="R144" s="430" t="n"/>
      <c r="S144" s="430" t="n"/>
      <c r="T144" s="9" t="n"/>
      <c r="U144" s="9" t="n"/>
    </row>
    <row r="145" ht="15.75" customHeight="1" s="496">
      <c r="A145" s="430" t="n"/>
      <c r="B145" s="430" t="n"/>
      <c r="C145" s="430" t="n"/>
      <c r="D145" s="430" t="n"/>
      <c r="E145" s="430" t="n"/>
      <c r="F145" s="430" t="n"/>
      <c r="G145" s="430" t="n"/>
      <c r="H145" s="430" t="n"/>
      <c r="I145" s="430" t="n"/>
      <c r="J145" s="430" t="n"/>
      <c r="K145" s="430" t="n"/>
      <c r="L145" s="430" t="n"/>
      <c r="M145" s="430" t="n"/>
      <c r="N145" s="430" t="n"/>
      <c r="O145" s="430" t="n"/>
      <c r="P145" s="430" t="n"/>
      <c r="Q145" s="430" t="n"/>
      <c r="R145" s="430" t="n"/>
      <c r="S145" s="430" t="n"/>
      <c r="T145" s="9" t="n"/>
      <c r="U145" s="9" t="n"/>
    </row>
    <row r="146" ht="15.75" customHeight="1" s="496">
      <c r="A146" s="430" t="n"/>
      <c r="B146" s="430" t="n"/>
      <c r="C146" s="430" t="n"/>
      <c r="D146" s="430" t="n"/>
      <c r="E146" s="430" t="n"/>
      <c r="F146" s="430" t="n"/>
      <c r="G146" s="430" t="n"/>
      <c r="H146" s="430" t="n"/>
      <c r="I146" s="430" t="n"/>
      <c r="J146" s="430" t="n"/>
      <c r="K146" s="430" t="n"/>
      <c r="L146" s="430" t="n"/>
      <c r="M146" s="430" t="n"/>
      <c r="N146" s="430" t="n"/>
      <c r="O146" s="430" t="n"/>
      <c r="P146" s="430" t="n"/>
      <c r="Q146" s="430" t="n"/>
      <c r="R146" s="430" t="n"/>
      <c r="S146" s="430" t="n"/>
      <c r="T146" s="9" t="n"/>
      <c r="U146" s="9" t="n"/>
    </row>
    <row r="147" ht="15.75" customHeight="1" s="496">
      <c r="A147" s="430" t="n"/>
      <c r="B147" s="430" t="n"/>
      <c r="C147" s="430" t="n"/>
      <c r="D147" s="430" t="n"/>
      <c r="E147" s="430" t="n"/>
      <c r="F147" s="430" t="n"/>
      <c r="G147" s="430" t="n"/>
      <c r="H147" s="430" t="n"/>
      <c r="I147" s="430" t="n"/>
      <c r="J147" s="430" t="n"/>
      <c r="K147" s="430" t="n"/>
      <c r="L147" s="430" t="n"/>
      <c r="M147" s="430" t="n"/>
      <c r="N147" s="430" t="n"/>
      <c r="O147" s="430" t="n"/>
      <c r="P147" s="430" t="n"/>
      <c r="Q147" s="430" t="n"/>
      <c r="R147" s="430" t="n"/>
      <c r="S147" s="430" t="n"/>
      <c r="T147" s="9" t="n"/>
      <c r="U147" s="9" t="n"/>
    </row>
    <row r="148" ht="15.75" customHeight="1" s="496">
      <c r="A148" s="430" t="n"/>
      <c r="B148" s="430" t="n"/>
      <c r="C148" s="430" t="n"/>
      <c r="D148" s="430" t="n"/>
      <c r="E148" s="430" t="n"/>
      <c r="F148" s="430" t="n"/>
      <c r="G148" s="430" t="n"/>
      <c r="H148" s="430" t="n"/>
      <c r="I148" s="430" t="n"/>
      <c r="J148" s="430" t="n"/>
      <c r="K148" s="430" t="n"/>
      <c r="L148" s="430" t="n"/>
      <c r="M148" s="430" t="n"/>
      <c r="N148" s="430" t="n"/>
      <c r="O148" s="430" t="n"/>
      <c r="P148" s="430" t="n"/>
      <c r="Q148" s="430" t="n"/>
      <c r="R148" s="430" t="n"/>
      <c r="S148" s="430" t="n"/>
      <c r="T148" s="9" t="n"/>
      <c r="U148" s="9" t="n"/>
    </row>
    <row r="149" ht="15.75" customHeight="1" s="496">
      <c r="A149" s="430" t="n"/>
      <c r="B149" s="430" t="n"/>
      <c r="C149" s="430" t="n"/>
      <c r="D149" s="430" t="n"/>
      <c r="E149" s="430" t="n"/>
      <c r="F149" s="430" t="n"/>
      <c r="G149" s="430" t="n"/>
      <c r="H149" s="430" t="n"/>
      <c r="I149" s="430" t="n"/>
      <c r="J149" s="430" t="n"/>
      <c r="K149" s="430" t="n"/>
      <c r="L149" s="430" t="n"/>
      <c r="M149" s="430" t="n"/>
      <c r="N149" s="430" t="n"/>
      <c r="O149" s="430" t="n"/>
      <c r="P149" s="430" t="n"/>
      <c r="Q149" s="430" t="n"/>
      <c r="R149" s="430" t="n"/>
      <c r="S149" s="430" t="n"/>
      <c r="T149" s="9" t="n"/>
      <c r="U149" s="9" t="n"/>
    </row>
    <row r="150" ht="15.75" customHeight="1" s="496">
      <c r="A150" s="430" t="n"/>
      <c r="B150" s="430" t="n"/>
      <c r="C150" s="430" t="n"/>
      <c r="D150" s="430" t="n"/>
      <c r="E150" s="430" t="n"/>
      <c r="F150" s="430" t="n"/>
      <c r="G150" s="430" t="n"/>
      <c r="H150" s="430" t="n"/>
      <c r="I150" s="430" t="n"/>
      <c r="J150" s="430" t="n"/>
      <c r="K150" s="430" t="n"/>
      <c r="L150" s="430" t="n"/>
      <c r="M150" s="430" t="n"/>
      <c r="N150" s="430" t="n"/>
      <c r="O150" s="430" t="n"/>
      <c r="P150" s="430" t="n"/>
      <c r="Q150" s="430" t="n"/>
      <c r="R150" s="430" t="n"/>
      <c r="S150" s="430" t="n"/>
      <c r="T150" s="9" t="n"/>
      <c r="U150" s="9" t="n"/>
    </row>
    <row r="151" ht="15.75" customHeight="1" s="496">
      <c r="A151" s="430" t="n"/>
      <c r="B151" s="430" t="n"/>
      <c r="C151" s="430" t="n"/>
      <c r="D151" s="430" t="n"/>
      <c r="E151" s="430" t="n"/>
      <c r="F151" s="430" t="n"/>
      <c r="G151" s="430" t="n"/>
      <c r="H151" s="430" t="n"/>
      <c r="I151" s="430" t="n"/>
      <c r="J151" s="430" t="n"/>
      <c r="K151" s="430" t="n"/>
      <c r="L151" s="430" t="n"/>
      <c r="M151" s="430" t="n"/>
      <c r="N151" s="430" t="n"/>
      <c r="O151" s="430" t="n"/>
      <c r="P151" s="430" t="n"/>
      <c r="Q151" s="430" t="n"/>
      <c r="R151" s="430" t="n"/>
      <c r="S151" s="430" t="n"/>
      <c r="T151" s="9" t="n"/>
      <c r="U151" s="9" t="n"/>
    </row>
    <row r="152" ht="15.75" customHeight="1" s="496">
      <c r="A152" s="430" t="n"/>
      <c r="B152" s="430" t="n"/>
      <c r="C152" s="430" t="n"/>
      <c r="D152" s="430" t="n"/>
      <c r="E152" s="430" t="n"/>
      <c r="F152" s="430" t="n"/>
      <c r="G152" s="430" t="n"/>
      <c r="H152" s="430" t="n"/>
      <c r="I152" s="430" t="n"/>
      <c r="J152" s="430" t="n"/>
      <c r="K152" s="430" t="n"/>
      <c r="L152" s="430" t="n"/>
      <c r="M152" s="430" t="n"/>
      <c r="N152" s="430" t="n"/>
      <c r="O152" s="430" t="n"/>
      <c r="P152" s="430" t="n"/>
      <c r="Q152" s="430" t="n"/>
      <c r="R152" s="430" t="n"/>
      <c r="S152" s="430" t="n"/>
      <c r="T152" s="9" t="n"/>
      <c r="U152" s="9" t="n"/>
    </row>
    <row r="153" ht="15.75" customHeight="1" s="496">
      <c r="A153" s="430" t="n"/>
      <c r="B153" s="430" t="n"/>
      <c r="C153" s="430" t="n"/>
      <c r="D153" s="430" t="n"/>
      <c r="E153" s="430" t="n"/>
      <c r="F153" s="430" t="n"/>
      <c r="G153" s="430" t="n"/>
      <c r="H153" s="430" t="n"/>
      <c r="I153" s="430" t="n"/>
      <c r="J153" s="430" t="n"/>
      <c r="K153" s="430" t="n"/>
      <c r="L153" s="430" t="n"/>
      <c r="M153" s="430" t="n"/>
      <c r="N153" s="430" t="n"/>
      <c r="O153" s="430" t="n"/>
      <c r="P153" s="430" t="n"/>
      <c r="Q153" s="430" t="n"/>
      <c r="R153" s="430" t="n"/>
      <c r="S153" s="430" t="n"/>
      <c r="T153" s="9" t="n"/>
      <c r="U153" s="9" t="n"/>
    </row>
    <row r="154" ht="15.75" customHeight="1" s="496">
      <c r="A154" s="430" t="n"/>
      <c r="B154" s="430" t="n"/>
      <c r="C154" s="430" t="n"/>
      <c r="D154" s="430" t="n"/>
      <c r="E154" s="430" t="n"/>
      <c r="F154" s="430" t="n"/>
      <c r="G154" s="430" t="n"/>
      <c r="H154" s="430" t="n"/>
      <c r="I154" s="430" t="n"/>
      <c r="J154" s="430" t="n"/>
      <c r="K154" s="430" t="n"/>
      <c r="L154" s="430" t="n"/>
      <c r="M154" s="430" t="n"/>
      <c r="N154" s="430" t="n"/>
      <c r="O154" s="430" t="n"/>
      <c r="P154" s="430" t="n"/>
      <c r="Q154" s="430" t="n"/>
      <c r="R154" s="430" t="n"/>
      <c r="S154" s="430" t="n"/>
      <c r="T154" s="9" t="n"/>
      <c r="U154" s="9" t="n"/>
    </row>
    <row r="155" ht="15.75" customHeight="1" s="496">
      <c r="A155" s="430" t="n"/>
      <c r="B155" s="430" t="n"/>
      <c r="C155" s="430" t="n"/>
      <c r="D155" s="430" t="n"/>
      <c r="E155" s="430" t="n"/>
      <c r="F155" s="430" t="n"/>
      <c r="G155" s="430" t="n"/>
      <c r="H155" s="430" t="n"/>
      <c r="I155" s="430" t="n"/>
      <c r="J155" s="430" t="n"/>
      <c r="K155" s="430" t="n"/>
      <c r="L155" s="430" t="n"/>
      <c r="M155" s="430" t="n"/>
      <c r="N155" s="430" t="n"/>
      <c r="O155" s="430" t="n"/>
      <c r="P155" s="430" t="n"/>
      <c r="Q155" s="430" t="n"/>
      <c r="R155" s="430" t="n"/>
      <c r="S155" s="430" t="n"/>
      <c r="T155" s="9" t="n"/>
      <c r="U155" s="9" t="n"/>
    </row>
    <row r="156" ht="15.75" customHeight="1" s="496">
      <c r="A156" s="430" t="n"/>
      <c r="B156" s="430" t="n"/>
      <c r="C156" s="430" t="n"/>
      <c r="D156" s="430" t="n"/>
      <c r="E156" s="430" t="n"/>
      <c r="F156" s="430" t="n"/>
      <c r="G156" s="430" t="n"/>
      <c r="H156" s="430" t="n"/>
      <c r="I156" s="430" t="n"/>
      <c r="J156" s="430" t="n"/>
      <c r="K156" s="430" t="n"/>
      <c r="L156" s="430" t="n"/>
      <c r="M156" s="430" t="n"/>
      <c r="N156" s="430" t="n"/>
      <c r="O156" s="430" t="n"/>
      <c r="P156" s="430" t="n"/>
      <c r="Q156" s="430" t="n"/>
      <c r="R156" s="430" t="n"/>
      <c r="S156" s="430" t="n"/>
      <c r="T156" s="9" t="n"/>
      <c r="U156" s="9" t="n"/>
    </row>
    <row r="157" ht="15.75" customHeight="1" s="496">
      <c r="A157" s="430" t="n"/>
      <c r="B157" s="430" t="n"/>
      <c r="C157" s="430" t="n"/>
      <c r="D157" s="430" t="n"/>
      <c r="E157" s="430" t="n"/>
      <c r="F157" s="430" t="n"/>
      <c r="G157" s="430" t="n"/>
      <c r="H157" s="430" t="n"/>
      <c r="I157" s="430" t="n"/>
      <c r="J157" s="430" t="n"/>
      <c r="K157" s="430" t="n"/>
      <c r="L157" s="430" t="n"/>
      <c r="M157" s="430" t="n"/>
      <c r="N157" s="430" t="n"/>
      <c r="O157" s="430" t="n"/>
      <c r="P157" s="430" t="n"/>
      <c r="Q157" s="430" t="n"/>
      <c r="R157" s="430" t="n"/>
      <c r="S157" s="430" t="n"/>
      <c r="T157" s="9" t="n"/>
      <c r="U157" s="9" t="n"/>
    </row>
    <row r="158" ht="15.75" customHeight="1" s="496">
      <c r="A158" s="430" t="n"/>
      <c r="B158" s="430" t="n"/>
      <c r="C158" s="430" t="n"/>
      <c r="D158" s="430" t="n"/>
      <c r="E158" s="430" t="n"/>
      <c r="F158" s="430" t="n"/>
      <c r="G158" s="430" t="n"/>
      <c r="H158" s="430" t="n"/>
      <c r="I158" s="430" t="n"/>
      <c r="J158" s="430" t="n"/>
      <c r="K158" s="430" t="n"/>
      <c r="L158" s="430" t="n"/>
      <c r="M158" s="430" t="n"/>
      <c r="N158" s="430" t="n"/>
      <c r="O158" s="430" t="n"/>
      <c r="P158" s="430" t="n"/>
      <c r="Q158" s="430" t="n"/>
      <c r="R158" s="430" t="n"/>
      <c r="S158" s="430" t="n"/>
      <c r="T158" s="9" t="n"/>
      <c r="U158" s="9" t="n"/>
    </row>
    <row r="159" ht="15.75" customHeight="1" s="496">
      <c r="A159" s="430" t="n"/>
      <c r="B159" s="430" t="n"/>
      <c r="C159" s="430" t="n"/>
      <c r="D159" s="430" t="n"/>
      <c r="E159" s="430" t="n"/>
      <c r="F159" s="430" t="n"/>
      <c r="G159" s="430" t="n"/>
      <c r="H159" s="430" t="n"/>
      <c r="I159" s="430" t="n"/>
      <c r="J159" s="430" t="n"/>
      <c r="K159" s="430" t="n"/>
      <c r="L159" s="430" t="n"/>
      <c r="M159" s="430" t="n"/>
      <c r="N159" s="430" t="n"/>
      <c r="O159" s="430" t="n"/>
      <c r="P159" s="430" t="n"/>
      <c r="Q159" s="430" t="n"/>
      <c r="R159" s="430" t="n"/>
      <c r="S159" s="430" t="n"/>
      <c r="T159" s="9" t="n"/>
      <c r="U159" s="9" t="n"/>
    </row>
    <row r="160" ht="15.75" customHeight="1" s="496">
      <c r="A160" s="430" t="n"/>
      <c r="B160" s="430" t="n"/>
      <c r="C160" s="430" t="n"/>
      <c r="D160" s="430" t="n"/>
      <c r="E160" s="430" t="n"/>
      <c r="F160" s="430" t="n"/>
      <c r="G160" s="430" t="n"/>
      <c r="H160" s="430" t="n"/>
      <c r="I160" s="430" t="n"/>
      <c r="J160" s="430" t="n"/>
      <c r="K160" s="430" t="n"/>
      <c r="L160" s="430" t="n"/>
      <c r="M160" s="430" t="n"/>
      <c r="N160" s="430" t="n"/>
      <c r="O160" s="430" t="n"/>
      <c r="P160" s="430" t="n"/>
      <c r="Q160" s="430" t="n"/>
      <c r="R160" s="430" t="n"/>
      <c r="S160" s="430" t="n"/>
      <c r="T160" s="9" t="n"/>
      <c r="U160" s="9" t="n"/>
    </row>
    <row r="161" ht="15.75" customHeight="1" s="496">
      <c r="A161" s="430" t="n"/>
      <c r="B161" s="430" t="n"/>
      <c r="C161" s="430" t="n"/>
      <c r="D161" s="430" t="n"/>
      <c r="E161" s="430" t="n"/>
      <c r="F161" s="430" t="n"/>
      <c r="G161" s="430" t="n"/>
      <c r="H161" s="430" t="n"/>
      <c r="I161" s="430" t="n"/>
      <c r="J161" s="430" t="n"/>
      <c r="K161" s="430" t="n"/>
      <c r="L161" s="430" t="n"/>
      <c r="M161" s="430" t="n"/>
      <c r="N161" s="430" t="n"/>
      <c r="O161" s="430" t="n"/>
      <c r="P161" s="430" t="n"/>
      <c r="Q161" s="430" t="n"/>
      <c r="R161" s="430" t="n"/>
      <c r="S161" s="430" t="n"/>
      <c r="T161" s="9" t="n"/>
      <c r="U161" s="9" t="n"/>
    </row>
    <row r="162" ht="15.75" customHeight="1" s="496">
      <c r="A162" s="430" t="n"/>
      <c r="B162" s="430" t="n"/>
      <c r="C162" s="430" t="n"/>
      <c r="D162" s="430" t="n"/>
      <c r="E162" s="430" t="n"/>
      <c r="F162" s="430" t="n"/>
      <c r="G162" s="430" t="n"/>
      <c r="H162" s="430" t="n"/>
      <c r="I162" s="430" t="n"/>
      <c r="J162" s="430" t="n"/>
      <c r="K162" s="430" t="n"/>
      <c r="L162" s="430" t="n"/>
      <c r="M162" s="430" t="n"/>
      <c r="N162" s="430" t="n"/>
      <c r="O162" s="430" t="n"/>
      <c r="P162" s="430" t="n"/>
      <c r="Q162" s="430" t="n"/>
      <c r="R162" s="430" t="n"/>
      <c r="S162" s="430" t="n"/>
      <c r="T162" s="9" t="n"/>
      <c r="U162" s="9" t="n"/>
    </row>
    <row r="163" ht="15.75" customHeight="1" s="496">
      <c r="A163" s="430" t="n"/>
      <c r="B163" s="430" t="n"/>
      <c r="C163" s="430" t="n"/>
      <c r="D163" s="430" t="n"/>
      <c r="E163" s="430" t="n"/>
      <c r="F163" s="430" t="n"/>
      <c r="G163" s="430" t="n"/>
      <c r="H163" s="430" t="n"/>
      <c r="I163" s="430" t="n"/>
      <c r="J163" s="430" t="n"/>
      <c r="K163" s="430" t="n"/>
      <c r="L163" s="430" t="n"/>
      <c r="M163" s="430" t="n"/>
      <c r="N163" s="430" t="n"/>
      <c r="O163" s="430" t="n"/>
      <c r="P163" s="430" t="n"/>
      <c r="Q163" s="430" t="n"/>
      <c r="R163" s="430" t="n"/>
      <c r="S163" s="430" t="n"/>
      <c r="T163" s="9" t="n"/>
      <c r="U163" s="9" t="n"/>
    </row>
    <row r="164" ht="15.75" customHeight="1" s="496">
      <c r="A164" s="430" t="n"/>
      <c r="B164" s="430" t="n"/>
      <c r="C164" s="430" t="n"/>
      <c r="D164" s="430" t="n"/>
      <c r="E164" s="430" t="n"/>
      <c r="F164" s="430" t="n"/>
      <c r="G164" s="430" t="n"/>
      <c r="H164" s="430" t="n"/>
      <c r="I164" s="430" t="n"/>
      <c r="J164" s="430" t="n"/>
      <c r="K164" s="430" t="n"/>
      <c r="L164" s="430" t="n"/>
      <c r="M164" s="430" t="n"/>
      <c r="N164" s="430" t="n"/>
      <c r="O164" s="430" t="n"/>
      <c r="P164" s="430" t="n"/>
      <c r="Q164" s="430" t="n"/>
      <c r="R164" s="430" t="n"/>
      <c r="S164" s="430" t="n"/>
      <c r="T164" s="9" t="n"/>
      <c r="U164" s="9" t="n"/>
    </row>
    <row r="165" ht="15.75" customHeight="1" s="496">
      <c r="A165" s="430" t="n"/>
      <c r="B165" s="430" t="n"/>
      <c r="C165" s="430" t="n"/>
      <c r="D165" s="430" t="n"/>
      <c r="E165" s="430" t="n"/>
      <c r="F165" s="430" t="n"/>
      <c r="G165" s="430" t="n"/>
      <c r="H165" s="430" t="n"/>
      <c r="I165" s="430" t="n"/>
      <c r="J165" s="430" t="n"/>
      <c r="K165" s="430" t="n"/>
      <c r="L165" s="430" t="n"/>
      <c r="M165" s="430" t="n"/>
      <c r="N165" s="430" t="n"/>
      <c r="O165" s="430" t="n"/>
      <c r="P165" s="430" t="n"/>
      <c r="Q165" s="430" t="n"/>
      <c r="R165" s="430" t="n"/>
      <c r="S165" s="430" t="n"/>
      <c r="T165" s="9" t="n"/>
      <c r="U165" s="9" t="n"/>
    </row>
    <row r="166" ht="15.75" customHeight="1" s="496">
      <c r="A166" s="430" t="n"/>
      <c r="B166" s="430" t="n"/>
      <c r="C166" s="430" t="n"/>
      <c r="D166" s="430" t="n"/>
      <c r="E166" s="430" t="n"/>
      <c r="F166" s="430" t="n"/>
      <c r="G166" s="430" t="n"/>
      <c r="H166" s="430" t="n"/>
      <c r="I166" s="430" t="n"/>
      <c r="J166" s="430" t="n"/>
      <c r="K166" s="430" t="n"/>
      <c r="L166" s="430" t="n"/>
      <c r="M166" s="430" t="n"/>
      <c r="N166" s="430" t="n"/>
      <c r="O166" s="430" t="n"/>
      <c r="P166" s="430" t="n"/>
      <c r="Q166" s="430" t="n"/>
      <c r="R166" s="430" t="n"/>
      <c r="S166" s="430" t="n"/>
      <c r="T166" s="9" t="n"/>
      <c r="U166" s="9" t="n"/>
    </row>
    <row r="167" ht="15.75" customHeight="1" s="496">
      <c r="A167" s="430" t="n"/>
      <c r="B167" s="430" t="n"/>
      <c r="C167" s="430" t="n"/>
      <c r="D167" s="430" t="n"/>
      <c r="E167" s="430" t="n"/>
      <c r="F167" s="430" t="n"/>
      <c r="G167" s="430" t="n"/>
      <c r="H167" s="430" t="n"/>
      <c r="I167" s="430" t="n"/>
      <c r="J167" s="430" t="n"/>
      <c r="K167" s="430" t="n"/>
      <c r="L167" s="430" t="n"/>
      <c r="M167" s="430" t="n"/>
      <c r="N167" s="430" t="n"/>
      <c r="O167" s="430" t="n"/>
      <c r="P167" s="430" t="n"/>
      <c r="Q167" s="430" t="n"/>
      <c r="R167" s="430" t="n"/>
      <c r="S167" s="430" t="n"/>
      <c r="T167" s="9" t="n"/>
      <c r="U167" s="9" t="n"/>
    </row>
    <row r="168" ht="15.75" customHeight="1" s="496">
      <c r="A168" s="430" t="n"/>
      <c r="B168" s="430" t="n"/>
      <c r="C168" s="430" t="n"/>
      <c r="D168" s="430" t="n"/>
      <c r="E168" s="430" t="n"/>
      <c r="F168" s="430" t="n"/>
      <c r="G168" s="430" t="n"/>
      <c r="H168" s="430" t="n"/>
      <c r="I168" s="430" t="n"/>
      <c r="J168" s="430" t="n"/>
      <c r="K168" s="430" t="n"/>
      <c r="L168" s="430" t="n"/>
      <c r="M168" s="430" t="n"/>
      <c r="N168" s="430" t="n"/>
      <c r="O168" s="430" t="n"/>
      <c r="P168" s="430" t="n"/>
      <c r="Q168" s="430" t="n"/>
      <c r="R168" s="430" t="n"/>
      <c r="S168" s="430" t="n"/>
      <c r="T168" s="9" t="n"/>
      <c r="U168" s="9" t="n"/>
    </row>
    <row r="169" ht="15.75" customHeight="1" s="496">
      <c r="A169" s="430" t="n"/>
      <c r="B169" s="430" t="n"/>
      <c r="C169" s="430" t="n"/>
      <c r="D169" s="430" t="n"/>
      <c r="E169" s="430" t="n"/>
      <c r="F169" s="430" t="n"/>
      <c r="G169" s="430" t="n"/>
      <c r="H169" s="430" t="n"/>
      <c r="I169" s="430" t="n"/>
      <c r="J169" s="430" t="n"/>
      <c r="K169" s="430" t="n"/>
      <c r="L169" s="430" t="n"/>
      <c r="M169" s="430" t="n"/>
      <c r="N169" s="430" t="n"/>
      <c r="O169" s="430" t="n"/>
      <c r="P169" s="430" t="n"/>
      <c r="Q169" s="430" t="n"/>
      <c r="R169" s="430" t="n"/>
      <c r="S169" s="430" t="n"/>
      <c r="T169" s="9" t="n"/>
      <c r="U169" s="9" t="n"/>
    </row>
    <row r="170" ht="15.75" customHeight="1" s="496">
      <c r="A170" s="430" t="n"/>
      <c r="B170" s="430" t="n"/>
      <c r="C170" s="430" t="n"/>
      <c r="D170" s="430" t="n"/>
      <c r="E170" s="430" t="n"/>
      <c r="F170" s="430" t="n"/>
      <c r="G170" s="430" t="n"/>
      <c r="H170" s="430" t="n"/>
      <c r="I170" s="430" t="n"/>
      <c r="J170" s="430" t="n"/>
      <c r="K170" s="430" t="n"/>
      <c r="L170" s="430" t="n"/>
      <c r="M170" s="430" t="n"/>
      <c r="N170" s="430" t="n"/>
      <c r="O170" s="430" t="n"/>
      <c r="P170" s="430" t="n"/>
      <c r="Q170" s="430" t="n"/>
      <c r="R170" s="430" t="n"/>
      <c r="S170" s="430" t="n"/>
      <c r="T170" s="9" t="n"/>
      <c r="U170" s="9" t="n"/>
    </row>
    <row r="171" ht="15.75" customHeight="1" s="496">
      <c r="A171" s="430" t="n"/>
      <c r="B171" s="430" t="n"/>
      <c r="C171" s="430" t="n"/>
      <c r="D171" s="430" t="n"/>
      <c r="E171" s="430" t="n"/>
      <c r="F171" s="430" t="n"/>
      <c r="G171" s="430" t="n"/>
      <c r="H171" s="430" t="n"/>
      <c r="I171" s="430" t="n"/>
      <c r="J171" s="430" t="n"/>
      <c r="K171" s="430" t="n"/>
      <c r="L171" s="430" t="n"/>
      <c r="M171" s="430" t="n"/>
      <c r="N171" s="430" t="n"/>
      <c r="O171" s="430" t="n"/>
      <c r="P171" s="430" t="n"/>
      <c r="Q171" s="430" t="n"/>
      <c r="R171" s="430" t="n"/>
      <c r="S171" s="430" t="n"/>
      <c r="T171" s="9" t="n"/>
      <c r="U171" s="9" t="n"/>
    </row>
    <row r="172" ht="15.75" customHeight="1" s="496">
      <c r="A172" s="430" t="n"/>
      <c r="B172" s="430" t="n"/>
      <c r="C172" s="430" t="n"/>
      <c r="D172" s="430" t="n"/>
      <c r="E172" s="430" t="n"/>
      <c r="F172" s="430" t="n"/>
      <c r="G172" s="430" t="n"/>
      <c r="H172" s="430" t="n"/>
      <c r="I172" s="430" t="n"/>
      <c r="J172" s="430" t="n"/>
      <c r="K172" s="430" t="n"/>
      <c r="L172" s="430" t="n"/>
      <c r="M172" s="430" t="n"/>
      <c r="N172" s="430" t="n"/>
      <c r="O172" s="430" t="n"/>
      <c r="P172" s="430" t="n"/>
      <c r="Q172" s="430" t="n"/>
      <c r="R172" s="430" t="n"/>
      <c r="S172" s="430" t="n"/>
      <c r="T172" s="9" t="n"/>
      <c r="U172" s="9" t="n"/>
    </row>
    <row r="173" ht="15.75" customHeight="1" s="496">
      <c r="A173" s="430" t="n"/>
      <c r="B173" s="430" t="n"/>
      <c r="C173" s="430" t="n"/>
      <c r="D173" s="430" t="n"/>
      <c r="E173" s="430" t="n"/>
      <c r="F173" s="430" t="n"/>
      <c r="G173" s="430" t="n"/>
      <c r="H173" s="430" t="n"/>
      <c r="I173" s="430" t="n"/>
      <c r="J173" s="430" t="n"/>
      <c r="K173" s="430" t="n"/>
      <c r="L173" s="430" t="n"/>
      <c r="M173" s="430" t="n"/>
      <c r="N173" s="430" t="n"/>
      <c r="O173" s="430" t="n"/>
      <c r="P173" s="430" t="n"/>
      <c r="Q173" s="430" t="n"/>
      <c r="R173" s="430" t="n"/>
      <c r="S173" s="430" t="n"/>
      <c r="T173" s="9" t="n"/>
      <c r="U173" s="9" t="n"/>
    </row>
    <row r="174" ht="15.75" customHeight="1" s="496">
      <c r="A174" s="430" t="n"/>
      <c r="B174" s="430" t="n"/>
      <c r="C174" s="430" t="n"/>
      <c r="D174" s="430" t="n"/>
      <c r="E174" s="430" t="n"/>
      <c r="F174" s="430" t="n"/>
      <c r="G174" s="430" t="n"/>
      <c r="H174" s="430" t="n"/>
      <c r="I174" s="430" t="n"/>
      <c r="J174" s="430" t="n"/>
      <c r="K174" s="430" t="n"/>
      <c r="L174" s="430" t="n"/>
      <c r="M174" s="430" t="n"/>
      <c r="N174" s="430" t="n"/>
      <c r="O174" s="430" t="n"/>
      <c r="P174" s="430" t="n"/>
      <c r="Q174" s="430" t="n"/>
      <c r="R174" s="430" t="n"/>
      <c r="S174" s="430" t="n"/>
      <c r="T174" s="9" t="n"/>
      <c r="U174" s="9" t="n"/>
    </row>
    <row r="175" ht="15.75" customHeight="1" s="496">
      <c r="A175" s="430" t="n"/>
      <c r="B175" s="430" t="n"/>
      <c r="C175" s="430" t="n"/>
      <c r="D175" s="430" t="n"/>
      <c r="E175" s="430" t="n"/>
      <c r="F175" s="430" t="n"/>
      <c r="G175" s="430" t="n"/>
      <c r="H175" s="430" t="n"/>
      <c r="I175" s="430" t="n"/>
      <c r="J175" s="430" t="n"/>
      <c r="K175" s="430" t="n"/>
      <c r="L175" s="430" t="n"/>
      <c r="M175" s="430" t="n"/>
      <c r="N175" s="430" t="n"/>
      <c r="O175" s="430" t="n"/>
      <c r="P175" s="430" t="n"/>
      <c r="Q175" s="430" t="n"/>
      <c r="R175" s="430" t="n"/>
      <c r="S175" s="430" t="n"/>
      <c r="T175" s="9" t="n"/>
      <c r="U175" s="9" t="n"/>
    </row>
    <row r="176" ht="15.75" customHeight="1" s="496">
      <c r="A176" s="430" t="n"/>
      <c r="B176" s="430" t="n"/>
      <c r="C176" s="430" t="n"/>
      <c r="D176" s="430" t="n"/>
      <c r="E176" s="430" t="n"/>
      <c r="F176" s="430" t="n"/>
      <c r="G176" s="430" t="n"/>
      <c r="H176" s="430" t="n"/>
      <c r="I176" s="430" t="n"/>
      <c r="J176" s="430" t="n"/>
      <c r="K176" s="430" t="n"/>
      <c r="L176" s="430" t="n"/>
      <c r="M176" s="430" t="n"/>
      <c r="N176" s="430" t="n"/>
      <c r="O176" s="430" t="n"/>
      <c r="P176" s="430" t="n"/>
      <c r="Q176" s="430" t="n"/>
      <c r="R176" s="430" t="n"/>
      <c r="S176" s="430" t="n"/>
      <c r="T176" s="9" t="n"/>
      <c r="U176" s="9" t="n"/>
    </row>
    <row r="177" ht="15.75" customHeight="1" s="496">
      <c r="A177" s="430" t="n"/>
      <c r="B177" s="430" t="n"/>
      <c r="C177" s="430" t="n"/>
      <c r="D177" s="430" t="n"/>
      <c r="E177" s="430" t="n"/>
      <c r="F177" s="430" t="n"/>
      <c r="G177" s="430" t="n"/>
      <c r="H177" s="430" t="n"/>
      <c r="I177" s="430" t="n"/>
      <c r="J177" s="430" t="n"/>
      <c r="K177" s="430" t="n"/>
      <c r="L177" s="430" t="n"/>
      <c r="M177" s="430" t="n"/>
      <c r="N177" s="430" t="n"/>
      <c r="O177" s="430" t="n"/>
      <c r="P177" s="430" t="n"/>
      <c r="Q177" s="430" t="n"/>
      <c r="R177" s="430" t="n"/>
      <c r="S177" s="430" t="n"/>
      <c r="T177" s="9" t="n"/>
      <c r="U177" s="9" t="n"/>
    </row>
    <row r="178" ht="15.75" customHeight="1" s="496">
      <c r="A178" s="430" t="n"/>
      <c r="B178" s="430" t="n"/>
      <c r="C178" s="430" t="n"/>
      <c r="D178" s="430" t="n"/>
      <c r="E178" s="430" t="n"/>
      <c r="F178" s="430" t="n"/>
      <c r="G178" s="430" t="n"/>
      <c r="H178" s="430" t="n"/>
      <c r="I178" s="430" t="n"/>
      <c r="J178" s="430" t="n"/>
      <c r="K178" s="430" t="n"/>
      <c r="L178" s="430" t="n"/>
      <c r="M178" s="430" t="n"/>
      <c r="N178" s="430" t="n"/>
      <c r="O178" s="430" t="n"/>
      <c r="P178" s="430" t="n"/>
      <c r="Q178" s="430" t="n"/>
      <c r="R178" s="430" t="n"/>
      <c r="S178" s="430" t="n"/>
      <c r="T178" s="9" t="n"/>
      <c r="U178" s="9" t="n"/>
    </row>
    <row r="179" ht="15.75" customHeight="1" s="496">
      <c r="A179" s="430" t="n"/>
      <c r="B179" s="430" t="n"/>
      <c r="C179" s="430" t="n"/>
      <c r="D179" s="430" t="n"/>
      <c r="E179" s="430" t="n"/>
      <c r="F179" s="430" t="n"/>
      <c r="G179" s="430" t="n"/>
      <c r="H179" s="430" t="n"/>
      <c r="I179" s="430" t="n"/>
      <c r="J179" s="430" t="n"/>
      <c r="K179" s="430" t="n"/>
      <c r="L179" s="430" t="n"/>
      <c r="M179" s="430" t="n"/>
      <c r="N179" s="430" t="n"/>
      <c r="O179" s="430" t="n"/>
      <c r="P179" s="430" t="n"/>
      <c r="Q179" s="430" t="n"/>
      <c r="R179" s="430" t="n"/>
      <c r="S179" s="430" t="n"/>
      <c r="T179" s="9" t="n"/>
      <c r="U179" s="9" t="n"/>
    </row>
    <row r="180" ht="15.75" customHeight="1" s="496">
      <c r="A180" s="430" t="n"/>
      <c r="B180" s="430" t="n"/>
      <c r="C180" s="430" t="n"/>
      <c r="D180" s="430" t="n"/>
      <c r="E180" s="430" t="n"/>
      <c r="F180" s="430" t="n"/>
      <c r="G180" s="430" t="n"/>
      <c r="H180" s="430" t="n"/>
      <c r="I180" s="430" t="n"/>
      <c r="J180" s="430" t="n"/>
      <c r="K180" s="430" t="n"/>
      <c r="L180" s="430" t="n"/>
      <c r="M180" s="430" t="n"/>
      <c r="N180" s="430" t="n"/>
      <c r="O180" s="430" t="n"/>
      <c r="P180" s="430" t="n"/>
      <c r="Q180" s="430" t="n"/>
      <c r="R180" s="430" t="n"/>
      <c r="S180" s="430" t="n"/>
      <c r="T180" s="9" t="n"/>
      <c r="U180" s="9" t="n"/>
    </row>
    <row r="181" ht="15.75" customHeight="1" s="496">
      <c r="A181" s="430" t="n"/>
      <c r="B181" s="430" t="n"/>
      <c r="C181" s="430" t="n"/>
      <c r="D181" s="430" t="n"/>
      <c r="E181" s="430" t="n"/>
      <c r="F181" s="430" t="n"/>
      <c r="G181" s="430" t="n"/>
      <c r="H181" s="430" t="n"/>
      <c r="I181" s="430" t="n"/>
      <c r="J181" s="430" t="n"/>
      <c r="K181" s="430" t="n"/>
      <c r="L181" s="430" t="n"/>
      <c r="M181" s="430" t="n"/>
      <c r="N181" s="430" t="n"/>
      <c r="O181" s="430" t="n"/>
      <c r="P181" s="430" t="n"/>
      <c r="Q181" s="430" t="n"/>
      <c r="R181" s="430" t="n"/>
      <c r="S181" s="430" t="n"/>
      <c r="T181" s="9" t="n"/>
      <c r="U181" s="9" t="n"/>
    </row>
    <row r="182" ht="15.75" customHeight="1" s="496">
      <c r="A182" s="430" t="n"/>
      <c r="B182" s="430" t="n"/>
      <c r="C182" s="430" t="n"/>
      <c r="D182" s="430" t="n"/>
      <c r="E182" s="430" t="n"/>
      <c r="F182" s="430" t="n"/>
      <c r="G182" s="430" t="n"/>
      <c r="H182" s="430" t="n"/>
      <c r="I182" s="430" t="n"/>
      <c r="J182" s="430" t="n"/>
      <c r="K182" s="430" t="n"/>
      <c r="L182" s="430" t="n"/>
      <c r="M182" s="430" t="n"/>
      <c r="N182" s="430" t="n"/>
      <c r="O182" s="430" t="n"/>
      <c r="P182" s="430" t="n"/>
      <c r="Q182" s="430" t="n"/>
      <c r="R182" s="430" t="n"/>
      <c r="S182" s="430" t="n"/>
      <c r="T182" s="9" t="n"/>
      <c r="U182" s="9" t="n"/>
    </row>
    <row r="183" ht="15.75" customHeight="1" s="496">
      <c r="A183" s="430" t="n"/>
      <c r="B183" s="430" t="n"/>
      <c r="C183" s="430" t="n"/>
      <c r="D183" s="430" t="n"/>
      <c r="E183" s="430" t="n"/>
      <c r="F183" s="430" t="n"/>
      <c r="G183" s="430" t="n"/>
      <c r="H183" s="430" t="n"/>
      <c r="I183" s="430" t="n"/>
      <c r="J183" s="430" t="n"/>
      <c r="K183" s="430" t="n"/>
      <c r="L183" s="430" t="n"/>
      <c r="M183" s="430" t="n"/>
      <c r="N183" s="430" t="n"/>
      <c r="O183" s="430" t="n"/>
      <c r="P183" s="430" t="n"/>
      <c r="Q183" s="430" t="n"/>
      <c r="R183" s="430" t="n"/>
      <c r="S183" s="430" t="n"/>
      <c r="T183" s="9" t="n"/>
      <c r="U183" s="9" t="n"/>
    </row>
    <row r="184" ht="15.75" customHeight="1" s="496">
      <c r="A184" s="430" t="n"/>
      <c r="B184" s="430" t="n"/>
      <c r="C184" s="430" t="n"/>
      <c r="D184" s="430" t="n"/>
      <c r="E184" s="430" t="n"/>
      <c r="F184" s="430" t="n"/>
      <c r="G184" s="430" t="n"/>
      <c r="H184" s="430" t="n"/>
      <c r="I184" s="430" t="n"/>
      <c r="J184" s="430" t="n"/>
      <c r="K184" s="430" t="n"/>
      <c r="L184" s="430" t="n"/>
      <c r="M184" s="430" t="n"/>
      <c r="N184" s="430" t="n"/>
      <c r="O184" s="430" t="n"/>
      <c r="P184" s="430" t="n"/>
      <c r="Q184" s="430" t="n"/>
      <c r="R184" s="430" t="n"/>
      <c r="S184" s="430" t="n"/>
      <c r="T184" s="9" t="n"/>
      <c r="U184" s="9" t="n"/>
    </row>
    <row r="185" ht="15.75" customHeight="1" s="496">
      <c r="A185" s="430" t="n"/>
      <c r="B185" s="430" t="n"/>
      <c r="C185" s="430" t="n"/>
      <c r="D185" s="430" t="n"/>
      <c r="E185" s="430" t="n"/>
      <c r="F185" s="430" t="n"/>
      <c r="G185" s="430" t="n"/>
      <c r="H185" s="430" t="n"/>
      <c r="I185" s="430" t="n"/>
      <c r="J185" s="430" t="n"/>
      <c r="K185" s="430" t="n"/>
      <c r="L185" s="430" t="n"/>
      <c r="M185" s="430" t="n"/>
      <c r="N185" s="430" t="n"/>
      <c r="O185" s="430" t="n"/>
      <c r="P185" s="430" t="n"/>
      <c r="Q185" s="430" t="n"/>
      <c r="R185" s="430" t="n"/>
      <c r="S185" s="430" t="n"/>
      <c r="T185" s="9" t="n"/>
      <c r="U185" s="9" t="n"/>
    </row>
    <row r="186" ht="15.75" customHeight="1" s="496">
      <c r="A186" s="430" t="n"/>
      <c r="B186" s="430" t="n"/>
      <c r="C186" s="430" t="n"/>
      <c r="D186" s="430" t="n"/>
      <c r="E186" s="430" t="n"/>
      <c r="F186" s="430" t="n"/>
      <c r="G186" s="430" t="n"/>
      <c r="H186" s="430" t="n"/>
      <c r="I186" s="430" t="n"/>
      <c r="J186" s="430" t="n"/>
      <c r="K186" s="430" t="n"/>
      <c r="L186" s="430" t="n"/>
      <c r="M186" s="430" t="n"/>
      <c r="N186" s="430" t="n"/>
      <c r="O186" s="430" t="n"/>
      <c r="P186" s="430" t="n"/>
      <c r="Q186" s="430" t="n"/>
      <c r="R186" s="430" t="n"/>
      <c r="S186" s="430" t="n"/>
      <c r="T186" s="9" t="n"/>
      <c r="U186" s="9" t="n"/>
    </row>
    <row r="187" ht="15.75" customHeight="1" s="496">
      <c r="A187" s="430" t="n"/>
      <c r="B187" s="430" t="n"/>
      <c r="C187" s="430" t="n"/>
      <c r="D187" s="430" t="n"/>
      <c r="E187" s="430" t="n"/>
      <c r="F187" s="430" t="n"/>
      <c r="G187" s="430" t="n"/>
      <c r="H187" s="430" t="n"/>
      <c r="I187" s="430" t="n"/>
      <c r="J187" s="430" t="n"/>
      <c r="K187" s="430" t="n"/>
      <c r="L187" s="430" t="n"/>
      <c r="M187" s="430" t="n"/>
      <c r="N187" s="430" t="n"/>
      <c r="O187" s="430" t="n"/>
      <c r="P187" s="430" t="n"/>
      <c r="Q187" s="430" t="n"/>
      <c r="R187" s="430" t="n"/>
      <c r="S187" s="430" t="n"/>
      <c r="T187" s="9" t="n"/>
      <c r="U187" s="9" t="n"/>
    </row>
    <row r="188" ht="15.75" customHeight="1" s="496">
      <c r="A188" s="430" t="n"/>
      <c r="B188" s="430" t="n"/>
      <c r="C188" s="430" t="n"/>
      <c r="D188" s="430" t="n"/>
      <c r="E188" s="430" t="n"/>
      <c r="F188" s="430" t="n"/>
      <c r="G188" s="430" t="n"/>
      <c r="H188" s="430" t="n"/>
      <c r="I188" s="430" t="n"/>
      <c r="J188" s="430" t="n"/>
      <c r="K188" s="430" t="n"/>
      <c r="L188" s="430" t="n"/>
      <c r="M188" s="430" t="n"/>
      <c r="N188" s="430" t="n"/>
      <c r="O188" s="430" t="n"/>
      <c r="P188" s="430" t="n"/>
      <c r="Q188" s="430" t="n"/>
      <c r="R188" s="430" t="n"/>
      <c r="S188" s="430" t="n"/>
      <c r="T188" s="9" t="n"/>
      <c r="U188" s="9" t="n"/>
    </row>
    <row r="189" ht="15.75" customHeight="1" s="496">
      <c r="A189" s="430" t="n"/>
      <c r="B189" s="430" t="n"/>
      <c r="C189" s="430" t="n"/>
      <c r="D189" s="430" t="n"/>
      <c r="E189" s="430" t="n"/>
      <c r="F189" s="430" t="n"/>
      <c r="G189" s="430" t="n"/>
      <c r="H189" s="430" t="n"/>
      <c r="I189" s="430" t="n"/>
      <c r="J189" s="430" t="n"/>
      <c r="K189" s="430" t="n"/>
      <c r="L189" s="430" t="n"/>
      <c r="M189" s="430" t="n"/>
      <c r="N189" s="430" t="n"/>
      <c r="O189" s="430" t="n"/>
      <c r="P189" s="430" t="n"/>
      <c r="Q189" s="430" t="n"/>
      <c r="R189" s="430" t="n"/>
      <c r="S189" s="430" t="n"/>
      <c r="T189" s="9" t="n"/>
      <c r="U189" s="9" t="n"/>
    </row>
    <row r="190" ht="15.75" customHeight="1" s="496">
      <c r="A190" s="430" t="n"/>
      <c r="B190" s="430" t="n"/>
      <c r="C190" s="430" t="n"/>
      <c r="D190" s="430" t="n"/>
      <c r="E190" s="430" t="n"/>
      <c r="F190" s="430" t="n"/>
      <c r="G190" s="430" t="n"/>
      <c r="H190" s="430" t="n"/>
      <c r="I190" s="430" t="n"/>
      <c r="J190" s="430" t="n"/>
      <c r="K190" s="430" t="n"/>
      <c r="L190" s="430" t="n"/>
      <c r="M190" s="430" t="n"/>
      <c r="N190" s="430" t="n"/>
      <c r="O190" s="430" t="n"/>
      <c r="P190" s="430" t="n"/>
      <c r="Q190" s="430" t="n"/>
      <c r="R190" s="430" t="n"/>
      <c r="S190" s="430" t="n"/>
      <c r="T190" s="9" t="n"/>
      <c r="U190" s="9" t="n"/>
    </row>
    <row r="191" ht="15.75" customHeight="1" s="496">
      <c r="A191" s="430" t="n"/>
      <c r="B191" s="430" t="n"/>
      <c r="C191" s="430" t="n"/>
      <c r="D191" s="430" t="n"/>
      <c r="E191" s="430" t="n"/>
      <c r="F191" s="430" t="n"/>
      <c r="G191" s="430" t="n"/>
      <c r="H191" s="430" t="n"/>
      <c r="I191" s="430" t="n"/>
      <c r="J191" s="430" t="n"/>
      <c r="K191" s="430" t="n"/>
      <c r="L191" s="430" t="n"/>
      <c r="M191" s="430" t="n"/>
      <c r="N191" s="430" t="n"/>
      <c r="O191" s="430" t="n"/>
      <c r="P191" s="430" t="n"/>
      <c r="Q191" s="430" t="n"/>
      <c r="R191" s="430" t="n"/>
      <c r="S191" s="430" t="n"/>
      <c r="T191" s="9" t="n"/>
      <c r="U191" s="9" t="n"/>
    </row>
    <row r="192" ht="15.75" customHeight="1" s="496">
      <c r="A192" s="430" t="n"/>
      <c r="B192" s="430" t="n"/>
      <c r="C192" s="430" t="n"/>
      <c r="D192" s="430" t="n"/>
      <c r="E192" s="430" t="n"/>
      <c r="F192" s="430" t="n"/>
      <c r="G192" s="430" t="n"/>
      <c r="H192" s="430" t="n"/>
      <c r="I192" s="430" t="n"/>
      <c r="J192" s="430" t="n"/>
      <c r="K192" s="430" t="n"/>
      <c r="L192" s="430" t="n"/>
      <c r="M192" s="430" t="n"/>
      <c r="N192" s="430" t="n"/>
      <c r="O192" s="430" t="n"/>
      <c r="P192" s="430" t="n"/>
      <c r="Q192" s="430" t="n"/>
      <c r="R192" s="430" t="n"/>
      <c r="S192" s="430" t="n"/>
      <c r="T192" s="9" t="n"/>
      <c r="U192" s="9" t="n"/>
    </row>
    <row r="193" ht="15.75" customHeight="1" s="496">
      <c r="A193" s="430" t="n"/>
      <c r="B193" s="430" t="n"/>
      <c r="C193" s="430" t="n"/>
      <c r="D193" s="430" t="n"/>
      <c r="E193" s="430" t="n"/>
      <c r="F193" s="430" t="n"/>
      <c r="G193" s="430" t="n"/>
      <c r="H193" s="430" t="n"/>
      <c r="I193" s="430" t="n"/>
      <c r="J193" s="430" t="n"/>
      <c r="K193" s="430" t="n"/>
      <c r="L193" s="430" t="n"/>
      <c r="M193" s="430" t="n"/>
      <c r="N193" s="430" t="n"/>
      <c r="O193" s="430" t="n"/>
      <c r="P193" s="430" t="n"/>
      <c r="Q193" s="430" t="n"/>
      <c r="R193" s="430" t="n"/>
      <c r="S193" s="430" t="n"/>
      <c r="T193" s="9" t="n"/>
      <c r="U193" s="9" t="n"/>
    </row>
    <row r="194" ht="15.75" customHeight="1" s="496">
      <c r="A194" s="430" t="n"/>
      <c r="B194" s="430" t="n"/>
      <c r="C194" s="430" t="n"/>
      <c r="D194" s="430" t="n"/>
      <c r="E194" s="430" t="n"/>
      <c r="F194" s="430" t="n"/>
      <c r="G194" s="430" t="n"/>
      <c r="H194" s="430" t="n"/>
      <c r="I194" s="430" t="n"/>
      <c r="J194" s="430" t="n"/>
      <c r="K194" s="430" t="n"/>
      <c r="L194" s="430" t="n"/>
      <c r="M194" s="430" t="n"/>
      <c r="N194" s="430" t="n"/>
      <c r="O194" s="430" t="n"/>
      <c r="P194" s="430" t="n"/>
      <c r="Q194" s="430" t="n"/>
      <c r="R194" s="430" t="n"/>
      <c r="S194" s="430" t="n"/>
      <c r="T194" s="9" t="n"/>
      <c r="U194" s="9" t="n"/>
    </row>
    <row r="195" ht="15.75" customHeight="1" s="496">
      <c r="A195" s="430" t="n"/>
      <c r="B195" s="430" t="n"/>
      <c r="C195" s="430" t="n"/>
      <c r="D195" s="430" t="n"/>
      <c r="E195" s="430" t="n"/>
      <c r="F195" s="430" t="n"/>
      <c r="G195" s="430" t="n"/>
      <c r="H195" s="430" t="n"/>
      <c r="I195" s="430" t="n"/>
      <c r="J195" s="430" t="n"/>
      <c r="K195" s="430" t="n"/>
      <c r="L195" s="430" t="n"/>
      <c r="M195" s="430" t="n"/>
      <c r="N195" s="430" t="n"/>
      <c r="O195" s="430" t="n"/>
      <c r="P195" s="430" t="n"/>
      <c r="Q195" s="430" t="n"/>
      <c r="R195" s="430" t="n"/>
      <c r="S195" s="430" t="n"/>
      <c r="T195" s="9" t="n"/>
      <c r="U195" s="9" t="n"/>
    </row>
    <row r="196" ht="15.75" customHeight="1" s="496">
      <c r="A196" s="430" t="n"/>
      <c r="B196" s="430" t="n"/>
      <c r="C196" s="430" t="n"/>
      <c r="D196" s="430" t="n"/>
      <c r="E196" s="430" t="n"/>
      <c r="F196" s="430" t="n"/>
      <c r="G196" s="430" t="n"/>
      <c r="H196" s="430" t="n"/>
      <c r="I196" s="430" t="n"/>
      <c r="J196" s="430" t="n"/>
      <c r="K196" s="430" t="n"/>
      <c r="L196" s="430" t="n"/>
      <c r="M196" s="430" t="n"/>
      <c r="N196" s="430" t="n"/>
      <c r="O196" s="430" t="n"/>
      <c r="P196" s="430" t="n"/>
      <c r="Q196" s="430" t="n"/>
      <c r="R196" s="430" t="n"/>
      <c r="S196" s="430" t="n"/>
      <c r="T196" s="9" t="n"/>
      <c r="U196" s="9" t="n"/>
    </row>
    <row r="197" ht="15.75" customHeight="1" s="496">
      <c r="A197" s="430" t="n"/>
      <c r="B197" s="430" t="n"/>
      <c r="C197" s="430" t="n"/>
      <c r="D197" s="430" t="n"/>
      <c r="E197" s="430" t="n"/>
      <c r="F197" s="430" t="n"/>
      <c r="G197" s="430" t="n"/>
      <c r="H197" s="430" t="n"/>
      <c r="I197" s="430" t="n"/>
      <c r="J197" s="430" t="n"/>
      <c r="K197" s="430" t="n"/>
      <c r="L197" s="430" t="n"/>
      <c r="M197" s="430" t="n"/>
      <c r="N197" s="430" t="n"/>
      <c r="O197" s="430" t="n"/>
      <c r="P197" s="430" t="n"/>
      <c r="Q197" s="430" t="n"/>
      <c r="R197" s="430" t="n"/>
      <c r="S197" s="430" t="n"/>
      <c r="T197" s="9" t="n"/>
      <c r="U197" s="9" t="n"/>
    </row>
    <row r="198" ht="15.75" customHeight="1" s="496">
      <c r="A198" s="430" t="n"/>
      <c r="B198" s="430" t="n"/>
      <c r="C198" s="430" t="n"/>
      <c r="D198" s="430" t="n"/>
      <c r="E198" s="430" t="n"/>
      <c r="F198" s="430" t="n"/>
      <c r="G198" s="430" t="n"/>
      <c r="H198" s="430" t="n"/>
      <c r="I198" s="430" t="n"/>
      <c r="J198" s="430" t="n"/>
      <c r="K198" s="430" t="n"/>
      <c r="L198" s="430" t="n"/>
      <c r="M198" s="430" t="n"/>
      <c r="N198" s="430" t="n"/>
      <c r="O198" s="430" t="n"/>
      <c r="P198" s="430" t="n"/>
      <c r="Q198" s="430" t="n"/>
      <c r="R198" s="430" t="n"/>
      <c r="S198" s="430" t="n"/>
      <c r="T198" s="9" t="n"/>
      <c r="U198" s="9" t="n"/>
    </row>
    <row r="199" ht="15.75" customHeight="1" s="496">
      <c r="A199" s="430" t="n"/>
      <c r="B199" s="430" t="n"/>
      <c r="C199" s="430" t="n"/>
      <c r="D199" s="430" t="n"/>
      <c r="E199" s="430" t="n"/>
      <c r="F199" s="430" t="n"/>
      <c r="G199" s="430" t="n"/>
      <c r="H199" s="430" t="n"/>
      <c r="I199" s="430" t="n"/>
      <c r="J199" s="430" t="n"/>
      <c r="K199" s="430" t="n"/>
      <c r="L199" s="430" t="n"/>
      <c r="M199" s="430" t="n"/>
      <c r="N199" s="430" t="n"/>
      <c r="O199" s="430" t="n"/>
      <c r="P199" s="430" t="n"/>
      <c r="Q199" s="430" t="n"/>
      <c r="R199" s="430" t="n"/>
      <c r="S199" s="430" t="n"/>
      <c r="T199" s="9" t="n"/>
      <c r="U199" s="9" t="n"/>
    </row>
    <row r="200" ht="15.75" customHeight="1" s="496">
      <c r="A200" s="430" t="n"/>
      <c r="B200" s="430" t="n"/>
      <c r="C200" s="430" t="n"/>
      <c r="D200" s="430" t="n"/>
      <c r="E200" s="430" t="n"/>
      <c r="F200" s="430" t="n"/>
      <c r="G200" s="430" t="n"/>
      <c r="H200" s="430" t="n"/>
      <c r="I200" s="430" t="n"/>
      <c r="J200" s="430" t="n"/>
      <c r="K200" s="430" t="n"/>
      <c r="L200" s="430" t="n"/>
      <c r="M200" s="430" t="n"/>
      <c r="N200" s="430" t="n"/>
      <c r="O200" s="430" t="n"/>
      <c r="P200" s="430" t="n"/>
      <c r="Q200" s="430" t="n"/>
      <c r="R200" s="430" t="n"/>
      <c r="S200" s="430" t="n"/>
      <c r="T200" s="9" t="n"/>
      <c r="U200" s="9" t="n"/>
    </row>
    <row r="201" ht="15.75" customHeight="1" s="496">
      <c r="A201" s="430" t="n"/>
      <c r="B201" s="430" t="n"/>
      <c r="C201" s="430" t="n"/>
      <c r="D201" s="430" t="n"/>
      <c r="E201" s="430" t="n"/>
      <c r="F201" s="430" t="n"/>
      <c r="G201" s="430" t="n"/>
      <c r="H201" s="430" t="n"/>
      <c r="I201" s="430" t="n"/>
      <c r="J201" s="430" t="n"/>
      <c r="K201" s="430" t="n"/>
      <c r="L201" s="430" t="n"/>
      <c r="M201" s="430" t="n"/>
      <c r="N201" s="430" t="n"/>
      <c r="O201" s="430" t="n"/>
      <c r="P201" s="430" t="n"/>
      <c r="Q201" s="430" t="n"/>
      <c r="R201" s="430" t="n"/>
      <c r="S201" s="430" t="n"/>
      <c r="T201" s="9" t="n"/>
      <c r="U201" s="9" t="n"/>
    </row>
    <row r="202" ht="15.75" customHeight="1" s="496">
      <c r="A202" s="430" t="n"/>
      <c r="B202" s="430" t="n"/>
      <c r="C202" s="430" t="n"/>
      <c r="D202" s="430" t="n"/>
      <c r="E202" s="430" t="n"/>
      <c r="F202" s="430" t="n"/>
      <c r="G202" s="430" t="n"/>
      <c r="H202" s="430" t="n"/>
      <c r="I202" s="430" t="n"/>
      <c r="J202" s="430" t="n"/>
      <c r="K202" s="430" t="n"/>
      <c r="L202" s="430" t="n"/>
      <c r="M202" s="430" t="n"/>
      <c r="N202" s="430" t="n"/>
      <c r="O202" s="430" t="n"/>
      <c r="P202" s="430" t="n"/>
      <c r="Q202" s="430" t="n"/>
      <c r="R202" s="430" t="n"/>
      <c r="S202" s="430" t="n"/>
      <c r="T202" s="9" t="n"/>
      <c r="U202" s="9" t="n"/>
    </row>
    <row r="203" ht="15.75" customHeight="1" s="496">
      <c r="A203" s="430" t="n"/>
      <c r="B203" s="430" t="n"/>
      <c r="C203" s="430" t="n"/>
      <c r="D203" s="430" t="n"/>
      <c r="E203" s="430" t="n"/>
      <c r="F203" s="430" t="n"/>
      <c r="G203" s="430" t="n"/>
      <c r="H203" s="430" t="n"/>
      <c r="I203" s="430" t="n"/>
      <c r="J203" s="430" t="n"/>
      <c r="K203" s="430" t="n"/>
      <c r="L203" s="430" t="n"/>
      <c r="M203" s="430" t="n"/>
      <c r="N203" s="430" t="n"/>
      <c r="O203" s="430" t="n"/>
      <c r="P203" s="430" t="n"/>
      <c r="Q203" s="430" t="n"/>
      <c r="R203" s="430" t="n"/>
      <c r="S203" s="430" t="n"/>
      <c r="T203" s="9" t="n"/>
      <c r="U203" s="9" t="n"/>
    </row>
    <row r="204" ht="15.75" customHeight="1" s="496">
      <c r="A204" s="430" t="n"/>
      <c r="B204" s="430" t="n"/>
      <c r="C204" s="430" t="n"/>
      <c r="D204" s="430" t="n"/>
      <c r="E204" s="430" t="n"/>
      <c r="F204" s="430" t="n"/>
      <c r="G204" s="430" t="n"/>
      <c r="H204" s="430" t="n"/>
      <c r="I204" s="430" t="n"/>
      <c r="J204" s="430" t="n"/>
      <c r="K204" s="430" t="n"/>
      <c r="L204" s="430" t="n"/>
      <c r="M204" s="430" t="n"/>
      <c r="N204" s="430" t="n"/>
      <c r="O204" s="430" t="n"/>
      <c r="P204" s="430" t="n"/>
      <c r="Q204" s="430" t="n"/>
      <c r="R204" s="430" t="n"/>
      <c r="S204" s="430" t="n"/>
      <c r="T204" s="9" t="n"/>
      <c r="U204" s="9" t="n"/>
    </row>
    <row r="205" ht="15.75" customHeight="1" s="496">
      <c r="A205" s="430" t="n"/>
      <c r="B205" s="430" t="n"/>
      <c r="C205" s="430" t="n"/>
      <c r="D205" s="430" t="n"/>
      <c r="E205" s="430" t="n"/>
      <c r="F205" s="430" t="n"/>
      <c r="G205" s="430" t="n"/>
      <c r="H205" s="430" t="n"/>
      <c r="I205" s="430" t="n"/>
      <c r="J205" s="430" t="n"/>
      <c r="K205" s="430" t="n"/>
      <c r="L205" s="430" t="n"/>
      <c r="M205" s="430" t="n"/>
      <c r="N205" s="430" t="n"/>
      <c r="O205" s="430" t="n"/>
      <c r="P205" s="430" t="n"/>
      <c r="Q205" s="430" t="n"/>
      <c r="R205" s="430" t="n"/>
      <c r="S205" s="430" t="n"/>
      <c r="T205" s="9" t="n"/>
      <c r="U205" s="9" t="n"/>
    </row>
    <row r="206" ht="15.75" customHeight="1" s="496">
      <c r="A206" s="430" t="n"/>
      <c r="B206" s="430" t="n"/>
      <c r="C206" s="430" t="n"/>
      <c r="D206" s="430" t="n"/>
      <c r="E206" s="430" t="n"/>
      <c r="F206" s="430" t="n"/>
      <c r="G206" s="430" t="n"/>
      <c r="H206" s="430" t="n"/>
      <c r="I206" s="430" t="n"/>
      <c r="J206" s="430" t="n"/>
      <c r="K206" s="430" t="n"/>
      <c r="L206" s="430" t="n"/>
      <c r="M206" s="430" t="n"/>
      <c r="N206" s="430" t="n"/>
      <c r="O206" s="430" t="n"/>
      <c r="P206" s="430" t="n"/>
      <c r="Q206" s="430" t="n"/>
      <c r="R206" s="430" t="n"/>
      <c r="S206" s="430" t="n"/>
      <c r="T206" s="9" t="n"/>
      <c r="U206" s="9" t="n"/>
    </row>
    <row r="207" ht="15.75" customHeight="1" s="496">
      <c r="A207" s="430" t="n"/>
      <c r="B207" s="430" t="n"/>
      <c r="C207" s="430" t="n"/>
      <c r="D207" s="430" t="n"/>
      <c r="E207" s="430" t="n"/>
      <c r="F207" s="430" t="n"/>
      <c r="G207" s="430" t="n"/>
      <c r="H207" s="430" t="n"/>
      <c r="I207" s="430" t="n"/>
      <c r="J207" s="430" t="n"/>
      <c r="K207" s="430" t="n"/>
      <c r="L207" s="430" t="n"/>
      <c r="M207" s="430" t="n"/>
      <c r="N207" s="430" t="n"/>
      <c r="O207" s="430" t="n"/>
      <c r="P207" s="430" t="n"/>
      <c r="Q207" s="430" t="n"/>
      <c r="R207" s="430" t="n"/>
      <c r="S207" s="430" t="n"/>
      <c r="T207" s="9" t="n"/>
      <c r="U207" s="9" t="n"/>
    </row>
    <row r="208" ht="15.75" customHeight="1" s="496">
      <c r="A208" s="430" t="n"/>
      <c r="B208" s="430" t="n"/>
      <c r="C208" s="430" t="n"/>
      <c r="D208" s="430" t="n"/>
      <c r="E208" s="430" t="n"/>
      <c r="F208" s="430" t="n"/>
      <c r="G208" s="430" t="n"/>
      <c r="H208" s="430" t="n"/>
      <c r="I208" s="430" t="n"/>
      <c r="J208" s="430" t="n"/>
      <c r="K208" s="430" t="n"/>
      <c r="L208" s="430" t="n"/>
      <c r="M208" s="430" t="n"/>
      <c r="N208" s="430" t="n"/>
      <c r="O208" s="430" t="n"/>
      <c r="P208" s="430" t="n"/>
      <c r="Q208" s="430" t="n"/>
      <c r="R208" s="430" t="n"/>
      <c r="S208" s="430" t="n"/>
      <c r="T208" s="9" t="n"/>
      <c r="U208" s="9" t="n"/>
    </row>
    <row r="209" ht="15.75" customHeight="1" s="496">
      <c r="A209" s="430" t="n"/>
      <c r="B209" s="430" t="n"/>
      <c r="C209" s="430" t="n"/>
      <c r="D209" s="430" t="n"/>
      <c r="E209" s="430" t="n"/>
      <c r="F209" s="430" t="n"/>
      <c r="G209" s="430" t="n"/>
      <c r="H209" s="430" t="n"/>
      <c r="I209" s="430" t="n"/>
      <c r="J209" s="430" t="n"/>
      <c r="K209" s="430" t="n"/>
      <c r="L209" s="430" t="n"/>
      <c r="M209" s="430" t="n"/>
      <c r="N209" s="430" t="n"/>
      <c r="O209" s="430" t="n"/>
      <c r="P209" s="430" t="n"/>
      <c r="Q209" s="430" t="n"/>
      <c r="R209" s="430" t="n"/>
      <c r="S209" s="430" t="n"/>
      <c r="T209" s="9" t="n"/>
      <c r="U209" s="9" t="n"/>
    </row>
    <row r="210" ht="15.75" customHeight="1" s="496">
      <c r="A210" s="430" t="n"/>
      <c r="B210" s="430" t="n"/>
      <c r="C210" s="430" t="n"/>
      <c r="D210" s="430" t="n"/>
      <c r="E210" s="430" t="n"/>
      <c r="F210" s="430" t="n"/>
      <c r="G210" s="430" t="n"/>
      <c r="H210" s="430" t="n"/>
      <c r="I210" s="430" t="n"/>
      <c r="J210" s="430" t="n"/>
      <c r="K210" s="430" t="n"/>
      <c r="L210" s="430" t="n"/>
      <c r="M210" s="430" t="n"/>
      <c r="N210" s="430" t="n"/>
      <c r="O210" s="430" t="n"/>
      <c r="P210" s="430" t="n"/>
      <c r="Q210" s="430" t="n"/>
      <c r="R210" s="430" t="n"/>
      <c r="S210" s="430" t="n"/>
      <c r="T210" s="9" t="n"/>
      <c r="U210" s="9" t="n"/>
    </row>
    <row r="211" ht="15.75" customHeight="1" s="496">
      <c r="A211" s="430" t="n"/>
      <c r="B211" s="430" t="n"/>
      <c r="C211" s="430" t="n"/>
      <c r="D211" s="430" t="n"/>
      <c r="E211" s="430" t="n"/>
      <c r="F211" s="430" t="n"/>
      <c r="G211" s="430" t="n"/>
      <c r="H211" s="430" t="n"/>
      <c r="I211" s="430" t="n"/>
      <c r="J211" s="430" t="n"/>
      <c r="K211" s="430" t="n"/>
      <c r="L211" s="430" t="n"/>
      <c r="M211" s="430" t="n"/>
      <c r="N211" s="430" t="n"/>
      <c r="O211" s="430" t="n"/>
      <c r="P211" s="430" t="n"/>
      <c r="Q211" s="430" t="n"/>
      <c r="R211" s="430" t="n"/>
      <c r="S211" s="430" t="n"/>
      <c r="T211" s="9" t="n"/>
      <c r="U211" s="9" t="n"/>
    </row>
    <row r="212" ht="15.75" customHeight="1" s="496">
      <c r="A212" s="430" t="n"/>
      <c r="B212" s="430" t="n"/>
      <c r="C212" s="430" t="n"/>
      <c r="D212" s="430" t="n"/>
      <c r="E212" s="430" t="n"/>
      <c r="F212" s="430" t="n"/>
      <c r="G212" s="430" t="n"/>
      <c r="H212" s="430" t="n"/>
      <c r="I212" s="430" t="n"/>
      <c r="J212" s="430" t="n"/>
      <c r="K212" s="430" t="n"/>
      <c r="L212" s="430" t="n"/>
      <c r="M212" s="430" t="n"/>
      <c r="N212" s="430" t="n"/>
      <c r="O212" s="430" t="n"/>
      <c r="P212" s="430" t="n"/>
      <c r="Q212" s="430" t="n"/>
      <c r="R212" s="430" t="n"/>
      <c r="S212" s="430" t="n"/>
      <c r="T212" s="9" t="n"/>
      <c r="U212" s="9" t="n"/>
    </row>
    <row r="213" ht="15.75" customHeight="1" s="496">
      <c r="A213" s="430" t="n"/>
      <c r="B213" s="430" t="n"/>
      <c r="C213" s="430" t="n"/>
      <c r="D213" s="430" t="n"/>
      <c r="E213" s="430" t="n"/>
      <c r="F213" s="430" t="n"/>
      <c r="G213" s="430" t="n"/>
      <c r="H213" s="430" t="n"/>
      <c r="I213" s="430" t="n"/>
      <c r="J213" s="430" t="n"/>
      <c r="K213" s="430" t="n"/>
      <c r="L213" s="430" t="n"/>
      <c r="M213" s="430" t="n"/>
      <c r="N213" s="430" t="n"/>
      <c r="O213" s="430" t="n"/>
      <c r="P213" s="430" t="n"/>
      <c r="Q213" s="430" t="n"/>
      <c r="R213" s="430" t="n"/>
      <c r="S213" s="430" t="n"/>
      <c r="T213" s="9" t="n"/>
      <c r="U213" s="9" t="n"/>
    </row>
    <row r="214" ht="15.75" customHeight="1" s="496">
      <c r="A214" s="430" t="n"/>
      <c r="B214" s="430" t="n"/>
      <c r="C214" s="430" t="n"/>
      <c r="D214" s="430" t="n"/>
      <c r="E214" s="430" t="n"/>
      <c r="F214" s="430" t="n"/>
      <c r="G214" s="430" t="n"/>
      <c r="H214" s="430" t="n"/>
      <c r="I214" s="430" t="n"/>
      <c r="J214" s="430" t="n"/>
      <c r="K214" s="430" t="n"/>
      <c r="L214" s="430" t="n"/>
      <c r="M214" s="430" t="n"/>
      <c r="N214" s="430" t="n"/>
      <c r="O214" s="430" t="n"/>
      <c r="P214" s="430" t="n"/>
      <c r="Q214" s="430" t="n"/>
      <c r="R214" s="430" t="n"/>
      <c r="S214" s="430" t="n"/>
      <c r="T214" s="9" t="n"/>
      <c r="U214" s="9" t="n"/>
    </row>
    <row r="215" ht="15.75" customHeight="1" s="496">
      <c r="A215" s="430" t="n"/>
      <c r="B215" s="430" t="n"/>
      <c r="C215" s="430" t="n"/>
      <c r="D215" s="430" t="n"/>
      <c r="E215" s="430" t="n"/>
      <c r="F215" s="430" t="n"/>
      <c r="G215" s="430" t="n"/>
      <c r="H215" s="430" t="n"/>
      <c r="I215" s="430" t="n"/>
      <c r="J215" s="430" t="n"/>
      <c r="K215" s="430" t="n"/>
      <c r="L215" s="430" t="n"/>
      <c r="M215" s="430" t="n"/>
      <c r="N215" s="430" t="n"/>
      <c r="O215" s="430" t="n"/>
      <c r="P215" s="430" t="n"/>
      <c r="Q215" s="430" t="n"/>
      <c r="R215" s="430" t="n"/>
      <c r="S215" s="430" t="n"/>
      <c r="T215" s="9" t="n"/>
      <c r="U215" s="9" t="n"/>
    </row>
    <row r="216" ht="15.75" customHeight="1" s="496">
      <c r="A216" s="430" t="n"/>
      <c r="B216" s="430" t="n"/>
      <c r="C216" s="430" t="n"/>
      <c r="D216" s="430" t="n"/>
      <c r="E216" s="430" t="n"/>
      <c r="F216" s="430" t="n"/>
      <c r="G216" s="430" t="n"/>
      <c r="H216" s="430" t="n"/>
      <c r="I216" s="430" t="n"/>
      <c r="J216" s="430" t="n"/>
      <c r="K216" s="430" t="n"/>
      <c r="L216" s="430" t="n"/>
      <c r="M216" s="430" t="n"/>
      <c r="N216" s="430" t="n"/>
      <c r="O216" s="430" t="n"/>
      <c r="P216" s="430" t="n"/>
      <c r="Q216" s="430" t="n"/>
      <c r="R216" s="430" t="n"/>
      <c r="S216" s="430" t="n"/>
      <c r="T216" s="9" t="n"/>
      <c r="U216" s="9" t="n"/>
    </row>
    <row r="217" ht="15.75" customHeight="1" s="496">
      <c r="A217" s="430" t="n"/>
      <c r="B217" s="430" t="n"/>
      <c r="C217" s="430" t="n"/>
      <c r="D217" s="430" t="n"/>
      <c r="E217" s="430" t="n"/>
      <c r="F217" s="430" t="n"/>
      <c r="G217" s="430" t="n"/>
      <c r="H217" s="430" t="n"/>
      <c r="I217" s="430" t="n"/>
      <c r="J217" s="430" t="n"/>
      <c r="K217" s="430" t="n"/>
      <c r="L217" s="430" t="n"/>
      <c r="M217" s="430" t="n"/>
      <c r="N217" s="430" t="n"/>
      <c r="O217" s="430" t="n"/>
      <c r="P217" s="430" t="n"/>
      <c r="Q217" s="430" t="n"/>
      <c r="R217" s="430" t="n"/>
      <c r="S217" s="430" t="n"/>
      <c r="T217" s="9" t="n"/>
      <c r="U217" s="9" t="n"/>
    </row>
    <row r="218" ht="15.75" customHeight="1" s="496">
      <c r="A218" s="430" t="n"/>
      <c r="B218" s="430" t="n"/>
      <c r="C218" s="430" t="n"/>
      <c r="D218" s="430" t="n"/>
      <c r="E218" s="430" t="n"/>
      <c r="F218" s="430" t="n"/>
      <c r="G218" s="430" t="n"/>
      <c r="H218" s="430" t="n"/>
      <c r="I218" s="430" t="n"/>
      <c r="J218" s="430" t="n"/>
      <c r="K218" s="430" t="n"/>
      <c r="L218" s="430" t="n"/>
      <c r="M218" s="430" t="n"/>
      <c r="N218" s="430" t="n"/>
      <c r="O218" s="430" t="n"/>
      <c r="P218" s="430" t="n"/>
      <c r="Q218" s="430" t="n"/>
      <c r="R218" s="430" t="n"/>
      <c r="S218" s="430" t="n"/>
      <c r="T218" s="9" t="n"/>
      <c r="U218" s="9" t="n"/>
    </row>
    <row r="219" ht="15.75" customHeight="1" s="496">
      <c r="A219" s="430" t="n"/>
      <c r="B219" s="430" t="n"/>
      <c r="C219" s="430" t="n"/>
      <c r="D219" s="430" t="n"/>
      <c r="E219" s="430" t="n"/>
      <c r="F219" s="430" t="n"/>
      <c r="G219" s="430" t="n"/>
      <c r="H219" s="430" t="n"/>
      <c r="I219" s="430" t="n"/>
      <c r="J219" s="430" t="n"/>
      <c r="K219" s="430" t="n"/>
      <c r="L219" s="430" t="n"/>
      <c r="M219" s="430" t="n"/>
      <c r="N219" s="430" t="n"/>
      <c r="O219" s="430" t="n"/>
      <c r="P219" s="430" t="n"/>
      <c r="Q219" s="430" t="n"/>
      <c r="R219" s="430" t="n"/>
      <c r="S219" s="430" t="n"/>
      <c r="T219" s="9" t="n"/>
      <c r="U219" s="9" t="n"/>
    </row>
    <row r="220" ht="15.75" customHeight="1" s="496">
      <c r="A220" s="430" t="n"/>
      <c r="B220" s="430" t="n"/>
      <c r="C220" s="430" t="n"/>
      <c r="D220" s="430" t="n"/>
      <c r="E220" s="430" t="n"/>
      <c r="F220" s="430" t="n"/>
      <c r="G220" s="430" t="n"/>
      <c r="H220" s="430" t="n"/>
      <c r="I220" s="430" t="n"/>
      <c r="J220" s="430" t="n"/>
      <c r="K220" s="430" t="n"/>
      <c r="L220" s="430" t="n"/>
      <c r="M220" s="430" t="n"/>
      <c r="N220" s="430" t="n"/>
      <c r="O220" s="430" t="n"/>
      <c r="P220" s="430" t="n"/>
      <c r="Q220" s="430" t="n"/>
      <c r="R220" s="430" t="n"/>
      <c r="S220" s="430" t="n"/>
      <c r="T220" s="9" t="n"/>
      <c r="U220" s="9" t="n"/>
    </row>
    <row r="221" ht="15.75" customHeight="1" s="496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</row>
    <row r="222" ht="15.75" customHeight="1" s="496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</row>
    <row r="223" ht="15.75" customHeight="1" s="496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</row>
    <row r="224" ht="15.75" customHeight="1" s="496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</row>
    <row r="225" ht="15.75" customHeight="1" s="496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</row>
    <row r="226" ht="15.75" customHeight="1" s="49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</row>
    <row r="227" ht="15.75" customHeight="1" s="496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</row>
    <row r="228" ht="15.75" customHeight="1" s="496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</row>
    <row r="229" ht="15.75" customHeight="1" s="496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</row>
    <row r="230" ht="15.75" customHeight="1" s="496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</row>
    <row r="231" ht="15.75" customHeight="1" s="496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</row>
    <row r="232" ht="15.75" customHeight="1" s="496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</row>
    <row r="233" ht="15.75" customHeight="1" s="496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</row>
    <row r="234" ht="15.75" customHeight="1" s="496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</row>
    <row r="235" ht="15.75" customHeight="1" s="496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</row>
    <row r="236" ht="15.75" customHeight="1" s="49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</row>
    <row r="237" ht="15.75" customHeight="1" s="496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</row>
    <row r="238" ht="15.75" customHeight="1" s="496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</row>
    <row r="239" ht="15.75" customHeight="1" s="496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</row>
    <row r="240" ht="15.75" customHeight="1" s="496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</row>
    <row r="241" ht="15.75" customHeight="1" s="496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</row>
    <row r="242" ht="15.75" customHeight="1" s="496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</row>
    <row r="243" ht="15.75" customHeight="1" s="496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</row>
    <row r="244" ht="15.75" customHeight="1" s="496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</row>
    <row r="245" ht="15.75" customHeight="1" s="496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</row>
    <row r="246" ht="15.75" customHeight="1" s="49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</row>
    <row r="247" ht="15.75" customHeight="1" s="496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</row>
    <row r="248" ht="15.75" customHeight="1" s="496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</row>
    <row r="249" ht="15.75" customHeight="1" s="496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</row>
    <row r="250" ht="15.75" customHeight="1" s="496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</row>
    <row r="251" ht="15.75" customHeight="1" s="496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</row>
    <row r="252" ht="15.75" customHeight="1" s="496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</row>
    <row r="253" ht="15.75" customHeight="1" s="496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</row>
    <row r="254" ht="15.75" customHeight="1" s="496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</row>
    <row r="255" ht="15.75" customHeight="1" s="496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</row>
    <row r="256" ht="15.75" customHeight="1" s="49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</row>
    <row r="257" ht="15.75" customHeight="1" s="496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</row>
    <row r="258" ht="15.75" customHeight="1" s="496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</row>
    <row r="259" ht="15.75" customHeight="1" s="496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</row>
    <row r="260" ht="15.75" customHeight="1" s="496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</row>
    <row r="261" ht="15.75" customHeight="1" s="496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</row>
    <row r="262" ht="15.75" customHeight="1" s="496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</row>
    <row r="263" ht="15.75" customHeight="1" s="496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</row>
    <row r="264" ht="15.75" customHeight="1" s="496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</row>
    <row r="265" ht="15.75" customHeight="1" s="496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</row>
    <row r="266" ht="15.75" customHeight="1" s="49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</row>
    <row r="267" ht="15.75" customHeight="1" s="496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</row>
    <row r="268" ht="15.75" customHeight="1" s="496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</row>
    <row r="269" ht="15.75" customHeight="1" s="496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</row>
    <row r="270" ht="15.75" customHeight="1" s="496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</row>
    <row r="271" ht="15.75" customHeight="1" s="496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</row>
    <row r="272" ht="15.75" customHeight="1" s="496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</row>
    <row r="273" ht="15.75" customHeight="1" s="496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</row>
    <row r="274" ht="15.75" customHeight="1" s="496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</row>
    <row r="275" ht="15.75" customHeight="1" s="496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</row>
    <row r="276" ht="15.75" customHeight="1" s="49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</row>
    <row r="277" ht="15.75" customHeight="1" s="496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</row>
    <row r="278" ht="15.75" customHeight="1" s="496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</row>
    <row r="279" ht="15.75" customHeight="1" s="496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</row>
    <row r="280" ht="15.75" customHeight="1" s="496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</row>
    <row r="281" ht="15.75" customHeight="1" s="496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</row>
    <row r="282" ht="15.75" customHeight="1" s="496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</row>
    <row r="283" ht="15.75" customHeight="1" s="496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</row>
    <row r="284" ht="15.75" customHeight="1" s="496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</row>
    <row r="285" ht="15.75" customHeight="1" s="496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</row>
    <row r="286" ht="15.75" customHeight="1" s="49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</row>
    <row r="287" ht="15.75" customHeight="1" s="496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</row>
    <row r="288" ht="15.75" customHeight="1" s="496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</row>
    <row r="289" ht="15.75" customHeight="1" s="496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</row>
    <row r="290" ht="15.75" customHeight="1" s="496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</row>
    <row r="291" ht="15.75" customHeight="1" s="496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</row>
    <row r="292" ht="15.75" customHeight="1" s="496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</row>
    <row r="293" ht="15.75" customHeight="1" s="496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</row>
    <row r="294" ht="15.75" customHeight="1" s="496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</row>
    <row r="295" ht="15.75" customHeight="1" s="496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</row>
    <row r="296" ht="15.75" customHeight="1" s="4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</row>
    <row r="297" ht="15.75" customHeight="1" s="496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</row>
    <row r="298" ht="15.75" customHeight="1" s="496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</row>
    <row r="299" ht="15.75" customHeight="1" s="496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</row>
    <row r="300" ht="15.75" customHeight="1" s="496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</row>
    <row r="301" ht="15.75" customHeight="1" s="496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</row>
    <row r="302" ht="15.75" customHeight="1" s="496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</row>
    <row r="303" ht="15.75" customHeight="1" s="496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</row>
    <row r="304" ht="15.75" customHeight="1" s="496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</row>
    <row r="305" ht="15.75" customHeight="1" s="496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</row>
    <row r="306" ht="15.75" customHeight="1" s="49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</row>
    <row r="307" ht="15.75" customHeight="1" s="496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</row>
    <row r="308" ht="15.75" customHeight="1" s="496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</row>
    <row r="309" ht="15.75" customHeight="1" s="496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</row>
    <row r="310" ht="15.75" customHeight="1" s="496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</row>
    <row r="311" ht="15.75" customHeight="1" s="496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</row>
    <row r="312" ht="15.75" customHeight="1" s="496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</row>
    <row r="313" ht="15.75" customHeight="1" s="496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</row>
    <row r="314" ht="15.75" customHeight="1" s="496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</row>
    <row r="315" ht="15.75" customHeight="1" s="496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</row>
    <row r="316" ht="15.75" customHeight="1" s="49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</row>
    <row r="317" ht="15.75" customHeight="1" s="496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</row>
    <row r="318" ht="15.75" customHeight="1" s="496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</row>
    <row r="319" ht="15.75" customHeight="1" s="496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</row>
    <row r="320" ht="15.75" customHeight="1" s="496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</row>
    <row r="321" ht="15.75" customHeight="1" s="496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</row>
    <row r="322" ht="15.75" customHeight="1" s="496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</row>
    <row r="323" ht="15.75" customHeight="1" s="496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</row>
    <row r="324" ht="15.75" customHeight="1" s="496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</row>
    <row r="325" ht="15.75" customHeight="1" s="496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</row>
    <row r="326" ht="15.75" customHeight="1" s="49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</row>
    <row r="327" ht="15.75" customHeight="1" s="496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</row>
    <row r="328" ht="15.75" customHeight="1" s="496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</row>
    <row r="329" ht="15.75" customHeight="1" s="496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</row>
    <row r="330" ht="15.75" customHeight="1" s="496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</row>
    <row r="331" ht="15.75" customHeight="1" s="496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</row>
    <row r="332" ht="15.75" customHeight="1" s="496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</row>
    <row r="333" ht="15.75" customHeight="1" s="496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</row>
    <row r="334" ht="15.75" customHeight="1" s="496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</row>
    <row r="335" ht="15.75" customHeight="1" s="496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</row>
    <row r="336" ht="15.75" customHeight="1" s="49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</row>
    <row r="337" ht="15.75" customHeight="1" s="496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</row>
    <row r="338" ht="15.75" customHeight="1" s="496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</row>
    <row r="339" ht="15.75" customHeight="1" s="496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</row>
    <row r="340" ht="15.75" customHeight="1" s="496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</row>
    <row r="341" ht="15.75" customHeight="1" s="496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</row>
    <row r="342" ht="15.75" customHeight="1" s="496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</row>
    <row r="343" ht="15.75" customHeight="1" s="496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</row>
    <row r="344" ht="15.75" customHeight="1" s="496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</row>
    <row r="345" ht="15.75" customHeight="1" s="496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</row>
    <row r="346" ht="15.75" customHeight="1" s="49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</row>
    <row r="347" ht="15.75" customHeight="1" s="496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</row>
    <row r="348" ht="15.75" customHeight="1" s="496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</row>
    <row r="349" ht="15.75" customHeight="1" s="496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</row>
    <row r="350" ht="15.75" customHeight="1" s="496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</row>
    <row r="351" ht="15.75" customHeight="1" s="496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</row>
    <row r="352" ht="15.75" customHeight="1" s="496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</row>
    <row r="353" ht="15.75" customHeight="1" s="496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</row>
    <row r="354" ht="15.75" customHeight="1" s="496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</row>
    <row r="355" ht="15.75" customHeight="1" s="496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</row>
    <row r="356" ht="15.75" customHeight="1" s="49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</row>
    <row r="357" ht="15.75" customHeight="1" s="496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</row>
    <row r="358" ht="15.75" customHeight="1" s="496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</row>
    <row r="359" ht="15.75" customHeight="1" s="496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</row>
    <row r="360" ht="15.75" customHeight="1" s="496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</row>
    <row r="361" ht="15.75" customHeight="1" s="496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</row>
    <row r="362" ht="15.75" customHeight="1" s="496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</row>
    <row r="363" ht="15.75" customHeight="1" s="496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</row>
    <row r="364" ht="15.75" customHeight="1" s="496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</row>
    <row r="365" ht="15.75" customHeight="1" s="496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</row>
    <row r="366" ht="15.75" customHeight="1" s="49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</row>
    <row r="367" ht="15.75" customHeight="1" s="496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</row>
    <row r="368" ht="15.75" customHeight="1" s="496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</row>
    <row r="369" ht="15.75" customHeight="1" s="496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</row>
    <row r="370" ht="15.75" customHeight="1" s="496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</row>
    <row r="371" ht="15.75" customHeight="1" s="496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</row>
    <row r="372" ht="15.75" customHeight="1" s="496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</row>
    <row r="373" ht="15.75" customHeight="1" s="496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</row>
    <row r="374" ht="15.75" customHeight="1" s="496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</row>
    <row r="375" ht="15.75" customHeight="1" s="496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</row>
    <row r="376" ht="15.75" customHeight="1" s="49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</row>
    <row r="377" ht="15.75" customHeight="1" s="496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</row>
    <row r="378" ht="15.75" customHeight="1" s="496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</row>
    <row r="379" ht="15.75" customHeight="1" s="496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</row>
    <row r="380" ht="15.75" customHeight="1" s="496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</row>
    <row r="381" ht="15.75" customHeight="1" s="496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</row>
    <row r="382" ht="15.75" customHeight="1" s="496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</row>
    <row r="383" ht="15.75" customHeight="1" s="496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</row>
    <row r="384" ht="15.75" customHeight="1" s="496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</row>
    <row r="385" ht="15.75" customHeight="1" s="496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</row>
    <row r="386" ht="15.75" customHeight="1" s="49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</row>
    <row r="387" ht="15.75" customHeight="1" s="496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</row>
    <row r="388" ht="15.75" customHeight="1" s="496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</row>
    <row r="389" ht="15.75" customHeight="1" s="496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</row>
    <row r="390" ht="15.75" customHeight="1" s="496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</row>
    <row r="391" ht="15.75" customHeight="1" s="496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</row>
    <row r="392" ht="15.75" customHeight="1" s="496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</row>
    <row r="393" ht="15.75" customHeight="1" s="496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</row>
    <row r="394" ht="15.75" customHeight="1" s="496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</row>
    <row r="395" ht="15.75" customHeight="1" s="496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</row>
    <row r="396" ht="15.75" customHeight="1" s="4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</row>
    <row r="397" ht="15.75" customHeight="1" s="496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</row>
    <row r="398" ht="15.75" customHeight="1" s="496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</row>
    <row r="399" ht="15.75" customHeight="1" s="496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</row>
    <row r="400" ht="15.75" customHeight="1" s="496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</row>
    <row r="401" ht="15.75" customHeight="1" s="496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</row>
    <row r="402" ht="15.75" customHeight="1" s="496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</row>
    <row r="403" ht="15.75" customHeight="1" s="496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</row>
    <row r="404" ht="15.75" customHeight="1" s="496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</row>
    <row r="405" ht="15.75" customHeight="1" s="496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</row>
    <row r="406" ht="15.75" customHeight="1" s="496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</row>
    <row r="407" ht="15.75" customHeight="1" s="496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</row>
    <row r="408" ht="15.75" customHeight="1" s="496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</row>
    <row r="409" ht="15.75" customHeight="1" s="496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</row>
    <row r="410" ht="15.75" customHeight="1" s="496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</row>
    <row r="411" ht="15.75" customHeight="1" s="496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</row>
    <row r="412" ht="15.75" customHeight="1" s="496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</row>
    <row r="413" ht="15.75" customHeight="1" s="496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</row>
    <row r="414" ht="15.75" customHeight="1" s="496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</row>
    <row r="415" ht="15.75" customHeight="1" s="496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</row>
    <row r="416" ht="15.75" customHeight="1" s="496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</row>
    <row r="417" ht="15.75" customHeight="1" s="496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</row>
    <row r="418" ht="15.75" customHeight="1" s="496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</row>
    <row r="419" ht="15.75" customHeight="1" s="496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</row>
    <row r="420" ht="15.75" customHeight="1" s="496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</row>
    <row r="421" ht="15.75" customHeight="1" s="496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</row>
    <row r="422" ht="15.75" customHeight="1" s="496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</row>
    <row r="423" ht="15.75" customHeight="1" s="496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</row>
    <row r="424" ht="15.75" customHeight="1" s="496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</row>
    <row r="425" ht="15.75" customHeight="1" s="496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</row>
    <row r="426" ht="15.75" customHeight="1" s="496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</row>
    <row r="427" ht="15.75" customHeight="1" s="496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</row>
    <row r="428" ht="15.75" customHeight="1" s="496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</row>
    <row r="429" ht="15.75" customHeight="1" s="496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</row>
    <row r="430" ht="15.75" customHeight="1" s="496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</row>
    <row r="431" ht="15.75" customHeight="1" s="496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</row>
    <row r="432" ht="15.75" customHeight="1" s="496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</row>
    <row r="433" ht="15.75" customHeight="1" s="496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</row>
    <row r="434" ht="15.75" customHeight="1" s="496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</row>
    <row r="435" ht="15.75" customHeight="1" s="496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</row>
    <row r="436" ht="15.75" customHeight="1" s="496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</row>
    <row r="437" ht="15.75" customHeight="1" s="496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</row>
    <row r="438" ht="15.75" customHeight="1" s="496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</row>
    <row r="439" ht="15.75" customHeight="1" s="496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</row>
    <row r="440" ht="15.75" customHeight="1" s="496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</row>
    <row r="441" ht="15.75" customHeight="1" s="496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</row>
    <row r="442" ht="15.75" customHeight="1" s="496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</row>
    <row r="443" ht="15.75" customHeight="1" s="496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</row>
    <row r="444" ht="15.75" customHeight="1" s="496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</row>
    <row r="445" ht="15.75" customHeight="1" s="496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</row>
    <row r="446" ht="15.75" customHeight="1" s="496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</row>
    <row r="447" ht="15.75" customHeight="1" s="496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</row>
    <row r="448" ht="15.75" customHeight="1" s="496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</row>
    <row r="449" ht="15.75" customHeight="1" s="496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</row>
    <row r="450" ht="15.75" customHeight="1" s="496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</row>
    <row r="451" ht="15.75" customHeight="1" s="496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</row>
    <row r="452" ht="15.75" customHeight="1" s="496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</row>
    <row r="453" ht="15.75" customHeight="1" s="496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</row>
    <row r="454" ht="15.75" customHeight="1" s="496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</row>
    <row r="455" ht="15.75" customHeight="1" s="496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</row>
    <row r="456" ht="15.75" customHeight="1" s="496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</row>
    <row r="457" ht="15.75" customHeight="1" s="496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</row>
    <row r="458" ht="15.75" customHeight="1" s="496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</row>
    <row r="459" ht="15.75" customHeight="1" s="496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</row>
    <row r="460" ht="15.75" customHeight="1" s="496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</row>
    <row r="461" ht="15.75" customHeight="1" s="496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</row>
    <row r="462" ht="15.75" customHeight="1" s="496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</row>
    <row r="463" ht="15.75" customHeight="1" s="496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</row>
    <row r="464" ht="15.75" customHeight="1" s="496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</row>
    <row r="465" ht="15.75" customHeight="1" s="496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</row>
    <row r="466" ht="15.75" customHeight="1" s="496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</row>
    <row r="467" ht="15.75" customHeight="1" s="496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</row>
    <row r="468" ht="15.75" customHeight="1" s="496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</row>
    <row r="469" ht="15.75" customHeight="1" s="496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</row>
    <row r="470" ht="15.75" customHeight="1" s="496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</row>
    <row r="471" ht="15.75" customHeight="1" s="496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</row>
    <row r="472" ht="15.75" customHeight="1" s="496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</row>
    <row r="473" ht="15.75" customHeight="1" s="496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</row>
    <row r="474" ht="15.75" customHeight="1" s="496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</row>
    <row r="475" ht="15.75" customHeight="1" s="496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</row>
    <row r="476" ht="15.75" customHeight="1" s="496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</row>
    <row r="477" ht="15.75" customHeight="1" s="496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</row>
    <row r="478" ht="15.75" customHeight="1" s="496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</row>
    <row r="479" ht="15.75" customHeight="1" s="496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</row>
    <row r="480" ht="15.75" customHeight="1" s="496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</row>
    <row r="481" ht="15.75" customHeight="1" s="496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</row>
    <row r="482" ht="15.75" customHeight="1" s="496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</row>
    <row r="483" ht="15.75" customHeight="1" s="496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</row>
    <row r="484" ht="15.75" customHeight="1" s="496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</row>
    <row r="485" ht="15.75" customHeight="1" s="496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</row>
    <row r="486" ht="15.75" customHeight="1" s="496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</row>
    <row r="487" ht="15.75" customHeight="1" s="496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</row>
    <row r="488" ht="15.75" customHeight="1" s="496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</row>
    <row r="489" ht="15.75" customHeight="1" s="496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</row>
    <row r="490" ht="15.75" customHeight="1" s="496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</row>
    <row r="491" ht="15.75" customHeight="1" s="496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</row>
    <row r="492" ht="15.75" customHeight="1" s="496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</row>
    <row r="493" ht="15.75" customHeight="1" s="496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</row>
    <row r="494" ht="15.75" customHeight="1" s="496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</row>
    <row r="495" ht="15.75" customHeight="1" s="496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</row>
    <row r="496" ht="15.75" customHeight="1" s="496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</row>
    <row r="497" ht="15.75" customHeight="1" s="496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</row>
    <row r="498" ht="15.75" customHeight="1" s="496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</row>
    <row r="499" ht="15.75" customHeight="1" s="496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</row>
    <row r="500" ht="15.75" customHeight="1" s="496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</row>
    <row r="501" ht="15.75" customHeight="1" s="496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</row>
    <row r="502" ht="15.75" customHeight="1" s="496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</row>
    <row r="503" ht="15.75" customHeight="1" s="496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</row>
    <row r="504" ht="15.75" customHeight="1" s="496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</row>
    <row r="505" ht="15.75" customHeight="1" s="496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</row>
    <row r="506" ht="15.75" customHeight="1" s="496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</row>
    <row r="507" ht="15.75" customHeight="1" s="496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</row>
    <row r="508" ht="15.75" customHeight="1" s="496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</row>
    <row r="509" ht="15.75" customHeight="1" s="496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</row>
    <row r="510" ht="15.75" customHeight="1" s="496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</row>
    <row r="511" ht="15.75" customHeight="1" s="496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</row>
    <row r="512" ht="15.75" customHeight="1" s="496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</row>
    <row r="513" ht="15.75" customHeight="1" s="496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</row>
    <row r="514" ht="15.75" customHeight="1" s="496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</row>
    <row r="515" ht="15.75" customHeight="1" s="496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</row>
    <row r="516" ht="15.75" customHeight="1" s="496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</row>
    <row r="517" ht="15.75" customHeight="1" s="496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</row>
    <row r="518" ht="15.75" customHeight="1" s="496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</row>
    <row r="519" ht="15.75" customHeight="1" s="496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</row>
    <row r="520" ht="15.75" customHeight="1" s="496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</row>
    <row r="521" ht="15.75" customHeight="1" s="496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</row>
    <row r="522" ht="15.75" customHeight="1" s="496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</row>
    <row r="523" ht="15.75" customHeight="1" s="496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</row>
    <row r="524" ht="15.75" customHeight="1" s="496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</row>
    <row r="525" ht="15.75" customHeight="1" s="496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</row>
    <row r="526" ht="15.75" customHeight="1" s="496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</row>
    <row r="527" ht="15.75" customHeight="1" s="496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</row>
    <row r="528" ht="15.75" customHeight="1" s="496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</row>
    <row r="529" ht="15.75" customHeight="1" s="496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</row>
    <row r="530" ht="15.75" customHeight="1" s="496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</row>
    <row r="531" ht="15.75" customHeight="1" s="496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</row>
    <row r="532" ht="15.75" customHeight="1" s="496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</row>
    <row r="533" ht="15.75" customHeight="1" s="496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</row>
    <row r="534" ht="15.75" customHeight="1" s="496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</row>
    <row r="535" ht="15.75" customHeight="1" s="496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</row>
    <row r="536" ht="15.75" customHeight="1" s="496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</row>
    <row r="537" ht="15.75" customHeight="1" s="496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</row>
    <row r="538" ht="15.75" customHeight="1" s="496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</row>
    <row r="539" ht="15.75" customHeight="1" s="496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</row>
    <row r="540" ht="15.75" customHeight="1" s="496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</row>
    <row r="541" ht="15.75" customHeight="1" s="496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</row>
    <row r="542" ht="15.75" customHeight="1" s="496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</row>
    <row r="543" ht="15.75" customHeight="1" s="496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</row>
    <row r="544" ht="15.75" customHeight="1" s="496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</row>
    <row r="545" ht="15.75" customHeight="1" s="496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</row>
    <row r="546" ht="15.75" customHeight="1" s="496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</row>
    <row r="547" ht="15.75" customHeight="1" s="496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</row>
    <row r="548" ht="15.75" customHeight="1" s="496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</row>
    <row r="549" ht="15.75" customHeight="1" s="496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</row>
    <row r="550" ht="15.75" customHeight="1" s="496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</row>
    <row r="551" ht="15.75" customHeight="1" s="496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</row>
    <row r="552" ht="15.75" customHeight="1" s="496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</row>
    <row r="553" ht="15.75" customHeight="1" s="496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</row>
    <row r="554" ht="15.75" customHeight="1" s="496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</row>
    <row r="555" ht="15.75" customHeight="1" s="496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</row>
    <row r="556" ht="15.75" customHeight="1" s="496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</row>
    <row r="557" ht="15.75" customHeight="1" s="496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</row>
    <row r="558" ht="15.75" customHeight="1" s="496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</row>
    <row r="559" ht="15.75" customHeight="1" s="496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</row>
    <row r="560" ht="15.75" customHeight="1" s="496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</row>
    <row r="561" ht="15.75" customHeight="1" s="496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</row>
    <row r="562" ht="15.75" customHeight="1" s="496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</row>
    <row r="563" ht="15.75" customHeight="1" s="496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</row>
    <row r="564" ht="15.75" customHeight="1" s="496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</row>
    <row r="565" ht="15.75" customHeight="1" s="496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</row>
    <row r="566" ht="15.75" customHeight="1" s="496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</row>
    <row r="567" ht="15.75" customHeight="1" s="496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</row>
    <row r="568" ht="15.75" customHeight="1" s="496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</row>
    <row r="569" ht="15.75" customHeight="1" s="496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</row>
    <row r="570" ht="15.75" customHeight="1" s="496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</row>
    <row r="571" ht="15.75" customHeight="1" s="496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</row>
    <row r="572" ht="15.75" customHeight="1" s="496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</row>
    <row r="573" ht="15.75" customHeight="1" s="496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</row>
    <row r="574" ht="15.75" customHeight="1" s="496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</row>
    <row r="575" ht="15.75" customHeight="1" s="496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</row>
    <row r="576" ht="15.75" customHeight="1" s="496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</row>
    <row r="577" ht="15.75" customHeight="1" s="496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</row>
    <row r="578" ht="15.75" customHeight="1" s="496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</row>
    <row r="579" ht="15.75" customHeight="1" s="496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</row>
    <row r="580" ht="15.75" customHeight="1" s="496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</row>
    <row r="581" ht="15.75" customHeight="1" s="496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</row>
    <row r="582" ht="15.75" customHeight="1" s="496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</row>
    <row r="583" ht="15.75" customHeight="1" s="496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</row>
    <row r="584" ht="15.75" customHeight="1" s="496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</row>
    <row r="585" ht="15.75" customHeight="1" s="496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</row>
    <row r="586" ht="15.75" customHeight="1" s="496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</row>
    <row r="587" ht="15.75" customHeight="1" s="496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</row>
    <row r="588" ht="15.75" customHeight="1" s="496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</row>
    <row r="589" ht="15.75" customHeight="1" s="496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</row>
    <row r="590" ht="15.75" customHeight="1" s="496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</row>
    <row r="591" ht="15.75" customHeight="1" s="496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</row>
    <row r="592" ht="15.75" customHeight="1" s="496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</row>
    <row r="593" ht="15.75" customHeight="1" s="496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</row>
    <row r="594" ht="15.75" customHeight="1" s="496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</row>
    <row r="595" ht="15.75" customHeight="1" s="496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</row>
    <row r="596" ht="15.75" customHeight="1" s="496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</row>
    <row r="597" ht="15.75" customHeight="1" s="496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</row>
    <row r="598" ht="15.75" customHeight="1" s="496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</row>
    <row r="599" ht="15.75" customHeight="1" s="496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</row>
    <row r="600" ht="15.75" customHeight="1" s="496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</row>
    <row r="601" ht="15.75" customHeight="1" s="496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</row>
    <row r="602" ht="15.75" customHeight="1" s="496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</row>
    <row r="603" ht="15.75" customHeight="1" s="496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</row>
    <row r="604" ht="15.75" customHeight="1" s="496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</row>
    <row r="605" ht="15.75" customHeight="1" s="496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</row>
    <row r="606" ht="15.75" customHeight="1" s="496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</row>
    <row r="607" ht="15.75" customHeight="1" s="496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</row>
    <row r="608" ht="15.75" customHeight="1" s="496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</row>
    <row r="609" ht="15.75" customHeight="1" s="496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</row>
    <row r="610" ht="15.75" customHeight="1" s="496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</row>
    <row r="611" ht="15.75" customHeight="1" s="496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</row>
    <row r="612" ht="15.75" customHeight="1" s="496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</row>
    <row r="613" ht="15.75" customHeight="1" s="496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</row>
    <row r="614" ht="15.75" customHeight="1" s="496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</row>
    <row r="615" ht="15.75" customHeight="1" s="496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</row>
    <row r="616" ht="15.75" customHeight="1" s="496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</row>
    <row r="617" ht="15.75" customHeight="1" s="496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</row>
    <row r="618" ht="15.75" customHeight="1" s="496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</row>
    <row r="619" ht="15.75" customHeight="1" s="496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</row>
    <row r="620" ht="15.75" customHeight="1" s="496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</row>
    <row r="621" ht="15.75" customHeight="1" s="496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</row>
    <row r="622" ht="15.75" customHeight="1" s="496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</row>
    <row r="623" ht="15.75" customHeight="1" s="496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</row>
    <row r="624" ht="15.75" customHeight="1" s="496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</row>
    <row r="625" ht="15.75" customHeight="1" s="496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</row>
    <row r="626" ht="15.75" customHeight="1" s="496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</row>
    <row r="627" ht="15.75" customHeight="1" s="496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</row>
    <row r="628" ht="15.75" customHeight="1" s="496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</row>
    <row r="629" ht="15.75" customHeight="1" s="496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</row>
    <row r="630" ht="15.75" customHeight="1" s="496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</row>
    <row r="631" ht="15.75" customHeight="1" s="496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</row>
    <row r="632" ht="15.75" customHeight="1" s="496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</row>
    <row r="633" ht="15.75" customHeight="1" s="496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</row>
    <row r="634" ht="15.75" customHeight="1" s="496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</row>
    <row r="635" ht="15.75" customHeight="1" s="496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</row>
    <row r="636" ht="15.75" customHeight="1" s="496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</row>
    <row r="637" ht="15.75" customHeight="1" s="496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</row>
    <row r="638" ht="15.75" customHeight="1" s="496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</row>
    <row r="639" ht="15.75" customHeight="1" s="496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</row>
    <row r="640" ht="15.75" customHeight="1" s="496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</row>
    <row r="641" ht="15.75" customHeight="1" s="496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</row>
    <row r="642" ht="15.75" customHeight="1" s="496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</row>
    <row r="643" ht="15.75" customHeight="1" s="496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</row>
    <row r="644" ht="15.75" customHeight="1" s="496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</row>
    <row r="645" ht="15.75" customHeight="1" s="496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</row>
    <row r="646" ht="15.75" customHeight="1" s="496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</row>
    <row r="647" ht="15.75" customHeight="1" s="496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</row>
    <row r="648" ht="15.75" customHeight="1" s="496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</row>
    <row r="649" ht="15.75" customHeight="1" s="496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</row>
    <row r="650" ht="15.75" customHeight="1" s="496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</row>
    <row r="651" ht="15.75" customHeight="1" s="496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</row>
    <row r="652" ht="15.75" customHeight="1" s="496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</row>
    <row r="653" ht="15.75" customHeight="1" s="496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</row>
    <row r="654" ht="15.75" customHeight="1" s="496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</row>
    <row r="655" ht="15.75" customHeight="1" s="496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</row>
    <row r="656" ht="15.75" customHeight="1" s="496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</row>
    <row r="657" ht="15.75" customHeight="1" s="496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</row>
    <row r="658" ht="15.75" customHeight="1" s="496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</row>
    <row r="659" ht="15.75" customHeight="1" s="496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</row>
    <row r="660" ht="15.75" customHeight="1" s="496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</row>
    <row r="661" ht="15.75" customHeight="1" s="496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</row>
    <row r="662" ht="15.75" customHeight="1" s="496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</row>
    <row r="663" ht="15.75" customHeight="1" s="496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</row>
    <row r="664" ht="15.75" customHeight="1" s="496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</row>
    <row r="665" ht="15.75" customHeight="1" s="496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</row>
    <row r="666" ht="15.75" customHeight="1" s="496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</row>
    <row r="667" ht="15.75" customHeight="1" s="496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</row>
    <row r="668" ht="15.75" customHeight="1" s="496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</row>
    <row r="669" ht="15.75" customHeight="1" s="496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</row>
    <row r="670" ht="15.75" customHeight="1" s="496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</row>
    <row r="671" ht="15.75" customHeight="1" s="496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</row>
    <row r="672" ht="15.75" customHeight="1" s="496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</row>
    <row r="673" ht="15.75" customHeight="1" s="496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</row>
    <row r="674" ht="15.75" customHeight="1" s="496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</row>
    <row r="675" ht="15.75" customHeight="1" s="496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</row>
    <row r="676" ht="15.75" customHeight="1" s="496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</row>
    <row r="677" ht="15.75" customHeight="1" s="496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</row>
    <row r="678" ht="15.75" customHeight="1" s="496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</row>
    <row r="679" ht="15.75" customHeight="1" s="496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</row>
    <row r="680" ht="15.75" customHeight="1" s="496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</row>
    <row r="681" ht="15.75" customHeight="1" s="496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</row>
    <row r="682" ht="15.75" customHeight="1" s="496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</row>
    <row r="683" ht="15.75" customHeight="1" s="496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</row>
    <row r="684" ht="15.75" customHeight="1" s="496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</row>
    <row r="685" ht="15.75" customHeight="1" s="496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</row>
    <row r="686" ht="15.75" customHeight="1" s="496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</row>
    <row r="687" ht="15.75" customHeight="1" s="496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</row>
    <row r="688" ht="15.75" customHeight="1" s="496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</row>
    <row r="689" ht="15.75" customHeight="1" s="496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</row>
    <row r="690" ht="15.75" customHeight="1" s="496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</row>
    <row r="691" ht="15.75" customHeight="1" s="496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</row>
    <row r="692" ht="15.75" customHeight="1" s="496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</row>
    <row r="693" ht="15.75" customHeight="1" s="496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</row>
    <row r="694" ht="15.75" customHeight="1" s="496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</row>
    <row r="695" ht="15.75" customHeight="1" s="496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</row>
    <row r="696" ht="15.75" customHeight="1" s="496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</row>
    <row r="697" ht="15.75" customHeight="1" s="496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</row>
    <row r="698" ht="15.75" customHeight="1" s="496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</row>
    <row r="699" ht="15.75" customHeight="1" s="496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</row>
    <row r="700" ht="15.75" customHeight="1" s="496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</row>
    <row r="701" ht="15.75" customHeight="1" s="496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</row>
    <row r="702" ht="15.75" customHeight="1" s="496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</row>
    <row r="703" ht="15.75" customHeight="1" s="496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</row>
    <row r="704" ht="15.75" customHeight="1" s="496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</row>
    <row r="705" ht="15.75" customHeight="1" s="496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</row>
    <row r="706" ht="15.75" customHeight="1" s="496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</row>
    <row r="707" ht="15.75" customHeight="1" s="496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</row>
    <row r="708" ht="15.75" customHeight="1" s="496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</row>
    <row r="709" ht="15.75" customHeight="1" s="496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</row>
    <row r="710" ht="15.75" customHeight="1" s="496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</row>
    <row r="711" ht="15.75" customHeight="1" s="496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</row>
    <row r="712" ht="15.75" customHeight="1" s="496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</row>
    <row r="713" ht="15.75" customHeight="1" s="496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</row>
    <row r="714" ht="15.75" customHeight="1" s="496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</row>
    <row r="715" ht="15.75" customHeight="1" s="496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</row>
    <row r="716" ht="15.75" customHeight="1" s="496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</row>
    <row r="717" ht="15.75" customHeight="1" s="496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</row>
    <row r="718" ht="15.75" customHeight="1" s="496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</row>
    <row r="719" ht="15.75" customHeight="1" s="496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</row>
    <row r="720" ht="15.75" customHeight="1" s="496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</row>
    <row r="721" ht="15.75" customHeight="1" s="496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</row>
    <row r="722" ht="15.75" customHeight="1" s="496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</row>
    <row r="723" ht="15.75" customHeight="1" s="496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</row>
    <row r="724" ht="15.75" customHeight="1" s="496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</row>
    <row r="725" ht="15.75" customHeight="1" s="496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</row>
    <row r="726" ht="15.75" customHeight="1" s="496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</row>
    <row r="727" ht="15.75" customHeight="1" s="496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</row>
    <row r="728" ht="15.75" customHeight="1" s="496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</row>
    <row r="729" ht="15.75" customHeight="1" s="496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</row>
    <row r="730" ht="15.75" customHeight="1" s="496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</row>
    <row r="731" ht="15.75" customHeight="1" s="496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</row>
    <row r="732" ht="15.75" customHeight="1" s="496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</row>
    <row r="733" ht="15.75" customHeight="1" s="496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</row>
    <row r="734" ht="15.75" customHeight="1" s="496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</row>
    <row r="735" ht="15.75" customHeight="1" s="496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</row>
    <row r="736" ht="15.75" customHeight="1" s="496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</row>
    <row r="737" ht="15.75" customHeight="1" s="496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</row>
    <row r="738" ht="15.75" customHeight="1" s="496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</row>
    <row r="739" ht="15.75" customHeight="1" s="496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</row>
    <row r="740" ht="15.75" customHeight="1" s="496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</row>
    <row r="741" ht="15.75" customHeight="1" s="496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</row>
    <row r="742" ht="15.75" customHeight="1" s="496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</row>
    <row r="743" ht="15.75" customHeight="1" s="496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</row>
    <row r="744" ht="15.75" customHeight="1" s="496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</row>
    <row r="745" ht="15.75" customHeight="1" s="496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</row>
    <row r="746" ht="15.75" customHeight="1" s="496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</row>
    <row r="747" ht="15.75" customHeight="1" s="496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</row>
    <row r="748" ht="15.75" customHeight="1" s="496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</row>
    <row r="749" ht="15.75" customHeight="1" s="496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</row>
    <row r="750" ht="15.75" customHeight="1" s="496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</row>
    <row r="751" ht="15.75" customHeight="1" s="496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</row>
    <row r="752" ht="15.75" customHeight="1" s="496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</row>
    <row r="753" ht="15.75" customHeight="1" s="496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</row>
    <row r="754" ht="15.75" customHeight="1" s="496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</row>
    <row r="755" ht="15.75" customHeight="1" s="496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</row>
    <row r="756" ht="15.75" customHeight="1" s="496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</row>
    <row r="757" ht="15.75" customHeight="1" s="496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</row>
    <row r="758" ht="15.75" customHeight="1" s="496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</row>
    <row r="759" ht="15.75" customHeight="1" s="496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</row>
    <row r="760" ht="15.75" customHeight="1" s="496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</row>
    <row r="761" ht="15.75" customHeight="1" s="496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</row>
    <row r="762" ht="15.75" customHeight="1" s="496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</row>
    <row r="763" ht="15.75" customHeight="1" s="496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</row>
    <row r="764" ht="15.75" customHeight="1" s="496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</row>
    <row r="765" ht="15.75" customHeight="1" s="496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</row>
    <row r="766" ht="15.75" customHeight="1" s="496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</row>
    <row r="767" ht="15.75" customHeight="1" s="496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</row>
    <row r="768" ht="15.75" customHeight="1" s="496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</row>
    <row r="769" ht="15.75" customHeight="1" s="496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</row>
    <row r="770" ht="15.75" customHeight="1" s="496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</row>
    <row r="771" ht="15.75" customHeight="1" s="496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</row>
    <row r="772" ht="15.75" customHeight="1" s="496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</row>
    <row r="773" ht="15.75" customHeight="1" s="496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</row>
    <row r="774" ht="15.75" customHeight="1" s="496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</row>
    <row r="775" ht="15.75" customHeight="1" s="496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</row>
    <row r="776" ht="15.75" customHeight="1" s="496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</row>
    <row r="777" ht="15.75" customHeight="1" s="496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</row>
    <row r="778" ht="15.75" customHeight="1" s="496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</row>
    <row r="779" ht="15.75" customHeight="1" s="496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</row>
    <row r="780" ht="15.75" customHeight="1" s="496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</row>
    <row r="781" ht="15.75" customHeight="1" s="496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</row>
    <row r="782" ht="15.75" customHeight="1" s="496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</row>
    <row r="783" ht="15.75" customHeight="1" s="496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</row>
    <row r="784" ht="15.75" customHeight="1" s="496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</row>
    <row r="785" ht="15.75" customHeight="1" s="496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</row>
    <row r="786" ht="15.75" customHeight="1" s="496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</row>
    <row r="787" ht="15.75" customHeight="1" s="496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</row>
    <row r="788" ht="15.75" customHeight="1" s="496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</row>
    <row r="789" ht="15.75" customHeight="1" s="496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</row>
    <row r="790" ht="15.75" customHeight="1" s="496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</row>
    <row r="791" ht="15.75" customHeight="1" s="496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</row>
    <row r="792" ht="15.75" customHeight="1" s="496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</row>
    <row r="793" ht="15.75" customHeight="1" s="496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</row>
    <row r="794" ht="15.75" customHeight="1" s="496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</row>
    <row r="795" ht="15.75" customHeight="1" s="496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</row>
    <row r="796" ht="15.75" customHeight="1" s="496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</row>
    <row r="797" ht="15.75" customHeight="1" s="496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</row>
    <row r="798" ht="15.75" customHeight="1" s="496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</row>
    <row r="799" ht="15.75" customHeight="1" s="496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</row>
    <row r="800" ht="15.75" customHeight="1" s="496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</row>
    <row r="801" ht="15.75" customHeight="1" s="496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</row>
    <row r="802" ht="15.75" customHeight="1" s="496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</row>
    <row r="803" ht="15.75" customHeight="1" s="496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</row>
    <row r="804" ht="15.75" customHeight="1" s="496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</row>
    <row r="805" ht="15.75" customHeight="1" s="496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</row>
    <row r="806" ht="15.75" customHeight="1" s="496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</row>
    <row r="807" ht="15.75" customHeight="1" s="496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</row>
    <row r="808" ht="15.75" customHeight="1" s="496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</row>
    <row r="809" ht="15.75" customHeight="1" s="496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</row>
    <row r="810" ht="15.75" customHeight="1" s="496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</row>
    <row r="811" ht="15.75" customHeight="1" s="496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</row>
    <row r="812" ht="15.75" customHeight="1" s="496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</row>
    <row r="813" ht="15.75" customHeight="1" s="496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</row>
    <row r="814" ht="15.75" customHeight="1" s="496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</row>
    <row r="815" ht="15.75" customHeight="1" s="496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</row>
    <row r="816" ht="15.75" customHeight="1" s="496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</row>
    <row r="817" ht="15.75" customHeight="1" s="496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</row>
    <row r="818" ht="15.75" customHeight="1" s="496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</row>
    <row r="819" ht="15.75" customHeight="1" s="496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</row>
    <row r="820" ht="15.75" customHeight="1" s="496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</row>
    <row r="821" ht="15.75" customHeight="1" s="496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</row>
    <row r="822" ht="15.75" customHeight="1" s="496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</row>
    <row r="823" ht="15.75" customHeight="1" s="496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</row>
    <row r="824" ht="15.75" customHeight="1" s="496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</row>
    <row r="825" ht="15.75" customHeight="1" s="496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</row>
    <row r="826" ht="15.75" customHeight="1" s="496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</row>
    <row r="827" ht="15.75" customHeight="1" s="496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</row>
    <row r="828" ht="15.75" customHeight="1" s="496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</row>
    <row r="829" ht="15.75" customHeight="1" s="496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</row>
    <row r="830" ht="15.75" customHeight="1" s="496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</row>
    <row r="831" ht="15.75" customHeight="1" s="496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</row>
    <row r="832" ht="15.75" customHeight="1" s="496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</row>
    <row r="833" ht="15.75" customHeight="1" s="496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</row>
    <row r="834" ht="15.75" customHeight="1" s="496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</row>
    <row r="835" ht="15.75" customHeight="1" s="496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</row>
    <row r="836" ht="15.75" customHeight="1" s="496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</row>
    <row r="837" ht="15.75" customHeight="1" s="496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</row>
    <row r="838" ht="15.75" customHeight="1" s="496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</row>
    <row r="839" ht="15.75" customHeight="1" s="496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</row>
    <row r="840" ht="15.75" customHeight="1" s="496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</row>
    <row r="841" ht="15.75" customHeight="1" s="496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</row>
    <row r="842" ht="15.75" customHeight="1" s="496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</row>
    <row r="843" ht="15.75" customHeight="1" s="496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</row>
    <row r="844" ht="15.75" customHeight="1" s="496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</row>
    <row r="845" ht="15.75" customHeight="1" s="496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</row>
    <row r="846" ht="15.75" customHeight="1" s="496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</row>
    <row r="847" ht="15.75" customHeight="1" s="496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</row>
    <row r="848" ht="15.75" customHeight="1" s="496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</row>
    <row r="849" ht="15.75" customHeight="1" s="496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</row>
    <row r="850" ht="15.75" customHeight="1" s="496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</row>
    <row r="851" ht="15.75" customHeight="1" s="496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</row>
    <row r="852" ht="15.75" customHeight="1" s="496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</row>
    <row r="853" ht="15.75" customHeight="1" s="496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</row>
    <row r="854" ht="15.75" customHeight="1" s="496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</row>
    <row r="855" ht="15.75" customHeight="1" s="496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</row>
    <row r="856" ht="15.75" customHeight="1" s="496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</row>
    <row r="857" ht="15.75" customHeight="1" s="496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</row>
    <row r="858" ht="15.75" customHeight="1" s="496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</row>
    <row r="859" ht="15.75" customHeight="1" s="496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</row>
    <row r="860" ht="15.75" customHeight="1" s="496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</row>
    <row r="861" ht="15.75" customHeight="1" s="496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</row>
    <row r="862" ht="15.75" customHeight="1" s="496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</row>
    <row r="863" ht="15.75" customHeight="1" s="496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</row>
    <row r="864" ht="15.75" customHeight="1" s="496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</row>
    <row r="865" ht="15.75" customHeight="1" s="496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</row>
    <row r="866" ht="15.75" customHeight="1" s="496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</row>
    <row r="867" ht="15.75" customHeight="1" s="496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</row>
    <row r="868" ht="15.75" customHeight="1" s="496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</row>
    <row r="869" ht="15.75" customHeight="1" s="496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</row>
    <row r="870" ht="15.75" customHeight="1" s="496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</row>
    <row r="871" ht="15.75" customHeight="1" s="496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</row>
    <row r="872" ht="15.75" customHeight="1" s="496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</row>
    <row r="873" ht="15.75" customHeight="1" s="496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</row>
    <row r="874" ht="15.75" customHeight="1" s="496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</row>
    <row r="875" ht="15.75" customHeight="1" s="496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</row>
    <row r="876" ht="15.75" customHeight="1" s="496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</row>
    <row r="877" ht="15.75" customHeight="1" s="496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</row>
    <row r="878" ht="15.75" customHeight="1" s="496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</row>
    <row r="879" ht="15.75" customHeight="1" s="496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</row>
    <row r="880" ht="15.75" customHeight="1" s="496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</row>
    <row r="881" ht="15.75" customHeight="1" s="496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</row>
    <row r="882" ht="15.75" customHeight="1" s="496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</row>
    <row r="883" ht="15.75" customHeight="1" s="496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</row>
    <row r="884" ht="15.75" customHeight="1" s="496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</row>
    <row r="885" ht="15.75" customHeight="1" s="496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</row>
    <row r="886" ht="15.75" customHeight="1" s="496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</row>
    <row r="887" ht="15.75" customHeight="1" s="496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</row>
    <row r="888" ht="15.75" customHeight="1" s="496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</row>
    <row r="889" ht="15.75" customHeight="1" s="496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</row>
    <row r="890" ht="15.75" customHeight="1" s="496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</row>
    <row r="891" ht="15.75" customHeight="1" s="496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</row>
    <row r="892" ht="15.75" customHeight="1" s="496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</row>
    <row r="893" ht="15.75" customHeight="1" s="496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</row>
    <row r="894" ht="15.75" customHeight="1" s="496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</row>
    <row r="895" ht="15.75" customHeight="1" s="496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</row>
    <row r="896" ht="15.75" customHeight="1" s="496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</row>
    <row r="897" ht="15.75" customHeight="1" s="496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</row>
    <row r="898" ht="15.75" customHeight="1" s="496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</row>
    <row r="899" ht="15.75" customHeight="1" s="496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</row>
    <row r="900" ht="15.75" customHeight="1" s="496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</row>
    <row r="901" ht="15.75" customHeight="1" s="496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</row>
    <row r="902" ht="15.75" customHeight="1" s="496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</row>
    <row r="903" ht="15.75" customHeight="1" s="496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</row>
    <row r="904" ht="15.75" customHeight="1" s="496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</row>
    <row r="905" ht="15.75" customHeight="1" s="496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</row>
    <row r="906" ht="15.75" customHeight="1" s="496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</row>
    <row r="907" ht="15.75" customHeight="1" s="496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</row>
    <row r="908" ht="15.75" customHeight="1" s="496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</row>
    <row r="909" ht="15.75" customHeight="1" s="496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</row>
    <row r="910" ht="15.75" customHeight="1" s="496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</row>
    <row r="911" ht="15.75" customHeight="1" s="496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</row>
    <row r="912" ht="15.75" customHeight="1" s="496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</row>
    <row r="913" ht="15.75" customHeight="1" s="496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</row>
    <row r="914" ht="15.75" customHeight="1" s="496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</row>
    <row r="915" ht="15.75" customHeight="1" s="496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</row>
    <row r="916" ht="15.75" customHeight="1" s="496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</row>
    <row r="917" ht="15.75" customHeight="1" s="496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</row>
    <row r="918" ht="15.75" customHeight="1" s="496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</row>
    <row r="919" ht="15.75" customHeight="1" s="496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</row>
    <row r="920" ht="15.75" customHeight="1" s="496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</row>
    <row r="921" ht="15.75" customHeight="1" s="496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</row>
    <row r="922" ht="15.75" customHeight="1" s="496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</row>
    <row r="923" ht="15.75" customHeight="1" s="496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</row>
    <row r="924" ht="15.75" customHeight="1" s="496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</row>
    <row r="925" ht="15.75" customHeight="1" s="496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</row>
    <row r="926" ht="15.75" customHeight="1" s="496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</row>
    <row r="927" ht="15.75" customHeight="1" s="496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</row>
    <row r="928" ht="15.75" customHeight="1" s="496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</row>
    <row r="929" ht="15.75" customHeight="1" s="496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</row>
    <row r="930" ht="15.75" customHeight="1" s="496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</row>
    <row r="931" ht="15.75" customHeight="1" s="496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</row>
    <row r="932" ht="15.75" customHeight="1" s="496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</row>
    <row r="933" ht="15.75" customHeight="1" s="496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</row>
    <row r="934" ht="15.75" customHeight="1" s="496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</row>
    <row r="935" ht="15.75" customHeight="1" s="496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</row>
    <row r="936" ht="15.75" customHeight="1" s="496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</row>
    <row r="937" ht="15.75" customHeight="1" s="496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</row>
    <row r="938" ht="15.75" customHeight="1" s="496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</row>
    <row r="939" ht="15.75" customHeight="1" s="496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</row>
    <row r="940" ht="15.75" customHeight="1" s="496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</row>
    <row r="941" ht="15.75" customHeight="1" s="496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</row>
    <row r="942" ht="15.75" customHeight="1" s="496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</row>
    <row r="943" ht="15.75" customHeight="1" s="496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</row>
    <row r="944" ht="15.75" customHeight="1" s="496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</row>
    <row r="945" ht="15.75" customHeight="1" s="496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</row>
    <row r="946" ht="15.75" customHeight="1" s="496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</row>
    <row r="947" ht="15.75" customHeight="1" s="496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</row>
    <row r="948" ht="15.75" customHeight="1" s="496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</row>
    <row r="949" ht="15.75" customHeight="1" s="496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</row>
    <row r="950" ht="15.75" customHeight="1" s="496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</row>
    <row r="951" ht="15.75" customHeight="1" s="496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</row>
    <row r="952" ht="15.75" customHeight="1" s="496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</row>
    <row r="953" ht="15.75" customHeight="1" s="496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</row>
    <row r="954" ht="15.75" customHeight="1" s="496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</row>
    <row r="955" ht="15.75" customHeight="1" s="496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</row>
    <row r="956" ht="15.75" customHeight="1" s="496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</row>
    <row r="957" ht="15.75" customHeight="1" s="496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</row>
    <row r="958" ht="15.75" customHeight="1" s="496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</row>
    <row r="959" ht="15.75" customHeight="1" s="496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</row>
    <row r="960" ht="15.75" customHeight="1" s="496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</row>
    <row r="961" ht="15.75" customHeight="1" s="496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</row>
    <row r="962" ht="15.75" customHeight="1" s="496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</row>
    <row r="963" ht="15.75" customHeight="1" s="496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</row>
    <row r="964" ht="15.75" customHeight="1" s="496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</row>
    <row r="965" ht="15.75" customHeight="1" s="496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</row>
    <row r="966" ht="15.75" customHeight="1" s="496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</row>
    <row r="967" ht="15.75" customHeight="1" s="496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</row>
    <row r="968" ht="15.75" customHeight="1" s="496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</row>
    <row r="969" ht="15.75" customHeight="1" s="496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</row>
    <row r="970" ht="15.75" customHeight="1" s="496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</row>
    <row r="971" ht="15.75" customHeight="1" s="496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</row>
    <row r="972" ht="15.75" customHeight="1" s="496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</row>
    <row r="973" ht="15.75" customHeight="1" s="496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</row>
    <row r="974" ht="15.75" customHeight="1" s="496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</row>
    <row r="975" ht="15.75" customHeight="1" s="496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</row>
    <row r="976" ht="15.75" customHeight="1" s="496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</row>
    <row r="977" ht="15.75" customHeight="1" s="496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</row>
    <row r="978" ht="15.75" customHeight="1" s="496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</row>
    <row r="979" ht="15.75" customHeight="1" s="496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</row>
    <row r="980" ht="15.75" customHeight="1" s="496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</row>
    <row r="981" ht="15.75" customHeight="1" s="496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</row>
    <row r="982" ht="15.75" customHeight="1" s="496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</row>
    <row r="983" ht="15.75" customHeight="1" s="496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</row>
    <row r="984" ht="15.75" customHeight="1" s="496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</row>
    <row r="985" ht="15.75" customHeight="1" s="496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</row>
    <row r="986" ht="15.75" customHeight="1" s="496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</row>
    <row r="987" ht="15.75" customHeight="1" s="496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</row>
    <row r="988" ht="15.75" customHeight="1" s="496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</row>
    <row r="989" ht="15.75" customHeight="1" s="496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</row>
    <row r="990" ht="15.75" customHeight="1" s="496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</row>
    <row r="991" ht="15.75" customHeight="1" s="496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</row>
    <row r="992" ht="15.75" customHeight="1" s="496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</row>
    <row r="993" ht="15.75" customHeight="1" s="496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</row>
    <row r="994" ht="15.75" customHeight="1" s="496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</row>
    <row r="995" ht="15.75" customHeight="1" s="496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</row>
    <row r="996" ht="15.75" customHeight="1" s="496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</row>
    <row r="997" ht="15.75" customHeight="1" s="496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</row>
    <row r="998" ht="15.75" customHeight="1" s="496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</row>
    <row r="999" ht="15.75" customHeight="1" s="496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</row>
    <row r="1000" ht="15.75" customHeight="1" s="496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</row>
  </sheetData>
  <mergeCells count="1">
    <mergeCell ref="A1:G1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.25" customWidth="1" style="496" min="1" max="1"/>
    <col min="2" max="2" width="10" style="1091" hidden="0" customWidth="1"/>
    <col min="3" max="3" width="42" style="1091" hidden="0" customWidth="1"/>
    <col min="4" max="4" width="10" style="1091" hidden="0" customWidth="1"/>
    <col min="5" max="5" width="20" style="1091" hidden="0" customWidth="1"/>
    <col min="6" max="6" width="20" style="1091" hidden="0" customWidth="1"/>
    <col min="7" max="7" width="20" style="1091" hidden="0" customWidth="1"/>
    <col min="8" max="8" width="59" hidden="0" customWidth="1"/>
  </cols>
  <sheetData>
    <row r="1" ht="15" customHeight="1" s="1091" customFormat="1">
      <c r="A1" s="341" t="inlineStr">
        <is>
          <t>s</t>
        </is>
      </c>
      <c r="B1" s="937"/>
      <c r="C1" s="937"/>
      <c r="D1" s="937"/>
      <c r="E1" s="937"/>
      <c r="F1" s="937"/>
      <c r="G1" s="937"/>
      <c r="H1" s="938"/>
      <c r="I1" s="343" t="n"/>
      <c r="J1" s="343" t="n"/>
      <c r="K1" s="343" t="n"/>
      <c r="L1" s="343" t="n"/>
      <c r="M1" s="343" t="n"/>
      <c r="N1" s="343" t="n"/>
      <c r="O1" s="343" t="n"/>
      <c r="P1" s="343" t="n"/>
      <c r="Q1" s="343" t="n"/>
      <c r="R1" s="343" t="n"/>
      <c r="S1" s="343" t="n"/>
      <c r="T1" s="343" t="n"/>
      <c r="U1" s="343" t="n"/>
      <c r="V1" s="343" t="n"/>
      <c r="W1" s="343" t="n"/>
      <c r="X1" s="343" t="n"/>
      <c r="Y1" s="343" t="n"/>
    </row>
    <row r="2" ht="36" customHeight="1" s="1091" customFormat="1">
      <c r="A2" s="341" t="n"/>
      <c r="B2" s="1542" t="str">
        <v>Pugh das concepções — avaliação a preparar</v>
      </c>
      <c r="C2" s="1543"/>
      <c r="D2" s="1543"/>
      <c r="E2" s="1543"/>
      <c r="F2" s="1543"/>
      <c r="G2" s="1544"/>
      <c r="H2" s="1339"/>
      <c r="I2" s="339" t="n"/>
      <c r="J2" s="343" t="n"/>
      <c r="K2" s="32" t="n"/>
      <c r="L2" s="458" t="n"/>
      <c r="M2" s="458" t="n"/>
      <c r="N2" s="458" t="n"/>
      <c r="O2" s="458" t="n"/>
      <c r="P2" s="343" t="n"/>
      <c r="Q2" s="343" t="n"/>
      <c r="R2" s="343" t="n"/>
      <c r="S2" s="343" t="n"/>
      <c r="T2" s="343" t="n"/>
      <c r="U2" s="343" t="n"/>
      <c r="V2" s="343" t="n"/>
      <c r="W2" s="343" t="n"/>
      <c r="X2" s="343" t="n"/>
      <c r="Y2" s="343" t="n"/>
    </row>
    <row r="3" ht="38" customHeight="1" s="1091" customFormat="1">
      <c r="A3" s="342" t="n"/>
      <c r="B3" s="1241" t="str">
        <v>ID</v>
      </c>
      <c r="C3" s="1241" t="str">
        <v>Requisito do cliente</v>
      </c>
      <c r="D3" s="1241" t="str">
        <v>Peso</v>
      </c>
      <c r="E3" s="1241" t="str">
        <v>C1 referência</v>
      </c>
      <c r="F3" s="1241" t="str">
        <v>C2</v>
      </c>
      <c r="G3" s="1241" t="str">
        <v>C3</v>
      </c>
      <c r="H3" s="1502" t="str">
        <v>Evidência para avaliar</v>
      </c>
      <c r="I3" s="339" t="n"/>
      <c r="J3" s="343" t="n"/>
      <c r="K3" s="32" t="n"/>
      <c r="L3" s="458" t="n"/>
      <c r="M3" s="458" t="n"/>
      <c r="N3" s="458" t="n"/>
      <c r="O3" s="460" t="n"/>
      <c r="P3" s="343" t="n"/>
      <c r="Q3" s="343" t="n"/>
      <c r="R3" s="343" t="n"/>
      <c r="S3" s="343" t="n"/>
      <c r="T3" s="343" t="n"/>
      <c r="U3" s="343" t="n"/>
      <c r="V3" s="343" t="n"/>
      <c r="W3" s="343" t="n"/>
      <c r="X3" s="343" t="n"/>
      <c r="Y3" s="343" t="n"/>
    </row>
    <row r="4" ht="48" customHeight="1" s="1091" customFormat="1">
      <c r="A4" s="349" t="n"/>
      <c r="B4" s="1242" t="str">
        <v>A</v>
      </c>
      <c r="C4" s="1275" t="str">
        <f>'Diagrama de Pareto'!A2</f>
        <v>Amortecer impactos do transporte</v>
      </c>
      <c r="D4" s="1545" t="n">
        <f>'Diagrama de Pareto'!F2</f>
        <v>5</v>
      </c>
      <c r="E4" s="1242" t="n">
        <v>0</v>
      </c>
      <c r="F4" s="1242" t="str">
        <v>AV</v>
      </c>
      <c r="G4" s="1242" t="str">
        <v>AV</v>
      </c>
      <c r="H4" s="1503" t="str">
        <v>Ensaio de aceleração</v>
      </c>
      <c r="I4" s="339" t="n"/>
      <c r="J4" s="343" t="n"/>
      <c r="K4" s="32" t="n"/>
      <c r="L4" s="458" t="n"/>
      <c r="M4" s="458" t="n"/>
      <c r="N4" s="458" t="n"/>
      <c r="O4" s="460" t="n"/>
      <c r="P4" s="343" t="n"/>
      <c r="Q4" s="343" t="n"/>
      <c r="R4" s="339" t="n"/>
      <c r="S4" s="339" t="n"/>
      <c r="T4" s="339" t="n"/>
      <c r="U4" s="339" t="n"/>
      <c r="V4" s="339" t="n"/>
      <c r="W4" s="339" t="n"/>
      <c r="X4" s="339" t="n"/>
      <c r="Y4" s="339" t="n"/>
    </row>
    <row r="5" ht="48" customHeight="1" s="1091" customFormat="1">
      <c r="A5" s="349" t="n"/>
      <c r="B5" s="1242" t="str">
        <v>B</v>
      </c>
      <c r="C5" s="1275" t="str">
        <f>'Diagrama de Pareto'!A3</f>
        <v>Imobilizar a louça</v>
      </c>
      <c r="D5" s="1545" t="n">
        <f>'Diagrama de Pareto'!F3</f>
        <v>5</v>
      </c>
      <c r="E5" s="1242" t="n">
        <v>0</v>
      </c>
      <c r="F5" s="1242" t="str">
        <v>AV</v>
      </c>
      <c r="G5" s="1242" t="str">
        <v>AV</v>
      </c>
      <c r="H5" s="1503" t="str">
        <v>Ensaio de deslocamento</v>
      </c>
      <c r="I5" s="339" t="n"/>
      <c r="J5" s="343" t="n"/>
      <c r="K5" s="32" t="n"/>
      <c r="L5" s="458" t="n"/>
      <c r="M5" s="458" t="n"/>
      <c r="N5" s="458" t="n"/>
      <c r="O5" s="460" t="n"/>
      <c r="P5" s="343" t="n"/>
      <c r="Q5" s="343" t="n"/>
      <c r="R5" s="339" t="n"/>
      <c r="S5" s="339" t="n"/>
      <c r="T5" s="339" t="n"/>
      <c r="U5" s="339" t="n"/>
      <c r="V5" s="339" t="n"/>
      <c r="W5" s="339" t="n"/>
      <c r="X5" s="339" t="n"/>
      <c r="Y5" s="339" t="n"/>
    </row>
    <row r="6" ht="48" customHeight="1" s="1091" customFormat="1">
      <c r="A6" s="349" t="n"/>
      <c r="B6" s="1242" t="str">
        <v>F</v>
      </c>
      <c r="C6" s="1275" t="str">
        <f>'Diagrama de Pareto'!A4</f>
        <v>Ser de fácil movimentação</v>
      </c>
      <c r="D6" s="1545" t="n">
        <f>'Diagrama de Pareto'!F4</f>
        <v>4</v>
      </c>
      <c r="E6" s="1242" t="n">
        <v>0</v>
      </c>
      <c r="F6" s="1242" t="str">
        <v>AV</v>
      </c>
      <c r="G6" s="1242" t="str">
        <v>AV</v>
      </c>
      <c r="H6" s="1503" t="str">
        <v>Força e percurso real</v>
      </c>
      <c r="I6" s="339" t="n"/>
      <c r="J6" s="343" t="n"/>
      <c r="K6" s="32" t="n"/>
      <c r="L6" s="458" t="n"/>
      <c r="M6" s="458" t="n"/>
      <c r="N6" s="458" t="n"/>
      <c r="O6" s="460" t="n"/>
      <c r="P6" s="343" t="n"/>
      <c r="Q6" s="343" t="n"/>
      <c r="R6" s="339" t="n"/>
      <c r="S6" s="339" t="n"/>
      <c r="T6" s="339" t="n"/>
      <c r="U6" s="339" t="n"/>
      <c r="V6" s="339" t="n"/>
      <c r="W6" s="339" t="n"/>
      <c r="X6" s="339" t="n"/>
      <c r="Y6" s="339" t="n"/>
    </row>
    <row r="7" ht="48" customHeight="1" s="1091" customFormat="1">
      <c r="A7" s="349" t="n"/>
      <c r="B7" s="1242" t="str">
        <v>C</v>
      </c>
      <c r="C7" s="1275" t="str">
        <f>'Diagrama de Pareto'!A5</f>
        <v>Permitir conferência sem abrir</v>
      </c>
      <c r="D7" s="1545" t="n">
        <f>'Diagrama de Pareto'!F5</f>
        <v>3</v>
      </c>
      <c r="E7" s="1242" t="n">
        <v>0</v>
      </c>
      <c r="F7" s="1242" t="str">
        <v>AV</v>
      </c>
      <c r="G7" s="1242" t="str">
        <v>AV</v>
      </c>
      <c r="H7" s="1503" t="str">
        <v>Área crítica e detecção</v>
      </c>
      <c r="I7" s="339" t="n"/>
      <c r="J7" s="343" t="n"/>
      <c r="K7" s="32" t="n"/>
      <c r="L7" s="458" t="n"/>
      <c r="M7" s="458" t="n"/>
      <c r="N7" s="458" t="n"/>
      <c r="O7" s="460" t="n"/>
      <c r="P7" s="343" t="n"/>
      <c r="Q7" s="343" t="n"/>
      <c r="R7" s="339" t="n"/>
      <c r="S7" s="339" t="n"/>
      <c r="T7" s="339" t="n"/>
      <c r="U7" s="339" t="n"/>
      <c r="V7" s="339" t="n"/>
      <c r="W7" s="339" t="n"/>
      <c r="X7" s="339" t="n"/>
      <c r="Y7" s="339" t="n"/>
    </row>
    <row r="8" ht="48" customHeight="1" s="1091" customFormat="1">
      <c r="A8" s="349" t="n"/>
      <c r="B8" s="1242" t="str">
        <v>G</v>
      </c>
      <c r="C8" s="1275" t="str">
        <f>'Diagrama de Pareto'!A6</f>
        <v>Ter pontos de pega definidos</v>
      </c>
      <c r="D8" s="1545" t="n">
        <f>'Diagrama de Pareto'!F6</f>
        <v>2</v>
      </c>
      <c r="E8" s="1242" t="n">
        <v>0</v>
      </c>
      <c r="F8" s="1242" t="str">
        <v>AV</v>
      </c>
      <c r="G8" s="1242" t="str">
        <v>AV</v>
      </c>
      <c r="H8" s="1503" t="str">
        <v>Dimensões e uso enluvado</v>
      </c>
      <c r="I8" s="339" t="n"/>
      <c r="J8" s="343" t="n"/>
      <c r="K8" s="32" t="n"/>
      <c r="L8" s="458" t="n"/>
      <c r="M8" s="458" t="n"/>
      <c r="N8" s="458" t="n"/>
      <c r="O8" s="460" t="n"/>
      <c r="P8" s="343" t="n"/>
      <c r="Q8" s="343" t="n"/>
      <c r="R8" s="339" t="n"/>
      <c r="S8" s="339" t="n"/>
      <c r="T8" s="339" t="n"/>
      <c r="U8" s="339" t="n"/>
      <c r="V8" s="339" t="n"/>
      <c r="W8" s="339" t="n"/>
      <c r="X8" s="339" t="n"/>
      <c r="Y8" s="339" t="n"/>
    </row>
    <row r="9" ht="48" customHeight="1" s="1091" customFormat="1">
      <c r="A9" s="349" t="n"/>
      <c r="B9" s="1242" t="str">
        <v>H</v>
      </c>
      <c r="C9" s="1275" t="str">
        <f>'Diagrama de Pareto'!A7</f>
        <v>Ter retirada segura da louça</v>
      </c>
      <c r="D9" s="1545" t="n">
        <f>'Diagrama de Pareto'!F7</f>
        <v>2</v>
      </c>
      <c r="E9" s="1242" t="n">
        <v>0</v>
      </c>
      <c r="F9" s="1242" t="str">
        <v>AV</v>
      </c>
      <c r="G9" s="1242" t="str">
        <v>AV</v>
      </c>
      <c r="H9" s="1503" t="str">
        <v>Quebra controlada</v>
      </c>
      <c r="I9" s="339" t="n"/>
      <c r="J9" s="343" t="n"/>
      <c r="K9" s="32" t="n"/>
      <c r="L9" s="458" t="n"/>
      <c r="M9" s="458" t="n"/>
      <c r="N9" s="458" t="n"/>
      <c r="O9" s="460" t="n"/>
      <c r="P9" s="343" t="n"/>
      <c r="Q9" s="343" t="n"/>
      <c r="R9" s="339" t="n"/>
      <c r="S9" s="339" t="n"/>
      <c r="T9" s="339" t="n"/>
      <c r="U9" s="339" t="n"/>
      <c r="V9" s="339" t="n"/>
      <c r="W9" s="339" t="n"/>
      <c r="X9" s="339" t="n"/>
      <c r="Y9" s="339" t="n"/>
    </row>
    <row r="10" ht="48" customHeight="1" s="1091" customFormat="1">
      <c r="A10" s="349" t="n"/>
      <c r="B10" s="1242" t="str">
        <v>D</v>
      </c>
      <c r="C10" s="1275" t="str">
        <f>'Diagrama de Pareto'!A8</f>
        <v>Ser ajustável a diferentes louças</v>
      </c>
      <c r="D10" s="1545" t="n">
        <f>'Diagrama de Pareto'!F8</f>
        <v>2</v>
      </c>
      <c r="E10" s="1242" t="n">
        <v>0</v>
      </c>
      <c r="F10" s="1242" t="str">
        <v>AV</v>
      </c>
      <c r="G10" s="1242" t="str">
        <v>AV</v>
      </c>
      <c r="H10" s="1503" t="str">
        <v>Mix dimensional</v>
      </c>
      <c r="I10" s="339" t="n"/>
      <c r="J10" s="343" t="n"/>
      <c r="K10" s="32" t="n"/>
      <c r="L10" s="458" t="n"/>
      <c r="M10" s="458" t="n"/>
      <c r="N10" s="458" t="n"/>
      <c r="O10" s="460" t="n"/>
      <c r="P10" s="343" t="n"/>
      <c r="Q10" s="343" t="n"/>
      <c r="R10" s="339" t="n"/>
      <c r="S10" s="339" t="n"/>
      <c r="T10" s="339" t="n"/>
      <c r="U10" s="339" t="n"/>
      <c r="V10" s="339" t="n"/>
      <c r="W10" s="339" t="n"/>
      <c r="X10" s="339" t="n"/>
      <c r="Y10" s="339" t="n"/>
    </row>
    <row r="11" ht="48" customHeight="1" s="1091" customFormat="1">
      <c r="A11" s="349" t="n"/>
      <c r="B11" s="1242" t="str">
        <v>E</v>
      </c>
      <c r="C11" s="1275" t="str">
        <f>'Diagrama de Pareto'!A9</f>
        <v>Ser compatível com o veículo</v>
      </c>
      <c r="D11" s="1545" t="n">
        <f>'Diagrama de Pareto'!F9</f>
        <v>2</v>
      </c>
      <c r="E11" s="1242" t="n">
        <v>0</v>
      </c>
      <c r="F11" s="1242" t="str">
        <v>AV</v>
      </c>
      <c r="G11" s="1242" t="str">
        <v>AV</v>
      </c>
      <c r="H11" s="1503" t="str">
        <v>Arranjo real de carga</v>
      </c>
      <c r="I11" s="339" t="n"/>
      <c r="J11" s="343" t="n"/>
      <c r="K11" s="32" t="n"/>
      <c r="L11" s="458" t="n"/>
      <c r="M11" s="458" t="n"/>
      <c r="N11" s="458" t="n"/>
      <c r="O11" s="460" t="n"/>
      <c r="P11" s="343" t="n"/>
      <c r="Q11" s="343" t="n"/>
      <c r="R11" s="339" t="n"/>
      <c r="S11" s="339" t="n"/>
      <c r="T11" s="339" t="n"/>
      <c r="U11" s="339" t="n"/>
      <c r="V11" s="339" t="n"/>
      <c r="W11" s="339" t="n"/>
      <c r="X11" s="339" t="n"/>
      <c r="Y11" s="339" t="n"/>
    </row>
    <row r="12" ht="48" customHeight="1" s="1091" customFormat="1">
      <c r="A12" s="349" t="n"/>
      <c r="B12" s="1242" t="str">
        <v>W</v>
      </c>
      <c r="C12" s="1275" t="str">
        <f>'Diagrama de Pareto'!A10</f>
        <v>Ser estável quando apoiado</v>
      </c>
      <c r="D12" s="1545" t="n">
        <f>'Diagrama de Pareto'!F10</f>
        <v>2</v>
      </c>
      <c r="E12" s="1242" t="n">
        <v>0</v>
      </c>
      <c r="F12" s="1242" t="str">
        <v>AV</v>
      </c>
      <c r="G12" s="1242" t="str">
        <v>AV</v>
      </c>
      <c r="H12" s="1503" t="str">
        <v>Tombamento</v>
      </c>
      <c r="I12" s="339" t="n"/>
      <c r="J12" s="343" t="n"/>
      <c r="K12" s="32" t="n"/>
      <c r="L12" s="458" t="n"/>
      <c r="M12" s="458" t="n"/>
      <c r="N12" s="458" t="n"/>
      <c r="O12" s="460" t="n"/>
      <c r="P12" s="343" t="n"/>
      <c r="Q12" s="343" t="n"/>
      <c r="R12" s="339" t="n"/>
      <c r="S12" s="339" t="n"/>
      <c r="T12" s="339" t="n"/>
      <c r="U12" s="339" t="n"/>
      <c r="V12" s="339" t="n"/>
      <c r="W12" s="339" t="n"/>
      <c r="X12" s="339" t="n"/>
      <c r="Y12" s="339" t="n"/>
    </row>
    <row r="13" ht="48" customHeight="1" s="1091" customFormat="1">
      <c r="A13" s="349" t="n"/>
      <c r="B13" s="1242" t="str">
        <v>V</v>
      </c>
      <c r="C13" s="1275" t="str">
        <f>'Diagrama de Pareto'!A11</f>
        <v>Ter baixo custo por ciclo de uso</v>
      </c>
      <c r="D13" s="1545" t="n">
        <f>'Diagrama de Pareto'!F11</f>
        <v>2</v>
      </c>
      <c r="E13" s="1242" t="n">
        <v>0</v>
      </c>
      <c r="F13" s="1242" t="str">
        <v>AV</v>
      </c>
      <c r="G13" s="1242" t="str">
        <v>AV</v>
      </c>
      <c r="H13" s="1503" t="str">
        <v>Custeio completo</v>
      </c>
      <c r="I13" s="339" t="n"/>
      <c r="J13" s="343" t="n"/>
      <c r="K13" s="32" t="n"/>
      <c r="L13" s="458" t="n"/>
      <c r="M13" s="458" t="n"/>
      <c r="N13" s="458" t="n"/>
      <c r="O13" s="460" t="n"/>
      <c r="P13" s="343" t="n"/>
      <c r="Q13" s="343" t="n"/>
      <c r="R13" s="339" t="n"/>
      <c r="S13" s="339" t="n"/>
      <c r="T13" s="339" t="n"/>
      <c r="U13" s="339" t="n"/>
      <c r="V13" s="339" t="n"/>
      <c r="W13" s="339" t="n"/>
      <c r="X13" s="339" t="n"/>
      <c r="Y13" s="339" t="n"/>
    </row>
    <row r="14" ht="48" customHeight="1" s="1091" customFormat="1">
      <c r="A14" s="349" t="n"/>
      <c r="B14" s="1242" t="str">
        <v>I</v>
      </c>
      <c r="C14" s="1275" t="str">
        <f>'Diagrama de Pareto'!A12</f>
        <v>Ser de uso intuitivo</v>
      </c>
      <c r="D14" s="1545" t="n">
        <f>'Diagrama de Pareto'!F12</f>
        <v>1</v>
      </c>
      <c r="E14" s="1242" t="n">
        <v>0</v>
      </c>
      <c r="F14" s="1242" t="str">
        <v>AV</v>
      </c>
      <c r="G14" s="1242" t="str">
        <v>AV</v>
      </c>
      <c r="H14" s="1503" t="str">
        <v>Uso sem treinamento</v>
      </c>
      <c r="I14" s="339" t="n"/>
      <c r="J14" s="343" t="n"/>
      <c r="K14" s="32" t="n"/>
      <c r="L14" s="458" t="n"/>
      <c r="M14" s="458" t="n"/>
      <c r="N14" s="458" t="n"/>
      <c r="O14" s="460" t="n"/>
      <c r="P14" s="343" t="n"/>
      <c r="Q14" s="343" t="n"/>
      <c r="R14" s="339" t="n"/>
      <c r="S14" s="339" t="n"/>
      <c r="T14" s="339" t="n"/>
      <c r="U14" s="339" t="n"/>
      <c r="V14" s="339" t="n"/>
      <c r="W14" s="339" t="n"/>
      <c r="X14" s="339" t="n"/>
      <c r="Y14" s="339" t="n"/>
    </row>
    <row r="15" ht="48" customHeight="1" s="1091" customFormat="1">
      <c r="A15" s="349" t="n"/>
      <c r="B15" s="1242" t="str">
        <v>K</v>
      </c>
      <c r="C15" s="1275" t="str">
        <f>'Diagrama de Pareto'!A13</f>
        <v>Ser empilhável</v>
      </c>
      <c r="D15" s="1242" t="n">
        <f>'Diagrama de Pareto'!F13</f>
        <v>1</v>
      </c>
      <c r="E15" s="1242" t="n">
        <v>0</v>
      </c>
      <c r="F15" s="1242" t="str">
        <v>AV</v>
      </c>
      <c r="G15" s="1242" t="str">
        <v>AV</v>
      </c>
      <c r="H15" s="1503" t="str">
        <v>Compressão</v>
      </c>
      <c r="I15" s="339" t="n"/>
      <c r="J15" s="343" t="n"/>
      <c r="K15" s="32" t="n"/>
      <c r="L15" s="458" t="n"/>
      <c r="M15" s="458" t="n"/>
      <c r="N15" s="458" t="n"/>
      <c r="O15" s="460" t="n"/>
      <c r="P15" s="343" t="n"/>
      <c r="Q15" s="343" t="n"/>
      <c r="R15" s="339" t="n"/>
      <c r="S15" s="339" t="n"/>
      <c r="T15" s="339" t="n"/>
      <c r="U15" s="339" t="n"/>
      <c r="V15" s="339" t="n"/>
      <c r="W15" s="339" t="n"/>
      <c r="X15" s="339" t="n"/>
      <c r="Y15" s="339" t="n"/>
    </row>
    <row r="16" ht="48" customHeight="1" s="1091" customFormat="1">
      <c r="A16" s="349" t="n"/>
      <c r="B16" s="1242" t="str">
        <v>L</v>
      </c>
      <c r="C16" s="1275" t="str">
        <f>'Diagrama de Pareto'!A14</f>
        <v>Ter desempenho uniforme</v>
      </c>
      <c r="D16" s="1545" t="n">
        <f>'Diagrama de Pareto'!F14</f>
        <v>1</v>
      </c>
      <c r="E16" s="1242" t="n">
        <v>0</v>
      </c>
      <c r="F16" s="1242" t="str">
        <v>AV</v>
      </c>
      <c r="G16" s="1242" t="str">
        <v>AV</v>
      </c>
      <c r="H16" s="1503" t="str">
        <v>Repetição entre unidades</v>
      </c>
      <c r="I16" s="339" t="n"/>
      <c r="J16" s="343" t="n"/>
      <c r="K16" s="32" t="n"/>
      <c r="L16" s="458" t="n"/>
      <c r="M16" s="458" t="n"/>
      <c r="N16" s="458" t="n"/>
      <c r="O16" s="460" t="n"/>
      <c r="P16" s="343" t="n"/>
      <c r="Q16" s="343" t="n"/>
      <c r="R16" s="339" t="n"/>
      <c r="S16" s="339" t="n"/>
      <c r="T16" s="339" t="n"/>
      <c r="U16" s="339" t="n"/>
      <c r="V16" s="339" t="n"/>
      <c r="W16" s="339" t="n"/>
      <c r="X16" s="339" t="n"/>
      <c r="Y16" s="339" t="n"/>
    </row>
    <row r="17" ht="48" customHeight="1" s="1091" customFormat="1">
      <c r="A17" s="349" t="n"/>
      <c r="B17" s="1242" t="str">
        <v>O</v>
      </c>
      <c r="C17" s="1275" t="str">
        <f>'Diagrama de Pareto'!A15</f>
        <v>Ser reutilizável</v>
      </c>
      <c r="D17" s="1242" t="n">
        <f>'Diagrama de Pareto'!F15</f>
        <v>1</v>
      </c>
      <c r="E17" s="1242" t="n">
        <v>0</v>
      </c>
      <c r="F17" s="1242" t="str">
        <v>AV</v>
      </c>
      <c r="G17" s="1242" t="str">
        <v>AV</v>
      </c>
      <c r="H17" s="1503" t="str">
        <v>Ensaio cíclico</v>
      </c>
      <c r="I17" s="339" t="n"/>
      <c r="J17" s="343" t="n"/>
      <c r="K17" s="32" t="n"/>
      <c r="L17" s="458" t="n"/>
      <c r="M17" s="458" t="n"/>
      <c r="N17" s="458" t="n"/>
      <c r="O17" s="460" t="n"/>
      <c r="P17" s="343" t="n"/>
      <c r="Q17" s="343" t="n"/>
      <c r="R17" s="339" t="n"/>
      <c r="S17" s="339" t="n"/>
      <c r="T17" s="339" t="n"/>
      <c r="U17" s="339" t="n"/>
      <c r="V17" s="339" t="n"/>
      <c r="W17" s="339" t="n"/>
      <c r="X17" s="339" t="n"/>
      <c r="Y17" s="339" t="n"/>
    </row>
    <row r="18" ht="48" customHeight="1" s="1091" customFormat="1">
      <c r="A18" s="349" t="n"/>
      <c r="B18" s="1242" t="str">
        <v>J</v>
      </c>
      <c r="C18" s="1275" t="str">
        <f>'Diagrama de Pareto'!A16</f>
        <v>Ser compacto</v>
      </c>
      <c r="D18" s="1242" t="n">
        <f>'Diagrama de Pareto'!F16</f>
        <v>1</v>
      </c>
      <c r="E18" s="1242" t="n">
        <v>0</v>
      </c>
      <c r="F18" s="1242" t="str">
        <v>AV</v>
      </c>
      <c r="G18" s="1242" t="str">
        <v>AV</v>
      </c>
      <c r="H18" s="1503" t="str">
        <v>Cubagem e retorno</v>
      </c>
      <c r="I18" s="339" t="n"/>
      <c r="J18" s="343" t="n"/>
      <c r="K18" s="32" t="n"/>
      <c r="L18" s="458" t="n"/>
      <c r="M18" s="458" t="n"/>
      <c r="N18" s="458" t="n"/>
      <c r="O18" s="460" t="n"/>
      <c r="P18" s="343" t="n"/>
      <c r="Q18" s="343" t="n"/>
      <c r="R18" s="339" t="n"/>
      <c r="S18" s="339" t="n"/>
      <c r="T18" s="339" t="n"/>
      <c r="U18" s="339" t="n"/>
      <c r="V18" s="339" t="n"/>
      <c r="W18" s="339" t="n"/>
      <c r="X18" s="339" t="n"/>
      <c r="Y18" s="339" t="n"/>
    </row>
    <row r="19" ht="48" customHeight="1" s="1091" customFormat="1">
      <c r="A19" s="349" t="n"/>
      <c r="B19" s="1242" t="str">
        <v>P</v>
      </c>
      <c r="C19" s="1275" t="str">
        <f>'Diagrama de Pareto'!A17</f>
        <v>Ser resistente a intempéries</v>
      </c>
      <c r="D19" s="1242" t="n">
        <f>'Diagrama de Pareto'!F17</f>
        <v>1</v>
      </c>
      <c r="E19" s="1242" t="n">
        <v>0</v>
      </c>
      <c r="F19" s="1242" t="str">
        <v>AV</v>
      </c>
      <c r="G19" s="1242" t="str">
        <v>AV</v>
      </c>
      <c r="H19" s="1503" t="str">
        <v>Condicionamento e compressão</v>
      </c>
      <c r="I19" s="339" t="n"/>
      <c r="J19" s="343" t="n"/>
      <c r="K19" s="32" t="n"/>
      <c r="L19" s="458" t="n"/>
      <c r="M19" s="458" t="n"/>
      <c r="N19" s="458" t="n"/>
      <c r="O19" s="460" t="n"/>
      <c r="P19" s="343" t="n"/>
      <c r="Q19" s="343" t="n"/>
      <c r="R19" s="339" t="n"/>
      <c r="S19" s="339" t="n"/>
      <c r="T19" s="339" t="n"/>
      <c r="U19" s="339" t="n"/>
      <c r="V19" s="339" t="n"/>
      <c r="W19" s="339" t="n"/>
      <c r="X19" s="339" t="n"/>
      <c r="Y19" s="339" t="n"/>
    </row>
    <row r="20" ht="48" customHeight="1" s="1091" customFormat="1">
      <c r="A20" s="349" t="n"/>
      <c r="B20" s="1242" t="str">
        <v>M</v>
      </c>
      <c r="C20" s="1275" t="str">
        <f>'Diagrama de Pareto'!A18</f>
        <v>Ter indicação visual de uso</v>
      </c>
      <c r="D20" s="1242" t="n">
        <f>'Diagrama de Pareto'!F18</f>
        <v>1</v>
      </c>
      <c r="E20" s="1242" t="n">
        <v>0</v>
      </c>
      <c r="F20" s="1242" t="str">
        <v>AV</v>
      </c>
      <c r="G20" s="1242" t="str">
        <v>AV</v>
      </c>
      <c r="H20" s="1503" t="str">
        <v>Legibilidade e fechamento</v>
      </c>
      <c r="I20" s="339" t="n"/>
      <c r="J20" s="343" t="n"/>
      <c r="K20" s="32" t="n"/>
      <c r="L20" s="458" t="n"/>
      <c r="M20" s="458" t="n"/>
      <c r="N20" s="458" t="n"/>
      <c r="O20" s="460" t="n"/>
      <c r="P20" s="343" t="n"/>
      <c r="Q20" s="343" t="n"/>
      <c r="R20" s="339" t="n"/>
      <c r="S20" s="339" t="n"/>
      <c r="T20" s="339" t="n"/>
      <c r="U20" s="339" t="n"/>
      <c r="V20" s="339" t="n"/>
      <c r="W20" s="339" t="n"/>
      <c r="X20" s="339" t="n"/>
      <c r="Y20" s="339" t="n"/>
    </row>
    <row r="21" ht="48" customHeight="1" s="1091" customFormat="1">
      <c r="A21" s="349" t="n"/>
      <c r="B21" s="1242" t="str">
        <v>T</v>
      </c>
      <c r="C21" s="1275" t="str">
        <f>'Diagrama de Pareto'!A19</f>
        <v>Ter peças modulares</v>
      </c>
      <c r="D21" s="1242" t="n">
        <f>'Diagrama de Pareto'!F19</f>
        <v>1</v>
      </c>
      <c r="E21" s="1242" t="n">
        <v>0</v>
      </c>
      <c r="F21" s="1242" t="str">
        <v>AV</v>
      </c>
      <c r="G21" s="1242" t="str">
        <v>AV</v>
      </c>
      <c r="H21" s="1503" t="str">
        <v>Troca independente</v>
      </c>
      <c r="I21" s="339" t="n"/>
      <c r="J21" s="343" t="n"/>
      <c r="K21" s="32" t="n"/>
      <c r="L21" s="458" t="n"/>
      <c r="M21" s="458" t="n"/>
      <c r="N21" s="458" t="n"/>
      <c r="O21" s="460" t="n"/>
      <c r="P21" s="343" t="n"/>
      <c r="Q21" s="343" t="n"/>
      <c r="R21" s="339" t="n"/>
      <c r="S21" s="339" t="n"/>
      <c r="T21" s="339" t="n"/>
      <c r="U21" s="339" t="n"/>
      <c r="V21" s="339" t="n"/>
      <c r="W21" s="339" t="n"/>
      <c r="X21" s="339" t="n"/>
      <c r="Y21" s="339" t="n"/>
    </row>
    <row r="22" ht="48" customHeight="1" s="1091" customFormat="1">
      <c r="A22" s="349" t="n"/>
      <c r="B22" s="1242" t="str">
        <v>U</v>
      </c>
      <c r="C22" s="1275" t="str">
        <f>'Diagrama de Pareto'!A20</f>
        <v>Ter montagem em poucas etapas</v>
      </c>
      <c r="D22" s="1242" t="n">
        <f>'Diagrama de Pareto'!F20</f>
        <v>1</v>
      </c>
      <c r="E22" s="1242" t="n">
        <v>0</v>
      </c>
      <c r="F22" s="1242" t="str">
        <v>AV</v>
      </c>
      <c r="G22" s="1242" t="str">
        <v>AV</v>
      </c>
      <c r="H22" s="1503" t="str">
        <v>Contagem de ações</v>
      </c>
      <c r="I22" s="339" t="n"/>
      <c r="J22" s="343" t="n"/>
      <c r="K22" s="32" t="n"/>
      <c r="L22" s="458" t="n"/>
      <c r="M22" s="458" t="n"/>
      <c r="N22" s="458" t="n"/>
      <c r="O22" s="460" t="n"/>
      <c r="P22" s="343" t="n"/>
      <c r="Q22" s="343" t="n"/>
      <c r="R22" s="339" t="n"/>
      <c r="S22" s="339" t="n"/>
      <c r="T22" s="339" t="n"/>
      <c r="U22" s="339" t="n"/>
      <c r="V22" s="339" t="n"/>
      <c r="W22" s="339" t="n"/>
      <c r="X22" s="339" t="n"/>
      <c r="Y22" s="339" t="n"/>
    </row>
    <row r="23" ht="48" customHeight="1" s="1091" customFormat="1">
      <c r="A23" s="349" t="n"/>
      <c r="B23" s="1242" t="str">
        <v>Q</v>
      </c>
      <c r="C23" s="1275" t="str">
        <f>'Diagrama de Pareto'!A21</f>
        <v>Ter manutenção simples</v>
      </c>
      <c r="D23" s="1242" t="n">
        <f>'Diagrama de Pareto'!F21</f>
        <v>1</v>
      </c>
      <c r="E23" s="1242" t="n">
        <v>0</v>
      </c>
      <c r="F23" s="1242" t="str">
        <v>AV</v>
      </c>
      <c r="G23" s="1242" t="str">
        <v>AV</v>
      </c>
      <c r="H23" s="1503" t="str">
        <v>Cronometragem</v>
      </c>
      <c r="I23" s="339" t="n"/>
      <c r="J23" s="343" t="n"/>
      <c r="K23" s="32" t="n"/>
      <c r="L23" s="458" t="n"/>
      <c r="M23" s="458" t="n"/>
      <c r="N23" s="458" t="n"/>
      <c r="O23" s="460" t="n"/>
      <c r="P23" s="343" t="n"/>
      <c r="Q23" s="343" t="n"/>
      <c r="R23" s="339" t="n"/>
      <c r="S23" s="339" t="n"/>
      <c r="T23" s="339" t="n"/>
      <c r="U23" s="339" t="n"/>
      <c r="V23" s="339" t="n"/>
      <c r="W23" s="339" t="n"/>
      <c r="X23" s="339" t="n"/>
      <c r="Y23" s="339" t="n"/>
    </row>
    <row r="24" ht="48" customHeight="1" s="1091" customFormat="1">
      <c r="A24" s="358" t="n"/>
      <c r="B24" s="1343" t="str">
        <v>N</v>
      </c>
      <c r="C24" s="1343" t="str">
        <f>'Diagrama de Pareto'!A22</f>
        <v>Ter identificação visível</v>
      </c>
      <c r="D24" s="1343" t="n">
        <f>'Diagrama de Pareto'!F22</f>
        <v>1</v>
      </c>
      <c r="E24" s="1546" t="n">
        <v>0</v>
      </c>
      <c r="F24" s="1546" t="str">
        <v>AV</v>
      </c>
      <c r="G24" s="1546" t="str">
        <v>AV</v>
      </c>
      <c r="H24" s="1343" t="str">
        <v>Legibilidade após ciclos</v>
      </c>
      <c r="I24" s="339" t="n"/>
      <c r="J24" s="343" t="n"/>
      <c r="K24" s="32" t="n"/>
      <c r="L24" s="458" t="n"/>
      <c r="M24" s="458" t="n"/>
      <c r="N24" s="458" t="n"/>
      <c r="O24" s="460" t="n"/>
      <c r="P24" s="343" t="n"/>
      <c r="Q24" s="343" t="n"/>
      <c r="R24" s="339" t="n"/>
      <c r="S24" s="339" t="n"/>
      <c r="T24" s="339" t="n"/>
      <c r="U24" s="339" t="n"/>
      <c r="V24" s="339" t="n"/>
      <c r="W24" s="339" t="n"/>
      <c r="X24" s="339" t="n"/>
      <c r="Y24" s="339" t="n"/>
    </row>
    <row r="25" ht="48" customHeight="1" s="1091" customFormat="1">
      <c r="A25" s="339" t="n"/>
      <c r="B25" s="1243" t="str">
        <v>R</v>
      </c>
      <c r="C25" s="1243" t="str">
        <f>'Diagrama de Pareto'!A23</f>
        <v>Ser de fácil desmontagem</v>
      </c>
      <c r="D25" s="1243" t="n">
        <f>'Diagrama de Pareto'!F23</f>
        <v>1</v>
      </c>
      <c r="E25" s="1243" t="n">
        <v>0</v>
      </c>
      <c r="F25" s="1243" t="str">
        <v>AV</v>
      </c>
      <c r="G25" s="1243" t="str">
        <v>AV</v>
      </c>
      <c r="H25" s="1243" t="str">
        <v>Cronometragem</v>
      </c>
      <c r="I25" s="339" t="n"/>
      <c r="J25" s="339" t="n"/>
      <c r="K25" s="339" t="n"/>
      <c r="L25" s="458" t="n"/>
      <c r="M25" s="458" t="n"/>
      <c r="N25" s="458" t="n"/>
      <c r="O25" s="460" t="n"/>
      <c r="P25" s="343" t="n"/>
      <c r="Q25" s="343" t="n"/>
      <c r="R25" s="339" t="n"/>
      <c r="S25" s="339" t="n"/>
      <c r="T25" s="339" t="n"/>
      <c r="U25" s="339" t="n"/>
      <c r="V25" s="339" t="n"/>
      <c r="W25" s="339" t="n"/>
      <c r="X25" s="339" t="n"/>
      <c r="Y25" s="339" t="n"/>
    </row>
    <row r="26" ht="48" customHeight="1" s="1091" customFormat="1">
      <c r="A26" s="339" t="n"/>
      <c r="B26" s="1275" t="str">
        <v>S</v>
      </c>
      <c r="C26" s="1243" t="str">
        <f>'Diagrama de Pareto'!A24</f>
        <v>Ter materiais recicláveis</v>
      </c>
      <c r="D26" s="1243" t="n">
        <f>'Diagrama de Pareto'!F24</f>
        <v>0</v>
      </c>
      <c r="E26" s="1243" t="n">
        <v>0</v>
      </c>
      <c r="F26" s="1243" t="str">
        <v>AV</v>
      </c>
      <c r="G26" s="1243" t="str">
        <v>AV</v>
      </c>
      <c r="H26" s="1243" t="str">
        <v>Composição e cadeia regional</v>
      </c>
      <c r="I26" s="339" t="n"/>
      <c r="J26" s="339" t="n"/>
      <c r="K26" s="339" t="n"/>
      <c r="L26" s="458" t="n"/>
      <c r="M26" s="458" t="n"/>
      <c r="N26" s="458" t="n"/>
      <c r="O26" s="460" t="n"/>
      <c r="P26" s="343" t="n"/>
      <c r="Q26" s="343" t="n"/>
      <c r="R26" s="339" t="n"/>
      <c r="S26" s="339" t="n"/>
      <c r="T26" s="339" t="n"/>
      <c r="U26" s="339" t="n"/>
      <c r="V26" s="339" t="n"/>
      <c r="W26" s="339" t="n"/>
      <c r="X26" s="339" t="n"/>
      <c r="Y26" s="339" t="n"/>
    </row>
    <row r="27" ht="15.75" customHeight="1" s="1091" customFormat="1">
      <c r="A27" s="339" t="n"/>
      <c r="B27" s="934"/>
      <c r="C27" s="934"/>
      <c r="D27" s="934"/>
      <c r="E27" s="934"/>
      <c r="F27" s="934"/>
      <c r="G27" s="934"/>
      <c r="H27" s="934"/>
      <c r="I27" s="339" t="n"/>
      <c r="J27" s="339" t="n"/>
      <c r="K27" s="339" t="n"/>
      <c r="L27" s="458" t="n"/>
      <c r="M27" s="458" t="n"/>
      <c r="N27" s="458" t="n"/>
      <c r="O27" s="460" t="n"/>
      <c r="P27" s="343" t="n"/>
      <c r="Q27" s="343" t="n"/>
      <c r="R27" s="339" t="n"/>
      <c r="S27" s="339" t="n"/>
      <c r="T27" s="339" t="n"/>
      <c r="U27" s="339" t="n"/>
      <c r="V27" s="339" t="n"/>
      <c r="W27" s="339" t="n"/>
      <c r="X27" s="339" t="n"/>
      <c r="Y27" s="339" t="n"/>
    </row>
    <row r="28" ht="36" customHeight="1" s="1091" customFormat="1">
      <c r="A28" s="339" t="n"/>
      <c r="B28" s="1216"/>
      <c r="C28" s="1216"/>
      <c r="D28" s="1216"/>
      <c r="E28" s="1216"/>
      <c r="F28" s="1216" t="str">
        <f>IF(COUNT(F4:F26)=ROWS(F4:F26),SUMPRODUCT(F4:F26,$D$4:$D$26),"Pendente: notas AV")</f>
        <v>Pendente: notas AV</v>
      </c>
      <c r="G28" s="1216" t="str">
        <f>IF(COUNT(G4:G26)=ROWS(G4:G26),SUMPRODUCT(G4:G26,$D$4:$D$26),"Pendente: notas AV")</f>
        <v>Pendente: notas AV</v>
      </c>
      <c r="H28" s="1216"/>
      <c r="I28" s="339" t="n"/>
      <c r="J28" s="339" t="n"/>
      <c r="K28" s="339" t="n"/>
      <c r="L28" s="458" t="n"/>
      <c r="M28" s="458" t="n"/>
      <c r="N28" s="458" t="n"/>
      <c r="O28" s="460" t="n"/>
      <c r="P28" s="343" t="n"/>
      <c r="Q28" s="343" t="n"/>
      <c r="R28" s="339" t="n"/>
      <c r="S28" s="339" t="n"/>
      <c r="T28" s="339" t="n"/>
      <c r="U28" s="339" t="n"/>
      <c r="V28" s="339" t="n"/>
      <c r="W28" s="339" t="n"/>
      <c r="X28" s="339" t="n"/>
      <c r="Y28" s="339" t="n"/>
    </row>
    <row r="29" ht="15.75" customHeight="1" s="1091" customFormat="1">
      <c r="A29" s="339" t="n"/>
      <c r="B29" s="934"/>
      <c r="C29" s="934"/>
      <c r="D29" s="934"/>
      <c r="E29" s="934"/>
      <c r="F29" s="934"/>
      <c r="G29" s="934"/>
      <c r="H29" s="934"/>
      <c r="I29" s="339" t="n"/>
      <c r="J29" s="339" t="n"/>
      <c r="K29" s="339" t="n"/>
      <c r="L29" s="458" t="n"/>
      <c r="M29" s="458" t="n"/>
      <c r="N29" s="458" t="n"/>
      <c r="O29" s="460" t="n"/>
      <c r="P29" s="343" t="n"/>
      <c r="Q29" s="343" t="n"/>
      <c r="R29" s="339" t="n"/>
      <c r="S29" s="339" t="n"/>
      <c r="T29" s="339" t="n"/>
      <c r="U29" s="339" t="n"/>
      <c r="V29" s="339" t="n"/>
      <c r="W29" s="339" t="n"/>
      <c r="X29" s="339" t="n"/>
      <c r="Y29" s="339" t="n"/>
    </row>
    <row r="30" ht="15.75" customHeight="1" s="1091" customFormat="1">
      <c r="A30" s="339" t="n"/>
      <c r="B30" s="934"/>
      <c r="C30" s="934"/>
      <c r="D30" s="934"/>
      <c r="E30" s="934"/>
      <c r="F30" s="934"/>
      <c r="G30" s="934"/>
      <c r="H30" s="934"/>
      <c r="I30" s="339" t="n"/>
      <c r="J30" s="339" t="n"/>
      <c r="K30" s="339" t="n"/>
      <c r="L30" s="458" t="n"/>
      <c r="M30" s="458" t="n"/>
      <c r="N30" s="458" t="n"/>
      <c r="O30" s="460" t="n"/>
      <c r="P30" s="343" t="n"/>
      <c r="Q30" s="343" t="n"/>
      <c r="R30" s="339" t="n"/>
      <c r="S30" s="339" t="n"/>
      <c r="T30" s="339" t="n"/>
      <c r="U30" s="339" t="n"/>
      <c r="V30" s="339" t="n"/>
      <c r="W30" s="339" t="n"/>
      <c r="X30" s="339" t="n"/>
      <c r="Y30" s="339" t="n"/>
    </row>
    <row r="31" ht="66" customHeight="1" s="14181" customFormat="1">
      <c r="A31" s="339" t="n"/>
      <c r="B31" s="26693" t="str">
        <v>MF-B escolhida na primeira Pugh. C1 permanece datum histórico da segunda matriz; revisar C1/C2/C3 e confirmar a referência conforme o estágio externo antes de pontuar. C2/C3 continuam AV; nenhuma concepção física foi selecionada.</v>
      </c>
      <c r="C31" s="26693"/>
      <c r="D31" s="26693"/>
      <c r="E31" s="26693"/>
      <c r="F31" s="26693"/>
      <c r="G31" s="26693"/>
      <c r="H31" s="26693"/>
      <c r="I31" s="339" t="n"/>
      <c r="J31" s="339" t="n"/>
      <c r="K31" s="339" t="n"/>
      <c r="L31" s="458" t="n"/>
      <c r="M31" s="458" t="n"/>
      <c r="N31" s="458" t="n"/>
      <c r="O31" s="460" t="n"/>
      <c r="P31" s="343" t="n"/>
      <c r="Q31" s="343" t="n"/>
      <c r="R31" s="339" t="n"/>
      <c r="S31" s="339" t="n"/>
      <c r="T31" s="339" t="n"/>
      <c r="U31" s="339" t="n"/>
      <c r="V31" s="339" t="n"/>
      <c r="W31" s="339" t="n"/>
      <c r="X31" s="339" t="n"/>
      <c r="Y31" s="339" t="n"/>
    </row>
    <row r="32" ht="15.75" customHeight="1" s="1091" customFormat="1">
      <c r="A32" s="339" t="n"/>
      <c r="B32" s="934"/>
      <c r="C32" s="934"/>
      <c r="D32" s="934"/>
      <c r="E32" s="934"/>
      <c r="F32" s="934"/>
      <c r="G32" s="934"/>
      <c r="H32" s="934"/>
      <c r="I32" s="339" t="n"/>
      <c r="J32" s="339" t="n"/>
      <c r="K32" s="339" t="n"/>
      <c r="L32" s="458" t="n"/>
      <c r="M32" s="458" t="n"/>
      <c r="N32" s="458" t="n"/>
      <c r="O32" s="460" t="n"/>
      <c r="P32" s="343" t="n"/>
      <c r="Q32" s="343" t="n"/>
      <c r="R32" s="339" t="n"/>
      <c r="S32" s="339" t="n"/>
      <c r="T32" s="339" t="n"/>
      <c r="U32" s="339" t="n"/>
      <c r="V32" s="339" t="n"/>
      <c r="W32" s="339" t="n"/>
      <c r="X32" s="339" t="n"/>
      <c r="Y32" s="339" t="n"/>
    </row>
    <row r="33" ht="66" customHeight="1" s="14181" customFormat="1">
      <c r="A33" s="339" t="n"/>
      <c r="B33" s="26192" t="str">
        <v>Justificar cada nota física: mesmo produto/carga/percurso, resultado ou estimativa identificada, diferença em relação a C1, regra da escala −2/−1/0/+1/+2 e condição ainda a confirmar. Comparar as três concepções na proteção direta da peça.</v>
      </c>
      <c r="C33" s="26192" t="str">
        <v>Justificar cada nota física: mesmo produto/carga/percurso, resultado ou estimativa identificada, diferença em relação a C1, regra da escala −2/−1/0/+1/+2 e condição ainda a confirmar. Comparar as três concepções na proteção direta da peça.</v>
      </c>
      <c r="D33" s="26192" t="str">
        <v>Justificar cada nota física: mesmo produto/carga/percurso, resultado ou estimativa identificada, diferença em relação a C1, regra da escala −2/−1/0/+1/+2 e condição ainda a confirmar. Comparar as três concepções na proteção direta da peça.</v>
      </c>
      <c r="E33" s="26192" t="str">
        <v>Justificar cada nota física: mesmo produto/carga/percurso, resultado ou estimativa identificada, diferença em relação a C1, regra da escala −2/−1/0/+1/+2 e condição ainda a confirmar. Comparar as três concepções na proteção direta da peça.</v>
      </c>
      <c r="F33" s="26192" t="str">
        <v>Justificar cada nota física: mesmo produto/carga/percurso, resultado ou estimativa identificada, diferença em relação a C1, regra da escala −2/−1/0/+1/+2 e condição ainda a confirmar. Comparar as três concepções na proteção direta da peça.</v>
      </c>
      <c r="G33" s="26192" t="str">
        <v>Justificar cada nota física: mesmo produto/carga/percurso, resultado ou estimativa identificada, diferença em relação a C1, regra da escala −2/−1/0/+1/+2 e condição ainda a confirmar. Comparar as três concepções na proteção direta da peça.</v>
      </c>
      <c r="H33" s="26192" t="str">
        <v>Justificar cada nota física: mesmo produto/carga/percurso, resultado ou estimativa identificada, diferença em relação a C1, regra da escala −2/−1/0/+1/+2 e condição ainda a confirmar. Comparar as três concepções na proteção direta da peça.</v>
      </c>
      <c r="I33" s="339" t="n"/>
      <c r="J33" s="339" t="n"/>
      <c r="K33" s="339" t="n"/>
      <c r="L33" s="458" t="n"/>
      <c r="M33" s="458" t="n"/>
      <c r="N33" s="458" t="n"/>
      <c r="O33" s="460" t="n"/>
      <c r="P33" s="343" t="n"/>
      <c r="Q33" s="343" t="n"/>
      <c r="R33" s="339" t="n"/>
      <c r="S33" s="339" t="n"/>
      <c r="T33" s="339" t="n"/>
      <c r="U33" s="339" t="n"/>
      <c r="V33" s="339" t="n"/>
      <c r="W33" s="339" t="n"/>
      <c r="X33" s="339" t="n"/>
      <c r="Y33" s="339" t="n"/>
    </row>
    <row r="34" ht="15.75" customHeight="1" s="1091" customFormat="1">
      <c r="A34" s="339" t="n"/>
      <c r="B34" s="934"/>
      <c r="C34" s="934"/>
      <c r="D34" s="934"/>
      <c r="E34" s="934"/>
      <c r="F34" s="934"/>
      <c r="G34" s="934"/>
      <c r="H34" s="934"/>
      <c r="I34" s="339" t="n"/>
      <c r="J34" s="339" t="n"/>
      <c r="K34" s="339" t="n"/>
      <c r="L34" s="458" t="n"/>
      <c r="M34" s="458" t="n"/>
      <c r="N34" s="458" t="n"/>
      <c r="O34" s="460" t="n"/>
      <c r="P34" s="343" t="n"/>
      <c r="Q34" s="343" t="n"/>
      <c r="R34" s="339" t="n"/>
      <c r="S34" s="339" t="n"/>
      <c r="T34" s="339" t="n"/>
      <c r="U34" s="339" t="n"/>
      <c r="V34" s="339" t="n"/>
      <c r="W34" s="339" t="n"/>
      <c r="X34" s="339" t="n"/>
      <c r="Y34" s="339" t="n"/>
    </row>
    <row r="35" ht="66" customHeight="1" s="14181" customFormat="1">
      <c r="A35" s="339" t="n"/>
      <c r="B35" s="26693" t="str">
        <v>Usar os 23 RP da primeira Pugh e os critérios/pesos desta segunda matriz. Revisar C1/C2/C3 e datum para MF-B; obter as análises de proteção, massa, carga, estabilidade, envelope, vida e custo. As nove AV e os protocolos de validação permanecem obrigatórios.</v>
      </c>
      <c r="C35" s="26693"/>
      <c r="D35" s="26693"/>
      <c r="E35" s="26693"/>
      <c r="F35" s="26693"/>
      <c r="G35" s="26693"/>
      <c r="H35" s="26693"/>
      <c r="I35" s="339" t="n"/>
      <c r="J35" s="339" t="n"/>
      <c r="K35" s="339" t="n"/>
      <c r="L35" s="458" t="n"/>
      <c r="M35" s="458" t="n"/>
      <c r="N35" s="458" t="n"/>
      <c r="O35" s="460" t="n"/>
      <c r="P35" s="343" t="n"/>
      <c r="Q35" s="343" t="n"/>
      <c r="R35" s="339" t="n"/>
      <c r="S35" s="339" t="n"/>
      <c r="T35" s="339" t="n"/>
      <c r="U35" s="339" t="n"/>
      <c r="V35" s="339" t="n"/>
      <c r="W35" s="339" t="n"/>
      <c r="X35" s="339" t="n"/>
      <c r="Y35" s="339" t="n"/>
    </row>
    <row r="36" ht="15.75" customHeight="1" s="1091" customFormat="1">
      <c r="A36" s="339" t="n"/>
      <c r="B36" s="934"/>
      <c r="C36" s="934"/>
      <c r="D36" s="934"/>
      <c r="E36" s="934"/>
      <c r="F36" s="934"/>
      <c r="G36" s="934"/>
      <c r="H36" s="934"/>
      <c r="I36" s="339" t="n"/>
      <c r="J36" s="339" t="n"/>
      <c r="K36" s="339" t="n"/>
      <c r="L36" s="458" t="n"/>
      <c r="M36" s="458" t="n"/>
      <c r="N36" s="458" t="n"/>
      <c r="O36" s="460" t="n"/>
      <c r="P36" s="343" t="n"/>
      <c r="Q36" s="343" t="n"/>
      <c r="R36" s="339" t="n"/>
      <c r="S36" s="339" t="n"/>
      <c r="T36" s="339" t="n"/>
      <c r="U36" s="339" t="n"/>
      <c r="V36" s="339" t="n"/>
      <c r="W36" s="339" t="n"/>
      <c r="X36" s="339" t="n"/>
      <c r="Y36" s="339" t="n"/>
    </row>
    <row r="37" ht="15.75" customHeight="1" s="1091" customFormat="1">
      <c r="A37" s="339" t="n"/>
      <c r="B37" s="934"/>
      <c r="C37" s="934"/>
      <c r="D37" s="934"/>
      <c r="E37" s="934"/>
      <c r="F37" s="934"/>
      <c r="G37" s="934"/>
      <c r="H37" s="934"/>
      <c r="I37" s="339" t="n"/>
      <c r="J37" s="339" t="n"/>
      <c r="K37" s="339" t="n"/>
      <c r="L37" s="458" t="n"/>
      <c r="M37" s="458" t="n"/>
      <c r="N37" s="458" t="n"/>
      <c r="O37" s="460" t="n"/>
      <c r="P37" s="343" t="n"/>
      <c r="Q37" s="343" t="n"/>
      <c r="R37" s="339" t="n"/>
      <c r="S37" s="339" t="n"/>
      <c r="T37" s="339" t="n"/>
      <c r="U37" s="339" t="n"/>
      <c r="V37" s="339" t="n"/>
      <c r="W37" s="339" t="n"/>
      <c r="X37" s="339" t="n"/>
      <c r="Y37" s="339" t="n"/>
    </row>
    <row r="38" ht="15.75" customHeight="1" s="1091" customFormat="1">
      <c r="A38" s="339" t="n"/>
      <c r="B38" s="934"/>
      <c r="C38" s="934"/>
      <c r="D38" s="934"/>
      <c r="E38" s="934"/>
      <c r="F38" s="934"/>
      <c r="G38" s="934"/>
      <c r="H38" s="934"/>
      <c r="I38" s="339" t="n"/>
      <c r="J38" s="339" t="n"/>
      <c r="K38" s="339" t="n"/>
      <c r="L38" s="458" t="n"/>
      <c r="M38" s="458" t="n"/>
      <c r="N38" s="458" t="n"/>
      <c r="O38" s="460" t="n"/>
      <c r="P38" s="343" t="n"/>
      <c r="Q38" s="343" t="n"/>
      <c r="R38" s="339" t="n"/>
      <c r="S38" s="339" t="n"/>
      <c r="T38" s="339" t="n"/>
      <c r="U38" s="339" t="n"/>
      <c r="V38" s="339" t="n"/>
      <c r="W38" s="339" t="n"/>
      <c r="X38" s="339" t="n"/>
      <c r="Y38" s="339" t="n"/>
    </row>
    <row r="39" ht="15.75" customHeight="1" s="1091" customFormat="1">
      <c r="A39" s="339" t="n"/>
      <c r="B39" s="934"/>
      <c r="C39" s="934"/>
      <c r="D39" s="934"/>
      <c r="E39" s="934"/>
      <c r="F39" s="934"/>
      <c r="G39" s="934"/>
      <c r="H39" s="934"/>
      <c r="I39" s="339" t="n"/>
      <c r="J39" s="339" t="n"/>
      <c r="K39" s="339" t="n"/>
      <c r="L39" s="458" t="n"/>
      <c r="M39" s="458" t="n"/>
      <c r="N39" s="458" t="n"/>
      <c r="O39" s="460" t="n"/>
      <c r="P39" s="343" t="n"/>
      <c r="Q39" s="343" t="n"/>
      <c r="R39" s="339" t="n"/>
      <c r="S39" s="339" t="n"/>
      <c r="T39" s="339" t="n"/>
      <c r="U39" s="339" t="n"/>
      <c r="V39" s="339" t="n"/>
      <c r="W39" s="339" t="n"/>
      <c r="X39" s="339" t="n"/>
      <c r="Y39" s="339" t="n"/>
    </row>
    <row r="40" ht="15.75" customHeight="1" s="1091" customFormat="1">
      <c r="A40" s="339" t="n"/>
      <c r="B40" s="934"/>
      <c r="C40" s="934"/>
      <c r="D40" s="934"/>
      <c r="E40" s="934"/>
      <c r="F40" s="934"/>
      <c r="G40" s="934"/>
      <c r="H40" s="934"/>
      <c r="I40" s="339" t="n"/>
      <c r="J40" s="339" t="n"/>
      <c r="K40" s="339" t="n"/>
      <c r="L40" s="339" t="n"/>
      <c r="M40" s="339" t="n"/>
      <c r="N40" s="339" t="n"/>
      <c r="O40" s="339" t="n"/>
      <c r="P40" s="339" t="n"/>
      <c r="Q40" s="339" t="n"/>
      <c r="R40" s="339" t="n"/>
      <c r="S40" s="339" t="n"/>
      <c r="T40" s="339" t="n"/>
      <c r="U40" s="339" t="n"/>
      <c r="V40" s="339" t="n"/>
      <c r="W40" s="339" t="n"/>
      <c r="X40" s="339" t="n"/>
      <c r="Y40" s="339" t="n"/>
    </row>
    <row r="41" ht="15.75" customHeight="1" s="1091" customFormat="1">
      <c r="A41" s="339" t="n"/>
      <c r="B41" s="934"/>
      <c r="C41" s="934"/>
      <c r="D41" s="934"/>
      <c r="E41" s="934"/>
      <c r="F41" s="934"/>
      <c r="G41" s="934"/>
      <c r="H41" s="934"/>
      <c r="I41" s="339" t="n"/>
      <c r="J41" s="339" t="n"/>
      <c r="K41" s="339" t="n"/>
      <c r="L41" s="339" t="n"/>
      <c r="M41" s="339" t="n"/>
      <c r="N41" s="339" t="n"/>
      <c r="O41" s="339" t="n"/>
      <c r="P41" s="339" t="n"/>
      <c r="Q41" s="339" t="n"/>
      <c r="R41" s="339" t="n"/>
      <c r="S41" s="339" t="n"/>
      <c r="T41" s="339" t="n"/>
      <c r="U41" s="339" t="n"/>
      <c r="V41" s="339" t="n"/>
      <c r="W41" s="339" t="n"/>
      <c r="X41" s="339" t="n"/>
      <c r="Y41" s="339" t="n"/>
    </row>
    <row r="42" ht="15.75" customHeight="1" s="1091" customFormat="1">
      <c r="A42" s="339" t="n"/>
      <c r="B42" s="934"/>
      <c r="C42" s="934"/>
      <c r="D42" s="934"/>
      <c r="E42" s="934"/>
      <c r="F42" s="934"/>
      <c r="G42" s="934"/>
      <c r="H42" s="934"/>
      <c r="I42" s="339" t="n"/>
      <c r="J42" s="339" t="n"/>
      <c r="K42" s="339" t="n"/>
      <c r="L42" s="339" t="n"/>
      <c r="M42" s="339" t="n"/>
      <c r="N42" s="339" t="n"/>
      <c r="O42" s="339" t="n"/>
      <c r="P42" s="339" t="n"/>
      <c r="Q42" s="339" t="n"/>
      <c r="R42" s="339" t="n"/>
      <c r="S42" s="339" t="n"/>
      <c r="T42" s="339" t="n"/>
      <c r="U42" s="339" t="n"/>
      <c r="V42" s="339" t="n"/>
      <c r="W42" s="339" t="n"/>
      <c r="X42" s="339" t="n"/>
      <c r="Y42" s="339" t="n"/>
    </row>
    <row r="43" ht="15.75" customHeight="1" s="1091" customFormat="1">
      <c r="A43" s="339" t="n"/>
      <c r="B43" s="934"/>
      <c r="C43" s="934"/>
      <c r="D43" s="934"/>
      <c r="E43" s="934"/>
      <c r="F43" s="934"/>
      <c r="G43" s="934"/>
      <c r="H43" s="934"/>
      <c r="I43" s="339" t="n"/>
      <c r="J43" s="339" t="n"/>
      <c r="K43" s="339" t="n"/>
      <c r="L43" s="339" t="n"/>
      <c r="M43" s="339" t="n"/>
      <c r="N43" s="339" t="n"/>
      <c r="O43" s="339" t="n"/>
      <c r="P43" s="339" t="n"/>
      <c r="Q43" s="339" t="n"/>
      <c r="R43" s="339" t="n"/>
      <c r="S43" s="339" t="n"/>
      <c r="T43" s="339" t="n"/>
      <c r="U43" s="339" t="n"/>
      <c r="V43" s="339" t="n"/>
      <c r="W43" s="339" t="n"/>
      <c r="X43" s="339" t="n"/>
      <c r="Y43" s="339" t="n"/>
    </row>
    <row r="44" ht="15.75" customHeight="1" s="1091" customFormat="1">
      <c r="A44" s="339" t="n"/>
      <c r="B44" s="934"/>
      <c r="C44" s="934"/>
      <c r="D44" s="934"/>
      <c r="E44" s="934"/>
      <c r="F44" s="934"/>
      <c r="G44" s="934"/>
      <c r="H44" s="934"/>
      <c r="I44" s="339" t="n"/>
      <c r="J44" s="339" t="n"/>
      <c r="K44" s="339" t="n"/>
      <c r="L44" s="339" t="n"/>
      <c r="M44" s="339" t="n"/>
      <c r="N44" s="339" t="n"/>
      <c r="O44" s="339" t="n"/>
      <c r="P44" s="339" t="n"/>
      <c r="Q44" s="339" t="n"/>
      <c r="R44" s="339" t="n"/>
      <c r="S44" s="339" t="n"/>
      <c r="T44" s="339" t="n"/>
      <c r="U44" s="339" t="n"/>
      <c r="V44" s="339" t="n"/>
      <c r="W44" s="339" t="n"/>
      <c r="X44" s="339" t="n"/>
      <c r="Y44" s="339" t="n"/>
    </row>
    <row r="45" ht="15.75" customHeight="1" s="1091" customFormat="1">
      <c r="A45" s="339" t="n"/>
      <c r="B45" s="934"/>
      <c r="C45" s="934"/>
      <c r="D45" s="934"/>
      <c r="E45" s="934"/>
      <c r="F45" s="934"/>
      <c r="G45" s="934"/>
      <c r="H45" s="934"/>
      <c r="I45" s="339" t="n"/>
      <c r="J45" s="339" t="n"/>
      <c r="K45" s="339" t="n"/>
      <c r="L45" s="339" t="n"/>
      <c r="M45" s="339" t="n"/>
      <c r="N45" s="339" t="n"/>
      <c r="O45" s="339" t="n"/>
      <c r="P45" s="339" t="n"/>
      <c r="Q45" s="339" t="n"/>
      <c r="R45" s="339" t="n"/>
      <c r="S45" s="339" t="n"/>
      <c r="T45" s="339" t="n"/>
      <c r="U45" s="339" t="n"/>
      <c r="V45" s="339" t="n"/>
      <c r="W45" s="339" t="n"/>
      <c r="X45" s="339" t="n"/>
      <c r="Y45" s="339" t="n"/>
    </row>
    <row r="46" ht="15.75" customHeight="1" s="1091" customFormat="1">
      <c r="A46" s="339" t="n"/>
      <c r="B46" s="934"/>
      <c r="C46" s="934"/>
      <c r="D46" s="934"/>
      <c r="E46" s="934"/>
      <c r="F46" s="934"/>
      <c r="G46" s="934"/>
      <c r="H46" s="934"/>
      <c r="I46" s="339" t="n"/>
      <c r="J46" s="339" t="n"/>
      <c r="K46" s="339" t="n"/>
      <c r="L46" s="339" t="n"/>
      <c r="M46" s="339" t="n"/>
      <c r="N46" s="339" t="n"/>
      <c r="O46" s="339" t="n"/>
      <c r="P46" s="339" t="n"/>
      <c r="Q46" s="339" t="n"/>
      <c r="R46" s="339" t="n"/>
      <c r="S46" s="339" t="n"/>
      <c r="T46" s="339" t="n"/>
      <c r="U46" s="339" t="n"/>
      <c r="V46" s="339" t="n"/>
      <c r="W46" s="339" t="n"/>
      <c r="X46" s="339" t="n"/>
      <c r="Y46" s="339" t="n"/>
    </row>
    <row r="47" ht="15.75" customHeight="1" s="1091" customFormat="1">
      <c r="A47" s="339" t="n"/>
      <c r="B47" s="934"/>
      <c r="C47" s="934"/>
      <c r="D47" s="934"/>
      <c r="E47" s="934"/>
      <c r="F47" s="934"/>
      <c r="G47" s="934"/>
      <c r="H47" s="934"/>
      <c r="I47" s="339" t="n"/>
      <c r="J47" s="339" t="n"/>
      <c r="K47" s="339" t="n"/>
      <c r="L47" s="339" t="n"/>
      <c r="M47" s="339" t="n"/>
      <c r="N47" s="339" t="n"/>
      <c r="O47" s="339" t="n"/>
      <c r="P47" s="339" t="n"/>
      <c r="Q47" s="339" t="n"/>
      <c r="R47" s="339" t="n"/>
      <c r="S47" s="339" t="n"/>
      <c r="T47" s="339" t="n"/>
      <c r="U47" s="339" t="n"/>
      <c r="V47" s="339" t="n"/>
      <c r="W47" s="339" t="n"/>
      <c r="X47" s="339" t="n"/>
      <c r="Y47" s="339" t="n"/>
    </row>
    <row r="48" ht="15.75" customHeight="1" s="1091" customFormat="1">
      <c r="A48" s="339" t="n"/>
      <c r="B48" s="934"/>
      <c r="C48" s="934"/>
      <c r="D48" s="934"/>
      <c r="E48" s="934"/>
      <c r="F48" s="934"/>
      <c r="G48" s="934"/>
      <c r="H48" s="934"/>
      <c r="I48" s="339" t="n"/>
      <c r="J48" s="339" t="n"/>
      <c r="K48" s="339" t="n"/>
      <c r="L48" s="339" t="n"/>
      <c r="M48" s="339" t="n"/>
      <c r="N48" s="339" t="n"/>
      <c r="O48" s="339" t="n"/>
      <c r="P48" s="339" t="n"/>
      <c r="Q48" s="339" t="n"/>
      <c r="R48" s="339" t="n"/>
      <c r="S48" s="339" t="n"/>
      <c r="T48" s="339" t="n"/>
      <c r="U48" s="339" t="n"/>
      <c r="V48" s="339" t="n"/>
      <c r="W48" s="339" t="n"/>
      <c r="X48" s="339" t="n"/>
      <c r="Y48" s="339" t="n"/>
    </row>
    <row r="49" ht="15.75" customHeight="1" s="1091" customFormat="1">
      <c r="A49" s="339" t="n"/>
      <c r="B49" s="934"/>
      <c r="C49" s="934"/>
      <c r="D49" s="934"/>
      <c r="E49" s="934"/>
      <c r="F49" s="934"/>
      <c r="G49" s="934"/>
      <c r="H49" s="934"/>
      <c r="I49" s="339" t="n"/>
      <c r="J49" s="339" t="n"/>
      <c r="K49" s="339" t="n"/>
      <c r="L49" s="339" t="n"/>
      <c r="M49" s="339" t="n"/>
      <c r="N49" s="339" t="n"/>
      <c r="O49" s="339" t="n"/>
      <c r="P49" s="339" t="n"/>
      <c r="Q49" s="339" t="n"/>
      <c r="R49" s="339" t="n"/>
      <c r="S49" s="339" t="n"/>
      <c r="T49" s="339" t="n"/>
      <c r="U49" s="339" t="n"/>
      <c r="V49" s="339" t="n"/>
      <c r="W49" s="339" t="n"/>
      <c r="X49" s="339" t="n"/>
      <c r="Y49" s="339" t="n"/>
    </row>
    <row r="50" ht="15.75" customHeight="1" s="1091" customFormat="1">
      <c r="A50" s="339" t="n"/>
      <c r="B50" s="934"/>
      <c r="C50" s="934"/>
      <c r="D50" s="934"/>
      <c r="E50" s="934"/>
      <c r="F50" s="934"/>
      <c r="G50" s="934"/>
      <c r="H50" s="934"/>
      <c r="I50" s="339" t="n"/>
      <c r="J50" s="339" t="n"/>
      <c r="K50" s="339" t="n"/>
      <c r="L50" s="339" t="n"/>
      <c r="M50" s="339" t="n"/>
      <c r="N50" s="339" t="n"/>
      <c r="O50" s="339" t="n"/>
      <c r="P50" s="339" t="n"/>
      <c r="Q50" s="339" t="n"/>
      <c r="R50" s="339" t="n"/>
      <c r="S50" s="339" t="n"/>
      <c r="T50" s="339" t="n"/>
      <c r="U50" s="339" t="n"/>
      <c r="V50" s="339" t="n"/>
      <c r="W50" s="339" t="n"/>
      <c r="X50" s="339" t="n"/>
      <c r="Y50" s="339" t="n"/>
    </row>
    <row r="51" ht="15.75" customHeight="1" s="1091" customFormat="1">
      <c r="A51" s="339" t="n"/>
      <c r="B51" s="934"/>
      <c r="C51" s="934"/>
      <c r="D51" s="934"/>
      <c r="E51" s="934"/>
      <c r="F51" s="934"/>
      <c r="G51" s="934"/>
      <c r="H51" s="934"/>
      <c r="I51" s="339" t="n"/>
      <c r="J51" s="339" t="n"/>
      <c r="K51" s="339" t="n"/>
      <c r="L51" s="339" t="n"/>
      <c r="M51" s="339" t="n"/>
      <c r="N51" s="339" t="n"/>
      <c r="O51" s="339" t="n"/>
      <c r="P51" s="339" t="n"/>
      <c r="Q51" s="339" t="n"/>
      <c r="R51" s="339" t="n"/>
      <c r="S51" s="339" t="n"/>
      <c r="T51" s="339" t="n"/>
      <c r="U51" s="339" t="n"/>
      <c r="V51" s="339" t="n"/>
      <c r="W51" s="339" t="n"/>
      <c r="X51" s="339" t="n"/>
      <c r="Y51" s="339" t="n"/>
    </row>
    <row r="52" ht="15.75" customHeight="1" s="1091" customFormat="1">
      <c r="A52" s="339" t="n"/>
      <c r="B52" s="934"/>
      <c r="C52" s="934"/>
      <c r="D52" s="934"/>
      <c r="E52" s="934"/>
      <c r="F52" s="934"/>
      <c r="G52" s="934"/>
      <c r="H52" s="934"/>
      <c r="I52" s="339" t="n"/>
      <c r="J52" s="339" t="n"/>
      <c r="K52" s="339" t="n"/>
      <c r="L52" s="339" t="n"/>
      <c r="M52" s="339" t="n"/>
      <c r="N52" s="339" t="n"/>
      <c r="O52" s="339" t="n"/>
      <c r="P52" s="339" t="n"/>
      <c r="Q52" s="339" t="n"/>
      <c r="R52" s="339" t="n"/>
      <c r="S52" s="339" t="n"/>
      <c r="T52" s="339" t="n"/>
      <c r="U52" s="339" t="n"/>
      <c r="V52" s="339" t="n"/>
      <c r="W52" s="339" t="n"/>
      <c r="X52" s="339" t="n"/>
      <c r="Y52" s="339" t="n"/>
    </row>
    <row r="53" ht="15.75" customHeight="1" s="1091" customFormat="1">
      <c r="A53" s="339" t="n"/>
      <c r="B53" s="934"/>
      <c r="C53" s="934"/>
      <c r="D53" s="934"/>
      <c r="E53" s="934"/>
      <c r="F53" s="934"/>
      <c r="G53" s="934"/>
      <c r="H53" s="934"/>
      <c r="I53" s="339" t="n"/>
      <c r="J53" s="339" t="n"/>
      <c r="K53" s="339" t="n"/>
      <c r="L53" s="339" t="n"/>
      <c r="M53" s="339" t="n"/>
      <c r="N53" s="339" t="n"/>
      <c r="O53" s="339" t="n"/>
      <c r="P53" s="339" t="n"/>
      <c r="Q53" s="339" t="n"/>
      <c r="R53" s="339" t="n"/>
      <c r="S53" s="339" t="n"/>
      <c r="T53" s="339" t="n"/>
      <c r="U53" s="339" t="n"/>
      <c r="V53" s="339" t="n"/>
      <c r="W53" s="339" t="n"/>
      <c r="X53" s="339" t="n"/>
      <c r="Y53" s="339" t="n"/>
    </row>
    <row r="54" ht="15.75" customHeight="1" s="1091" customFormat="1">
      <c r="A54" s="339" t="n"/>
      <c r="B54" s="934"/>
      <c r="C54" s="934"/>
      <c r="D54" s="934"/>
      <c r="E54" s="934"/>
      <c r="F54" s="934"/>
      <c r="G54" s="934"/>
      <c r="H54" s="934"/>
      <c r="I54" s="339" t="n"/>
      <c r="J54" s="339" t="n"/>
      <c r="K54" s="339" t="n"/>
      <c r="L54" s="339" t="n"/>
      <c r="M54" s="339" t="n"/>
      <c r="N54" s="339" t="n"/>
      <c r="O54" s="339" t="n"/>
      <c r="P54" s="339" t="n"/>
      <c r="Q54" s="339" t="n"/>
      <c r="R54" s="339" t="n"/>
      <c r="S54" s="339" t="n"/>
      <c r="T54" s="339" t="n"/>
      <c r="U54" s="339" t="n"/>
      <c r="V54" s="339" t="n"/>
      <c r="W54" s="339" t="n"/>
      <c r="X54" s="339" t="n"/>
      <c r="Y54" s="339" t="n"/>
    </row>
    <row r="55" ht="15.75" customHeight="1" s="1091" customFormat="1">
      <c r="A55" s="339" t="n"/>
      <c r="B55" s="934"/>
      <c r="C55" s="934"/>
      <c r="D55" s="934"/>
      <c r="E55" s="934"/>
      <c r="F55" s="934"/>
      <c r="G55" s="934"/>
      <c r="H55" s="934"/>
      <c r="I55" s="339" t="n"/>
      <c r="J55" s="339" t="n"/>
      <c r="K55" s="339" t="n"/>
      <c r="L55" s="339" t="n"/>
      <c r="M55" s="339" t="n"/>
      <c r="N55" s="339" t="n"/>
      <c r="O55" s="339" t="n"/>
      <c r="P55" s="339" t="n"/>
      <c r="Q55" s="339" t="n"/>
      <c r="R55" s="339" t="n"/>
      <c r="S55" s="339" t="n"/>
      <c r="T55" s="339" t="n"/>
      <c r="U55" s="339" t="n"/>
      <c r="V55" s="339" t="n"/>
      <c r="W55" s="339" t="n"/>
      <c r="X55" s="339" t="n"/>
      <c r="Y55" s="339" t="n"/>
    </row>
    <row r="56" ht="15.75" customHeight="1" s="1091" customFormat="1">
      <c r="A56" s="339" t="n"/>
      <c r="B56" s="934"/>
      <c r="C56" s="934"/>
      <c r="D56" s="934"/>
      <c r="E56" s="934"/>
      <c r="F56" s="934"/>
      <c r="G56" s="934"/>
      <c r="H56" s="934"/>
      <c r="I56" s="339" t="n"/>
      <c r="J56" s="339" t="n"/>
      <c r="K56" s="339" t="n"/>
      <c r="L56" s="339" t="n"/>
      <c r="M56" s="339" t="n"/>
      <c r="N56" s="339" t="n"/>
      <c r="O56" s="339" t="n"/>
      <c r="P56" s="339" t="n"/>
      <c r="Q56" s="339" t="n"/>
      <c r="R56" s="339" t="n"/>
      <c r="S56" s="339" t="n"/>
      <c r="T56" s="339" t="n"/>
      <c r="U56" s="339" t="n"/>
      <c r="V56" s="339" t="n"/>
      <c r="W56" s="339" t="n"/>
      <c r="X56" s="339" t="n"/>
      <c r="Y56" s="339" t="n"/>
    </row>
    <row r="57" ht="15.75" customHeight="1" s="1091" customFormat="1">
      <c r="A57" s="339" t="n"/>
      <c r="B57" s="934"/>
      <c r="C57" s="934"/>
      <c r="D57" s="934"/>
      <c r="E57" s="934"/>
      <c r="F57" s="934"/>
      <c r="G57" s="934"/>
      <c r="H57" s="934"/>
      <c r="I57" s="339" t="n"/>
      <c r="J57" s="339" t="n"/>
      <c r="K57" s="339" t="n"/>
      <c r="L57" s="339" t="n"/>
      <c r="M57" s="339" t="n"/>
      <c r="N57" s="339" t="n"/>
      <c r="O57" s="339" t="n"/>
      <c r="P57" s="339" t="n"/>
      <c r="Q57" s="339" t="n"/>
      <c r="R57" s="339" t="n"/>
      <c r="S57" s="339" t="n"/>
      <c r="T57" s="339" t="n"/>
      <c r="U57" s="339" t="n"/>
      <c r="V57" s="339" t="n"/>
      <c r="W57" s="339" t="n"/>
      <c r="X57" s="339" t="n"/>
      <c r="Y57" s="339" t="n"/>
    </row>
    <row r="58" ht="15.75" customHeight="1" s="1091" customFormat="1">
      <c r="A58" s="339" t="n"/>
      <c r="B58" s="934"/>
      <c r="C58" s="934"/>
      <c r="D58" s="934"/>
      <c r="E58" s="934"/>
      <c r="F58" s="934"/>
      <c r="G58" s="934"/>
      <c r="H58" s="934"/>
      <c r="I58" s="339" t="n"/>
      <c r="J58" s="339" t="n"/>
      <c r="K58" s="339" t="n"/>
      <c r="L58" s="339" t="n"/>
      <c r="M58" s="339" t="n"/>
      <c r="N58" s="339" t="n"/>
      <c r="O58" s="339" t="n"/>
      <c r="P58" s="339" t="n"/>
      <c r="Q58" s="339" t="n"/>
      <c r="R58" s="339" t="n"/>
      <c r="S58" s="339" t="n"/>
      <c r="T58" s="339" t="n"/>
      <c r="U58" s="339" t="n"/>
      <c r="V58" s="339" t="n"/>
      <c r="W58" s="339" t="n"/>
      <c r="X58" s="339" t="n"/>
      <c r="Y58" s="339" t="n"/>
    </row>
    <row r="59" ht="15.75" customHeight="1" s="1091" customFormat="1">
      <c r="A59" s="339" t="n"/>
      <c r="B59" s="934"/>
      <c r="C59" s="934"/>
      <c r="D59" s="934"/>
      <c r="E59" s="934"/>
      <c r="F59" s="934"/>
      <c r="G59" s="934"/>
      <c r="H59" s="934"/>
      <c r="I59" s="339" t="n"/>
      <c r="J59" s="339" t="n"/>
      <c r="K59" s="339" t="n"/>
      <c r="L59" s="339" t="n"/>
      <c r="M59" s="339" t="n"/>
      <c r="N59" s="339" t="n"/>
      <c r="O59" s="339" t="n"/>
      <c r="P59" s="339" t="n"/>
      <c r="Q59" s="339" t="n"/>
      <c r="R59" s="339" t="n"/>
      <c r="S59" s="339" t="n"/>
      <c r="T59" s="339" t="n"/>
      <c r="U59" s="339" t="n"/>
      <c r="V59" s="339" t="n"/>
      <c r="W59" s="339" t="n"/>
      <c r="X59" s="339" t="n"/>
      <c r="Y59" s="339" t="n"/>
    </row>
    <row r="60" ht="15.75" customHeight="1" s="1091" customFormat="1">
      <c r="A60" s="339" t="n"/>
      <c r="B60" s="934"/>
      <c r="C60" s="934"/>
      <c r="D60" s="934"/>
      <c r="E60" s="934"/>
      <c r="F60" s="934"/>
      <c r="G60" s="934"/>
      <c r="H60" s="934"/>
      <c r="I60" s="339" t="n"/>
      <c r="J60" s="339" t="n"/>
      <c r="K60" s="339" t="n"/>
      <c r="L60" s="339" t="n"/>
      <c r="M60" s="339" t="n"/>
      <c r="N60" s="339" t="n"/>
      <c r="O60" s="339" t="n"/>
      <c r="P60" s="339" t="n"/>
      <c r="Q60" s="339" t="n"/>
      <c r="R60" s="339" t="n"/>
      <c r="S60" s="339" t="n"/>
      <c r="T60" s="339" t="n"/>
      <c r="U60" s="339" t="n"/>
      <c r="V60" s="339" t="n"/>
      <c r="W60" s="339" t="n"/>
      <c r="X60" s="339" t="n"/>
      <c r="Y60" s="339" t="n"/>
    </row>
    <row r="61" ht="15.75" customHeight="1" s="1091" customFormat="1">
      <c r="A61" s="339" t="n"/>
      <c r="B61" s="934"/>
      <c r="C61" s="934"/>
      <c r="D61" s="934"/>
      <c r="E61" s="934"/>
      <c r="F61" s="934"/>
      <c r="G61" s="934"/>
      <c r="H61" s="934"/>
      <c r="I61" s="339" t="n"/>
      <c r="J61" s="339" t="n"/>
      <c r="K61" s="339" t="n"/>
      <c r="L61" s="339" t="n"/>
      <c r="M61" s="339" t="n"/>
      <c r="N61" s="339" t="n"/>
      <c r="O61" s="339" t="n"/>
      <c r="P61" s="339" t="n"/>
      <c r="Q61" s="339" t="n"/>
      <c r="R61" s="339" t="n"/>
      <c r="S61" s="339" t="n"/>
      <c r="T61" s="339" t="n"/>
      <c r="U61" s="339" t="n"/>
      <c r="V61" s="339" t="n"/>
      <c r="W61" s="339" t="n"/>
      <c r="X61" s="339" t="n"/>
      <c r="Y61" s="339" t="n"/>
    </row>
    <row r="62" ht="15.75" customHeight="1" s="1091" customFormat="1">
      <c r="A62" s="339" t="n"/>
      <c r="B62" s="934"/>
      <c r="C62" s="934"/>
      <c r="D62" s="934"/>
      <c r="E62" s="934"/>
      <c r="F62" s="934"/>
      <c r="G62" s="934"/>
      <c r="H62" s="934"/>
      <c r="I62" s="339" t="n"/>
      <c r="J62" s="339" t="n"/>
      <c r="K62" s="339" t="n"/>
      <c r="L62" s="339" t="n"/>
      <c r="M62" s="339" t="n"/>
      <c r="N62" s="339" t="n"/>
      <c r="O62" s="339" t="n"/>
      <c r="P62" s="339" t="n"/>
      <c r="Q62" s="339" t="n"/>
      <c r="R62" s="339" t="n"/>
      <c r="S62" s="339" t="n"/>
      <c r="T62" s="339" t="n"/>
      <c r="U62" s="339" t="n"/>
      <c r="V62" s="339" t="n"/>
      <c r="W62" s="339" t="n"/>
      <c r="X62" s="339" t="n"/>
      <c r="Y62" s="339" t="n"/>
    </row>
    <row r="63" ht="15.75" customHeight="1" s="1091" customFormat="1">
      <c r="A63" s="339" t="n"/>
      <c r="B63" s="934"/>
      <c r="C63" s="934"/>
      <c r="D63" s="934"/>
      <c r="E63" s="934"/>
      <c r="F63" s="934"/>
      <c r="G63" s="934"/>
      <c r="H63" s="934"/>
      <c r="I63" s="339" t="n"/>
      <c r="J63" s="339" t="n"/>
      <c r="K63" s="339" t="n"/>
      <c r="L63" s="339" t="n"/>
      <c r="M63" s="339" t="n"/>
      <c r="N63" s="339" t="n"/>
      <c r="O63" s="339" t="n"/>
      <c r="P63" s="339" t="n"/>
      <c r="Q63" s="339" t="n"/>
      <c r="R63" s="339" t="n"/>
      <c r="S63" s="339" t="n"/>
      <c r="T63" s="339" t="n"/>
      <c r="U63" s="339" t="n"/>
      <c r="V63" s="339" t="n"/>
      <c r="W63" s="339" t="n"/>
      <c r="X63" s="339" t="n"/>
      <c r="Y63" s="339" t="n"/>
    </row>
    <row r="64" ht="15.75" customHeight="1" s="1091" customFormat="1">
      <c r="A64" s="339" t="n"/>
      <c r="B64" s="934"/>
      <c r="C64" s="934"/>
      <c r="D64" s="934"/>
      <c r="E64" s="934"/>
      <c r="F64" s="934"/>
      <c r="G64" s="934"/>
      <c r="H64" s="934"/>
      <c r="I64" s="339" t="n"/>
      <c r="J64" s="339" t="n"/>
      <c r="K64" s="339" t="n"/>
      <c r="L64" s="339" t="n"/>
      <c r="M64" s="339" t="n"/>
      <c r="N64" s="339" t="n"/>
      <c r="O64" s="339" t="n"/>
      <c r="P64" s="339" t="n"/>
      <c r="Q64" s="339" t="n"/>
      <c r="R64" s="339" t="n"/>
      <c r="S64" s="339" t="n"/>
      <c r="T64" s="339" t="n"/>
      <c r="U64" s="339" t="n"/>
      <c r="V64" s="339" t="n"/>
      <c r="W64" s="339" t="n"/>
      <c r="X64" s="339" t="n"/>
      <c r="Y64" s="339" t="n"/>
    </row>
    <row r="65" ht="15.75" customHeight="1" s="1091" customFormat="1">
      <c r="A65" s="339" t="n"/>
      <c r="B65" s="934"/>
      <c r="C65" s="934"/>
      <c r="D65" s="934"/>
      <c r="E65" s="934"/>
      <c r="F65" s="934"/>
      <c r="G65" s="934"/>
      <c r="H65" s="934"/>
      <c r="I65" s="339" t="n"/>
      <c r="J65" s="339" t="n"/>
      <c r="K65" s="339" t="n"/>
      <c r="L65" s="339" t="n"/>
      <c r="M65" s="339" t="n"/>
      <c r="N65" s="339" t="n"/>
      <c r="O65" s="339" t="n"/>
      <c r="P65" s="339" t="n"/>
      <c r="Q65" s="339" t="n"/>
      <c r="R65" s="339" t="n"/>
      <c r="S65" s="339" t="n"/>
      <c r="T65" s="339" t="n"/>
      <c r="U65" s="339" t="n"/>
      <c r="V65" s="339" t="n"/>
      <c r="W65" s="339" t="n"/>
      <c r="X65" s="339" t="n"/>
      <c r="Y65" s="339" t="n"/>
    </row>
    <row r="66" ht="15.75" customHeight="1" s="1091" customFormat="1">
      <c r="A66" s="339" t="n"/>
      <c r="B66" s="934"/>
      <c r="C66" s="934"/>
      <c r="D66" s="934"/>
      <c r="E66" s="934"/>
      <c r="F66" s="934"/>
      <c r="G66" s="934"/>
      <c r="H66" s="934"/>
      <c r="I66" s="339" t="n"/>
      <c r="J66" s="339" t="n"/>
      <c r="K66" s="339" t="n"/>
      <c r="L66" s="339" t="n"/>
      <c r="M66" s="339" t="n"/>
      <c r="N66" s="339" t="n"/>
      <c r="O66" s="339" t="n"/>
      <c r="P66" s="339" t="n"/>
      <c r="Q66" s="339" t="n"/>
      <c r="R66" s="339" t="n"/>
      <c r="S66" s="339" t="n"/>
      <c r="T66" s="339" t="n"/>
      <c r="U66" s="339" t="n"/>
      <c r="V66" s="339" t="n"/>
      <c r="W66" s="339" t="n"/>
      <c r="X66" s="339" t="n"/>
      <c r="Y66" s="339" t="n"/>
    </row>
    <row r="67" ht="15.75" customHeight="1" s="1091" customFormat="1">
      <c r="A67" s="339" t="n"/>
      <c r="B67" s="934"/>
      <c r="C67" s="934"/>
      <c r="D67" s="934"/>
      <c r="E67" s="934"/>
      <c r="F67" s="934"/>
      <c r="G67" s="934"/>
      <c r="H67" s="934"/>
      <c r="I67" s="339" t="n"/>
      <c r="J67" s="339" t="n"/>
      <c r="K67" s="339" t="n"/>
      <c r="L67" s="339" t="n"/>
      <c r="M67" s="339" t="n"/>
      <c r="N67" s="339" t="n"/>
      <c r="O67" s="339" t="n"/>
      <c r="P67" s="339" t="n"/>
      <c r="Q67" s="339" t="n"/>
      <c r="R67" s="339" t="n"/>
      <c r="S67" s="339" t="n"/>
      <c r="T67" s="339" t="n"/>
      <c r="U67" s="339" t="n"/>
      <c r="V67" s="339" t="n"/>
      <c r="W67" s="339" t="n"/>
      <c r="X67" s="339" t="n"/>
      <c r="Y67" s="339" t="n"/>
    </row>
    <row r="68" ht="15.75" customHeight="1" s="1091" customFormat="1">
      <c r="A68" s="339" t="n"/>
      <c r="B68" s="934"/>
      <c r="C68" s="934"/>
      <c r="D68" s="934"/>
      <c r="E68" s="934"/>
      <c r="F68" s="934"/>
      <c r="G68" s="934"/>
      <c r="H68" s="934"/>
      <c r="I68" s="339" t="n"/>
      <c r="J68" s="339" t="n"/>
      <c r="K68" s="339" t="n"/>
      <c r="L68" s="339" t="n"/>
      <c r="M68" s="339" t="n"/>
      <c r="N68" s="339" t="n"/>
      <c r="O68" s="339" t="n"/>
      <c r="P68" s="339" t="n"/>
      <c r="Q68" s="339" t="n"/>
      <c r="R68" s="339" t="n"/>
      <c r="S68" s="339" t="n"/>
      <c r="T68" s="339" t="n"/>
      <c r="U68" s="339" t="n"/>
      <c r="V68" s="339" t="n"/>
      <c r="W68" s="339" t="n"/>
      <c r="X68" s="339" t="n"/>
      <c r="Y68" s="339" t="n"/>
    </row>
    <row r="69" ht="15.75" customHeight="1" s="1091" customFormat="1">
      <c r="A69" s="339" t="n"/>
      <c r="B69" s="934"/>
      <c r="C69" s="934"/>
      <c r="D69" s="934"/>
      <c r="E69" s="934"/>
      <c r="F69" s="934"/>
      <c r="G69" s="934"/>
      <c r="H69" s="934"/>
      <c r="I69" s="339" t="n"/>
      <c r="J69" s="339" t="n"/>
      <c r="K69" s="339" t="n"/>
      <c r="L69" s="339" t="n"/>
      <c r="M69" s="339" t="n"/>
      <c r="N69" s="339" t="n"/>
      <c r="O69" s="339" t="n"/>
      <c r="P69" s="339" t="n"/>
      <c r="Q69" s="339" t="n"/>
      <c r="R69" s="339" t="n"/>
      <c r="S69" s="339" t="n"/>
      <c r="T69" s="339" t="n"/>
      <c r="U69" s="339" t="n"/>
      <c r="V69" s="339" t="n"/>
      <c r="W69" s="339" t="n"/>
      <c r="X69" s="339" t="n"/>
      <c r="Y69" s="339" t="n"/>
    </row>
    <row r="70" ht="15.75" customHeight="1" s="1091" customFormat="1">
      <c r="A70" s="339" t="n"/>
      <c r="B70" s="934"/>
      <c r="C70" s="934"/>
      <c r="D70" s="934"/>
      <c r="E70" s="934"/>
      <c r="F70" s="934"/>
      <c r="G70" s="934"/>
      <c r="H70" s="934"/>
      <c r="I70" s="339" t="n"/>
      <c r="J70" s="339" t="n"/>
      <c r="K70" s="339" t="n"/>
      <c r="L70" s="339" t="n"/>
      <c r="M70" s="339" t="n"/>
      <c r="N70" s="339" t="n"/>
      <c r="O70" s="339" t="n"/>
      <c r="P70" s="339" t="n"/>
      <c r="Q70" s="339" t="n"/>
      <c r="R70" s="339" t="n"/>
      <c r="S70" s="339" t="n"/>
      <c r="T70" s="339" t="n"/>
      <c r="U70" s="339" t="n"/>
      <c r="V70" s="339" t="n"/>
      <c r="W70" s="339" t="n"/>
      <c r="X70" s="339" t="n"/>
      <c r="Y70" s="339" t="n"/>
    </row>
    <row r="71" ht="15.75" customHeight="1" s="1091" customFormat="1">
      <c r="A71" s="339" t="n"/>
      <c r="B71" s="934"/>
      <c r="C71" s="934"/>
      <c r="D71" s="934"/>
      <c r="E71" s="934"/>
      <c r="F71" s="934"/>
      <c r="G71" s="934"/>
      <c r="H71" s="934"/>
      <c r="I71" s="339" t="n"/>
      <c r="J71" s="339" t="n"/>
      <c r="K71" s="339" t="n"/>
      <c r="L71" s="339" t="n"/>
      <c r="M71" s="339" t="n"/>
      <c r="N71" s="339" t="n"/>
      <c r="O71" s="339" t="n"/>
      <c r="P71" s="339" t="n"/>
      <c r="Q71" s="339" t="n"/>
      <c r="R71" s="339" t="n"/>
      <c r="S71" s="339" t="n"/>
      <c r="T71" s="339" t="n"/>
      <c r="U71" s="339" t="n"/>
      <c r="V71" s="339" t="n"/>
      <c r="W71" s="339" t="n"/>
      <c r="X71" s="339" t="n"/>
      <c r="Y71" s="339" t="n"/>
    </row>
    <row r="72" ht="15.75" customHeight="1" s="1091" customFormat="1">
      <c r="A72" s="339" t="n"/>
      <c r="B72" s="934"/>
      <c r="C72" s="934"/>
      <c r="D72" s="934"/>
      <c r="E72" s="934"/>
      <c r="F72" s="934"/>
      <c r="G72" s="934"/>
      <c r="H72" s="934"/>
      <c r="I72" s="339" t="n"/>
      <c r="J72" s="339" t="n"/>
      <c r="K72" s="339" t="n"/>
      <c r="L72" s="339" t="n"/>
      <c r="M72" s="339" t="n"/>
      <c r="N72" s="339" t="n"/>
      <c r="O72" s="339" t="n"/>
      <c r="P72" s="339" t="n"/>
      <c r="Q72" s="339" t="n"/>
      <c r="R72" s="339" t="n"/>
      <c r="S72" s="339" t="n"/>
      <c r="T72" s="339" t="n"/>
      <c r="U72" s="339" t="n"/>
      <c r="V72" s="339" t="n"/>
      <c r="W72" s="339" t="n"/>
      <c r="X72" s="339" t="n"/>
      <c r="Y72" s="339" t="n"/>
    </row>
    <row r="73" ht="15.75" customHeight="1" s="1091" customFormat="1">
      <c r="A73" s="339" t="n"/>
      <c r="B73" s="934"/>
      <c r="C73" s="934"/>
      <c r="D73" s="934"/>
      <c r="E73" s="934"/>
      <c r="F73" s="934"/>
      <c r="G73" s="934"/>
      <c r="H73" s="934"/>
      <c r="I73" s="339" t="n"/>
      <c r="J73" s="339" t="n"/>
      <c r="K73" s="339" t="n"/>
      <c r="L73" s="339" t="n"/>
      <c r="M73" s="339" t="n"/>
      <c r="N73" s="339" t="n"/>
      <c r="O73" s="339" t="n"/>
      <c r="P73" s="339" t="n"/>
      <c r="Q73" s="339" t="n"/>
      <c r="R73" s="339" t="n"/>
      <c r="S73" s="339" t="n"/>
      <c r="T73" s="339" t="n"/>
      <c r="U73" s="339" t="n"/>
      <c r="V73" s="339" t="n"/>
      <c r="W73" s="339" t="n"/>
      <c r="X73" s="339" t="n"/>
      <c r="Y73" s="339" t="n"/>
    </row>
    <row r="74" ht="15.75" customHeight="1" s="1091" customFormat="1">
      <c r="A74" s="339" t="n"/>
      <c r="B74" s="934"/>
      <c r="C74" s="934"/>
      <c r="D74" s="934"/>
      <c r="E74" s="934"/>
      <c r="F74" s="934"/>
      <c r="G74" s="934"/>
      <c r="H74" s="934"/>
      <c r="I74" s="339" t="n"/>
      <c r="J74" s="339" t="n"/>
      <c r="K74" s="339" t="n"/>
      <c r="L74" s="339" t="n"/>
      <c r="M74" s="339" t="n"/>
      <c r="N74" s="339" t="n"/>
      <c r="O74" s="339" t="n"/>
      <c r="P74" s="339" t="n"/>
      <c r="Q74" s="339" t="n"/>
      <c r="R74" s="339" t="n"/>
      <c r="S74" s="339" t="n"/>
      <c r="T74" s="339" t="n"/>
      <c r="U74" s="339" t="n"/>
      <c r="V74" s="339" t="n"/>
      <c r="W74" s="339" t="n"/>
      <c r="X74" s="339" t="n"/>
      <c r="Y74" s="339" t="n"/>
    </row>
    <row r="75" ht="15.75" customHeight="1" s="1091" customFormat="1">
      <c r="A75" s="339" t="n"/>
      <c r="B75" s="934"/>
      <c r="C75" s="934"/>
      <c r="D75" s="934"/>
      <c r="E75" s="934"/>
      <c r="F75" s="934"/>
      <c r="G75" s="934"/>
      <c r="H75" s="934"/>
      <c r="I75" s="339" t="n"/>
      <c r="J75" s="339" t="n"/>
      <c r="K75" s="339" t="n"/>
      <c r="L75" s="339" t="n"/>
      <c r="M75" s="339" t="n"/>
      <c r="N75" s="339" t="n"/>
      <c r="O75" s="339" t="n"/>
      <c r="P75" s="339" t="n"/>
      <c r="Q75" s="339" t="n"/>
      <c r="R75" s="339" t="n"/>
      <c r="S75" s="339" t="n"/>
      <c r="T75" s="339" t="n"/>
      <c r="U75" s="339" t="n"/>
      <c r="V75" s="339" t="n"/>
      <c r="W75" s="339" t="n"/>
      <c r="X75" s="339" t="n"/>
      <c r="Y75" s="339" t="n"/>
    </row>
    <row r="76" ht="15.75" customHeight="1" s="1091" customFormat="1">
      <c r="A76" s="339" t="n"/>
      <c r="B76" s="934"/>
      <c r="C76" s="934"/>
      <c r="D76" s="934"/>
      <c r="E76" s="934"/>
      <c r="F76" s="934"/>
      <c r="G76" s="934"/>
      <c r="H76" s="934"/>
      <c r="I76" s="339" t="n"/>
      <c r="J76" s="339" t="n"/>
      <c r="K76" s="339" t="n"/>
      <c r="L76" s="339" t="n"/>
      <c r="M76" s="339" t="n"/>
      <c r="N76" s="339" t="n"/>
      <c r="O76" s="339" t="n"/>
      <c r="P76" s="339" t="n"/>
      <c r="Q76" s="339" t="n"/>
      <c r="R76" s="339" t="n"/>
      <c r="S76" s="339" t="n"/>
      <c r="T76" s="339" t="n"/>
      <c r="U76" s="339" t="n"/>
      <c r="V76" s="339" t="n"/>
      <c r="W76" s="339" t="n"/>
      <c r="X76" s="339" t="n"/>
      <c r="Y76" s="339" t="n"/>
    </row>
    <row r="77" ht="15.75" customHeight="1" s="1091" customFormat="1">
      <c r="A77" s="339" t="n"/>
      <c r="B77" s="934"/>
      <c r="C77" s="934"/>
      <c r="D77" s="934"/>
      <c r="E77" s="934"/>
      <c r="F77" s="934"/>
      <c r="G77" s="934"/>
      <c r="H77" s="934"/>
      <c r="I77" s="339" t="n"/>
      <c r="J77" s="339" t="n"/>
      <c r="K77" s="339" t="n"/>
      <c r="L77" s="339" t="n"/>
      <c r="M77" s="339" t="n"/>
      <c r="N77" s="339" t="n"/>
      <c r="O77" s="339" t="n"/>
      <c r="P77" s="339" t="n"/>
      <c r="Q77" s="339" t="n"/>
      <c r="R77" s="339" t="n"/>
      <c r="S77" s="339" t="n"/>
      <c r="T77" s="339" t="n"/>
      <c r="U77" s="339" t="n"/>
      <c r="V77" s="339" t="n"/>
      <c r="W77" s="339" t="n"/>
      <c r="X77" s="339" t="n"/>
      <c r="Y77" s="339" t="n"/>
    </row>
    <row r="78" ht="15.75" customHeight="1" s="1091" customFormat="1">
      <c r="A78" s="339" t="n"/>
      <c r="B78" s="934"/>
      <c r="C78" s="934"/>
      <c r="D78" s="934"/>
      <c r="E78" s="934"/>
      <c r="F78" s="934"/>
      <c r="G78" s="934"/>
      <c r="H78" s="934"/>
      <c r="I78" s="339" t="n"/>
      <c r="J78" s="339" t="n"/>
      <c r="K78" s="339" t="n"/>
      <c r="L78" s="339" t="n"/>
      <c r="M78" s="339" t="n"/>
      <c r="N78" s="339" t="n"/>
      <c r="O78" s="339" t="n"/>
      <c r="P78" s="339" t="n"/>
      <c r="Q78" s="339" t="n"/>
      <c r="R78" s="339" t="n"/>
      <c r="S78" s="339" t="n"/>
      <c r="T78" s="339" t="n"/>
      <c r="U78" s="339" t="n"/>
      <c r="V78" s="339" t="n"/>
      <c r="W78" s="339" t="n"/>
      <c r="X78" s="339" t="n"/>
      <c r="Y78" s="339" t="n"/>
    </row>
    <row r="79" ht="15.75" customHeight="1" s="1091" customFormat="1">
      <c r="A79" s="339" t="n"/>
      <c r="B79" s="934"/>
      <c r="C79" s="934"/>
      <c r="D79" s="934"/>
      <c r="E79" s="934"/>
      <c r="F79" s="934"/>
      <c r="G79" s="934"/>
      <c r="H79" s="934"/>
      <c r="I79" s="339" t="n"/>
      <c r="J79" s="339" t="n"/>
      <c r="K79" s="339" t="n"/>
      <c r="L79" s="339" t="n"/>
      <c r="M79" s="339" t="n"/>
      <c r="N79" s="339" t="n"/>
      <c r="O79" s="339" t="n"/>
      <c r="P79" s="339" t="n"/>
      <c r="Q79" s="339" t="n"/>
      <c r="R79" s="339" t="n"/>
      <c r="S79" s="339" t="n"/>
      <c r="T79" s="339" t="n"/>
      <c r="U79" s="339" t="n"/>
      <c r="V79" s="339" t="n"/>
      <c r="W79" s="339" t="n"/>
      <c r="X79" s="339" t="n"/>
      <c r="Y79" s="339" t="n"/>
    </row>
    <row r="80" ht="15.75" customHeight="1" s="1091" customFormat="1">
      <c r="A80" s="339" t="n"/>
      <c r="B80" s="934"/>
      <c r="C80" s="934"/>
      <c r="D80" s="934"/>
      <c r="E80" s="934"/>
      <c r="F80" s="934"/>
      <c r="G80" s="934"/>
      <c r="H80" s="934"/>
      <c r="I80" s="339" t="n"/>
      <c r="J80" s="339" t="n"/>
      <c r="K80" s="339" t="n"/>
      <c r="L80" s="339" t="n"/>
      <c r="M80" s="339" t="n"/>
      <c r="N80" s="339" t="n"/>
      <c r="O80" s="339" t="n"/>
      <c r="P80" s="339" t="n"/>
      <c r="Q80" s="339" t="n"/>
      <c r="R80" s="339" t="n"/>
      <c r="S80" s="339" t="n"/>
      <c r="T80" s="339" t="n"/>
      <c r="U80" s="339" t="n"/>
      <c r="V80" s="339" t="n"/>
      <c r="W80" s="339" t="n"/>
      <c r="X80" s="339" t="n"/>
      <c r="Y80" s="339" t="n"/>
    </row>
    <row r="81" ht="15.75" customHeight="1" s="1091" customFormat="1">
      <c r="A81" s="339" t="n"/>
      <c r="B81" s="934"/>
      <c r="C81" s="934"/>
      <c r="D81" s="934"/>
      <c r="E81" s="934"/>
      <c r="F81" s="934"/>
      <c r="G81" s="934"/>
      <c r="H81" s="934"/>
      <c r="I81" s="339" t="n"/>
      <c r="J81" s="339" t="n"/>
      <c r="K81" s="339" t="n"/>
      <c r="L81" s="339" t="n"/>
      <c r="M81" s="339" t="n"/>
      <c r="N81" s="339" t="n"/>
      <c r="O81" s="339" t="n"/>
      <c r="P81" s="339" t="n"/>
      <c r="Q81" s="339" t="n"/>
      <c r="R81" s="339" t="n"/>
      <c r="S81" s="339" t="n"/>
      <c r="T81" s="339" t="n"/>
      <c r="U81" s="339" t="n"/>
      <c r="V81" s="339" t="n"/>
      <c r="W81" s="339" t="n"/>
      <c r="X81" s="339" t="n"/>
      <c r="Y81" s="339" t="n"/>
    </row>
    <row r="82" ht="15.75" customHeight="1" s="1091" customFormat="1">
      <c r="A82" s="339" t="n"/>
      <c r="B82" s="934"/>
      <c r="C82" s="934"/>
      <c r="D82" s="934"/>
      <c r="E82" s="934"/>
      <c r="F82" s="934"/>
      <c r="G82" s="934"/>
      <c r="H82" s="934"/>
      <c r="I82" s="339" t="n"/>
      <c r="J82" s="339" t="n"/>
      <c r="K82" s="339" t="n"/>
      <c r="L82" s="339" t="n"/>
      <c r="M82" s="339" t="n"/>
      <c r="N82" s="339" t="n"/>
      <c r="O82" s="339" t="n"/>
      <c r="P82" s="339" t="n"/>
      <c r="Q82" s="339" t="n"/>
      <c r="R82" s="339" t="n"/>
      <c r="S82" s="339" t="n"/>
      <c r="T82" s="339" t="n"/>
      <c r="U82" s="339" t="n"/>
      <c r="V82" s="339" t="n"/>
      <c r="W82" s="339" t="n"/>
      <c r="X82" s="339" t="n"/>
      <c r="Y82" s="339" t="n"/>
    </row>
    <row r="83" ht="15.75" customHeight="1" s="1091" customFormat="1">
      <c r="A83" s="339" t="n"/>
      <c r="B83" s="934"/>
      <c r="C83" s="934"/>
      <c r="D83" s="934"/>
      <c r="E83" s="934"/>
      <c r="F83" s="934"/>
      <c r="G83" s="934"/>
      <c r="H83" s="934"/>
      <c r="I83" s="339" t="n"/>
      <c r="J83" s="339" t="n"/>
      <c r="K83" s="339" t="n"/>
      <c r="L83" s="339" t="n"/>
      <c r="M83" s="339" t="n"/>
      <c r="N83" s="339" t="n"/>
      <c r="O83" s="339" t="n"/>
      <c r="P83" s="339" t="n"/>
      <c r="Q83" s="339" t="n"/>
      <c r="R83" s="339" t="n"/>
      <c r="S83" s="339" t="n"/>
      <c r="T83" s="339" t="n"/>
      <c r="U83" s="339" t="n"/>
      <c r="V83" s="339" t="n"/>
      <c r="W83" s="339" t="n"/>
      <c r="X83" s="339" t="n"/>
      <c r="Y83" s="339" t="n"/>
    </row>
    <row r="84" ht="15.75" customHeight="1" s="1091" customFormat="1">
      <c r="A84" s="339" t="n"/>
      <c r="B84" s="934"/>
      <c r="C84" s="934"/>
      <c r="D84" s="934"/>
      <c r="E84" s="934"/>
      <c r="F84" s="934"/>
      <c r="G84" s="934"/>
      <c r="H84" s="934"/>
      <c r="I84" s="339" t="n"/>
      <c r="J84" s="339" t="n"/>
      <c r="K84" s="339" t="n"/>
      <c r="L84" s="339" t="n"/>
      <c r="M84" s="339" t="n"/>
      <c r="N84" s="339" t="n"/>
      <c r="O84" s="339" t="n"/>
      <c r="P84" s="339" t="n"/>
      <c r="Q84" s="339" t="n"/>
      <c r="R84" s="339" t="n"/>
      <c r="S84" s="339" t="n"/>
      <c r="T84" s="339" t="n"/>
      <c r="U84" s="339" t="n"/>
      <c r="V84" s="339" t="n"/>
      <c r="W84" s="339" t="n"/>
      <c r="X84" s="339" t="n"/>
      <c r="Y84" s="339" t="n"/>
    </row>
    <row r="85" ht="15.75" customHeight="1" s="1091" customFormat="1">
      <c r="A85" s="339" t="n"/>
      <c r="B85" s="934"/>
      <c r="C85" s="934"/>
      <c r="D85" s="934"/>
      <c r="E85" s="934"/>
      <c r="F85" s="934"/>
      <c r="G85" s="934"/>
      <c r="H85" s="934"/>
      <c r="I85" s="339" t="n"/>
      <c r="J85" s="339" t="n"/>
      <c r="K85" s="339" t="n"/>
      <c r="L85" s="339" t="n"/>
      <c r="M85" s="339" t="n"/>
      <c r="N85" s="339" t="n"/>
      <c r="O85" s="339" t="n"/>
      <c r="P85" s="339" t="n"/>
      <c r="Q85" s="339" t="n"/>
      <c r="R85" s="339" t="n"/>
      <c r="S85" s="339" t="n"/>
      <c r="T85" s="339" t="n"/>
      <c r="U85" s="339" t="n"/>
      <c r="V85" s="339" t="n"/>
      <c r="W85" s="339" t="n"/>
      <c r="X85" s="339" t="n"/>
      <c r="Y85" s="339" t="n"/>
    </row>
    <row r="86" ht="15.75" customHeight="1" s="1091" customFormat="1">
      <c r="A86" s="339" t="n"/>
      <c r="B86" s="934"/>
      <c r="C86" s="934"/>
      <c r="D86" s="934"/>
      <c r="E86" s="934"/>
      <c r="F86" s="934"/>
      <c r="G86" s="934"/>
      <c r="H86" s="934"/>
      <c r="I86" s="339" t="n"/>
      <c r="J86" s="339" t="n"/>
      <c r="K86" s="339" t="n"/>
      <c r="L86" s="339" t="n"/>
      <c r="M86" s="339" t="n"/>
      <c r="N86" s="339" t="n"/>
      <c r="O86" s="339" t="n"/>
      <c r="P86" s="339" t="n"/>
      <c r="Q86" s="339" t="n"/>
      <c r="R86" s="339" t="n"/>
      <c r="S86" s="339" t="n"/>
      <c r="T86" s="339" t="n"/>
      <c r="U86" s="339" t="n"/>
      <c r="V86" s="339" t="n"/>
      <c r="W86" s="339" t="n"/>
      <c r="X86" s="339" t="n"/>
      <c r="Y86" s="339" t="n"/>
    </row>
    <row r="87" ht="15.75" customHeight="1" s="1091" customFormat="1">
      <c r="A87" s="339" t="n"/>
      <c r="B87" s="934"/>
      <c r="C87" s="934"/>
      <c r="D87" s="934"/>
      <c r="E87" s="934"/>
      <c r="F87" s="934"/>
      <c r="G87" s="934"/>
      <c r="H87" s="934"/>
      <c r="I87" s="339" t="n"/>
      <c r="J87" s="339" t="n"/>
      <c r="K87" s="339" t="n"/>
      <c r="L87" s="339" t="n"/>
      <c r="M87" s="339" t="n"/>
      <c r="N87" s="339" t="n"/>
      <c r="O87" s="339" t="n"/>
      <c r="P87" s="339" t="n"/>
      <c r="Q87" s="339" t="n"/>
      <c r="R87" s="339" t="n"/>
      <c r="S87" s="339" t="n"/>
      <c r="T87" s="339" t="n"/>
      <c r="U87" s="339" t="n"/>
      <c r="V87" s="339" t="n"/>
      <c r="W87" s="339" t="n"/>
      <c r="X87" s="339" t="n"/>
      <c r="Y87" s="339" t="n"/>
    </row>
    <row r="88" ht="15.75" customHeight="1" s="1091" customFormat="1">
      <c r="A88" s="339" t="n"/>
      <c r="B88" s="934"/>
      <c r="C88" s="934"/>
      <c r="D88" s="934"/>
      <c r="E88" s="934"/>
      <c r="F88" s="934"/>
      <c r="G88" s="934"/>
      <c r="H88" s="934"/>
      <c r="I88" s="339" t="n"/>
      <c r="J88" s="339" t="n"/>
      <c r="K88" s="339" t="n"/>
      <c r="L88" s="339" t="n"/>
      <c r="M88" s="339" t="n"/>
      <c r="N88" s="339" t="n"/>
      <c r="O88" s="339" t="n"/>
      <c r="P88" s="339" t="n"/>
      <c r="Q88" s="339" t="n"/>
      <c r="R88" s="339" t="n"/>
      <c r="S88" s="339" t="n"/>
      <c r="T88" s="339" t="n"/>
      <c r="U88" s="339" t="n"/>
      <c r="V88" s="339" t="n"/>
      <c r="W88" s="339" t="n"/>
      <c r="X88" s="339" t="n"/>
      <c r="Y88" s="339" t="n"/>
    </row>
    <row r="89" ht="15.75" customHeight="1" s="1091" customFormat="1">
      <c r="A89" s="339" t="n"/>
      <c r="B89" s="934"/>
      <c r="C89" s="934"/>
      <c r="D89" s="934"/>
      <c r="E89" s="934"/>
      <c r="F89" s="934"/>
      <c r="G89" s="934"/>
      <c r="H89" s="934"/>
      <c r="I89" s="339" t="n"/>
      <c r="J89" s="339" t="n"/>
      <c r="K89" s="339" t="n"/>
      <c r="L89" s="339" t="n"/>
      <c r="M89" s="339" t="n"/>
      <c r="N89" s="339" t="n"/>
      <c r="O89" s="339" t="n"/>
      <c r="P89" s="339" t="n"/>
      <c r="Q89" s="339" t="n"/>
      <c r="R89" s="339" t="n"/>
      <c r="S89" s="339" t="n"/>
      <c r="T89" s="339" t="n"/>
      <c r="U89" s="339" t="n"/>
      <c r="V89" s="339" t="n"/>
      <c r="W89" s="339" t="n"/>
      <c r="X89" s="339" t="n"/>
      <c r="Y89" s="339" t="n"/>
    </row>
    <row r="90" ht="15.75" customHeight="1" s="1091" customFormat="1">
      <c r="A90" s="339" t="n"/>
      <c r="B90" s="934"/>
      <c r="C90" s="934"/>
      <c r="D90" s="934"/>
      <c r="E90" s="934"/>
      <c r="F90" s="934"/>
      <c r="G90" s="934"/>
      <c r="H90" s="934"/>
      <c r="I90" s="339" t="n"/>
      <c r="J90" s="339" t="n"/>
      <c r="K90" s="339" t="n"/>
      <c r="L90" s="339" t="n"/>
      <c r="M90" s="339" t="n"/>
      <c r="N90" s="339" t="n"/>
      <c r="O90" s="339" t="n"/>
      <c r="P90" s="339" t="n"/>
      <c r="Q90" s="339" t="n"/>
      <c r="R90" s="339" t="n"/>
      <c r="S90" s="339" t="n"/>
      <c r="T90" s="339" t="n"/>
      <c r="U90" s="339" t="n"/>
      <c r="V90" s="339" t="n"/>
      <c r="W90" s="339" t="n"/>
      <c r="X90" s="339" t="n"/>
      <c r="Y90" s="339" t="n"/>
    </row>
    <row r="91" ht="15.75" customHeight="1" s="1091" customFormat="1">
      <c r="A91" s="339" t="n"/>
      <c r="B91" s="934"/>
      <c r="C91" s="934"/>
      <c r="D91" s="934"/>
      <c r="E91" s="934"/>
      <c r="F91" s="934"/>
      <c r="G91" s="934"/>
      <c r="H91" s="934"/>
      <c r="I91" s="339" t="n"/>
      <c r="J91" s="339" t="n"/>
      <c r="K91" s="339" t="n"/>
      <c r="L91" s="339" t="n"/>
      <c r="M91" s="339" t="n"/>
      <c r="N91" s="339" t="n"/>
      <c r="O91" s="339" t="n"/>
      <c r="P91" s="339" t="n"/>
      <c r="Q91" s="339" t="n"/>
      <c r="R91" s="339" t="n"/>
      <c r="S91" s="339" t="n"/>
      <c r="T91" s="339" t="n"/>
      <c r="U91" s="339" t="n"/>
      <c r="V91" s="339" t="n"/>
      <c r="W91" s="339" t="n"/>
      <c r="X91" s="339" t="n"/>
      <c r="Y91" s="339" t="n"/>
    </row>
    <row r="92" ht="15.75" customHeight="1" s="1091" customFormat="1">
      <c r="A92" s="339" t="n"/>
      <c r="B92" s="934"/>
      <c r="C92" s="934"/>
      <c r="D92" s="934"/>
      <c r="E92" s="934"/>
      <c r="F92" s="934"/>
      <c r="G92" s="934"/>
      <c r="H92" s="934"/>
      <c r="I92" s="339" t="n"/>
      <c r="J92" s="339" t="n"/>
      <c r="K92" s="339" t="n"/>
      <c r="L92" s="339" t="n"/>
      <c r="M92" s="339" t="n"/>
      <c r="N92" s="339" t="n"/>
      <c r="O92" s="339" t="n"/>
      <c r="P92" s="339" t="n"/>
      <c r="Q92" s="339" t="n"/>
      <c r="R92" s="339" t="n"/>
      <c r="S92" s="339" t="n"/>
      <c r="T92" s="339" t="n"/>
      <c r="U92" s="339" t="n"/>
      <c r="V92" s="339" t="n"/>
      <c r="W92" s="339" t="n"/>
      <c r="X92" s="339" t="n"/>
      <c r="Y92" s="339" t="n"/>
    </row>
    <row r="93" ht="15.75" customHeight="1" s="1091" customFormat="1">
      <c r="A93" s="339" t="n"/>
      <c r="B93" s="934"/>
      <c r="C93" s="934"/>
      <c r="D93" s="934"/>
      <c r="E93" s="934"/>
      <c r="F93" s="934"/>
      <c r="G93" s="934"/>
      <c r="H93" s="934"/>
      <c r="I93" s="339" t="n"/>
      <c r="J93" s="339" t="n"/>
      <c r="K93" s="339" t="n"/>
      <c r="L93" s="339" t="n"/>
      <c r="M93" s="339" t="n"/>
      <c r="N93" s="339" t="n"/>
      <c r="O93" s="339" t="n"/>
      <c r="P93" s="339" t="n"/>
      <c r="Q93" s="339" t="n"/>
      <c r="R93" s="339" t="n"/>
      <c r="S93" s="339" t="n"/>
      <c r="T93" s="339" t="n"/>
      <c r="U93" s="339" t="n"/>
      <c r="V93" s="339" t="n"/>
      <c r="W93" s="339" t="n"/>
      <c r="X93" s="339" t="n"/>
      <c r="Y93" s="339" t="n"/>
    </row>
    <row r="94" ht="15.75" customHeight="1" s="1091" customFormat="1">
      <c r="A94" s="339" t="n"/>
      <c r="B94" s="934"/>
      <c r="C94" s="934"/>
      <c r="D94" s="934"/>
      <c r="E94" s="934"/>
      <c r="F94" s="934"/>
      <c r="G94" s="934"/>
      <c r="H94" s="934"/>
      <c r="I94" s="339" t="n"/>
      <c r="J94" s="339" t="n"/>
      <c r="K94" s="339" t="n"/>
      <c r="L94" s="339" t="n"/>
      <c r="M94" s="339" t="n"/>
      <c r="N94" s="339" t="n"/>
      <c r="O94" s="339" t="n"/>
      <c r="P94" s="339" t="n"/>
      <c r="Q94" s="339" t="n"/>
      <c r="R94" s="339" t="n"/>
      <c r="S94" s="339" t="n"/>
      <c r="T94" s="339" t="n"/>
      <c r="U94" s="339" t="n"/>
      <c r="V94" s="339" t="n"/>
      <c r="W94" s="339" t="n"/>
      <c r="X94" s="339" t="n"/>
      <c r="Y94" s="339" t="n"/>
    </row>
    <row r="95" ht="15.75" customHeight="1" s="1091" customFormat="1">
      <c r="A95" s="339" t="n"/>
      <c r="B95" s="934"/>
      <c r="C95" s="934"/>
      <c r="D95" s="934"/>
      <c r="E95" s="934"/>
      <c r="F95" s="934"/>
      <c r="G95" s="934"/>
      <c r="H95" s="934"/>
      <c r="I95" s="339" t="n"/>
      <c r="J95" s="339" t="n"/>
      <c r="K95" s="339" t="n"/>
      <c r="L95" s="339" t="n"/>
      <c r="M95" s="339" t="n"/>
      <c r="N95" s="339" t="n"/>
      <c r="O95" s="339" t="n"/>
      <c r="P95" s="339" t="n"/>
      <c r="Q95" s="339" t="n"/>
      <c r="R95" s="339" t="n"/>
      <c r="S95" s="339" t="n"/>
      <c r="T95" s="339" t="n"/>
      <c r="U95" s="339" t="n"/>
      <c r="V95" s="339" t="n"/>
      <c r="W95" s="339" t="n"/>
      <c r="X95" s="339" t="n"/>
      <c r="Y95" s="339" t="n"/>
    </row>
    <row r="96" ht="15.75" customHeight="1" s="1091" customFormat="1">
      <c r="A96" s="339" t="n"/>
      <c r="B96" s="934"/>
      <c r="C96" s="934"/>
      <c r="D96" s="934"/>
      <c r="E96" s="934"/>
      <c r="F96" s="934"/>
      <c r="G96" s="934"/>
      <c r="H96" s="934"/>
      <c r="I96" s="339" t="n"/>
      <c r="J96" s="339" t="n"/>
      <c r="K96" s="339" t="n"/>
      <c r="L96" s="339" t="n"/>
      <c r="M96" s="339" t="n"/>
      <c r="N96" s="339" t="n"/>
      <c r="O96" s="339" t="n"/>
      <c r="P96" s="339" t="n"/>
      <c r="Q96" s="339" t="n"/>
      <c r="R96" s="339" t="n"/>
      <c r="S96" s="339" t="n"/>
      <c r="T96" s="339" t="n"/>
      <c r="U96" s="339" t="n"/>
      <c r="V96" s="339" t="n"/>
      <c r="W96" s="339" t="n"/>
      <c r="X96" s="339" t="n"/>
      <c r="Y96" s="339" t="n"/>
    </row>
    <row r="97" ht="15.75" customHeight="1" s="1091" customFormat="1">
      <c r="A97" s="339" t="n"/>
      <c r="B97" s="934"/>
      <c r="C97" s="934"/>
      <c r="D97" s="934"/>
      <c r="E97" s="934"/>
      <c r="F97" s="934"/>
      <c r="G97" s="934"/>
      <c r="H97" s="934"/>
      <c r="I97" s="339" t="n"/>
      <c r="J97" s="339" t="n"/>
      <c r="K97" s="339" t="n"/>
      <c r="L97" s="339" t="n"/>
      <c r="M97" s="339" t="n"/>
      <c r="N97" s="339" t="n"/>
      <c r="O97" s="339" t="n"/>
      <c r="P97" s="339" t="n"/>
      <c r="Q97" s="339" t="n"/>
      <c r="R97" s="339" t="n"/>
      <c r="S97" s="339" t="n"/>
      <c r="T97" s="339" t="n"/>
      <c r="U97" s="339" t="n"/>
      <c r="V97" s="339" t="n"/>
      <c r="W97" s="339" t="n"/>
      <c r="X97" s="339" t="n"/>
      <c r="Y97" s="339" t="n"/>
    </row>
    <row r="98" ht="15.75" customHeight="1" s="1091" customFormat="1">
      <c r="A98" s="339" t="n"/>
      <c r="B98" s="934"/>
      <c r="C98" s="934"/>
      <c r="D98" s="934"/>
      <c r="E98" s="934"/>
      <c r="F98" s="934"/>
      <c r="G98" s="934"/>
      <c r="H98" s="934"/>
      <c r="I98" s="339" t="n"/>
      <c r="J98" s="339" t="n"/>
      <c r="K98" s="339" t="n"/>
      <c r="L98" s="339" t="n"/>
      <c r="M98" s="339" t="n"/>
      <c r="N98" s="339" t="n"/>
      <c r="O98" s="339" t="n"/>
      <c r="P98" s="339" t="n"/>
      <c r="Q98" s="339" t="n"/>
      <c r="R98" s="339" t="n"/>
      <c r="S98" s="339" t="n"/>
      <c r="T98" s="339" t="n"/>
      <c r="U98" s="339" t="n"/>
      <c r="V98" s="339" t="n"/>
      <c r="W98" s="339" t="n"/>
      <c r="X98" s="339" t="n"/>
      <c r="Y98" s="339" t="n"/>
    </row>
    <row r="99" ht="15.75" customHeight="1" s="1091" customFormat="1">
      <c r="A99" s="339" t="n"/>
      <c r="B99" s="934"/>
      <c r="C99" s="934"/>
      <c r="D99" s="934"/>
      <c r="E99" s="934"/>
      <c r="F99" s="934"/>
      <c r="G99" s="934"/>
      <c r="H99" s="934"/>
      <c r="I99" s="339" t="n"/>
      <c r="J99" s="339" t="n"/>
      <c r="K99" s="339" t="n"/>
      <c r="L99" s="339" t="n"/>
      <c r="M99" s="339" t="n"/>
      <c r="N99" s="339" t="n"/>
      <c r="O99" s="339" t="n"/>
      <c r="P99" s="339" t="n"/>
      <c r="Q99" s="339" t="n"/>
      <c r="R99" s="339" t="n"/>
      <c r="S99" s="339" t="n"/>
      <c r="T99" s="339" t="n"/>
      <c r="U99" s="339" t="n"/>
      <c r="V99" s="339" t="n"/>
      <c r="W99" s="339" t="n"/>
      <c r="X99" s="339" t="n"/>
      <c r="Y99" s="339" t="n"/>
    </row>
    <row r="100" ht="15.75" customHeight="1" s="1091" customFormat="1">
      <c r="A100" s="339" t="n"/>
      <c r="B100" s="934"/>
      <c r="C100" s="934"/>
      <c r="D100" s="934"/>
      <c r="E100" s="934"/>
      <c r="F100" s="934"/>
      <c r="G100" s="934"/>
      <c r="H100" s="934"/>
      <c r="I100" s="339" t="n"/>
      <c r="J100" s="339" t="n"/>
      <c r="K100" s="339" t="n"/>
      <c r="L100" s="339" t="n"/>
      <c r="M100" s="339" t="n"/>
      <c r="N100" s="339" t="n"/>
      <c r="O100" s="339" t="n"/>
      <c r="P100" s="339" t="n"/>
      <c r="Q100" s="339" t="n"/>
      <c r="R100" s="339" t="n"/>
      <c r="S100" s="339" t="n"/>
      <c r="T100" s="339" t="n"/>
      <c r="U100" s="339" t="n"/>
      <c r="V100" s="339" t="n"/>
      <c r="W100" s="339" t="n"/>
      <c r="X100" s="339" t="n"/>
      <c r="Y100" s="339" t="n"/>
    </row>
    <row r="101" ht="15.75" customHeight="1" s="1091" customFormat="1">
      <c r="A101" s="339" t="n"/>
      <c r="B101" s="934"/>
      <c r="C101" s="934"/>
      <c r="D101" s="934"/>
      <c r="E101" s="934"/>
      <c r="F101" s="934"/>
      <c r="G101" s="934"/>
      <c r="H101" s="934"/>
      <c r="I101" s="339" t="n"/>
      <c r="J101" s="339" t="n"/>
      <c r="K101" s="339" t="n"/>
      <c r="L101" s="339" t="n"/>
      <c r="M101" s="339" t="n"/>
      <c r="N101" s="339" t="n"/>
      <c r="O101" s="339" t="n"/>
      <c r="P101" s="339" t="n"/>
      <c r="Q101" s="339" t="n"/>
      <c r="R101" s="339" t="n"/>
      <c r="S101" s="339" t="n"/>
      <c r="T101" s="339" t="n"/>
      <c r="U101" s="339" t="n"/>
      <c r="V101" s="339" t="n"/>
      <c r="W101" s="339" t="n"/>
      <c r="X101" s="339" t="n"/>
      <c r="Y101" s="339" t="n"/>
    </row>
    <row r="102" ht="15.75" customHeight="1" s="1091" customFormat="1">
      <c r="A102" s="339" t="n"/>
      <c r="B102" s="934"/>
      <c r="C102" s="934"/>
      <c r="D102" s="934"/>
      <c r="E102" s="934"/>
      <c r="F102" s="934"/>
      <c r="G102" s="934"/>
      <c r="H102" s="934"/>
      <c r="I102" s="339" t="n"/>
      <c r="J102" s="339" t="n"/>
      <c r="K102" s="339" t="n"/>
      <c r="L102" s="339" t="n"/>
      <c r="M102" s="339" t="n"/>
      <c r="N102" s="339" t="n"/>
      <c r="O102" s="339" t="n"/>
      <c r="P102" s="339" t="n"/>
      <c r="Q102" s="339" t="n"/>
      <c r="R102" s="339" t="n"/>
      <c r="S102" s="339" t="n"/>
      <c r="T102" s="339" t="n"/>
      <c r="U102" s="339" t="n"/>
      <c r="V102" s="339" t="n"/>
      <c r="W102" s="339" t="n"/>
      <c r="X102" s="339" t="n"/>
      <c r="Y102" s="339" t="n"/>
    </row>
    <row r="103" ht="15.75" customHeight="1" s="1091" customFormat="1">
      <c r="A103" s="339" t="n"/>
      <c r="B103" s="934"/>
      <c r="C103" s="934"/>
      <c r="D103" s="934"/>
      <c r="E103" s="934"/>
      <c r="F103" s="934"/>
      <c r="G103" s="934"/>
      <c r="H103" s="934"/>
      <c r="I103" s="339" t="n"/>
      <c r="J103" s="339" t="n"/>
      <c r="K103" s="339" t="n"/>
      <c r="L103" s="339" t="n"/>
      <c r="M103" s="339" t="n"/>
      <c r="N103" s="339" t="n"/>
      <c r="O103" s="339" t="n"/>
      <c r="P103" s="339" t="n"/>
      <c r="Q103" s="339" t="n"/>
      <c r="R103" s="339" t="n"/>
      <c r="S103" s="339" t="n"/>
      <c r="T103" s="339" t="n"/>
      <c r="U103" s="339" t="n"/>
      <c r="V103" s="339" t="n"/>
      <c r="W103" s="339" t="n"/>
      <c r="X103" s="339" t="n"/>
      <c r="Y103" s="339" t="n"/>
    </row>
    <row r="104" ht="15.75" customHeight="1" s="1091" customFormat="1">
      <c r="A104" s="339" t="n"/>
      <c r="B104" s="934"/>
      <c r="C104" s="934"/>
      <c r="D104" s="934"/>
      <c r="E104" s="934"/>
      <c r="F104" s="934"/>
      <c r="G104" s="934"/>
      <c r="H104" s="934"/>
      <c r="I104" s="339" t="n"/>
      <c r="J104" s="339" t="n"/>
      <c r="K104" s="339" t="n"/>
      <c r="L104" s="339" t="n"/>
      <c r="M104" s="339" t="n"/>
      <c r="N104" s="339" t="n"/>
      <c r="O104" s="339" t="n"/>
      <c r="P104" s="339" t="n"/>
      <c r="Q104" s="339" t="n"/>
      <c r="R104" s="339" t="n"/>
      <c r="S104" s="339" t="n"/>
      <c r="T104" s="339" t="n"/>
      <c r="U104" s="339" t="n"/>
      <c r="V104" s="339" t="n"/>
      <c r="W104" s="339" t="n"/>
      <c r="X104" s="339" t="n"/>
      <c r="Y104" s="339" t="n"/>
    </row>
    <row r="105" ht="15.75" customHeight="1" s="1091" customFormat="1">
      <c r="A105" s="339" t="n"/>
      <c r="B105" s="934"/>
      <c r="C105" s="934"/>
      <c r="D105" s="934"/>
      <c r="E105" s="934"/>
      <c r="F105" s="934"/>
      <c r="G105" s="934"/>
      <c r="H105" s="934"/>
      <c r="I105" s="339" t="n"/>
      <c r="J105" s="339" t="n"/>
      <c r="K105" s="339" t="n"/>
      <c r="L105" s="339" t="n"/>
      <c r="M105" s="339" t="n"/>
      <c r="N105" s="339" t="n"/>
      <c r="O105" s="339" t="n"/>
      <c r="P105" s="339" t="n"/>
      <c r="Q105" s="339" t="n"/>
      <c r="R105" s="339" t="n"/>
      <c r="S105" s="339" t="n"/>
      <c r="T105" s="339" t="n"/>
      <c r="U105" s="339" t="n"/>
      <c r="V105" s="339" t="n"/>
      <c r="W105" s="339" t="n"/>
      <c r="X105" s="339" t="n"/>
      <c r="Y105" s="339" t="n"/>
    </row>
    <row r="106" ht="15.75" customHeight="1" s="1091" customFormat="1">
      <c r="A106" s="339" t="n"/>
      <c r="B106" s="934"/>
      <c r="C106" s="934"/>
      <c r="D106" s="934"/>
      <c r="E106" s="934"/>
      <c r="F106" s="934"/>
      <c r="G106" s="934"/>
      <c r="H106" s="934"/>
      <c r="I106" s="339" t="n"/>
      <c r="J106" s="339" t="n"/>
      <c r="K106" s="339" t="n"/>
      <c r="L106" s="339" t="n"/>
      <c r="M106" s="339" t="n"/>
      <c r="N106" s="339" t="n"/>
      <c r="O106" s="339" t="n"/>
      <c r="P106" s="339" t="n"/>
      <c r="Q106" s="339" t="n"/>
      <c r="R106" s="339" t="n"/>
      <c r="S106" s="339" t="n"/>
      <c r="T106" s="339" t="n"/>
      <c r="U106" s="339" t="n"/>
      <c r="V106" s="339" t="n"/>
      <c r="W106" s="339" t="n"/>
      <c r="X106" s="339" t="n"/>
      <c r="Y106" s="339" t="n"/>
    </row>
    <row r="107" ht="15.75" customHeight="1" s="1091" customFormat="1">
      <c r="A107" s="339" t="n"/>
      <c r="B107" s="934"/>
      <c r="C107" s="934"/>
      <c r="D107" s="934"/>
      <c r="E107" s="934"/>
      <c r="F107" s="934"/>
      <c r="G107" s="934"/>
      <c r="H107" s="934"/>
      <c r="I107" s="339" t="n"/>
      <c r="J107" s="339" t="n"/>
      <c r="K107" s="339" t="n"/>
      <c r="L107" s="339" t="n"/>
      <c r="M107" s="339" t="n"/>
      <c r="N107" s="339" t="n"/>
      <c r="O107" s="339" t="n"/>
      <c r="P107" s="339" t="n"/>
      <c r="Q107" s="339" t="n"/>
      <c r="R107" s="339" t="n"/>
      <c r="S107" s="339" t="n"/>
      <c r="T107" s="339" t="n"/>
      <c r="U107" s="339" t="n"/>
      <c r="V107" s="339" t="n"/>
      <c r="W107" s="339" t="n"/>
      <c r="X107" s="339" t="n"/>
      <c r="Y107" s="339" t="n"/>
    </row>
    <row r="108" ht="15.75" customHeight="1" s="1091" customFormat="1">
      <c r="A108" s="339" t="n"/>
      <c r="B108" s="934"/>
      <c r="C108" s="934"/>
      <c r="D108" s="934"/>
      <c r="E108" s="934"/>
      <c r="F108" s="934"/>
      <c r="G108" s="934"/>
      <c r="H108" s="934"/>
      <c r="I108" s="339" t="n"/>
      <c r="J108" s="339" t="n"/>
      <c r="K108" s="339" t="n"/>
      <c r="L108" s="339" t="n"/>
      <c r="M108" s="339" t="n"/>
      <c r="N108" s="339" t="n"/>
      <c r="O108" s="339" t="n"/>
      <c r="P108" s="339" t="n"/>
      <c r="Q108" s="339" t="n"/>
      <c r="R108" s="339" t="n"/>
      <c r="S108" s="339" t="n"/>
      <c r="T108" s="339" t="n"/>
      <c r="U108" s="339" t="n"/>
      <c r="V108" s="339" t="n"/>
      <c r="W108" s="339" t="n"/>
      <c r="X108" s="339" t="n"/>
      <c r="Y108" s="339" t="n"/>
    </row>
    <row r="109" ht="15.75" customHeight="1" s="1091" customFormat="1">
      <c r="A109" s="339" t="n"/>
      <c r="B109" s="934"/>
      <c r="C109" s="934"/>
      <c r="D109" s="934"/>
      <c r="E109" s="934"/>
      <c r="F109" s="934"/>
      <c r="G109" s="934"/>
      <c r="H109" s="934"/>
      <c r="I109" s="339" t="n"/>
      <c r="J109" s="339" t="n"/>
      <c r="K109" s="339" t="n"/>
      <c r="L109" s="339" t="n"/>
      <c r="M109" s="339" t="n"/>
      <c r="N109" s="339" t="n"/>
      <c r="O109" s="339" t="n"/>
      <c r="P109" s="339" t="n"/>
      <c r="Q109" s="339" t="n"/>
      <c r="R109" s="339" t="n"/>
      <c r="S109" s="339" t="n"/>
      <c r="T109" s="339" t="n"/>
      <c r="U109" s="339" t="n"/>
      <c r="V109" s="339" t="n"/>
      <c r="W109" s="339" t="n"/>
      <c r="X109" s="339" t="n"/>
      <c r="Y109" s="339" t="n"/>
    </row>
    <row r="110" ht="15.75" customHeight="1" s="1091" customFormat="1">
      <c r="A110" s="339" t="n"/>
      <c r="B110" s="934"/>
      <c r="C110" s="934"/>
      <c r="D110" s="934"/>
      <c r="E110" s="934"/>
      <c r="F110" s="934"/>
      <c r="G110" s="934"/>
      <c r="H110" s="934"/>
      <c r="I110" s="339" t="n"/>
      <c r="J110" s="339" t="n"/>
      <c r="K110" s="339" t="n"/>
      <c r="L110" s="339" t="n"/>
      <c r="M110" s="339" t="n"/>
      <c r="N110" s="339" t="n"/>
      <c r="O110" s="339" t="n"/>
      <c r="P110" s="339" t="n"/>
      <c r="Q110" s="339" t="n"/>
      <c r="R110" s="339" t="n"/>
      <c r="S110" s="339" t="n"/>
      <c r="T110" s="339" t="n"/>
      <c r="U110" s="339" t="n"/>
      <c r="V110" s="339" t="n"/>
      <c r="W110" s="339" t="n"/>
      <c r="X110" s="339" t="n"/>
      <c r="Y110" s="339" t="n"/>
    </row>
    <row r="111" ht="15.75" customHeight="1" s="1091" customFormat="1">
      <c r="A111" s="339" t="n"/>
      <c r="B111" s="934"/>
      <c r="C111" s="934"/>
      <c r="D111" s="934"/>
      <c r="E111" s="934"/>
      <c r="F111" s="934"/>
      <c r="G111" s="934"/>
      <c r="H111" s="934"/>
      <c r="I111" s="339" t="n"/>
      <c r="J111" s="339" t="n"/>
      <c r="K111" s="339" t="n"/>
      <c r="L111" s="339" t="n"/>
      <c r="M111" s="339" t="n"/>
      <c r="N111" s="339" t="n"/>
      <c r="O111" s="339" t="n"/>
      <c r="P111" s="339" t="n"/>
      <c r="Q111" s="339" t="n"/>
      <c r="R111" s="339" t="n"/>
      <c r="S111" s="339" t="n"/>
      <c r="T111" s="339" t="n"/>
      <c r="U111" s="339" t="n"/>
      <c r="V111" s="339" t="n"/>
      <c r="W111" s="339" t="n"/>
      <c r="X111" s="339" t="n"/>
      <c r="Y111" s="339" t="n"/>
    </row>
    <row r="112" ht="15.75" customHeight="1" s="1091" customFormat="1">
      <c r="A112" s="339" t="n"/>
      <c r="B112" s="934"/>
      <c r="C112" s="934"/>
      <c r="D112" s="934"/>
      <c r="E112" s="934"/>
      <c r="F112" s="934"/>
      <c r="G112" s="934"/>
      <c r="H112" s="934"/>
      <c r="I112" s="339" t="n"/>
      <c r="J112" s="339" t="n"/>
      <c r="K112" s="339" t="n"/>
      <c r="L112" s="339" t="n"/>
      <c r="M112" s="339" t="n"/>
      <c r="N112" s="339" t="n"/>
      <c r="O112" s="339" t="n"/>
      <c r="P112" s="339" t="n"/>
      <c r="Q112" s="339" t="n"/>
      <c r="R112" s="339" t="n"/>
      <c r="S112" s="339" t="n"/>
      <c r="T112" s="339" t="n"/>
      <c r="U112" s="339" t="n"/>
      <c r="V112" s="339" t="n"/>
      <c r="W112" s="339" t="n"/>
      <c r="X112" s="339" t="n"/>
      <c r="Y112" s="339" t="n"/>
    </row>
    <row r="113" ht="15.75" customHeight="1" s="1091" customFormat="1">
      <c r="A113" s="339" t="n"/>
      <c r="B113" s="934"/>
      <c r="C113" s="934"/>
      <c r="D113" s="934"/>
      <c r="E113" s="934"/>
      <c r="F113" s="934"/>
      <c r="G113" s="934"/>
      <c r="H113" s="934"/>
      <c r="I113" s="339" t="n"/>
      <c r="J113" s="339" t="n"/>
      <c r="K113" s="339" t="n"/>
      <c r="L113" s="339" t="n"/>
      <c r="M113" s="339" t="n"/>
      <c r="N113" s="339" t="n"/>
      <c r="O113" s="339" t="n"/>
      <c r="P113" s="339" t="n"/>
      <c r="Q113" s="339" t="n"/>
      <c r="R113" s="339" t="n"/>
      <c r="S113" s="339" t="n"/>
      <c r="T113" s="339" t="n"/>
      <c r="U113" s="339" t="n"/>
      <c r="V113" s="339" t="n"/>
      <c r="W113" s="339" t="n"/>
      <c r="X113" s="339" t="n"/>
      <c r="Y113" s="339" t="n"/>
    </row>
    <row r="114" ht="15.75" customHeight="1" s="1091" customFormat="1">
      <c r="A114" s="339" t="n"/>
      <c r="B114" s="934"/>
      <c r="C114" s="934"/>
      <c r="D114" s="934"/>
      <c r="E114" s="934"/>
      <c r="F114" s="934"/>
      <c r="G114" s="934"/>
      <c r="H114" s="934"/>
      <c r="I114" s="339" t="n"/>
      <c r="J114" s="339" t="n"/>
      <c r="K114" s="339" t="n"/>
      <c r="L114" s="339" t="n"/>
      <c r="M114" s="339" t="n"/>
      <c r="N114" s="339" t="n"/>
      <c r="O114" s="339" t="n"/>
      <c r="P114" s="339" t="n"/>
      <c r="Q114" s="339" t="n"/>
      <c r="R114" s="339" t="n"/>
      <c r="S114" s="339" t="n"/>
      <c r="T114" s="339" t="n"/>
      <c r="U114" s="339" t="n"/>
      <c r="V114" s="339" t="n"/>
      <c r="W114" s="339" t="n"/>
      <c r="X114" s="339" t="n"/>
      <c r="Y114" s="339" t="n"/>
    </row>
    <row r="115" ht="15.75" customHeight="1" s="1091" customFormat="1">
      <c r="A115" s="339" t="n"/>
      <c r="B115" s="934"/>
      <c r="C115" s="934"/>
      <c r="D115" s="934"/>
      <c r="E115" s="934"/>
      <c r="F115" s="934"/>
      <c r="G115" s="934"/>
      <c r="H115" s="934"/>
      <c r="I115" s="339" t="n"/>
      <c r="J115" s="339" t="n"/>
      <c r="K115" s="339" t="n"/>
      <c r="L115" s="339" t="n"/>
      <c r="M115" s="339" t="n"/>
      <c r="N115" s="339" t="n"/>
      <c r="O115" s="339" t="n"/>
      <c r="P115" s="339" t="n"/>
      <c r="Q115" s="339" t="n"/>
      <c r="R115" s="339" t="n"/>
      <c r="S115" s="339" t="n"/>
      <c r="T115" s="339" t="n"/>
      <c r="U115" s="339" t="n"/>
      <c r="V115" s="339" t="n"/>
      <c r="W115" s="339" t="n"/>
      <c r="X115" s="339" t="n"/>
      <c r="Y115" s="339" t="n"/>
    </row>
    <row r="116" ht="15.75" customHeight="1" s="1091" customFormat="1">
      <c r="A116" s="339" t="n"/>
      <c r="B116" s="934"/>
      <c r="C116" s="934"/>
      <c r="D116" s="934"/>
      <c r="E116" s="934"/>
      <c r="F116" s="934"/>
      <c r="G116" s="934"/>
      <c r="H116" s="934"/>
      <c r="I116" s="339" t="n"/>
      <c r="J116" s="339" t="n"/>
      <c r="K116" s="339" t="n"/>
      <c r="L116" s="339" t="n"/>
      <c r="M116" s="339" t="n"/>
      <c r="N116" s="339" t="n"/>
      <c r="O116" s="339" t="n"/>
      <c r="P116" s="339" t="n"/>
      <c r="Q116" s="339" t="n"/>
      <c r="R116" s="339" t="n"/>
      <c r="S116" s="339" t="n"/>
      <c r="T116" s="339" t="n"/>
      <c r="U116" s="339" t="n"/>
      <c r="V116" s="339" t="n"/>
      <c r="W116" s="339" t="n"/>
      <c r="X116" s="339" t="n"/>
      <c r="Y116" s="339" t="n"/>
    </row>
    <row r="117" ht="15.75" customHeight="1" s="1091" customFormat="1">
      <c r="A117" s="339" t="n"/>
      <c r="B117" s="934"/>
      <c r="C117" s="934"/>
      <c r="D117" s="934"/>
      <c r="E117" s="934"/>
      <c r="F117" s="934"/>
      <c r="G117" s="934"/>
      <c r="H117" s="934"/>
      <c r="I117" s="339" t="n"/>
      <c r="J117" s="339" t="n"/>
      <c r="K117" s="339" t="n"/>
      <c r="L117" s="339" t="n"/>
      <c r="M117" s="339" t="n"/>
      <c r="N117" s="339" t="n"/>
      <c r="O117" s="339" t="n"/>
      <c r="P117" s="339" t="n"/>
      <c r="Q117" s="339" t="n"/>
      <c r="R117" s="339" t="n"/>
      <c r="S117" s="339" t="n"/>
      <c r="T117" s="339" t="n"/>
      <c r="U117" s="339" t="n"/>
      <c r="V117" s="339" t="n"/>
      <c r="W117" s="339" t="n"/>
      <c r="X117" s="339" t="n"/>
      <c r="Y117" s="339" t="n"/>
    </row>
    <row r="118" ht="15.75" customHeight="1" s="1091" customFormat="1">
      <c r="A118" s="339" t="n"/>
      <c r="B118" s="934"/>
      <c r="C118" s="934"/>
      <c r="D118" s="934"/>
      <c r="E118" s="934"/>
      <c r="F118" s="934"/>
      <c r="G118" s="934"/>
      <c r="H118" s="934"/>
      <c r="I118" s="339" t="n"/>
      <c r="J118" s="339" t="n"/>
      <c r="K118" s="339" t="n"/>
      <c r="L118" s="339" t="n"/>
      <c r="M118" s="339" t="n"/>
      <c r="N118" s="339" t="n"/>
      <c r="O118" s="339" t="n"/>
      <c r="P118" s="339" t="n"/>
      <c r="Q118" s="339" t="n"/>
      <c r="R118" s="339" t="n"/>
      <c r="S118" s="339" t="n"/>
      <c r="T118" s="339" t="n"/>
      <c r="U118" s="339" t="n"/>
      <c r="V118" s="339" t="n"/>
      <c r="W118" s="339" t="n"/>
      <c r="X118" s="339" t="n"/>
      <c r="Y118" s="339" t="n"/>
    </row>
    <row r="119" ht="15.75" customHeight="1" s="1091" customFormat="1">
      <c r="A119" s="339" t="n"/>
      <c r="B119" s="934"/>
      <c r="C119" s="934"/>
      <c r="D119" s="934"/>
      <c r="E119" s="934"/>
      <c r="F119" s="934"/>
      <c r="G119" s="934"/>
      <c r="H119" s="934"/>
      <c r="I119" s="339" t="n"/>
      <c r="J119" s="339" t="n"/>
      <c r="K119" s="339" t="n"/>
      <c r="L119" s="339" t="n"/>
      <c r="M119" s="339" t="n"/>
      <c r="N119" s="339" t="n"/>
      <c r="O119" s="339" t="n"/>
      <c r="P119" s="339" t="n"/>
      <c r="Q119" s="339" t="n"/>
      <c r="R119" s="339" t="n"/>
      <c r="S119" s="339" t="n"/>
      <c r="T119" s="339" t="n"/>
      <c r="U119" s="339" t="n"/>
      <c r="V119" s="339" t="n"/>
      <c r="W119" s="339" t="n"/>
      <c r="X119" s="339" t="n"/>
      <c r="Y119" s="339" t="n"/>
    </row>
    <row r="120" ht="15.75" customHeight="1" s="1091" customFormat="1">
      <c r="A120" s="339" t="n"/>
      <c r="B120" s="934"/>
      <c r="C120" s="934"/>
      <c r="D120" s="934"/>
      <c r="E120" s="934"/>
      <c r="F120" s="934"/>
      <c r="G120" s="934"/>
      <c r="H120" s="934"/>
      <c r="I120" s="339" t="n"/>
      <c r="J120" s="339" t="n"/>
      <c r="K120" s="339" t="n"/>
      <c r="L120" s="339" t="n"/>
      <c r="M120" s="339" t="n"/>
      <c r="N120" s="339" t="n"/>
      <c r="O120" s="339" t="n"/>
      <c r="P120" s="339" t="n"/>
      <c r="Q120" s="339" t="n"/>
      <c r="R120" s="339" t="n"/>
      <c r="S120" s="339" t="n"/>
      <c r="T120" s="339" t="n"/>
      <c r="U120" s="339" t="n"/>
      <c r="V120" s="339" t="n"/>
      <c r="W120" s="339" t="n"/>
      <c r="X120" s="339" t="n"/>
      <c r="Y120" s="339" t="n"/>
    </row>
    <row r="121" ht="15.75" customHeight="1" s="1091" customFormat="1">
      <c r="A121" s="339" t="n"/>
      <c r="B121" s="934"/>
      <c r="C121" s="934"/>
      <c r="D121" s="934"/>
      <c r="E121" s="934"/>
      <c r="F121" s="934"/>
      <c r="G121" s="934"/>
      <c r="H121" s="934"/>
      <c r="I121" s="339" t="n"/>
      <c r="J121" s="339" t="n"/>
      <c r="K121" s="339" t="n"/>
      <c r="L121" s="339" t="n"/>
      <c r="M121" s="339" t="n"/>
      <c r="N121" s="339" t="n"/>
      <c r="O121" s="339" t="n"/>
      <c r="P121" s="339" t="n"/>
      <c r="Q121" s="339" t="n"/>
      <c r="R121" s="339" t="n"/>
      <c r="S121" s="339" t="n"/>
      <c r="T121" s="339" t="n"/>
      <c r="U121" s="339" t="n"/>
      <c r="V121" s="339" t="n"/>
      <c r="W121" s="339" t="n"/>
      <c r="X121" s="339" t="n"/>
      <c r="Y121" s="339" t="n"/>
    </row>
    <row r="122" ht="15.75" customHeight="1" s="1091" customFormat="1">
      <c r="A122" s="339" t="n"/>
      <c r="B122" s="934"/>
      <c r="C122" s="934"/>
      <c r="D122" s="934"/>
      <c r="E122" s="934"/>
      <c r="F122" s="934"/>
      <c r="G122" s="934"/>
      <c r="H122" s="934"/>
      <c r="I122" s="339" t="n"/>
      <c r="J122" s="339" t="n"/>
      <c r="K122" s="339" t="n"/>
      <c r="L122" s="339" t="n"/>
      <c r="M122" s="339" t="n"/>
      <c r="N122" s="339" t="n"/>
      <c r="O122" s="339" t="n"/>
      <c r="P122" s="339" t="n"/>
      <c r="Q122" s="339" t="n"/>
      <c r="R122" s="339" t="n"/>
      <c r="S122" s="339" t="n"/>
      <c r="T122" s="339" t="n"/>
      <c r="U122" s="339" t="n"/>
      <c r="V122" s="339" t="n"/>
      <c r="W122" s="339" t="n"/>
      <c r="X122" s="339" t="n"/>
      <c r="Y122" s="339" t="n"/>
    </row>
    <row r="123" ht="15.75" customHeight="1" s="1091" customFormat="1">
      <c r="A123" s="339" t="n"/>
      <c r="B123" s="934"/>
      <c r="C123" s="934"/>
      <c r="D123" s="934"/>
      <c r="E123" s="934"/>
      <c r="F123" s="934"/>
      <c r="G123" s="934"/>
      <c r="H123" s="934"/>
      <c r="I123" s="339" t="n"/>
      <c r="J123" s="339" t="n"/>
      <c r="K123" s="339" t="n"/>
      <c r="L123" s="339" t="n"/>
      <c r="M123" s="339" t="n"/>
      <c r="N123" s="339" t="n"/>
      <c r="O123" s="339" t="n"/>
      <c r="P123" s="339" t="n"/>
      <c r="Q123" s="339" t="n"/>
      <c r="R123" s="339" t="n"/>
      <c r="S123" s="339" t="n"/>
      <c r="T123" s="339" t="n"/>
      <c r="U123" s="339" t="n"/>
      <c r="V123" s="339" t="n"/>
      <c r="W123" s="339" t="n"/>
      <c r="X123" s="339" t="n"/>
      <c r="Y123" s="339" t="n"/>
    </row>
    <row r="124" ht="15.75" customHeight="1" s="1091" customFormat="1">
      <c r="A124" s="339" t="n"/>
      <c r="B124" s="934"/>
      <c r="C124" s="934"/>
      <c r="D124" s="934"/>
      <c r="E124" s="934"/>
      <c r="F124" s="934"/>
      <c r="G124" s="934"/>
      <c r="H124" s="934"/>
      <c r="I124" s="339" t="n"/>
      <c r="J124" s="339" t="n"/>
      <c r="K124" s="339" t="n"/>
      <c r="L124" s="339" t="n"/>
      <c r="M124" s="339" t="n"/>
      <c r="N124" s="339" t="n"/>
      <c r="O124" s="339" t="n"/>
      <c r="P124" s="339" t="n"/>
      <c r="Q124" s="339" t="n"/>
      <c r="R124" s="339" t="n"/>
      <c r="S124" s="339" t="n"/>
      <c r="T124" s="339" t="n"/>
      <c r="U124" s="339" t="n"/>
      <c r="V124" s="339" t="n"/>
      <c r="W124" s="339" t="n"/>
      <c r="X124" s="339" t="n"/>
      <c r="Y124" s="339" t="n"/>
    </row>
    <row r="125" ht="15.75" customHeight="1" s="1091" customFormat="1">
      <c r="A125" s="339" t="n"/>
      <c r="B125" s="934"/>
      <c r="C125" s="934"/>
      <c r="D125" s="934"/>
      <c r="E125" s="934"/>
      <c r="F125" s="934"/>
      <c r="G125" s="934"/>
      <c r="H125" s="934"/>
      <c r="I125" s="339" t="n"/>
      <c r="J125" s="339" t="n"/>
      <c r="K125" s="339" t="n"/>
      <c r="L125" s="339" t="n"/>
      <c r="M125" s="339" t="n"/>
      <c r="N125" s="339" t="n"/>
      <c r="O125" s="339" t="n"/>
      <c r="P125" s="339" t="n"/>
      <c r="Q125" s="339" t="n"/>
      <c r="R125" s="339" t="n"/>
      <c r="S125" s="339" t="n"/>
      <c r="T125" s="339" t="n"/>
      <c r="U125" s="339" t="n"/>
      <c r="V125" s="339" t="n"/>
      <c r="W125" s="339" t="n"/>
      <c r="X125" s="339" t="n"/>
      <c r="Y125" s="339" t="n"/>
    </row>
    <row r="126" ht="15.75" customHeight="1" s="1091" customFormat="1">
      <c r="A126" s="339" t="n"/>
      <c r="B126" s="934"/>
      <c r="C126" s="934"/>
      <c r="D126" s="934"/>
      <c r="E126" s="934"/>
      <c r="F126" s="934"/>
      <c r="G126" s="934"/>
      <c r="H126" s="934"/>
      <c r="I126" s="339" t="n"/>
      <c r="J126" s="339" t="n"/>
      <c r="K126" s="339" t="n"/>
      <c r="L126" s="339" t="n"/>
      <c r="M126" s="339" t="n"/>
      <c r="N126" s="339" t="n"/>
      <c r="O126" s="339" t="n"/>
      <c r="P126" s="339" t="n"/>
      <c r="Q126" s="339" t="n"/>
      <c r="R126" s="339" t="n"/>
      <c r="S126" s="339" t="n"/>
      <c r="T126" s="339" t="n"/>
      <c r="U126" s="339" t="n"/>
      <c r="V126" s="339" t="n"/>
      <c r="W126" s="339" t="n"/>
      <c r="X126" s="339" t="n"/>
      <c r="Y126" s="339" t="n"/>
    </row>
    <row r="127" ht="15.75" customHeight="1" s="1091" customFormat="1">
      <c r="A127" s="339" t="n"/>
      <c r="B127" s="934"/>
      <c r="C127" s="934"/>
      <c r="D127" s="934"/>
      <c r="E127" s="934"/>
      <c r="F127" s="934"/>
      <c r="G127" s="934"/>
      <c r="H127" s="934"/>
      <c r="I127" s="339" t="n"/>
      <c r="J127" s="339" t="n"/>
      <c r="K127" s="339" t="n"/>
      <c r="L127" s="339" t="n"/>
      <c r="M127" s="339" t="n"/>
      <c r="N127" s="339" t="n"/>
      <c r="O127" s="339" t="n"/>
      <c r="P127" s="339" t="n"/>
      <c r="Q127" s="339" t="n"/>
      <c r="R127" s="339" t="n"/>
      <c r="S127" s="339" t="n"/>
      <c r="T127" s="339" t="n"/>
      <c r="U127" s="339" t="n"/>
      <c r="V127" s="339" t="n"/>
      <c r="W127" s="339" t="n"/>
      <c r="X127" s="339" t="n"/>
      <c r="Y127" s="339" t="n"/>
    </row>
    <row r="128" ht="15.75" customHeight="1" s="1091" customFormat="1">
      <c r="A128" s="339" t="n"/>
      <c r="B128" s="934"/>
      <c r="C128" s="934"/>
      <c r="D128" s="934"/>
      <c r="E128" s="934"/>
      <c r="F128" s="934"/>
      <c r="G128" s="934"/>
      <c r="H128" s="934"/>
      <c r="I128" s="339" t="n"/>
      <c r="J128" s="339" t="n"/>
      <c r="K128" s="339" t="n"/>
      <c r="L128" s="339" t="n"/>
      <c r="M128" s="339" t="n"/>
      <c r="N128" s="339" t="n"/>
      <c r="O128" s="339" t="n"/>
      <c r="P128" s="339" t="n"/>
      <c r="Q128" s="339" t="n"/>
      <c r="R128" s="339" t="n"/>
      <c r="S128" s="339" t="n"/>
      <c r="T128" s="339" t="n"/>
      <c r="U128" s="339" t="n"/>
      <c r="V128" s="339" t="n"/>
      <c r="W128" s="339" t="n"/>
      <c r="X128" s="339" t="n"/>
      <c r="Y128" s="339" t="n"/>
    </row>
    <row r="129" ht="15.75" customHeight="1" s="1091" customFormat="1">
      <c r="A129" s="339" t="n"/>
      <c r="B129" s="934"/>
      <c r="C129" s="934"/>
      <c r="D129" s="934"/>
      <c r="E129" s="934"/>
      <c r="F129" s="934"/>
      <c r="G129" s="934"/>
      <c r="H129" s="934"/>
      <c r="I129" s="339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39" t="n"/>
      <c r="S129" s="339" t="n"/>
      <c r="T129" s="339" t="n"/>
      <c r="U129" s="339" t="n"/>
      <c r="V129" s="339" t="n"/>
      <c r="W129" s="339" t="n"/>
      <c r="X129" s="339" t="n"/>
      <c r="Y129" s="339" t="n"/>
    </row>
    <row r="130" ht="15.75" customHeight="1" s="1091" customFormat="1">
      <c r="A130" s="339" t="n"/>
      <c r="B130" s="934"/>
      <c r="C130" s="934"/>
      <c r="D130" s="934"/>
      <c r="E130" s="934"/>
      <c r="F130" s="934"/>
      <c r="G130" s="934"/>
      <c r="H130" s="934"/>
      <c r="I130" s="339" t="n"/>
      <c r="J130" s="339" t="n"/>
      <c r="K130" s="339" t="n"/>
      <c r="L130" s="339" t="n"/>
      <c r="M130" s="339" t="n"/>
      <c r="N130" s="339" t="n"/>
      <c r="O130" s="339" t="n"/>
      <c r="P130" s="339" t="n"/>
      <c r="Q130" s="339" t="n"/>
      <c r="R130" s="339" t="n"/>
      <c r="S130" s="339" t="n"/>
      <c r="T130" s="339" t="n"/>
      <c r="U130" s="339" t="n"/>
      <c r="V130" s="339" t="n"/>
      <c r="W130" s="339" t="n"/>
      <c r="X130" s="339" t="n"/>
      <c r="Y130" s="339" t="n"/>
    </row>
    <row r="131" ht="15.75" customHeight="1" s="1091" customFormat="1">
      <c r="A131" s="339" t="n"/>
      <c r="B131" s="934"/>
      <c r="C131" s="934"/>
      <c r="D131" s="934"/>
      <c r="E131" s="934"/>
      <c r="F131" s="934"/>
      <c r="G131" s="934"/>
      <c r="H131" s="934"/>
      <c r="I131" s="339" t="n"/>
      <c r="J131" s="339" t="n"/>
      <c r="K131" s="339" t="n"/>
      <c r="L131" s="339" t="n"/>
      <c r="M131" s="339" t="n"/>
      <c r="N131" s="339" t="n"/>
      <c r="O131" s="339" t="n"/>
      <c r="P131" s="339" t="n"/>
      <c r="Q131" s="339" t="n"/>
      <c r="R131" s="339" t="n"/>
      <c r="S131" s="339" t="n"/>
      <c r="T131" s="339" t="n"/>
      <c r="U131" s="339" t="n"/>
      <c r="V131" s="339" t="n"/>
      <c r="W131" s="339" t="n"/>
      <c r="X131" s="339" t="n"/>
      <c r="Y131" s="339" t="n"/>
    </row>
    <row r="132" ht="15.75" customHeight="1" s="1091" customFormat="1">
      <c r="A132" s="339" t="n"/>
      <c r="B132" s="934"/>
      <c r="C132" s="934"/>
      <c r="D132" s="934"/>
      <c r="E132" s="934"/>
      <c r="F132" s="934"/>
      <c r="G132" s="934"/>
      <c r="H132" s="934"/>
      <c r="I132" s="339" t="n"/>
      <c r="J132" s="339" t="n"/>
      <c r="K132" s="339" t="n"/>
      <c r="L132" s="339" t="n"/>
      <c r="M132" s="339" t="n"/>
      <c r="N132" s="339" t="n"/>
      <c r="O132" s="339" t="n"/>
      <c r="P132" s="339" t="n"/>
      <c r="Q132" s="339" t="n"/>
      <c r="R132" s="339" t="n"/>
      <c r="S132" s="339" t="n"/>
      <c r="T132" s="339" t="n"/>
      <c r="U132" s="339" t="n"/>
      <c r="V132" s="339" t="n"/>
      <c r="W132" s="339" t="n"/>
      <c r="X132" s="339" t="n"/>
      <c r="Y132" s="339" t="n"/>
    </row>
    <row r="133" ht="15.75" customHeight="1" s="1091" customFormat="1">
      <c r="A133" s="339" t="n"/>
      <c r="B133" s="934"/>
      <c r="C133" s="934"/>
      <c r="D133" s="934"/>
      <c r="E133" s="934"/>
      <c r="F133" s="934"/>
      <c r="G133" s="934"/>
      <c r="H133" s="934"/>
      <c r="I133" s="339" t="n"/>
      <c r="J133" s="339" t="n"/>
      <c r="K133" s="339" t="n"/>
      <c r="L133" s="339" t="n"/>
      <c r="M133" s="339" t="n"/>
      <c r="N133" s="339" t="n"/>
      <c r="O133" s="339" t="n"/>
      <c r="P133" s="339" t="n"/>
      <c r="Q133" s="339" t="n"/>
      <c r="R133" s="339" t="n"/>
      <c r="S133" s="339" t="n"/>
      <c r="T133" s="339" t="n"/>
      <c r="U133" s="339" t="n"/>
      <c r="V133" s="339" t="n"/>
      <c r="W133" s="339" t="n"/>
      <c r="X133" s="339" t="n"/>
      <c r="Y133" s="339" t="n"/>
    </row>
    <row r="134" ht="15.75" customHeight="1" s="1091" customFormat="1">
      <c r="A134" s="339" t="n"/>
      <c r="B134" s="934"/>
      <c r="C134" s="934"/>
      <c r="D134" s="934"/>
      <c r="E134" s="934"/>
      <c r="F134" s="934"/>
      <c r="G134" s="934"/>
      <c r="H134" s="934"/>
      <c r="I134" s="339" t="n"/>
      <c r="J134" s="339" t="n"/>
      <c r="K134" s="339" t="n"/>
      <c r="L134" s="339" t="n"/>
      <c r="M134" s="339" t="n"/>
      <c r="N134" s="339" t="n"/>
      <c r="O134" s="339" t="n"/>
      <c r="P134" s="339" t="n"/>
      <c r="Q134" s="339" t="n"/>
      <c r="R134" s="339" t="n"/>
      <c r="S134" s="339" t="n"/>
      <c r="T134" s="339" t="n"/>
      <c r="U134" s="339" t="n"/>
      <c r="V134" s="339" t="n"/>
      <c r="W134" s="339" t="n"/>
      <c r="X134" s="339" t="n"/>
      <c r="Y134" s="339" t="n"/>
    </row>
    <row r="135" ht="15.75" customHeight="1" s="1091" customFormat="1">
      <c r="A135" s="339" t="n"/>
      <c r="B135" s="934"/>
      <c r="C135" s="934"/>
      <c r="D135" s="934"/>
      <c r="E135" s="934"/>
      <c r="F135" s="934"/>
      <c r="G135" s="934"/>
      <c r="H135" s="934"/>
      <c r="I135" s="339" t="n"/>
      <c r="J135" s="339" t="n"/>
      <c r="K135" s="339" t="n"/>
      <c r="L135" s="339" t="n"/>
      <c r="M135" s="339" t="n"/>
      <c r="N135" s="339" t="n"/>
      <c r="O135" s="339" t="n"/>
      <c r="P135" s="339" t="n"/>
      <c r="Q135" s="339" t="n"/>
      <c r="R135" s="339" t="n"/>
      <c r="S135" s="339" t="n"/>
      <c r="T135" s="339" t="n"/>
      <c r="U135" s="339" t="n"/>
      <c r="V135" s="339" t="n"/>
      <c r="W135" s="339" t="n"/>
      <c r="X135" s="339" t="n"/>
      <c r="Y135" s="339" t="n"/>
    </row>
    <row r="136" ht="15.75" customHeight="1" s="1091" customFormat="1">
      <c r="A136" s="339" t="n"/>
      <c r="B136" s="934"/>
      <c r="C136" s="934"/>
      <c r="D136" s="934"/>
      <c r="E136" s="934"/>
      <c r="F136" s="934"/>
      <c r="G136" s="934"/>
      <c r="H136" s="934"/>
      <c r="I136" s="339" t="n"/>
      <c r="J136" s="339" t="n"/>
      <c r="K136" s="339" t="n"/>
      <c r="L136" s="339" t="n"/>
      <c r="M136" s="339" t="n"/>
      <c r="N136" s="339" t="n"/>
      <c r="O136" s="339" t="n"/>
      <c r="P136" s="339" t="n"/>
      <c r="Q136" s="339" t="n"/>
      <c r="R136" s="339" t="n"/>
      <c r="S136" s="339" t="n"/>
      <c r="T136" s="339" t="n"/>
      <c r="U136" s="339" t="n"/>
      <c r="V136" s="339" t="n"/>
      <c r="W136" s="339" t="n"/>
      <c r="X136" s="339" t="n"/>
      <c r="Y136" s="339" t="n"/>
    </row>
    <row r="137" ht="15.75" customHeight="1" s="1091" customFormat="1">
      <c r="A137" s="339" t="n"/>
      <c r="B137" s="934"/>
      <c r="C137" s="934"/>
      <c r="D137" s="934"/>
      <c r="E137" s="934"/>
      <c r="F137" s="934"/>
      <c r="G137" s="934"/>
      <c r="H137" s="934"/>
      <c r="I137" s="339" t="n"/>
      <c r="J137" s="339" t="n"/>
      <c r="K137" s="339" t="n"/>
      <c r="L137" s="339" t="n"/>
      <c r="M137" s="339" t="n"/>
      <c r="N137" s="339" t="n"/>
      <c r="O137" s="339" t="n"/>
      <c r="P137" s="339" t="n"/>
      <c r="Q137" s="339" t="n"/>
      <c r="R137" s="339" t="n"/>
      <c r="S137" s="339" t="n"/>
      <c r="T137" s="339" t="n"/>
      <c r="U137" s="339" t="n"/>
      <c r="V137" s="339" t="n"/>
      <c r="W137" s="339" t="n"/>
      <c r="X137" s="339" t="n"/>
      <c r="Y137" s="339" t="n"/>
    </row>
    <row r="138" ht="15.75" customHeight="1" s="1091" customFormat="1">
      <c r="A138" s="339" t="n"/>
      <c r="B138" s="934"/>
      <c r="C138" s="934"/>
      <c r="D138" s="934"/>
      <c r="E138" s="934"/>
      <c r="F138" s="934"/>
      <c r="G138" s="934"/>
      <c r="H138" s="934"/>
      <c r="I138" s="339" t="n"/>
      <c r="J138" s="339" t="n"/>
      <c r="K138" s="339" t="n"/>
      <c r="L138" s="339" t="n"/>
      <c r="M138" s="339" t="n"/>
      <c r="N138" s="339" t="n"/>
      <c r="O138" s="339" t="n"/>
      <c r="P138" s="339" t="n"/>
      <c r="Q138" s="339" t="n"/>
      <c r="R138" s="339" t="n"/>
      <c r="S138" s="339" t="n"/>
      <c r="T138" s="339" t="n"/>
      <c r="U138" s="339" t="n"/>
      <c r="V138" s="339" t="n"/>
      <c r="W138" s="339" t="n"/>
      <c r="X138" s="339" t="n"/>
      <c r="Y138" s="339" t="n"/>
    </row>
    <row r="139" ht="15.75" customHeight="1" s="1091" customFormat="1">
      <c r="A139" s="339" t="n"/>
      <c r="B139" s="934"/>
      <c r="C139" s="934"/>
      <c r="D139" s="934"/>
      <c r="E139" s="934"/>
      <c r="F139" s="934"/>
      <c r="G139" s="934"/>
      <c r="H139" s="934"/>
      <c r="I139" s="339" t="n"/>
      <c r="J139" s="339" t="n"/>
      <c r="K139" s="339" t="n"/>
      <c r="L139" s="339" t="n"/>
      <c r="M139" s="339" t="n"/>
      <c r="N139" s="339" t="n"/>
      <c r="O139" s="339" t="n"/>
      <c r="P139" s="339" t="n"/>
      <c r="Q139" s="339" t="n"/>
      <c r="R139" s="339" t="n"/>
      <c r="S139" s="339" t="n"/>
      <c r="T139" s="339" t="n"/>
      <c r="U139" s="339" t="n"/>
      <c r="V139" s="339" t="n"/>
      <c r="W139" s="339" t="n"/>
      <c r="X139" s="339" t="n"/>
      <c r="Y139" s="339" t="n"/>
    </row>
    <row r="140" ht="15.75" customHeight="1" s="1091" customFormat="1">
      <c r="A140" s="339" t="n"/>
      <c r="B140" s="934"/>
      <c r="C140" s="934"/>
      <c r="D140" s="934"/>
      <c r="E140" s="934"/>
      <c r="F140" s="934"/>
      <c r="G140" s="934"/>
      <c r="H140" s="934"/>
      <c r="I140" s="339" t="n"/>
      <c r="J140" s="339" t="n"/>
      <c r="K140" s="339" t="n"/>
      <c r="L140" s="339" t="n"/>
      <c r="M140" s="339" t="n"/>
      <c r="N140" s="339" t="n"/>
      <c r="O140" s="339" t="n"/>
      <c r="P140" s="339" t="n"/>
      <c r="Q140" s="339" t="n"/>
      <c r="R140" s="339" t="n"/>
      <c r="S140" s="339" t="n"/>
      <c r="T140" s="339" t="n"/>
      <c r="U140" s="339" t="n"/>
      <c r="V140" s="339" t="n"/>
      <c r="W140" s="339" t="n"/>
      <c r="X140" s="339" t="n"/>
      <c r="Y140" s="339" t="n"/>
    </row>
    <row r="141" ht="15.75" customHeight="1" s="496">
      <c r="A141" s="339" t="n"/>
      <c r="B141" s="339" t="n"/>
      <c r="C141" s="339" t="n"/>
      <c r="D141" s="339" t="n"/>
      <c r="E141" s="339" t="n"/>
      <c r="F141" s="339" t="n"/>
      <c r="G141" s="339" t="n"/>
      <c r="H141" s="339" t="n"/>
      <c r="I141" s="339" t="n"/>
      <c r="J141" s="339" t="n"/>
      <c r="K141" s="339" t="n"/>
      <c r="L141" s="339" t="n"/>
      <c r="M141" s="339" t="n"/>
      <c r="N141" s="339" t="n"/>
      <c r="O141" s="339" t="n"/>
      <c r="P141" s="339" t="n"/>
      <c r="Q141" s="339" t="n"/>
      <c r="R141" s="339" t="n"/>
      <c r="S141" s="339" t="n"/>
      <c r="T141" s="339" t="n"/>
      <c r="U141" s="339" t="n"/>
      <c r="V141" s="339" t="n"/>
      <c r="W141" s="339" t="n"/>
      <c r="X141" s="339" t="n"/>
      <c r="Y141" s="339" t="n"/>
    </row>
    <row r="142" ht="15.75" customHeight="1" s="496">
      <c r="A142" s="339" t="n"/>
      <c r="B142" s="339" t="n"/>
      <c r="C142" s="339" t="n"/>
      <c r="D142" s="339" t="n"/>
      <c r="E142" s="339" t="n"/>
      <c r="F142" s="339" t="n"/>
      <c r="G142" s="339" t="n"/>
      <c r="H142" s="339" t="n"/>
      <c r="I142" s="339" t="n"/>
      <c r="J142" s="339" t="n"/>
      <c r="K142" s="339" t="n"/>
      <c r="L142" s="339" t="n"/>
      <c r="M142" s="339" t="n"/>
      <c r="N142" s="339" t="n"/>
      <c r="O142" s="339" t="n"/>
      <c r="P142" s="339" t="n"/>
      <c r="Q142" s="339" t="n"/>
      <c r="R142" s="339" t="n"/>
      <c r="S142" s="339" t="n"/>
      <c r="T142" s="339" t="n"/>
      <c r="U142" s="339" t="n"/>
      <c r="V142" s="339" t="n"/>
      <c r="W142" s="339" t="n"/>
      <c r="X142" s="339" t="n"/>
      <c r="Y142" s="339" t="n"/>
    </row>
    <row r="143" ht="15.75" customHeight="1" s="496">
      <c r="A143" s="339" t="n"/>
      <c r="B143" s="339" t="n"/>
      <c r="C143" s="339" t="n"/>
      <c r="D143" s="339" t="n"/>
      <c r="E143" s="339" t="n"/>
      <c r="F143" s="339" t="n"/>
      <c r="G143" s="339" t="n"/>
      <c r="H143" s="339" t="n"/>
      <c r="I143" s="339" t="n"/>
      <c r="J143" s="339" t="n"/>
      <c r="K143" s="339" t="n"/>
      <c r="L143" s="339" t="n"/>
      <c r="M143" s="339" t="n"/>
      <c r="N143" s="339" t="n"/>
      <c r="O143" s="339" t="n"/>
      <c r="P143" s="339" t="n"/>
      <c r="Q143" s="339" t="n"/>
      <c r="R143" s="339" t="n"/>
      <c r="S143" s="339" t="n"/>
      <c r="T143" s="339" t="n"/>
      <c r="U143" s="339" t="n"/>
      <c r="V143" s="339" t="n"/>
      <c r="W143" s="339" t="n"/>
      <c r="X143" s="339" t="n"/>
      <c r="Y143" s="339" t="n"/>
    </row>
    <row r="144" ht="15.75" customHeight="1" s="496">
      <c r="A144" s="339" t="n"/>
      <c r="B144" s="339" t="n"/>
      <c r="C144" s="339" t="n"/>
      <c r="D144" s="339" t="n"/>
      <c r="E144" s="339" t="n"/>
      <c r="F144" s="339" t="n"/>
      <c r="G144" s="339" t="n"/>
      <c r="H144" s="339" t="n"/>
      <c r="I144" s="339" t="n"/>
      <c r="J144" s="339" t="n"/>
      <c r="K144" s="339" t="n"/>
      <c r="L144" s="339" t="n"/>
      <c r="M144" s="339" t="n"/>
      <c r="N144" s="339" t="n"/>
      <c r="O144" s="339" t="n"/>
      <c r="P144" s="339" t="n"/>
      <c r="Q144" s="339" t="n"/>
      <c r="R144" s="339" t="n"/>
      <c r="S144" s="339" t="n"/>
      <c r="T144" s="339" t="n"/>
      <c r="U144" s="339" t="n"/>
      <c r="V144" s="339" t="n"/>
      <c r="W144" s="339" t="n"/>
      <c r="X144" s="339" t="n"/>
      <c r="Y144" s="339" t="n"/>
    </row>
    <row r="145" ht="15.75" customHeight="1" s="496">
      <c r="A145" s="339" t="n"/>
      <c r="B145" s="339" t="n"/>
      <c r="C145" s="339" t="n"/>
      <c r="D145" s="339" t="n"/>
      <c r="E145" s="339" t="n"/>
      <c r="F145" s="339" t="n"/>
      <c r="G145" s="339" t="n"/>
      <c r="H145" s="339" t="n"/>
      <c r="I145" s="339" t="n"/>
      <c r="J145" s="339" t="n"/>
      <c r="K145" s="339" t="n"/>
      <c r="L145" s="339" t="n"/>
      <c r="M145" s="339" t="n"/>
      <c r="N145" s="339" t="n"/>
      <c r="O145" s="339" t="n"/>
      <c r="P145" s="339" t="n"/>
      <c r="Q145" s="339" t="n"/>
      <c r="R145" s="339" t="n"/>
      <c r="S145" s="339" t="n"/>
      <c r="T145" s="339" t="n"/>
      <c r="U145" s="339" t="n"/>
      <c r="V145" s="339" t="n"/>
      <c r="W145" s="339" t="n"/>
      <c r="X145" s="339" t="n"/>
      <c r="Y145" s="339" t="n"/>
    </row>
    <row r="146" ht="15.75" customHeight="1" s="496">
      <c r="A146" s="339" t="n"/>
      <c r="B146" s="339" t="n"/>
      <c r="C146" s="339" t="n"/>
      <c r="D146" s="339" t="n"/>
      <c r="E146" s="339" t="n"/>
      <c r="F146" s="339" t="n"/>
      <c r="G146" s="339" t="n"/>
      <c r="H146" s="339" t="n"/>
      <c r="I146" s="339" t="n"/>
      <c r="J146" s="339" t="n"/>
      <c r="K146" s="339" t="n"/>
      <c r="L146" s="339" t="n"/>
      <c r="M146" s="339" t="n"/>
      <c r="N146" s="339" t="n"/>
      <c r="O146" s="339" t="n"/>
      <c r="P146" s="339" t="n"/>
      <c r="Q146" s="339" t="n"/>
      <c r="R146" s="339" t="n"/>
      <c r="S146" s="339" t="n"/>
      <c r="T146" s="339" t="n"/>
      <c r="U146" s="339" t="n"/>
      <c r="V146" s="339" t="n"/>
      <c r="W146" s="339" t="n"/>
      <c r="X146" s="339" t="n"/>
      <c r="Y146" s="339" t="n"/>
    </row>
    <row r="147" ht="15.75" customHeight="1" s="496">
      <c r="A147" s="339" t="n"/>
      <c r="B147" s="339" t="n"/>
      <c r="C147" s="339" t="n"/>
      <c r="D147" s="339" t="n"/>
      <c r="E147" s="339" t="n"/>
      <c r="F147" s="339" t="n"/>
      <c r="G147" s="339" t="n"/>
      <c r="H147" s="339" t="n"/>
      <c r="I147" s="339" t="n"/>
      <c r="J147" s="339" t="n"/>
      <c r="K147" s="339" t="n"/>
      <c r="L147" s="339" t="n"/>
      <c r="M147" s="339" t="n"/>
      <c r="N147" s="339" t="n"/>
      <c r="O147" s="339" t="n"/>
      <c r="P147" s="339" t="n"/>
      <c r="Q147" s="339" t="n"/>
      <c r="R147" s="339" t="n"/>
      <c r="S147" s="339" t="n"/>
      <c r="T147" s="339" t="n"/>
      <c r="U147" s="339" t="n"/>
      <c r="V147" s="339" t="n"/>
      <c r="W147" s="339" t="n"/>
      <c r="X147" s="339" t="n"/>
      <c r="Y147" s="339" t="n"/>
    </row>
    <row r="148" ht="15.75" customHeight="1" s="496">
      <c r="A148" s="339" t="n"/>
      <c r="B148" s="339" t="n"/>
      <c r="C148" s="339" t="n"/>
      <c r="D148" s="339" t="n"/>
      <c r="E148" s="339" t="n"/>
      <c r="F148" s="339" t="n"/>
      <c r="G148" s="339" t="n"/>
      <c r="H148" s="339" t="n"/>
      <c r="I148" s="339" t="n"/>
      <c r="J148" s="339" t="n"/>
      <c r="K148" s="339" t="n"/>
      <c r="L148" s="339" t="n"/>
      <c r="M148" s="339" t="n"/>
      <c r="N148" s="339" t="n"/>
      <c r="O148" s="339" t="n"/>
      <c r="P148" s="339" t="n"/>
      <c r="Q148" s="339" t="n"/>
      <c r="R148" s="339" t="n"/>
      <c r="S148" s="339" t="n"/>
      <c r="T148" s="339" t="n"/>
      <c r="U148" s="339" t="n"/>
      <c r="V148" s="339" t="n"/>
      <c r="W148" s="339" t="n"/>
      <c r="X148" s="339" t="n"/>
      <c r="Y148" s="339" t="n"/>
    </row>
    <row r="149" ht="15.75" customHeight="1" s="496">
      <c r="A149" s="339" t="n"/>
      <c r="B149" s="339" t="n"/>
      <c r="C149" s="339" t="n"/>
      <c r="D149" s="339" t="n"/>
      <c r="E149" s="339" t="n"/>
      <c r="F149" s="339" t="n"/>
      <c r="G149" s="339" t="n"/>
      <c r="H149" s="339" t="n"/>
      <c r="I149" s="339" t="n"/>
      <c r="J149" s="339" t="n"/>
      <c r="K149" s="339" t="n"/>
      <c r="L149" s="339" t="n"/>
      <c r="M149" s="339" t="n"/>
      <c r="N149" s="339" t="n"/>
      <c r="O149" s="339" t="n"/>
      <c r="P149" s="339" t="n"/>
      <c r="Q149" s="339" t="n"/>
      <c r="R149" s="339" t="n"/>
      <c r="S149" s="339" t="n"/>
      <c r="T149" s="339" t="n"/>
      <c r="U149" s="339" t="n"/>
      <c r="V149" s="339" t="n"/>
      <c r="W149" s="339" t="n"/>
      <c r="X149" s="339" t="n"/>
      <c r="Y149" s="339" t="n"/>
    </row>
    <row r="150" ht="15.75" customHeight="1" s="496">
      <c r="A150" s="339" t="n"/>
      <c r="B150" s="339" t="n"/>
      <c r="C150" s="339" t="n"/>
      <c r="D150" s="339" t="n"/>
      <c r="E150" s="339" t="n"/>
      <c r="F150" s="339" t="n"/>
      <c r="G150" s="339" t="n"/>
      <c r="H150" s="339" t="n"/>
      <c r="I150" s="339" t="n"/>
      <c r="J150" s="339" t="n"/>
      <c r="K150" s="339" t="n"/>
      <c r="L150" s="339" t="n"/>
      <c r="M150" s="339" t="n"/>
      <c r="N150" s="339" t="n"/>
      <c r="O150" s="339" t="n"/>
      <c r="P150" s="339" t="n"/>
      <c r="Q150" s="339" t="n"/>
      <c r="R150" s="339" t="n"/>
      <c r="S150" s="339" t="n"/>
      <c r="T150" s="339" t="n"/>
      <c r="U150" s="339" t="n"/>
      <c r="V150" s="339" t="n"/>
      <c r="W150" s="339" t="n"/>
      <c r="X150" s="339" t="n"/>
      <c r="Y150" s="339" t="n"/>
    </row>
    <row r="151" ht="15.75" customHeight="1" s="496">
      <c r="A151" s="339" t="n"/>
      <c r="B151" s="339" t="n"/>
      <c r="C151" s="339" t="n"/>
      <c r="D151" s="339" t="n"/>
      <c r="E151" s="339" t="n"/>
      <c r="F151" s="339" t="n"/>
      <c r="G151" s="339" t="n"/>
      <c r="H151" s="339" t="n"/>
      <c r="I151" s="339" t="n"/>
      <c r="J151" s="339" t="n"/>
      <c r="K151" s="339" t="n"/>
      <c r="L151" s="339" t="n"/>
      <c r="M151" s="339" t="n"/>
      <c r="N151" s="339" t="n"/>
      <c r="O151" s="339" t="n"/>
      <c r="P151" s="339" t="n"/>
      <c r="Q151" s="339" t="n"/>
      <c r="R151" s="339" t="n"/>
      <c r="S151" s="339" t="n"/>
      <c r="T151" s="339" t="n"/>
      <c r="U151" s="339" t="n"/>
      <c r="V151" s="339" t="n"/>
      <c r="W151" s="339" t="n"/>
      <c r="X151" s="339" t="n"/>
      <c r="Y151" s="339" t="n"/>
    </row>
    <row r="152" ht="15.75" customHeight="1" s="496">
      <c r="A152" s="339" t="n"/>
      <c r="B152" s="339" t="n"/>
      <c r="C152" s="339" t="n"/>
      <c r="D152" s="339" t="n"/>
      <c r="E152" s="339" t="n"/>
      <c r="F152" s="339" t="n"/>
      <c r="G152" s="339" t="n"/>
      <c r="H152" s="339" t="n"/>
      <c r="I152" s="339" t="n"/>
      <c r="J152" s="339" t="n"/>
      <c r="K152" s="339" t="n"/>
      <c r="L152" s="339" t="n"/>
      <c r="M152" s="339" t="n"/>
      <c r="N152" s="339" t="n"/>
      <c r="O152" s="339" t="n"/>
      <c r="P152" s="339" t="n"/>
      <c r="Q152" s="339" t="n"/>
      <c r="R152" s="339" t="n"/>
      <c r="S152" s="339" t="n"/>
      <c r="T152" s="339" t="n"/>
      <c r="U152" s="339" t="n"/>
      <c r="V152" s="339" t="n"/>
      <c r="W152" s="339" t="n"/>
      <c r="X152" s="339" t="n"/>
      <c r="Y152" s="339" t="n"/>
    </row>
    <row r="153" ht="15.75" customHeight="1" s="496">
      <c r="A153" s="339" t="n"/>
      <c r="B153" s="339" t="n"/>
      <c r="C153" s="339" t="n"/>
      <c r="D153" s="339" t="n"/>
      <c r="E153" s="339" t="n"/>
      <c r="F153" s="339" t="n"/>
      <c r="G153" s="339" t="n"/>
      <c r="H153" s="339" t="n"/>
      <c r="I153" s="339" t="n"/>
      <c r="J153" s="339" t="n"/>
      <c r="K153" s="339" t="n"/>
      <c r="L153" s="339" t="n"/>
      <c r="M153" s="339" t="n"/>
      <c r="N153" s="339" t="n"/>
      <c r="O153" s="339" t="n"/>
      <c r="P153" s="339" t="n"/>
      <c r="Q153" s="339" t="n"/>
      <c r="R153" s="339" t="n"/>
      <c r="S153" s="339" t="n"/>
      <c r="T153" s="339" t="n"/>
      <c r="U153" s="339" t="n"/>
      <c r="V153" s="339" t="n"/>
      <c r="W153" s="339" t="n"/>
      <c r="X153" s="339" t="n"/>
      <c r="Y153" s="339" t="n"/>
    </row>
    <row r="154" ht="15.75" customHeight="1" s="496">
      <c r="A154" s="339" t="n"/>
      <c r="B154" s="339" t="n"/>
      <c r="C154" s="339" t="n"/>
      <c r="D154" s="339" t="n"/>
      <c r="E154" s="339" t="n"/>
      <c r="F154" s="339" t="n"/>
      <c r="G154" s="339" t="n"/>
      <c r="H154" s="339" t="n"/>
      <c r="I154" s="339" t="n"/>
      <c r="J154" s="339" t="n"/>
      <c r="K154" s="339" t="n"/>
      <c r="L154" s="339" t="n"/>
      <c r="M154" s="339" t="n"/>
      <c r="N154" s="339" t="n"/>
      <c r="O154" s="339" t="n"/>
      <c r="P154" s="339" t="n"/>
      <c r="Q154" s="339" t="n"/>
      <c r="R154" s="339" t="n"/>
      <c r="S154" s="339" t="n"/>
      <c r="T154" s="339" t="n"/>
      <c r="U154" s="339" t="n"/>
      <c r="V154" s="339" t="n"/>
      <c r="W154" s="339" t="n"/>
      <c r="X154" s="339" t="n"/>
      <c r="Y154" s="339" t="n"/>
    </row>
    <row r="155" ht="15.75" customHeight="1" s="496">
      <c r="A155" s="339" t="n"/>
      <c r="B155" s="339" t="n"/>
      <c r="C155" s="339" t="n"/>
      <c r="D155" s="339" t="n"/>
      <c r="E155" s="339" t="n"/>
      <c r="F155" s="339" t="n"/>
      <c r="G155" s="339" t="n"/>
      <c r="H155" s="339" t="n"/>
      <c r="I155" s="339" t="n"/>
      <c r="J155" s="339" t="n"/>
      <c r="K155" s="339" t="n"/>
      <c r="L155" s="339" t="n"/>
      <c r="M155" s="339" t="n"/>
      <c r="N155" s="339" t="n"/>
      <c r="O155" s="339" t="n"/>
      <c r="P155" s="339" t="n"/>
      <c r="Q155" s="339" t="n"/>
      <c r="R155" s="339" t="n"/>
      <c r="S155" s="339" t="n"/>
      <c r="T155" s="339" t="n"/>
      <c r="U155" s="339" t="n"/>
      <c r="V155" s="339" t="n"/>
      <c r="W155" s="339" t="n"/>
      <c r="X155" s="339" t="n"/>
      <c r="Y155" s="339" t="n"/>
    </row>
    <row r="156" ht="15.75" customHeight="1" s="496">
      <c r="A156" s="339" t="n"/>
      <c r="B156" s="339" t="n"/>
      <c r="C156" s="339" t="n"/>
      <c r="D156" s="339" t="n"/>
      <c r="E156" s="339" t="n"/>
      <c r="F156" s="339" t="n"/>
      <c r="G156" s="339" t="n"/>
      <c r="H156" s="339" t="n"/>
      <c r="I156" s="339" t="n"/>
      <c r="J156" s="339" t="n"/>
      <c r="K156" s="339" t="n"/>
      <c r="L156" s="339" t="n"/>
      <c r="M156" s="339" t="n"/>
      <c r="N156" s="339" t="n"/>
      <c r="O156" s="339" t="n"/>
      <c r="P156" s="339" t="n"/>
      <c r="Q156" s="339" t="n"/>
      <c r="R156" s="339" t="n"/>
      <c r="S156" s="339" t="n"/>
      <c r="T156" s="339" t="n"/>
      <c r="U156" s="339" t="n"/>
      <c r="V156" s="339" t="n"/>
      <c r="W156" s="339" t="n"/>
      <c r="X156" s="339" t="n"/>
      <c r="Y156" s="339" t="n"/>
    </row>
    <row r="157" ht="15.75" customHeight="1" s="496">
      <c r="A157" s="339" t="n"/>
      <c r="B157" s="339" t="n"/>
      <c r="C157" s="339" t="n"/>
      <c r="D157" s="339" t="n"/>
      <c r="E157" s="339" t="n"/>
      <c r="F157" s="339" t="n"/>
      <c r="G157" s="339" t="n"/>
      <c r="H157" s="339" t="n"/>
      <c r="I157" s="339" t="n"/>
      <c r="J157" s="339" t="n"/>
      <c r="K157" s="339" t="n"/>
      <c r="L157" s="339" t="n"/>
      <c r="M157" s="339" t="n"/>
      <c r="N157" s="339" t="n"/>
      <c r="O157" s="339" t="n"/>
      <c r="P157" s="339" t="n"/>
      <c r="Q157" s="339" t="n"/>
      <c r="R157" s="339" t="n"/>
      <c r="S157" s="339" t="n"/>
      <c r="T157" s="339" t="n"/>
      <c r="U157" s="339" t="n"/>
      <c r="V157" s="339" t="n"/>
      <c r="W157" s="339" t="n"/>
      <c r="X157" s="339" t="n"/>
      <c r="Y157" s="339" t="n"/>
    </row>
    <row r="158" ht="15.75" customHeight="1" s="496">
      <c r="A158" s="339" t="n"/>
      <c r="B158" s="339" t="n"/>
      <c r="C158" s="339" t="n"/>
      <c r="D158" s="339" t="n"/>
      <c r="E158" s="339" t="n"/>
      <c r="F158" s="339" t="n"/>
      <c r="G158" s="339" t="n"/>
      <c r="H158" s="339" t="n"/>
      <c r="I158" s="339" t="n"/>
      <c r="J158" s="339" t="n"/>
      <c r="K158" s="339" t="n"/>
      <c r="L158" s="339" t="n"/>
      <c r="M158" s="339" t="n"/>
      <c r="N158" s="339" t="n"/>
      <c r="O158" s="339" t="n"/>
      <c r="P158" s="339" t="n"/>
      <c r="Q158" s="339" t="n"/>
      <c r="R158" s="339" t="n"/>
      <c r="S158" s="339" t="n"/>
      <c r="T158" s="339" t="n"/>
      <c r="U158" s="339" t="n"/>
      <c r="V158" s="339" t="n"/>
      <c r="W158" s="339" t="n"/>
      <c r="X158" s="339" t="n"/>
      <c r="Y158" s="339" t="n"/>
    </row>
    <row r="159" ht="15.75" customHeight="1" s="496">
      <c r="A159" s="339" t="n"/>
      <c r="B159" s="339" t="n"/>
      <c r="C159" s="339" t="n"/>
      <c r="D159" s="339" t="n"/>
      <c r="E159" s="339" t="n"/>
      <c r="F159" s="339" t="n"/>
      <c r="G159" s="339" t="n"/>
      <c r="H159" s="339" t="n"/>
      <c r="I159" s="339" t="n"/>
      <c r="J159" s="339" t="n"/>
      <c r="K159" s="339" t="n"/>
      <c r="L159" s="339" t="n"/>
      <c r="M159" s="339" t="n"/>
      <c r="N159" s="339" t="n"/>
      <c r="O159" s="339" t="n"/>
      <c r="P159" s="339" t="n"/>
      <c r="Q159" s="339" t="n"/>
      <c r="R159" s="339" t="n"/>
      <c r="S159" s="339" t="n"/>
      <c r="T159" s="339" t="n"/>
      <c r="U159" s="339" t="n"/>
      <c r="V159" s="339" t="n"/>
      <c r="W159" s="339" t="n"/>
      <c r="X159" s="339" t="n"/>
      <c r="Y159" s="339" t="n"/>
    </row>
    <row r="160" ht="15.75" customHeight="1" s="496">
      <c r="A160" s="339" t="n"/>
      <c r="B160" s="339" t="n"/>
      <c r="C160" s="339" t="n"/>
      <c r="D160" s="339" t="n"/>
      <c r="E160" s="339" t="n"/>
      <c r="F160" s="339" t="n"/>
      <c r="G160" s="339" t="n"/>
      <c r="H160" s="339" t="n"/>
      <c r="I160" s="339" t="n"/>
      <c r="J160" s="339" t="n"/>
      <c r="K160" s="339" t="n"/>
      <c r="L160" s="339" t="n"/>
      <c r="M160" s="339" t="n"/>
      <c r="N160" s="339" t="n"/>
      <c r="O160" s="339" t="n"/>
      <c r="P160" s="339" t="n"/>
      <c r="Q160" s="339" t="n"/>
      <c r="R160" s="339" t="n"/>
      <c r="S160" s="339" t="n"/>
      <c r="T160" s="339" t="n"/>
      <c r="U160" s="339" t="n"/>
      <c r="V160" s="339" t="n"/>
      <c r="W160" s="339" t="n"/>
      <c r="X160" s="339" t="n"/>
      <c r="Y160" s="339" t="n"/>
    </row>
    <row r="161" ht="15.75" customHeight="1" s="496">
      <c r="A161" s="339" t="n"/>
      <c r="B161" s="339" t="n"/>
      <c r="C161" s="339" t="n"/>
      <c r="D161" s="339" t="n"/>
      <c r="E161" s="339" t="n"/>
      <c r="F161" s="339" t="n"/>
      <c r="G161" s="339" t="n"/>
      <c r="H161" s="339" t="n"/>
      <c r="I161" s="339" t="n"/>
      <c r="J161" s="339" t="n"/>
      <c r="K161" s="339" t="n"/>
      <c r="L161" s="339" t="n"/>
      <c r="M161" s="339" t="n"/>
      <c r="N161" s="339" t="n"/>
      <c r="O161" s="339" t="n"/>
      <c r="P161" s="339" t="n"/>
      <c r="Q161" s="339" t="n"/>
      <c r="R161" s="339" t="n"/>
      <c r="S161" s="339" t="n"/>
      <c r="T161" s="339" t="n"/>
      <c r="U161" s="339" t="n"/>
      <c r="V161" s="339" t="n"/>
      <c r="W161" s="339" t="n"/>
      <c r="X161" s="339" t="n"/>
      <c r="Y161" s="339" t="n"/>
    </row>
    <row r="162" ht="15.75" customHeight="1" s="496">
      <c r="A162" s="339" t="n"/>
      <c r="B162" s="339" t="n"/>
      <c r="C162" s="339" t="n"/>
      <c r="D162" s="339" t="n"/>
      <c r="E162" s="339" t="n"/>
      <c r="F162" s="339" t="n"/>
      <c r="G162" s="339" t="n"/>
      <c r="H162" s="339" t="n"/>
      <c r="I162" s="339" t="n"/>
      <c r="J162" s="339" t="n"/>
      <c r="K162" s="339" t="n"/>
      <c r="L162" s="339" t="n"/>
      <c r="M162" s="339" t="n"/>
      <c r="N162" s="339" t="n"/>
      <c r="O162" s="339" t="n"/>
      <c r="P162" s="339" t="n"/>
      <c r="Q162" s="339" t="n"/>
      <c r="R162" s="339" t="n"/>
      <c r="S162" s="339" t="n"/>
      <c r="T162" s="339" t="n"/>
      <c r="U162" s="339" t="n"/>
      <c r="V162" s="339" t="n"/>
      <c r="W162" s="339" t="n"/>
      <c r="X162" s="339" t="n"/>
      <c r="Y162" s="339" t="n"/>
    </row>
    <row r="163" ht="15.75" customHeight="1" s="496">
      <c r="A163" s="339" t="n"/>
      <c r="B163" s="339" t="n"/>
      <c r="C163" s="339" t="n"/>
      <c r="D163" s="339" t="n"/>
      <c r="E163" s="339" t="n"/>
      <c r="F163" s="339" t="n"/>
      <c r="G163" s="339" t="n"/>
      <c r="H163" s="339" t="n"/>
      <c r="I163" s="339" t="n"/>
      <c r="J163" s="339" t="n"/>
      <c r="K163" s="339" t="n"/>
      <c r="L163" s="339" t="n"/>
      <c r="M163" s="339" t="n"/>
      <c r="N163" s="339" t="n"/>
      <c r="O163" s="339" t="n"/>
      <c r="P163" s="339" t="n"/>
      <c r="Q163" s="339" t="n"/>
      <c r="R163" s="339" t="n"/>
      <c r="S163" s="339" t="n"/>
      <c r="T163" s="339" t="n"/>
      <c r="U163" s="339" t="n"/>
      <c r="V163" s="339" t="n"/>
      <c r="W163" s="339" t="n"/>
      <c r="X163" s="339" t="n"/>
      <c r="Y163" s="339" t="n"/>
    </row>
    <row r="164" ht="15.75" customHeight="1" s="496">
      <c r="A164" s="339" t="n"/>
      <c r="B164" s="339" t="n"/>
      <c r="C164" s="339" t="n"/>
      <c r="D164" s="339" t="n"/>
      <c r="E164" s="339" t="n"/>
      <c r="F164" s="339" t="n"/>
      <c r="G164" s="339" t="n"/>
      <c r="H164" s="339" t="n"/>
      <c r="I164" s="339" t="n"/>
      <c r="J164" s="339" t="n"/>
      <c r="K164" s="339" t="n"/>
      <c r="L164" s="339" t="n"/>
      <c r="M164" s="339" t="n"/>
      <c r="N164" s="339" t="n"/>
      <c r="O164" s="339" t="n"/>
      <c r="P164" s="339" t="n"/>
      <c r="Q164" s="339" t="n"/>
      <c r="R164" s="339" t="n"/>
      <c r="S164" s="339" t="n"/>
      <c r="T164" s="339" t="n"/>
      <c r="U164" s="339" t="n"/>
      <c r="V164" s="339" t="n"/>
      <c r="W164" s="339" t="n"/>
      <c r="X164" s="339" t="n"/>
      <c r="Y164" s="339" t="n"/>
    </row>
    <row r="165" ht="15.75" customHeight="1" s="496">
      <c r="A165" s="339" t="n"/>
      <c r="B165" s="339" t="n"/>
      <c r="C165" s="339" t="n"/>
      <c r="D165" s="339" t="n"/>
      <c r="E165" s="339" t="n"/>
      <c r="F165" s="339" t="n"/>
      <c r="G165" s="339" t="n"/>
      <c r="H165" s="339" t="n"/>
      <c r="I165" s="339" t="n"/>
      <c r="J165" s="339" t="n"/>
      <c r="K165" s="339" t="n"/>
      <c r="L165" s="339" t="n"/>
      <c r="M165" s="339" t="n"/>
      <c r="N165" s="339" t="n"/>
      <c r="O165" s="339" t="n"/>
      <c r="P165" s="339" t="n"/>
      <c r="Q165" s="339" t="n"/>
      <c r="R165" s="339" t="n"/>
      <c r="S165" s="339" t="n"/>
      <c r="T165" s="339" t="n"/>
      <c r="U165" s="339" t="n"/>
      <c r="V165" s="339" t="n"/>
      <c r="W165" s="339" t="n"/>
      <c r="X165" s="339" t="n"/>
      <c r="Y165" s="339" t="n"/>
    </row>
    <row r="166" ht="15.75" customHeight="1" s="496">
      <c r="A166" s="339" t="n"/>
      <c r="B166" s="339" t="n"/>
      <c r="C166" s="339" t="n"/>
      <c r="D166" s="339" t="n"/>
      <c r="E166" s="339" t="n"/>
      <c r="F166" s="339" t="n"/>
      <c r="G166" s="339" t="n"/>
      <c r="H166" s="339" t="n"/>
      <c r="I166" s="339" t="n"/>
      <c r="J166" s="339" t="n"/>
      <c r="K166" s="339" t="n"/>
      <c r="L166" s="339" t="n"/>
      <c r="M166" s="339" t="n"/>
      <c r="N166" s="339" t="n"/>
      <c r="O166" s="339" t="n"/>
      <c r="P166" s="339" t="n"/>
      <c r="Q166" s="339" t="n"/>
      <c r="R166" s="339" t="n"/>
      <c r="S166" s="339" t="n"/>
      <c r="T166" s="339" t="n"/>
      <c r="U166" s="339" t="n"/>
      <c r="V166" s="339" t="n"/>
      <c r="W166" s="339" t="n"/>
      <c r="X166" s="339" t="n"/>
      <c r="Y166" s="339" t="n"/>
    </row>
    <row r="167" ht="15.75" customHeight="1" s="496">
      <c r="A167" s="339" t="n"/>
      <c r="B167" s="339" t="n"/>
      <c r="C167" s="339" t="n"/>
      <c r="D167" s="339" t="n"/>
      <c r="E167" s="339" t="n"/>
      <c r="F167" s="339" t="n"/>
      <c r="G167" s="339" t="n"/>
      <c r="H167" s="339" t="n"/>
      <c r="I167" s="339" t="n"/>
      <c r="J167" s="339" t="n"/>
      <c r="K167" s="339" t="n"/>
      <c r="L167" s="339" t="n"/>
      <c r="M167" s="339" t="n"/>
      <c r="N167" s="339" t="n"/>
      <c r="O167" s="339" t="n"/>
      <c r="P167" s="339" t="n"/>
      <c r="Q167" s="339" t="n"/>
      <c r="R167" s="339" t="n"/>
      <c r="S167" s="339" t="n"/>
      <c r="T167" s="339" t="n"/>
      <c r="U167" s="339" t="n"/>
      <c r="V167" s="339" t="n"/>
      <c r="W167" s="339" t="n"/>
      <c r="X167" s="339" t="n"/>
      <c r="Y167" s="339" t="n"/>
    </row>
    <row r="168" ht="15.75" customHeight="1" s="496">
      <c r="A168" s="339" t="n"/>
      <c r="B168" s="339" t="n"/>
      <c r="C168" s="339" t="n"/>
      <c r="D168" s="339" t="n"/>
      <c r="E168" s="339" t="n"/>
      <c r="F168" s="339" t="n"/>
      <c r="G168" s="339" t="n"/>
      <c r="H168" s="339" t="n"/>
      <c r="I168" s="339" t="n"/>
      <c r="J168" s="339" t="n"/>
      <c r="K168" s="339" t="n"/>
      <c r="L168" s="339" t="n"/>
      <c r="M168" s="339" t="n"/>
      <c r="N168" s="339" t="n"/>
      <c r="O168" s="339" t="n"/>
      <c r="P168" s="339" t="n"/>
      <c r="Q168" s="339" t="n"/>
      <c r="R168" s="339" t="n"/>
      <c r="S168" s="339" t="n"/>
      <c r="T168" s="339" t="n"/>
      <c r="U168" s="339" t="n"/>
      <c r="V168" s="339" t="n"/>
      <c r="W168" s="339" t="n"/>
      <c r="X168" s="339" t="n"/>
      <c r="Y168" s="339" t="n"/>
    </row>
    <row r="169" ht="15.75" customHeight="1" s="496">
      <c r="A169" s="339" t="n"/>
      <c r="B169" s="339" t="n"/>
      <c r="C169" s="339" t="n"/>
      <c r="D169" s="339" t="n"/>
      <c r="E169" s="339" t="n"/>
      <c r="F169" s="339" t="n"/>
      <c r="G169" s="339" t="n"/>
      <c r="H169" s="339" t="n"/>
      <c r="I169" s="339" t="n"/>
      <c r="J169" s="339" t="n"/>
      <c r="K169" s="339" t="n"/>
      <c r="L169" s="339" t="n"/>
      <c r="M169" s="339" t="n"/>
      <c r="N169" s="339" t="n"/>
      <c r="O169" s="339" t="n"/>
      <c r="P169" s="339" t="n"/>
      <c r="Q169" s="339" t="n"/>
      <c r="R169" s="339" t="n"/>
      <c r="S169" s="339" t="n"/>
      <c r="T169" s="339" t="n"/>
      <c r="U169" s="339" t="n"/>
      <c r="V169" s="339" t="n"/>
      <c r="W169" s="339" t="n"/>
      <c r="X169" s="339" t="n"/>
      <c r="Y169" s="339" t="n"/>
    </row>
    <row r="170" ht="15.75" customHeight="1" s="496">
      <c r="A170" s="339" t="n"/>
      <c r="B170" s="339" t="n"/>
      <c r="C170" s="339" t="n"/>
      <c r="D170" s="339" t="n"/>
      <c r="E170" s="339" t="n"/>
      <c r="F170" s="339" t="n"/>
      <c r="G170" s="339" t="n"/>
      <c r="H170" s="339" t="n"/>
      <c r="I170" s="339" t="n"/>
      <c r="J170" s="339" t="n"/>
      <c r="K170" s="339" t="n"/>
      <c r="L170" s="339" t="n"/>
      <c r="M170" s="339" t="n"/>
      <c r="N170" s="339" t="n"/>
      <c r="O170" s="339" t="n"/>
      <c r="P170" s="339" t="n"/>
      <c r="Q170" s="339" t="n"/>
      <c r="R170" s="339" t="n"/>
      <c r="S170" s="339" t="n"/>
      <c r="T170" s="339" t="n"/>
      <c r="U170" s="339" t="n"/>
      <c r="V170" s="339" t="n"/>
      <c r="W170" s="339" t="n"/>
      <c r="X170" s="339" t="n"/>
      <c r="Y170" s="339" t="n"/>
    </row>
    <row r="171" ht="15.75" customHeight="1" s="496">
      <c r="A171" s="339" t="n"/>
      <c r="B171" s="339" t="n"/>
      <c r="C171" s="339" t="n"/>
      <c r="D171" s="339" t="n"/>
      <c r="E171" s="339" t="n"/>
      <c r="F171" s="339" t="n"/>
      <c r="G171" s="339" t="n"/>
      <c r="H171" s="339" t="n"/>
      <c r="I171" s="339" t="n"/>
      <c r="J171" s="339" t="n"/>
      <c r="K171" s="339" t="n"/>
      <c r="L171" s="339" t="n"/>
      <c r="M171" s="339" t="n"/>
      <c r="N171" s="339" t="n"/>
      <c r="O171" s="339" t="n"/>
      <c r="P171" s="339" t="n"/>
      <c r="Q171" s="339" t="n"/>
      <c r="R171" s="339" t="n"/>
      <c r="S171" s="339" t="n"/>
      <c r="T171" s="339" t="n"/>
      <c r="U171" s="339" t="n"/>
      <c r="V171" s="339" t="n"/>
      <c r="W171" s="339" t="n"/>
      <c r="X171" s="339" t="n"/>
      <c r="Y171" s="339" t="n"/>
    </row>
    <row r="172" ht="15.75" customHeight="1" s="496">
      <c r="A172" s="339" t="n"/>
      <c r="B172" s="339" t="n"/>
      <c r="C172" s="339" t="n"/>
      <c r="D172" s="339" t="n"/>
      <c r="E172" s="339" t="n"/>
      <c r="F172" s="339" t="n"/>
      <c r="G172" s="339" t="n"/>
      <c r="H172" s="339" t="n"/>
      <c r="I172" s="339" t="n"/>
      <c r="J172" s="339" t="n"/>
      <c r="K172" s="339" t="n"/>
      <c r="L172" s="339" t="n"/>
      <c r="M172" s="339" t="n"/>
      <c r="N172" s="339" t="n"/>
      <c r="O172" s="339" t="n"/>
      <c r="P172" s="339" t="n"/>
      <c r="Q172" s="339" t="n"/>
      <c r="R172" s="339" t="n"/>
      <c r="S172" s="339" t="n"/>
      <c r="T172" s="339" t="n"/>
      <c r="U172" s="339" t="n"/>
      <c r="V172" s="339" t="n"/>
      <c r="W172" s="339" t="n"/>
      <c r="X172" s="339" t="n"/>
      <c r="Y172" s="339" t="n"/>
    </row>
    <row r="173" ht="15.75" customHeight="1" s="496">
      <c r="A173" s="339" t="n"/>
      <c r="B173" s="339" t="n"/>
      <c r="C173" s="339" t="n"/>
      <c r="D173" s="339" t="n"/>
      <c r="E173" s="339" t="n"/>
      <c r="F173" s="339" t="n"/>
      <c r="G173" s="339" t="n"/>
      <c r="H173" s="339" t="n"/>
      <c r="I173" s="339" t="n"/>
      <c r="J173" s="339" t="n"/>
      <c r="K173" s="339" t="n"/>
      <c r="L173" s="339" t="n"/>
      <c r="M173" s="339" t="n"/>
      <c r="N173" s="339" t="n"/>
      <c r="O173" s="339" t="n"/>
      <c r="P173" s="339" t="n"/>
      <c r="Q173" s="339" t="n"/>
      <c r="R173" s="339" t="n"/>
      <c r="S173" s="339" t="n"/>
      <c r="T173" s="339" t="n"/>
      <c r="U173" s="339" t="n"/>
      <c r="V173" s="339" t="n"/>
      <c r="W173" s="339" t="n"/>
      <c r="X173" s="339" t="n"/>
      <c r="Y173" s="339" t="n"/>
    </row>
    <row r="174" ht="15.75" customHeight="1" s="496">
      <c r="A174" s="339" t="n"/>
      <c r="B174" s="339" t="n"/>
      <c r="C174" s="339" t="n"/>
      <c r="D174" s="339" t="n"/>
      <c r="E174" s="339" t="n"/>
      <c r="F174" s="339" t="n"/>
      <c r="G174" s="339" t="n"/>
      <c r="H174" s="339" t="n"/>
      <c r="I174" s="339" t="n"/>
      <c r="J174" s="339" t="n"/>
      <c r="K174" s="339" t="n"/>
      <c r="L174" s="339" t="n"/>
      <c r="M174" s="339" t="n"/>
      <c r="N174" s="339" t="n"/>
      <c r="O174" s="339" t="n"/>
      <c r="P174" s="339" t="n"/>
      <c r="Q174" s="339" t="n"/>
      <c r="R174" s="339" t="n"/>
      <c r="S174" s="339" t="n"/>
      <c r="T174" s="339" t="n"/>
      <c r="U174" s="339" t="n"/>
      <c r="V174" s="339" t="n"/>
      <c r="W174" s="339" t="n"/>
      <c r="X174" s="339" t="n"/>
      <c r="Y174" s="339" t="n"/>
    </row>
    <row r="175" ht="15.75" customHeight="1" s="496">
      <c r="A175" s="339" t="n"/>
      <c r="B175" s="339" t="n"/>
      <c r="C175" s="339" t="n"/>
      <c r="D175" s="339" t="n"/>
      <c r="E175" s="339" t="n"/>
      <c r="F175" s="339" t="n"/>
      <c r="G175" s="339" t="n"/>
      <c r="H175" s="339" t="n"/>
      <c r="I175" s="339" t="n"/>
      <c r="J175" s="339" t="n"/>
      <c r="K175" s="339" t="n"/>
      <c r="L175" s="339" t="n"/>
      <c r="M175" s="339" t="n"/>
      <c r="N175" s="339" t="n"/>
      <c r="O175" s="339" t="n"/>
      <c r="P175" s="339" t="n"/>
      <c r="Q175" s="339" t="n"/>
      <c r="R175" s="339" t="n"/>
      <c r="S175" s="339" t="n"/>
      <c r="T175" s="339" t="n"/>
      <c r="U175" s="339" t="n"/>
      <c r="V175" s="339" t="n"/>
      <c r="W175" s="339" t="n"/>
      <c r="X175" s="339" t="n"/>
      <c r="Y175" s="339" t="n"/>
    </row>
    <row r="176" ht="15.75" customHeight="1" s="496">
      <c r="A176" s="339" t="n"/>
      <c r="B176" s="339" t="n"/>
      <c r="C176" s="339" t="n"/>
      <c r="D176" s="339" t="n"/>
      <c r="E176" s="339" t="n"/>
      <c r="F176" s="339" t="n"/>
      <c r="G176" s="339" t="n"/>
      <c r="H176" s="339" t="n"/>
      <c r="I176" s="339" t="n"/>
      <c r="J176" s="339" t="n"/>
      <c r="K176" s="339" t="n"/>
      <c r="L176" s="339" t="n"/>
      <c r="M176" s="339" t="n"/>
      <c r="N176" s="339" t="n"/>
      <c r="O176" s="339" t="n"/>
      <c r="P176" s="339" t="n"/>
      <c r="Q176" s="339" t="n"/>
      <c r="R176" s="339" t="n"/>
      <c r="S176" s="339" t="n"/>
      <c r="T176" s="339" t="n"/>
      <c r="U176" s="339" t="n"/>
      <c r="V176" s="339" t="n"/>
      <c r="W176" s="339" t="n"/>
      <c r="X176" s="339" t="n"/>
      <c r="Y176" s="339" t="n"/>
    </row>
    <row r="177" ht="15.75" customHeight="1" s="496">
      <c r="A177" s="339" t="n"/>
      <c r="B177" s="339" t="n"/>
      <c r="C177" s="339" t="n"/>
      <c r="D177" s="339" t="n"/>
      <c r="E177" s="339" t="n"/>
      <c r="F177" s="339" t="n"/>
      <c r="G177" s="339" t="n"/>
      <c r="H177" s="339" t="n"/>
      <c r="I177" s="339" t="n"/>
      <c r="J177" s="339" t="n"/>
      <c r="K177" s="339" t="n"/>
      <c r="L177" s="339" t="n"/>
      <c r="M177" s="339" t="n"/>
      <c r="N177" s="339" t="n"/>
      <c r="O177" s="339" t="n"/>
      <c r="P177" s="339" t="n"/>
      <c r="Q177" s="339" t="n"/>
      <c r="R177" s="339" t="n"/>
      <c r="S177" s="339" t="n"/>
      <c r="T177" s="339" t="n"/>
      <c r="U177" s="339" t="n"/>
      <c r="V177" s="339" t="n"/>
      <c r="W177" s="339" t="n"/>
      <c r="X177" s="339" t="n"/>
      <c r="Y177" s="339" t="n"/>
    </row>
    <row r="178" ht="15.75" customHeight="1" s="496">
      <c r="A178" s="339" t="n"/>
      <c r="B178" s="339" t="n"/>
      <c r="C178" s="339" t="n"/>
      <c r="D178" s="339" t="n"/>
      <c r="E178" s="339" t="n"/>
      <c r="F178" s="339" t="n"/>
      <c r="G178" s="339" t="n"/>
      <c r="H178" s="339" t="n"/>
      <c r="I178" s="339" t="n"/>
      <c r="J178" s="339" t="n"/>
      <c r="K178" s="339" t="n"/>
      <c r="L178" s="339" t="n"/>
      <c r="M178" s="339" t="n"/>
      <c r="N178" s="339" t="n"/>
      <c r="O178" s="339" t="n"/>
      <c r="P178" s="339" t="n"/>
      <c r="Q178" s="339" t="n"/>
      <c r="R178" s="339" t="n"/>
      <c r="S178" s="339" t="n"/>
      <c r="T178" s="339" t="n"/>
      <c r="U178" s="339" t="n"/>
      <c r="V178" s="339" t="n"/>
      <c r="W178" s="339" t="n"/>
      <c r="X178" s="339" t="n"/>
      <c r="Y178" s="339" t="n"/>
    </row>
    <row r="179" ht="15.75" customHeight="1" s="496">
      <c r="A179" s="339" t="n"/>
      <c r="B179" s="339" t="n"/>
      <c r="C179" s="339" t="n"/>
      <c r="D179" s="339" t="n"/>
      <c r="E179" s="339" t="n"/>
      <c r="F179" s="339" t="n"/>
      <c r="G179" s="339" t="n"/>
      <c r="H179" s="339" t="n"/>
      <c r="I179" s="339" t="n"/>
      <c r="J179" s="339" t="n"/>
      <c r="K179" s="339" t="n"/>
      <c r="L179" s="339" t="n"/>
      <c r="M179" s="339" t="n"/>
      <c r="N179" s="339" t="n"/>
      <c r="O179" s="339" t="n"/>
      <c r="P179" s="339" t="n"/>
      <c r="Q179" s="339" t="n"/>
      <c r="R179" s="339" t="n"/>
      <c r="S179" s="339" t="n"/>
      <c r="T179" s="339" t="n"/>
      <c r="U179" s="339" t="n"/>
      <c r="V179" s="339" t="n"/>
      <c r="W179" s="339" t="n"/>
      <c r="X179" s="339" t="n"/>
      <c r="Y179" s="339" t="n"/>
    </row>
    <row r="180" ht="15.75" customHeight="1" s="496">
      <c r="A180" s="339" t="n"/>
      <c r="B180" s="339" t="n"/>
      <c r="C180" s="339" t="n"/>
      <c r="D180" s="339" t="n"/>
      <c r="E180" s="339" t="n"/>
      <c r="F180" s="339" t="n"/>
      <c r="G180" s="339" t="n"/>
      <c r="H180" s="339" t="n"/>
      <c r="I180" s="339" t="n"/>
      <c r="J180" s="339" t="n"/>
      <c r="K180" s="339" t="n"/>
      <c r="L180" s="339" t="n"/>
      <c r="M180" s="339" t="n"/>
      <c r="N180" s="339" t="n"/>
      <c r="O180" s="339" t="n"/>
      <c r="P180" s="339" t="n"/>
      <c r="Q180" s="339" t="n"/>
      <c r="R180" s="339" t="n"/>
      <c r="S180" s="339" t="n"/>
      <c r="T180" s="339" t="n"/>
      <c r="U180" s="339" t="n"/>
      <c r="V180" s="339" t="n"/>
      <c r="W180" s="339" t="n"/>
      <c r="X180" s="339" t="n"/>
      <c r="Y180" s="339" t="n"/>
    </row>
    <row r="181" ht="15.75" customHeight="1" s="496">
      <c r="A181" s="339" t="n"/>
      <c r="B181" s="339" t="n"/>
      <c r="C181" s="339" t="n"/>
      <c r="D181" s="339" t="n"/>
      <c r="E181" s="339" t="n"/>
      <c r="F181" s="339" t="n"/>
      <c r="G181" s="339" t="n"/>
      <c r="H181" s="339" t="n"/>
      <c r="I181" s="339" t="n"/>
      <c r="J181" s="339" t="n"/>
      <c r="K181" s="339" t="n"/>
      <c r="L181" s="339" t="n"/>
      <c r="M181" s="339" t="n"/>
      <c r="N181" s="339" t="n"/>
      <c r="O181" s="339" t="n"/>
      <c r="P181" s="339" t="n"/>
      <c r="Q181" s="339" t="n"/>
      <c r="R181" s="339" t="n"/>
      <c r="S181" s="339" t="n"/>
      <c r="T181" s="339" t="n"/>
      <c r="U181" s="339" t="n"/>
      <c r="V181" s="339" t="n"/>
      <c r="W181" s="339" t="n"/>
      <c r="X181" s="339" t="n"/>
      <c r="Y181" s="339" t="n"/>
    </row>
    <row r="182" ht="15.75" customHeight="1" s="496">
      <c r="A182" s="339" t="n"/>
      <c r="B182" s="339" t="n"/>
      <c r="C182" s="339" t="n"/>
      <c r="D182" s="339" t="n"/>
      <c r="E182" s="339" t="n"/>
      <c r="F182" s="339" t="n"/>
      <c r="G182" s="339" t="n"/>
      <c r="H182" s="339" t="n"/>
      <c r="I182" s="339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39" t="n"/>
      <c r="S182" s="339" t="n"/>
      <c r="T182" s="339" t="n"/>
      <c r="U182" s="339" t="n"/>
      <c r="V182" s="339" t="n"/>
      <c r="W182" s="339" t="n"/>
      <c r="X182" s="339" t="n"/>
      <c r="Y182" s="339" t="n"/>
    </row>
    <row r="183" ht="15.75" customHeight="1" s="496">
      <c r="A183" s="339" t="n"/>
      <c r="B183" s="339" t="n"/>
      <c r="C183" s="339" t="n"/>
      <c r="D183" s="339" t="n"/>
      <c r="E183" s="339" t="n"/>
      <c r="F183" s="339" t="n"/>
      <c r="G183" s="339" t="n"/>
      <c r="H183" s="339" t="n"/>
      <c r="I183" s="339" t="n"/>
      <c r="J183" s="339" t="n"/>
      <c r="K183" s="339" t="n"/>
      <c r="L183" s="339" t="n"/>
      <c r="M183" s="339" t="n"/>
      <c r="N183" s="339" t="n"/>
      <c r="O183" s="339" t="n"/>
      <c r="P183" s="339" t="n"/>
      <c r="Q183" s="339" t="n"/>
      <c r="R183" s="339" t="n"/>
      <c r="S183" s="339" t="n"/>
      <c r="T183" s="339" t="n"/>
      <c r="U183" s="339" t="n"/>
      <c r="V183" s="339" t="n"/>
      <c r="W183" s="339" t="n"/>
      <c r="X183" s="339" t="n"/>
      <c r="Y183" s="339" t="n"/>
    </row>
    <row r="184" ht="15.75" customHeight="1" s="496">
      <c r="A184" s="339" t="n"/>
      <c r="B184" s="339" t="n"/>
      <c r="C184" s="339" t="n"/>
      <c r="D184" s="339" t="n"/>
      <c r="E184" s="339" t="n"/>
      <c r="F184" s="339" t="n"/>
      <c r="G184" s="339" t="n"/>
      <c r="H184" s="339" t="n"/>
      <c r="I184" s="339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39" t="n"/>
      <c r="S184" s="339" t="n"/>
      <c r="T184" s="339" t="n"/>
      <c r="U184" s="339" t="n"/>
      <c r="V184" s="339" t="n"/>
      <c r="W184" s="339" t="n"/>
      <c r="X184" s="339" t="n"/>
      <c r="Y184" s="339" t="n"/>
    </row>
    <row r="185" ht="15.75" customHeight="1" s="496">
      <c r="A185" s="339" t="n"/>
      <c r="B185" s="339" t="n"/>
      <c r="C185" s="339" t="n"/>
      <c r="D185" s="339" t="n"/>
      <c r="E185" s="339" t="n"/>
      <c r="F185" s="339" t="n"/>
      <c r="G185" s="339" t="n"/>
      <c r="H185" s="339" t="n"/>
      <c r="I185" s="339" t="n"/>
      <c r="J185" s="339" t="n"/>
      <c r="K185" s="339" t="n"/>
      <c r="L185" s="339" t="n"/>
      <c r="M185" s="339" t="n"/>
      <c r="N185" s="339" t="n"/>
      <c r="O185" s="339" t="n"/>
      <c r="P185" s="339" t="n"/>
      <c r="Q185" s="339" t="n"/>
      <c r="R185" s="339" t="n"/>
      <c r="S185" s="339" t="n"/>
      <c r="T185" s="339" t="n"/>
      <c r="U185" s="339" t="n"/>
      <c r="V185" s="339" t="n"/>
      <c r="W185" s="339" t="n"/>
      <c r="X185" s="339" t="n"/>
      <c r="Y185" s="339" t="n"/>
    </row>
    <row r="186" ht="15.75" customHeight="1" s="496">
      <c r="A186" s="339" t="n"/>
      <c r="B186" s="339" t="n"/>
      <c r="C186" s="339" t="n"/>
      <c r="D186" s="339" t="n"/>
      <c r="E186" s="339" t="n"/>
      <c r="F186" s="339" t="n"/>
      <c r="G186" s="339" t="n"/>
      <c r="H186" s="339" t="n"/>
      <c r="I186" s="339" t="n"/>
      <c r="J186" s="339" t="n"/>
      <c r="K186" s="339" t="n"/>
      <c r="L186" s="339" t="n"/>
      <c r="M186" s="339" t="n"/>
      <c r="N186" s="339" t="n"/>
      <c r="O186" s="339" t="n"/>
      <c r="P186" s="339" t="n"/>
      <c r="Q186" s="339" t="n"/>
      <c r="R186" s="339" t="n"/>
      <c r="S186" s="339" t="n"/>
      <c r="T186" s="339" t="n"/>
      <c r="U186" s="339" t="n"/>
      <c r="V186" s="339" t="n"/>
      <c r="W186" s="339" t="n"/>
      <c r="X186" s="339" t="n"/>
      <c r="Y186" s="339" t="n"/>
    </row>
    <row r="187" ht="15.75" customHeight="1" s="496">
      <c r="A187" s="339" t="n"/>
      <c r="B187" s="339" t="n"/>
      <c r="C187" s="339" t="n"/>
      <c r="D187" s="339" t="n"/>
      <c r="E187" s="339" t="n"/>
      <c r="F187" s="339" t="n"/>
      <c r="G187" s="339" t="n"/>
      <c r="H187" s="339" t="n"/>
      <c r="I187" s="339" t="n"/>
      <c r="J187" s="339" t="n"/>
      <c r="K187" s="339" t="n"/>
      <c r="L187" s="339" t="n"/>
      <c r="M187" s="339" t="n"/>
      <c r="N187" s="339" t="n"/>
      <c r="O187" s="339" t="n"/>
      <c r="P187" s="339" t="n"/>
      <c r="Q187" s="339" t="n"/>
      <c r="R187" s="339" t="n"/>
      <c r="S187" s="339" t="n"/>
      <c r="T187" s="339" t="n"/>
      <c r="U187" s="339" t="n"/>
      <c r="V187" s="339" t="n"/>
      <c r="W187" s="339" t="n"/>
      <c r="X187" s="339" t="n"/>
      <c r="Y187" s="339" t="n"/>
    </row>
    <row r="188" ht="15.75" customHeight="1" s="496">
      <c r="A188" s="339" t="n"/>
      <c r="B188" s="339" t="n"/>
      <c r="C188" s="339" t="n"/>
      <c r="D188" s="339" t="n"/>
      <c r="E188" s="339" t="n"/>
      <c r="F188" s="339" t="n"/>
      <c r="G188" s="339" t="n"/>
      <c r="H188" s="339" t="n"/>
      <c r="I188" s="339" t="n"/>
      <c r="J188" s="339" t="n"/>
      <c r="K188" s="339" t="n"/>
      <c r="L188" s="339" t="n"/>
      <c r="M188" s="339" t="n"/>
      <c r="N188" s="339" t="n"/>
      <c r="O188" s="339" t="n"/>
      <c r="P188" s="339" t="n"/>
      <c r="Q188" s="339" t="n"/>
      <c r="R188" s="339" t="n"/>
      <c r="S188" s="339" t="n"/>
      <c r="T188" s="339" t="n"/>
      <c r="U188" s="339" t="n"/>
      <c r="V188" s="339" t="n"/>
      <c r="W188" s="339" t="n"/>
      <c r="X188" s="339" t="n"/>
      <c r="Y188" s="339" t="n"/>
    </row>
    <row r="189" ht="15.75" customHeight="1" s="496">
      <c r="A189" s="339" t="n"/>
      <c r="B189" s="339" t="n"/>
      <c r="C189" s="339" t="n"/>
      <c r="D189" s="339" t="n"/>
      <c r="E189" s="339" t="n"/>
      <c r="F189" s="339" t="n"/>
      <c r="G189" s="339" t="n"/>
      <c r="H189" s="339" t="n"/>
      <c r="I189" s="339" t="n"/>
      <c r="J189" s="339" t="n"/>
      <c r="K189" s="339" t="n"/>
      <c r="L189" s="339" t="n"/>
      <c r="M189" s="339" t="n"/>
      <c r="N189" s="339" t="n"/>
      <c r="O189" s="339" t="n"/>
      <c r="P189" s="339" t="n"/>
      <c r="Q189" s="339" t="n"/>
      <c r="R189" s="339" t="n"/>
      <c r="S189" s="339" t="n"/>
      <c r="T189" s="339" t="n"/>
      <c r="U189" s="339" t="n"/>
      <c r="V189" s="339" t="n"/>
      <c r="W189" s="339" t="n"/>
      <c r="X189" s="339" t="n"/>
      <c r="Y189" s="339" t="n"/>
    </row>
    <row r="190" ht="15.75" customHeight="1" s="496">
      <c r="A190" s="339" t="n"/>
      <c r="B190" s="339" t="n"/>
      <c r="C190" s="339" t="n"/>
      <c r="D190" s="339" t="n"/>
      <c r="E190" s="339" t="n"/>
      <c r="F190" s="339" t="n"/>
      <c r="G190" s="339" t="n"/>
      <c r="H190" s="339" t="n"/>
      <c r="I190" s="339" t="n"/>
      <c r="J190" s="339" t="n"/>
      <c r="K190" s="339" t="n"/>
      <c r="L190" s="339" t="n"/>
      <c r="M190" s="339" t="n"/>
      <c r="N190" s="339" t="n"/>
      <c r="O190" s="339" t="n"/>
      <c r="P190" s="339" t="n"/>
      <c r="Q190" s="339" t="n"/>
      <c r="R190" s="339" t="n"/>
      <c r="S190" s="339" t="n"/>
      <c r="T190" s="339" t="n"/>
      <c r="U190" s="339" t="n"/>
      <c r="V190" s="339" t="n"/>
      <c r="W190" s="339" t="n"/>
      <c r="X190" s="339" t="n"/>
      <c r="Y190" s="339" t="n"/>
    </row>
    <row r="191" ht="15.75" customHeight="1" s="496">
      <c r="A191" s="339" t="n"/>
      <c r="B191" s="339" t="n"/>
      <c r="C191" s="339" t="n"/>
      <c r="D191" s="339" t="n"/>
      <c r="E191" s="339" t="n"/>
      <c r="F191" s="339" t="n"/>
      <c r="G191" s="339" t="n"/>
      <c r="H191" s="339" t="n"/>
      <c r="I191" s="339" t="n"/>
      <c r="J191" s="339" t="n"/>
      <c r="K191" s="339" t="n"/>
      <c r="L191" s="339" t="n"/>
      <c r="M191" s="339" t="n"/>
      <c r="N191" s="339" t="n"/>
      <c r="O191" s="339" t="n"/>
      <c r="P191" s="339" t="n"/>
      <c r="Q191" s="339" t="n"/>
      <c r="R191" s="339" t="n"/>
      <c r="S191" s="339" t="n"/>
      <c r="T191" s="339" t="n"/>
      <c r="U191" s="339" t="n"/>
      <c r="V191" s="339" t="n"/>
      <c r="W191" s="339" t="n"/>
      <c r="X191" s="339" t="n"/>
      <c r="Y191" s="339" t="n"/>
    </row>
    <row r="192" ht="15.75" customHeight="1" s="496">
      <c r="A192" s="339" t="n"/>
      <c r="B192" s="339" t="n"/>
      <c r="C192" s="339" t="n"/>
      <c r="D192" s="339" t="n"/>
      <c r="E192" s="339" t="n"/>
      <c r="F192" s="339" t="n"/>
      <c r="G192" s="339" t="n"/>
      <c r="H192" s="339" t="n"/>
      <c r="I192" s="339" t="n"/>
      <c r="J192" s="339" t="n"/>
      <c r="K192" s="339" t="n"/>
      <c r="L192" s="339" t="n"/>
      <c r="M192" s="339" t="n"/>
      <c r="N192" s="339" t="n"/>
      <c r="O192" s="339" t="n"/>
      <c r="P192" s="339" t="n"/>
      <c r="Q192" s="339" t="n"/>
      <c r="R192" s="339" t="n"/>
      <c r="S192" s="339" t="n"/>
      <c r="T192" s="339" t="n"/>
      <c r="U192" s="339" t="n"/>
      <c r="V192" s="339" t="n"/>
      <c r="W192" s="339" t="n"/>
      <c r="X192" s="339" t="n"/>
      <c r="Y192" s="339" t="n"/>
    </row>
    <row r="193" ht="15.75" customHeight="1" s="496">
      <c r="A193" s="339" t="n"/>
      <c r="B193" s="339" t="n"/>
      <c r="C193" s="339" t="n"/>
      <c r="D193" s="339" t="n"/>
      <c r="E193" s="339" t="n"/>
      <c r="F193" s="339" t="n"/>
      <c r="G193" s="339" t="n"/>
      <c r="H193" s="339" t="n"/>
      <c r="I193" s="339" t="n"/>
      <c r="J193" s="339" t="n"/>
      <c r="K193" s="339" t="n"/>
      <c r="L193" s="339" t="n"/>
      <c r="M193" s="339" t="n"/>
      <c r="N193" s="339" t="n"/>
      <c r="O193" s="339" t="n"/>
      <c r="P193" s="339" t="n"/>
      <c r="Q193" s="339" t="n"/>
      <c r="R193" s="339" t="n"/>
      <c r="S193" s="339" t="n"/>
      <c r="T193" s="339" t="n"/>
      <c r="U193" s="339" t="n"/>
      <c r="V193" s="339" t="n"/>
      <c r="W193" s="339" t="n"/>
      <c r="X193" s="339" t="n"/>
      <c r="Y193" s="339" t="n"/>
    </row>
    <row r="194" ht="15.75" customHeight="1" s="496">
      <c r="A194" s="339" t="n"/>
      <c r="B194" s="339" t="n"/>
      <c r="C194" s="339" t="n"/>
      <c r="D194" s="339" t="n"/>
      <c r="E194" s="339" t="n"/>
      <c r="F194" s="339" t="n"/>
      <c r="G194" s="339" t="n"/>
      <c r="H194" s="339" t="n"/>
      <c r="I194" s="339" t="n"/>
      <c r="J194" s="339" t="n"/>
      <c r="K194" s="339" t="n"/>
      <c r="L194" s="339" t="n"/>
      <c r="M194" s="339" t="n"/>
      <c r="N194" s="339" t="n"/>
      <c r="O194" s="339" t="n"/>
      <c r="P194" s="339" t="n"/>
      <c r="Q194" s="339" t="n"/>
      <c r="R194" s="339" t="n"/>
      <c r="S194" s="339" t="n"/>
      <c r="T194" s="339" t="n"/>
      <c r="U194" s="339" t="n"/>
      <c r="V194" s="339" t="n"/>
      <c r="W194" s="339" t="n"/>
      <c r="X194" s="339" t="n"/>
      <c r="Y194" s="339" t="n"/>
    </row>
    <row r="195" ht="15.75" customHeight="1" s="496">
      <c r="A195" s="339" t="n"/>
      <c r="B195" s="339" t="n"/>
      <c r="C195" s="339" t="n"/>
      <c r="D195" s="339" t="n"/>
      <c r="E195" s="339" t="n"/>
      <c r="F195" s="339" t="n"/>
      <c r="G195" s="339" t="n"/>
      <c r="H195" s="339" t="n"/>
      <c r="I195" s="339" t="n"/>
      <c r="J195" s="339" t="n"/>
      <c r="K195" s="339" t="n"/>
      <c r="L195" s="339" t="n"/>
      <c r="M195" s="339" t="n"/>
      <c r="N195" s="339" t="n"/>
      <c r="O195" s="339" t="n"/>
      <c r="P195" s="339" t="n"/>
      <c r="Q195" s="339" t="n"/>
      <c r="R195" s="339" t="n"/>
      <c r="S195" s="339" t="n"/>
      <c r="T195" s="339" t="n"/>
      <c r="U195" s="339" t="n"/>
      <c r="V195" s="339" t="n"/>
      <c r="W195" s="339" t="n"/>
      <c r="X195" s="339" t="n"/>
      <c r="Y195" s="339" t="n"/>
    </row>
    <row r="196" ht="15.75" customHeight="1" s="496">
      <c r="A196" s="339" t="n"/>
      <c r="B196" s="339" t="n"/>
      <c r="C196" s="339" t="n"/>
      <c r="D196" s="339" t="n"/>
      <c r="E196" s="339" t="n"/>
      <c r="F196" s="339" t="n"/>
      <c r="G196" s="339" t="n"/>
      <c r="H196" s="339" t="n"/>
      <c r="I196" s="339" t="n"/>
      <c r="J196" s="339" t="n"/>
      <c r="K196" s="339" t="n"/>
      <c r="L196" s="339" t="n"/>
      <c r="M196" s="339" t="n"/>
      <c r="N196" s="339" t="n"/>
      <c r="O196" s="339" t="n"/>
      <c r="P196" s="339" t="n"/>
      <c r="Q196" s="339" t="n"/>
      <c r="R196" s="339" t="n"/>
      <c r="S196" s="339" t="n"/>
      <c r="T196" s="339" t="n"/>
      <c r="U196" s="339" t="n"/>
      <c r="V196" s="339" t="n"/>
      <c r="W196" s="339" t="n"/>
      <c r="X196" s="339" t="n"/>
      <c r="Y196" s="339" t="n"/>
    </row>
    <row r="197" ht="15.75" customHeight="1" s="496">
      <c r="A197" s="339" t="n"/>
      <c r="B197" s="339" t="n"/>
      <c r="C197" s="339" t="n"/>
      <c r="D197" s="339" t="n"/>
      <c r="E197" s="339" t="n"/>
      <c r="F197" s="339" t="n"/>
      <c r="G197" s="339" t="n"/>
      <c r="H197" s="339" t="n"/>
      <c r="I197" s="339" t="n"/>
      <c r="J197" s="339" t="n"/>
      <c r="K197" s="339" t="n"/>
      <c r="L197" s="339" t="n"/>
      <c r="M197" s="339" t="n"/>
      <c r="N197" s="339" t="n"/>
      <c r="O197" s="339" t="n"/>
      <c r="P197" s="339" t="n"/>
      <c r="Q197" s="339" t="n"/>
      <c r="R197" s="339" t="n"/>
      <c r="S197" s="339" t="n"/>
      <c r="T197" s="339" t="n"/>
      <c r="U197" s="339" t="n"/>
      <c r="V197" s="339" t="n"/>
      <c r="W197" s="339" t="n"/>
      <c r="X197" s="339" t="n"/>
      <c r="Y197" s="339" t="n"/>
    </row>
    <row r="198" ht="15.75" customHeight="1" s="496">
      <c r="A198" s="339" t="n"/>
      <c r="B198" s="339" t="n"/>
      <c r="C198" s="339" t="n"/>
      <c r="D198" s="339" t="n"/>
      <c r="E198" s="339" t="n"/>
      <c r="F198" s="339" t="n"/>
      <c r="G198" s="339" t="n"/>
      <c r="H198" s="339" t="n"/>
      <c r="I198" s="339" t="n"/>
      <c r="J198" s="339" t="n"/>
      <c r="K198" s="339" t="n"/>
      <c r="L198" s="339" t="n"/>
      <c r="M198" s="339" t="n"/>
      <c r="N198" s="339" t="n"/>
      <c r="O198" s="339" t="n"/>
      <c r="P198" s="339" t="n"/>
      <c r="Q198" s="339" t="n"/>
      <c r="R198" s="339" t="n"/>
      <c r="S198" s="339" t="n"/>
      <c r="T198" s="339" t="n"/>
      <c r="U198" s="339" t="n"/>
      <c r="V198" s="339" t="n"/>
      <c r="W198" s="339" t="n"/>
      <c r="X198" s="339" t="n"/>
      <c r="Y198" s="339" t="n"/>
    </row>
    <row r="199" ht="15.75" customHeight="1" s="496">
      <c r="A199" s="339" t="n"/>
      <c r="B199" s="339" t="n"/>
      <c r="C199" s="339" t="n"/>
      <c r="D199" s="339" t="n"/>
      <c r="E199" s="339" t="n"/>
      <c r="F199" s="339" t="n"/>
      <c r="G199" s="339" t="n"/>
      <c r="H199" s="339" t="n"/>
      <c r="I199" s="339" t="n"/>
      <c r="J199" s="339" t="n"/>
      <c r="K199" s="339" t="n"/>
      <c r="L199" s="339" t="n"/>
      <c r="M199" s="339" t="n"/>
      <c r="N199" s="339" t="n"/>
      <c r="O199" s="339" t="n"/>
      <c r="P199" s="339" t="n"/>
      <c r="Q199" s="339" t="n"/>
      <c r="R199" s="339" t="n"/>
      <c r="S199" s="339" t="n"/>
      <c r="T199" s="339" t="n"/>
      <c r="U199" s="339" t="n"/>
      <c r="V199" s="339" t="n"/>
      <c r="W199" s="339" t="n"/>
      <c r="X199" s="339" t="n"/>
      <c r="Y199" s="339" t="n"/>
    </row>
    <row r="200" ht="15.75" customHeight="1" s="496">
      <c r="A200" s="339" t="n"/>
      <c r="B200" s="339" t="n"/>
      <c r="C200" s="339" t="n"/>
      <c r="D200" s="339" t="n"/>
      <c r="E200" s="339" t="n"/>
      <c r="F200" s="339" t="n"/>
      <c r="G200" s="339" t="n"/>
      <c r="H200" s="339" t="n"/>
      <c r="I200" s="339" t="n"/>
      <c r="J200" s="339" t="n"/>
      <c r="K200" s="339" t="n"/>
      <c r="L200" s="339" t="n"/>
      <c r="M200" s="339" t="n"/>
      <c r="N200" s="339" t="n"/>
      <c r="O200" s="339" t="n"/>
      <c r="P200" s="339" t="n"/>
      <c r="Q200" s="339" t="n"/>
      <c r="R200" s="339" t="n"/>
      <c r="S200" s="339" t="n"/>
      <c r="T200" s="339" t="n"/>
      <c r="U200" s="339" t="n"/>
      <c r="V200" s="339" t="n"/>
      <c r="W200" s="339" t="n"/>
      <c r="X200" s="339" t="n"/>
      <c r="Y200" s="339" t="n"/>
    </row>
    <row r="201" ht="15.75" customHeight="1" s="496">
      <c r="A201" s="339" t="n"/>
      <c r="B201" s="339" t="n"/>
      <c r="C201" s="339" t="n"/>
      <c r="D201" s="339" t="n"/>
      <c r="E201" s="339" t="n"/>
      <c r="F201" s="339" t="n"/>
      <c r="G201" s="339" t="n"/>
      <c r="H201" s="339" t="n"/>
      <c r="I201" s="339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39" t="n"/>
      <c r="S201" s="339" t="n"/>
      <c r="T201" s="339" t="n"/>
      <c r="U201" s="339" t="n"/>
      <c r="V201" s="339" t="n"/>
      <c r="W201" s="339" t="n"/>
      <c r="X201" s="339" t="n"/>
      <c r="Y201" s="339" t="n"/>
    </row>
    <row r="202" ht="15.75" customHeight="1" s="496">
      <c r="A202" s="339" t="n"/>
      <c r="B202" s="339" t="n"/>
      <c r="C202" s="339" t="n"/>
      <c r="D202" s="339" t="n"/>
      <c r="E202" s="339" t="n"/>
      <c r="F202" s="339" t="n"/>
      <c r="G202" s="339" t="n"/>
      <c r="H202" s="339" t="n"/>
      <c r="I202" s="339" t="n"/>
      <c r="J202" s="339" t="n"/>
      <c r="K202" s="339" t="n"/>
      <c r="L202" s="339" t="n"/>
      <c r="M202" s="339" t="n"/>
      <c r="N202" s="339" t="n"/>
      <c r="O202" s="339" t="n"/>
      <c r="P202" s="339" t="n"/>
      <c r="Q202" s="339" t="n"/>
      <c r="R202" s="339" t="n"/>
      <c r="S202" s="339" t="n"/>
      <c r="T202" s="339" t="n"/>
      <c r="U202" s="339" t="n"/>
      <c r="V202" s="339" t="n"/>
      <c r="W202" s="339" t="n"/>
      <c r="X202" s="339" t="n"/>
      <c r="Y202" s="339" t="n"/>
    </row>
    <row r="203" ht="15.75" customHeight="1" s="496">
      <c r="A203" s="339" t="n"/>
      <c r="B203" s="339" t="n"/>
      <c r="C203" s="339" t="n"/>
      <c r="D203" s="339" t="n"/>
      <c r="E203" s="339" t="n"/>
      <c r="F203" s="339" t="n"/>
      <c r="G203" s="339" t="n"/>
      <c r="H203" s="339" t="n"/>
      <c r="I203" s="339" t="n"/>
      <c r="J203" s="339" t="n"/>
      <c r="K203" s="339" t="n"/>
      <c r="L203" s="339" t="n"/>
      <c r="M203" s="339" t="n"/>
      <c r="N203" s="339" t="n"/>
      <c r="O203" s="339" t="n"/>
      <c r="P203" s="339" t="n"/>
      <c r="Q203" s="339" t="n"/>
      <c r="R203" s="339" t="n"/>
      <c r="S203" s="339" t="n"/>
      <c r="T203" s="339" t="n"/>
      <c r="U203" s="339" t="n"/>
      <c r="V203" s="339" t="n"/>
      <c r="W203" s="339" t="n"/>
      <c r="X203" s="339" t="n"/>
      <c r="Y203" s="339" t="n"/>
    </row>
    <row r="204" ht="15.75" customHeight="1" s="496">
      <c r="A204" s="339" t="n"/>
      <c r="B204" s="339" t="n"/>
      <c r="C204" s="339" t="n"/>
      <c r="D204" s="339" t="n"/>
      <c r="E204" s="339" t="n"/>
      <c r="F204" s="339" t="n"/>
      <c r="G204" s="339" t="n"/>
      <c r="H204" s="339" t="n"/>
      <c r="I204" s="339" t="n"/>
      <c r="J204" s="339" t="n"/>
      <c r="K204" s="339" t="n"/>
      <c r="L204" s="339" t="n"/>
      <c r="M204" s="339" t="n"/>
      <c r="N204" s="339" t="n"/>
      <c r="O204" s="339" t="n"/>
      <c r="P204" s="339" t="n"/>
      <c r="Q204" s="339" t="n"/>
      <c r="R204" s="339" t="n"/>
      <c r="S204" s="339" t="n"/>
      <c r="T204" s="339" t="n"/>
      <c r="U204" s="339" t="n"/>
      <c r="V204" s="339" t="n"/>
      <c r="W204" s="339" t="n"/>
      <c r="X204" s="339" t="n"/>
      <c r="Y204" s="339" t="n"/>
    </row>
    <row r="205" ht="15.75" customHeight="1" s="496">
      <c r="A205" s="339" t="n"/>
      <c r="B205" s="339" t="n"/>
      <c r="C205" s="339" t="n"/>
      <c r="D205" s="339" t="n"/>
      <c r="E205" s="339" t="n"/>
      <c r="F205" s="339" t="n"/>
      <c r="G205" s="339" t="n"/>
      <c r="H205" s="339" t="n"/>
      <c r="I205" s="339" t="n"/>
      <c r="J205" s="339" t="n"/>
      <c r="K205" s="339" t="n"/>
      <c r="L205" s="339" t="n"/>
      <c r="M205" s="339" t="n"/>
      <c r="N205" s="339" t="n"/>
      <c r="O205" s="339" t="n"/>
      <c r="P205" s="339" t="n"/>
      <c r="Q205" s="339" t="n"/>
      <c r="R205" s="339" t="n"/>
      <c r="S205" s="339" t="n"/>
      <c r="T205" s="339" t="n"/>
      <c r="U205" s="339" t="n"/>
      <c r="V205" s="339" t="n"/>
      <c r="W205" s="339" t="n"/>
      <c r="X205" s="339" t="n"/>
      <c r="Y205" s="339" t="n"/>
    </row>
    <row r="206" ht="15.75" customHeight="1" s="496">
      <c r="A206" s="339" t="n"/>
      <c r="B206" s="339" t="n"/>
      <c r="C206" s="339" t="n"/>
      <c r="D206" s="339" t="n"/>
      <c r="E206" s="339" t="n"/>
      <c r="F206" s="339" t="n"/>
      <c r="G206" s="339" t="n"/>
      <c r="H206" s="339" t="n"/>
      <c r="I206" s="339" t="n"/>
      <c r="J206" s="339" t="n"/>
      <c r="K206" s="339" t="n"/>
      <c r="L206" s="339" t="n"/>
      <c r="M206" s="339" t="n"/>
      <c r="N206" s="339" t="n"/>
      <c r="O206" s="339" t="n"/>
      <c r="P206" s="339" t="n"/>
      <c r="Q206" s="339" t="n"/>
      <c r="R206" s="339" t="n"/>
      <c r="S206" s="339" t="n"/>
      <c r="T206" s="339" t="n"/>
      <c r="U206" s="339" t="n"/>
      <c r="V206" s="339" t="n"/>
      <c r="W206" s="339" t="n"/>
      <c r="X206" s="339" t="n"/>
      <c r="Y206" s="339" t="n"/>
    </row>
    <row r="207" ht="15.75" customHeight="1" s="496">
      <c r="A207" s="339" t="n"/>
      <c r="B207" s="339" t="n"/>
      <c r="C207" s="339" t="n"/>
      <c r="D207" s="339" t="n"/>
      <c r="E207" s="339" t="n"/>
      <c r="F207" s="339" t="n"/>
      <c r="G207" s="339" t="n"/>
      <c r="H207" s="339" t="n"/>
      <c r="I207" s="339" t="n"/>
      <c r="J207" s="339" t="n"/>
      <c r="K207" s="339" t="n"/>
      <c r="L207" s="339" t="n"/>
      <c r="M207" s="339" t="n"/>
      <c r="N207" s="339" t="n"/>
      <c r="O207" s="339" t="n"/>
      <c r="P207" s="339" t="n"/>
      <c r="Q207" s="339" t="n"/>
      <c r="R207" s="339" t="n"/>
      <c r="S207" s="339" t="n"/>
      <c r="T207" s="339" t="n"/>
      <c r="U207" s="339" t="n"/>
      <c r="V207" s="339" t="n"/>
      <c r="W207" s="339" t="n"/>
      <c r="X207" s="339" t="n"/>
      <c r="Y207" s="339" t="n"/>
    </row>
    <row r="208" ht="15.75" customHeight="1" s="496">
      <c r="A208" s="339" t="n"/>
      <c r="B208" s="339" t="n"/>
      <c r="C208" s="339" t="n"/>
      <c r="D208" s="339" t="n"/>
      <c r="E208" s="339" t="n"/>
      <c r="F208" s="339" t="n"/>
      <c r="G208" s="339" t="n"/>
      <c r="H208" s="339" t="n"/>
      <c r="I208" s="339" t="n"/>
      <c r="J208" s="339" t="n"/>
      <c r="K208" s="339" t="n"/>
      <c r="L208" s="339" t="n"/>
      <c r="M208" s="339" t="n"/>
      <c r="N208" s="339" t="n"/>
      <c r="O208" s="339" t="n"/>
      <c r="P208" s="339" t="n"/>
      <c r="Q208" s="339" t="n"/>
      <c r="R208" s="339" t="n"/>
      <c r="S208" s="339" t="n"/>
      <c r="T208" s="339" t="n"/>
      <c r="U208" s="339" t="n"/>
      <c r="V208" s="339" t="n"/>
      <c r="W208" s="339" t="n"/>
      <c r="X208" s="339" t="n"/>
      <c r="Y208" s="339" t="n"/>
    </row>
    <row r="209" ht="15.75" customHeight="1" s="496">
      <c r="A209" s="339" t="n"/>
      <c r="B209" s="339" t="n"/>
      <c r="C209" s="339" t="n"/>
      <c r="D209" s="339" t="n"/>
      <c r="E209" s="339" t="n"/>
      <c r="F209" s="339" t="n"/>
      <c r="G209" s="339" t="n"/>
      <c r="H209" s="339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39" t="n"/>
      <c r="S209" s="339" t="n"/>
      <c r="T209" s="339" t="n"/>
      <c r="U209" s="339" t="n"/>
      <c r="V209" s="339" t="n"/>
      <c r="W209" s="339" t="n"/>
      <c r="X209" s="339" t="n"/>
      <c r="Y209" s="339" t="n"/>
    </row>
    <row r="210" ht="15.75" customHeight="1" s="496">
      <c r="A210" s="339" t="n"/>
      <c r="B210" s="339" t="n"/>
      <c r="C210" s="339" t="n"/>
      <c r="D210" s="339" t="n"/>
      <c r="E210" s="339" t="n"/>
      <c r="F210" s="339" t="n"/>
      <c r="G210" s="339" t="n"/>
      <c r="H210" s="339" t="n"/>
      <c r="I210" s="339" t="n"/>
      <c r="J210" s="339" t="n"/>
      <c r="K210" s="339" t="n"/>
      <c r="L210" s="339" t="n"/>
      <c r="M210" s="339" t="n"/>
      <c r="N210" s="339" t="n"/>
      <c r="O210" s="339" t="n"/>
      <c r="P210" s="339" t="n"/>
      <c r="Q210" s="339" t="n"/>
      <c r="R210" s="339" t="n"/>
      <c r="S210" s="339" t="n"/>
      <c r="T210" s="339" t="n"/>
      <c r="U210" s="339" t="n"/>
      <c r="V210" s="339" t="n"/>
      <c r="W210" s="339" t="n"/>
      <c r="X210" s="339" t="n"/>
      <c r="Y210" s="339" t="n"/>
    </row>
    <row r="211" ht="15.75" customHeight="1" s="496">
      <c r="A211" s="339" t="n"/>
      <c r="B211" s="339" t="n"/>
      <c r="C211" s="339" t="n"/>
      <c r="D211" s="339" t="n"/>
      <c r="E211" s="339" t="n"/>
      <c r="F211" s="339" t="n"/>
      <c r="G211" s="339" t="n"/>
      <c r="H211" s="339" t="n"/>
      <c r="I211" s="339" t="n"/>
      <c r="J211" s="339" t="n"/>
      <c r="K211" s="339" t="n"/>
      <c r="L211" s="339" t="n"/>
      <c r="M211" s="339" t="n"/>
      <c r="N211" s="339" t="n"/>
      <c r="O211" s="339" t="n"/>
      <c r="P211" s="339" t="n"/>
      <c r="Q211" s="339" t="n"/>
      <c r="R211" s="339" t="n"/>
      <c r="S211" s="339" t="n"/>
      <c r="T211" s="339" t="n"/>
      <c r="U211" s="339" t="n"/>
      <c r="V211" s="339" t="n"/>
      <c r="W211" s="339" t="n"/>
      <c r="X211" s="339" t="n"/>
      <c r="Y211" s="339" t="n"/>
    </row>
    <row r="212" ht="15.75" customHeight="1" s="496">
      <c r="A212" s="339" t="n"/>
      <c r="B212" s="339" t="n"/>
      <c r="C212" s="339" t="n"/>
      <c r="D212" s="339" t="n"/>
      <c r="E212" s="339" t="n"/>
      <c r="F212" s="339" t="n"/>
      <c r="G212" s="339" t="n"/>
      <c r="H212" s="339" t="n"/>
      <c r="I212" s="339" t="n"/>
      <c r="J212" s="339" t="n"/>
      <c r="K212" s="339" t="n"/>
      <c r="L212" s="339" t="n"/>
      <c r="M212" s="339" t="n"/>
      <c r="N212" s="339" t="n"/>
      <c r="O212" s="339" t="n"/>
      <c r="P212" s="339" t="n"/>
      <c r="Q212" s="339" t="n"/>
      <c r="R212" s="339" t="n"/>
      <c r="S212" s="339" t="n"/>
      <c r="T212" s="339" t="n"/>
      <c r="U212" s="339" t="n"/>
      <c r="V212" s="339" t="n"/>
      <c r="W212" s="339" t="n"/>
      <c r="X212" s="339" t="n"/>
      <c r="Y212" s="339" t="n"/>
    </row>
    <row r="213" ht="15.75" customHeight="1" s="496">
      <c r="A213" s="339" t="n"/>
      <c r="B213" s="339" t="n"/>
      <c r="C213" s="339" t="n"/>
      <c r="D213" s="339" t="n"/>
      <c r="E213" s="339" t="n"/>
      <c r="F213" s="339" t="n"/>
      <c r="G213" s="339" t="n"/>
      <c r="H213" s="339" t="n"/>
      <c r="I213" s="339" t="n"/>
      <c r="J213" s="339" t="n"/>
      <c r="K213" s="339" t="n"/>
      <c r="L213" s="339" t="n"/>
      <c r="M213" s="339" t="n"/>
      <c r="N213" s="339" t="n"/>
      <c r="O213" s="339" t="n"/>
      <c r="P213" s="339" t="n"/>
      <c r="Q213" s="339" t="n"/>
      <c r="R213" s="339" t="n"/>
      <c r="S213" s="339" t="n"/>
      <c r="T213" s="339" t="n"/>
      <c r="U213" s="339" t="n"/>
      <c r="V213" s="339" t="n"/>
      <c r="W213" s="339" t="n"/>
      <c r="X213" s="339" t="n"/>
      <c r="Y213" s="339" t="n"/>
    </row>
    <row r="214" ht="15.75" customHeight="1" s="496">
      <c r="A214" s="339" t="n"/>
      <c r="B214" s="339" t="n"/>
      <c r="C214" s="339" t="n"/>
      <c r="D214" s="339" t="n"/>
      <c r="E214" s="339" t="n"/>
      <c r="F214" s="339" t="n"/>
      <c r="G214" s="339" t="n"/>
      <c r="H214" s="339" t="n"/>
      <c r="I214" s="339" t="n"/>
      <c r="J214" s="339" t="n"/>
      <c r="K214" s="339" t="n"/>
      <c r="L214" s="339" t="n"/>
      <c r="M214" s="339" t="n"/>
      <c r="N214" s="339" t="n"/>
      <c r="O214" s="339" t="n"/>
      <c r="P214" s="339" t="n"/>
      <c r="Q214" s="339" t="n"/>
      <c r="R214" s="339" t="n"/>
      <c r="S214" s="339" t="n"/>
      <c r="T214" s="339" t="n"/>
      <c r="U214" s="339" t="n"/>
      <c r="V214" s="339" t="n"/>
      <c r="W214" s="339" t="n"/>
      <c r="X214" s="339" t="n"/>
      <c r="Y214" s="339" t="n"/>
    </row>
    <row r="215" ht="15.75" customHeight="1" s="496">
      <c r="A215" s="339" t="n"/>
      <c r="B215" s="339" t="n"/>
      <c r="C215" s="339" t="n"/>
      <c r="D215" s="339" t="n"/>
      <c r="E215" s="339" t="n"/>
      <c r="F215" s="339" t="n"/>
      <c r="G215" s="339" t="n"/>
      <c r="H215" s="339" t="n"/>
      <c r="I215" s="339" t="n"/>
      <c r="J215" s="339" t="n"/>
      <c r="K215" s="339" t="n"/>
      <c r="L215" s="339" t="n"/>
      <c r="M215" s="339" t="n"/>
      <c r="N215" s="339" t="n"/>
      <c r="O215" s="339" t="n"/>
      <c r="P215" s="339" t="n"/>
      <c r="Q215" s="339" t="n"/>
      <c r="R215" s="339" t="n"/>
      <c r="S215" s="339" t="n"/>
      <c r="T215" s="339" t="n"/>
      <c r="U215" s="339" t="n"/>
      <c r="V215" s="339" t="n"/>
      <c r="W215" s="339" t="n"/>
      <c r="X215" s="339" t="n"/>
      <c r="Y215" s="339" t="n"/>
    </row>
    <row r="216" ht="15.75" customHeight="1" s="496">
      <c r="A216" s="339" t="n"/>
      <c r="B216" s="339" t="n"/>
      <c r="C216" s="339" t="n"/>
      <c r="D216" s="339" t="n"/>
      <c r="E216" s="339" t="n"/>
      <c r="F216" s="339" t="n"/>
      <c r="G216" s="339" t="n"/>
      <c r="H216" s="339" t="n"/>
      <c r="I216" s="339" t="n"/>
      <c r="J216" s="339" t="n"/>
      <c r="K216" s="339" t="n"/>
      <c r="L216" s="339" t="n"/>
      <c r="M216" s="339" t="n"/>
      <c r="N216" s="339" t="n"/>
      <c r="O216" s="339" t="n"/>
      <c r="P216" s="339" t="n"/>
      <c r="Q216" s="339" t="n"/>
      <c r="R216" s="339" t="n"/>
      <c r="S216" s="339" t="n"/>
      <c r="T216" s="339" t="n"/>
      <c r="U216" s="339" t="n"/>
      <c r="V216" s="339" t="n"/>
      <c r="W216" s="339" t="n"/>
      <c r="X216" s="339" t="n"/>
      <c r="Y216" s="339" t="n"/>
    </row>
    <row r="217" ht="15.75" customHeight="1" s="496">
      <c r="A217" s="339" t="n"/>
      <c r="B217" s="339" t="n"/>
      <c r="C217" s="339" t="n"/>
      <c r="D217" s="339" t="n"/>
      <c r="E217" s="339" t="n"/>
      <c r="F217" s="339" t="n"/>
      <c r="G217" s="339" t="n"/>
      <c r="H217" s="339" t="n"/>
      <c r="I217" s="339" t="n"/>
      <c r="J217" s="339" t="n"/>
      <c r="K217" s="339" t="n"/>
      <c r="L217" s="339" t="n"/>
      <c r="M217" s="339" t="n"/>
      <c r="N217" s="339" t="n"/>
      <c r="O217" s="339" t="n"/>
      <c r="P217" s="339" t="n"/>
      <c r="Q217" s="339" t="n"/>
      <c r="R217" s="339" t="n"/>
      <c r="S217" s="339" t="n"/>
      <c r="T217" s="339" t="n"/>
      <c r="U217" s="339" t="n"/>
      <c r="V217" s="339" t="n"/>
      <c r="W217" s="339" t="n"/>
      <c r="X217" s="339" t="n"/>
      <c r="Y217" s="339" t="n"/>
    </row>
    <row r="218" ht="15.75" customHeight="1" s="496">
      <c r="A218" s="339" t="n"/>
      <c r="B218" s="339" t="n"/>
      <c r="C218" s="339" t="n"/>
      <c r="D218" s="339" t="n"/>
      <c r="E218" s="339" t="n"/>
      <c r="F218" s="339" t="n"/>
      <c r="G218" s="339" t="n"/>
      <c r="H218" s="339" t="n"/>
      <c r="I218" s="339" t="n"/>
      <c r="J218" s="339" t="n"/>
      <c r="K218" s="339" t="n"/>
      <c r="L218" s="339" t="n"/>
      <c r="M218" s="339" t="n"/>
      <c r="N218" s="339" t="n"/>
      <c r="O218" s="339" t="n"/>
      <c r="P218" s="339" t="n"/>
      <c r="Q218" s="339" t="n"/>
      <c r="R218" s="339" t="n"/>
      <c r="S218" s="339" t="n"/>
      <c r="T218" s="339" t="n"/>
      <c r="U218" s="339" t="n"/>
      <c r="V218" s="339" t="n"/>
      <c r="W218" s="339" t="n"/>
      <c r="X218" s="339" t="n"/>
      <c r="Y218" s="339" t="n"/>
    </row>
    <row r="219" ht="15.75" customHeight="1" s="496">
      <c r="A219" s="339" t="n"/>
      <c r="B219" s="339" t="n"/>
      <c r="C219" s="339" t="n"/>
      <c r="D219" s="339" t="n"/>
      <c r="E219" s="339" t="n"/>
      <c r="F219" s="339" t="n"/>
      <c r="G219" s="339" t="n"/>
      <c r="H219" s="339" t="n"/>
      <c r="I219" s="339" t="n"/>
      <c r="J219" s="339" t="n"/>
      <c r="K219" s="339" t="n"/>
      <c r="L219" s="339" t="n"/>
      <c r="M219" s="339" t="n"/>
      <c r="N219" s="339" t="n"/>
      <c r="O219" s="339" t="n"/>
      <c r="P219" s="339" t="n"/>
      <c r="Q219" s="339" t="n"/>
      <c r="R219" s="339" t="n"/>
      <c r="S219" s="339" t="n"/>
      <c r="T219" s="339" t="n"/>
      <c r="U219" s="339" t="n"/>
      <c r="V219" s="339" t="n"/>
      <c r="W219" s="339" t="n"/>
      <c r="X219" s="339" t="n"/>
      <c r="Y219" s="339" t="n"/>
    </row>
    <row r="220" ht="15.75" customHeight="1" s="496">
      <c r="A220" s="339" t="n"/>
      <c r="B220" s="339" t="n"/>
      <c r="C220" s="339" t="n"/>
      <c r="D220" s="339" t="n"/>
      <c r="E220" s="339" t="n"/>
      <c r="F220" s="339" t="n"/>
      <c r="G220" s="339" t="n"/>
      <c r="H220" s="339" t="n"/>
      <c r="I220" s="339" t="n"/>
      <c r="J220" s="339" t="n"/>
      <c r="K220" s="339" t="n"/>
      <c r="L220" s="339" t="n"/>
      <c r="M220" s="339" t="n"/>
      <c r="N220" s="339" t="n"/>
      <c r="O220" s="339" t="n"/>
      <c r="P220" s="339" t="n"/>
      <c r="Q220" s="339" t="n"/>
      <c r="R220" s="339" t="n"/>
      <c r="S220" s="339" t="n"/>
      <c r="T220" s="339" t="n"/>
      <c r="U220" s="339" t="n"/>
      <c r="V220" s="339" t="n"/>
      <c r="W220" s="339" t="n"/>
      <c r="X220" s="339" t="n"/>
      <c r="Y220" s="339" t="n"/>
    </row>
    <row r="221" ht="15.75" customHeight="1" s="496">
      <c r="A221" s="9" t="n"/>
      <c r="B221" s="9" t="n"/>
      <c r="C221" s="9" t="n"/>
      <c r="E221" s="9" t="n"/>
      <c r="G221" s="9" t="n"/>
    </row>
    <row r="222" ht="15.75" customHeight="1" s="496">
      <c r="A222" s="9" t="n"/>
      <c r="B222" s="9" t="n"/>
      <c r="C222" s="9" t="n"/>
      <c r="E222" s="9" t="n"/>
      <c r="G222" s="9" t="n"/>
    </row>
    <row r="223" ht="15.75" customHeight="1" s="496">
      <c r="A223" s="9" t="n"/>
      <c r="B223" s="9" t="n"/>
      <c r="C223" s="9" t="n"/>
      <c r="E223" s="9" t="n"/>
      <c r="G223" s="9" t="n"/>
    </row>
    <row r="224" ht="15.75" customHeight="1" s="496">
      <c r="A224" s="9" t="n"/>
      <c r="B224" s="9" t="n"/>
      <c r="C224" s="9" t="n"/>
      <c r="E224" s="9" t="n"/>
      <c r="G224" s="9" t="n"/>
    </row>
    <row r="225" ht="15.75" customHeight="1" s="496">
      <c r="A225" s="9" t="n"/>
      <c r="B225" s="9" t="n"/>
      <c r="C225" s="9" t="n"/>
      <c r="E225" s="9" t="n"/>
      <c r="G225" s="9" t="n"/>
    </row>
    <row r="226" ht="15.75" customHeight="1" s="496">
      <c r="A226" s="9" t="n"/>
      <c r="B226" s="9" t="n"/>
      <c r="C226" s="9" t="n"/>
      <c r="E226" s="9" t="n"/>
      <c r="G226" s="9" t="n"/>
    </row>
    <row r="227" ht="15.75" customHeight="1" s="496">
      <c r="A227" s="9" t="n"/>
      <c r="B227" s="9" t="n"/>
      <c r="C227" s="9" t="n"/>
      <c r="E227" s="9" t="n"/>
      <c r="G227" s="9" t="n"/>
    </row>
    <row r="228" ht="15.75" customHeight="1" s="496">
      <c r="A228" s="9" t="n"/>
      <c r="B228" s="9" t="n"/>
      <c r="C228" s="9" t="n"/>
      <c r="E228" s="9" t="n"/>
      <c r="G228" s="9" t="n"/>
    </row>
    <row r="229" ht="15.75" customHeight="1" s="496">
      <c r="A229" s="9" t="n"/>
      <c r="B229" s="9" t="n"/>
      <c r="C229" s="9" t="n"/>
      <c r="E229" s="9" t="n"/>
      <c r="G229" s="9" t="n"/>
    </row>
    <row r="230" ht="15.75" customHeight="1" s="496">
      <c r="A230" s="9" t="n"/>
      <c r="B230" s="9" t="n"/>
      <c r="C230" s="9" t="n"/>
      <c r="E230" s="9" t="n"/>
      <c r="G230" s="9" t="n"/>
    </row>
    <row r="231" ht="15.75" customHeight="1" s="496">
      <c r="A231" s="9" t="n"/>
      <c r="B231" s="9" t="n"/>
      <c r="C231" s="9" t="n"/>
      <c r="E231" s="9" t="n"/>
      <c r="G231" s="9" t="n"/>
    </row>
    <row r="232" ht="15.75" customHeight="1" s="496">
      <c r="A232" s="9" t="n"/>
      <c r="B232" s="9" t="n"/>
      <c r="C232" s="9" t="n"/>
      <c r="E232" s="9" t="n"/>
      <c r="G232" s="9" t="n"/>
    </row>
    <row r="233" ht="15.75" customHeight="1" s="496">
      <c r="A233" s="9" t="n"/>
      <c r="B233" s="9" t="n"/>
      <c r="C233" s="9" t="n"/>
      <c r="E233" s="9" t="n"/>
      <c r="G233" s="9" t="n"/>
    </row>
    <row r="234" ht="15.75" customHeight="1" s="496">
      <c r="A234" s="9" t="n"/>
      <c r="B234" s="9" t="n"/>
      <c r="C234" s="9" t="n"/>
      <c r="E234" s="9" t="n"/>
      <c r="G234" s="9" t="n"/>
    </row>
    <row r="235" ht="15.75" customHeight="1" s="496">
      <c r="A235" s="9" t="n"/>
      <c r="B235" s="9" t="n"/>
      <c r="C235" s="9" t="n"/>
      <c r="E235" s="9" t="n"/>
      <c r="G235" s="9" t="n"/>
    </row>
    <row r="236" ht="15.75" customHeight="1" s="496">
      <c r="A236" s="9" t="n"/>
      <c r="B236" s="9" t="n"/>
      <c r="C236" s="9" t="n"/>
      <c r="E236" s="9" t="n"/>
      <c r="G236" s="9" t="n"/>
    </row>
    <row r="237" ht="15.75" customHeight="1" s="496">
      <c r="A237" s="9" t="n"/>
      <c r="B237" s="9" t="n"/>
      <c r="C237" s="9" t="n"/>
      <c r="E237" s="9" t="n"/>
      <c r="G237" s="9" t="n"/>
    </row>
    <row r="238" ht="15.75" customHeight="1" s="496">
      <c r="A238" s="9" t="n"/>
      <c r="B238" s="9" t="n"/>
      <c r="C238" s="9" t="n"/>
      <c r="E238" s="9" t="n"/>
      <c r="G238" s="9" t="n"/>
    </row>
    <row r="239" ht="15.75" customHeight="1" s="496">
      <c r="A239" s="9" t="n"/>
      <c r="B239" s="9" t="n"/>
      <c r="C239" s="9" t="n"/>
      <c r="E239" s="9" t="n"/>
      <c r="G239" s="9" t="n"/>
    </row>
    <row r="240" ht="15.75" customHeight="1" s="496">
      <c r="A240" s="9" t="n"/>
      <c r="B240" s="9" t="n"/>
      <c r="C240" s="9" t="n"/>
      <c r="E240" s="9" t="n"/>
      <c r="G240" s="9" t="n"/>
    </row>
    <row r="241" ht="15.75" customHeight="1" s="496">
      <c r="A241" s="9" t="n"/>
      <c r="B241" s="9" t="n"/>
      <c r="C241" s="9" t="n"/>
      <c r="E241" s="9" t="n"/>
      <c r="G241" s="9" t="n"/>
    </row>
    <row r="242" ht="15.75" customHeight="1" s="496">
      <c r="A242" s="9" t="n"/>
      <c r="B242" s="9" t="n"/>
      <c r="C242" s="9" t="n"/>
      <c r="E242" s="9" t="n"/>
      <c r="G242" s="9" t="n"/>
    </row>
    <row r="243" ht="15.75" customHeight="1" s="496">
      <c r="A243" s="9" t="n"/>
      <c r="B243" s="9" t="n"/>
      <c r="C243" s="9" t="n"/>
      <c r="E243" s="9" t="n"/>
      <c r="G243" s="9" t="n"/>
    </row>
    <row r="244" ht="15.75" customHeight="1" s="496">
      <c r="A244" s="9" t="n"/>
      <c r="B244" s="9" t="n"/>
      <c r="C244" s="9" t="n"/>
      <c r="E244" s="9" t="n"/>
      <c r="G244" s="9" t="n"/>
    </row>
    <row r="245" ht="15.75" customHeight="1" s="496">
      <c r="A245" s="9" t="n"/>
      <c r="B245" s="9" t="n"/>
      <c r="C245" s="9" t="n"/>
      <c r="E245" s="9" t="n"/>
      <c r="G245" s="9" t="n"/>
    </row>
    <row r="246" ht="15.75" customHeight="1" s="496">
      <c r="A246" s="9" t="n"/>
      <c r="B246" s="9" t="n"/>
      <c r="C246" s="9" t="n"/>
      <c r="E246" s="9" t="n"/>
      <c r="G246" s="9" t="n"/>
    </row>
    <row r="247" ht="15.75" customHeight="1" s="496">
      <c r="A247" s="9" t="n"/>
      <c r="B247" s="9" t="n"/>
      <c r="C247" s="9" t="n"/>
      <c r="E247" s="9" t="n"/>
      <c r="G247" s="9" t="n"/>
    </row>
    <row r="248" ht="15.75" customHeight="1" s="496">
      <c r="A248" s="9" t="n"/>
      <c r="B248" s="9" t="n"/>
      <c r="C248" s="9" t="n"/>
      <c r="E248" s="9" t="n"/>
      <c r="G248" s="9" t="n"/>
    </row>
    <row r="249" ht="15.75" customHeight="1" s="496">
      <c r="A249" s="9" t="n"/>
      <c r="B249" s="9" t="n"/>
      <c r="C249" s="9" t="n"/>
      <c r="E249" s="9" t="n"/>
      <c r="G249" s="9" t="n"/>
    </row>
    <row r="250" ht="15.75" customHeight="1" s="496">
      <c r="A250" s="9" t="n"/>
      <c r="B250" s="9" t="n"/>
      <c r="C250" s="9" t="n"/>
      <c r="E250" s="9" t="n"/>
      <c r="G250" s="9" t="n"/>
    </row>
    <row r="251" ht="15.75" customHeight="1" s="496">
      <c r="A251" s="9" t="n"/>
      <c r="B251" s="9" t="n"/>
      <c r="C251" s="9" t="n"/>
      <c r="E251" s="9" t="n"/>
      <c r="G251" s="9" t="n"/>
    </row>
    <row r="252" ht="15.75" customHeight="1" s="496">
      <c r="A252" s="9" t="n"/>
      <c r="B252" s="9" t="n"/>
      <c r="C252" s="9" t="n"/>
      <c r="E252" s="9" t="n"/>
      <c r="G252" s="9" t="n"/>
    </row>
    <row r="253" ht="15.75" customHeight="1" s="496">
      <c r="A253" s="9" t="n"/>
      <c r="B253" s="9" t="n"/>
      <c r="C253" s="9" t="n"/>
      <c r="E253" s="9" t="n"/>
      <c r="G253" s="9" t="n"/>
    </row>
    <row r="254" ht="15.75" customHeight="1" s="496">
      <c r="A254" s="9" t="n"/>
      <c r="B254" s="9" t="n"/>
      <c r="C254" s="9" t="n"/>
      <c r="E254" s="9" t="n"/>
      <c r="G254" s="9" t="n"/>
    </row>
    <row r="255" ht="15.75" customHeight="1" s="496">
      <c r="A255" s="9" t="n"/>
      <c r="B255" s="9" t="n"/>
      <c r="C255" s="9" t="n"/>
      <c r="E255" s="9" t="n"/>
      <c r="G255" s="9" t="n"/>
    </row>
    <row r="256" ht="15.75" customHeight="1" s="496">
      <c r="A256" s="9" t="n"/>
      <c r="B256" s="9" t="n"/>
      <c r="C256" s="9" t="n"/>
      <c r="E256" s="9" t="n"/>
      <c r="G256" s="9" t="n"/>
    </row>
    <row r="257" ht="15.75" customHeight="1" s="496">
      <c r="A257" s="9" t="n"/>
      <c r="B257" s="9" t="n"/>
      <c r="C257" s="9" t="n"/>
      <c r="E257" s="9" t="n"/>
      <c r="G257" s="9" t="n"/>
    </row>
    <row r="258" ht="15.75" customHeight="1" s="496">
      <c r="A258" s="9" t="n"/>
      <c r="B258" s="9" t="n"/>
      <c r="C258" s="9" t="n"/>
      <c r="E258" s="9" t="n"/>
      <c r="G258" s="9" t="n"/>
    </row>
    <row r="259" ht="15.75" customHeight="1" s="496">
      <c r="A259" s="9" t="n"/>
      <c r="B259" s="9" t="n"/>
      <c r="C259" s="9" t="n"/>
      <c r="E259" s="9" t="n"/>
      <c r="G259" s="9" t="n"/>
    </row>
    <row r="260" ht="15.75" customHeight="1" s="496">
      <c r="A260" s="9" t="n"/>
      <c r="B260" s="9" t="n"/>
      <c r="C260" s="9" t="n"/>
      <c r="E260" s="9" t="n"/>
      <c r="G260" s="9" t="n"/>
    </row>
    <row r="261" ht="15.75" customHeight="1" s="496">
      <c r="A261" s="9" t="n"/>
      <c r="B261" s="9" t="n"/>
      <c r="C261" s="9" t="n"/>
      <c r="E261" s="9" t="n"/>
      <c r="G261" s="9" t="n"/>
    </row>
    <row r="262" ht="15.75" customHeight="1" s="496">
      <c r="A262" s="9" t="n"/>
      <c r="B262" s="9" t="n"/>
      <c r="C262" s="9" t="n"/>
      <c r="E262" s="9" t="n"/>
      <c r="G262" s="9" t="n"/>
    </row>
    <row r="263" ht="15.75" customHeight="1" s="496">
      <c r="A263" s="9" t="n"/>
      <c r="B263" s="9" t="n"/>
      <c r="C263" s="9" t="n"/>
      <c r="E263" s="9" t="n"/>
      <c r="G263" s="9" t="n"/>
    </row>
    <row r="264" ht="15.75" customHeight="1" s="496">
      <c r="A264" s="9" t="n"/>
      <c r="B264" s="9" t="n"/>
      <c r="C264" s="9" t="n"/>
      <c r="E264" s="9" t="n"/>
      <c r="G264" s="9" t="n"/>
    </row>
    <row r="265" ht="15.75" customHeight="1" s="496">
      <c r="A265" s="9" t="n"/>
      <c r="B265" s="9" t="n"/>
      <c r="C265" s="9" t="n"/>
      <c r="E265" s="9" t="n"/>
      <c r="G265" s="9" t="n"/>
    </row>
    <row r="266" ht="15.75" customHeight="1" s="496">
      <c r="A266" s="9" t="n"/>
      <c r="B266" s="9" t="n"/>
      <c r="C266" s="9" t="n"/>
      <c r="E266" s="9" t="n"/>
      <c r="G266" s="9" t="n"/>
    </row>
    <row r="267" ht="15.75" customHeight="1" s="496">
      <c r="A267" s="9" t="n"/>
      <c r="B267" s="9" t="n"/>
      <c r="C267" s="9" t="n"/>
      <c r="E267" s="9" t="n"/>
      <c r="G267" s="9" t="n"/>
    </row>
    <row r="268" ht="15.75" customHeight="1" s="496">
      <c r="A268" s="9" t="n"/>
      <c r="B268" s="9" t="n"/>
      <c r="C268" s="9" t="n"/>
      <c r="E268" s="9" t="n"/>
      <c r="G268" s="9" t="n"/>
    </row>
    <row r="269" ht="15.75" customHeight="1" s="496">
      <c r="A269" s="9" t="n"/>
      <c r="B269" s="9" t="n"/>
      <c r="C269" s="9" t="n"/>
      <c r="E269" s="9" t="n"/>
      <c r="G269" s="9" t="n"/>
    </row>
    <row r="270" ht="15.75" customHeight="1" s="496">
      <c r="A270" s="9" t="n"/>
      <c r="B270" s="9" t="n"/>
      <c r="C270" s="9" t="n"/>
      <c r="E270" s="9" t="n"/>
      <c r="G270" s="9" t="n"/>
    </row>
    <row r="271" ht="15.75" customHeight="1" s="496">
      <c r="A271" s="9" t="n"/>
      <c r="B271" s="9" t="n"/>
      <c r="C271" s="9" t="n"/>
      <c r="E271" s="9" t="n"/>
      <c r="G271" s="9" t="n"/>
    </row>
    <row r="272" ht="15.75" customHeight="1" s="496">
      <c r="A272" s="9" t="n"/>
      <c r="B272" s="9" t="n"/>
      <c r="C272" s="9" t="n"/>
      <c r="E272" s="9" t="n"/>
      <c r="G272" s="9" t="n"/>
    </row>
    <row r="273" ht="15.75" customHeight="1" s="496">
      <c r="A273" s="9" t="n"/>
      <c r="B273" s="9" t="n"/>
      <c r="C273" s="9" t="n"/>
      <c r="E273" s="9" t="n"/>
      <c r="G273" s="9" t="n"/>
    </row>
    <row r="274" ht="15.75" customHeight="1" s="496">
      <c r="A274" s="9" t="n"/>
      <c r="B274" s="9" t="n"/>
      <c r="C274" s="9" t="n"/>
      <c r="E274" s="9" t="n"/>
      <c r="G274" s="9" t="n"/>
    </row>
    <row r="275" ht="15.75" customHeight="1" s="496">
      <c r="A275" s="9" t="n"/>
      <c r="B275" s="9" t="n"/>
      <c r="C275" s="9" t="n"/>
      <c r="E275" s="9" t="n"/>
      <c r="G275" s="9" t="n"/>
    </row>
    <row r="276" ht="15.75" customHeight="1" s="496">
      <c r="A276" s="9" t="n"/>
      <c r="B276" s="9" t="n"/>
      <c r="C276" s="9" t="n"/>
      <c r="E276" s="9" t="n"/>
      <c r="G276" s="9" t="n"/>
    </row>
    <row r="277" ht="15.75" customHeight="1" s="496">
      <c r="A277" s="9" t="n"/>
      <c r="B277" s="9" t="n"/>
      <c r="C277" s="9" t="n"/>
      <c r="E277" s="9" t="n"/>
      <c r="G277" s="9" t="n"/>
    </row>
    <row r="278" ht="15.75" customHeight="1" s="496">
      <c r="A278" s="9" t="n"/>
      <c r="B278" s="9" t="n"/>
      <c r="C278" s="9" t="n"/>
      <c r="E278" s="9" t="n"/>
      <c r="G278" s="9" t="n"/>
    </row>
    <row r="279" ht="15.75" customHeight="1" s="496">
      <c r="A279" s="9" t="n"/>
      <c r="B279" s="9" t="n"/>
      <c r="C279" s="9" t="n"/>
      <c r="E279" s="9" t="n"/>
      <c r="G279" s="9" t="n"/>
    </row>
    <row r="280" ht="15.75" customHeight="1" s="496">
      <c r="A280" s="9" t="n"/>
      <c r="B280" s="9" t="n"/>
      <c r="C280" s="9" t="n"/>
      <c r="E280" s="9" t="n"/>
      <c r="G280" s="9" t="n"/>
    </row>
    <row r="281" ht="15.75" customHeight="1" s="496">
      <c r="A281" s="9" t="n"/>
      <c r="B281" s="9" t="n"/>
      <c r="C281" s="9" t="n"/>
      <c r="E281" s="9" t="n"/>
      <c r="G281" s="9" t="n"/>
    </row>
    <row r="282" ht="15.75" customHeight="1" s="496">
      <c r="A282" s="9" t="n"/>
      <c r="B282" s="9" t="n"/>
      <c r="C282" s="9" t="n"/>
      <c r="E282" s="9" t="n"/>
      <c r="G282" s="9" t="n"/>
    </row>
    <row r="283" ht="15.75" customHeight="1" s="496">
      <c r="A283" s="9" t="n"/>
      <c r="B283" s="9" t="n"/>
      <c r="C283" s="9" t="n"/>
      <c r="E283" s="9" t="n"/>
      <c r="G283" s="9" t="n"/>
    </row>
    <row r="284" ht="15.75" customHeight="1" s="496">
      <c r="A284" s="9" t="n"/>
      <c r="B284" s="9" t="n"/>
      <c r="C284" s="9" t="n"/>
      <c r="E284" s="9" t="n"/>
      <c r="G284" s="9" t="n"/>
    </row>
    <row r="285" ht="15.75" customHeight="1" s="496">
      <c r="A285" s="9" t="n"/>
      <c r="B285" s="9" t="n"/>
      <c r="C285" s="9" t="n"/>
      <c r="E285" s="9" t="n"/>
      <c r="G285" s="9" t="n"/>
    </row>
    <row r="286" ht="15.75" customHeight="1" s="496">
      <c r="A286" s="9" t="n"/>
      <c r="B286" s="9" t="n"/>
      <c r="C286" s="9" t="n"/>
      <c r="E286" s="9" t="n"/>
      <c r="G286" s="9" t="n"/>
    </row>
    <row r="287" ht="15.75" customHeight="1" s="496">
      <c r="A287" s="9" t="n"/>
      <c r="B287" s="9" t="n"/>
      <c r="C287" s="9" t="n"/>
      <c r="E287" s="9" t="n"/>
      <c r="G287" s="9" t="n"/>
    </row>
    <row r="288" ht="15.75" customHeight="1" s="496">
      <c r="A288" s="9" t="n"/>
      <c r="B288" s="9" t="n"/>
      <c r="C288" s="9" t="n"/>
      <c r="E288" s="9" t="n"/>
      <c r="G288" s="9" t="n"/>
    </row>
    <row r="289" ht="15.75" customHeight="1" s="496">
      <c r="A289" s="9" t="n"/>
      <c r="B289" s="9" t="n"/>
      <c r="C289" s="9" t="n"/>
      <c r="E289" s="9" t="n"/>
      <c r="G289" s="9" t="n"/>
    </row>
    <row r="290" ht="15.75" customHeight="1" s="496">
      <c r="A290" s="9" t="n"/>
      <c r="B290" s="9" t="n"/>
      <c r="C290" s="9" t="n"/>
      <c r="E290" s="9" t="n"/>
      <c r="G290" s="9" t="n"/>
    </row>
    <row r="291" ht="15.75" customHeight="1" s="496">
      <c r="A291" s="9" t="n"/>
      <c r="B291" s="9" t="n"/>
      <c r="C291" s="9" t="n"/>
      <c r="E291" s="9" t="n"/>
      <c r="G291" s="9" t="n"/>
    </row>
    <row r="292" ht="15.75" customHeight="1" s="496">
      <c r="A292" s="9" t="n"/>
      <c r="B292" s="9" t="n"/>
      <c r="C292" s="9" t="n"/>
      <c r="E292" s="9" t="n"/>
      <c r="G292" s="9" t="n"/>
    </row>
    <row r="293" ht="15.75" customHeight="1" s="496">
      <c r="A293" s="9" t="n"/>
      <c r="B293" s="9" t="n"/>
      <c r="C293" s="9" t="n"/>
      <c r="E293" s="9" t="n"/>
      <c r="G293" s="9" t="n"/>
    </row>
    <row r="294" ht="15.75" customHeight="1" s="496">
      <c r="A294" s="9" t="n"/>
      <c r="B294" s="9" t="n"/>
      <c r="C294" s="9" t="n"/>
      <c r="E294" s="9" t="n"/>
      <c r="G294" s="9" t="n"/>
    </row>
    <row r="295" ht="15.75" customHeight="1" s="496">
      <c r="A295" s="9" t="n"/>
      <c r="B295" s="9" t="n"/>
      <c r="C295" s="9" t="n"/>
      <c r="E295" s="9" t="n"/>
      <c r="G295" s="9" t="n"/>
    </row>
    <row r="296" ht="15.75" customHeight="1" s="496">
      <c r="A296" s="9" t="n"/>
      <c r="B296" s="9" t="n"/>
      <c r="C296" s="9" t="n"/>
      <c r="E296" s="9" t="n"/>
      <c r="G296" s="9" t="n"/>
    </row>
    <row r="297" ht="15.75" customHeight="1" s="496">
      <c r="A297" s="9" t="n"/>
      <c r="B297" s="9" t="n"/>
      <c r="C297" s="9" t="n"/>
      <c r="E297" s="9" t="n"/>
      <c r="G297" s="9" t="n"/>
    </row>
    <row r="298" ht="15.75" customHeight="1" s="496">
      <c r="A298" s="9" t="n"/>
      <c r="B298" s="9" t="n"/>
      <c r="C298" s="9" t="n"/>
      <c r="E298" s="9" t="n"/>
      <c r="G298" s="9" t="n"/>
    </row>
    <row r="299" ht="15.75" customHeight="1" s="496">
      <c r="A299" s="9" t="n"/>
      <c r="B299" s="9" t="n"/>
      <c r="C299" s="9" t="n"/>
      <c r="E299" s="9" t="n"/>
      <c r="G299" s="9" t="n"/>
    </row>
    <row r="300" ht="15.75" customHeight="1" s="496">
      <c r="A300" s="9" t="n"/>
      <c r="B300" s="9" t="n"/>
      <c r="C300" s="9" t="n"/>
      <c r="E300" s="9" t="n"/>
      <c r="G300" s="9" t="n"/>
    </row>
    <row r="301" ht="15.75" customHeight="1" s="496">
      <c r="A301" s="9" t="n"/>
      <c r="B301" s="9" t="n"/>
      <c r="C301" s="9" t="n"/>
      <c r="E301" s="9" t="n"/>
      <c r="G301" s="9" t="n"/>
    </row>
    <row r="302" ht="15.75" customHeight="1" s="496">
      <c r="A302" s="9" t="n"/>
      <c r="B302" s="9" t="n"/>
      <c r="C302" s="9" t="n"/>
      <c r="E302" s="9" t="n"/>
      <c r="G302" s="9" t="n"/>
    </row>
    <row r="303" ht="15.75" customHeight="1" s="496">
      <c r="A303" s="9" t="n"/>
      <c r="B303" s="9" t="n"/>
      <c r="C303" s="9" t="n"/>
      <c r="E303" s="9" t="n"/>
      <c r="G303" s="9" t="n"/>
    </row>
    <row r="304" ht="15.75" customHeight="1" s="496">
      <c r="A304" s="9" t="n"/>
      <c r="B304" s="9" t="n"/>
      <c r="C304" s="9" t="n"/>
      <c r="E304" s="9" t="n"/>
      <c r="G304" s="9" t="n"/>
    </row>
    <row r="305" ht="15.75" customHeight="1" s="496">
      <c r="A305" s="9" t="n"/>
      <c r="B305" s="9" t="n"/>
      <c r="C305" s="9" t="n"/>
      <c r="E305" s="9" t="n"/>
      <c r="G305" s="9" t="n"/>
    </row>
    <row r="306" ht="15.75" customHeight="1" s="496">
      <c r="A306" s="9" t="n"/>
      <c r="B306" s="9" t="n"/>
      <c r="C306" s="9" t="n"/>
      <c r="E306" s="9" t="n"/>
      <c r="G306" s="9" t="n"/>
    </row>
    <row r="307" ht="15.75" customHeight="1" s="496">
      <c r="A307" s="9" t="n"/>
      <c r="B307" s="9" t="n"/>
      <c r="C307" s="9" t="n"/>
      <c r="E307" s="9" t="n"/>
      <c r="G307" s="9" t="n"/>
    </row>
    <row r="308" ht="15.75" customHeight="1" s="496">
      <c r="A308" s="9" t="n"/>
      <c r="B308" s="9" t="n"/>
      <c r="C308" s="9" t="n"/>
      <c r="E308" s="9" t="n"/>
      <c r="G308" s="9" t="n"/>
    </row>
    <row r="309" ht="15.75" customHeight="1" s="496">
      <c r="A309" s="9" t="n"/>
      <c r="B309" s="9" t="n"/>
      <c r="C309" s="9" t="n"/>
      <c r="E309" s="9" t="n"/>
      <c r="G309" s="9" t="n"/>
    </row>
    <row r="310" ht="15.75" customHeight="1" s="496">
      <c r="A310" s="9" t="n"/>
      <c r="B310" s="9" t="n"/>
      <c r="C310" s="9" t="n"/>
      <c r="E310" s="9" t="n"/>
      <c r="G310" s="9" t="n"/>
    </row>
    <row r="311" ht="15.75" customHeight="1" s="496">
      <c r="A311" s="9" t="n"/>
      <c r="B311" s="9" t="n"/>
      <c r="C311" s="9" t="n"/>
      <c r="E311" s="9" t="n"/>
      <c r="G311" s="9" t="n"/>
    </row>
    <row r="312" ht="15.75" customHeight="1" s="496">
      <c r="A312" s="9" t="n"/>
      <c r="B312" s="9" t="n"/>
      <c r="C312" s="9" t="n"/>
      <c r="E312" s="9" t="n"/>
      <c r="G312" s="9" t="n"/>
    </row>
    <row r="313" ht="15.75" customHeight="1" s="496">
      <c r="A313" s="9" t="n"/>
      <c r="B313" s="9" t="n"/>
      <c r="C313" s="9" t="n"/>
      <c r="E313" s="9" t="n"/>
      <c r="G313" s="9" t="n"/>
    </row>
    <row r="314" ht="15.75" customHeight="1" s="496">
      <c r="A314" s="9" t="n"/>
      <c r="B314" s="9" t="n"/>
      <c r="C314" s="9" t="n"/>
      <c r="E314" s="9" t="n"/>
      <c r="G314" s="9" t="n"/>
    </row>
    <row r="315" ht="15.75" customHeight="1" s="496">
      <c r="A315" s="9" t="n"/>
      <c r="B315" s="9" t="n"/>
      <c r="C315" s="9" t="n"/>
      <c r="E315" s="9" t="n"/>
      <c r="G315" s="9" t="n"/>
    </row>
    <row r="316" ht="15.75" customHeight="1" s="496">
      <c r="A316" s="9" t="n"/>
      <c r="B316" s="9" t="n"/>
      <c r="C316" s="9" t="n"/>
      <c r="E316" s="9" t="n"/>
      <c r="G316" s="9" t="n"/>
    </row>
    <row r="317" ht="15.75" customHeight="1" s="496">
      <c r="A317" s="9" t="n"/>
      <c r="B317" s="9" t="n"/>
      <c r="C317" s="9" t="n"/>
      <c r="E317" s="9" t="n"/>
      <c r="G317" s="9" t="n"/>
    </row>
    <row r="318" ht="15.75" customHeight="1" s="496">
      <c r="A318" s="9" t="n"/>
      <c r="B318" s="9" t="n"/>
      <c r="C318" s="9" t="n"/>
      <c r="E318" s="9" t="n"/>
      <c r="G318" s="9" t="n"/>
    </row>
    <row r="319" ht="15.75" customHeight="1" s="496">
      <c r="A319" s="9" t="n"/>
      <c r="B319" s="9" t="n"/>
      <c r="C319" s="9" t="n"/>
      <c r="E319" s="9" t="n"/>
      <c r="G319" s="9" t="n"/>
    </row>
    <row r="320" ht="15.75" customHeight="1" s="496">
      <c r="A320" s="9" t="n"/>
      <c r="B320" s="9" t="n"/>
      <c r="C320" s="9" t="n"/>
      <c r="E320" s="9" t="n"/>
      <c r="G320" s="9" t="n"/>
    </row>
    <row r="321" ht="15.75" customHeight="1" s="496">
      <c r="A321" s="9" t="n"/>
      <c r="B321" s="9" t="n"/>
      <c r="C321" s="9" t="n"/>
      <c r="E321" s="9" t="n"/>
      <c r="G321" s="9" t="n"/>
    </row>
    <row r="322" ht="15.75" customHeight="1" s="496">
      <c r="A322" s="9" t="n"/>
      <c r="B322" s="9" t="n"/>
      <c r="C322" s="9" t="n"/>
      <c r="E322" s="9" t="n"/>
      <c r="G322" s="9" t="n"/>
    </row>
    <row r="323" ht="15.75" customHeight="1" s="496">
      <c r="A323" s="9" t="n"/>
      <c r="B323" s="9" t="n"/>
      <c r="C323" s="9" t="n"/>
      <c r="E323" s="9" t="n"/>
      <c r="G323" s="9" t="n"/>
    </row>
    <row r="324" ht="15.75" customHeight="1" s="496">
      <c r="A324" s="9" t="n"/>
      <c r="B324" s="9" t="n"/>
      <c r="C324" s="9" t="n"/>
      <c r="E324" s="9" t="n"/>
      <c r="G324" s="9" t="n"/>
    </row>
    <row r="325" ht="15.75" customHeight="1" s="496">
      <c r="A325" s="9" t="n"/>
      <c r="B325" s="9" t="n"/>
      <c r="C325" s="9" t="n"/>
      <c r="E325" s="9" t="n"/>
      <c r="G325" s="9" t="n"/>
    </row>
    <row r="326" ht="15.75" customHeight="1" s="496">
      <c r="A326" s="9" t="n"/>
      <c r="B326" s="9" t="n"/>
      <c r="C326" s="9" t="n"/>
      <c r="E326" s="9" t="n"/>
      <c r="G326" s="9" t="n"/>
    </row>
    <row r="327" ht="15.75" customHeight="1" s="496">
      <c r="A327" s="9" t="n"/>
      <c r="B327" s="9" t="n"/>
      <c r="C327" s="9" t="n"/>
      <c r="E327" s="9" t="n"/>
      <c r="G327" s="9" t="n"/>
    </row>
    <row r="328" ht="15.75" customHeight="1" s="496">
      <c r="A328" s="9" t="n"/>
      <c r="B328" s="9" t="n"/>
      <c r="C328" s="9" t="n"/>
      <c r="E328" s="9" t="n"/>
      <c r="G328" s="9" t="n"/>
    </row>
    <row r="329" ht="15.75" customHeight="1" s="496">
      <c r="A329" s="9" t="n"/>
      <c r="B329" s="9" t="n"/>
      <c r="C329" s="9" t="n"/>
      <c r="E329" s="9" t="n"/>
      <c r="G329" s="9" t="n"/>
    </row>
    <row r="330" ht="15.75" customHeight="1" s="496">
      <c r="A330" s="9" t="n"/>
      <c r="B330" s="9" t="n"/>
      <c r="C330" s="9" t="n"/>
      <c r="E330" s="9" t="n"/>
      <c r="G330" s="9" t="n"/>
    </row>
    <row r="331" ht="15.75" customHeight="1" s="496">
      <c r="A331" s="9" t="n"/>
      <c r="B331" s="9" t="n"/>
      <c r="C331" s="9" t="n"/>
      <c r="E331" s="9" t="n"/>
      <c r="G331" s="9" t="n"/>
    </row>
    <row r="332" ht="15.75" customHeight="1" s="496">
      <c r="A332" s="9" t="n"/>
      <c r="B332" s="9" t="n"/>
      <c r="C332" s="9" t="n"/>
      <c r="E332" s="9" t="n"/>
      <c r="G332" s="9" t="n"/>
    </row>
    <row r="333" ht="15.75" customHeight="1" s="496">
      <c r="A333" s="9" t="n"/>
      <c r="B333" s="9" t="n"/>
      <c r="C333" s="9" t="n"/>
      <c r="E333" s="9" t="n"/>
      <c r="G333" s="9" t="n"/>
    </row>
    <row r="334" ht="15.75" customHeight="1" s="496">
      <c r="A334" s="9" t="n"/>
      <c r="B334" s="9" t="n"/>
      <c r="C334" s="9" t="n"/>
      <c r="E334" s="9" t="n"/>
      <c r="G334" s="9" t="n"/>
    </row>
    <row r="335" ht="15.75" customHeight="1" s="496">
      <c r="A335" s="9" t="n"/>
      <c r="B335" s="9" t="n"/>
      <c r="C335" s="9" t="n"/>
      <c r="E335" s="9" t="n"/>
      <c r="G335" s="9" t="n"/>
    </row>
    <row r="336" ht="15.75" customHeight="1" s="496">
      <c r="A336" s="9" t="n"/>
      <c r="B336" s="9" t="n"/>
      <c r="C336" s="9" t="n"/>
      <c r="E336" s="9" t="n"/>
      <c r="G336" s="9" t="n"/>
    </row>
    <row r="337" ht="15.75" customHeight="1" s="496">
      <c r="A337" s="9" t="n"/>
      <c r="B337" s="9" t="n"/>
      <c r="C337" s="9" t="n"/>
      <c r="E337" s="9" t="n"/>
      <c r="G337" s="9" t="n"/>
    </row>
    <row r="338" ht="15.75" customHeight="1" s="496">
      <c r="A338" s="9" t="n"/>
      <c r="B338" s="9" t="n"/>
      <c r="C338" s="9" t="n"/>
      <c r="E338" s="9" t="n"/>
      <c r="G338" s="9" t="n"/>
    </row>
    <row r="339" ht="15.75" customHeight="1" s="496">
      <c r="A339" s="9" t="n"/>
      <c r="B339" s="9" t="n"/>
      <c r="C339" s="9" t="n"/>
      <c r="E339" s="9" t="n"/>
      <c r="G339" s="9" t="n"/>
    </row>
    <row r="340" ht="15.75" customHeight="1" s="496">
      <c r="A340" s="9" t="n"/>
      <c r="B340" s="9" t="n"/>
      <c r="C340" s="9" t="n"/>
      <c r="E340" s="9" t="n"/>
      <c r="G340" s="9" t="n"/>
    </row>
    <row r="341" ht="15.75" customHeight="1" s="496">
      <c r="A341" s="9" t="n"/>
      <c r="B341" s="9" t="n"/>
      <c r="C341" s="9" t="n"/>
      <c r="E341" s="9" t="n"/>
      <c r="G341" s="9" t="n"/>
    </row>
    <row r="342" ht="15.75" customHeight="1" s="496">
      <c r="A342" s="9" t="n"/>
      <c r="B342" s="9" t="n"/>
      <c r="C342" s="9" t="n"/>
      <c r="E342" s="9" t="n"/>
      <c r="G342" s="9" t="n"/>
    </row>
    <row r="343" ht="15.75" customHeight="1" s="496">
      <c r="A343" s="9" t="n"/>
      <c r="B343" s="9" t="n"/>
      <c r="C343" s="9" t="n"/>
      <c r="E343" s="9" t="n"/>
      <c r="G343" s="9" t="n"/>
    </row>
    <row r="344" ht="15.75" customHeight="1" s="496">
      <c r="A344" s="9" t="n"/>
      <c r="B344" s="9" t="n"/>
      <c r="C344" s="9" t="n"/>
      <c r="E344" s="9" t="n"/>
      <c r="G344" s="9" t="n"/>
    </row>
    <row r="345" ht="15.75" customHeight="1" s="496">
      <c r="A345" s="9" t="n"/>
      <c r="B345" s="9" t="n"/>
      <c r="C345" s="9" t="n"/>
      <c r="E345" s="9" t="n"/>
      <c r="G345" s="9" t="n"/>
    </row>
    <row r="346" ht="15.75" customHeight="1" s="496">
      <c r="A346" s="9" t="n"/>
      <c r="B346" s="9" t="n"/>
      <c r="C346" s="9" t="n"/>
      <c r="E346" s="9" t="n"/>
      <c r="G346" s="9" t="n"/>
    </row>
    <row r="347" ht="15.75" customHeight="1" s="496">
      <c r="A347" s="9" t="n"/>
      <c r="B347" s="9" t="n"/>
      <c r="C347" s="9" t="n"/>
      <c r="E347" s="9" t="n"/>
      <c r="G347" s="9" t="n"/>
    </row>
    <row r="348" ht="15.75" customHeight="1" s="496">
      <c r="A348" s="9" t="n"/>
      <c r="B348" s="9" t="n"/>
      <c r="C348" s="9" t="n"/>
      <c r="E348" s="9" t="n"/>
      <c r="G348" s="9" t="n"/>
    </row>
    <row r="349" ht="15.75" customHeight="1" s="496">
      <c r="A349" s="9" t="n"/>
      <c r="B349" s="9" t="n"/>
      <c r="C349" s="9" t="n"/>
      <c r="E349" s="9" t="n"/>
      <c r="G349" s="9" t="n"/>
    </row>
    <row r="350" ht="15.75" customHeight="1" s="496">
      <c r="A350" s="9" t="n"/>
      <c r="B350" s="9" t="n"/>
      <c r="C350" s="9" t="n"/>
      <c r="E350" s="9" t="n"/>
      <c r="G350" s="9" t="n"/>
    </row>
    <row r="351" ht="15.75" customHeight="1" s="496">
      <c r="A351" s="9" t="n"/>
      <c r="B351" s="9" t="n"/>
      <c r="C351" s="9" t="n"/>
      <c r="E351" s="9" t="n"/>
      <c r="G351" s="9" t="n"/>
    </row>
    <row r="352" ht="15.75" customHeight="1" s="496">
      <c r="A352" s="9" t="n"/>
      <c r="B352" s="9" t="n"/>
      <c r="C352" s="9" t="n"/>
      <c r="E352" s="9" t="n"/>
      <c r="G352" s="9" t="n"/>
    </row>
    <row r="353" ht="15.75" customHeight="1" s="496">
      <c r="A353" s="9" t="n"/>
      <c r="B353" s="9" t="n"/>
      <c r="C353" s="9" t="n"/>
      <c r="E353" s="9" t="n"/>
      <c r="G353" s="9" t="n"/>
    </row>
    <row r="354" ht="15.75" customHeight="1" s="496">
      <c r="A354" s="9" t="n"/>
      <c r="B354" s="9" t="n"/>
      <c r="C354" s="9" t="n"/>
      <c r="E354" s="9" t="n"/>
      <c r="G354" s="9" t="n"/>
    </row>
    <row r="355" ht="15.75" customHeight="1" s="496">
      <c r="A355" s="9" t="n"/>
      <c r="B355" s="9" t="n"/>
      <c r="C355" s="9" t="n"/>
      <c r="E355" s="9" t="n"/>
      <c r="G355" s="9" t="n"/>
    </row>
    <row r="356" ht="15.75" customHeight="1" s="496">
      <c r="A356" s="9" t="n"/>
      <c r="B356" s="9" t="n"/>
      <c r="C356" s="9" t="n"/>
      <c r="E356" s="9" t="n"/>
      <c r="G356" s="9" t="n"/>
    </row>
    <row r="357" ht="15.75" customHeight="1" s="496">
      <c r="A357" s="9" t="n"/>
      <c r="B357" s="9" t="n"/>
      <c r="C357" s="9" t="n"/>
      <c r="E357" s="9" t="n"/>
      <c r="G357" s="9" t="n"/>
    </row>
    <row r="358" ht="15.75" customHeight="1" s="496">
      <c r="A358" s="9" t="n"/>
      <c r="B358" s="9" t="n"/>
      <c r="C358" s="9" t="n"/>
      <c r="E358" s="9" t="n"/>
      <c r="G358" s="9" t="n"/>
    </row>
    <row r="359" ht="15.75" customHeight="1" s="496">
      <c r="A359" s="9" t="n"/>
      <c r="B359" s="9" t="n"/>
      <c r="C359" s="9" t="n"/>
      <c r="E359" s="9" t="n"/>
      <c r="G359" s="9" t="n"/>
    </row>
    <row r="360" ht="15.75" customHeight="1" s="496">
      <c r="A360" s="9" t="n"/>
      <c r="B360" s="9" t="n"/>
      <c r="C360" s="9" t="n"/>
      <c r="E360" s="9" t="n"/>
      <c r="G360" s="9" t="n"/>
    </row>
    <row r="361" ht="15.75" customHeight="1" s="496">
      <c r="A361" s="9" t="n"/>
      <c r="B361" s="9" t="n"/>
      <c r="C361" s="9" t="n"/>
      <c r="E361" s="9" t="n"/>
      <c r="G361" s="9" t="n"/>
    </row>
    <row r="362" ht="15.75" customHeight="1" s="496">
      <c r="A362" s="9" t="n"/>
      <c r="B362" s="9" t="n"/>
      <c r="C362" s="9" t="n"/>
      <c r="E362" s="9" t="n"/>
      <c r="G362" s="9" t="n"/>
    </row>
    <row r="363" ht="15.75" customHeight="1" s="496">
      <c r="A363" s="9" t="n"/>
      <c r="B363" s="9" t="n"/>
      <c r="C363" s="9" t="n"/>
      <c r="E363" s="9" t="n"/>
      <c r="G363" s="9" t="n"/>
    </row>
    <row r="364" ht="15.75" customHeight="1" s="496">
      <c r="A364" s="9" t="n"/>
      <c r="B364" s="9" t="n"/>
      <c r="C364" s="9" t="n"/>
      <c r="E364" s="9" t="n"/>
      <c r="G364" s="9" t="n"/>
    </row>
    <row r="365" ht="15.75" customHeight="1" s="496">
      <c r="A365" s="9" t="n"/>
      <c r="B365" s="9" t="n"/>
      <c r="C365" s="9" t="n"/>
      <c r="E365" s="9" t="n"/>
      <c r="G365" s="9" t="n"/>
    </row>
    <row r="366" ht="15.75" customHeight="1" s="496">
      <c r="A366" s="9" t="n"/>
      <c r="B366" s="9" t="n"/>
      <c r="C366" s="9" t="n"/>
      <c r="E366" s="9" t="n"/>
      <c r="G366" s="9" t="n"/>
    </row>
    <row r="367" ht="15.75" customHeight="1" s="496">
      <c r="A367" s="9" t="n"/>
      <c r="B367" s="9" t="n"/>
      <c r="C367" s="9" t="n"/>
      <c r="E367" s="9" t="n"/>
      <c r="G367" s="9" t="n"/>
    </row>
    <row r="368" ht="15.75" customHeight="1" s="496">
      <c r="A368" s="9" t="n"/>
      <c r="B368" s="9" t="n"/>
      <c r="C368" s="9" t="n"/>
      <c r="E368" s="9" t="n"/>
      <c r="G368" s="9" t="n"/>
    </row>
    <row r="369" ht="15.75" customHeight="1" s="496">
      <c r="A369" s="9" t="n"/>
      <c r="B369" s="9" t="n"/>
      <c r="C369" s="9" t="n"/>
      <c r="E369" s="9" t="n"/>
      <c r="G369" s="9" t="n"/>
    </row>
    <row r="370" ht="15.75" customHeight="1" s="496">
      <c r="A370" s="9" t="n"/>
      <c r="B370" s="9" t="n"/>
      <c r="C370" s="9" t="n"/>
      <c r="E370" s="9" t="n"/>
      <c r="G370" s="9" t="n"/>
    </row>
    <row r="371" ht="15.75" customHeight="1" s="496">
      <c r="A371" s="9" t="n"/>
      <c r="B371" s="9" t="n"/>
      <c r="C371" s="9" t="n"/>
      <c r="E371" s="9" t="n"/>
      <c r="G371" s="9" t="n"/>
    </row>
    <row r="372" ht="15.75" customHeight="1" s="496">
      <c r="A372" s="9" t="n"/>
      <c r="B372" s="9" t="n"/>
      <c r="C372" s="9" t="n"/>
      <c r="E372" s="9" t="n"/>
      <c r="G372" s="9" t="n"/>
    </row>
    <row r="373" ht="15.75" customHeight="1" s="496">
      <c r="A373" s="9" t="n"/>
      <c r="B373" s="9" t="n"/>
      <c r="C373" s="9" t="n"/>
      <c r="E373" s="9" t="n"/>
      <c r="G373" s="9" t="n"/>
    </row>
    <row r="374" ht="15.75" customHeight="1" s="496">
      <c r="A374" s="9" t="n"/>
      <c r="B374" s="9" t="n"/>
      <c r="C374" s="9" t="n"/>
      <c r="E374" s="9" t="n"/>
      <c r="G374" s="9" t="n"/>
    </row>
    <row r="375" ht="15.75" customHeight="1" s="496">
      <c r="A375" s="9" t="n"/>
      <c r="B375" s="9" t="n"/>
      <c r="C375" s="9" t="n"/>
      <c r="E375" s="9" t="n"/>
      <c r="G375" s="9" t="n"/>
    </row>
    <row r="376" ht="15.75" customHeight="1" s="496">
      <c r="A376" s="9" t="n"/>
      <c r="B376" s="9" t="n"/>
      <c r="C376" s="9" t="n"/>
      <c r="E376" s="9" t="n"/>
      <c r="G376" s="9" t="n"/>
    </row>
    <row r="377" ht="15.75" customHeight="1" s="496">
      <c r="A377" s="9" t="n"/>
      <c r="B377" s="9" t="n"/>
      <c r="C377" s="9" t="n"/>
      <c r="E377" s="9" t="n"/>
      <c r="G377" s="9" t="n"/>
    </row>
    <row r="378" ht="15.75" customHeight="1" s="496">
      <c r="A378" s="9" t="n"/>
      <c r="B378" s="9" t="n"/>
      <c r="C378" s="9" t="n"/>
      <c r="E378" s="9" t="n"/>
      <c r="G378" s="9" t="n"/>
    </row>
    <row r="379" ht="15.75" customHeight="1" s="496">
      <c r="A379" s="9" t="n"/>
      <c r="B379" s="9" t="n"/>
      <c r="C379" s="9" t="n"/>
      <c r="E379" s="9" t="n"/>
      <c r="G379" s="9" t="n"/>
    </row>
    <row r="380" ht="15.75" customHeight="1" s="496">
      <c r="A380" s="9" t="n"/>
      <c r="B380" s="9" t="n"/>
      <c r="C380" s="9" t="n"/>
      <c r="E380" s="9" t="n"/>
      <c r="G380" s="9" t="n"/>
    </row>
    <row r="381" ht="15.75" customHeight="1" s="496">
      <c r="A381" s="9" t="n"/>
      <c r="B381" s="9" t="n"/>
      <c r="C381" s="9" t="n"/>
      <c r="E381" s="9" t="n"/>
      <c r="G381" s="9" t="n"/>
    </row>
    <row r="382" ht="15.75" customHeight="1" s="496">
      <c r="A382" s="9" t="n"/>
      <c r="B382" s="9" t="n"/>
      <c r="C382" s="9" t="n"/>
      <c r="E382" s="9" t="n"/>
      <c r="G382" s="9" t="n"/>
    </row>
    <row r="383" ht="15.75" customHeight="1" s="496">
      <c r="A383" s="9" t="n"/>
      <c r="B383" s="9" t="n"/>
      <c r="C383" s="9" t="n"/>
      <c r="E383" s="9" t="n"/>
      <c r="G383" s="9" t="n"/>
    </row>
    <row r="384" ht="15.75" customHeight="1" s="496">
      <c r="A384" s="9" t="n"/>
      <c r="B384" s="9" t="n"/>
      <c r="C384" s="9" t="n"/>
      <c r="E384" s="9" t="n"/>
      <c r="G384" s="9" t="n"/>
    </row>
    <row r="385" ht="15.75" customHeight="1" s="496">
      <c r="A385" s="9" t="n"/>
      <c r="B385" s="9" t="n"/>
      <c r="C385" s="9" t="n"/>
      <c r="E385" s="9" t="n"/>
      <c r="G385" s="9" t="n"/>
    </row>
    <row r="386" ht="15.75" customHeight="1" s="496">
      <c r="A386" s="9" t="n"/>
      <c r="B386" s="9" t="n"/>
      <c r="C386" s="9" t="n"/>
      <c r="E386" s="9" t="n"/>
      <c r="G386" s="9" t="n"/>
    </row>
    <row r="387" ht="15.75" customHeight="1" s="496">
      <c r="A387" s="9" t="n"/>
      <c r="B387" s="9" t="n"/>
      <c r="C387" s="9" t="n"/>
      <c r="E387" s="9" t="n"/>
      <c r="G387" s="9" t="n"/>
    </row>
    <row r="388" ht="15.75" customHeight="1" s="496">
      <c r="A388" s="9" t="n"/>
      <c r="B388" s="9" t="n"/>
      <c r="C388" s="9" t="n"/>
      <c r="E388" s="9" t="n"/>
      <c r="G388" s="9" t="n"/>
    </row>
    <row r="389" ht="15.75" customHeight="1" s="496">
      <c r="A389" s="9" t="n"/>
      <c r="B389" s="9" t="n"/>
      <c r="C389" s="9" t="n"/>
      <c r="E389" s="9" t="n"/>
      <c r="G389" s="9" t="n"/>
    </row>
    <row r="390" ht="15.75" customHeight="1" s="496">
      <c r="A390" s="9" t="n"/>
      <c r="B390" s="9" t="n"/>
      <c r="C390" s="9" t="n"/>
      <c r="E390" s="9" t="n"/>
      <c r="G390" s="9" t="n"/>
    </row>
    <row r="391" ht="15.75" customHeight="1" s="496">
      <c r="A391" s="9" t="n"/>
      <c r="B391" s="9" t="n"/>
      <c r="C391" s="9" t="n"/>
      <c r="E391" s="9" t="n"/>
      <c r="G391" s="9" t="n"/>
    </row>
    <row r="392" ht="15.75" customHeight="1" s="496">
      <c r="A392" s="9" t="n"/>
      <c r="B392" s="9" t="n"/>
      <c r="C392" s="9" t="n"/>
      <c r="E392" s="9" t="n"/>
      <c r="G392" s="9" t="n"/>
    </row>
    <row r="393" ht="15.75" customHeight="1" s="496">
      <c r="A393" s="9" t="n"/>
      <c r="B393" s="9" t="n"/>
      <c r="C393" s="9" t="n"/>
      <c r="E393" s="9" t="n"/>
      <c r="G393" s="9" t="n"/>
    </row>
    <row r="394" ht="15.75" customHeight="1" s="496">
      <c r="A394" s="9" t="n"/>
      <c r="B394" s="9" t="n"/>
      <c r="C394" s="9" t="n"/>
      <c r="E394" s="9" t="n"/>
      <c r="G394" s="9" t="n"/>
    </row>
    <row r="395" ht="15.75" customHeight="1" s="496">
      <c r="A395" s="9" t="n"/>
      <c r="B395" s="9" t="n"/>
      <c r="C395" s="9" t="n"/>
      <c r="E395" s="9" t="n"/>
      <c r="G395" s="9" t="n"/>
    </row>
    <row r="396" ht="15.75" customHeight="1" s="496">
      <c r="A396" s="9" t="n"/>
      <c r="B396" s="9" t="n"/>
      <c r="C396" s="9" t="n"/>
      <c r="E396" s="9" t="n"/>
      <c r="G396" s="9" t="n"/>
    </row>
    <row r="397" ht="15.75" customHeight="1" s="496">
      <c r="A397" s="9" t="n"/>
      <c r="B397" s="9" t="n"/>
      <c r="C397" s="9" t="n"/>
      <c r="E397" s="9" t="n"/>
      <c r="G397" s="9" t="n"/>
    </row>
    <row r="398" ht="15.75" customHeight="1" s="496">
      <c r="A398" s="9" t="n"/>
      <c r="B398" s="9" t="n"/>
      <c r="C398" s="9" t="n"/>
      <c r="E398" s="9" t="n"/>
      <c r="G398" s="9" t="n"/>
    </row>
    <row r="399" ht="15.75" customHeight="1" s="496">
      <c r="A399" s="9" t="n"/>
      <c r="B399" s="9" t="n"/>
      <c r="C399" s="9" t="n"/>
      <c r="E399" s="9" t="n"/>
      <c r="G399" s="9" t="n"/>
    </row>
    <row r="400" ht="15.75" customHeight="1" s="496">
      <c r="A400" s="9" t="n"/>
      <c r="B400" s="9" t="n"/>
      <c r="C400" s="9" t="n"/>
      <c r="E400" s="9" t="n"/>
      <c r="G400" s="9" t="n"/>
    </row>
    <row r="401" ht="15.75" customHeight="1" s="496">
      <c r="A401" s="9" t="n"/>
      <c r="B401" s="9" t="n"/>
      <c r="C401" s="9" t="n"/>
      <c r="E401" s="9" t="n"/>
      <c r="G401" s="9" t="n"/>
    </row>
    <row r="402" ht="15.75" customHeight="1" s="496">
      <c r="A402" s="9" t="n"/>
      <c r="B402" s="9" t="n"/>
      <c r="C402" s="9" t="n"/>
      <c r="E402" s="9" t="n"/>
      <c r="G402" s="9" t="n"/>
    </row>
    <row r="403" ht="15.75" customHeight="1" s="496">
      <c r="A403" s="9" t="n"/>
      <c r="B403" s="9" t="n"/>
      <c r="C403" s="9" t="n"/>
      <c r="E403" s="9" t="n"/>
      <c r="G403" s="9" t="n"/>
    </row>
    <row r="404" ht="15.75" customHeight="1" s="496">
      <c r="A404" s="9" t="n"/>
      <c r="B404" s="9" t="n"/>
      <c r="C404" s="9" t="n"/>
      <c r="E404" s="9" t="n"/>
      <c r="G404" s="9" t="n"/>
    </row>
    <row r="405" ht="15.75" customHeight="1" s="496">
      <c r="A405" s="9" t="n"/>
      <c r="B405" s="9" t="n"/>
      <c r="C405" s="9" t="n"/>
      <c r="E405" s="9" t="n"/>
      <c r="G405" s="9" t="n"/>
    </row>
    <row r="406" ht="15.75" customHeight="1" s="496">
      <c r="A406" s="9" t="n"/>
      <c r="B406" s="9" t="n"/>
      <c r="C406" s="9" t="n"/>
      <c r="E406" s="9" t="n"/>
      <c r="G406" s="9" t="n"/>
    </row>
    <row r="407" ht="15.75" customHeight="1" s="496">
      <c r="A407" s="9" t="n"/>
      <c r="B407" s="9" t="n"/>
      <c r="C407" s="9" t="n"/>
      <c r="E407" s="9" t="n"/>
      <c r="G407" s="9" t="n"/>
    </row>
    <row r="408" ht="15.75" customHeight="1" s="496">
      <c r="A408" s="9" t="n"/>
      <c r="B408" s="9" t="n"/>
      <c r="C408" s="9" t="n"/>
      <c r="E408" s="9" t="n"/>
      <c r="G408" s="9" t="n"/>
    </row>
    <row r="409" ht="15.75" customHeight="1" s="496">
      <c r="A409" s="9" t="n"/>
      <c r="B409" s="9" t="n"/>
      <c r="C409" s="9" t="n"/>
      <c r="E409" s="9" t="n"/>
      <c r="G409" s="9" t="n"/>
    </row>
    <row r="410" ht="15.75" customHeight="1" s="496">
      <c r="A410" s="9" t="n"/>
      <c r="B410" s="9" t="n"/>
      <c r="C410" s="9" t="n"/>
      <c r="E410" s="9" t="n"/>
      <c r="G410" s="9" t="n"/>
    </row>
    <row r="411" ht="15.75" customHeight="1" s="496">
      <c r="A411" s="9" t="n"/>
      <c r="B411" s="9" t="n"/>
      <c r="C411" s="9" t="n"/>
      <c r="E411" s="9" t="n"/>
      <c r="G411" s="9" t="n"/>
    </row>
    <row r="412" ht="15.75" customHeight="1" s="496">
      <c r="A412" s="9" t="n"/>
      <c r="B412" s="9" t="n"/>
      <c r="C412" s="9" t="n"/>
      <c r="E412" s="9" t="n"/>
      <c r="G412" s="9" t="n"/>
    </row>
    <row r="413" ht="15.75" customHeight="1" s="496">
      <c r="A413" s="9" t="n"/>
      <c r="B413" s="9" t="n"/>
      <c r="C413" s="9" t="n"/>
      <c r="E413" s="9" t="n"/>
      <c r="G413" s="9" t="n"/>
    </row>
    <row r="414" ht="15.75" customHeight="1" s="496">
      <c r="A414" s="9" t="n"/>
      <c r="B414" s="9" t="n"/>
      <c r="C414" s="9" t="n"/>
      <c r="E414" s="9" t="n"/>
      <c r="G414" s="9" t="n"/>
    </row>
    <row r="415" ht="15.75" customHeight="1" s="496">
      <c r="A415" s="9" t="n"/>
      <c r="B415" s="9" t="n"/>
      <c r="C415" s="9" t="n"/>
      <c r="E415" s="9" t="n"/>
      <c r="G415" s="9" t="n"/>
    </row>
    <row r="416" ht="15.75" customHeight="1" s="496">
      <c r="A416" s="9" t="n"/>
      <c r="B416" s="9" t="n"/>
      <c r="C416" s="9" t="n"/>
      <c r="E416" s="9" t="n"/>
      <c r="G416" s="9" t="n"/>
    </row>
    <row r="417" ht="15.75" customHeight="1" s="496">
      <c r="A417" s="9" t="n"/>
      <c r="B417" s="9" t="n"/>
      <c r="C417" s="9" t="n"/>
      <c r="E417" s="9" t="n"/>
      <c r="G417" s="9" t="n"/>
    </row>
    <row r="418" ht="15.75" customHeight="1" s="496">
      <c r="A418" s="9" t="n"/>
      <c r="B418" s="9" t="n"/>
      <c r="C418" s="9" t="n"/>
      <c r="E418" s="9" t="n"/>
      <c r="G418" s="9" t="n"/>
    </row>
    <row r="419" ht="15.75" customHeight="1" s="496">
      <c r="A419" s="9" t="n"/>
      <c r="B419" s="9" t="n"/>
      <c r="C419" s="9" t="n"/>
      <c r="E419" s="9" t="n"/>
      <c r="G419" s="9" t="n"/>
    </row>
    <row r="420" ht="15.75" customHeight="1" s="496">
      <c r="A420" s="9" t="n"/>
      <c r="B420" s="9" t="n"/>
      <c r="C420" s="9" t="n"/>
      <c r="E420" s="9" t="n"/>
      <c r="G420" s="9" t="n"/>
    </row>
    <row r="421" ht="15.75" customHeight="1" s="496">
      <c r="A421" s="9" t="n"/>
      <c r="B421" s="9" t="n"/>
      <c r="C421" s="9" t="n"/>
      <c r="E421" s="9" t="n"/>
      <c r="G421" s="9" t="n"/>
    </row>
    <row r="422" ht="15.75" customHeight="1" s="496">
      <c r="A422" s="9" t="n"/>
      <c r="B422" s="9" t="n"/>
      <c r="C422" s="9" t="n"/>
      <c r="E422" s="9" t="n"/>
      <c r="G422" s="9" t="n"/>
    </row>
    <row r="423" ht="15.75" customHeight="1" s="496">
      <c r="A423" s="9" t="n"/>
      <c r="B423" s="9" t="n"/>
      <c r="C423" s="9" t="n"/>
      <c r="E423" s="9" t="n"/>
      <c r="G423" s="9" t="n"/>
    </row>
    <row r="424" ht="15.75" customHeight="1" s="496">
      <c r="A424" s="9" t="n"/>
      <c r="B424" s="9" t="n"/>
      <c r="C424" s="9" t="n"/>
      <c r="E424" s="9" t="n"/>
      <c r="G424" s="9" t="n"/>
    </row>
    <row r="425" ht="15.75" customHeight="1" s="496">
      <c r="A425" s="9" t="n"/>
      <c r="B425" s="9" t="n"/>
      <c r="C425" s="9" t="n"/>
      <c r="E425" s="9" t="n"/>
      <c r="G425" s="9" t="n"/>
    </row>
    <row r="426" ht="15.75" customHeight="1" s="496">
      <c r="A426" s="9" t="n"/>
      <c r="B426" s="9" t="n"/>
      <c r="C426" s="9" t="n"/>
      <c r="E426" s="9" t="n"/>
      <c r="G426" s="9" t="n"/>
    </row>
    <row r="427" ht="15.75" customHeight="1" s="496">
      <c r="A427" s="9" t="n"/>
      <c r="B427" s="9" t="n"/>
      <c r="C427" s="9" t="n"/>
      <c r="E427" s="9" t="n"/>
      <c r="G427" s="9" t="n"/>
    </row>
    <row r="428" ht="15.75" customHeight="1" s="496">
      <c r="A428" s="9" t="n"/>
      <c r="B428" s="9" t="n"/>
      <c r="C428" s="9" t="n"/>
      <c r="E428" s="9" t="n"/>
      <c r="G428" s="9" t="n"/>
    </row>
    <row r="429" ht="15.75" customHeight="1" s="496">
      <c r="A429" s="9" t="n"/>
      <c r="B429" s="9" t="n"/>
      <c r="C429" s="9" t="n"/>
      <c r="E429" s="9" t="n"/>
      <c r="G429" s="9" t="n"/>
    </row>
    <row r="430" ht="15.75" customHeight="1" s="496">
      <c r="A430" s="9" t="n"/>
      <c r="B430" s="9" t="n"/>
      <c r="C430" s="9" t="n"/>
      <c r="E430" s="9" t="n"/>
      <c r="G430" s="9" t="n"/>
    </row>
    <row r="431" ht="15.75" customHeight="1" s="496">
      <c r="A431" s="9" t="n"/>
      <c r="B431" s="9" t="n"/>
      <c r="C431" s="9" t="n"/>
      <c r="E431" s="9" t="n"/>
      <c r="G431" s="9" t="n"/>
    </row>
    <row r="432" ht="15.75" customHeight="1" s="496">
      <c r="A432" s="9" t="n"/>
      <c r="B432" s="9" t="n"/>
      <c r="C432" s="9" t="n"/>
      <c r="E432" s="9" t="n"/>
      <c r="G432" s="9" t="n"/>
    </row>
    <row r="433" ht="15.75" customHeight="1" s="496">
      <c r="A433" s="9" t="n"/>
      <c r="B433" s="9" t="n"/>
      <c r="C433" s="9" t="n"/>
      <c r="E433" s="9" t="n"/>
      <c r="G433" s="9" t="n"/>
    </row>
    <row r="434" ht="15.75" customHeight="1" s="496">
      <c r="A434" s="9" t="n"/>
      <c r="B434" s="9" t="n"/>
      <c r="C434" s="9" t="n"/>
      <c r="E434" s="9" t="n"/>
      <c r="G434" s="9" t="n"/>
    </row>
    <row r="435" ht="15.75" customHeight="1" s="496">
      <c r="A435" s="9" t="n"/>
      <c r="B435" s="9" t="n"/>
      <c r="C435" s="9" t="n"/>
      <c r="E435" s="9" t="n"/>
      <c r="G435" s="9" t="n"/>
    </row>
    <row r="436" ht="15.75" customHeight="1" s="496">
      <c r="A436" s="9" t="n"/>
      <c r="B436" s="9" t="n"/>
      <c r="C436" s="9" t="n"/>
      <c r="E436" s="9" t="n"/>
      <c r="G436" s="9" t="n"/>
    </row>
    <row r="437" ht="15.75" customHeight="1" s="496">
      <c r="A437" s="9" t="n"/>
      <c r="B437" s="9" t="n"/>
      <c r="C437" s="9" t="n"/>
      <c r="E437" s="9" t="n"/>
      <c r="G437" s="9" t="n"/>
    </row>
    <row r="438" ht="15.75" customHeight="1" s="496">
      <c r="A438" s="9" t="n"/>
      <c r="B438" s="9" t="n"/>
      <c r="C438" s="9" t="n"/>
      <c r="E438" s="9" t="n"/>
      <c r="G438" s="9" t="n"/>
    </row>
    <row r="439" ht="15.75" customHeight="1" s="496">
      <c r="A439" s="9" t="n"/>
      <c r="B439" s="9" t="n"/>
      <c r="C439" s="9" t="n"/>
      <c r="E439" s="9" t="n"/>
      <c r="G439" s="9" t="n"/>
    </row>
    <row r="440" ht="15.75" customHeight="1" s="496">
      <c r="A440" s="9" t="n"/>
      <c r="B440" s="9" t="n"/>
      <c r="C440" s="9" t="n"/>
      <c r="E440" s="9" t="n"/>
      <c r="G440" s="9" t="n"/>
    </row>
    <row r="441" ht="15.75" customHeight="1" s="496">
      <c r="A441" s="9" t="n"/>
      <c r="B441" s="9" t="n"/>
      <c r="C441" s="9" t="n"/>
      <c r="E441" s="9" t="n"/>
      <c r="G441" s="9" t="n"/>
    </row>
    <row r="442" ht="15.75" customHeight="1" s="496">
      <c r="A442" s="9" t="n"/>
      <c r="B442" s="9" t="n"/>
      <c r="C442" s="9" t="n"/>
      <c r="E442" s="9" t="n"/>
      <c r="G442" s="9" t="n"/>
    </row>
    <row r="443" ht="15.75" customHeight="1" s="496">
      <c r="A443" s="9" t="n"/>
      <c r="B443" s="9" t="n"/>
      <c r="C443" s="9" t="n"/>
      <c r="E443" s="9" t="n"/>
      <c r="G443" s="9" t="n"/>
    </row>
    <row r="444" ht="15.75" customHeight="1" s="496">
      <c r="A444" s="9" t="n"/>
      <c r="B444" s="9" t="n"/>
      <c r="C444" s="9" t="n"/>
      <c r="E444" s="9" t="n"/>
      <c r="G444" s="9" t="n"/>
    </row>
    <row r="445" ht="15.75" customHeight="1" s="496">
      <c r="A445" s="9" t="n"/>
      <c r="B445" s="9" t="n"/>
      <c r="C445" s="9" t="n"/>
      <c r="E445" s="9" t="n"/>
      <c r="G445" s="9" t="n"/>
    </row>
    <row r="446" ht="15.75" customHeight="1" s="496">
      <c r="A446" s="9" t="n"/>
      <c r="B446" s="9" t="n"/>
      <c r="C446" s="9" t="n"/>
      <c r="E446" s="9" t="n"/>
      <c r="G446" s="9" t="n"/>
    </row>
    <row r="447" ht="15.75" customHeight="1" s="496">
      <c r="A447" s="9" t="n"/>
      <c r="B447" s="9" t="n"/>
      <c r="C447" s="9" t="n"/>
      <c r="E447" s="9" t="n"/>
      <c r="G447" s="9" t="n"/>
    </row>
    <row r="448" ht="15.75" customHeight="1" s="496">
      <c r="A448" s="9" t="n"/>
      <c r="B448" s="9" t="n"/>
      <c r="C448" s="9" t="n"/>
      <c r="E448" s="9" t="n"/>
      <c r="G448" s="9" t="n"/>
    </row>
    <row r="449" ht="15.75" customHeight="1" s="496">
      <c r="A449" s="9" t="n"/>
      <c r="B449" s="9" t="n"/>
      <c r="C449" s="9" t="n"/>
      <c r="E449" s="9" t="n"/>
      <c r="G449" s="9" t="n"/>
    </row>
    <row r="450" ht="15.75" customHeight="1" s="496">
      <c r="A450" s="9" t="n"/>
      <c r="B450" s="9" t="n"/>
      <c r="C450" s="9" t="n"/>
      <c r="E450" s="9" t="n"/>
      <c r="G450" s="9" t="n"/>
    </row>
    <row r="451" ht="15.75" customHeight="1" s="496">
      <c r="A451" s="9" t="n"/>
      <c r="B451" s="9" t="n"/>
      <c r="C451" s="9" t="n"/>
      <c r="E451" s="9" t="n"/>
      <c r="G451" s="9" t="n"/>
    </row>
    <row r="452" ht="15.75" customHeight="1" s="496">
      <c r="A452" s="9" t="n"/>
      <c r="B452" s="9" t="n"/>
      <c r="C452" s="9" t="n"/>
      <c r="E452" s="9" t="n"/>
      <c r="G452" s="9" t="n"/>
    </row>
    <row r="453" ht="15.75" customHeight="1" s="496">
      <c r="A453" s="9" t="n"/>
      <c r="B453" s="9" t="n"/>
      <c r="C453" s="9" t="n"/>
      <c r="E453" s="9" t="n"/>
      <c r="G453" s="9" t="n"/>
    </row>
    <row r="454" ht="15.75" customHeight="1" s="496">
      <c r="A454" s="9" t="n"/>
      <c r="B454" s="9" t="n"/>
      <c r="C454" s="9" t="n"/>
      <c r="E454" s="9" t="n"/>
      <c r="G454" s="9" t="n"/>
    </row>
    <row r="455" ht="15.75" customHeight="1" s="496">
      <c r="A455" s="9" t="n"/>
      <c r="B455" s="9" t="n"/>
      <c r="C455" s="9" t="n"/>
      <c r="E455" s="9" t="n"/>
      <c r="G455" s="9" t="n"/>
    </row>
    <row r="456" ht="15.75" customHeight="1" s="496">
      <c r="A456" s="9" t="n"/>
      <c r="B456" s="9" t="n"/>
      <c r="C456" s="9" t="n"/>
      <c r="E456" s="9" t="n"/>
      <c r="G456" s="9" t="n"/>
    </row>
    <row r="457" ht="15.75" customHeight="1" s="496">
      <c r="A457" s="9" t="n"/>
      <c r="B457" s="9" t="n"/>
      <c r="C457" s="9" t="n"/>
      <c r="E457" s="9" t="n"/>
      <c r="G457" s="9" t="n"/>
    </row>
    <row r="458" ht="15.75" customHeight="1" s="496">
      <c r="A458" s="9" t="n"/>
      <c r="B458" s="9" t="n"/>
      <c r="C458" s="9" t="n"/>
      <c r="E458" s="9" t="n"/>
      <c r="G458" s="9" t="n"/>
    </row>
    <row r="459" ht="15.75" customHeight="1" s="496">
      <c r="A459" s="9" t="n"/>
      <c r="B459" s="9" t="n"/>
      <c r="C459" s="9" t="n"/>
      <c r="E459" s="9" t="n"/>
      <c r="G459" s="9" t="n"/>
    </row>
    <row r="460" ht="15.75" customHeight="1" s="496">
      <c r="A460" s="9" t="n"/>
      <c r="B460" s="9" t="n"/>
      <c r="C460" s="9" t="n"/>
      <c r="E460" s="9" t="n"/>
      <c r="G460" s="9" t="n"/>
    </row>
    <row r="461" ht="15.75" customHeight="1" s="496">
      <c r="A461" s="9" t="n"/>
      <c r="B461" s="9" t="n"/>
      <c r="C461" s="9" t="n"/>
      <c r="E461" s="9" t="n"/>
      <c r="G461" s="9" t="n"/>
    </row>
    <row r="462" ht="15.75" customHeight="1" s="496">
      <c r="A462" s="9" t="n"/>
      <c r="B462" s="9" t="n"/>
      <c r="C462" s="9" t="n"/>
      <c r="E462" s="9" t="n"/>
      <c r="G462" s="9" t="n"/>
    </row>
    <row r="463" ht="15.75" customHeight="1" s="496">
      <c r="A463" s="9" t="n"/>
      <c r="B463" s="9" t="n"/>
      <c r="C463" s="9" t="n"/>
      <c r="E463" s="9" t="n"/>
      <c r="G463" s="9" t="n"/>
    </row>
    <row r="464" ht="15.75" customHeight="1" s="496">
      <c r="A464" s="9" t="n"/>
      <c r="B464" s="9" t="n"/>
      <c r="C464" s="9" t="n"/>
      <c r="E464" s="9" t="n"/>
      <c r="G464" s="9" t="n"/>
    </row>
    <row r="465" ht="15.75" customHeight="1" s="496">
      <c r="A465" s="9" t="n"/>
      <c r="B465" s="9" t="n"/>
      <c r="C465" s="9" t="n"/>
      <c r="E465" s="9" t="n"/>
      <c r="G465" s="9" t="n"/>
    </row>
    <row r="466" ht="15.75" customHeight="1" s="496">
      <c r="A466" s="9" t="n"/>
      <c r="B466" s="9" t="n"/>
      <c r="C466" s="9" t="n"/>
      <c r="E466" s="9" t="n"/>
      <c r="G466" s="9" t="n"/>
    </row>
    <row r="467" ht="15.75" customHeight="1" s="496">
      <c r="A467" s="9" t="n"/>
      <c r="B467" s="9" t="n"/>
      <c r="C467" s="9" t="n"/>
      <c r="E467" s="9" t="n"/>
      <c r="G467" s="9" t="n"/>
    </row>
    <row r="468" ht="15.75" customHeight="1" s="496">
      <c r="A468" s="9" t="n"/>
      <c r="B468" s="9" t="n"/>
      <c r="C468" s="9" t="n"/>
      <c r="E468" s="9" t="n"/>
      <c r="G468" s="9" t="n"/>
    </row>
    <row r="469" ht="15.75" customHeight="1" s="496">
      <c r="A469" s="9" t="n"/>
      <c r="B469" s="9" t="n"/>
      <c r="C469" s="9" t="n"/>
      <c r="E469" s="9" t="n"/>
      <c r="G469" s="9" t="n"/>
    </row>
    <row r="470" ht="15.75" customHeight="1" s="496">
      <c r="A470" s="9" t="n"/>
      <c r="B470" s="9" t="n"/>
      <c r="C470" s="9" t="n"/>
      <c r="E470" s="9" t="n"/>
      <c r="G470" s="9" t="n"/>
    </row>
    <row r="471" ht="15.75" customHeight="1" s="496">
      <c r="A471" s="9" t="n"/>
      <c r="B471" s="9" t="n"/>
      <c r="C471" s="9" t="n"/>
      <c r="E471" s="9" t="n"/>
      <c r="G471" s="9" t="n"/>
    </row>
    <row r="472" ht="15.75" customHeight="1" s="496">
      <c r="A472" s="9" t="n"/>
      <c r="B472" s="9" t="n"/>
      <c r="C472" s="9" t="n"/>
      <c r="E472" s="9" t="n"/>
      <c r="G472" s="9" t="n"/>
    </row>
    <row r="473" ht="15.75" customHeight="1" s="496">
      <c r="A473" s="9" t="n"/>
      <c r="B473" s="9" t="n"/>
      <c r="C473" s="9" t="n"/>
      <c r="E473" s="9" t="n"/>
      <c r="G473" s="9" t="n"/>
    </row>
    <row r="474" ht="15.75" customHeight="1" s="496">
      <c r="A474" s="9" t="n"/>
      <c r="B474" s="9" t="n"/>
      <c r="C474" s="9" t="n"/>
      <c r="E474" s="9" t="n"/>
      <c r="G474" s="9" t="n"/>
    </row>
    <row r="475" ht="15.75" customHeight="1" s="496">
      <c r="A475" s="9" t="n"/>
      <c r="B475" s="9" t="n"/>
      <c r="C475" s="9" t="n"/>
      <c r="E475" s="9" t="n"/>
      <c r="G475" s="9" t="n"/>
    </row>
    <row r="476" ht="15.75" customHeight="1" s="496">
      <c r="A476" s="9" t="n"/>
      <c r="B476" s="9" t="n"/>
      <c r="C476" s="9" t="n"/>
      <c r="E476" s="9" t="n"/>
      <c r="G476" s="9" t="n"/>
    </row>
    <row r="477" ht="15.75" customHeight="1" s="496">
      <c r="A477" s="9" t="n"/>
      <c r="B477" s="9" t="n"/>
      <c r="C477" s="9" t="n"/>
      <c r="E477" s="9" t="n"/>
      <c r="G477" s="9" t="n"/>
    </row>
    <row r="478" ht="15.75" customHeight="1" s="496">
      <c r="A478" s="9" t="n"/>
      <c r="B478" s="9" t="n"/>
      <c r="C478" s="9" t="n"/>
      <c r="E478" s="9" t="n"/>
      <c r="G478" s="9" t="n"/>
    </row>
    <row r="479" ht="15.75" customHeight="1" s="496">
      <c r="A479" s="9" t="n"/>
      <c r="B479" s="9" t="n"/>
      <c r="C479" s="9" t="n"/>
      <c r="E479" s="9" t="n"/>
      <c r="G479" s="9" t="n"/>
    </row>
    <row r="480" ht="15.75" customHeight="1" s="496">
      <c r="A480" s="9" t="n"/>
      <c r="B480" s="9" t="n"/>
      <c r="C480" s="9" t="n"/>
      <c r="E480" s="9" t="n"/>
      <c r="G480" s="9" t="n"/>
    </row>
    <row r="481" ht="15.75" customHeight="1" s="496">
      <c r="A481" s="9" t="n"/>
      <c r="B481" s="9" t="n"/>
      <c r="C481" s="9" t="n"/>
      <c r="E481" s="9" t="n"/>
      <c r="G481" s="9" t="n"/>
    </row>
    <row r="482" ht="15.75" customHeight="1" s="496">
      <c r="A482" s="9" t="n"/>
      <c r="B482" s="9" t="n"/>
      <c r="C482" s="9" t="n"/>
      <c r="E482" s="9" t="n"/>
      <c r="G482" s="9" t="n"/>
    </row>
    <row r="483" ht="15.75" customHeight="1" s="496">
      <c r="A483" s="9" t="n"/>
      <c r="B483" s="9" t="n"/>
      <c r="C483" s="9" t="n"/>
      <c r="E483" s="9" t="n"/>
      <c r="G483" s="9" t="n"/>
    </row>
    <row r="484" ht="15.75" customHeight="1" s="496">
      <c r="A484" s="9" t="n"/>
      <c r="B484" s="9" t="n"/>
      <c r="C484" s="9" t="n"/>
      <c r="E484" s="9" t="n"/>
      <c r="G484" s="9" t="n"/>
    </row>
    <row r="485" ht="15.75" customHeight="1" s="496">
      <c r="A485" s="9" t="n"/>
      <c r="B485" s="9" t="n"/>
      <c r="C485" s="9" t="n"/>
      <c r="E485" s="9" t="n"/>
      <c r="G485" s="9" t="n"/>
    </row>
    <row r="486" ht="15.75" customHeight="1" s="496">
      <c r="A486" s="9" t="n"/>
      <c r="B486" s="9" t="n"/>
      <c r="C486" s="9" t="n"/>
      <c r="E486" s="9" t="n"/>
      <c r="G486" s="9" t="n"/>
    </row>
    <row r="487" ht="15.75" customHeight="1" s="496">
      <c r="A487" s="9" t="n"/>
      <c r="B487" s="9" t="n"/>
      <c r="C487" s="9" t="n"/>
      <c r="E487" s="9" t="n"/>
      <c r="G487" s="9" t="n"/>
    </row>
    <row r="488" ht="15.75" customHeight="1" s="496">
      <c r="A488" s="9" t="n"/>
      <c r="B488" s="9" t="n"/>
      <c r="C488" s="9" t="n"/>
      <c r="E488" s="9" t="n"/>
      <c r="G488" s="9" t="n"/>
    </row>
    <row r="489" ht="15.75" customHeight="1" s="496">
      <c r="A489" s="9" t="n"/>
      <c r="B489" s="9" t="n"/>
      <c r="C489" s="9" t="n"/>
      <c r="E489" s="9" t="n"/>
      <c r="G489" s="9" t="n"/>
    </row>
    <row r="490" ht="15.75" customHeight="1" s="496">
      <c r="A490" s="9" t="n"/>
      <c r="B490" s="9" t="n"/>
      <c r="C490" s="9" t="n"/>
      <c r="E490" s="9" t="n"/>
      <c r="G490" s="9" t="n"/>
    </row>
    <row r="491" ht="15.75" customHeight="1" s="496">
      <c r="A491" s="9" t="n"/>
      <c r="B491" s="9" t="n"/>
      <c r="C491" s="9" t="n"/>
      <c r="E491" s="9" t="n"/>
      <c r="G491" s="9" t="n"/>
    </row>
    <row r="492" ht="15.75" customHeight="1" s="496">
      <c r="A492" s="9" t="n"/>
      <c r="B492" s="9" t="n"/>
      <c r="C492" s="9" t="n"/>
      <c r="E492" s="9" t="n"/>
      <c r="G492" s="9" t="n"/>
    </row>
    <row r="493" ht="15.75" customHeight="1" s="496">
      <c r="A493" s="9" t="n"/>
      <c r="B493" s="9" t="n"/>
      <c r="C493" s="9" t="n"/>
      <c r="E493" s="9" t="n"/>
      <c r="G493" s="9" t="n"/>
    </row>
    <row r="494" ht="15.75" customHeight="1" s="496">
      <c r="A494" s="9" t="n"/>
      <c r="B494" s="9" t="n"/>
      <c r="C494" s="9" t="n"/>
      <c r="E494" s="9" t="n"/>
      <c r="G494" s="9" t="n"/>
    </row>
    <row r="495" ht="15.75" customHeight="1" s="496">
      <c r="A495" s="9" t="n"/>
      <c r="B495" s="9" t="n"/>
      <c r="C495" s="9" t="n"/>
      <c r="E495" s="9" t="n"/>
      <c r="G495" s="9" t="n"/>
    </row>
    <row r="496" ht="15.75" customHeight="1" s="496">
      <c r="A496" s="9" t="n"/>
      <c r="B496" s="9" t="n"/>
      <c r="C496" s="9" t="n"/>
      <c r="E496" s="9" t="n"/>
      <c r="G496" s="9" t="n"/>
    </row>
    <row r="497" ht="15.75" customHeight="1" s="496">
      <c r="A497" s="9" t="n"/>
      <c r="B497" s="9" t="n"/>
      <c r="C497" s="9" t="n"/>
      <c r="E497" s="9" t="n"/>
      <c r="G497" s="9" t="n"/>
    </row>
    <row r="498" ht="15.75" customHeight="1" s="496">
      <c r="A498" s="9" t="n"/>
      <c r="B498" s="9" t="n"/>
      <c r="C498" s="9" t="n"/>
      <c r="E498" s="9" t="n"/>
      <c r="G498" s="9" t="n"/>
    </row>
    <row r="499" ht="15.75" customHeight="1" s="496">
      <c r="A499" s="9" t="n"/>
      <c r="B499" s="9" t="n"/>
      <c r="C499" s="9" t="n"/>
      <c r="E499" s="9" t="n"/>
      <c r="G499" s="9" t="n"/>
    </row>
    <row r="500" ht="15.75" customHeight="1" s="496">
      <c r="A500" s="9" t="n"/>
      <c r="B500" s="9" t="n"/>
      <c r="C500" s="9" t="n"/>
      <c r="E500" s="9" t="n"/>
      <c r="G500" s="9" t="n"/>
    </row>
    <row r="501" ht="15.75" customHeight="1" s="496">
      <c r="A501" s="9" t="n"/>
      <c r="B501" s="9" t="n"/>
      <c r="C501" s="9" t="n"/>
      <c r="E501" s="9" t="n"/>
      <c r="G501" s="9" t="n"/>
    </row>
    <row r="502" ht="15.75" customHeight="1" s="496">
      <c r="A502" s="9" t="n"/>
      <c r="B502" s="9" t="n"/>
      <c r="C502" s="9" t="n"/>
      <c r="E502" s="9" t="n"/>
      <c r="G502" s="9" t="n"/>
    </row>
    <row r="503" ht="15.75" customHeight="1" s="496">
      <c r="A503" s="9" t="n"/>
      <c r="B503" s="9" t="n"/>
      <c r="C503" s="9" t="n"/>
      <c r="E503" s="9" t="n"/>
      <c r="G503" s="9" t="n"/>
    </row>
    <row r="504" ht="15.75" customHeight="1" s="496">
      <c r="A504" s="9" t="n"/>
      <c r="B504" s="9" t="n"/>
      <c r="C504" s="9" t="n"/>
      <c r="E504" s="9" t="n"/>
      <c r="G504" s="9" t="n"/>
    </row>
    <row r="505" ht="15.75" customHeight="1" s="496">
      <c r="A505" s="9" t="n"/>
      <c r="B505" s="9" t="n"/>
      <c r="C505" s="9" t="n"/>
      <c r="E505" s="9" t="n"/>
      <c r="G505" s="9" t="n"/>
    </row>
    <row r="506" ht="15.75" customHeight="1" s="496">
      <c r="A506" s="9" t="n"/>
      <c r="B506" s="9" t="n"/>
      <c r="C506" s="9" t="n"/>
      <c r="E506" s="9" t="n"/>
      <c r="G506" s="9" t="n"/>
    </row>
    <row r="507" ht="15.75" customHeight="1" s="496">
      <c r="A507" s="9" t="n"/>
      <c r="B507" s="9" t="n"/>
      <c r="C507" s="9" t="n"/>
      <c r="E507" s="9" t="n"/>
      <c r="G507" s="9" t="n"/>
    </row>
    <row r="508" ht="15.75" customHeight="1" s="496">
      <c r="A508" s="9" t="n"/>
      <c r="B508" s="9" t="n"/>
      <c r="C508" s="9" t="n"/>
      <c r="E508" s="9" t="n"/>
      <c r="G508" s="9" t="n"/>
    </row>
    <row r="509" ht="15.75" customHeight="1" s="496">
      <c r="A509" s="9" t="n"/>
      <c r="B509" s="9" t="n"/>
      <c r="C509" s="9" t="n"/>
      <c r="E509" s="9" t="n"/>
      <c r="G509" s="9" t="n"/>
    </row>
    <row r="510" ht="15.75" customHeight="1" s="496">
      <c r="A510" s="9" t="n"/>
      <c r="B510" s="9" t="n"/>
      <c r="C510" s="9" t="n"/>
      <c r="E510" s="9" t="n"/>
      <c r="G510" s="9" t="n"/>
    </row>
    <row r="511" ht="15.75" customHeight="1" s="496">
      <c r="A511" s="9" t="n"/>
      <c r="B511" s="9" t="n"/>
      <c r="C511" s="9" t="n"/>
      <c r="E511" s="9" t="n"/>
      <c r="G511" s="9" t="n"/>
    </row>
    <row r="512" ht="15.75" customHeight="1" s="496">
      <c r="A512" s="9" t="n"/>
      <c r="B512" s="9" t="n"/>
      <c r="C512" s="9" t="n"/>
      <c r="E512" s="9" t="n"/>
      <c r="G512" s="9" t="n"/>
    </row>
    <row r="513" ht="15.75" customHeight="1" s="496">
      <c r="A513" s="9" t="n"/>
      <c r="B513" s="9" t="n"/>
      <c r="C513" s="9" t="n"/>
      <c r="E513" s="9" t="n"/>
      <c r="G513" s="9" t="n"/>
    </row>
    <row r="514" ht="15.75" customHeight="1" s="496">
      <c r="A514" s="9" t="n"/>
      <c r="B514" s="9" t="n"/>
      <c r="C514" s="9" t="n"/>
      <c r="E514" s="9" t="n"/>
      <c r="G514" s="9" t="n"/>
    </row>
    <row r="515" ht="15.75" customHeight="1" s="496">
      <c r="A515" s="9" t="n"/>
      <c r="B515" s="9" t="n"/>
      <c r="C515" s="9" t="n"/>
      <c r="E515" s="9" t="n"/>
      <c r="G515" s="9" t="n"/>
    </row>
    <row r="516" ht="15.75" customHeight="1" s="496">
      <c r="A516" s="9" t="n"/>
      <c r="B516" s="9" t="n"/>
      <c r="C516" s="9" t="n"/>
      <c r="E516" s="9" t="n"/>
      <c r="G516" s="9" t="n"/>
    </row>
    <row r="517" ht="15.75" customHeight="1" s="496">
      <c r="A517" s="9" t="n"/>
      <c r="B517" s="9" t="n"/>
      <c r="C517" s="9" t="n"/>
      <c r="E517" s="9" t="n"/>
      <c r="G517" s="9" t="n"/>
    </row>
    <row r="518" ht="15.75" customHeight="1" s="496">
      <c r="A518" s="9" t="n"/>
      <c r="B518" s="9" t="n"/>
      <c r="C518" s="9" t="n"/>
      <c r="E518" s="9" t="n"/>
      <c r="G518" s="9" t="n"/>
    </row>
    <row r="519" ht="15.75" customHeight="1" s="496">
      <c r="A519" s="9" t="n"/>
      <c r="B519" s="9" t="n"/>
      <c r="C519" s="9" t="n"/>
      <c r="E519" s="9" t="n"/>
      <c r="G519" s="9" t="n"/>
    </row>
    <row r="520" ht="15.75" customHeight="1" s="496">
      <c r="A520" s="9" t="n"/>
      <c r="B520" s="9" t="n"/>
      <c r="C520" s="9" t="n"/>
      <c r="E520" s="9" t="n"/>
      <c r="G520" s="9" t="n"/>
    </row>
    <row r="521" ht="15.75" customHeight="1" s="496">
      <c r="A521" s="9" t="n"/>
      <c r="B521" s="9" t="n"/>
      <c r="C521" s="9" t="n"/>
      <c r="E521" s="9" t="n"/>
      <c r="G521" s="9" t="n"/>
    </row>
    <row r="522" ht="15.75" customHeight="1" s="496">
      <c r="A522" s="9" t="n"/>
      <c r="B522" s="9" t="n"/>
      <c r="C522" s="9" t="n"/>
      <c r="E522" s="9" t="n"/>
      <c r="G522" s="9" t="n"/>
    </row>
    <row r="523" ht="15.75" customHeight="1" s="496">
      <c r="A523" s="9" t="n"/>
      <c r="B523" s="9" t="n"/>
      <c r="C523" s="9" t="n"/>
      <c r="E523" s="9" t="n"/>
      <c r="G523" s="9" t="n"/>
    </row>
    <row r="524" ht="15.75" customHeight="1" s="496">
      <c r="A524" s="9" t="n"/>
      <c r="B524" s="9" t="n"/>
      <c r="C524" s="9" t="n"/>
      <c r="E524" s="9" t="n"/>
      <c r="G524" s="9" t="n"/>
    </row>
    <row r="525" ht="15.75" customHeight="1" s="496">
      <c r="A525" s="9" t="n"/>
      <c r="B525" s="9" t="n"/>
      <c r="C525" s="9" t="n"/>
      <c r="E525" s="9" t="n"/>
      <c r="G525" s="9" t="n"/>
    </row>
    <row r="526" ht="15.75" customHeight="1" s="496">
      <c r="A526" s="9" t="n"/>
      <c r="B526" s="9" t="n"/>
      <c r="C526" s="9" t="n"/>
      <c r="E526" s="9" t="n"/>
      <c r="G526" s="9" t="n"/>
    </row>
    <row r="527" ht="15.75" customHeight="1" s="496">
      <c r="A527" s="9" t="n"/>
      <c r="B527" s="9" t="n"/>
      <c r="C527" s="9" t="n"/>
      <c r="E527" s="9" t="n"/>
      <c r="G527" s="9" t="n"/>
    </row>
    <row r="528" ht="15.75" customHeight="1" s="496">
      <c r="A528" s="9" t="n"/>
      <c r="B528" s="9" t="n"/>
      <c r="C528" s="9" t="n"/>
      <c r="E528" s="9" t="n"/>
      <c r="G528" s="9" t="n"/>
    </row>
    <row r="529" ht="15.75" customHeight="1" s="496">
      <c r="A529" s="9" t="n"/>
      <c r="B529" s="9" t="n"/>
      <c r="C529" s="9" t="n"/>
      <c r="E529" s="9" t="n"/>
      <c r="G529" s="9" t="n"/>
    </row>
    <row r="530" ht="15.75" customHeight="1" s="496">
      <c r="A530" s="9" t="n"/>
      <c r="B530" s="9" t="n"/>
      <c r="C530" s="9" t="n"/>
      <c r="E530" s="9" t="n"/>
      <c r="G530" s="9" t="n"/>
    </row>
    <row r="531" ht="15.75" customHeight="1" s="496">
      <c r="A531" s="9" t="n"/>
      <c r="B531" s="9" t="n"/>
      <c r="C531" s="9" t="n"/>
      <c r="E531" s="9" t="n"/>
      <c r="G531" s="9" t="n"/>
    </row>
    <row r="532" ht="15.75" customHeight="1" s="496">
      <c r="A532" s="9" t="n"/>
      <c r="B532" s="9" t="n"/>
      <c r="C532" s="9" t="n"/>
      <c r="E532" s="9" t="n"/>
      <c r="G532" s="9" t="n"/>
    </row>
    <row r="533" ht="15.75" customHeight="1" s="496">
      <c r="A533" s="9" t="n"/>
      <c r="B533" s="9" t="n"/>
      <c r="C533" s="9" t="n"/>
      <c r="E533" s="9" t="n"/>
      <c r="G533" s="9" t="n"/>
    </row>
    <row r="534" ht="15.75" customHeight="1" s="496">
      <c r="A534" s="9" t="n"/>
      <c r="B534" s="9" t="n"/>
      <c r="C534" s="9" t="n"/>
      <c r="E534" s="9" t="n"/>
      <c r="G534" s="9" t="n"/>
    </row>
    <row r="535" ht="15.75" customHeight="1" s="496">
      <c r="A535" s="9" t="n"/>
      <c r="B535" s="9" t="n"/>
      <c r="C535" s="9" t="n"/>
      <c r="E535" s="9" t="n"/>
      <c r="G535" s="9" t="n"/>
    </row>
    <row r="536" ht="15.75" customHeight="1" s="496">
      <c r="A536" s="9" t="n"/>
      <c r="B536" s="9" t="n"/>
      <c r="C536" s="9" t="n"/>
      <c r="E536" s="9" t="n"/>
      <c r="G536" s="9" t="n"/>
    </row>
    <row r="537" ht="15.75" customHeight="1" s="496">
      <c r="A537" s="9" t="n"/>
      <c r="B537" s="9" t="n"/>
      <c r="C537" s="9" t="n"/>
      <c r="E537" s="9" t="n"/>
      <c r="G537" s="9" t="n"/>
    </row>
    <row r="538" ht="15.75" customHeight="1" s="496">
      <c r="A538" s="9" t="n"/>
      <c r="B538" s="9" t="n"/>
      <c r="C538" s="9" t="n"/>
      <c r="E538" s="9" t="n"/>
      <c r="G538" s="9" t="n"/>
    </row>
    <row r="539" ht="15.75" customHeight="1" s="496">
      <c r="A539" s="9" t="n"/>
      <c r="B539" s="9" t="n"/>
      <c r="C539" s="9" t="n"/>
      <c r="E539" s="9" t="n"/>
      <c r="G539" s="9" t="n"/>
    </row>
    <row r="540" ht="15.75" customHeight="1" s="496">
      <c r="A540" s="9" t="n"/>
      <c r="B540" s="9" t="n"/>
      <c r="C540" s="9" t="n"/>
      <c r="E540" s="9" t="n"/>
      <c r="G540" s="9" t="n"/>
    </row>
    <row r="541" ht="15.75" customHeight="1" s="496">
      <c r="A541" s="9" t="n"/>
      <c r="B541" s="9" t="n"/>
      <c r="C541" s="9" t="n"/>
      <c r="E541" s="9" t="n"/>
      <c r="G541" s="9" t="n"/>
    </row>
    <row r="542" ht="15.75" customHeight="1" s="496">
      <c r="A542" s="9" t="n"/>
      <c r="B542" s="9" t="n"/>
      <c r="C542" s="9" t="n"/>
      <c r="E542" s="9" t="n"/>
      <c r="G542" s="9" t="n"/>
    </row>
    <row r="543" ht="15.75" customHeight="1" s="496">
      <c r="A543" s="9" t="n"/>
      <c r="B543" s="9" t="n"/>
      <c r="C543" s="9" t="n"/>
      <c r="E543" s="9" t="n"/>
      <c r="G543" s="9" t="n"/>
    </row>
    <row r="544" ht="15.75" customHeight="1" s="496">
      <c r="A544" s="9" t="n"/>
      <c r="B544" s="9" t="n"/>
      <c r="C544" s="9" t="n"/>
      <c r="E544" s="9" t="n"/>
      <c r="G544" s="9" t="n"/>
    </row>
    <row r="545" ht="15.75" customHeight="1" s="496">
      <c r="A545" s="9" t="n"/>
      <c r="B545" s="9" t="n"/>
      <c r="C545" s="9" t="n"/>
      <c r="E545" s="9" t="n"/>
      <c r="G545" s="9" t="n"/>
    </row>
    <row r="546" ht="15.75" customHeight="1" s="496">
      <c r="A546" s="9" t="n"/>
      <c r="B546" s="9" t="n"/>
      <c r="C546" s="9" t="n"/>
      <c r="E546" s="9" t="n"/>
      <c r="G546" s="9" t="n"/>
    </row>
    <row r="547" ht="15.75" customHeight="1" s="496">
      <c r="A547" s="9" t="n"/>
      <c r="B547" s="9" t="n"/>
      <c r="C547" s="9" t="n"/>
      <c r="E547" s="9" t="n"/>
      <c r="G547" s="9" t="n"/>
    </row>
    <row r="548" ht="15.75" customHeight="1" s="496">
      <c r="A548" s="9" t="n"/>
      <c r="B548" s="9" t="n"/>
      <c r="C548" s="9" t="n"/>
      <c r="E548" s="9" t="n"/>
      <c r="G548" s="9" t="n"/>
    </row>
    <row r="549" ht="15.75" customHeight="1" s="496">
      <c r="A549" s="9" t="n"/>
      <c r="B549" s="9" t="n"/>
      <c r="C549" s="9" t="n"/>
      <c r="E549" s="9" t="n"/>
      <c r="G549" s="9" t="n"/>
    </row>
    <row r="550" ht="15.75" customHeight="1" s="496">
      <c r="A550" s="9" t="n"/>
      <c r="B550" s="9" t="n"/>
      <c r="C550" s="9" t="n"/>
      <c r="E550" s="9" t="n"/>
      <c r="G550" s="9" t="n"/>
    </row>
    <row r="551" ht="15.75" customHeight="1" s="496">
      <c r="A551" s="9" t="n"/>
      <c r="B551" s="9" t="n"/>
      <c r="C551" s="9" t="n"/>
      <c r="E551" s="9" t="n"/>
      <c r="G551" s="9" t="n"/>
    </row>
    <row r="552" ht="15.75" customHeight="1" s="496">
      <c r="A552" s="9" t="n"/>
      <c r="B552" s="9" t="n"/>
      <c r="C552" s="9" t="n"/>
      <c r="E552" s="9" t="n"/>
      <c r="G552" s="9" t="n"/>
    </row>
    <row r="553" ht="15.75" customHeight="1" s="496">
      <c r="A553" s="9" t="n"/>
      <c r="B553" s="9" t="n"/>
      <c r="C553" s="9" t="n"/>
      <c r="E553" s="9" t="n"/>
      <c r="G553" s="9" t="n"/>
    </row>
    <row r="554" ht="15.75" customHeight="1" s="496">
      <c r="A554" s="9" t="n"/>
      <c r="B554" s="9" t="n"/>
      <c r="C554" s="9" t="n"/>
      <c r="E554" s="9" t="n"/>
      <c r="G554" s="9" t="n"/>
    </row>
    <row r="555" ht="15.75" customHeight="1" s="496">
      <c r="A555" s="9" t="n"/>
      <c r="B555" s="9" t="n"/>
      <c r="C555" s="9" t="n"/>
      <c r="E555" s="9" t="n"/>
      <c r="G555" s="9" t="n"/>
    </row>
    <row r="556" ht="15.75" customHeight="1" s="496">
      <c r="A556" s="9" t="n"/>
      <c r="B556" s="9" t="n"/>
      <c r="C556" s="9" t="n"/>
      <c r="E556" s="9" t="n"/>
      <c r="G556" s="9" t="n"/>
    </row>
    <row r="557" ht="15.75" customHeight="1" s="496">
      <c r="A557" s="9" t="n"/>
      <c r="B557" s="9" t="n"/>
      <c r="C557" s="9" t="n"/>
      <c r="E557" s="9" t="n"/>
      <c r="G557" s="9" t="n"/>
    </row>
    <row r="558" ht="15.75" customHeight="1" s="496">
      <c r="A558" s="9" t="n"/>
      <c r="B558" s="9" t="n"/>
      <c r="C558" s="9" t="n"/>
      <c r="E558" s="9" t="n"/>
      <c r="G558" s="9" t="n"/>
    </row>
    <row r="559" ht="15.75" customHeight="1" s="496">
      <c r="A559" s="9" t="n"/>
      <c r="B559" s="9" t="n"/>
      <c r="C559" s="9" t="n"/>
      <c r="E559" s="9" t="n"/>
      <c r="G559" s="9" t="n"/>
    </row>
    <row r="560" ht="15.75" customHeight="1" s="496">
      <c r="A560" s="9" t="n"/>
      <c r="B560" s="9" t="n"/>
      <c r="C560" s="9" t="n"/>
      <c r="E560" s="9" t="n"/>
      <c r="G560" s="9" t="n"/>
    </row>
    <row r="561" ht="15.75" customHeight="1" s="496">
      <c r="A561" s="9" t="n"/>
      <c r="B561" s="9" t="n"/>
      <c r="C561" s="9" t="n"/>
      <c r="E561" s="9" t="n"/>
      <c r="G561" s="9" t="n"/>
    </row>
    <row r="562" ht="15.75" customHeight="1" s="496">
      <c r="A562" s="9" t="n"/>
      <c r="B562" s="9" t="n"/>
      <c r="C562" s="9" t="n"/>
      <c r="E562" s="9" t="n"/>
      <c r="G562" s="9" t="n"/>
    </row>
    <row r="563" ht="15.75" customHeight="1" s="496">
      <c r="A563" s="9" t="n"/>
      <c r="B563" s="9" t="n"/>
      <c r="C563" s="9" t="n"/>
      <c r="E563" s="9" t="n"/>
      <c r="G563" s="9" t="n"/>
    </row>
    <row r="564" ht="15.75" customHeight="1" s="496">
      <c r="A564" s="9" t="n"/>
      <c r="B564" s="9" t="n"/>
      <c r="C564" s="9" t="n"/>
      <c r="E564" s="9" t="n"/>
      <c r="G564" s="9" t="n"/>
    </row>
    <row r="565" ht="15.75" customHeight="1" s="496">
      <c r="A565" s="9" t="n"/>
      <c r="B565" s="9" t="n"/>
      <c r="C565" s="9" t="n"/>
      <c r="E565" s="9" t="n"/>
      <c r="G565" s="9" t="n"/>
    </row>
    <row r="566" ht="15.75" customHeight="1" s="496">
      <c r="A566" s="9" t="n"/>
      <c r="B566" s="9" t="n"/>
      <c r="C566" s="9" t="n"/>
      <c r="E566" s="9" t="n"/>
      <c r="G566" s="9" t="n"/>
    </row>
    <row r="567" ht="15.75" customHeight="1" s="496">
      <c r="A567" s="9" t="n"/>
      <c r="B567" s="9" t="n"/>
      <c r="C567" s="9" t="n"/>
      <c r="E567" s="9" t="n"/>
      <c r="G567" s="9" t="n"/>
    </row>
    <row r="568" ht="15.75" customHeight="1" s="496">
      <c r="A568" s="9" t="n"/>
      <c r="B568" s="9" t="n"/>
      <c r="C568" s="9" t="n"/>
      <c r="E568" s="9" t="n"/>
      <c r="G568" s="9" t="n"/>
    </row>
    <row r="569" ht="15.75" customHeight="1" s="496">
      <c r="A569" s="9" t="n"/>
      <c r="B569" s="9" t="n"/>
      <c r="C569" s="9" t="n"/>
      <c r="E569" s="9" t="n"/>
      <c r="G569" s="9" t="n"/>
    </row>
    <row r="570" ht="15.75" customHeight="1" s="496">
      <c r="A570" s="9" t="n"/>
      <c r="B570" s="9" t="n"/>
      <c r="C570" s="9" t="n"/>
      <c r="E570" s="9" t="n"/>
      <c r="G570" s="9" t="n"/>
    </row>
    <row r="571" ht="15.75" customHeight="1" s="496">
      <c r="A571" s="9" t="n"/>
      <c r="B571" s="9" t="n"/>
      <c r="C571" s="9" t="n"/>
      <c r="E571" s="9" t="n"/>
      <c r="G571" s="9" t="n"/>
    </row>
    <row r="572" ht="15.75" customHeight="1" s="496">
      <c r="A572" s="9" t="n"/>
      <c r="B572" s="9" t="n"/>
      <c r="C572" s="9" t="n"/>
      <c r="E572" s="9" t="n"/>
      <c r="G572" s="9" t="n"/>
    </row>
    <row r="573" ht="15.75" customHeight="1" s="496">
      <c r="A573" s="9" t="n"/>
      <c r="B573" s="9" t="n"/>
      <c r="C573" s="9" t="n"/>
      <c r="E573" s="9" t="n"/>
      <c r="G573" s="9" t="n"/>
    </row>
    <row r="574" ht="15.75" customHeight="1" s="496">
      <c r="A574" s="9" t="n"/>
      <c r="B574" s="9" t="n"/>
      <c r="C574" s="9" t="n"/>
      <c r="E574" s="9" t="n"/>
      <c r="G574" s="9" t="n"/>
    </row>
    <row r="575" ht="15.75" customHeight="1" s="496">
      <c r="A575" s="9" t="n"/>
      <c r="B575" s="9" t="n"/>
      <c r="C575" s="9" t="n"/>
      <c r="E575" s="9" t="n"/>
      <c r="G575" s="9" t="n"/>
    </row>
    <row r="576" ht="15.75" customHeight="1" s="496">
      <c r="A576" s="9" t="n"/>
      <c r="B576" s="9" t="n"/>
      <c r="C576" s="9" t="n"/>
      <c r="E576" s="9" t="n"/>
      <c r="G576" s="9" t="n"/>
    </row>
    <row r="577" ht="15.75" customHeight="1" s="496">
      <c r="A577" s="9" t="n"/>
      <c r="B577" s="9" t="n"/>
      <c r="C577" s="9" t="n"/>
      <c r="E577" s="9" t="n"/>
      <c r="G577" s="9" t="n"/>
    </row>
    <row r="578" ht="15.75" customHeight="1" s="496">
      <c r="A578" s="9" t="n"/>
      <c r="B578" s="9" t="n"/>
      <c r="C578" s="9" t="n"/>
      <c r="E578" s="9" t="n"/>
      <c r="G578" s="9" t="n"/>
    </row>
    <row r="579" ht="15.75" customHeight="1" s="496">
      <c r="A579" s="9" t="n"/>
      <c r="B579" s="9" t="n"/>
      <c r="C579" s="9" t="n"/>
      <c r="E579" s="9" t="n"/>
      <c r="G579" s="9" t="n"/>
    </row>
    <row r="580" ht="15.75" customHeight="1" s="496">
      <c r="A580" s="9" t="n"/>
      <c r="B580" s="9" t="n"/>
      <c r="C580" s="9" t="n"/>
      <c r="E580" s="9" t="n"/>
      <c r="G580" s="9" t="n"/>
    </row>
    <row r="581" ht="15.75" customHeight="1" s="496">
      <c r="A581" s="9" t="n"/>
      <c r="B581" s="9" t="n"/>
      <c r="C581" s="9" t="n"/>
      <c r="E581" s="9" t="n"/>
      <c r="G581" s="9" t="n"/>
    </row>
    <row r="582" ht="15.75" customHeight="1" s="496">
      <c r="A582" s="9" t="n"/>
      <c r="B582" s="9" t="n"/>
      <c r="C582" s="9" t="n"/>
      <c r="E582" s="9" t="n"/>
      <c r="G582" s="9" t="n"/>
    </row>
    <row r="583" ht="15.75" customHeight="1" s="496">
      <c r="A583" s="9" t="n"/>
      <c r="B583" s="9" t="n"/>
      <c r="C583" s="9" t="n"/>
      <c r="E583" s="9" t="n"/>
      <c r="G583" s="9" t="n"/>
    </row>
    <row r="584" ht="15.75" customHeight="1" s="496">
      <c r="A584" s="9" t="n"/>
      <c r="B584" s="9" t="n"/>
      <c r="C584" s="9" t="n"/>
      <c r="E584" s="9" t="n"/>
      <c r="G584" s="9" t="n"/>
    </row>
    <row r="585" ht="15.75" customHeight="1" s="496">
      <c r="A585" s="9" t="n"/>
      <c r="B585" s="9" t="n"/>
      <c r="C585" s="9" t="n"/>
      <c r="E585" s="9" t="n"/>
      <c r="G585" s="9" t="n"/>
    </row>
    <row r="586" ht="15.75" customHeight="1" s="496">
      <c r="A586" s="9" t="n"/>
      <c r="B586" s="9" t="n"/>
      <c r="C586" s="9" t="n"/>
      <c r="E586" s="9" t="n"/>
      <c r="G586" s="9" t="n"/>
    </row>
    <row r="587" ht="15.75" customHeight="1" s="496">
      <c r="A587" s="9" t="n"/>
      <c r="B587" s="9" t="n"/>
      <c r="C587" s="9" t="n"/>
      <c r="E587" s="9" t="n"/>
      <c r="G587" s="9" t="n"/>
    </row>
    <row r="588" ht="15.75" customHeight="1" s="496">
      <c r="A588" s="9" t="n"/>
      <c r="B588" s="9" t="n"/>
      <c r="C588" s="9" t="n"/>
      <c r="E588" s="9" t="n"/>
      <c r="G588" s="9" t="n"/>
    </row>
    <row r="589" ht="15.75" customHeight="1" s="496">
      <c r="A589" s="9" t="n"/>
      <c r="B589" s="9" t="n"/>
      <c r="C589" s="9" t="n"/>
      <c r="E589" s="9" t="n"/>
      <c r="G589" s="9" t="n"/>
    </row>
    <row r="590" ht="15.75" customHeight="1" s="496">
      <c r="A590" s="9" t="n"/>
      <c r="B590" s="9" t="n"/>
      <c r="C590" s="9" t="n"/>
      <c r="E590" s="9" t="n"/>
      <c r="G590" s="9" t="n"/>
    </row>
    <row r="591" ht="15.75" customHeight="1" s="496">
      <c r="A591" s="9" t="n"/>
      <c r="B591" s="9" t="n"/>
      <c r="C591" s="9" t="n"/>
      <c r="E591" s="9" t="n"/>
      <c r="G591" s="9" t="n"/>
    </row>
    <row r="592" ht="15.75" customHeight="1" s="496">
      <c r="A592" s="9" t="n"/>
      <c r="B592" s="9" t="n"/>
      <c r="C592" s="9" t="n"/>
      <c r="E592" s="9" t="n"/>
      <c r="G592" s="9" t="n"/>
    </row>
    <row r="593" ht="15.75" customHeight="1" s="496">
      <c r="A593" s="9" t="n"/>
      <c r="B593" s="9" t="n"/>
      <c r="C593" s="9" t="n"/>
      <c r="E593" s="9" t="n"/>
      <c r="G593" s="9" t="n"/>
    </row>
    <row r="594" ht="15.75" customHeight="1" s="496">
      <c r="A594" s="9" t="n"/>
      <c r="B594" s="9" t="n"/>
      <c r="C594" s="9" t="n"/>
      <c r="E594" s="9" t="n"/>
      <c r="G594" s="9" t="n"/>
    </row>
    <row r="595" ht="15.75" customHeight="1" s="496">
      <c r="A595" s="9" t="n"/>
      <c r="B595" s="9" t="n"/>
      <c r="C595" s="9" t="n"/>
      <c r="E595" s="9" t="n"/>
      <c r="G595" s="9" t="n"/>
    </row>
    <row r="596" ht="15.75" customHeight="1" s="496">
      <c r="A596" s="9" t="n"/>
      <c r="B596" s="9" t="n"/>
      <c r="C596" s="9" t="n"/>
      <c r="E596" s="9" t="n"/>
      <c r="G596" s="9" t="n"/>
    </row>
    <row r="597" ht="15.75" customHeight="1" s="496">
      <c r="A597" s="9" t="n"/>
      <c r="B597" s="9" t="n"/>
      <c r="C597" s="9" t="n"/>
      <c r="E597" s="9" t="n"/>
      <c r="G597" s="9" t="n"/>
    </row>
    <row r="598" ht="15.75" customHeight="1" s="496">
      <c r="A598" s="9" t="n"/>
      <c r="B598" s="9" t="n"/>
      <c r="C598" s="9" t="n"/>
      <c r="E598" s="9" t="n"/>
      <c r="G598" s="9" t="n"/>
    </row>
    <row r="599" ht="15.75" customHeight="1" s="496">
      <c r="A599" s="9" t="n"/>
      <c r="B599" s="9" t="n"/>
      <c r="C599" s="9" t="n"/>
      <c r="E599" s="9" t="n"/>
      <c r="G599" s="9" t="n"/>
    </row>
    <row r="600" ht="15.75" customHeight="1" s="496">
      <c r="A600" s="9" t="n"/>
      <c r="B600" s="9" t="n"/>
      <c r="C600" s="9" t="n"/>
      <c r="E600" s="9" t="n"/>
      <c r="G600" s="9" t="n"/>
    </row>
    <row r="601" ht="15.75" customHeight="1" s="496">
      <c r="A601" s="9" t="n"/>
      <c r="B601" s="9" t="n"/>
      <c r="C601" s="9" t="n"/>
      <c r="E601" s="9" t="n"/>
      <c r="G601" s="9" t="n"/>
    </row>
    <row r="602" ht="15.75" customHeight="1" s="496">
      <c r="A602" s="9" t="n"/>
      <c r="B602" s="9" t="n"/>
      <c r="C602" s="9" t="n"/>
      <c r="E602" s="9" t="n"/>
      <c r="G602" s="9" t="n"/>
    </row>
    <row r="603" ht="15.75" customHeight="1" s="496">
      <c r="A603" s="9" t="n"/>
      <c r="B603" s="9" t="n"/>
      <c r="C603" s="9" t="n"/>
      <c r="E603" s="9" t="n"/>
      <c r="G603" s="9" t="n"/>
    </row>
    <row r="604" ht="15.75" customHeight="1" s="496">
      <c r="A604" s="9" t="n"/>
      <c r="B604" s="9" t="n"/>
      <c r="C604" s="9" t="n"/>
      <c r="E604" s="9" t="n"/>
      <c r="G604" s="9" t="n"/>
    </row>
    <row r="605" ht="15.75" customHeight="1" s="496">
      <c r="A605" s="9" t="n"/>
      <c r="B605" s="9" t="n"/>
      <c r="C605" s="9" t="n"/>
      <c r="E605" s="9" t="n"/>
      <c r="G605" s="9" t="n"/>
    </row>
    <row r="606" ht="15.75" customHeight="1" s="496">
      <c r="A606" s="9" t="n"/>
      <c r="B606" s="9" t="n"/>
      <c r="C606" s="9" t="n"/>
      <c r="E606" s="9" t="n"/>
      <c r="G606" s="9" t="n"/>
    </row>
    <row r="607" ht="15.75" customHeight="1" s="496">
      <c r="A607" s="9" t="n"/>
      <c r="B607" s="9" t="n"/>
      <c r="C607" s="9" t="n"/>
      <c r="E607" s="9" t="n"/>
      <c r="G607" s="9" t="n"/>
    </row>
    <row r="608" ht="15.75" customHeight="1" s="496">
      <c r="A608" s="9" t="n"/>
      <c r="B608" s="9" t="n"/>
      <c r="C608" s="9" t="n"/>
      <c r="E608" s="9" t="n"/>
      <c r="G608" s="9" t="n"/>
    </row>
    <row r="609" ht="15.75" customHeight="1" s="496">
      <c r="A609" s="9" t="n"/>
      <c r="B609" s="9" t="n"/>
      <c r="C609" s="9" t="n"/>
      <c r="E609" s="9" t="n"/>
      <c r="G609" s="9" t="n"/>
    </row>
    <row r="610" ht="15.75" customHeight="1" s="496">
      <c r="A610" s="9" t="n"/>
      <c r="B610" s="9" t="n"/>
      <c r="C610" s="9" t="n"/>
      <c r="E610" s="9" t="n"/>
      <c r="G610" s="9" t="n"/>
    </row>
    <row r="611" ht="15.75" customHeight="1" s="496">
      <c r="A611" s="9" t="n"/>
      <c r="B611" s="9" t="n"/>
      <c r="C611" s="9" t="n"/>
      <c r="E611" s="9" t="n"/>
      <c r="G611" s="9" t="n"/>
    </row>
    <row r="612" ht="15.75" customHeight="1" s="496">
      <c r="A612" s="9" t="n"/>
      <c r="B612" s="9" t="n"/>
      <c r="C612" s="9" t="n"/>
      <c r="E612" s="9" t="n"/>
      <c r="G612" s="9" t="n"/>
    </row>
    <row r="613" ht="15.75" customHeight="1" s="496">
      <c r="A613" s="9" t="n"/>
      <c r="B613" s="9" t="n"/>
      <c r="C613" s="9" t="n"/>
      <c r="E613" s="9" t="n"/>
      <c r="G613" s="9" t="n"/>
    </row>
    <row r="614" ht="15.75" customHeight="1" s="496">
      <c r="A614" s="9" t="n"/>
      <c r="B614" s="9" t="n"/>
      <c r="C614" s="9" t="n"/>
      <c r="E614" s="9" t="n"/>
      <c r="G614" s="9" t="n"/>
    </row>
    <row r="615" ht="15.75" customHeight="1" s="496">
      <c r="A615" s="9" t="n"/>
      <c r="B615" s="9" t="n"/>
      <c r="C615" s="9" t="n"/>
      <c r="E615" s="9" t="n"/>
      <c r="G615" s="9" t="n"/>
    </row>
    <row r="616" ht="15.75" customHeight="1" s="496">
      <c r="A616" s="9" t="n"/>
      <c r="B616" s="9" t="n"/>
      <c r="C616" s="9" t="n"/>
      <c r="E616" s="9" t="n"/>
      <c r="G616" s="9" t="n"/>
    </row>
    <row r="617" ht="15.75" customHeight="1" s="496">
      <c r="A617" s="9" t="n"/>
      <c r="B617" s="9" t="n"/>
      <c r="C617" s="9" t="n"/>
      <c r="E617" s="9" t="n"/>
      <c r="G617" s="9" t="n"/>
    </row>
    <row r="618" ht="15.75" customHeight="1" s="496">
      <c r="A618" s="9" t="n"/>
      <c r="B618" s="9" t="n"/>
      <c r="C618" s="9" t="n"/>
      <c r="E618" s="9" t="n"/>
      <c r="G618" s="9" t="n"/>
    </row>
    <row r="619" ht="15.75" customHeight="1" s="496">
      <c r="A619" s="9" t="n"/>
      <c r="B619" s="9" t="n"/>
      <c r="C619" s="9" t="n"/>
      <c r="E619" s="9" t="n"/>
      <c r="G619" s="9" t="n"/>
    </row>
    <row r="620" ht="15.75" customHeight="1" s="496">
      <c r="A620" s="9" t="n"/>
      <c r="B620" s="9" t="n"/>
      <c r="C620" s="9" t="n"/>
      <c r="E620" s="9" t="n"/>
      <c r="G620" s="9" t="n"/>
    </row>
    <row r="621" ht="15.75" customHeight="1" s="496">
      <c r="A621" s="9" t="n"/>
      <c r="B621" s="9" t="n"/>
      <c r="C621" s="9" t="n"/>
      <c r="E621" s="9" t="n"/>
      <c r="G621" s="9" t="n"/>
    </row>
    <row r="622" ht="15.75" customHeight="1" s="496">
      <c r="A622" s="9" t="n"/>
      <c r="B622" s="9" t="n"/>
      <c r="C622" s="9" t="n"/>
      <c r="E622" s="9" t="n"/>
      <c r="G622" s="9" t="n"/>
    </row>
    <row r="623" ht="15.75" customHeight="1" s="496">
      <c r="A623" s="9" t="n"/>
      <c r="B623" s="9" t="n"/>
      <c r="C623" s="9" t="n"/>
      <c r="E623" s="9" t="n"/>
      <c r="G623" s="9" t="n"/>
    </row>
    <row r="624" ht="15.75" customHeight="1" s="496">
      <c r="A624" s="9" t="n"/>
      <c r="B624" s="9" t="n"/>
      <c r="C624" s="9" t="n"/>
      <c r="E624" s="9" t="n"/>
      <c r="G624" s="9" t="n"/>
    </row>
    <row r="625" ht="15.75" customHeight="1" s="496">
      <c r="A625" s="9" t="n"/>
      <c r="B625" s="9" t="n"/>
      <c r="C625" s="9" t="n"/>
      <c r="E625" s="9" t="n"/>
      <c r="G625" s="9" t="n"/>
    </row>
    <row r="626" ht="15.75" customHeight="1" s="496">
      <c r="A626" s="9" t="n"/>
      <c r="B626" s="9" t="n"/>
      <c r="C626" s="9" t="n"/>
      <c r="E626" s="9" t="n"/>
      <c r="G626" s="9" t="n"/>
    </row>
    <row r="627" ht="15.75" customHeight="1" s="496">
      <c r="A627" s="9" t="n"/>
      <c r="B627" s="9" t="n"/>
      <c r="C627" s="9" t="n"/>
      <c r="E627" s="9" t="n"/>
      <c r="G627" s="9" t="n"/>
    </row>
    <row r="628" ht="15.75" customHeight="1" s="496">
      <c r="A628" s="9" t="n"/>
      <c r="B628" s="9" t="n"/>
      <c r="C628" s="9" t="n"/>
      <c r="E628" s="9" t="n"/>
      <c r="G628" s="9" t="n"/>
    </row>
    <row r="629" ht="15.75" customHeight="1" s="496">
      <c r="A629" s="9" t="n"/>
      <c r="B629" s="9" t="n"/>
      <c r="C629" s="9" t="n"/>
      <c r="E629" s="9" t="n"/>
      <c r="G629" s="9" t="n"/>
    </row>
    <row r="630" ht="15.75" customHeight="1" s="496">
      <c r="A630" s="9" t="n"/>
      <c r="B630" s="9" t="n"/>
      <c r="C630" s="9" t="n"/>
      <c r="E630" s="9" t="n"/>
      <c r="G630" s="9" t="n"/>
    </row>
    <row r="631" ht="15.75" customHeight="1" s="496">
      <c r="A631" s="9" t="n"/>
      <c r="B631" s="9" t="n"/>
      <c r="C631" s="9" t="n"/>
      <c r="E631" s="9" t="n"/>
      <c r="G631" s="9" t="n"/>
    </row>
    <row r="632" ht="15.75" customHeight="1" s="496">
      <c r="A632" s="9" t="n"/>
      <c r="B632" s="9" t="n"/>
      <c r="C632" s="9" t="n"/>
      <c r="E632" s="9" t="n"/>
      <c r="G632" s="9" t="n"/>
    </row>
    <row r="633" ht="15.75" customHeight="1" s="496">
      <c r="A633" s="9" t="n"/>
      <c r="B633" s="9" t="n"/>
      <c r="C633" s="9" t="n"/>
      <c r="E633" s="9" t="n"/>
      <c r="G633" s="9" t="n"/>
    </row>
    <row r="634" ht="15.75" customHeight="1" s="496">
      <c r="A634" s="9" t="n"/>
      <c r="B634" s="9" t="n"/>
      <c r="C634" s="9" t="n"/>
      <c r="E634" s="9" t="n"/>
      <c r="G634" s="9" t="n"/>
    </row>
    <row r="635" ht="15.75" customHeight="1" s="496">
      <c r="A635" s="9" t="n"/>
      <c r="B635" s="9" t="n"/>
      <c r="C635" s="9" t="n"/>
      <c r="E635" s="9" t="n"/>
      <c r="G635" s="9" t="n"/>
    </row>
    <row r="636" ht="15.75" customHeight="1" s="496">
      <c r="A636" s="9" t="n"/>
      <c r="B636" s="9" t="n"/>
      <c r="C636" s="9" t="n"/>
      <c r="E636" s="9" t="n"/>
      <c r="G636" s="9" t="n"/>
    </row>
    <row r="637" ht="15.75" customHeight="1" s="496">
      <c r="A637" s="9" t="n"/>
      <c r="B637" s="9" t="n"/>
      <c r="C637" s="9" t="n"/>
      <c r="E637" s="9" t="n"/>
      <c r="G637" s="9" t="n"/>
    </row>
    <row r="638" ht="15.75" customHeight="1" s="496">
      <c r="A638" s="9" t="n"/>
      <c r="B638" s="9" t="n"/>
      <c r="C638" s="9" t="n"/>
      <c r="E638" s="9" t="n"/>
      <c r="G638" s="9" t="n"/>
    </row>
    <row r="639" ht="15.75" customHeight="1" s="496">
      <c r="A639" s="9" t="n"/>
      <c r="B639" s="9" t="n"/>
      <c r="C639" s="9" t="n"/>
      <c r="E639" s="9" t="n"/>
      <c r="G639" s="9" t="n"/>
    </row>
    <row r="640" ht="15.75" customHeight="1" s="496">
      <c r="A640" s="9" t="n"/>
      <c r="B640" s="9" t="n"/>
      <c r="C640" s="9" t="n"/>
      <c r="E640" s="9" t="n"/>
      <c r="G640" s="9" t="n"/>
    </row>
    <row r="641" ht="15.75" customHeight="1" s="496">
      <c r="A641" s="9" t="n"/>
      <c r="B641" s="9" t="n"/>
      <c r="C641" s="9" t="n"/>
      <c r="E641" s="9" t="n"/>
      <c r="G641" s="9" t="n"/>
    </row>
    <row r="642" ht="15.75" customHeight="1" s="496">
      <c r="A642" s="9" t="n"/>
      <c r="B642" s="9" t="n"/>
      <c r="C642" s="9" t="n"/>
      <c r="E642" s="9" t="n"/>
      <c r="G642" s="9" t="n"/>
    </row>
    <row r="643" ht="15.75" customHeight="1" s="496">
      <c r="A643" s="9" t="n"/>
      <c r="B643" s="9" t="n"/>
      <c r="C643" s="9" t="n"/>
      <c r="E643" s="9" t="n"/>
      <c r="G643" s="9" t="n"/>
    </row>
    <row r="644" ht="15.75" customHeight="1" s="496">
      <c r="A644" s="9" t="n"/>
      <c r="B644" s="9" t="n"/>
      <c r="C644" s="9" t="n"/>
      <c r="E644" s="9" t="n"/>
      <c r="G644" s="9" t="n"/>
    </row>
    <row r="645" ht="15.75" customHeight="1" s="496">
      <c r="A645" s="9" t="n"/>
      <c r="B645" s="9" t="n"/>
      <c r="C645" s="9" t="n"/>
      <c r="E645" s="9" t="n"/>
      <c r="G645" s="9" t="n"/>
    </row>
    <row r="646" ht="15.75" customHeight="1" s="496">
      <c r="A646" s="9" t="n"/>
      <c r="B646" s="9" t="n"/>
      <c r="C646" s="9" t="n"/>
      <c r="E646" s="9" t="n"/>
      <c r="G646" s="9" t="n"/>
    </row>
    <row r="647" ht="15.75" customHeight="1" s="496">
      <c r="A647" s="9" t="n"/>
      <c r="B647" s="9" t="n"/>
      <c r="C647" s="9" t="n"/>
      <c r="E647" s="9" t="n"/>
      <c r="G647" s="9" t="n"/>
    </row>
    <row r="648" ht="15.75" customHeight="1" s="496">
      <c r="A648" s="9" t="n"/>
      <c r="B648" s="9" t="n"/>
      <c r="C648" s="9" t="n"/>
      <c r="E648" s="9" t="n"/>
      <c r="G648" s="9" t="n"/>
    </row>
    <row r="649" ht="15.75" customHeight="1" s="496">
      <c r="A649" s="9" t="n"/>
      <c r="B649" s="9" t="n"/>
      <c r="C649" s="9" t="n"/>
      <c r="E649" s="9" t="n"/>
      <c r="G649" s="9" t="n"/>
    </row>
    <row r="650" ht="15.75" customHeight="1" s="496">
      <c r="A650" s="9" t="n"/>
      <c r="B650" s="9" t="n"/>
      <c r="C650" s="9" t="n"/>
      <c r="E650" s="9" t="n"/>
      <c r="G650" s="9" t="n"/>
    </row>
    <row r="651" ht="15.75" customHeight="1" s="496">
      <c r="A651" s="9" t="n"/>
      <c r="B651" s="9" t="n"/>
      <c r="C651" s="9" t="n"/>
      <c r="E651" s="9" t="n"/>
      <c r="G651" s="9" t="n"/>
    </row>
    <row r="652" ht="15.75" customHeight="1" s="496">
      <c r="A652" s="9" t="n"/>
      <c r="B652" s="9" t="n"/>
      <c r="C652" s="9" t="n"/>
      <c r="E652" s="9" t="n"/>
      <c r="G652" s="9" t="n"/>
    </row>
    <row r="653" ht="15.75" customHeight="1" s="496">
      <c r="A653" s="9" t="n"/>
      <c r="B653" s="9" t="n"/>
      <c r="C653" s="9" t="n"/>
      <c r="E653" s="9" t="n"/>
      <c r="G653" s="9" t="n"/>
    </row>
    <row r="654" ht="15.75" customHeight="1" s="496">
      <c r="A654" s="9" t="n"/>
      <c r="B654" s="9" t="n"/>
      <c r="C654" s="9" t="n"/>
      <c r="E654" s="9" t="n"/>
      <c r="G654" s="9" t="n"/>
    </row>
    <row r="655" ht="15.75" customHeight="1" s="496">
      <c r="A655" s="9" t="n"/>
      <c r="B655" s="9" t="n"/>
      <c r="C655" s="9" t="n"/>
      <c r="E655" s="9" t="n"/>
      <c r="G655" s="9" t="n"/>
    </row>
    <row r="656" ht="15.75" customHeight="1" s="496">
      <c r="A656" s="9" t="n"/>
      <c r="B656" s="9" t="n"/>
      <c r="C656" s="9" t="n"/>
      <c r="E656" s="9" t="n"/>
      <c r="G656" s="9" t="n"/>
    </row>
    <row r="657" ht="15.75" customHeight="1" s="496">
      <c r="A657" s="9" t="n"/>
      <c r="B657" s="9" t="n"/>
      <c r="C657" s="9" t="n"/>
      <c r="E657" s="9" t="n"/>
      <c r="G657" s="9" t="n"/>
    </row>
    <row r="658" ht="15.75" customHeight="1" s="496">
      <c r="A658" s="9" t="n"/>
      <c r="B658" s="9" t="n"/>
      <c r="C658" s="9" t="n"/>
      <c r="E658" s="9" t="n"/>
      <c r="G658" s="9" t="n"/>
    </row>
    <row r="659" ht="15.75" customHeight="1" s="496">
      <c r="A659" s="9" t="n"/>
      <c r="B659" s="9" t="n"/>
      <c r="C659" s="9" t="n"/>
      <c r="E659" s="9" t="n"/>
      <c r="G659" s="9" t="n"/>
    </row>
    <row r="660" ht="15.75" customHeight="1" s="496">
      <c r="A660" s="9" t="n"/>
      <c r="B660" s="9" t="n"/>
      <c r="C660" s="9" t="n"/>
      <c r="E660" s="9" t="n"/>
      <c r="G660" s="9" t="n"/>
    </row>
    <row r="661" ht="15.75" customHeight="1" s="496">
      <c r="A661" s="9" t="n"/>
      <c r="B661" s="9" t="n"/>
      <c r="C661" s="9" t="n"/>
      <c r="E661" s="9" t="n"/>
      <c r="G661" s="9" t="n"/>
    </row>
    <row r="662" ht="15.75" customHeight="1" s="496">
      <c r="A662" s="9" t="n"/>
      <c r="B662" s="9" t="n"/>
      <c r="C662" s="9" t="n"/>
      <c r="E662" s="9" t="n"/>
      <c r="G662" s="9" t="n"/>
    </row>
    <row r="663" ht="15.75" customHeight="1" s="496">
      <c r="A663" s="9" t="n"/>
      <c r="B663" s="9" t="n"/>
      <c r="C663" s="9" t="n"/>
      <c r="E663" s="9" t="n"/>
      <c r="G663" s="9" t="n"/>
    </row>
    <row r="664" ht="15.75" customHeight="1" s="496">
      <c r="A664" s="9" t="n"/>
      <c r="B664" s="9" t="n"/>
      <c r="C664" s="9" t="n"/>
      <c r="E664" s="9" t="n"/>
      <c r="G664" s="9" t="n"/>
    </row>
    <row r="665" ht="15.75" customHeight="1" s="496">
      <c r="A665" s="9" t="n"/>
      <c r="B665" s="9" t="n"/>
      <c r="C665" s="9" t="n"/>
      <c r="E665" s="9" t="n"/>
      <c r="G665" s="9" t="n"/>
    </row>
    <row r="666" ht="15.75" customHeight="1" s="496">
      <c r="A666" s="9" t="n"/>
      <c r="B666" s="9" t="n"/>
      <c r="C666" s="9" t="n"/>
      <c r="E666" s="9" t="n"/>
      <c r="G666" s="9" t="n"/>
    </row>
    <row r="667" ht="15.75" customHeight="1" s="496">
      <c r="A667" s="9" t="n"/>
      <c r="B667" s="9" t="n"/>
      <c r="C667" s="9" t="n"/>
      <c r="E667" s="9" t="n"/>
      <c r="G667" s="9" t="n"/>
    </row>
    <row r="668" ht="15.75" customHeight="1" s="496">
      <c r="A668" s="9" t="n"/>
      <c r="B668" s="9" t="n"/>
      <c r="C668" s="9" t="n"/>
      <c r="E668" s="9" t="n"/>
      <c r="G668" s="9" t="n"/>
    </row>
    <row r="669" ht="15.75" customHeight="1" s="496">
      <c r="A669" s="9" t="n"/>
      <c r="B669" s="9" t="n"/>
      <c r="C669" s="9" t="n"/>
      <c r="E669" s="9" t="n"/>
      <c r="G669" s="9" t="n"/>
    </row>
    <row r="670" ht="15.75" customHeight="1" s="496">
      <c r="A670" s="9" t="n"/>
      <c r="B670" s="9" t="n"/>
      <c r="C670" s="9" t="n"/>
      <c r="E670" s="9" t="n"/>
      <c r="G670" s="9" t="n"/>
    </row>
    <row r="671" ht="15.75" customHeight="1" s="496">
      <c r="A671" s="9" t="n"/>
      <c r="B671" s="9" t="n"/>
      <c r="C671" s="9" t="n"/>
      <c r="E671" s="9" t="n"/>
      <c r="G671" s="9" t="n"/>
    </row>
    <row r="672" ht="15.75" customHeight="1" s="496">
      <c r="A672" s="9" t="n"/>
      <c r="B672" s="9" t="n"/>
      <c r="C672" s="9" t="n"/>
      <c r="E672" s="9" t="n"/>
      <c r="G672" s="9" t="n"/>
    </row>
    <row r="673" ht="15.75" customHeight="1" s="496">
      <c r="A673" s="9" t="n"/>
      <c r="B673" s="9" t="n"/>
      <c r="C673" s="9" t="n"/>
      <c r="E673" s="9" t="n"/>
      <c r="G673" s="9" t="n"/>
    </row>
    <row r="674" ht="15.75" customHeight="1" s="496">
      <c r="A674" s="9" t="n"/>
      <c r="B674" s="9" t="n"/>
      <c r="C674" s="9" t="n"/>
      <c r="E674" s="9" t="n"/>
      <c r="G674" s="9" t="n"/>
    </row>
    <row r="675" ht="15.75" customHeight="1" s="496">
      <c r="A675" s="9" t="n"/>
      <c r="B675" s="9" t="n"/>
      <c r="C675" s="9" t="n"/>
      <c r="E675" s="9" t="n"/>
      <c r="G675" s="9" t="n"/>
    </row>
    <row r="676" ht="15.75" customHeight="1" s="496">
      <c r="A676" s="9" t="n"/>
      <c r="B676" s="9" t="n"/>
      <c r="C676" s="9" t="n"/>
      <c r="E676" s="9" t="n"/>
      <c r="G676" s="9" t="n"/>
    </row>
    <row r="677" ht="15.75" customHeight="1" s="496">
      <c r="A677" s="9" t="n"/>
      <c r="B677" s="9" t="n"/>
      <c r="C677" s="9" t="n"/>
      <c r="E677" s="9" t="n"/>
      <c r="G677" s="9" t="n"/>
    </row>
    <row r="678" ht="15.75" customHeight="1" s="496">
      <c r="A678" s="9" t="n"/>
      <c r="B678" s="9" t="n"/>
      <c r="C678" s="9" t="n"/>
      <c r="E678" s="9" t="n"/>
      <c r="G678" s="9" t="n"/>
    </row>
    <row r="679" ht="15.75" customHeight="1" s="496">
      <c r="A679" s="9" t="n"/>
      <c r="B679" s="9" t="n"/>
      <c r="C679" s="9" t="n"/>
      <c r="E679" s="9" t="n"/>
      <c r="G679" s="9" t="n"/>
    </row>
    <row r="680" ht="15.75" customHeight="1" s="496">
      <c r="A680" s="9" t="n"/>
      <c r="B680" s="9" t="n"/>
      <c r="C680" s="9" t="n"/>
      <c r="E680" s="9" t="n"/>
      <c r="G680" s="9" t="n"/>
    </row>
    <row r="681" ht="15.75" customHeight="1" s="496">
      <c r="A681" s="9" t="n"/>
      <c r="B681" s="9" t="n"/>
      <c r="C681" s="9" t="n"/>
      <c r="E681" s="9" t="n"/>
      <c r="G681" s="9" t="n"/>
    </row>
    <row r="682" ht="15.75" customHeight="1" s="496">
      <c r="A682" s="9" t="n"/>
      <c r="B682" s="9" t="n"/>
      <c r="C682" s="9" t="n"/>
      <c r="E682" s="9" t="n"/>
      <c r="G682" s="9" t="n"/>
    </row>
    <row r="683" ht="15.75" customHeight="1" s="496">
      <c r="A683" s="9" t="n"/>
      <c r="B683" s="9" t="n"/>
      <c r="C683" s="9" t="n"/>
      <c r="E683" s="9" t="n"/>
      <c r="G683" s="9" t="n"/>
    </row>
    <row r="684" ht="15.75" customHeight="1" s="496">
      <c r="A684" s="9" t="n"/>
      <c r="B684" s="9" t="n"/>
      <c r="C684" s="9" t="n"/>
      <c r="E684" s="9" t="n"/>
      <c r="G684" s="9" t="n"/>
    </row>
    <row r="685" ht="15.75" customHeight="1" s="496">
      <c r="A685" s="9" t="n"/>
      <c r="B685" s="9" t="n"/>
      <c r="C685" s="9" t="n"/>
      <c r="E685" s="9" t="n"/>
      <c r="G685" s="9" t="n"/>
    </row>
    <row r="686" ht="15.75" customHeight="1" s="496">
      <c r="A686" s="9" t="n"/>
      <c r="B686" s="9" t="n"/>
      <c r="C686" s="9" t="n"/>
      <c r="E686" s="9" t="n"/>
      <c r="G686" s="9" t="n"/>
    </row>
    <row r="687" ht="15.75" customHeight="1" s="496">
      <c r="A687" s="9" t="n"/>
      <c r="B687" s="9" t="n"/>
      <c r="C687" s="9" t="n"/>
      <c r="E687" s="9" t="n"/>
      <c r="G687" s="9" t="n"/>
    </row>
    <row r="688" ht="15.75" customHeight="1" s="496">
      <c r="A688" s="9" t="n"/>
      <c r="B688" s="9" t="n"/>
      <c r="C688" s="9" t="n"/>
      <c r="E688" s="9" t="n"/>
      <c r="G688" s="9" t="n"/>
    </row>
    <row r="689" ht="15.75" customHeight="1" s="496">
      <c r="A689" s="9" t="n"/>
      <c r="B689" s="9" t="n"/>
      <c r="C689" s="9" t="n"/>
      <c r="E689" s="9" t="n"/>
      <c r="G689" s="9" t="n"/>
    </row>
    <row r="690" ht="15.75" customHeight="1" s="496">
      <c r="A690" s="9" t="n"/>
      <c r="B690" s="9" t="n"/>
      <c r="C690" s="9" t="n"/>
      <c r="E690" s="9" t="n"/>
      <c r="G690" s="9" t="n"/>
    </row>
    <row r="691" ht="15.75" customHeight="1" s="496">
      <c r="A691" s="9" t="n"/>
      <c r="B691" s="9" t="n"/>
      <c r="C691" s="9" t="n"/>
      <c r="E691" s="9" t="n"/>
      <c r="G691" s="9" t="n"/>
    </row>
    <row r="692" ht="15.75" customHeight="1" s="496">
      <c r="A692" s="9" t="n"/>
      <c r="B692" s="9" t="n"/>
      <c r="C692" s="9" t="n"/>
      <c r="E692" s="9" t="n"/>
      <c r="G692" s="9" t="n"/>
    </row>
    <row r="693" ht="15.75" customHeight="1" s="496">
      <c r="A693" s="9" t="n"/>
      <c r="B693" s="9" t="n"/>
      <c r="C693" s="9" t="n"/>
      <c r="E693" s="9" t="n"/>
      <c r="G693" s="9" t="n"/>
    </row>
    <row r="694" ht="15.75" customHeight="1" s="496">
      <c r="A694" s="9" t="n"/>
      <c r="B694" s="9" t="n"/>
      <c r="C694" s="9" t="n"/>
      <c r="E694" s="9" t="n"/>
      <c r="G694" s="9" t="n"/>
    </row>
    <row r="695" ht="15.75" customHeight="1" s="496">
      <c r="A695" s="9" t="n"/>
      <c r="B695" s="9" t="n"/>
      <c r="C695" s="9" t="n"/>
      <c r="E695" s="9" t="n"/>
      <c r="G695" s="9" t="n"/>
    </row>
    <row r="696" ht="15.75" customHeight="1" s="496">
      <c r="A696" s="9" t="n"/>
      <c r="B696" s="9" t="n"/>
      <c r="C696" s="9" t="n"/>
      <c r="E696" s="9" t="n"/>
      <c r="G696" s="9" t="n"/>
    </row>
    <row r="697" ht="15.75" customHeight="1" s="496">
      <c r="A697" s="9" t="n"/>
      <c r="B697" s="9" t="n"/>
      <c r="C697" s="9" t="n"/>
      <c r="E697" s="9" t="n"/>
      <c r="G697" s="9" t="n"/>
    </row>
    <row r="698" ht="15.75" customHeight="1" s="496">
      <c r="A698" s="9" t="n"/>
      <c r="B698" s="9" t="n"/>
      <c r="C698" s="9" t="n"/>
      <c r="E698" s="9" t="n"/>
      <c r="G698" s="9" t="n"/>
    </row>
    <row r="699" ht="15.75" customHeight="1" s="496">
      <c r="A699" s="9" t="n"/>
      <c r="B699" s="9" t="n"/>
      <c r="C699" s="9" t="n"/>
      <c r="E699" s="9" t="n"/>
      <c r="G699" s="9" t="n"/>
    </row>
    <row r="700" ht="15.75" customHeight="1" s="496">
      <c r="A700" s="9" t="n"/>
      <c r="B700" s="9" t="n"/>
      <c r="C700" s="9" t="n"/>
      <c r="E700" s="9" t="n"/>
      <c r="G700" s="9" t="n"/>
    </row>
    <row r="701" ht="15.75" customHeight="1" s="496">
      <c r="A701" s="9" t="n"/>
      <c r="B701" s="9" t="n"/>
      <c r="C701" s="9" t="n"/>
      <c r="E701" s="9" t="n"/>
      <c r="G701" s="9" t="n"/>
    </row>
    <row r="702" ht="15.75" customHeight="1" s="496">
      <c r="A702" s="9" t="n"/>
      <c r="B702" s="9" t="n"/>
      <c r="C702" s="9" t="n"/>
      <c r="E702" s="9" t="n"/>
      <c r="G702" s="9" t="n"/>
    </row>
    <row r="703" ht="15.75" customHeight="1" s="496">
      <c r="A703" s="9" t="n"/>
      <c r="B703" s="9" t="n"/>
      <c r="C703" s="9" t="n"/>
      <c r="E703" s="9" t="n"/>
      <c r="G703" s="9" t="n"/>
    </row>
    <row r="704" ht="15.75" customHeight="1" s="496">
      <c r="A704" s="9" t="n"/>
      <c r="B704" s="9" t="n"/>
      <c r="C704" s="9" t="n"/>
      <c r="E704" s="9" t="n"/>
      <c r="G704" s="9" t="n"/>
    </row>
    <row r="705" ht="15.75" customHeight="1" s="496">
      <c r="A705" s="9" t="n"/>
      <c r="B705" s="9" t="n"/>
      <c r="C705" s="9" t="n"/>
      <c r="E705" s="9" t="n"/>
      <c r="G705" s="9" t="n"/>
    </row>
    <row r="706" ht="15.75" customHeight="1" s="496">
      <c r="A706" s="9" t="n"/>
      <c r="B706" s="9" t="n"/>
      <c r="C706" s="9" t="n"/>
      <c r="E706" s="9" t="n"/>
      <c r="G706" s="9" t="n"/>
    </row>
    <row r="707" ht="15.75" customHeight="1" s="496">
      <c r="A707" s="9" t="n"/>
      <c r="B707" s="9" t="n"/>
      <c r="C707" s="9" t="n"/>
      <c r="E707" s="9" t="n"/>
      <c r="G707" s="9" t="n"/>
    </row>
    <row r="708" ht="15.75" customHeight="1" s="496">
      <c r="A708" s="9" t="n"/>
      <c r="B708" s="9" t="n"/>
      <c r="C708" s="9" t="n"/>
      <c r="E708" s="9" t="n"/>
      <c r="G708" s="9" t="n"/>
    </row>
    <row r="709" ht="15.75" customHeight="1" s="496">
      <c r="A709" s="9" t="n"/>
      <c r="B709" s="9" t="n"/>
      <c r="C709" s="9" t="n"/>
      <c r="E709" s="9" t="n"/>
      <c r="G709" s="9" t="n"/>
    </row>
    <row r="710" ht="15.75" customHeight="1" s="496">
      <c r="A710" s="9" t="n"/>
      <c r="B710" s="9" t="n"/>
      <c r="C710" s="9" t="n"/>
      <c r="E710" s="9" t="n"/>
      <c r="G710" s="9" t="n"/>
    </row>
    <row r="711" ht="15.75" customHeight="1" s="496">
      <c r="A711" s="9" t="n"/>
      <c r="B711" s="9" t="n"/>
      <c r="C711" s="9" t="n"/>
      <c r="E711" s="9" t="n"/>
      <c r="G711" s="9" t="n"/>
    </row>
    <row r="712" ht="15.75" customHeight="1" s="496">
      <c r="A712" s="9" t="n"/>
      <c r="B712" s="9" t="n"/>
      <c r="C712" s="9" t="n"/>
      <c r="E712" s="9" t="n"/>
      <c r="G712" s="9" t="n"/>
    </row>
    <row r="713" ht="15.75" customHeight="1" s="496">
      <c r="A713" s="9" t="n"/>
      <c r="B713" s="9" t="n"/>
      <c r="C713" s="9" t="n"/>
      <c r="E713" s="9" t="n"/>
      <c r="G713" s="9" t="n"/>
    </row>
    <row r="714" ht="15.75" customHeight="1" s="496">
      <c r="A714" s="9" t="n"/>
      <c r="B714" s="9" t="n"/>
      <c r="C714" s="9" t="n"/>
      <c r="E714" s="9" t="n"/>
      <c r="G714" s="9" t="n"/>
    </row>
    <row r="715" ht="15.75" customHeight="1" s="496">
      <c r="A715" s="9" t="n"/>
      <c r="B715" s="9" t="n"/>
      <c r="C715" s="9" t="n"/>
      <c r="E715" s="9" t="n"/>
      <c r="G715" s="9" t="n"/>
    </row>
    <row r="716" ht="15.75" customHeight="1" s="496">
      <c r="A716" s="9" t="n"/>
      <c r="B716" s="9" t="n"/>
      <c r="C716" s="9" t="n"/>
      <c r="E716" s="9" t="n"/>
      <c r="G716" s="9" t="n"/>
    </row>
    <row r="717" ht="15.75" customHeight="1" s="496">
      <c r="A717" s="9" t="n"/>
      <c r="B717" s="9" t="n"/>
      <c r="C717" s="9" t="n"/>
      <c r="E717" s="9" t="n"/>
      <c r="G717" s="9" t="n"/>
    </row>
    <row r="718" ht="15.75" customHeight="1" s="496">
      <c r="A718" s="9" t="n"/>
      <c r="B718" s="9" t="n"/>
      <c r="C718" s="9" t="n"/>
      <c r="E718" s="9" t="n"/>
      <c r="G718" s="9" t="n"/>
    </row>
    <row r="719" ht="15.75" customHeight="1" s="496">
      <c r="A719" s="9" t="n"/>
      <c r="B719" s="9" t="n"/>
      <c r="C719" s="9" t="n"/>
      <c r="E719" s="9" t="n"/>
      <c r="G719" s="9" t="n"/>
    </row>
    <row r="720" ht="15.75" customHeight="1" s="496">
      <c r="A720" s="9" t="n"/>
      <c r="B720" s="9" t="n"/>
      <c r="C720" s="9" t="n"/>
      <c r="E720" s="9" t="n"/>
      <c r="G720" s="9" t="n"/>
    </row>
    <row r="721" ht="15.75" customHeight="1" s="496">
      <c r="A721" s="9" t="n"/>
      <c r="B721" s="9" t="n"/>
      <c r="C721" s="9" t="n"/>
      <c r="E721" s="9" t="n"/>
      <c r="G721" s="9" t="n"/>
    </row>
    <row r="722" ht="15.75" customHeight="1" s="496">
      <c r="A722" s="9" t="n"/>
      <c r="B722" s="9" t="n"/>
      <c r="C722" s="9" t="n"/>
      <c r="E722" s="9" t="n"/>
      <c r="G722" s="9" t="n"/>
    </row>
    <row r="723" ht="15.75" customHeight="1" s="496">
      <c r="A723" s="9" t="n"/>
      <c r="B723" s="9" t="n"/>
      <c r="C723" s="9" t="n"/>
      <c r="E723" s="9" t="n"/>
      <c r="G723" s="9" t="n"/>
    </row>
    <row r="724" ht="15.75" customHeight="1" s="496">
      <c r="A724" s="9" t="n"/>
      <c r="B724" s="9" t="n"/>
      <c r="C724" s="9" t="n"/>
      <c r="E724" s="9" t="n"/>
      <c r="G724" s="9" t="n"/>
    </row>
    <row r="725" ht="15.75" customHeight="1" s="496">
      <c r="A725" s="9" t="n"/>
      <c r="B725" s="9" t="n"/>
      <c r="C725" s="9" t="n"/>
      <c r="E725" s="9" t="n"/>
      <c r="G725" s="9" t="n"/>
    </row>
    <row r="726" ht="15.75" customHeight="1" s="496">
      <c r="A726" s="9" t="n"/>
      <c r="B726" s="9" t="n"/>
      <c r="C726" s="9" t="n"/>
      <c r="E726" s="9" t="n"/>
      <c r="G726" s="9" t="n"/>
    </row>
    <row r="727" ht="15.75" customHeight="1" s="496">
      <c r="A727" s="9" t="n"/>
      <c r="B727" s="9" t="n"/>
      <c r="C727" s="9" t="n"/>
      <c r="E727" s="9" t="n"/>
      <c r="G727" s="9" t="n"/>
    </row>
    <row r="728" ht="15.75" customHeight="1" s="496">
      <c r="A728" s="9" t="n"/>
      <c r="B728" s="9" t="n"/>
      <c r="C728" s="9" t="n"/>
      <c r="E728" s="9" t="n"/>
      <c r="G728" s="9" t="n"/>
    </row>
    <row r="729" ht="15.75" customHeight="1" s="496">
      <c r="A729" s="9" t="n"/>
      <c r="B729" s="9" t="n"/>
      <c r="C729" s="9" t="n"/>
      <c r="E729" s="9" t="n"/>
      <c r="G729" s="9" t="n"/>
    </row>
    <row r="730" ht="15.75" customHeight="1" s="496">
      <c r="A730" s="9" t="n"/>
      <c r="B730" s="9" t="n"/>
      <c r="C730" s="9" t="n"/>
      <c r="E730" s="9" t="n"/>
      <c r="G730" s="9" t="n"/>
    </row>
    <row r="731" ht="15.75" customHeight="1" s="496">
      <c r="A731" s="9" t="n"/>
      <c r="B731" s="9" t="n"/>
      <c r="C731" s="9" t="n"/>
      <c r="E731" s="9" t="n"/>
      <c r="G731" s="9" t="n"/>
    </row>
    <row r="732" ht="15.75" customHeight="1" s="496">
      <c r="A732" s="9" t="n"/>
      <c r="B732" s="9" t="n"/>
      <c r="C732" s="9" t="n"/>
      <c r="E732" s="9" t="n"/>
      <c r="G732" s="9" t="n"/>
    </row>
    <row r="733" ht="15.75" customHeight="1" s="496">
      <c r="A733" s="9" t="n"/>
      <c r="B733" s="9" t="n"/>
      <c r="C733" s="9" t="n"/>
      <c r="E733" s="9" t="n"/>
      <c r="G733" s="9" t="n"/>
    </row>
    <row r="734" ht="15.75" customHeight="1" s="496">
      <c r="A734" s="9" t="n"/>
      <c r="B734" s="9" t="n"/>
      <c r="C734" s="9" t="n"/>
      <c r="E734" s="9" t="n"/>
      <c r="G734" s="9" t="n"/>
    </row>
    <row r="735" ht="15.75" customHeight="1" s="496">
      <c r="A735" s="9" t="n"/>
      <c r="B735" s="9" t="n"/>
      <c r="C735" s="9" t="n"/>
      <c r="E735" s="9" t="n"/>
      <c r="G735" s="9" t="n"/>
    </row>
    <row r="736" ht="15.75" customHeight="1" s="496">
      <c r="A736" s="9" t="n"/>
      <c r="B736" s="9" t="n"/>
      <c r="C736" s="9" t="n"/>
      <c r="E736" s="9" t="n"/>
      <c r="G736" s="9" t="n"/>
    </row>
    <row r="737" ht="15.75" customHeight="1" s="496">
      <c r="A737" s="9" t="n"/>
      <c r="B737" s="9" t="n"/>
      <c r="C737" s="9" t="n"/>
      <c r="E737" s="9" t="n"/>
      <c r="G737" s="9" t="n"/>
    </row>
    <row r="738" ht="15.75" customHeight="1" s="496">
      <c r="A738" s="9" t="n"/>
      <c r="B738" s="9" t="n"/>
      <c r="C738" s="9" t="n"/>
      <c r="E738" s="9" t="n"/>
      <c r="G738" s="9" t="n"/>
    </row>
    <row r="739" ht="15.75" customHeight="1" s="496">
      <c r="A739" s="9" t="n"/>
      <c r="B739" s="9" t="n"/>
      <c r="C739" s="9" t="n"/>
      <c r="E739" s="9" t="n"/>
      <c r="G739" s="9" t="n"/>
    </row>
    <row r="740" ht="15.75" customHeight="1" s="496">
      <c r="A740" s="9" t="n"/>
      <c r="B740" s="9" t="n"/>
      <c r="C740" s="9" t="n"/>
      <c r="E740" s="9" t="n"/>
      <c r="G740" s="9" t="n"/>
    </row>
    <row r="741" ht="15.75" customHeight="1" s="496">
      <c r="A741" s="9" t="n"/>
      <c r="B741" s="9" t="n"/>
      <c r="C741" s="9" t="n"/>
      <c r="E741" s="9" t="n"/>
      <c r="G741" s="9" t="n"/>
    </row>
    <row r="742" ht="15.75" customHeight="1" s="496">
      <c r="A742" s="9" t="n"/>
      <c r="B742" s="9" t="n"/>
      <c r="C742" s="9" t="n"/>
      <c r="E742" s="9" t="n"/>
      <c r="G742" s="9" t="n"/>
    </row>
    <row r="743" ht="15.75" customHeight="1" s="496">
      <c r="A743" s="9" t="n"/>
      <c r="B743" s="9" t="n"/>
      <c r="C743" s="9" t="n"/>
      <c r="E743" s="9" t="n"/>
      <c r="G743" s="9" t="n"/>
    </row>
    <row r="744" ht="15.75" customHeight="1" s="496">
      <c r="A744" s="9" t="n"/>
      <c r="B744" s="9" t="n"/>
      <c r="C744" s="9" t="n"/>
      <c r="E744" s="9" t="n"/>
      <c r="G744" s="9" t="n"/>
    </row>
    <row r="745" ht="15.75" customHeight="1" s="496">
      <c r="A745" s="9" t="n"/>
      <c r="B745" s="9" t="n"/>
      <c r="C745" s="9" t="n"/>
      <c r="E745" s="9" t="n"/>
      <c r="G745" s="9" t="n"/>
    </row>
    <row r="746" ht="15.75" customHeight="1" s="496">
      <c r="A746" s="9" t="n"/>
      <c r="B746" s="9" t="n"/>
      <c r="C746" s="9" t="n"/>
      <c r="E746" s="9" t="n"/>
      <c r="G746" s="9" t="n"/>
    </row>
    <row r="747" ht="15.75" customHeight="1" s="496">
      <c r="A747" s="9" t="n"/>
      <c r="B747" s="9" t="n"/>
      <c r="C747" s="9" t="n"/>
      <c r="E747" s="9" t="n"/>
      <c r="G747" s="9" t="n"/>
    </row>
    <row r="748" ht="15.75" customHeight="1" s="496">
      <c r="A748" s="9" t="n"/>
      <c r="B748" s="9" t="n"/>
      <c r="C748" s="9" t="n"/>
      <c r="E748" s="9" t="n"/>
      <c r="G748" s="9" t="n"/>
    </row>
    <row r="749" ht="15.75" customHeight="1" s="496">
      <c r="A749" s="9" t="n"/>
      <c r="B749" s="9" t="n"/>
      <c r="C749" s="9" t="n"/>
      <c r="E749" s="9" t="n"/>
      <c r="G749" s="9" t="n"/>
    </row>
    <row r="750" ht="15.75" customHeight="1" s="496">
      <c r="A750" s="9" t="n"/>
      <c r="B750" s="9" t="n"/>
      <c r="C750" s="9" t="n"/>
      <c r="E750" s="9" t="n"/>
      <c r="G750" s="9" t="n"/>
    </row>
    <row r="751" ht="15.75" customHeight="1" s="496">
      <c r="A751" s="9" t="n"/>
      <c r="B751" s="9" t="n"/>
      <c r="C751" s="9" t="n"/>
      <c r="E751" s="9" t="n"/>
      <c r="G751" s="9" t="n"/>
    </row>
    <row r="752" ht="15.75" customHeight="1" s="496">
      <c r="A752" s="9" t="n"/>
      <c r="B752" s="9" t="n"/>
      <c r="C752" s="9" t="n"/>
      <c r="E752" s="9" t="n"/>
      <c r="G752" s="9" t="n"/>
    </row>
    <row r="753" ht="15.75" customHeight="1" s="496">
      <c r="A753" s="9" t="n"/>
      <c r="B753" s="9" t="n"/>
      <c r="C753" s="9" t="n"/>
      <c r="E753" s="9" t="n"/>
      <c r="G753" s="9" t="n"/>
    </row>
    <row r="754" ht="15.75" customHeight="1" s="496">
      <c r="A754" s="9" t="n"/>
      <c r="B754" s="9" t="n"/>
      <c r="C754" s="9" t="n"/>
      <c r="E754" s="9" t="n"/>
      <c r="G754" s="9" t="n"/>
    </row>
    <row r="755" ht="15.75" customHeight="1" s="496">
      <c r="A755" s="9" t="n"/>
      <c r="B755" s="9" t="n"/>
      <c r="C755" s="9" t="n"/>
      <c r="E755" s="9" t="n"/>
      <c r="G755" s="9" t="n"/>
    </row>
    <row r="756" ht="15.75" customHeight="1" s="496">
      <c r="A756" s="9" t="n"/>
      <c r="B756" s="9" t="n"/>
      <c r="C756" s="9" t="n"/>
      <c r="E756" s="9" t="n"/>
      <c r="G756" s="9" t="n"/>
    </row>
    <row r="757" ht="15.75" customHeight="1" s="496">
      <c r="A757" s="9" t="n"/>
      <c r="B757" s="9" t="n"/>
      <c r="C757" s="9" t="n"/>
      <c r="E757" s="9" t="n"/>
      <c r="G757" s="9" t="n"/>
    </row>
    <row r="758" ht="15.75" customHeight="1" s="496">
      <c r="A758" s="9" t="n"/>
      <c r="B758" s="9" t="n"/>
      <c r="C758" s="9" t="n"/>
      <c r="E758" s="9" t="n"/>
      <c r="G758" s="9" t="n"/>
    </row>
    <row r="759" ht="15.75" customHeight="1" s="496">
      <c r="A759" s="9" t="n"/>
      <c r="B759" s="9" t="n"/>
      <c r="C759" s="9" t="n"/>
      <c r="E759" s="9" t="n"/>
      <c r="G759" s="9" t="n"/>
    </row>
    <row r="760" ht="15.75" customHeight="1" s="496">
      <c r="A760" s="9" t="n"/>
      <c r="B760" s="9" t="n"/>
      <c r="C760" s="9" t="n"/>
      <c r="E760" s="9" t="n"/>
      <c r="G760" s="9" t="n"/>
    </row>
    <row r="761" ht="15.75" customHeight="1" s="496">
      <c r="A761" s="9" t="n"/>
      <c r="B761" s="9" t="n"/>
      <c r="C761" s="9" t="n"/>
      <c r="E761" s="9" t="n"/>
      <c r="G761" s="9" t="n"/>
    </row>
    <row r="762" ht="15.75" customHeight="1" s="496">
      <c r="A762" s="9" t="n"/>
      <c r="B762" s="9" t="n"/>
      <c r="C762" s="9" t="n"/>
      <c r="E762" s="9" t="n"/>
      <c r="G762" s="9" t="n"/>
    </row>
    <row r="763" ht="15.75" customHeight="1" s="496">
      <c r="A763" s="9" t="n"/>
      <c r="B763" s="9" t="n"/>
      <c r="C763" s="9" t="n"/>
      <c r="E763" s="9" t="n"/>
      <c r="G763" s="9" t="n"/>
    </row>
    <row r="764" ht="15.75" customHeight="1" s="496">
      <c r="A764" s="9" t="n"/>
      <c r="B764" s="9" t="n"/>
      <c r="C764" s="9" t="n"/>
      <c r="E764" s="9" t="n"/>
      <c r="G764" s="9" t="n"/>
    </row>
    <row r="765" ht="15.75" customHeight="1" s="496">
      <c r="A765" s="9" t="n"/>
      <c r="B765" s="9" t="n"/>
      <c r="C765" s="9" t="n"/>
      <c r="E765" s="9" t="n"/>
      <c r="G765" s="9" t="n"/>
    </row>
    <row r="766" ht="15.75" customHeight="1" s="496">
      <c r="A766" s="9" t="n"/>
      <c r="B766" s="9" t="n"/>
      <c r="C766" s="9" t="n"/>
      <c r="E766" s="9" t="n"/>
      <c r="G766" s="9" t="n"/>
    </row>
    <row r="767" ht="15.75" customHeight="1" s="496">
      <c r="A767" s="9" t="n"/>
      <c r="B767" s="9" t="n"/>
      <c r="C767" s="9" t="n"/>
      <c r="E767" s="9" t="n"/>
      <c r="G767" s="9" t="n"/>
    </row>
    <row r="768" ht="15.75" customHeight="1" s="496">
      <c r="A768" s="9" t="n"/>
      <c r="B768" s="9" t="n"/>
      <c r="C768" s="9" t="n"/>
      <c r="E768" s="9" t="n"/>
      <c r="G768" s="9" t="n"/>
    </row>
    <row r="769" ht="15.75" customHeight="1" s="496">
      <c r="A769" s="9" t="n"/>
      <c r="B769" s="9" t="n"/>
      <c r="C769" s="9" t="n"/>
      <c r="E769" s="9" t="n"/>
      <c r="G769" s="9" t="n"/>
    </row>
    <row r="770" ht="15.75" customHeight="1" s="496">
      <c r="A770" s="9" t="n"/>
      <c r="B770" s="9" t="n"/>
      <c r="C770" s="9" t="n"/>
      <c r="E770" s="9" t="n"/>
      <c r="G770" s="9" t="n"/>
    </row>
    <row r="771" ht="15.75" customHeight="1" s="496">
      <c r="A771" s="9" t="n"/>
      <c r="B771" s="9" t="n"/>
      <c r="C771" s="9" t="n"/>
      <c r="E771" s="9" t="n"/>
      <c r="G771" s="9" t="n"/>
    </row>
    <row r="772" ht="15.75" customHeight="1" s="496">
      <c r="A772" s="9" t="n"/>
      <c r="B772" s="9" t="n"/>
      <c r="C772" s="9" t="n"/>
      <c r="E772" s="9" t="n"/>
      <c r="G772" s="9" t="n"/>
    </row>
    <row r="773" ht="15.75" customHeight="1" s="496">
      <c r="A773" s="9" t="n"/>
      <c r="B773" s="9" t="n"/>
      <c r="C773" s="9" t="n"/>
      <c r="E773" s="9" t="n"/>
      <c r="G773" s="9" t="n"/>
    </row>
    <row r="774" ht="15.75" customHeight="1" s="496">
      <c r="A774" s="9" t="n"/>
      <c r="B774" s="9" t="n"/>
      <c r="C774" s="9" t="n"/>
      <c r="E774" s="9" t="n"/>
      <c r="G774" s="9" t="n"/>
    </row>
    <row r="775" ht="15.75" customHeight="1" s="496">
      <c r="A775" s="9" t="n"/>
      <c r="B775" s="9" t="n"/>
      <c r="C775" s="9" t="n"/>
      <c r="E775" s="9" t="n"/>
      <c r="G775" s="9" t="n"/>
    </row>
    <row r="776" ht="15.75" customHeight="1" s="496">
      <c r="A776" s="9" t="n"/>
      <c r="B776" s="9" t="n"/>
      <c r="C776" s="9" t="n"/>
      <c r="E776" s="9" t="n"/>
      <c r="G776" s="9" t="n"/>
    </row>
    <row r="777" ht="15.75" customHeight="1" s="496">
      <c r="A777" s="9" t="n"/>
      <c r="B777" s="9" t="n"/>
      <c r="C777" s="9" t="n"/>
      <c r="E777" s="9" t="n"/>
      <c r="G777" s="9" t="n"/>
    </row>
    <row r="778" ht="15.75" customHeight="1" s="496">
      <c r="A778" s="9" t="n"/>
      <c r="B778" s="9" t="n"/>
      <c r="C778" s="9" t="n"/>
      <c r="E778" s="9" t="n"/>
      <c r="G778" s="9" t="n"/>
    </row>
    <row r="779" ht="15.75" customHeight="1" s="496">
      <c r="A779" s="9" t="n"/>
      <c r="B779" s="9" t="n"/>
      <c r="C779" s="9" t="n"/>
      <c r="E779" s="9" t="n"/>
      <c r="G779" s="9" t="n"/>
    </row>
    <row r="780" ht="15.75" customHeight="1" s="496">
      <c r="A780" s="9" t="n"/>
      <c r="B780" s="9" t="n"/>
      <c r="C780" s="9" t="n"/>
      <c r="E780" s="9" t="n"/>
      <c r="G780" s="9" t="n"/>
    </row>
    <row r="781" ht="15.75" customHeight="1" s="496">
      <c r="A781" s="9" t="n"/>
      <c r="B781" s="9" t="n"/>
      <c r="C781" s="9" t="n"/>
      <c r="E781" s="9" t="n"/>
      <c r="G781" s="9" t="n"/>
    </row>
    <row r="782" ht="15.75" customHeight="1" s="496">
      <c r="A782" s="9" t="n"/>
      <c r="B782" s="9" t="n"/>
      <c r="C782" s="9" t="n"/>
      <c r="E782" s="9" t="n"/>
      <c r="G782" s="9" t="n"/>
    </row>
    <row r="783" ht="15.75" customHeight="1" s="496">
      <c r="A783" s="9" t="n"/>
      <c r="B783" s="9" t="n"/>
      <c r="C783" s="9" t="n"/>
      <c r="E783" s="9" t="n"/>
      <c r="G783" s="9" t="n"/>
    </row>
    <row r="784" ht="15.75" customHeight="1" s="496">
      <c r="A784" s="9" t="n"/>
      <c r="B784" s="9" t="n"/>
      <c r="C784" s="9" t="n"/>
      <c r="E784" s="9" t="n"/>
      <c r="G784" s="9" t="n"/>
    </row>
    <row r="785" ht="15.75" customHeight="1" s="496">
      <c r="A785" s="9" t="n"/>
      <c r="B785" s="9" t="n"/>
      <c r="C785" s="9" t="n"/>
      <c r="E785" s="9" t="n"/>
      <c r="G785" s="9" t="n"/>
    </row>
    <row r="786" ht="15.75" customHeight="1" s="496">
      <c r="A786" s="9" t="n"/>
      <c r="B786" s="9" t="n"/>
      <c r="C786" s="9" t="n"/>
      <c r="E786" s="9" t="n"/>
      <c r="G786" s="9" t="n"/>
    </row>
    <row r="787" ht="15.75" customHeight="1" s="496">
      <c r="A787" s="9" t="n"/>
      <c r="B787" s="9" t="n"/>
      <c r="C787" s="9" t="n"/>
      <c r="E787" s="9" t="n"/>
      <c r="G787" s="9" t="n"/>
    </row>
    <row r="788" ht="15.75" customHeight="1" s="496">
      <c r="A788" s="9" t="n"/>
      <c r="B788" s="9" t="n"/>
      <c r="C788" s="9" t="n"/>
      <c r="E788" s="9" t="n"/>
      <c r="G788" s="9" t="n"/>
    </row>
    <row r="789" ht="15.75" customHeight="1" s="496">
      <c r="A789" s="9" t="n"/>
      <c r="B789" s="9" t="n"/>
      <c r="C789" s="9" t="n"/>
      <c r="E789" s="9" t="n"/>
      <c r="G789" s="9" t="n"/>
    </row>
    <row r="790" ht="15.75" customHeight="1" s="496">
      <c r="A790" s="9" t="n"/>
      <c r="B790" s="9" t="n"/>
      <c r="C790" s="9" t="n"/>
      <c r="E790" s="9" t="n"/>
      <c r="G790" s="9" t="n"/>
    </row>
    <row r="791" ht="15.75" customHeight="1" s="496">
      <c r="A791" s="9" t="n"/>
      <c r="B791" s="9" t="n"/>
      <c r="C791" s="9" t="n"/>
      <c r="E791" s="9" t="n"/>
      <c r="G791" s="9" t="n"/>
    </row>
    <row r="792" ht="15.75" customHeight="1" s="496">
      <c r="A792" s="9" t="n"/>
      <c r="B792" s="9" t="n"/>
      <c r="C792" s="9" t="n"/>
      <c r="E792" s="9" t="n"/>
      <c r="G792" s="9" t="n"/>
    </row>
    <row r="793" ht="15.75" customHeight="1" s="496">
      <c r="A793" s="9" t="n"/>
      <c r="B793" s="9" t="n"/>
      <c r="C793" s="9" t="n"/>
      <c r="E793" s="9" t="n"/>
      <c r="G793" s="9" t="n"/>
    </row>
    <row r="794" ht="15.75" customHeight="1" s="496">
      <c r="A794" s="9" t="n"/>
      <c r="B794" s="9" t="n"/>
      <c r="C794" s="9" t="n"/>
      <c r="E794" s="9" t="n"/>
      <c r="G794" s="9" t="n"/>
    </row>
    <row r="795" ht="15.75" customHeight="1" s="496">
      <c r="A795" s="9" t="n"/>
      <c r="B795" s="9" t="n"/>
      <c r="C795" s="9" t="n"/>
      <c r="E795" s="9" t="n"/>
      <c r="G795" s="9" t="n"/>
    </row>
    <row r="796" ht="15.75" customHeight="1" s="496">
      <c r="A796" s="9" t="n"/>
      <c r="B796" s="9" t="n"/>
      <c r="C796" s="9" t="n"/>
      <c r="E796" s="9" t="n"/>
      <c r="G796" s="9" t="n"/>
    </row>
    <row r="797" ht="15.75" customHeight="1" s="496">
      <c r="A797" s="9" t="n"/>
      <c r="B797" s="9" t="n"/>
      <c r="C797" s="9" t="n"/>
      <c r="E797" s="9" t="n"/>
      <c r="G797" s="9" t="n"/>
    </row>
    <row r="798" ht="15.75" customHeight="1" s="496">
      <c r="A798" s="9" t="n"/>
      <c r="B798" s="9" t="n"/>
      <c r="C798" s="9" t="n"/>
      <c r="E798" s="9" t="n"/>
      <c r="G798" s="9" t="n"/>
    </row>
    <row r="799" ht="15.75" customHeight="1" s="496">
      <c r="A799" s="9" t="n"/>
      <c r="B799" s="9" t="n"/>
      <c r="C799" s="9" t="n"/>
      <c r="E799" s="9" t="n"/>
      <c r="G799" s="9" t="n"/>
    </row>
    <row r="800" ht="15.75" customHeight="1" s="496">
      <c r="A800" s="9" t="n"/>
      <c r="B800" s="9" t="n"/>
      <c r="C800" s="9" t="n"/>
      <c r="E800" s="9" t="n"/>
      <c r="G800" s="9" t="n"/>
    </row>
    <row r="801" ht="15.75" customHeight="1" s="496">
      <c r="A801" s="9" t="n"/>
      <c r="B801" s="9" t="n"/>
      <c r="C801" s="9" t="n"/>
      <c r="E801" s="9" t="n"/>
      <c r="G801" s="9" t="n"/>
    </row>
    <row r="802" ht="15.75" customHeight="1" s="496">
      <c r="A802" s="9" t="n"/>
      <c r="B802" s="9" t="n"/>
      <c r="C802" s="9" t="n"/>
      <c r="E802" s="9" t="n"/>
      <c r="G802" s="9" t="n"/>
    </row>
    <row r="803" ht="15.75" customHeight="1" s="496">
      <c r="A803" s="9" t="n"/>
      <c r="B803" s="9" t="n"/>
      <c r="C803" s="9" t="n"/>
      <c r="E803" s="9" t="n"/>
      <c r="G803" s="9" t="n"/>
    </row>
    <row r="804" ht="15.75" customHeight="1" s="496">
      <c r="A804" s="9" t="n"/>
      <c r="B804" s="9" t="n"/>
      <c r="C804" s="9" t="n"/>
      <c r="E804" s="9" t="n"/>
      <c r="G804" s="9" t="n"/>
    </row>
    <row r="805" ht="15.75" customHeight="1" s="496">
      <c r="A805" s="9" t="n"/>
      <c r="B805" s="9" t="n"/>
      <c r="C805" s="9" t="n"/>
      <c r="E805" s="9" t="n"/>
      <c r="G805" s="9" t="n"/>
    </row>
    <row r="806" ht="15.75" customHeight="1" s="496">
      <c r="A806" s="9" t="n"/>
      <c r="B806" s="9" t="n"/>
      <c r="C806" s="9" t="n"/>
      <c r="E806" s="9" t="n"/>
      <c r="G806" s="9" t="n"/>
    </row>
    <row r="807" ht="15.75" customHeight="1" s="496">
      <c r="A807" s="9" t="n"/>
      <c r="B807" s="9" t="n"/>
      <c r="C807" s="9" t="n"/>
      <c r="E807" s="9" t="n"/>
      <c r="G807" s="9" t="n"/>
    </row>
    <row r="808" ht="15.75" customHeight="1" s="496">
      <c r="A808" s="9" t="n"/>
      <c r="B808" s="9" t="n"/>
      <c r="C808" s="9" t="n"/>
      <c r="E808" s="9" t="n"/>
      <c r="G808" s="9" t="n"/>
    </row>
    <row r="809" ht="15.75" customHeight="1" s="496">
      <c r="A809" s="9" t="n"/>
      <c r="B809" s="9" t="n"/>
      <c r="C809" s="9" t="n"/>
      <c r="E809" s="9" t="n"/>
      <c r="G809" s="9" t="n"/>
    </row>
    <row r="810" ht="15.75" customHeight="1" s="496">
      <c r="A810" s="9" t="n"/>
      <c r="B810" s="9" t="n"/>
      <c r="C810" s="9" t="n"/>
      <c r="E810" s="9" t="n"/>
      <c r="G810" s="9" t="n"/>
    </row>
    <row r="811" ht="15.75" customHeight="1" s="496">
      <c r="A811" s="9" t="n"/>
      <c r="B811" s="9" t="n"/>
      <c r="C811" s="9" t="n"/>
      <c r="E811" s="9" t="n"/>
      <c r="G811" s="9" t="n"/>
    </row>
    <row r="812" ht="15.75" customHeight="1" s="496">
      <c r="A812" s="9" t="n"/>
      <c r="B812" s="9" t="n"/>
      <c r="C812" s="9" t="n"/>
      <c r="E812" s="9" t="n"/>
      <c r="G812" s="9" t="n"/>
    </row>
    <row r="813" ht="15.75" customHeight="1" s="496">
      <c r="A813" s="9" t="n"/>
      <c r="B813" s="9" t="n"/>
      <c r="C813" s="9" t="n"/>
      <c r="E813" s="9" t="n"/>
      <c r="G813" s="9" t="n"/>
    </row>
    <row r="814" ht="15.75" customHeight="1" s="496">
      <c r="A814" s="9" t="n"/>
      <c r="B814" s="9" t="n"/>
      <c r="C814" s="9" t="n"/>
      <c r="E814" s="9" t="n"/>
      <c r="G814" s="9" t="n"/>
    </row>
    <row r="815" ht="15.75" customHeight="1" s="496">
      <c r="A815" s="9" t="n"/>
      <c r="B815" s="9" t="n"/>
      <c r="C815" s="9" t="n"/>
      <c r="E815" s="9" t="n"/>
      <c r="G815" s="9" t="n"/>
    </row>
    <row r="816" ht="15.75" customHeight="1" s="496">
      <c r="A816" s="9" t="n"/>
      <c r="B816" s="9" t="n"/>
      <c r="C816" s="9" t="n"/>
      <c r="E816" s="9" t="n"/>
      <c r="G816" s="9" t="n"/>
    </row>
    <row r="817" ht="15.75" customHeight="1" s="496">
      <c r="A817" s="9" t="n"/>
      <c r="B817" s="9" t="n"/>
      <c r="C817" s="9" t="n"/>
      <c r="E817" s="9" t="n"/>
      <c r="G817" s="9" t="n"/>
    </row>
    <row r="818" ht="15.75" customHeight="1" s="496">
      <c r="A818" s="9" t="n"/>
      <c r="B818" s="9" t="n"/>
      <c r="C818" s="9" t="n"/>
      <c r="E818" s="9" t="n"/>
      <c r="G818" s="9" t="n"/>
    </row>
    <row r="819" ht="15.75" customHeight="1" s="496">
      <c r="A819" s="9" t="n"/>
      <c r="B819" s="9" t="n"/>
      <c r="C819" s="9" t="n"/>
      <c r="E819" s="9" t="n"/>
      <c r="G819" s="9" t="n"/>
    </row>
    <row r="820" ht="15.75" customHeight="1" s="496">
      <c r="A820" s="9" t="n"/>
      <c r="B820" s="9" t="n"/>
      <c r="C820" s="9" t="n"/>
      <c r="E820" s="9" t="n"/>
      <c r="G820" s="9" t="n"/>
    </row>
    <row r="821" ht="15.75" customHeight="1" s="496">
      <c r="A821" s="9" t="n"/>
      <c r="B821" s="9" t="n"/>
      <c r="C821" s="9" t="n"/>
      <c r="E821" s="9" t="n"/>
      <c r="G821" s="9" t="n"/>
    </row>
    <row r="822" ht="15.75" customHeight="1" s="496">
      <c r="A822" s="9" t="n"/>
      <c r="B822" s="9" t="n"/>
      <c r="C822" s="9" t="n"/>
      <c r="E822" s="9" t="n"/>
      <c r="G822" s="9" t="n"/>
    </row>
    <row r="823" ht="15.75" customHeight="1" s="496">
      <c r="A823" s="9" t="n"/>
      <c r="B823" s="9" t="n"/>
      <c r="C823" s="9" t="n"/>
      <c r="E823" s="9" t="n"/>
      <c r="G823" s="9" t="n"/>
    </row>
    <row r="824" ht="15.75" customHeight="1" s="496">
      <c r="A824" s="9" t="n"/>
      <c r="B824" s="9" t="n"/>
      <c r="C824" s="9" t="n"/>
      <c r="E824" s="9" t="n"/>
      <c r="G824" s="9" t="n"/>
    </row>
    <row r="825" ht="15.75" customHeight="1" s="496">
      <c r="A825" s="9" t="n"/>
      <c r="B825" s="9" t="n"/>
      <c r="C825" s="9" t="n"/>
      <c r="E825" s="9" t="n"/>
      <c r="G825" s="9" t="n"/>
    </row>
    <row r="826" ht="15.75" customHeight="1" s="496">
      <c r="A826" s="9" t="n"/>
      <c r="B826" s="9" t="n"/>
      <c r="C826" s="9" t="n"/>
      <c r="E826" s="9" t="n"/>
      <c r="G826" s="9" t="n"/>
    </row>
    <row r="827" ht="15.75" customHeight="1" s="496">
      <c r="A827" s="9" t="n"/>
      <c r="B827" s="9" t="n"/>
      <c r="C827" s="9" t="n"/>
      <c r="E827" s="9" t="n"/>
      <c r="G827" s="9" t="n"/>
    </row>
    <row r="828" ht="15.75" customHeight="1" s="496">
      <c r="A828" s="9" t="n"/>
      <c r="B828" s="9" t="n"/>
      <c r="C828" s="9" t="n"/>
      <c r="E828" s="9" t="n"/>
      <c r="G828" s="9" t="n"/>
    </row>
    <row r="829" ht="15.75" customHeight="1" s="496">
      <c r="A829" s="9" t="n"/>
      <c r="B829" s="9" t="n"/>
      <c r="C829" s="9" t="n"/>
      <c r="E829" s="9" t="n"/>
      <c r="G829" s="9" t="n"/>
    </row>
    <row r="830" ht="15.75" customHeight="1" s="496">
      <c r="A830" s="9" t="n"/>
      <c r="B830" s="9" t="n"/>
      <c r="C830" s="9" t="n"/>
      <c r="E830" s="9" t="n"/>
      <c r="G830" s="9" t="n"/>
    </row>
    <row r="831" ht="15.75" customHeight="1" s="496">
      <c r="A831" s="9" t="n"/>
      <c r="B831" s="9" t="n"/>
      <c r="C831" s="9" t="n"/>
      <c r="E831" s="9" t="n"/>
      <c r="G831" s="9" t="n"/>
    </row>
    <row r="832" ht="15.75" customHeight="1" s="496">
      <c r="A832" s="9" t="n"/>
      <c r="B832" s="9" t="n"/>
      <c r="C832" s="9" t="n"/>
      <c r="E832" s="9" t="n"/>
      <c r="G832" s="9" t="n"/>
    </row>
    <row r="833" ht="15.75" customHeight="1" s="496">
      <c r="A833" s="9" t="n"/>
      <c r="B833" s="9" t="n"/>
      <c r="C833" s="9" t="n"/>
      <c r="E833" s="9" t="n"/>
      <c r="G833" s="9" t="n"/>
    </row>
    <row r="834" ht="15.75" customHeight="1" s="496">
      <c r="A834" s="9" t="n"/>
      <c r="B834" s="9" t="n"/>
      <c r="C834" s="9" t="n"/>
      <c r="E834" s="9" t="n"/>
      <c r="G834" s="9" t="n"/>
    </row>
    <row r="835" ht="15.75" customHeight="1" s="496">
      <c r="A835" s="9" t="n"/>
      <c r="B835" s="9" t="n"/>
      <c r="C835" s="9" t="n"/>
      <c r="E835" s="9" t="n"/>
      <c r="G835" s="9" t="n"/>
    </row>
    <row r="836" ht="15.75" customHeight="1" s="496">
      <c r="A836" s="9" t="n"/>
      <c r="B836" s="9" t="n"/>
      <c r="C836" s="9" t="n"/>
      <c r="E836" s="9" t="n"/>
      <c r="G836" s="9" t="n"/>
    </row>
    <row r="837" ht="15.75" customHeight="1" s="496">
      <c r="A837" s="9" t="n"/>
      <c r="B837" s="9" t="n"/>
      <c r="C837" s="9" t="n"/>
      <c r="E837" s="9" t="n"/>
      <c r="G837" s="9" t="n"/>
    </row>
    <row r="838" ht="15.75" customHeight="1" s="496">
      <c r="A838" s="9" t="n"/>
      <c r="B838" s="9" t="n"/>
      <c r="C838" s="9" t="n"/>
      <c r="E838" s="9" t="n"/>
      <c r="G838" s="9" t="n"/>
    </row>
    <row r="839" ht="15.75" customHeight="1" s="496">
      <c r="A839" s="9" t="n"/>
      <c r="B839" s="9" t="n"/>
      <c r="C839" s="9" t="n"/>
      <c r="E839" s="9" t="n"/>
      <c r="G839" s="9" t="n"/>
    </row>
    <row r="840" ht="15.75" customHeight="1" s="496">
      <c r="A840" s="9" t="n"/>
      <c r="B840" s="9" t="n"/>
      <c r="C840" s="9" t="n"/>
      <c r="E840" s="9" t="n"/>
      <c r="G840" s="9" t="n"/>
    </row>
    <row r="841" ht="15.75" customHeight="1" s="496">
      <c r="A841" s="9" t="n"/>
      <c r="B841" s="9" t="n"/>
      <c r="C841" s="9" t="n"/>
      <c r="E841" s="9" t="n"/>
      <c r="G841" s="9" t="n"/>
    </row>
    <row r="842" ht="15.75" customHeight="1" s="496">
      <c r="A842" s="9" t="n"/>
      <c r="B842" s="9" t="n"/>
      <c r="C842" s="9" t="n"/>
      <c r="E842" s="9" t="n"/>
      <c r="G842" s="9" t="n"/>
    </row>
    <row r="843" ht="15.75" customHeight="1" s="496">
      <c r="A843" s="9" t="n"/>
      <c r="B843" s="9" t="n"/>
      <c r="C843" s="9" t="n"/>
      <c r="E843" s="9" t="n"/>
      <c r="G843" s="9" t="n"/>
    </row>
    <row r="844" ht="15.75" customHeight="1" s="496">
      <c r="A844" s="9" t="n"/>
      <c r="B844" s="9" t="n"/>
      <c r="C844" s="9" t="n"/>
      <c r="E844" s="9" t="n"/>
      <c r="G844" s="9" t="n"/>
    </row>
    <row r="845" ht="15.75" customHeight="1" s="496">
      <c r="A845" s="9" t="n"/>
      <c r="B845" s="9" t="n"/>
      <c r="C845" s="9" t="n"/>
      <c r="E845" s="9" t="n"/>
      <c r="G845" s="9" t="n"/>
    </row>
    <row r="846" ht="15.75" customHeight="1" s="496">
      <c r="A846" s="9" t="n"/>
      <c r="B846" s="9" t="n"/>
      <c r="C846" s="9" t="n"/>
      <c r="E846" s="9" t="n"/>
      <c r="G846" s="9" t="n"/>
    </row>
    <row r="847" ht="15.75" customHeight="1" s="496">
      <c r="A847" s="9" t="n"/>
      <c r="B847" s="9" t="n"/>
      <c r="C847" s="9" t="n"/>
      <c r="E847" s="9" t="n"/>
      <c r="G847" s="9" t="n"/>
    </row>
    <row r="848" ht="15.75" customHeight="1" s="496">
      <c r="A848" s="9" t="n"/>
      <c r="B848" s="9" t="n"/>
      <c r="C848" s="9" t="n"/>
      <c r="E848" s="9" t="n"/>
      <c r="G848" s="9" t="n"/>
    </row>
    <row r="849" ht="15.75" customHeight="1" s="496">
      <c r="A849" s="9" t="n"/>
      <c r="B849" s="9" t="n"/>
      <c r="C849" s="9" t="n"/>
      <c r="E849" s="9" t="n"/>
      <c r="G849" s="9" t="n"/>
    </row>
    <row r="850" ht="15.75" customHeight="1" s="496">
      <c r="A850" s="9" t="n"/>
      <c r="B850" s="9" t="n"/>
      <c r="C850" s="9" t="n"/>
      <c r="E850" s="9" t="n"/>
      <c r="G850" s="9" t="n"/>
    </row>
    <row r="851" ht="15.75" customHeight="1" s="496">
      <c r="A851" s="9" t="n"/>
      <c r="B851" s="9" t="n"/>
      <c r="C851" s="9" t="n"/>
      <c r="E851" s="9" t="n"/>
      <c r="G851" s="9" t="n"/>
    </row>
    <row r="852" ht="15.75" customHeight="1" s="496">
      <c r="A852" s="9" t="n"/>
      <c r="B852" s="9" t="n"/>
      <c r="C852" s="9" t="n"/>
      <c r="E852" s="9" t="n"/>
      <c r="G852" s="9" t="n"/>
    </row>
    <row r="853" ht="15.75" customHeight="1" s="496">
      <c r="A853" s="9" t="n"/>
      <c r="B853" s="9" t="n"/>
      <c r="C853" s="9" t="n"/>
      <c r="E853" s="9" t="n"/>
      <c r="G853" s="9" t="n"/>
    </row>
    <row r="854" ht="15.75" customHeight="1" s="496">
      <c r="A854" s="9" t="n"/>
      <c r="B854" s="9" t="n"/>
      <c r="C854" s="9" t="n"/>
      <c r="E854" s="9" t="n"/>
      <c r="G854" s="9" t="n"/>
    </row>
    <row r="855" ht="15.75" customHeight="1" s="496">
      <c r="A855" s="9" t="n"/>
      <c r="B855" s="9" t="n"/>
      <c r="C855" s="9" t="n"/>
      <c r="E855" s="9" t="n"/>
      <c r="G855" s="9" t="n"/>
    </row>
    <row r="856" ht="15.75" customHeight="1" s="496">
      <c r="A856" s="9" t="n"/>
      <c r="B856" s="9" t="n"/>
      <c r="C856" s="9" t="n"/>
      <c r="E856" s="9" t="n"/>
      <c r="G856" s="9" t="n"/>
    </row>
    <row r="857" ht="15.75" customHeight="1" s="496">
      <c r="A857" s="9" t="n"/>
      <c r="B857" s="9" t="n"/>
      <c r="C857" s="9" t="n"/>
      <c r="E857" s="9" t="n"/>
      <c r="G857" s="9" t="n"/>
    </row>
    <row r="858" ht="15.75" customHeight="1" s="496">
      <c r="A858" s="9" t="n"/>
      <c r="B858" s="9" t="n"/>
      <c r="C858" s="9" t="n"/>
      <c r="E858" s="9" t="n"/>
      <c r="G858" s="9" t="n"/>
    </row>
    <row r="859" ht="15.75" customHeight="1" s="496">
      <c r="A859" s="9" t="n"/>
      <c r="B859" s="9" t="n"/>
      <c r="C859" s="9" t="n"/>
      <c r="E859" s="9" t="n"/>
      <c r="G859" s="9" t="n"/>
    </row>
    <row r="860" ht="15.75" customHeight="1" s="496">
      <c r="A860" s="9" t="n"/>
      <c r="B860" s="9" t="n"/>
      <c r="C860" s="9" t="n"/>
      <c r="E860" s="9" t="n"/>
      <c r="G860" s="9" t="n"/>
    </row>
    <row r="861" ht="15.75" customHeight="1" s="496">
      <c r="A861" s="9" t="n"/>
      <c r="B861" s="9" t="n"/>
      <c r="C861" s="9" t="n"/>
      <c r="E861" s="9" t="n"/>
      <c r="G861" s="9" t="n"/>
    </row>
    <row r="862" ht="15.75" customHeight="1" s="496">
      <c r="A862" s="9" t="n"/>
      <c r="B862" s="9" t="n"/>
      <c r="C862" s="9" t="n"/>
      <c r="E862" s="9" t="n"/>
      <c r="G862" s="9" t="n"/>
    </row>
    <row r="863" ht="15.75" customHeight="1" s="496">
      <c r="A863" s="9" t="n"/>
      <c r="B863" s="9" t="n"/>
      <c r="C863" s="9" t="n"/>
      <c r="E863" s="9" t="n"/>
      <c r="G863" s="9" t="n"/>
    </row>
    <row r="864" ht="15.75" customHeight="1" s="496">
      <c r="A864" s="9" t="n"/>
      <c r="B864" s="9" t="n"/>
      <c r="C864" s="9" t="n"/>
      <c r="E864" s="9" t="n"/>
      <c r="G864" s="9" t="n"/>
    </row>
    <row r="865" ht="15.75" customHeight="1" s="496">
      <c r="A865" s="9" t="n"/>
      <c r="B865" s="9" t="n"/>
      <c r="C865" s="9" t="n"/>
      <c r="E865" s="9" t="n"/>
      <c r="G865" s="9" t="n"/>
    </row>
    <row r="866" ht="15.75" customHeight="1" s="496">
      <c r="A866" s="9" t="n"/>
      <c r="B866" s="9" t="n"/>
      <c r="C866" s="9" t="n"/>
      <c r="E866" s="9" t="n"/>
      <c r="G866" s="9" t="n"/>
    </row>
    <row r="867" ht="15.75" customHeight="1" s="496">
      <c r="A867" s="9" t="n"/>
      <c r="B867" s="9" t="n"/>
      <c r="C867" s="9" t="n"/>
      <c r="E867" s="9" t="n"/>
      <c r="G867" s="9" t="n"/>
    </row>
    <row r="868" ht="15.75" customHeight="1" s="496">
      <c r="A868" s="9" t="n"/>
      <c r="B868" s="9" t="n"/>
      <c r="C868" s="9" t="n"/>
      <c r="E868" s="9" t="n"/>
      <c r="G868" s="9" t="n"/>
    </row>
    <row r="869" ht="15.75" customHeight="1" s="496">
      <c r="A869" s="9" t="n"/>
      <c r="B869" s="9" t="n"/>
      <c r="C869" s="9" t="n"/>
      <c r="E869" s="9" t="n"/>
      <c r="G869" s="9" t="n"/>
    </row>
    <row r="870" ht="15.75" customHeight="1" s="496">
      <c r="A870" s="9" t="n"/>
      <c r="B870" s="9" t="n"/>
      <c r="C870" s="9" t="n"/>
      <c r="E870" s="9" t="n"/>
      <c r="G870" s="9" t="n"/>
    </row>
    <row r="871" ht="15.75" customHeight="1" s="496">
      <c r="A871" s="9" t="n"/>
      <c r="B871" s="9" t="n"/>
      <c r="C871" s="9" t="n"/>
      <c r="E871" s="9" t="n"/>
      <c r="G871" s="9" t="n"/>
    </row>
    <row r="872" ht="15.75" customHeight="1" s="496">
      <c r="A872" s="9" t="n"/>
      <c r="B872" s="9" t="n"/>
      <c r="C872" s="9" t="n"/>
      <c r="E872" s="9" t="n"/>
      <c r="G872" s="9" t="n"/>
    </row>
    <row r="873" ht="15.75" customHeight="1" s="496">
      <c r="A873" s="9" t="n"/>
      <c r="B873" s="9" t="n"/>
      <c r="C873" s="9" t="n"/>
      <c r="E873" s="9" t="n"/>
      <c r="G873" s="9" t="n"/>
    </row>
    <row r="874" ht="15.75" customHeight="1" s="496">
      <c r="A874" s="9" t="n"/>
      <c r="B874" s="9" t="n"/>
      <c r="C874" s="9" t="n"/>
      <c r="E874" s="9" t="n"/>
      <c r="G874" s="9" t="n"/>
    </row>
    <row r="875" ht="15.75" customHeight="1" s="496">
      <c r="A875" s="9" t="n"/>
      <c r="B875" s="9" t="n"/>
      <c r="C875" s="9" t="n"/>
      <c r="E875" s="9" t="n"/>
      <c r="G875" s="9" t="n"/>
    </row>
    <row r="876" ht="15.75" customHeight="1" s="496">
      <c r="A876" s="9" t="n"/>
      <c r="B876" s="9" t="n"/>
      <c r="C876" s="9" t="n"/>
      <c r="E876" s="9" t="n"/>
      <c r="G876" s="9" t="n"/>
    </row>
    <row r="877" ht="15.75" customHeight="1" s="496">
      <c r="A877" s="9" t="n"/>
      <c r="B877" s="9" t="n"/>
      <c r="C877" s="9" t="n"/>
      <c r="E877" s="9" t="n"/>
      <c r="G877" s="9" t="n"/>
    </row>
    <row r="878" ht="15.75" customHeight="1" s="496">
      <c r="A878" s="9" t="n"/>
      <c r="B878" s="9" t="n"/>
      <c r="C878" s="9" t="n"/>
      <c r="E878" s="9" t="n"/>
      <c r="G878" s="9" t="n"/>
    </row>
    <row r="879" ht="15.75" customHeight="1" s="496">
      <c r="A879" s="9" t="n"/>
      <c r="B879" s="9" t="n"/>
      <c r="C879" s="9" t="n"/>
      <c r="E879" s="9" t="n"/>
      <c r="G879" s="9" t="n"/>
    </row>
    <row r="880" ht="15.75" customHeight="1" s="496">
      <c r="A880" s="9" t="n"/>
      <c r="B880" s="9" t="n"/>
      <c r="C880" s="9" t="n"/>
      <c r="E880" s="9" t="n"/>
      <c r="G880" s="9" t="n"/>
    </row>
    <row r="881" ht="15.75" customHeight="1" s="496">
      <c r="A881" s="9" t="n"/>
      <c r="B881" s="9" t="n"/>
      <c r="C881" s="9" t="n"/>
      <c r="E881" s="9" t="n"/>
      <c r="G881" s="9" t="n"/>
    </row>
    <row r="882" ht="15.75" customHeight="1" s="496">
      <c r="A882" s="9" t="n"/>
      <c r="B882" s="9" t="n"/>
      <c r="C882" s="9" t="n"/>
      <c r="E882" s="9" t="n"/>
      <c r="G882" s="9" t="n"/>
    </row>
    <row r="883" ht="15.75" customHeight="1" s="496">
      <c r="A883" s="9" t="n"/>
      <c r="B883" s="9" t="n"/>
      <c r="C883" s="9" t="n"/>
      <c r="E883" s="9" t="n"/>
      <c r="G883" s="9" t="n"/>
    </row>
    <row r="884" ht="15.75" customHeight="1" s="496">
      <c r="A884" s="9" t="n"/>
      <c r="B884" s="9" t="n"/>
      <c r="C884" s="9" t="n"/>
      <c r="E884" s="9" t="n"/>
      <c r="G884" s="9" t="n"/>
    </row>
    <row r="885" ht="15.75" customHeight="1" s="496">
      <c r="A885" s="9" t="n"/>
      <c r="B885" s="9" t="n"/>
      <c r="C885" s="9" t="n"/>
      <c r="E885" s="9" t="n"/>
      <c r="G885" s="9" t="n"/>
    </row>
    <row r="886" ht="15.75" customHeight="1" s="496">
      <c r="A886" s="9" t="n"/>
      <c r="B886" s="9" t="n"/>
      <c r="C886" s="9" t="n"/>
      <c r="E886" s="9" t="n"/>
      <c r="G886" s="9" t="n"/>
    </row>
    <row r="887" ht="15.75" customHeight="1" s="496">
      <c r="A887" s="9" t="n"/>
      <c r="B887" s="9" t="n"/>
      <c r="C887" s="9" t="n"/>
      <c r="E887" s="9" t="n"/>
      <c r="G887" s="9" t="n"/>
    </row>
    <row r="888" ht="15.75" customHeight="1" s="496">
      <c r="A888" s="9" t="n"/>
      <c r="B888" s="9" t="n"/>
      <c r="C888" s="9" t="n"/>
      <c r="E888" s="9" t="n"/>
      <c r="G888" s="9" t="n"/>
    </row>
    <row r="889" ht="15.75" customHeight="1" s="496">
      <c r="A889" s="9" t="n"/>
      <c r="B889" s="9" t="n"/>
      <c r="C889" s="9" t="n"/>
      <c r="E889" s="9" t="n"/>
      <c r="G889" s="9" t="n"/>
    </row>
    <row r="890" ht="15.75" customHeight="1" s="496">
      <c r="A890" s="9" t="n"/>
      <c r="B890" s="9" t="n"/>
      <c r="C890" s="9" t="n"/>
      <c r="E890" s="9" t="n"/>
      <c r="G890" s="9" t="n"/>
    </row>
    <row r="891" ht="15.75" customHeight="1" s="496">
      <c r="A891" s="9" t="n"/>
      <c r="B891" s="9" t="n"/>
      <c r="C891" s="9" t="n"/>
      <c r="E891" s="9" t="n"/>
      <c r="G891" s="9" t="n"/>
    </row>
    <row r="892" ht="15.75" customHeight="1" s="496">
      <c r="A892" s="9" t="n"/>
      <c r="B892" s="9" t="n"/>
      <c r="C892" s="9" t="n"/>
      <c r="E892" s="9" t="n"/>
      <c r="G892" s="9" t="n"/>
    </row>
    <row r="893" ht="15.75" customHeight="1" s="496">
      <c r="A893" s="9" t="n"/>
      <c r="B893" s="9" t="n"/>
      <c r="C893" s="9" t="n"/>
      <c r="E893" s="9" t="n"/>
      <c r="G893" s="9" t="n"/>
    </row>
    <row r="894" ht="15.75" customHeight="1" s="496">
      <c r="A894" s="9" t="n"/>
      <c r="B894" s="9" t="n"/>
      <c r="C894" s="9" t="n"/>
      <c r="E894" s="9" t="n"/>
      <c r="G894" s="9" t="n"/>
    </row>
    <row r="895" ht="15.75" customHeight="1" s="496">
      <c r="A895" s="9" t="n"/>
      <c r="B895" s="9" t="n"/>
      <c r="C895" s="9" t="n"/>
      <c r="E895" s="9" t="n"/>
      <c r="G895" s="9" t="n"/>
    </row>
    <row r="896" ht="15.75" customHeight="1" s="496">
      <c r="A896" s="9" t="n"/>
      <c r="B896" s="9" t="n"/>
      <c r="C896" s="9" t="n"/>
      <c r="E896" s="9" t="n"/>
      <c r="G896" s="9" t="n"/>
    </row>
    <row r="897" ht="15.75" customHeight="1" s="496">
      <c r="A897" s="9" t="n"/>
      <c r="B897" s="9" t="n"/>
      <c r="C897" s="9" t="n"/>
      <c r="E897" s="9" t="n"/>
      <c r="G897" s="9" t="n"/>
    </row>
    <row r="898" ht="15.75" customHeight="1" s="496">
      <c r="A898" s="9" t="n"/>
      <c r="B898" s="9" t="n"/>
      <c r="C898" s="9" t="n"/>
      <c r="E898" s="9" t="n"/>
      <c r="G898" s="9" t="n"/>
    </row>
    <row r="899" ht="15.75" customHeight="1" s="496">
      <c r="A899" s="9" t="n"/>
      <c r="B899" s="9" t="n"/>
      <c r="C899" s="9" t="n"/>
      <c r="E899" s="9" t="n"/>
      <c r="G899" s="9" t="n"/>
    </row>
    <row r="900" ht="15.75" customHeight="1" s="496">
      <c r="A900" s="9" t="n"/>
      <c r="B900" s="9" t="n"/>
      <c r="C900" s="9" t="n"/>
      <c r="E900" s="9" t="n"/>
      <c r="G900" s="9" t="n"/>
    </row>
    <row r="901" ht="15.75" customHeight="1" s="496">
      <c r="A901" s="9" t="n"/>
      <c r="B901" s="9" t="n"/>
      <c r="C901" s="9" t="n"/>
      <c r="E901" s="9" t="n"/>
      <c r="G901" s="9" t="n"/>
    </row>
    <row r="902" ht="15.75" customHeight="1" s="496">
      <c r="A902" s="9" t="n"/>
      <c r="B902" s="9" t="n"/>
      <c r="C902" s="9" t="n"/>
      <c r="E902" s="9" t="n"/>
      <c r="G902" s="9" t="n"/>
    </row>
    <row r="903" ht="15.75" customHeight="1" s="496">
      <c r="A903" s="9" t="n"/>
      <c r="B903" s="9" t="n"/>
      <c r="C903" s="9" t="n"/>
      <c r="E903" s="9" t="n"/>
      <c r="G903" s="9" t="n"/>
    </row>
    <row r="904" ht="15.75" customHeight="1" s="496">
      <c r="A904" s="9" t="n"/>
      <c r="B904" s="9" t="n"/>
      <c r="C904" s="9" t="n"/>
      <c r="E904" s="9" t="n"/>
      <c r="G904" s="9" t="n"/>
    </row>
    <row r="905" ht="15.75" customHeight="1" s="496">
      <c r="A905" s="9" t="n"/>
      <c r="B905" s="9" t="n"/>
      <c r="C905" s="9" t="n"/>
      <c r="E905" s="9" t="n"/>
      <c r="G905" s="9" t="n"/>
    </row>
    <row r="906" ht="15.75" customHeight="1" s="496">
      <c r="A906" s="9" t="n"/>
      <c r="B906" s="9" t="n"/>
      <c r="C906" s="9" t="n"/>
      <c r="E906" s="9" t="n"/>
      <c r="G906" s="9" t="n"/>
    </row>
    <row r="907" ht="15.75" customHeight="1" s="496">
      <c r="A907" s="9" t="n"/>
      <c r="B907" s="9" t="n"/>
      <c r="C907" s="9" t="n"/>
      <c r="E907" s="9" t="n"/>
      <c r="G907" s="9" t="n"/>
    </row>
    <row r="908" ht="15.75" customHeight="1" s="496">
      <c r="A908" s="9" t="n"/>
      <c r="B908" s="9" t="n"/>
      <c r="C908" s="9" t="n"/>
      <c r="E908" s="9" t="n"/>
      <c r="G908" s="9" t="n"/>
    </row>
    <row r="909" ht="15.75" customHeight="1" s="496">
      <c r="A909" s="9" t="n"/>
      <c r="B909" s="9" t="n"/>
      <c r="C909" s="9" t="n"/>
      <c r="E909" s="9" t="n"/>
      <c r="G909" s="9" t="n"/>
    </row>
    <row r="910" ht="15.75" customHeight="1" s="496">
      <c r="A910" s="9" t="n"/>
      <c r="B910" s="9" t="n"/>
      <c r="C910" s="9" t="n"/>
      <c r="E910" s="9" t="n"/>
      <c r="G910" s="9" t="n"/>
    </row>
    <row r="911" ht="15.75" customHeight="1" s="496">
      <c r="A911" s="9" t="n"/>
      <c r="B911" s="9" t="n"/>
      <c r="C911" s="9" t="n"/>
      <c r="E911" s="9" t="n"/>
      <c r="G911" s="9" t="n"/>
    </row>
    <row r="912" ht="15.75" customHeight="1" s="496">
      <c r="A912" s="9" t="n"/>
      <c r="B912" s="9" t="n"/>
      <c r="C912" s="9" t="n"/>
      <c r="E912" s="9" t="n"/>
      <c r="G912" s="9" t="n"/>
    </row>
    <row r="913" ht="15.75" customHeight="1" s="496">
      <c r="A913" s="9" t="n"/>
      <c r="B913" s="9" t="n"/>
      <c r="C913" s="9" t="n"/>
      <c r="E913" s="9" t="n"/>
      <c r="G913" s="9" t="n"/>
    </row>
    <row r="914" ht="15.75" customHeight="1" s="496">
      <c r="A914" s="9" t="n"/>
      <c r="B914" s="9" t="n"/>
      <c r="C914" s="9" t="n"/>
      <c r="E914" s="9" t="n"/>
      <c r="G914" s="9" t="n"/>
    </row>
    <row r="915" ht="15.75" customHeight="1" s="496">
      <c r="A915" s="9" t="n"/>
      <c r="B915" s="9" t="n"/>
      <c r="C915" s="9" t="n"/>
      <c r="E915" s="9" t="n"/>
      <c r="G915" s="9" t="n"/>
    </row>
    <row r="916" ht="15.75" customHeight="1" s="496">
      <c r="A916" s="9" t="n"/>
      <c r="B916" s="9" t="n"/>
      <c r="C916" s="9" t="n"/>
      <c r="E916" s="9" t="n"/>
      <c r="G916" s="9" t="n"/>
    </row>
    <row r="917" ht="15.75" customHeight="1" s="496">
      <c r="A917" s="9" t="n"/>
      <c r="B917" s="9" t="n"/>
      <c r="C917" s="9" t="n"/>
      <c r="E917" s="9" t="n"/>
      <c r="G917" s="9" t="n"/>
    </row>
    <row r="918" ht="15.75" customHeight="1" s="496">
      <c r="A918" s="9" t="n"/>
      <c r="B918" s="9" t="n"/>
      <c r="C918" s="9" t="n"/>
      <c r="E918" s="9" t="n"/>
      <c r="G918" s="9" t="n"/>
    </row>
    <row r="919" ht="15.75" customHeight="1" s="496">
      <c r="A919" s="9" t="n"/>
      <c r="B919" s="9" t="n"/>
      <c r="C919" s="9" t="n"/>
      <c r="E919" s="9" t="n"/>
      <c r="G919" s="9" t="n"/>
    </row>
    <row r="920" ht="15.75" customHeight="1" s="496">
      <c r="A920" s="9" t="n"/>
      <c r="B920" s="9" t="n"/>
      <c r="C920" s="9" t="n"/>
      <c r="E920" s="9" t="n"/>
      <c r="G920" s="9" t="n"/>
    </row>
    <row r="921" ht="15.75" customHeight="1" s="496">
      <c r="A921" s="9" t="n"/>
      <c r="B921" s="9" t="n"/>
      <c r="C921" s="9" t="n"/>
      <c r="E921" s="9" t="n"/>
      <c r="G921" s="9" t="n"/>
    </row>
    <row r="922" ht="15.75" customHeight="1" s="496">
      <c r="A922" s="9" t="n"/>
      <c r="B922" s="9" t="n"/>
      <c r="C922" s="9" t="n"/>
      <c r="E922" s="9" t="n"/>
      <c r="G922" s="9" t="n"/>
    </row>
    <row r="923" ht="15.75" customHeight="1" s="496">
      <c r="A923" s="9" t="n"/>
      <c r="B923" s="9" t="n"/>
      <c r="C923" s="9" t="n"/>
      <c r="E923" s="9" t="n"/>
      <c r="G923" s="9" t="n"/>
    </row>
    <row r="924" ht="15.75" customHeight="1" s="496">
      <c r="A924" s="9" t="n"/>
      <c r="B924" s="9" t="n"/>
      <c r="C924" s="9" t="n"/>
      <c r="E924" s="9" t="n"/>
      <c r="G924" s="9" t="n"/>
    </row>
    <row r="925" ht="15.75" customHeight="1" s="496">
      <c r="A925" s="9" t="n"/>
      <c r="B925" s="9" t="n"/>
      <c r="C925" s="9" t="n"/>
      <c r="E925" s="9" t="n"/>
      <c r="G925" s="9" t="n"/>
    </row>
    <row r="926" ht="15.75" customHeight="1" s="496">
      <c r="A926" s="9" t="n"/>
      <c r="B926" s="9" t="n"/>
      <c r="C926" s="9" t="n"/>
      <c r="E926" s="9" t="n"/>
      <c r="G926" s="9" t="n"/>
    </row>
    <row r="927" ht="15.75" customHeight="1" s="496">
      <c r="A927" s="9" t="n"/>
      <c r="B927" s="9" t="n"/>
      <c r="C927" s="9" t="n"/>
      <c r="E927" s="9" t="n"/>
      <c r="G927" s="9" t="n"/>
    </row>
    <row r="928" ht="15.75" customHeight="1" s="496">
      <c r="A928" s="9" t="n"/>
      <c r="B928" s="9" t="n"/>
      <c r="C928" s="9" t="n"/>
      <c r="E928" s="9" t="n"/>
      <c r="G928" s="9" t="n"/>
    </row>
    <row r="929" ht="15.75" customHeight="1" s="496">
      <c r="A929" s="9" t="n"/>
      <c r="B929" s="9" t="n"/>
      <c r="C929" s="9" t="n"/>
      <c r="E929" s="9" t="n"/>
      <c r="G929" s="9" t="n"/>
    </row>
    <row r="930" ht="15.75" customHeight="1" s="496">
      <c r="A930" s="9" t="n"/>
      <c r="B930" s="9" t="n"/>
      <c r="C930" s="9" t="n"/>
      <c r="E930" s="9" t="n"/>
      <c r="G930" s="9" t="n"/>
    </row>
    <row r="931" ht="15.75" customHeight="1" s="496">
      <c r="A931" s="9" t="n"/>
      <c r="B931" s="9" t="n"/>
      <c r="C931" s="9" t="n"/>
      <c r="E931" s="9" t="n"/>
      <c r="G931" s="9" t="n"/>
    </row>
    <row r="932" ht="15.75" customHeight="1" s="496">
      <c r="A932" s="9" t="n"/>
      <c r="B932" s="9" t="n"/>
      <c r="C932" s="9" t="n"/>
      <c r="E932" s="9" t="n"/>
      <c r="G932" s="9" t="n"/>
    </row>
    <row r="933" ht="15.75" customHeight="1" s="496">
      <c r="A933" s="9" t="n"/>
      <c r="B933" s="9" t="n"/>
      <c r="C933" s="9" t="n"/>
      <c r="E933" s="9" t="n"/>
      <c r="G933" s="9" t="n"/>
    </row>
    <row r="934" ht="15.75" customHeight="1" s="496">
      <c r="A934" s="9" t="n"/>
      <c r="B934" s="9" t="n"/>
      <c r="C934" s="9" t="n"/>
      <c r="E934" s="9" t="n"/>
      <c r="G934" s="9" t="n"/>
    </row>
    <row r="935" ht="15.75" customHeight="1" s="496">
      <c r="A935" s="9" t="n"/>
      <c r="B935" s="9" t="n"/>
      <c r="C935" s="9" t="n"/>
      <c r="E935" s="9" t="n"/>
      <c r="G935" s="9" t="n"/>
    </row>
    <row r="936" ht="15.75" customHeight="1" s="496">
      <c r="A936" s="9" t="n"/>
      <c r="B936" s="9" t="n"/>
      <c r="C936" s="9" t="n"/>
      <c r="E936" s="9" t="n"/>
      <c r="G936" s="9" t="n"/>
    </row>
    <row r="937" ht="15.75" customHeight="1" s="496">
      <c r="A937" s="9" t="n"/>
      <c r="B937" s="9" t="n"/>
      <c r="C937" s="9" t="n"/>
      <c r="E937" s="9" t="n"/>
      <c r="G937" s="9" t="n"/>
    </row>
    <row r="938" ht="15.75" customHeight="1" s="496">
      <c r="A938" s="9" t="n"/>
      <c r="B938" s="9" t="n"/>
      <c r="C938" s="9" t="n"/>
      <c r="E938" s="9" t="n"/>
      <c r="G938" s="9" t="n"/>
    </row>
    <row r="939" ht="15.75" customHeight="1" s="496">
      <c r="A939" s="9" t="n"/>
      <c r="B939" s="9" t="n"/>
      <c r="C939" s="9" t="n"/>
      <c r="E939" s="9" t="n"/>
      <c r="G939" s="9" t="n"/>
    </row>
    <row r="940" ht="15.75" customHeight="1" s="496">
      <c r="A940" s="9" t="n"/>
      <c r="B940" s="9" t="n"/>
      <c r="C940" s="9" t="n"/>
      <c r="E940" s="9" t="n"/>
      <c r="G940" s="9" t="n"/>
    </row>
    <row r="941" ht="15.75" customHeight="1" s="496">
      <c r="A941" s="9" t="n"/>
      <c r="B941" s="9" t="n"/>
      <c r="C941" s="9" t="n"/>
      <c r="E941" s="9" t="n"/>
      <c r="G941" s="9" t="n"/>
    </row>
    <row r="942" ht="15.75" customHeight="1" s="496">
      <c r="A942" s="9" t="n"/>
      <c r="B942" s="9" t="n"/>
      <c r="C942" s="9" t="n"/>
      <c r="E942" s="9" t="n"/>
      <c r="G942" s="9" t="n"/>
    </row>
    <row r="943" ht="15.75" customHeight="1" s="496">
      <c r="A943" s="9" t="n"/>
      <c r="B943" s="9" t="n"/>
      <c r="C943" s="9" t="n"/>
      <c r="E943" s="9" t="n"/>
      <c r="G943" s="9" t="n"/>
    </row>
    <row r="944" ht="15.75" customHeight="1" s="496">
      <c r="A944" s="9" t="n"/>
      <c r="B944" s="9" t="n"/>
      <c r="C944" s="9" t="n"/>
      <c r="E944" s="9" t="n"/>
      <c r="G944" s="9" t="n"/>
    </row>
    <row r="945" ht="15.75" customHeight="1" s="496">
      <c r="A945" s="9" t="n"/>
      <c r="B945" s="9" t="n"/>
      <c r="C945" s="9" t="n"/>
      <c r="E945" s="9" t="n"/>
      <c r="G945" s="9" t="n"/>
    </row>
    <row r="946" ht="15.75" customHeight="1" s="496">
      <c r="A946" s="9" t="n"/>
      <c r="B946" s="9" t="n"/>
      <c r="C946" s="9" t="n"/>
      <c r="E946" s="9" t="n"/>
      <c r="G946" s="9" t="n"/>
    </row>
    <row r="947" ht="15.75" customHeight="1" s="496">
      <c r="A947" s="9" t="n"/>
      <c r="B947" s="9" t="n"/>
      <c r="C947" s="9" t="n"/>
      <c r="E947" s="9" t="n"/>
      <c r="G947" s="9" t="n"/>
    </row>
    <row r="948" ht="15.75" customHeight="1" s="496">
      <c r="A948" s="9" t="n"/>
      <c r="B948" s="9" t="n"/>
      <c r="C948" s="9" t="n"/>
      <c r="E948" s="9" t="n"/>
      <c r="G948" s="9" t="n"/>
    </row>
    <row r="949" ht="15.75" customHeight="1" s="496">
      <c r="A949" s="9" t="n"/>
      <c r="B949" s="9" t="n"/>
      <c r="C949" s="9" t="n"/>
      <c r="E949" s="9" t="n"/>
      <c r="G949" s="9" t="n"/>
    </row>
    <row r="950" ht="15.75" customHeight="1" s="496">
      <c r="A950" s="9" t="n"/>
      <c r="B950" s="9" t="n"/>
      <c r="C950" s="9" t="n"/>
      <c r="E950" s="9" t="n"/>
      <c r="G950" s="9" t="n"/>
    </row>
    <row r="951" ht="15.75" customHeight="1" s="496">
      <c r="A951" s="9" t="n"/>
      <c r="B951" s="9" t="n"/>
      <c r="C951" s="9" t="n"/>
      <c r="E951" s="9" t="n"/>
      <c r="G951" s="9" t="n"/>
    </row>
    <row r="952" ht="15.75" customHeight="1" s="496">
      <c r="A952" s="9" t="n"/>
      <c r="B952" s="9" t="n"/>
      <c r="C952" s="9" t="n"/>
      <c r="E952" s="9" t="n"/>
      <c r="G952" s="9" t="n"/>
    </row>
    <row r="953" ht="15.75" customHeight="1" s="496">
      <c r="A953" s="9" t="n"/>
      <c r="B953" s="9" t="n"/>
      <c r="C953" s="9" t="n"/>
      <c r="E953" s="9" t="n"/>
      <c r="G953" s="9" t="n"/>
    </row>
    <row r="954" ht="15.75" customHeight="1" s="496">
      <c r="A954" s="9" t="n"/>
      <c r="B954" s="9" t="n"/>
      <c r="C954" s="9" t="n"/>
      <c r="E954" s="9" t="n"/>
      <c r="G954" s="9" t="n"/>
    </row>
    <row r="955" ht="15.75" customHeight="1" s="496">
      <c r="A955" s="9" t="n"/>
      <c r="B955" s="9" t="n"/>
      <c r="C955" s="9" t="n"/>
      <c r="E955" s="9" t="n"/>
      <c r="G955" s="9" t="n"/>
    </row>
    <row r="956" ht="15.75" customHeight="1" s="496">
      <c r="A956" s="9" t="n"/>
      <c r="B956" s="9" t="n"/>
      <c r="C956" s="9" t="n"/>
      <c r="E956" s="9" t="n"/>
      <c r="G956" s="9" t="n"/>
    </row>
    <row r="957" ht="15.75" customHeight="1" s="496">
      <c r="A957" s="9" t="n"/>
      <c r="B957" s="9" t="n"/>
      <c r="C957" s="9" t="n"/>
      <c r="E957" s="9" t="n"/>
      <c r="G957" s="9" t="n"/>
    </row>
    <row r="958" ht="15.75" customHeight="1" s="496">
      <c r="A958" s="9" t="n"/>
      <c r="B958" s="9" t="n"/>
      <c r="C958" s="9" t="n"/>
      <c r="E958" s="9" t="n"/>
      <c r="G958" s="9" t="n"/>
    </row>
    <row r="959" ht="15.75" customHeight="1" s="496">
      <c r="A959" s="9" t="n"/>
      <c r="B959" s="9" t="n"/>
      <c r="C959" s="9" t="n"/>
      <c r="E959" s="9" t="n"/>
      <c r="G959" s="9" t="n"/>
    </row>
    <row r="960" ht="15.75" customHeight="1" s="496">
      <c r="A960" s="9" t="n"/>
      <c r="B960" s="9" t="n"/>
      <c r="C960" s="9" t="n"/>
      <c r="E960" s="9" t="n"/>
      <c r="G960" s="9" t="n"/>
    </row>
    <row r="961" ht="15.75" customHeight="1" s="496">
      <c r="A961" s="9" t="n"/>
      <c r="B961" s="9" t="n"/>
      <c r="C961" s="9" t="n"/>
      <c r="E961" s="9" t="n"/>
      <c r="G961" s="9" t="n"/>
    </row>
    <row r="962" ht="15.75" customHeight="1" s="496">
      <c r="A962" s="9" t="n"/>
      <c r="B962" s="9" t="n"/>
      <c r="C962" s="9" t="n"/>
      <c r="E962" s="9" t="n"/>
      <c r="G962" s="9" t="n"/>
    </row>
    <row r="963" ht="15.75" customHeight="1" s="496">
      <c r="A963" s="9" t="n"/>
      <c r="B963" s="9" t="n"/>
      <c r="C963" s="9" t="n"/>
      <c r="E963" s="9" t="n"/>
      <c r="G963" s="9" t="n"/>
    </row>
    <row r="964" ht="15.75" customHeight="1" s="496">
      <c r="A964" s="9" t="n"/>
      <c r="B964" s="9" t="n"/>
      <c r="C964" s="9" t="n"/>
      <c r="E964" s="9" t="n"/>
      <c r="G964" s="9" t="n"/>
    </row>
    <row r="965" ht="15.75" customHeight="1" s="496">
      <c r="A965" s="9" t="n"/>
      <c r="B965" s="9" t="n"/>
      <c r="C965" s="9" t="n"/>
      <c r="E965" s="9" t="n"/>
      <c r="G965" s="9" t="n"/>
    </row>
    <row r="966" ht="15.75" customHeight="1" s="496">
      <c r="A966" s="9" t="n"/>
      <c r="B966" s="9" t="n"/>
      <c r="C966" s="9" t="n"/>
      <c r="E966" s="9" t="n"/>
      <c r="G966" s="9" t="n"/>
    </row>
    <row r="967" ht="15.75" customHeight="1" s="496">
      <c r="A967" s="9" t="n"/>
      <c r="B967" s="9" t="n"/>
      <c r="C967" s="9" t="n"/>
      <c r="E967" s="9" t="n"/>
      <c r="G967" s="9" t="n"/>
    </row>
    <row r="968" ht="15.75" customHeight="1" s="496">
      <c r="A968" s="9" t="n"/>
      <c r="B968" s="9" t="n"/>
      <c r="C968" s="9" t="n"/>
      <c r="E968" s="9" t="n"/>
      <c r="G968" s="9" t="n"/>
    </row>
    <row r="969" ht="15.75" customHeight="1" s="496">
      <c r="A969" s="9" t="n"/>
      <c r="B969" s="9" t="n"/>
      <c r="C969" s="9" t="n"/>
      <c r="E969" s="9" t="n"/>
      <c r="G969" s="9" t="n"/>
    </row>
    <row r="970" ht="15.75" customHeight="1" s="496">
      <c r="A970" s="9" t="n"/>
      <c r="B970" s="9" t="n"/>
      <c r="C970" s="9" t="n"/>
      <c r="E970" s="9" t="n"/>
      <c r="G970" s="9" t="n"/>
    </row>
    <row r="971" ht="15.75" customHeight="1" s="496">
      <c r="A971" s="9" t="n"/>
      <c r="B971" s="9" t="n"/>
      <c r="C971" s="9" t="n"/>
      <c r="E971" s="9" t="n"/>
      <c r="G971" s="9" t="n"/>
    </row>
    <row r="972" ht="15.75" customHeight="1" s="496">
      <c r="A972" s="9" t="n"/>
      <c r="B972" s="9" t="n"/>
      <c r="C972" s="9" t="n"/>
      <c r="E972" s="9" t="n"/>
      <c r="G972" s="9" t="n"/>
    </row>
    <row r="973" ht="15.75" customHeight="1" s="496">
      <c r="A973" s="9" t="n"/>
      <c r="B973" s="9" t="n"/>
      <c r="C973" s="9" t="n"/>
      <c r="E973" s="9" t="n"/>
      <c r="G973" s="9" t="n"/>
    </row>
    <row r="974" ht="15.75" customHeight="1" s="496">
      <c r="A974" s="9" t="n"/>
      <c r="B974" s="9" t="n"/>
      <c r="C974" s="9" t="n"/>
      <c r="E974" s="9" t="n"/>
      <c r="G974" s="9" t="n"/>
    </row>
    <row r="975" ht="15.75" customHeight="1" s="496">
      <c r="A975" s="9" t="n"/>
      <c r="B975" s="9" t="n"/>
      <c r="C975" s="9" t="n"/>
      <c r="E975" s="9" t="n"/>
      <c r="G975" s="9" t="n"/>
    </row>
    <row r="976" ht="15.75" customHeight="1" s="496">
      <c r="A976" s="9" t="n"/>
      <c r="B976" s="9" t="n"/>
      <c r="C976" s="9" t="n"/>
      <c r="E976" s="9" t="n"/>
      <c r="G976" s="9" t="n"/>
    </row>
    <row r="977" ht="15.75" customHeight="1" s="496">
      <c r="A977" s="9" t="n"/>
      <c r="B977" s="9" t="n"/>
      <c r="C977" s="9" t="n"/>
      <c r="E977" s="9" t="n"/>
      <c r="G977" s="9" t="n"/>
    </row>
    <row r="978" ht="15.75" customHeight="1" s="496">
      <c r="A978" s="9" t="n"/>
      <c r="B978" s="9" t="n"/>
      <c r="C978" s="9" t="n"/>
      <c r="E978" s="9" t="n"/>
      <c r="G978" s="9" t="n"/>
    </row>
    <row r="979" ht="15.75" customHeight="1" s="496">
      <c r="A979" s="9" t="n"/>
      <c r="B979" s="9" t="n"/>
      <c r="C979" s="9" t="n"/>
      <c r="E979" s="9" t="n"/>
      <c r="G979" s="9" t="n"/>
    </row>
    <row r="980" ht="15.75" customHeight="1" s="496">
      <c r="A980" s="9" t="n"/>
      <c r="B980" s="9" t="n"/>
      <c r="C980" s="9" t="n"/>
      <c r="E980" s="9" t="n"/>
      <c r="G980" s="9" t="n"/>
    </row>
    <row r="981" ht="15.75" customHeight="1" s="496">
      <c r="A981" s="9" t="n"/>
      <c r="B981" s="9" t="n"/>
      <c r="C981" s="9" t="n"/>
      <c r="E981" s="9" t="n"/>
      <c r="G981" s="9" t="n"/>
    </row>
    <row r="982" ht="15.75" customHeight="1" s="496">
      <c r="A982" s="9" t="n"/>
      <c r="B982" s="9" t="n"/>
      <c r="C982" s="9" t="n"/>
      <c r="E982" s="9" t="n"/>
      <c r="G982" s="9" t="n"/>
    </row>
    <row r="983" ht="15.75" customHeight="1" s="496">
      <c r="A983" s="9" t="n"/>
      <c r="B983" s="9" t="n"/>
      <c r="C983" s="9" t="n"/>
      <c r="E983" s="9" t="n"/>
      <c r="G983" s="9" t="n"/>
    </row>
    <row r="984" ht="15.75" customHeight="1" s="496">
      <c r="A984" s="9" t="n"/>
      <c r="B984" s="9" t="n"/>
      <c r="C984" s="9" t="n"/>
      <c r="E984" s="9" t="n"/>
      <c r="G984" s="9" t="n"/>
    </row>
    <row r="985" ht="15.75" customHeight="1" s="496">
      <c r="A985" s="9" t="n"/>
      <c r="B985" s="9" t="n"/>
      <c r="C985" s="9" t="n"/>
      <c r="E985" s="9" t="n"/>
      <c r="G985" s="9" t="n"/>
    </row>
    <row r="986" ht="15.75" customHeight="1" s="496">
      <c r="A986" s="9" t="n"/>
      <c r="B986" s="9" t="n"/>
      <c r="C986" s="9" t="n"/>
      <c r="E986" s="9" t="n"/>
      <c r="G986" s="9" t="n"/>
    </row>
    <row r="987" ht="15.75" customHeight="1" s="496">
      <c r="A987" s="9" t="n"/>
      <c r="B987" s="9" t="n"/>
      <c r="C987" s="9" t="n"/>
      <c r="E987" s="9" t="n"/>
      <c r="G987" s="9" t="n"/>
    </row>
    <row r="988" ht="15.75" customHeight="1" s="496">
      <c r="A988" s="9" t="n"/>
      <c r="B988" s="9" t="n"/>
      <c r="C988" s="9" t="n"/>
      <c r="E988" s="9" t="n"/>
      <c r="G988" s="9" t="n"/>
    </row>
    <row r="989" ht="15.75" customHeight="1" s="496">
      <c r="A989" s="9" t="n"/>
      <c r="B989" s="9" t="n"/>
      <c r="C989" s="9" t="n"/>
      <c r="E989" s="9" t="n"/>
      <c r="G989" s="9" t="n"/>
    </row>
    <row r="990" ht="15.75" customHeight="1" s="496">
      <c r="A990" s="9" t="n"/>
      <c r="B990" s="9" t="n"/>
      <c r="C990" s="9" t="n"/>
      <c r="E990" s="9" t="n"/>
      <c r="G990" s="9" t="n"/>
    </row>
    <row r="991" ht="15.75" customHeight="1" s="496">
      <c r="A991" s="9" t="n"/>
      <c r="B991" s="9" t="n"/>
      <c r="C991" s="9" t="n"/>
      <c r="E991" s="9" t="n"/>
      <c r="G991" s="9" t="n"/>
    </row>
    <row r="992" ht="15.75" customHeight="1" s="496">
      <c r="A992" s="9" t="n"/>
      <c r="B992" s="9" t="n"/>
      <c r="C992" s="9" t="n"/>
      <c r="E992" s="9" t="n"/>
      <c r="G992" s="9" t="n"/>
    </row>
    <row r="993" ht="15.75" customHeight="1" s="496">
      <c r="A993" s="9" t="n"/>
      <c r="B993" s="9" t="n"/>
      <c r="C993" s="9" t="n"/>
      <c r="E993" s="9" t="n"/>
      <c r="G993" s="9" t="n"/>
    </row>
    <row r="994" ht="15.75" customHeight="1" s="496">
      <c r="A994" s="9" t="n"/>
      <c r="B994" s="9" t="n"/>
      <c r="C994" s="9" t="n"/>
      <c r="E994" s="9" t="n"/>
      <c r="G994" s="9" t="n"/>
    </row>
    <row r="995" ht="15.75" customHeight="1" s="496">
      <c r="A995" s="9" t="n"/>
      <c r="B995" s="9" t="n"/>
      <c r="C995" s="9" t="n"/>
      <c r="E995" s="9" t="n"/>
      <c r="G995" s="9" t="n"/>
    </row>
    <row r="996" ht="15.75" customHeight="1" s="496">
      <c r="A996" s="9" t="n"/>
      <c r="B996" s="9" t="n"/>
      <c r="C996" s="9" t="n"/>
      <c r="E996" s="9" t="n"/>
      <c r="G996" s="9" t="n"/>
    </row>
    <row r="997" ht="15.75" customHeight="1" s="496">
      <c r="A997" s="9" t="n"/>
      <c r="B997" s="9" t="n"/>
      <c r="C997" s="9" t="n"/>
      <c r="E997" s="9" t="n"/>
      <c r="G997" s="9" t="n"/>
    </row>
    <row r="998" ht="15.75" customHeight="1" s="496">
      <c r="A998" s="9" t="n"/>
      <c r="B998" s="9" t="n"/>
      <c r="C998" s="9" t="n"/>
      <c r="E998" s="9" t="n"/>
      <c r="G998" s="9" t="n"/>
    </row>
    <row r="999" ht="15.75" customHeight="1" s="496">
      <c r="A999" s="9" t="n"/>
      <c r="B999" s="9" t="n"/>
      <c r="C999" s="9" t="n"/>
      <c r="E999" s="9" t="n"/>
      <c r="G999" s="9" t="n"/>
    </row>
    <row r="1000" ht="15.75" customHeight="1" s="496">
      <c r="A1000" s="9" t="n"/>
      <c r="B1000" s="9" t="n"/>
      <c r="C1000" s="9" t="n"/>
      <c r="E1000" s="9" t="n"/>
      <c r="G1000" s="9" t="n"/>
    </row>
  </sheetData>
  <mergeCells count="4">
    <mergeCell ref="B2:H2"/>
    <mergeCell ref="B31:H31"/>
    <mergeCell ref="B33:H33"/>
    <mergeCell ref="B35:H35"/>
  </mergeCells>
  <pageMargins left="0.75" right="0.75" top="1" bottom="1" header="0" footer="0"/>
  <pageSetup orientation="landscape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B1:G100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496" min="1" max="1"/>
    <col width="33.13" customWidth="1" style="496" min="2" max="2"/>
    <col width="37.88" customWidth="1" style="496" min="3" max="3"/>
    <col width="31.25" customWidth="1" style="496" min="4" max="4"/>
    <col width="9.5" customWidth="1" style="496" min="5" max="5"/>
    <col width="29.38" customWidth="1" style="496" min="6" max="6"/>
    <col width="13.5" customWidth="1" style="496" min="7" max="7"/>
  </cols>
  <sheetData>
    <row r="1" ht="15.75" customHeight="1" s="496">
      <c r="B1" s="9" t="n"/>
      <c r="C1" s="9" t="n"/>
      <c r="D1" s="9" t="n"/>
      <c r="E1" s="9" t="n"/>
      <c r="F1" s="9" t="n"/>
      <c r="G1" s="9" t="n"/>
    </row>
    <row r="2" ht="35.25" customHeight="1" s="496">
      <c r="B2" s="461" t="inlineStr">
        <is>
          <t>Módulo</t>
        </is>
      </c>
      <c r="C2" s="461" t="inlineStr">
        <is>
          <t>Componente</t>
        </is>
      </c>
      <c r="D2" s="461" t="inlineStr">
        <is>
          <t>Material / especificação sugerida</t>
        </is>
      </c>
      <c r="E2" s="461" t="inlineStr">
        <is>
          <t>Qtde.</t>
        </is>
      </c>
      <c r="F2" s="461" t="inlineStr">
        <is>
          <t>Funções elementares atendidas</t>
        </is>
      </c>
      <c r="G2" s="461" t="inlineStr">
        <is>
          <t>Custo estimado</t>
        </is>
      </c>
    </row>
    <row r="3" ht="15.75" customHeight="1" s="496">
      <c r="B3" s="98" t="n"/>
      <c r="C3" s="98" t="n"/>
      <c r="D3" s="98" t="n"/>
      <c r="E3" s="462" t="n"/>
      <c r="F3" s="98" t="n"/>
      <c r="G3" s="463" t="n"/>
    </row>
    <row r="4" ht="15.75" customHeight="1" s="496">
      <c r="B4" s="98" t="n"/>
      <c r="C4" s="98" t="n"/>
      <c r="D4" s="98" t="n"/>
      <c r="E4" s="462" t="n"/>
      <c r="F4" s="98" t="n"/>
      <c r="G4" s="463" t="n"/>
    </row>
    <row r="5" ht="15.75" customHeight="1" s="496">
      <c r="B5" s="98" t="n"/>
      <c r="C5" s="98" t="n"/>
      <c r="D5" s="98" t="n"/>
      <c r="E5" s="462" t="n"/>
      <c r="F5" s="98" t="n"/>
      <c r="G5" s="463" t="n"/>
    </row>
    <row r="6" ht="15.75" customHeight="1" s="496">
      <c r="B6" s="98" t="n"/>
      <c r="C6" s="98" t="n"/>
      <c r="D6" s="98" t="n"/>
      <c r="E6" s="462" t="n"/>
      <c r="F6" s="98" t="n"/>
      <c r="G6" s="463" t="n"/>
    </row>
    <row r="7" ht="15.75" customHeight="1" s="496">
      <c r="B7" s="98" t="n"/>
      <c r="C7" s="98" t="n"/>
      <c r="D7" s="98" t="n"/>
      <c r="E7" s="462" t="n"/>
      <c r="F7" s="98" t="n"/>
      <c r="G7" s="463" t="n"/>
    </row>
    <row r="8" ht="15.75" customHeight="1" s="496">
      <c r="B8" s="98" t="n"/>
      <c r="C8" s="98" t="n"/>
      <c r="D8" s="98" t="n"/>
      <c r="E8" s="462" t="n"/>
      <c r="F8" s="98" t="n"/>
      <c r="G8" s="463" t="n"/>
    </row>
    <row r="9" ht="15.75" customHeight="1" s="496">
      <c r="B9" s="98" t="n"/>
      <c r="C9" s="98" t="n"/>
      <c r="D9" s="98" t="n"/>
      <c r="E9" s="462" t="n"/>
      <c r="F9" s="98" t="n"/>
      <c r="G9" s="463" t="n"/>
    </row>
    <row r="10" ht="15.75" customHeight="1" s="496">
      <c r="B10" s="98" t="n"/>
      <c r="C10" s="98" t="n"/>
      <c r="D10" s="98" t="n"/>
      <c r="E10" s="462" t="n"/>
      <c r="F10" s="98" t="n"/>
      <c r="G10" s="463" t="n"/>
    </row>
    <row r="11" ht="15.75" customHeight="1" s="496">
      <c r="B11" s="98" t="n"/>
      <c r="C11" s="98" t="n"/>
      <c r="D11" s="98" t="n"/>
      <c r="E11" s="462" t="n"/>
      <c r="F11" s="98" t="n"/>
      <c r="G11" s="463" t="n"/>
    </row>
    <row r="12" ht="15.75" customHeight="1" s="496">
      <c r="B12" s="98" t="n"/>
      <c r="C12" s="98" t="n"/>
      <c r="D12" s="98" t="n"/>
      <c r="E12" s="462" t="n"/>
      <c r="F12" s="98" t="n"/>
      <c r="G12" s="463" t="n"/>
    </row>
    <row r="13" ht="15.75" customHeight="1" s="496">
      <c r="B13" s="98" t="n"/>
      <c r="C13" s="98" t="n"/>
      <c r="D13" s="98" t="n"/>
      <c r="E13" s="462" t="n"/>
      <c r="F13" s="98" t="n"/>
      <c r="G13" s="463" t="n"/>
    </row>
    <row r="14" ht="15.75" customHeight="1" s="496">
      <c r="B14" s="98" t="n"/>
      <c r="C14" s="98" t="n"/>
      <c r="D14" s="98" t="n"/>
      <c r="E14" s="462" t="n"/>
      <c r="F14" s="98" t="n"/>
      <c r="G14" s="463" t="n"/>
    </row>
    <row r="15" ht="15.75" customHeight="1" s="496">
      <c r="B15" s="98" t="n"/>
      <c r="C15" s="98" t="n"/>
      <c r="D15" s="98" t="n"/>
      <c r="E15" s="462" t="n"/>
      <c r="F15" s="98" t="n"/>
      <c r="G15" s="463" t="n"/>
    </row>
    <row r="16" ht="15.75" customHeight="1" s="496">
      <c r="B16" s="98" t="n"/>
      <c r="C16" s="98" t="n"/>
      <c r="D16" s="98" t="n"/>
      <c r="E16" s="462" t="n"/>
      <c r="F16" s="98" t="n"/>
      <c r="G16" s="463" t="n"/>
    </row>
    <row r="17" ht="15.75" customHeight="1" s="496">
      <c r="B17" s="98" t="n"/>
      <c r="C17" s="98" t="n"/>
      <c r="D17" s="98" t="n"/>
      <c r="E17" s="462" t="n"/>
      <c r="F17" s="98" t="n"/>
      <c r="G17" s="463" t="n"/>
    </row>
    <row r="18" ht="15.75" customHeight="1" s="496">
      <c r="B18" s="98" t="n"/>
      <c r="C18" s="98" t="n"/>
      <c r="D18" s="98" t="n"/>
      <c r="E18" s="462" t="n"/>
      <c r="F18" s="98" t="n"/>
      <c r="G18" s="463" t="n"/>
    </row>
    <row r="19" ht="15.75" customHeight="1" s="496">
      <c r="B19" s="98" t="n"/>
      <c r="C19" s="98" t="n"/>
      <c r="D19" s="98" t="n"/>
      <c r="E19" s="462" t="n"/>
      <c r="F19" s="98" t="n"/>
      <c r="G19" s="463" t="n"/>
    </row>
    <row r="20" ht="15.75" customHeight="1" s="496">
      <c r="B20" s="98" t="n"/>
      <c r="C20" s="98" t="n"/>
      <c r="D20" s="98" t="n"/>
      <c r="E20" s="462" t="n"/>
      <c r="F20" s="98" t="n"/>
      <c r="G20" s="463" t="n"/>
    </row>
    <row r="21" ht="15.75" customHeight="1" s="496">
      <c r="B21" s="9" t="n"/>
      <c r="C21" s="122" t="n"/>
      <c r="D21" s="122" t="n"/>
      <c r="E21" s="122" t="n"/>
      <c r="F21" s="106" t="n"/>
      <c r="G21" s="464" t="n"/>
    </row>
    <row r="22" ht="15.75" customHeight="1" s="496">
      <c r="B22" s="9" t="n"/>
      <c r="C22" s="9" t="n"/>
      <c r="D22" s="9" t="n"/>
      <c r="E22" s="9" t="n"/>
      <c r="F22" s="9" t="n"/>
      <c r="G22" s="9" t="n"/>
    </row>
    <row r="23" ht="15.75" customHeight="1" s="496">
      <c r="B23" s="9" t="n"/>
      <c r="C23" s="9" t="n"/>
      <c r="D23" s="9" t="n"/>
      <c r="E23" s="9" t="n"/>
      <c r="F23" s="9" t="n"/>
      <c r="G23" s="9" t="n"/>
    </row>
    <row r="24" ht="15.75" customHeight="1" s="496">
      <c r="B24" s="9" t="n"/>
      <c r="C24" s="9" t="n"/>
      <c r="D24" s="9" t="n"/>
      <c r="E24" s="9" t="n"/>
      <c r="F24" s="9" t="n"/>
      <c r="G24" s="9" t="n"/>
    </row>
    <row r="25" ht="15.75" customHeight="1" s="496">
      <c r="B25" s="9" t="n"/>
      <c r="C25" s="9" t="n"/>
      <c r="D25" s="9" t="n"/>
      <c r="E25" s="9" t="n"/>
      <c r="F25" s="9" t="n"/>
      <c r="G25" s="9" t="n"/>
    </row>
    <row r="26" ht="15.75" customHeight="1" s="496">
      <c r="B26" s="9" t="n"/>
      <c r="C26" s="9" t="n"/>
      <c r="D26" s="9" t="n"/>
      <c r="E26" s="9" t="n"/>
      <c r="F26" s="9" t="n"/>
      <c r="G26" s="9" t="n"/>
    </row>
    <row r="27" ht="15.75" customHeight="1" s="496">
      <c r="B27" s="9" t="n"/>
      <c r="C27" s="9" t="n"/>
      <c r="D27" s="9" t="n"/>
      <c r="E27" s="9" t="n"/>
      <c r="F27" s="9" t="n"/>
      <c r="G27" s="9" t="n"/>
    </row>
    <row r="28" ht="15.75" customHeight="1" s="496">
      <c r="B28" s="9" t="n"/>
      <c r="C28" s="9" t="n"/>
      <c r="D28" s="9" t="n"/>
      <c r="E28" s="9" t="n"/>
      <c r="F28" s="9" t="n"/>
      <c r="G28" s="9" t="n"/>
    </row>
    <row r="29" ht="15.75" customHeight="1" s="496">
      <c r="B29" s="9" t="n"/>
      <c r="C29" s="9" t="n"/>
      <c r="D29" s="9" t="n"/>
      <c r="E29" s="9" t="n"/>
      <c r="F29" s="9" t="n"/>
      <c r="G29" s="9" t="n"/>
    </row>
    <row r="30" ht="15.75" customHeight="1" s="496">
      <c r="B30" s="9" t="n"/>
      <c r="C30" s="9" t="n"/>
      <c r="D30" s="9" t="n"/>
      <c r="E30" s="9" t="n"/>
      <c r="F30" s="9" t="n"/>
      <c r="G30" s="9" t="n"/>
    </row>
    <row r="31" ht="15.75" customHeight="1" s="496">
      <c r="B31" s="9" t="n"/>
      <c r="C31" s="9" t="n"/>
      <c r="D31" s="9" t="n"/>
      <c r="E31" s="9" t="n"/>
      <c r="F31" s="9" t="n"/>
      <c r="G31" s="9" t="n"/>
    </row>
    <row r="32" ht="15.75" customHeight="1" s="496">
      <c r="B32" s="9" t="n"/>
      <c r="C32" s="9" t="n"/>
      <c r="D32" s="9" t="n"/>
      <c r="E32" s="9" t="n"/>
      <c r="F32" s="9" t="n"/>
      <c r="G32" s="9" t="n"/>
    </row>
    <row r="33" ht="15.75" customHeight="1" s="496">
      <c r="B33" s="9" t="n"/>
      <c r="C33" s="9" t="n"/>
      <c r="D33" s="9" t="n"/>
      <c r="E33" s="9" t="n"/>
      <c r="F33" s="9" t="n"/>
      <c r="G33" s="9" t="n"/>
    </row>
    <row r="34" ht="15.75" customHeight="1" s="496">
      <c r="B34" s="9" t="n"/>
      <c r="C34" s="9" t="n"/>
      <c r="D34" s="9" t="n"/>
      <c r="E34" s="9" t="n"/>
      <c r="F34" s="9" t="n"/>
      <c r="G34" s="9" t="n"/>
    </row>
    <row r="35" ht="15.75" customHeight="1" s="496">
      <c r="B35" s="9" t="n"/>
      <c r="C35" s="9" t="n"/>
      <c r="D35" s="9" t="n"/>
      <c r="E35" s="9" t="n"/>
      <c r="F35" s="9" t="n"/>
      <c r="G35" s="9" t="n"/>
    </row>
    <row r="36" ht="15.75" customHeight="1" s="496">
      <c r="B36" s="9" t="n"/>
      <c r="C36" s="9" t="n"/>
      <c r="D36" s="9" t="n"/>
      <c r="E36" s="9" t="n"/>
      <c r="F36" s="9" t="n"/>
      <c r="G36" s="9" t="n"/>
    </row>
    <row r="37" ht="15.75" customHeight="1" s="496">
      <c r="B37" s="9" t="n"/>
      <c r="C37" s="9" t="n"/>
      <c r="D37" s="9" t="n"/>
      <c r="E37" s="9" t="n"/>
      <c r="F37" s="9" t="n"/>
      <c r="G37" s="9" t="n"/>
    </row>
    <row r="38" ht="15.75" customHeight="1" s="496">
      <c r="B38" s="9" t="n"/>
      <c r="C38" s="9" t="n"/>
      <c r="D38" s="9" t="n"/>
      <c r="E38" s="9" t="n"/>
      <c r="F38" s="9" t="n"/>
      <c r="G38" s="9" t="n"/>
    </row>
    <row r="39" ht="15.75" customHeight="1" s="496">
      <c r="B39" s="9" t="n"/>
      <c r="C39" s="9" t="n"/>
      <c r="D39" s="9" t="n"/>
      <c r="E39" s="9" t="n"/>
      <c r="F39" s="9" t="n"/>
      <c r="G39" s="9" t="n"/>
    </row>
    <row r="40" ht="15.75" customHeight="1" s="496">
      <c r="B40" s="9" t="n"/>
      <c r="C40" s="9" t="n"/>
      <c r="D40" s="9" t="n"/>
      <c r="E40" s="9" t="n"/>
      <c r="F40" s="9" t="n"/>
      <c r="G40" s="9" t="n"/>
    </row>
    <row r="41" ht="15.75" customHeight="1" s="496">
      <c r="B41" s="9" t="n"/>
      <c r="C41" s="9" t="n"/>
      <c r="D41" s="9" t="n"/>
      <c r="E41" s="9" t="n"/>
      <c r="F41" s="9" t="n"/>
      <c r="G41" s="9" t="n"/>
    </row>
    <row r="42" ht="15.75" customHeight="1" s="496">
      <c r="B42" s="9" t="n"/>
      <c r="C42" s="9" t="n"/>
      <c r="D42" s="9" t="n"/>
      <c r="E42" s="9" t="n"/>
      <c r="F42" s="9" t="n"/>
      <c r="G42" s="9" t="n"/>
    </row>
    <row r="43" ht="15.75" customHeight="1" s="496">
      <c r="B43" s="9" t="n"/>
      <c r="C43" s="9" t="n"/>
      <c r="D43" s="9" t="n"/>
      <c r="E43" s="9" t="n"/>
      <c r="F43" s="9" t="n"/>
      <c r="G43" s="9" t="n"/>
    </row>
    <row r="44" ht="15.75" customHeight="1" s="496">
      <c r="B44" s="9" t="n"/>
      <c r="C44" s="9" t="n"/>
      <c r="D44" s="9" t="n"/>
      <c r="E44" s="9" t="n"/>
      <c r="F44" s="9" t="n"/>
      <c r="G44" s="9" t="n"/>
    </row>
    <row r="45" ht="15.75" customHeight="1" s="496">
      <c r="B45" s="9" t="n"/>
      <c r="C45" s="9" t="n"/>
      <c r="D45" s="9" t="n"/>
      <c r="E45" s="9" t="n"/>
      <c r="F45" s="9" t="n"/>
      <c r="G45" s="9" t="n"/>
    </row>
    <row r="46" ht="15.75" customHeight="1" s="496">
      <c r="B46" s="9" t="n"/>
      <c r="C46" s="9" t="n"/>
      <c r="D46" s="9" t="n"/>
      <c r="E46" s="9" t="n"/>
      <c r="F46" s="9" t="n"/>
      <c r="G46" s="9" t="n"/>
    </row>
    <row r="47" ht="15.75" customHeight="1" s="496">
      <c r="B47" s="9" t="n"/>
      <c r="C47" s="9" t="n"/>
      <c r="D47" s="9" t="n"/>
      <c r="E47" s="9" t="n"/>
      <c r="F47" s="9" t="n"/>
      <c r="G47" s="9" t="n"/>
    </row>
    <row r="48" ht="15.75" customHeight="1" s="496">
      <c r="B48" s="9" t="n"/>
      <c r="C48" s="9" t="n"/>
      <c r="D48" s="9" t="n"/>
      <c r="E48" s="9" t="n"/>
      <c r="F48" s="9" t="n"/>
      <c r="G48" s="9" t="n"/>
    </row>
    <row r="49" ht="15.75" customHeight="1" s="496">
      <c r="B49" s="9" t="n"/>
      <c r="C49" s="9" t="n"/>
      <c r="D49" s="9" t="n"/>
      <c r="E49" s="9" t="n"/>
      <c r="F49" s="9" t="n"/>
      <c r="G49" s="9" t="n"/>
    </row>
    <row r="50" ht="15.75" customHeight="1" s="496">
      <c r="B50" s="9" t="n"/>
      <c r="C50" s="9" t="n"/>
      <c r="D50" s="9" t="n"/>
      <c r="E50" s="9" t="n"/>
      <c r="F50" s="9" t="n"/>
      <c r="G50" s="9" t="n"/>
    </row>
    <row r="51" ht="15.75" customHeight="1" s="496">
      <c r="B51" s="9" t="n"/>
      <c r="C51" s="9" t="n"/>
      <c r="D51" s="9" t="n"/>
      <c r="E51" s="9" t="n"/>
      <c r="F51" s="9" t="n"/>
      <c r="G51" s="9" t="n"/>
    </row>
    <row r="52" ht="15.75" customHeight="1" s="496">
      <c r="B52" s="9" t="n"/>
      <c r="C52" s="9" t="n"/>
      <c r="D52" s="9" t="n"/>
      <c r="E52" s="9" t="n"/>
      <c r="F52" s="9" t="n"/>
      <c r="G52" s="9" t="n"/>
    </row>
    <row r="53" ht="15.75" customHeight="1" s="496">
      <c r="B53" s="9" t="n"/>
      <c r="C53" s="9" t="n"/>
      <c r="D53" s="9" t="n"/>
      <c r="E53" s="9" t="n"/>
      <c r="F53" s="9" t="n"/>
      <c r="G53" s="9" t="n"/>
    </row>
    <row r="54" ht="15.75" customHeight="1" s="496">
      <c r="B54" s="9" t="n"/>
      <c r="C54" s="9" t="n"/>
      <c r="D54" s="9" t="n"/>
      <c r="E54" s="9" t="n"/>
      <c r="F54" s="9" t="n"/>
      <c r="G54" s="9" t="n"/>
    </row>
    <row r="55" ht="15.75" customHeight="1" s="496">
      <c r="B55" s="9" t="n"/>
      <c r="C55" s="9" t="n"/>
      <c r="D55" s="9" t="n"/>
      <c r="E55" s="9" t="n"/>
      <c r="F55" s="9" t="n"/>
      <c r="G55" s="9" t="n"/>
    </row>
    <row r="56" ht="15.75" customHeight="1" s="496">
      <c r="B56" s="9" t="n"/>
      <c r="C56" s="9" t="n"/>
      <c r="D56" s="9" t="n"/>
      <c r="E56" s="9" t="n"/>
      <c r="F56" s="9" t="n"/>
      <c r="G56" s="9" t="n"/>
    </row>
    <row r="57" ht="15.75" customHeight="1" s="496">
      <c r="B57" s="9" t="n"/>
      <c r="C57" s="9" t="n"/>
      <c r="D57" s="9" t="n"/>
      <c r="E57" s="9" t="n"/>
      <c r="F57" s="9" t="n"/>
      <c r="G57" s="9" t="n"/>
    </row>
    <row r="58" ht="15.75" customHeight="1" s="496">
      <c r="B58" s="9" t="n"/>
      <c r="C58" s="9" t="n"/>
      <c r="D58" s="9" t="n"/>
      <c r="E58" s="9" t="n"/>
      <c r="F58" s="9" t="n"/>
      <c r="G58" s="9" t="n"/>
    </row>
    <row r="59" ht="15.75" customHeight="1" s="496">
      <c r="B59" s="9" t="n"/>
      <c r="C59" s="9" t="n"/>
      <c r="D59" s="9" t="n"/>
      <c r="E59" s="9" t="n"/>
      <c r="F59" s="9" t="n"/>
      <c r="G59" s="9" t="n"/>
    </row>
    <row r="60" ht="15.75" customHeight="1" s="496">
      <c r="B60" s="9" t="n"/>
      <c r="C60" s="9" t="n"/>
      <c r="D60" s="9" t="n"/>
      <c r="E60" s="9" t="n"/>
      <c r="F60" s="9" t="n"/>
      <c r="G60" s="9" t="n"/>
    </row>
    <row r="61" ht="15.75" customHeight="1" s="496">
      <c r="B61" s="9" t="n"/>
      <c r="C61" s="9" t="n"/>
      <c r="D61" s="9" t="n"/>
      <c r="E61" s="9" t="n"/>
      <c r="F61" s="9" t="n"/>
      <c r="G61" s="9" t="n"/>
    </row>
    <row r="62" ht="15.75" customHeight="1" s="496">
      <c r="B62" s="9" t="n"/>
      <c r="C62" s="9" t="n"/>
      <c r="D62" s="9" t="n"/>
      <c r="E62" s="9" t="n"/>
      <c r="F62" s="9" t="n"/>
      <c r="G62" s="9" t="n"/>
    </row>
    <row r="63" ht="15.75" customHeight="1" s="496">
      <c r="B63" s="9" t="n"/>
      <c r="C63" s="9" t="n"/>
      <c r="D63" s="9" t="n"/>
      <c r="E63" s="9" t="n"/>
      <c r="F63" s="9" t="n"/>
      <c r="G63" s="9" t="n"/>
    </row>
    <row r="64" ht="15.75" customHeight="1" s="496">
      <c r="B64" s="9" t="n"/>
      <c r="C64" s="9" t="n"/>
      <c r="D64" s="9" t="n"/>
      <c r="E64" s="9" t="n"/>
      <c r="F64" s="9" t="n"/>
      <c r="G64" s="9" t="n"/>
    </row>
    <row r="65" ht="15.75" customHeight="1" s="496">
      <c r="B65" s="9" t="n"/>
      <c r="C65" s="9" t="n"/>
      <c r="D65" s="9" t="n"/>
      <c r="E65" s="9" t="n"/>
      <c r="F65" s="9" t="n"/>
      <c r="G65" s="9" t="n"/>
    </row>
    <row r="66" ht="15.75" customHeight="1" s="496">
      <c r="B66" s="9" t="n"/>
      <c r="C66" s="9" t="n"/>
      <c r="D66" s="9" t="n"/>
      <c r="E66" s="9" t="n"/>
      <c r="F66" s="9" t="n"/>
      <c r="G66" s="9" t="n"/>
    </row>
    <row r="67" ht="15.75" customHeight="1" s="496">
      <c r="B67" s="9" t="n"/>
      <c r="C67" s="9" t="n"/>
      <c r="D67" s="9" t="n"/>
      <c r="E67" s="9" t="n"/>
      <c r="F67" s="9" t="n"/>
      <c r="G67" s="9" t="n"/>
    </row>
    <row r="68" ht="15.75" customHeight="1" s="496">
      <c r="B68" s="9" t="n"/>
      <c r="C68" s="9" t="n"/>
      <c r="D68" s="9" t="n"/>
      <c r="E68" s="9" t="n"/>
      <c r="F68" s="9" t="n"/>
      <c r="G68" s="9" t="n"/>
    </row>
    <row r="69" ht="15.75" customHeight="1" s="496">
      <c r="B69" s="9" t="n"/>
      <c r="C69" s="9" t="n"/>
      <c r="D69" s="9" t="n"/>
      <c r="E69" s="9" t="n"/>
      <c r="F69" s="9" t="n"/>
      <c r="G69" s="9" t="n"/>
    </row>
    <row r="70" ht="15.75" customHeight="1" s="496">
      <c r="B70" s="9" t="n"/>
      <c r="C70" s="9" t="n"/>
      <c r="D70" s="9" t="n"/>
      <c r="E70" s="9" t="n"/>
      <c r="F70" s="9" t="n"/>
      <c r="G70" s="9" t="n"/>
    </row>
    <row r="71" ht="15.75" customHeight="1" s="496">
      <c r="B71" s="9" t="n"/>
      <c r="C71" s="9" t="n"/>
      <c r="D71" s="9" t="n"/>
      <c r="E71" s="9" t="n"/>
      <c r="F71" s="9" t="n"/>
      <c r="G71" s="9" t="n"/>
    </row>
    <row r="72" ht="15.75" customHeight="1" s="496">
      <c r="B72" s="9" t="n"/>
      <c r="C72" s="9" t="n"/>
      <c r="D72" s="9" t="n"/>
      <c r="E72" s="9" t="n"/>
      <c r="F72" s="9" t="n"/>
      <c r="G72" s="9" t="n"/>
    </row>
    <row r="73" ht="15.75" customHeight="1" s="496">
      <c r="B73" s="9" t="n"/>
      <c r="C73" s="9" t="n"/>
      <c r="D73" s="9" t="n"/>
      <c r="E73" s="9" t="n"/>
      <c r="F73" s="9" t="n"/>
      <c r="G73" s="9" t="n"/>
    </row>
    <row r="74" ht="15.75" customHeight="1" s="496">
      <c r="B74" s="9" t="n"/>
      <c r="C74" s="9" t="n"/>
      <c r="D74" s="9" t="n"/>
      <c r="E74" s="9" t="n"/>
      <c r="F74" s="9" t="n"/>
      <c r="G74" s="9" t="n"/>
    </row>
    <row r="75" ht="15.75" customHeight="1" s="496">
      <c r="B75" s="9" t="n"/>
      <c r="C75" s="9" t="n"/>
      <c r="D75" s="9" t="n"/>
      <c r="E75" s="9" t="n"/>
      <c r="F75" s="9" t="n"/>
      <c r="G75" s="9" t="n"/>
    </row>
    <row r="76" ht="15.75" customHeight="1" s="496">
      <c r="B76" s="9" t="n"/>
      <c r="C76" s="9" t="n"/>
      <c r="D76" s="9" t="n"/>
      <c r="E76" s="9" t="n"/>
      <c r="F76" s="9" t="n"/>
      <c r="G76" s="9" t="n"/>
    </row>
    <row r="77" ht="15.75" customHeight="1" s="496">
      <c r="B77" s="9" t="n"/>
      <c r="C77" s="9" t="n"/>
      <c r="D77" s="9" t="n"/>
      <c r="E77" s="9" t="n"/>
      <c r="F77" s="9" t="n"/>
      <c r="G77" s="9" t="n"/>
    </row>
    <row r="78" ht="15.75" customHeight="1" s="496">
      <c r="B78" s="9" t="n"/>
      <c r="C78" s="9" t="n"/>
      <c r="D78" s="9" t="n"/>
      <c r="E78" s="9" t="n"/>
      <c r="F78" s="9" t="n"/>
      <c r="G78" s="9" t="n"/>
    </row>
    <row r="79" ht="15.75" customHeight="1" s="496">
      <c r="B79" s="9" t="n"/>
      <c r="C79" s="9" t="n"/>
      <c r="D79" s="9" t="n"/>
      <c r="E79" s="9" t="n"/>
      <c r="F79" s="9" t="n"/>
      <c r="G79" s="9" t="n"/>
    </row>
    <row r="80" ht="15.75" customHeight="1" s="496">
      <c r="B80" s="9" t="n"/>
      <c r="C80" s="9" t="n"/>
      <c r="D80" s="9" t="n"/>
      <c r="E80" s="9" t="n"/>
      <c r="F80" s="9" t="n"/>
      <c r="G80" s="9" t="n"/>
    </row>
    <row r="81" ht="15.75" customHeight="1" s="496">
      <c r="B81" s="9" t="n"/>
      <c r="C81" s="9" t="n"/>
      <c r="D81" s="9" t="n"/>
      <c r="E81" s="9" t="n"/>
      <c r="F81" s="9" t="n"/>
      <c r="G81" s="9" t="n"/>
    </row>
    <row r="82" ht="15.75" customHeight="1" s="496">
      <c r="B82" s="9" t="n"/>
      <c r="C82" s="9" t="n"/>
      <c r="D82" s="9" t="n"/>
      <c r="E82" s="9" t="n"/>
      <c r="F82" s="9" t="n"/>
      <c r="G82" s="9" t="n"/>
    </row>
    <row r="83" ht="15.75" customHeight="1" s="496">
      <c r="B83" s="9" t="n"/>
      <c r="C83" s="9" t="n"/>
      <c r="D83" s="9" t="n"/>
      <c r="E83" s="9" t="n"/>
      <c r="F83" s="9" t="n"/>
      <c r="G83" s="9" t="n"/>
    </row>
    <row r="84" ht="15.75" customHeight="1" s="496">
      <c r="B84" s="9" t="n"/>
      <c r="C84" s="9" t="n"/>
      <c r="D84" s="9" t="n"/>
      <c r="E84" s="9" t="n"/>
      <c r="F84" s="9" t="n"/>
      <c r="G84" s="9" t="n"/>
    </row>
    <row r="85" ht="15.75" customHeight="1" s="496">
      <c r="B85" s="9" t="n"/>
      <c r="C85" s="9" t="n"/>
      <c r="D85" s="9" t="n"/>
      <c r="E85" s="9" t="n"/>
      <c r="F85" s="9" t="n"/>
      <c r="G85" s="9" t="n"/>
    </row>
    <row r="86" ht="15.75" customHeight="1" s="496">
      <c r="B86" s="9" t="n"/>
      <c r="C86" s="9" t="n"/>
      <c r="D86" s="9" t="n"/>
      <c r="E86" s="9" t="n"/>
      <c r="F86" s="9" t="n"/>
      <c r="G86" s="9" t="n"/>
    </row>
    <row r="87" ht="15.75" customHeight="1" s="496">
      <c r="B87" s="9" t="n"/>
      <c r="C87" s="9" t="n"/>
      <c r="D87" s="9" t="n"/>
      <c r="E87" s="9" t="n"/>
      <c r="F87" s="9" t="n"/>
      <c r="G87" s="9" t="n"/>
    </row>
    <row r="88" ht="15.75" customHeight="1" s="496">
      <c r="B88" s="9" t="n"/>
      <c r="C88" s="9" t="n"/>
      <c r="D88" s="9" t="n"/>
      <c r="E88" s="9" t="n"/>
      <c r="F88" s="9" t="n"/>
      <c r="G88" s="9" t="n"/>
    </row>
    <row r="89" ht="15.75" customHeight="1" s="496">
      <c r="B89" s="9" t="n"/>
      <c r="C89" s="9" t="n"/>
      <c r="D89" s="9" t="n"/>
      <c r="E89" s="9" t="n"/>
      <c r="F89" s="9" t="n"/>
      <c r="G89" s="9" t="n"/>
    </row>
    <row r="90" ht="15.75" customHeight="1" s="496">
      <c r="B90" s="9" t="n"/>
      <c r="C90" s="9" t="n"/>
      <c r="D90" s="9" t="n"/>
      <c r="E90" s="9" t="n"/>
      <c r="F90" s="9" t="n"/>
      <c r="G90" s="9" t="n"/>
    </row>
    <row r="91" ht="15.75" customHeight="1" s="496">
      <c r="B91" s="9" t="n"/>
      <c r="C91" s="9" t="n"/>
      <c r="D91" s="9" t="n"/>
      <c r="E91" s="9" t="n"/>
      <c r="F91" s="9" t="n"/>
      <c r="G91" s="9" t="n"/>
    </row>
    <row r="92" ht="15.75" customHeight="1" s="496">
      <c r="B92" s="9" t="n"/>
      <c r="C92" s="9" t="n"/>
      <c r="D92" s="9" t="n"/>
      <c r="E92" s="9" t="n"/>
      <c r="F92" s="9" t="n"/>
      <c r="G92" s="9" t="n"/>
    </row>
    <row r="93" ht="15.75" customHeight="1" s="496">
      <c r="B93" s="9" t="n"/>
      <c r="C93" s="9" t="n"/>
      <c r="D93" s="9" t="n"/>
      <c r="E93" s="9" t="n"/>
      <c r="F93" s="9" t="n"/>
      <c r="G93" s="9" t="n"/>
    </row>
    <row r="94" ht="15.75" customHeight="1" s="496">
      <c r="B94" s="9" t="n"/>
      <c r="C94" s="9" t="n"/>
      <c r="D94" s="9" t="n"/>
      <c r="E94" s="9" t="n"/>
      <c r="F94" s="9" t="n"/>
      <c r="G94" s="9" t="n"/>
    </row>
    <row r="95" ht="15.75" customHeight="1" s="496">
      <c r="B95" s="9" t="n"/>
      <c r="C95" s="9" t="n"/>
      <c r="D95" s="9" t="n"/>
      <c r="E95" s="9" t="n"/>
      <c r="F95" s="9" t="n"/>
      <c r="G95" s="9" t="n"/>
    </row>
    <row r="96" ht="15.75" customHeight="1" s="496">
      <c r="B96" s="9" t="n"/>
      <c r="C96" s="9" t="n"/>
      <c r="D96" s="9" t="n"/>
      <c r="E96" s="9" t="n"/>
      <c r="F96" s="9" t="n"/>
      <c r="G96" s="9" t="n"/>
    </row>
    <row r="97" ht="15.75" customHeight="1" s="496">
      <c r="B97" s="9" t="n"/>
      <c r="C97" s="9" t="n"/>
      <c r="D97" s="9" t="n"/>
      <c r="E97" s="9" t="n"/>
      <c r="F97" s="9" t="n"/>
      <c r="G97" s="9" t="n"/>
    </row>
    <row r="98" ht="15.75" customHeight="1" s="496">
      <c r="B98" s="9" t="n"/>
      <c r="C98" s="9" t="n"/>
      <c r="D98" s="9" t="n"/>
      <c r="E98" s="9" t="n"/>
      <c r="F98" s="9" t="n"/>
      <c r="G98" s="9" t="n"/>
    </row>
    <row r="99" ht="15.75" customHeight="1" s="496">
      <c r="B99" s="9" t="n"/>
      <c r="C99" s="9" t="n"/>
      <c r="D99" s="9" t="n"/>
      <c r="E99" s="9" t="n"/>
      <c r="F99" s="9" t="n"/>
      <c r="G99" s="9" t="n"/>
    </row>
    <row r="100" ht="15.75" customHeight="1" s="496">
      <c r="B100" s="9" t="n"/>
      <c r="C100" s="9" t="n"/>
      <c r="D100" s="9" t="n"/>
      <c r="E100" s="9" t="n"/>
      <c r="F100" s="9" t="n"/>
      <c r="G100" s="9" t="n"/>
    </row>
    <row r="101" ht="15.75" customHeight="1" s="496">
      <c r="B101" s="9" t="n"/>
      <c r="C101" s="9" t="n"/>
      <c r="D101" s="9" t="n"/>
      <c r="E101" s="9" t="n"/>
      <c r="F101" s="9" t="n"/>
      <c r="G101" s="9" t="n"/>
    </row>
    <row r="102" ht="15.75" customHeight="1" s="496">
      <c r="B102" s="9" t="n"/>
      <c r="C102" s="9" t="n"/>
      <c r="D102" s="9" t="n"/>
      <c r="E102" s="9" t="n"/>
      <c r="F102" s="9" t="n"/>
      <c r="G102" s="9" t="n"/>
    </row>
    <row r="103" ht="15.75" customHeight="1" s="496">
      <c r="B103" s="9" t="n"/>
      <c r="C103" s="9" t="n"/>
      <c r="D103" s="9" t="n"/>
      <c r="E103" s="9" t="n"/>
      <c r="F103" s="9" t="n"/>
      <c r="G103" s="9" t="n"/>
    </row>
    <row r="104" ht="15.75" customHeight="1" s="496">
      <c r="B104" s="9" t="n"/>
      <c r="C104" s="9" t="n"/>
      <c r="D104" s="9" t="n"/>
      <c r="E104" s="9" t="n"/>
      <c r="F104" s="9" t="n"/>
      <c r="G104" s="9" t="n"/>
    </row>
    <row r="105" ht="15.75" customHeight="1" s="496">
      <c r="B105" s="9" t="n"/>
      <c r="C105" s="9" t="n"/>
      <c r="D105" s="9" t="n"/>
      <c r="E105" s="9" t="n"/>
      <c r="F105" s="9" t="n"/>
      <c r="G105" s="9" t="n"/>
    </row>
    <row r="106" ht="15.75" customHeight="1" s="496">
      <c r="B106" s="9" t="n"/>
      <c r="C106" s="9" t="n"/>
      <c r="D106" s="9" t="n"/>
      <c r="E106" s="9" t="n"/>
      <c r="F106" s="9" t="n"/>
      <c r="G106" s="9" t="n"/>
    </row>
    <row r="107" ht="15.75" customHeight="1" s="496">
      <c r="B107" s="9" t="n"/>
      <c r="C107" s="9" t="n"/>
      <c r="D107" s="9" t="n"/>
      <c r="E107" s="9" t="n"/>
      <c r="F107" s="9" t="n"/>
      <c r="G107" s="9" t="n"/>
    </row>
    <row r="108" ht="15.75" customHeight="1" s="496">
      <c r="B108" s="9" t="n"/>
      <c r="C108" s="9" t="n"/>
      <c r="D108" s="9" t="n"/>
      <c r="E108" s="9" t="n"/>
      <c r="F108" s="9" t="n"/>
      <c r="G108" s="9" t="n"/>
    </row>
    <row r="109" ht="15.75" customHeight="1" s="496">
      <c r="B109" s="9" t="n"/>
      <c r="C109" s="9" t="n"/>
      <c r="D109" s="9" t="n"/>
      <c r="E109" s="9" t="n"/>
      <c r="F109" s="9" t="n"/>
      <c r="G109" s="9" t="n"/>
    </row>
    <row r="110" ht="15.75" customHeight="1" s="496">
      <c r="B110" s="9" t="n"/>
      <c r="C110" s="9" t="n"/>
      <c r="D110" s="9" t="n"/>
      <c r="E110" s="9" t="n"/>
      <c r="F110" s="9" t="n"/>
      <c r="G110" s="9" t="n"/>
    </row>
    <row r="111" ht="15.75" customHeight="1" s="496">
      <c r="B111" s="9" t="n"/>
      <c r="C111" s="9" t="n"/>
      <c r="D111" s="9" t="n"/>
      <c r="E111" s="9" t="n"/>
      <c r="F111" s="9" t="n"/>
      <c r="G111" s="9" t="n"/>
    </row>
    <row r="112" ht="15.75" customHeight="1" s="496">
      <c r="B112" s="9" t="n"/>
      <c r="C112" s="9" t="n"/>
      <c r="D112" s="9" t="n"/>
      <c r="E112" s="9" t="n"/>
      <c r="F112" s="9" t="n"/>
      <c r="G112" s="9" t="n"/>
    </row>
    <row r="113" ht="15.75" customHeight="1" s="496">
      <c r="B113" s="9" t="n"/>
      <c r="C113" s="9" t="n"/>
      <c r="D113" s="9" t="n"/>
      <c r="E113" s="9" t="n"/>
      <c r="F113" s="9" t="n"/>
      <c r="G113" s="9" t="n"/>
    </row>
    <row r="114" ht="15.75" customHeight="1" s="496">
      <c r="B114" s="9" t="n"/>
      <c r="C114" s="9" t="n"/>
      <c r="D114" s="9" t="n"/>
      <c r="E114" s="9" t="n"/>
      <c r="F114" s="9" t="n"/>
      <c r="G114" s="9" t="n"/>
    </row>
    <row r="115" ht="15.75" customHeight="1" s="496">
      <c r="B115" s="9" t="n"/>
      <c r="C115" s="9" t="n"/>
      <c r="D115" s="9" t="n"/>
      <c r="E115" s="9" t="n"/>
      <c r="F115" s="9" t="n"/>
      <c r="G115" s="9" t="n"/>
    </row>
    <row r="116" ht="15.75" customHeight="1" s="496">
      <c r="B116" s="9" t="n"/>
      <c r="C116" s="9" t="n"/>
      <c r="D116" s="9" t="n"/>
      <c r="E116" s="9" t="n"/>
      <c r="F116" s="9" t="n"/>
      <c r="G116" s="9" t="n"/>
    </row>
    <row r="117" ht="15.75" customHeight="1" s="496">
      <c r="B117" s="9" t="n"/>
      <c r="C117" s="9" t="n"/>
      <c r="D117" s="9" t="n"/>
      <c r="E117" s="9" t="n"/>
      <c r="F117" s="9" t="n"/>
      <c r="G117" s="9" t="n"/>
    </row>
    <row r="118" ht="15.75" customHeight="1" s="496">
      <c r="B118" s="9" t="n"/>
      <c r="C118" s="9" t="n"/>
      <c r="D118" s="9" t="n"/>
      <c r="E118" s="9" t="n"/>
      <c r="F118" s="9" t="n"/>
      <c r="G118" s="9" t="n"/>
    </row>
    <row r="119" ht="15.75" customHeight="1" s="496">
      <c r="B119" s="9" t="n"/>
      <c r="C119" s="9" t="n"/>
      <c r="D119" s="9" t="n"/>
      <c r="E119" s="9" t="n"/>
      <c r="F119" s="9" t="n"/>
      <c r="G119" s="9" t="n"/>
    </row>
    <row r="120" ht="15.75" customHeight="1" s="496">
      <c r="B120" s="9" t="n"/>
      <c r="C120" s="9" t="n"/>
      <c r="D120" s="9" t="n"/>
      <c r="E120" s="9" t="n"/>
      <c r="F120" s="9" t="n"/>
      <c r="G120" s="9" t="n"/>
    </row>
    <row r="121" ht="15.75" customHeight="1" s="496">
      <c r="B121" s="9" t="n"/>
      <c r="C121" s="9" t="n"/>
      <c r="D121" s="9" t="n"/>
      <c r="E121" s="9" t="n"/>
      <c r="F121" s="9" t="n"/>
      <c r="G121" s="9" t="n"/>
    </row>
    <row r="122" ht="15.75" customHeight="1" s="496">
      <c r="B122" s="9" t="n"/>
      <c r="C122" s="9" t="n"/>
      <c r="D122" s="9" t="n"/>
      <c r="E122" s="9" t="n"/>
      <c r="F122" s="9" t="n"/>
      <c r="G122" s="9" t="n"/>
    </row>
    <row r="123" ht="15.75" customHeight="1" s="496">
      <c r="B123" s="9" t="n"/>
      <c r="C123" s="9" t="n"/>
      <c r="D123" s="9" t="n"/>
      <c r="E123" s="9" t="n"/>
      <c r="F123" s="9" t="n"/>
      <c r="G123" s="9" t="n"/>
    </row>
    <row r="124" ht="15.75" customHeight="1" s="496">
      <c r="B124" s="9" t="n"/>
      <c r="C124" s="9" t="n"/>
      <c r="D124" s="9" t="n"/>
      <c r="E124" s="9" t="n"/>
      <c r="F124" s="9" t="n"/>
      <c r="G124" s="9" t="n"/>
    </row>
    <row r="125" ht="15.75" customHeight="1" s="496">
      <c r="B125" s="9" t="n"/>
      <c r="C125" s="9" t="n"/>
      <c r="D125" s="9" t="n"/>
      <c r="E125" s="9" t="n"/>
      <c r="F125" s="9" t="n"/>
      <c r="G125" s="9" t="n"/>
    </row>
    <row r="126" ht="15.75" customHeight="1" s="496">
      <c r="B126" s="9" t="n"/>
      <c r="C126" s="9" t="n"/>
      <c r="D126" s="9" t="n"/>
      <c r="E126" s="9" t="n"/>
      <c r="F126" s="9" t="n"/>
      <c r="G126" s="9" t="n"/>
    </row>
    <row r="127" ht="15.75" customHeight="1" s="496">
      <c r="B127" s="9" t="n"/>
      <c r="C127" s="9" t="n"/>
      <c r="D127" s="9" t="n"/>
      <c r="E127" s="9" t="n"/>
      <c r="F127" s="9" t="n"/>
      <c r="G127" s="9" t="n"/>
    </row>
    <row r="128" ht="15.75" customHeight="1" s="496">
      <c r="B128" s="9" t="n"/>
      <c r="C128" s="9" t="n"/>
      <c r="D128" s="9" t="n"/>
      <c r="E128" s="9" t="n"/>
      <c r="F128" s="9" t="n"/>
      <c r="G128" s="9" t="n"/>
    </row>
    <row r="129" ht="15.75" customHeight="1" s="496">
      <c r="B129" s="9" t="n"/>
      <c r="C129" s="9" t="n"/>
      <c r="D129" s="9" t="n"/>
      <c r="E129" s="9" t="n"/>
      <c r="F129" s="9" t="n"/>
      <c r="G129" s="9" t="n"/>
    </row>
    <row r="130" ht="15.75" customHeight="1" s="496">
      <c r="B130" s="9" t="n"/>
      <c r="C130" s="9" t="n"/>
      <c r="D130" s="9" t="n"/>
      <c r="E130" s="9" t="n"/>
      <c r="F130" s="9" t="n"/>
      <c r="G130" s="9" t="n"/>
    </row>
    <row r="131" ht="15.75" customHeight="1" s="496">
      <c r="B131" s="9" t="n"/>
      <c r="C131" s="9" t="n"/>
      <c r="D131" s="9" t="n"/>
      <c r="E131" s="9" t="n"/>
      <c r="F131" s="9" t="n"/>
      <c r="G131" s="9" t="n"/>
    </row>
    <row r="132" ht="15.75" customHeight="1" s="496">
      <c r="B132" s="9" t="n"/>
      <c r="C132" s="9" t="n"/>
      <c r="D132" s="9" t="n"/>
      <c r="E132" s="9" t="n"/>
      <c r="F132" s="9" t="n"/>
      <c r="G132" s="9" t="n"/>
    </row>
    <row r="133" ht="15.75" customHeight="1" s="496">
      <c r="B133" s="9" t="n"/>
      <c r="C133" s="9" t="n"/>
      <c r="D133" s="9" t="n"/>
      <c r="E133" s="9" t="n"/>
      <c r="F133" s="9" t="n"/>
      <c r="G133" s="9" t="n"/>
    </row>
    <row r="134" ht="15.75" customHeight="1" s="496">
      <c r="B134" s="9" t="n"/>
      <c r="C134" s="9" t="n"/>
      <c r="D134" s="9" t="n"/>
      <c r="E134" s="9" t="n"/>
      <c r="F134" s="9" t="n"/>
      <c r="G134" s="9" t="n"/>
    </row>
    <row r="135" ht="15.75" customHeight="1" s="496">
      <c r="B135" s="9" t="n"/>
      <c r="C135" s="9" t="n"/>
      <c r="D135" s="9" t="n"/>
      <c r="E135" s="9" t="n"/>
      <c r="F135" s="9" t="n"/>
      <c r="G135" s="9" t="n"/>
    </row>
    <row r="136" ht="15.75" customHeight="1" s="496">
      <c r="B136" s="9" t="n"/>
      <c r="C136" s="9" t="n"/>
      <c r="D136" s="9" t="n"/>
      <c r="E136" s="9" t="n"/>
      <c r="F136" s="9" t="n"/>
      <c r="G136" s="9" t="n"/>
    </row>
    <row r="137" ht="15.75" customHeight="1" s="496">
      <c r="B137" s="9" t="n"/>
      <c r="C137" s="9" t="n"/>
      <c r="D137" s="9" t="n"/>
      <c r="E137" s="9" t="n"/>
      <c r="F137" s="9" t="n"/>
      <c r="G137" s="9" t="n"/>
    </row>
    <row r="138" ht="15.75" customHeight="1" s="496">
      <c r="B138" s="9" t="n"/>
      <c r="C138" s="9" t="n"/>
      <c r="D138" s="9" t="n"/>
      <c r="E138" s="9" t="n"/>
      <c r="F138" s="9" t="n"/>
      <c r="G138" s="9" t="n"/>
    </row>
    <row r="139" ht="15.75" customHeight="1" s="496">
      <c r="B139" s="9" t="n"/>
      <c r="C139" s="9" t="n"/>
      <c r="D139" s="9" t="n"/>
      <c r="E139" s="9" t="n"/>
      <c r="F139" s="9" t="n"/>
      <c r="G139" s="9" t="n"/>
    </row>
    <row r="140" ht="15.75" customHeight="1" s="496">
      <c r="B140" s="9" t="n"/>
      <c r="C140" s="9" t="n"/>
      <c r="D140" s="9" t="n"/>
      <c r="E140" s="9" t="n"/>
      <c r="F140" s="9" t="n"/>
      <c r="G140" s="9" t="n"/>
    </row>
    <row r="141" ht="15.75" customHeight="1" s="496">
      <c r="B141" s="9" t="n"/>
      <c r="C141" s="9" t="n"/>
      <c r="D141" s="9" t="n"/>
      <c r="E141" s="9" t="n"/>
      <c r="F141" s="9" t="n"/>
      <c r="G141" s="9" t="n"/>
    </row>
    <row r="142" ht="15.75" customHeight="1" s="496">
      <c r="B142" s="9" t="n"/>
      <c r="C142" s="9" t="n"/>
      <c r="D142" s="9" t="n"/>
      <c r="E142" s="9" t="n"/>
      <c r="F142" s="9" t="n"/>
      <c r="G142" s="9" t="n"/>
    </row>
    <row r="143" ht="15.75" customHeight="1" s="496">
      <c r="B143" s="9" t="n"/>
      <c r="C143" s="9" t="n"/>
      <c r="D143" s="9" t="n"/>
      <c r="E143" s="9" t="n"/>
      <c r="F143" s="9" t="n"/>
      <c r="G143" s="9" t="n"/>
    </row>
    <row r="144" ht="15.75" customHeight="1" s="496">
      <c r="B144" s="9" t="n"/>
      <c r="C144" s="9" t="n"/>
      <c r="D144" s="9" t="n"/>
      <c r="E144" s="9" t="n"/>
      <c r="F144" s="9" t="n"/>
      <c r="G144" s="9" t="n"/>
    </row>
    <row r="145" ht="15.75" customHeight="1" s="496">
      <c r="B145" s="9" t="n"/>
      <c r="C145" s="9" t="n"/>
      <c r="D145" s="9" t="n"/>
      <c r="E145" s="9" t="n"/>
      <c r="F145" s="9" t="n"/>
      <c r="G145" s="9" t="n"/>
    </row>
    <row r="146" ht="15.75" customHeight="1" s="496">
      <c r="B146" s="9" t="n"/>
      <c r="C146" s="9" t="n"/>
      <c r="D146" s="9" t="n"/>
      <c r="E146" s="9" t="n"/>
      <c r="F146" s="9" t="n"/>
      <c r="G146" s="9" t="n"/>
    </row>
    <row r="147" ht="15.75" customHeight="1" s="496">
      <c r="B147" s="9" t="n"/>
      <c r="C147" s="9" t="n"/>
      <c r="D147" s="9" t="n"/>
      <c r="E147" s="9" t="n"/>
      <c r="F147" s="9" t="n"/>
      <c r="G147" s="9" t="n"/>
    </row>
    <row r="148" ht="15.75" customHeight="1" s="496">
      <c r="B148" s="9" t="n"/>
      <c r="C148" s="9" t="n"/>
      <c r="D148" s="9" t="n"/>
      <c r="E148" s="9" t="n"/>
      <c r="F148" s="9" t="n"/>
      <c r="G148" s="9" t="n"/>
    </row>
    <row r="149" ht="15.75" customHeight="1" s="496">
      <c r="B149" s="9" t="n"/>
      <c r="C149" s="9" t="n"/>
      <c r="D149" s="9" t="n"/>
      <c r="E149" s="9" t="n"/>
      <c r="F149" s="9" t="n"/>
      <c r="G149" s="9" t="n"/>
    </row>
    <row r="150" ht="15.75" customHeight="1" s="496">
      <c r="B150" s="9" t="n"/>
      <c r="C150" s="9" t="n"/>
      <c r="D150" s="9" t="n"/>
      <c r="E150" s="9" t="n"/>
      <c r="F150" s="9" t="n"/>
      <c r="G150" s="9" t="n"/>
    </row>
    <row r="151" ht="15.75" customHeight="1" s="496">
      <c r="B151" s="9" t="n"/>
      <c r="C151" s="9" t="n"/>
      <c r="D151" s="9" t="n"/>
      <c r="E151" s="9" t="n"/>
      <c r="F151" s="9" t="n"/>
      <c r="G151" s="9" t="n"/>
    </row>
    <row r="152" ht="15.75" customHeight="1" s="496">
      <c r="B152" s="9" t="n"/>
      <c r="C152" s="9" t="n"/>
      <c r="D152" s="9" t="n"/>
      <c r="E152" s="9" t="n"/>
      <c r="F152" s="9" t="n"/>
      <c r="G152" s="9" t="n"/>
    </row>
    <row r="153" ht="15.75" customHeight="1" s="496">
      <c r="B153" s="9" t="n"/>
      <c r="C153" s="9" t="n"/>
      <c r="D153" s="9" t="n"/>
      <c r="E153" s="9" t="n"/>
      <c r="F153" s="9" t="n"/>
      <c r="G153" s="9" t="n"/>
    </row>
    <row r="154" ht="15.75" customHeight="1" s="496">
      <c r="B154" s="9" t="n"/>
      <c r="C154" s="9" t="n"/>
      <c r="D154" s="9" t="n"/>
      <c r="E154" s="9" t="n"/>
      <c r="F154" s="9" t="n"/>
      <c r="G154" s="9" t="n"/>
    </row>
    <row r="155" ht="15.75" customHeight="1" s="496">
      <c r="B155" s="9" t="n"/>
      <c r="C155" s="9" t="n"/>
      <c r="D155" s="9" t="n"/>
      <c r="E155" s="9" t="n"/>
      <c r="F155" s="9" t="n"/>
      <c r="G155" s="9" t="n"/>
    </row>
    <row r="156" ht="15.75" customHeight="1" s="496">
      <c r="B156" s="9" t="n"/>
      <c r="C156" s="9" t="n"/>
      <c r="D156" s="9" t="n"/>
      <c r="E156" s="9" t="n"/>
      <c r="F156" s="9" t="n"/>
      <c r="G156" s="9" t="n"/>
    </row>
    <row r="157" ht="15.75" customHeight="1" s="496">
      <c r="B157" s="9" t="n"/>
      <c r="C157" s="9" t="n"/>
      <c r="D157" s="9" t="n"/>
      <c r="E157" s="9" t="n"/>
      <c r="F157" s="9" t="n"/>
      <c r="G157" s="9" t="n"/>
    </row>
    <row r="158" ht="15.75" customHeight="1" s="496">
      <c r="B158" s="9" t="n"/>
      <c r="C158" s="9" t="n"/>
      <c r="D158" s="9" t="n"/>
      <c r="E158" s="9" t="n"/>
      <c r="F158" s="9" t="n"/>
      <c r="G158" s="9" t="n"/>
    </row>
    <row r="159" ht="15.75" customHeight="1" s="496">
      <c r="B159" s="9" t="n"/>
      <c r="C159" s="9" t="n"/>
      <c r="D159" s="9" t="n"/>
      <c r="E159" s="9" t="n"/>
      <c r="F159" s="9" t="n"/>
      <c r="G159" s="9" t="n"/>
    </row>
    <row r="160" ht="15.75" customHeight="1" s="496">
      <c r="B160" s="9" t="n"/>
      <c r="C160" s="9" t="n"/>
      <c r="D160" s="9" t="n"/>
      <c r="E160" s="9" t="n"/>
      <c r="F160" s="9" t="n"/>
      <c r="G160" s="9" t="n"/>
    </row>
    <row r="161" ht="15.75" customHeight="1" s="496">
      <c r="B161" s="9" t="n"/>
      <c r="C161" s="9" t="n"/>
      <c r="D161" s="9" t="n"/>
      <c r="E161" s="9" t="n"/>
      <c r="F161" s="9" t="n"/>
      <c r="G161" s="9" t="n"/>
    </row>
    <row r="162" ht="15.75" customHeight="1" s="496">
      <c r="B162" s="9" t="n"/>
      <c r="C162" s="9" t="n"/>
      <c r="D162" s="9" t="n"/>
      <c r="E162" s="9" t="n"/>
      <c r="F162" s="9" t="n"/>
      <c r="G162" s="9" t="n"/>
    </row>
    <row r="163" ht="15.75" customHeight="1" s="496">
      <c r="B163" s="9" t="n"/>
      <c r="C163" s="9" t="n"/>
      <c r="D163" s="9" t="n"/>
      <c r="E163" s="9" t="n"/>
      <c r="F163" s="9" t="n"/>
      <c r="G163" s="9" t="n"/>
    </row>
    <row r="164" ht="15.75" customHeight="1" s="496">
      <c r="B164" s="9" t="n"/>
      <c r="C164" s="9" t="n"/>
      <c r="D164" s="9" t="n"/>
      <c r="E164" s="9" t="n"/>
      <c r="F164" s="9" t="n"/>
      <c r="G164" s="9" t="n"/>
    </row>
    <row r="165" ht="15.75" customHeight="1" s="496">
      <c r="B165" s="9" t="n"/>
      <c r="C165" s="9" t="n"/>
      <c r="D165" s="9" t="n"/>
      <c r="E165" s="9" t="n"/>
      <c r="F165" s="9" t="n"/>
      <c r="G165" s="9" t="n"/>
    </row>
    <row r="166" ht="15.75" customHeight="1" s="496">
      <c r="B166" s="9" t="n"/>
      <c r="C166" s="9" t="n"/>
      <c r="D166" s="9" t="n"/>
      <c r="E166" s="9" t="n"/>
      <c r="F166" s="9" t="n"/>
      <c r="G166" s="9" t="n"/>
    </row>
    <row r="167" ht="15.75" customHeight="1" s="496">
      <c r="B167" s="9" t="n"/>
      <c r="C167" s="9" t="n"/>
      <c r="D167" s="9" t="n"/>
      <c r="E167" s="9" t="n"/>
      <c r="F167" s="9" t="n"/>
      <c r="G167" s="9" t="n"/>
    </row>
    <row r="168" ht="15.75" customHeight="1" s="496">
      <c r="B168" s="9" t="n"/>
      <c r="C168" s="9" t="n"/>
      <c r="D168" s="9" t="n"/>
      <c r="E168" s="9" t="n"/>
      <c r="F168" s="9" t="n"/>
      <c r="G168" s="9" t="n"/>
    </row>
    <row r="169" ht="15.75" customHeight="1" s="496">
      <c r="B169" s="9" t="n"/>
      <c r="C169" s="9" t="n"/>
      <c r="D169" s="9" t="n"/>
      <c r="E169" s="9" t="n"/>
      <c r="F169" s="9" t="n"/>
      <c r="G169" s="9" t="n"/>
    </row>
    <row r="170" ht="15.75" customHeight="1" s="496">
      <c r="B170" s="9" t="n"/>
      <c r="C170" s="9" t="n"/>
      <c r="D170" s="9" t="n"/>
      <c r="E170" s="9" t="n"/>
      <c r="F170" s="9" t="n"/>
      <c r="G170" s="9" t="n"/>
    </row>
    <row r="171" ht="15.75" customHeight="1" s="496">
      <c r="B171" s="9" t="n"/>
      <c r="C171" s="9" t="n"/>
      <c r="D171" s="9" t="n"/>
      <c r="E171" s="9" t="n"/>
      <c r="F171" s="9" t="n"/>
      <c r="G171" s="9" t="n"/>
    </row>
    <row r="172" ht="15.75" customHeight="1" s="496">
      <c r="B172" s="9" t="n"/>
      <c r="C172" s="9" t="n"/>
      <c r="D172" s="9" t="n"/>
      <c r="E172" s="9" t="n"/>
      <c r="F172" s="9" t="n"/>
      <c r="G172" s="9" t="n"/>
    </row>
    <row r="173" ht="15.75" customHeight="1" s="496">
      <c r="B173" s="9" t="n"/>
      <c r="C173" s="9" t="n"/>
      <c r="D173" s="9" t="n"/>
      <c r="E173" s="9" t="n"/>
      <c r="F173" s="9" t="n"/>
      <c r="G173" s="9" t="n"/>
    </row>
    <row r="174" ht="15.75" customHeight="1" s="496">
      <c r="B174" s="9" t="n"/>
      <c r="C174" s="9" t="n"/>
      <c r="D174" s="9" t="n"/>
      <c r="E174" s="9" t="n"/>
      <c r="F174" s="9" t="n"/>
      <c r="G174" s="9" t="n"/>
    </row>
    <row r="175" ht="15.75" customHeight="1" s="496">
      <c r="B175" s="9" t="n"/>
      <c r="C175" s="9" t="n"/>
      <c r="D175" s="9" t="n"/>
      <c r="E175" s="9" t="n"/>
      <c r="F175" s="9" t="n"/>
      <c r="G175" s="9" t="n"/>
    </row>
    <row r="176" ht="15.75" customHeight="1" s="496">
      <c r="B176" s="9" t="n"/>
      <c r="C176" s="9" t="n"/>
      <c r="D176" s="9" t="n"/>
      <c r="E176" s="9" t="n"/>
      <c r="F176" s="9" t="n"/>
      <c r="G176" s="9" t="n"/>
    </row>
    <row r="177" ht="15.75" customHeight="1" s="496">
      <c r="B177" s="9" t="n"/>
      <c r="C177" s="9" t="n"/>
      <c r="D177" s="9" t="n"/>
      <c r="E177" s="9" t="n"/>
      <c r="F177" s="9" t="n"/>
      <c r="G177" s="9" t="n"/>
    </row>
    <row r="178" ht="15.75" customHeight="1" s="496">
      <c r="B178" s="9" t="n"/>
      <c r="C178" s="9" t="n"/>
      <c r="D178" s="9" t="n"/>
      <c r="E178" s="9" t="n"/>
      <c r="F178" s="9" t="n"/>
      <c r="G178" s="9" t="n"/>
    </row>
    <row r="179" ht="15.75" customHeight="1" s="496">
      <c r="B179" s="9" t="n"/>
      <c r="C179" s="9" t="n"/>
      <c r="D179" s="9" t="n"/>
      <c r="E179" s="9" t="n"/>
      <c r="F179" s="9" t="n"/>
      <c r="G179" s="9" t="n"/>
    </row>
    <row r="180" ht="15.75" customHeight="1" s="496">
      <c r="B180" s="9" t="n"/>
      <c r="C180" s="9" t="n"/>
      <c r="D180" s="9" t="n"/>
      <c r="E180" s="9" t="n"/>
      <c r="F180" s="9" t="n"/>
      <c r="G180" s="9" t="n"/>
    </row>
    <row r="181" ht="15.75" customHeight="1" s="496">
      <c r="B181" s="9" t="n"/>
      <c r="C181" s="9" t="n"/>
      <c r="D181" s="9" t="n"/>
      <c r="E181" s="9" t="n"/>
      <c r="F181" s="9" t="n"/>
      <c r="G181" s="9" t="n"/>
    </row>
    <row r="182" ht="15.75" customHeight="1" s="496">
      <c r="B182" s="9" t="n"/>
      <c r="C182" s="9" t="n"/>
      <c r="D182" s="9" t="n"/>
      <c r="E182" s="9" t="n"/>
      <c r="F182" s="9" t="n"/>
      <c r="G182" s="9" t="n"/>
    </row>
    <row r="183" ht="15.75" customHeight="1" s="496">
      <c r="B183" s="9" t="n"/>
      <c r="C183" s="9" t="n"/>
      <c r="D183" s="9" t="n"/>
      <c r="E183" s="9" t="n"/>
      <c r="F183" s="9" t="n"/>
      <c r="G183" s="9" t="n"/>
    </row>
    <row r="184" ht="15.75" customHeight="1" s="496">
      <c r="B184" s="9" t="n"/>
      <c r="C184" s="9" t="n"/>
      <c r="D184" s="9" t="n"/>
      <c r="E184" s="9" t="n"/>
      <c r="F184" s="9" t="n"/>
      <c r="G184" s="9" t="n"/>
    </row>
    <row r="185" ht="15.75" customHeight="1" s="496">
      <c r="B185" s="9" t="n"/>
      <c r="C185" s="9" t="n"/>
      <c r="D185" s="9" t="n"/>
      <c r="E185" s="9" t="n"/>
      <c r="F185" s="9" t="n"/>
      <c r="G185" s="9" t="n"/>
    </row>
    <row r="186" ht="15.75" customHeight="1" s="496">
      <c r="B186" s="9" t="n"/>
      <c r="C186" s="9" t="n"/>
      <c r="D186" s="9" t="n"/>
      <c r="E186" s="9" t="n"/>
      <c r="F186" s="9" t="n"/>
      <c r="G186" s="9" t="n"/>
    </row>
    <row r="187" ht="15.75" customHeight="1" s="496">
      <c r="B187" s="9" t="n"/>
      <c r="C187" s="9" t="n"/>
      <c r="D187" s="9" t="n"/>
      <c r="E187" s="9" t="n"/>
      <c r="F187" s="9" t="n"/>
      <c r="G187" s="9" t="n"/>
    </row>
    <row r="188" ht="15.75" customHeight="1" s="496">
      <c r="B188" s="9" t="n"/>
      <c r="C188" s="9" t="n"/>
      <c r="D188" s="9" t="n"/>
      <c r="E188" s="9" t="n"/>
      <c r="F188" s="9" t="n"/>
      <c r="G188" s="9" t="n"/>
    </row>
    <row r="189" ht="15.75" customHeight="1" s="496">
      <c r="B189" s="9" t="n"/>
      <c r="C189" s="9" t="n"/>
      <c r="D189" s="9" t="n"/>
      <c r="E189" s="9" t="n"/>
      <c r="F189" s="9" t="n"/>
      <c r="G189" s="9" t="n"/>
    </row>
    <row r="190" ht="15.75" customHeight="1" s="496">
      <c r="B190" s="9" t="n"/>
      <c r="C190" s="9" t="n"/>
      <c r="D190" s="9" t="n"/>
      <c r="E190" s="9" t="n"/>
      <c r="F190" s="9" t="n"/>
      <c r="G190" s="9" t="n"/>
    </row>
    <row r="191" ht="15.75" customHeight="1" s="496">
      <c r="B191" s="9" t="n"/>
      <c r="C191" s="9" t="n"/>
      <c r="D191" s="9" t="n"/>
      <c r="E191" s="9" t="n"/>
      <c r="F191" s="9" t="n"/>
      <c r="G191" s="9" t="n"/>
    </row>
    <row r="192" ht="15.75" customHeight="1" s="496">
      <c r="B192" s="9" t="n"/>
      <c r="C192" s="9" t="n"/>
      <c r="D192" s="9" t="n"/>
      <c r="E192" s="9" t="n"/>
      <c r="F192" s="9" t="n"/>
      <c r="G192" s="9" t="n"/>
    </row>
    <row r="193" ht="15.75" customHeight="1" s="496">
      <c r="B193" s="9" t="n"/>
      <c r="C193" s="9" t="n"/>
      <c r="D193" s="9" t="n"/>
      <c r="E193" s="9" t="n"/>
      <c r="F193" s="9" t="n"/>
      <c r="G193" s="9" t="n"/>
    </row>
    <row r="194" ht="15.75" customHeight="1" s="496">
      <c r="B194" s="9" t="n"/>
      <c r="C194" s="9" t="n"/>
      <c r="D194" s="9" t="n"/>
      <c r="E194" s="9" t="n"/>
      <c r="F194" s="9" t="n"/>
      <c r="G194" s="9" t="n"/>
    </row>
    <row r="195" ht="15.75" customHeight="1" s="496">
      <c r="B195" s="9" t="n"/>
      <c r="C195" s="9" t="n"/>
      <c r="D195" s="9" t="n"/>
      <c r="E195" s="9" t="n"/>
      <c r="F195" s="9" t="n"/>
      <c r="G195" s="9" t="n"/>
    </row>
    <row r="196" ht="15.75" customHeight="1" s="496">
      <c r="B196" s="9" t="n"/>
      <c r="C196" s="9" t="n"/>
      <c r="D196" s="9" t="n"/>
      <c r="E196" s="9" t="n"/>
      <c r="F196" s="9" t="n"/>
      <c r="G196" s="9" t="n"/>
    </row>
    <row r="197" ht="15.75" customHeight="1" s="496">
      <c r="B197" s="9" t="n"/>
      <c r="C197" s="9" t="n"/>
      <c r="D197" s="9" t="n"/>
      <c r="E197" s="9" t="n"/>
      <c r="F197" s="9" t="n"/>
      <c r="G197" s="9" t="n"/>
    </row>
    <row r="198" ht="15.75" customHeight="1" s="496">
      <c r="B198" s="9" t="n"/>
      <c r="C198" s="9" t="n"/>
      <c r="D198" s="9" t="n"/>
      <c r="E198" s="9" t="n"/>
      <c r="F198" s="9" t="n"/>
      <c r="G198" s="9" t="n"/>
    </row>
    <row r="199" ht="15.75" customHeight="1" s="496">
      <c r="B199" s="9" t="n"/>
      <c r="C199" s="9" t="n"/>
      <c r="D199" s="9" t="n"/>
      <c r="E199" s="9" t="n"/>
      <c r="F199" s="9" t="n"/>
      <c r="G199" s="9" t="n"/>
    </row>
    <row r="200" ht="15.75" customHeight="1" s="496">
      <c r="B200" s="9" t="n"/>
      <c r="C200" s="9" t="n"/>
      <c r="D200" s="9" t="n"/>
      <c r="E200" s="9" t="n"/>
      <c r="F200" s="9" t="n"/>
      <c r="G200" s="9" t="n"/>
    </row>
    <row r="201" ht="15.75" customHeight="1" s="496">
      <c r="B201" s="9" t="n"/>
      <c r="C201" s="9" t="n"/>
      <c r="D201" s="9" t="n"/>
      <c r="E201" s="9" t="n"/>
      <c r="F201" s="9" t="n"/>
      <c r="G201" s="9" t="n"/>
    </row>
    <row r="202" ht="15.75" customHeight="1" s="496">
      <c r="B202" s="9" t="n"/>
      <c r="C202" s="9" t="n"/>
      <c r="D202" s="9" t="n"/>
      <c r="E202" s="9" t="n"/>
      <c r="F202" s="9" t="n"/>
      <c r="G202" s="9" t="n"/>
    </row>
    <row r="203" ht="15.75" customHeight="1" s="496">
      <c r="B203" s="9" t="n"/>
      <c r="C203" s="9" t="n"/>
      <c r="D203" s="9" t="n"/>
      <c r="E203" s="9" t="n"/>
      <c r="F203" s="9" t="n"/>
      <c r="G203" s="9" t="n"/>
    </row>
    <row r="204" ht="15.75" customHeight="1" s="496">
      <c r="B204" s="9" t="n"/>
      <c r="C204" s="9" t="n"/>
      <c r="D204" s="9" t="n"/>
      <c r="E204" s="9" t="n"/>
      <c r="F204" s="9" t="n"/>
      <c r="G204" s="9" t="n"/>
    </row>
    <row r="205" ht="15.75" customHeight="1" s="496">
      <c r="B205" s="9" t="n"/>
      <c r="C205" s="9" t="n"/>
      <c r="D205" s="9" t="n"/>
      <c r="E205" s="9" t="n"/>
      <c r="F205" s="9" t="n"/>
      <c r="G205" s="9" t="n"/>
    </row>
    <row r="206" ht="15.75" customHeight="1" s="496">
      <c r="B206" s="9" t="n"/>
      <c r="C206" s="9" t="n"/>
      <c r="D206" s="9" t="n"/>
      <c r="E206" s="9" t="n"/>
      <c r="F206" s="9" t="n"/>
      <c r="G206" s="9" t="n"/>
    </row>
    <row r="207" ht="15.75" customHeight="1" s="496">
      <c r="B207" s="9" t="n"/>
      <c r="C207" s="9" t="n"/>
      <c r="D207" s="9" t="n"/>
      <c r="E207" s="9" t="n"/>
      <c r="F207" s="9" t="n"/>
      <c r="G207" s="9" t="n"/>
    </row>
    <row r="208" ht="15.75" customHeight="1" s="496">
      <c r="B208" s="9" t="n"/>
      <c r="C208" s="9" t="n"/>
      <c r="D208" s="9" t="n"/>
      <c r="E208" s="9" t="n"/>
      <c r="F208" s="9" t="n"/>
      <c r="G208" s="9" t="n"/>
    </row>
    <row r="209" ht="15.75" customHeight="1" s="496">
      <c r="B209" s="9" t="n"/>
      <c r="C209" s="9" t="n"/>
      <c r="D209" s="9" t="n"/>
      <c r="E209" s="9" t="n"/>
      <c r="F209" s="9" t="n"/>
      <c r="G209" s="9" t="n"/>
    </row>
    <row r="210" ht="15.75" customHeight="1" s="496">
      <c r="B210" s="9" t="n"/>
      <c r="C210" s="9" t="n"/>
      <c r="D210" s="9" t="n"/>
      <c r="E210" s="9" t="n"/>
      <c r="F210" s="9" t="n"/>
      <c r="G210" s="9" t="n"/>
    </row>
    <row r="211" ht="15.75" customHeight="1" s="496">
      <c r="B211" s="9" t="n"/>
      <c r="C211" s="9" t="n"/>
      <c r="D211" s="9" t="n"/>
      <c r="E211" s="9" t="n"/>
      <c r="F211" s="9" t="n"/>
      <c r="G211" s="9" t="n"/>
    </row>
    <row r="212" ht="15.75" customHeight="1" s="496">
      <c r="B212" s="9" t="n"/>
      <c r="C212" s="9" t="n"/>
      <c r="D212" s="9" t="n"/>
      <c r="E212" s="9" t="n"/>
      <c r="F212" s="9" t="n"/>
      <c r="G212" s="9" t="n"/>
    </row>
    <row r="213" ht="15.75" customHeight="1" s="496">
      <c r="B213" s="9" t="n"/>
      <c r="C213" s="9" t="n"/>
      <c r="D213" s="9" t="n"/>
      <c r="E213" s="9" t="n"/>
      <c r="F213" s="9" t="n"/>
      <c r="G213" s="9" t="n"/>
    </row>
    <row r="214" ht="15.75" customHeight="1" s="496">
      <c r="B214" s="9" t="n"/>
      <c r="C214" s="9" t="n"/>
      <c r="D214" s="9" t="n"/>
      <c r="E214" s="9" t="n"/>
      <c r="F214" s="9" t="n"/>
      <c r="G214" s="9" t="n"/>
    </row>
    <row r="215" ht="15.75" customHeight="1" s="496">
      <c r="B215" s="9" t="n"/>
      <c r="C215" s="9" t="n"/>
      <c r="D215" s="9" t="n"/>
      <c r="E215" s="9" t="n"/>
      <c r="F215" s="9" t="n"/>
      <c r="G215" s="9" t="n"/>
    </row>
    <row r="216" ht="15.75" customHeight="1" s="496">
      <c r="B216" s="9" t="n"/>
      <c r="C216" s="9" t="n"/>
      <c r="D216" s="9" t="n"/>
      <c r="E216" s="9" t="n"/>
      <c r="F216" s="9" t="n"/>
      <c r="G216" s="9" t="n"/>
    </row>
    <row r="217" ht="15.75" customHeight="1" s="496">
      <c r="B217" s="9" t="n"/>
      <c r="C217" s="9" t="n"/>
      <c r="D217" s="9" t="n"/>
      <c r="E217" s="9" t="n"/>
      <c r="F217" s="9" t="n"/>
      <c r="G217" s="9" t="n"/>
    </row>
    <row r="218" ht="15.75" customHeight="1" s="496">
      <c r="B218" s="9" t="n"/>
      <c r="C218" s="9" t="n"/>
      <c r="D218" s="9" t="n"/>
      <c r="E218" s="9" t="n"/>
      <c r="F218" s="9" t="n"/>
      <c r="G218" s="9" t="n"/>
    </row>
    <row r="219" ht="15.75" customHeight="1" s="496">
      <c r="B219" s="9" t="n"/>
      <c r="C219" s="9" t="n"/>
      <c r="D219" s="9" t="n"/>
      <c r="E219" s="9" t="n"/>
      <c r="F219" s="9" t="n"/>
      <c r="G219" s="9" t="n"/>
    </row>
    <row r="220" ht="15.75" customHeight="1" s="496">
      <c r="B220" s="9" t="n"/>
      <c r="C220" s="9" t="n"/>
      <c r="D220" s="9" t="n"/>
      <c r="E220" s="9" t="n"/>
      <c r="F220" s="9" t="n"/>
      <c r="G220" s="9" t="n"/>
    </row>
    <row r="221" ht="15.75" customHeight="1" s="496">
      <c r="B221" s="9" t="n"/>
      <c r="C221" s="9" t="n"/>
      <c r="D221" s="9" t="n"/>
      <c r="E221" s="9" t="n"/>
      <c r="F221" s="9" t="n"/>
      <c r="G221" s="9" t="n"/>
    </row>
    <row r="222" ht="15.75" customHeight="1" s="496">
      <c r="B222" s="9" t="n"/>
      <c r="C222" s="9" t="n"/>
      <c r="D222" s="9" t="n"/>
      <c r="E222" s="9" t="n"/>
      <c r="F222" s="9" t="n"/>
      <c r="G222" s="9" t="n"/>
    </row>
    <row r="223" ht="15.75" customHeight="1" s="496">
      <c r="B223" s="9" t="n"/>
      <c r="C223" s="9" t="n"/>
      <c r="D223" s="9" t="n"/>
      <c r="E223" s="9" t="n"/>
      <c r="F223" s="9" t="n"/>
      <c r="G223" s="9" t="n"/>
    </row>
    <row r="224" ht="15.75" customHeight="1" s="496">
      <c r="B224" s="9" t="n"/>
      <c r="C224" s="9" t="n"/>
      <c r="D224" s="9" t="n"/>
      <c r="E224" s="9" t="n"/>
      <c r="F224" s="9" t="n"/>
      <c r="G224" s="9" t="n"/>
    </row>
    <row r="225" ht="15.75" customHeight="1" s="496">
      <c r="B225" s="9" t="n"/>
      <c r="C225" s="9" t="n"/>
      <c r="D225" s="9" t="n"/>
      <c r="E225" s="9" t="n"/>
      <c r="F225" s="9" t="n"/>
      <c r="G225" s="9" t="n"/>
    </row>
    <row r="226" ht="15.75" customHeight="1" s="496">
      <c r="B226" s="9" t="n"/>
      <c r="C226" s="9" t="n"/>
      <c r="D226" s="9" t="n"/>
      <c r="E226" s="9" t="n"/>
      <c r="F226" s="9" t="n"/>
      <c r="G226" s="9" t="n"/>
    </row>
    <row r="227" ht="15.75" customHeight="1" s="496">
      <c r="B227" s="9" t="n"/>
      <c r="C227" s="9" t="n"/>
      <c r="D227" s="9" t="n"/>
      <c r="E227" s="9" t="n"/>
      <c r="F227" s="9" t="n"/>
      <c r="G227" s="9" t="n"/>
    </row>
    <row r="228" ht="15.75" customHeight="1" s="496">
      <c r="B228" s="9" t="n"/>
      <c r="C228" s="9" t="n"/>
      <c r="D228" s="9" t="n"/>
      <c r="E228" s="9" t="n"/>
      <c r="F228" s="9" t="n"/>
      <c r="G228" s="9" t="n"/>
    </row>
    <row r="229" ht="15.75" customHeight="1" s="496">
      <c r="B229" s="9" t="n"/>
      <c r="C229" s="9" t="n"/>
      <c r="D229" s="9" t="n"/>
      <c r="E229" s="9" t="n"/>
      <c r="F229" s="9" t="n"/>
      <c r="G229" s="9" t="n"/>
    </row>
    <row r="230" ht="15.75" customHeight="1" s="496">
      <c r="B230" s="9" t="n"/>
      <c r="C230" s="9" t="n"/>
      <c r="D230" s="9" t="n"/>
      <c r="E230" s="9" t="n"/>
      <c r="F230" s="9" t="n"/>
      <c r="G230" s="9" t="n"/>
    </row>
    <row r="231" ht="15.75" customHeight="1" s="496">
      <c r="B231" s="9" t="n"/>
      <c r="C231" s="9" t="n"/>
      <c r="D231" s="9" t="n"/>
      <c r="E231" s="9" t="n"/>
      <c r="F231" s="9" t="n"/>
      <c r="G231" s="9" t="n"/>
    </row>
    <row r="232" ht="15.75" customHeight="1" s="496">
      <c r="B232" s="9" t="n"/>
      <c r="C232" s="9" t="n"/>
      <c r="D232" s="9" t="n"/>
      <c r="E232" s="9" t="n"/>
      <c r="F232" s="9" t="n"/>
      <c r="G232" s="9" t="n"/>
    </row>
    <row r="233" ht="15.75" customHeight="1" s="496">
      <c r="B233" s="9" t="n"/>
      <c r="C233" s="9" t="n"/>
      <c r="D233" s="9" t="n"/>
      <c r="E233" s="9" t="n"/>
      <c r="F233" s="9" t="n"/>
      <c r="G233" s="9" t="n"/>
    </row>
    <row r="234" ht="15.75" customHeight="1" s="496">
      <c r="B234" s="9" t="n"/>
      <c r="C234" s="9" t="n"/>
      <c r="D234" s="9" t="n"/>
      <c r="E234" s="9" t="n"/>
      <c r="F234" s="9" t="n"/>
      <c r="G234" s="9" t="n"/>
    </row>
    <row r="235" ht="15.75" customHeight="1" s="496">
      <c r="B235" s="9" t="n"/>
      <c r="C235" s="9" t="n"/>
      <c r="D235" s="9" t="n"/>
      <c r="E235" s="9" t="n"/>
      <c r="F235" s="9" t="n"/>
      <c r="G235" s="9" t="n"/>
    </row>
    <row r="236" ht="15.75" customHeight="1" s="496">
      <c r="B236" s="9" t="n"/>
      <c r="C236" s="9" t="n"/>
      <c r="D236" s="9" t="n"/>
      <c r="E236" s="9" t="n"/>
      <c r="F236" s="9" t="n"/>
      <c r="G236" s="9" t="n"/>
    </row>
    <row r="237" ht="15.75" customHeight="1" s="496">
      <c r="B237" s="9" t="n"/>
      <c r="C237" s="9" t="n"/>
      <c r="D237" s="9" t="n"/>
      <c r="E237" s="9" t="n"/>
      <c r="F237" s="9" t="n"/>
      <c r="G237" s="9" t="n"/>
    </row>
    <row r="238" ht="15.75" customHeight="1" s="496">
      <c r="B238" s="9" t="n"/>
      <c r="C238" s="9" t="n"/>
      <c r="D238" s="9" t="n"/>
      <c r="E238" s="9" t="n"/>
      <c r="F238" s="9" t="n"/>
      <c r="G238" s="9" t="n"/>
    </row>
    <row r="239" ht="15.75" customHeight="1" s="496">
      <c r="B239" s="9" t="n"/>
      <c r="C239" s="9" t="n"/>
      <c r="D239" s="9" t="n"/>
      <c r="E239" s="9" t="n"/>
      <c r="F239" s="9" t="n"/>
      <c r="G239" s="9" t="n"/>
    </row>
    <row r="240" ht="15.75" customHeight="1" s="496">
      <c r="B240" s="9" t="n"/>
      <c r="C240" s="9" t="n"/>
      <c r="D240" s="9" t="n"/>
      <c r="E240" s="9" t="n"/>
      <c r="F240" s="9" t="n"/>
      <c r="G240" s="9" t="n"/>
    </row>
    <row r="241" ht="15.75" customHeight="1" s="496">
      <c r="B241" s="9" t="n"/>
      <c r="C241" s="9" t="n"/>
      <c r="D241" s="9" t="n"/>
      <c r="E241" s="9" t="n"/>
      <c r="F241" s="9" t="n"/>
      <c r="G241" s="9" t="n"/>
    </row>
    <row r="242" ht="15.75" customHeight="1" s="496">
      <c r="B242" s="9" t="n"/>
      <c r="C242" s="9" t="n"/>
      <c r="D242" s="9" t="n"/>
      <c r="E242" s="9" t="n"/>
      <c r="F242" s="9" t="n"/>
      <c r="G242" s="9" t="n"/>
    </row>
    <row r="243" ht="15.75" customHeight="1" s="496">
      <c r="B243" s="9" t="n"/>
      <c r="C243" s="9" t="n"/>
      <c r="D243" s="9" t="n"/>
      <c r="E243" s="9" t="n"/>
      <c r="F243" s="9" t="n"/>
      <c r="G243" s="9" t="n"/>
    </row>
    <row r="244" ht="15.75" customHeight="1" s="496">
      <c r="B244" s="9" t="n"/>
      <c r="C244" s="9" t="n"/>
      <c r="D244" s="9" t="n"/>
      <c r="E244" s="9" t="n"/>
      <c r="F244" s="9" t="n"/>
      <c r="G244" s="9" t="n"/>
    </row>
    <row r="245" ht="15.75" customHeight="1" s="496">
      <c r="B245" s="9" t="n"/>
      <c r="C245" s="9" t="n"/>
      <c r="D245" s="9" t="n"/>
      <c r="E245" s="9" t="n"/>
      <c r="F245" s="9" t="n"/>
      <c r="G245" s="9" t="n"/>
    </row>
    <row r="246" ht="15.75" customHeight="1" s="496">
      <c r="B246" s="9" t="n"/>
      <c r="C246" s="9" t="n"/>
      <c r="D246" s="9" t="n"/>
      <c r="E246" s="9" t="n"/>
      <c r="F246" s="9" t="n"/>
      <c r="G246" s="9" t="n"/>
    </row>
    <row r="247" ht="15.75" customHeight="1" s="496">
      <c r="B247" s="9" t="n"/>
      <c r="C247" s="9" t="n"/>
      <c r="D247" s="9" t="n"/>
      <c r="E247" s="9" t="n"/>
      <c r="F247" s="9" t="n"/>
      <c r="G247" s="9" t="n"/>
    </row>
    <row r="248" ht="15.75" customHeight="1" s="496">
      <c r="B248" s="9" t="n"/>
      <c r="C248" s="9" t="n"/>
      <c r="D248" s="9" t="n"/>
      <c r="E248" s="9" t="n"/>
      <c r="F248" s="9" t="n"/>
      <c r="G248" s="9" t="n"/>
    </row>
    <row r="249" ht="15.75" customHeight="1" s="496">
      <c r="B249" s="9" t="n"/>
      <c r="C249" s="9" t="n"/>
      <c r="D249" s="9" t="n"/>
      <c r="E249" s="9" t="n"/>
      <c r="F249" s="9" t="n"/>
      <c r="G249" s="9" t="n"/>
    </row>
    <row r="250" ht="15.75" customHeight="1" s="496">
      <c r="B250" s="9" t="n"/>
      <c r="C250" s="9" t="n"/>
      <c r="D250" s="9" t="n"/>
      <c r="E250" s="9" t="n"/>
      <c r="F250" s="9" t="n"/>
      <c r="G250" s="9" t="n"/>
    </row>
    <row r="251" ht="15.75" customHeight="1" s="496">
      <c r="B251" s="9" t="n"/>
      <c r="C251" s="9" t="n"/>
      <c r="D251" s="9" t="n"/>
      <c r="E251" s="9" t="n"/>
      <c r="F251" s="9" t="n"/>
      <c r="G251" s="9" t="n"/>
    </row>
    <row r="252" ht="15.75" customHeight="1" s="496">
      <c r="B252" s="9" t="n"/>
      <c r="C252" s="9" t="n"/>
      <c r="D252" s="9" t="n"/>
      <c r="E252" s="9" t="n"/>
      <c r="F252" s="9" t="n"/>
      <c r="G252" s="9" t="n"/>
    </row>
    <row r="253" ht="15.75" customHeight="1" s="496">
      <c r="B253" s="9" t="n"/>
      <c r="C253" s="9" t="n"/>
      <c r="D253" s="9" t="n"/>
      <c r="E253" s="9" t="n"/>
      <c r="F253" s="9" t="n"/>
      <c r="G253" s="9" t="n"/>
    </row>
    <row r="254" ht="15.75" customHeight="1" s="496">
      <c r="B254" s="9" t="n"/>
      <c r="C254" s="9" t="n"/>
      <c r="D254" s="9" t="n"/>
      <c r="E254" s="9" t="n"/>
      <c r="F254" s="9" t="n"/>
      <c r="G254" s="9" t="n"/>
    </row>
    <row r="255" ht="15.75" customHeight="1" s="496">
      <c r="B255" s="9" t="n"/>
      <c r="C255" s="9" t="n"/>
      <c r="D255" s="9" t="n"/>
      <c r="E255" s="9" t="n"/>
      <c r="F255" s="9" t="n"/>
      <c r="G255" s="9" t="n"/>
    </row>
    <row r="256" ht="15.75" customHeight="1" s="496">
      <c r="B256" s="9" t="n"/>
      <c r="C256" s="9" t="n"/>
      <c r="D256" s="9" t="n"/>
      <c r="E256" s="9" t="n"/>
      <c r="F256" s="9" t="n"/>
      <c r="G256" s="9" t="n"/>
    </row>
    <row r="257" ht="15.75" customHeight="1" s="496">
      <c r="B257" s="9" t="n"/>
      <c r="C257" s="9" t="n"/>
      <c r="D257" s="9" t="n"/>
      <c r="E257" s="9" t="n"/>
      <c r="F257" s="9" t="n"/>
      <c r="G257" s="9" t="n"/>
    </row>
    <row r="258" ht="15.75" customHeight="1" s="496">
      <c r="B258" s="9" t="n"/>
      <c r="C258" s="9" t="n"/>
      <c r="D258" s="9" t="n"/>
      <c r="E258" s="9" t="n"/>
      <c r="F258" s="9" t="n"/>
      <c r="G258" s="9" t="n"/>
    </row>
    <row r="259" ht="15.75" customHeight="1" s="496">
      <c r="B259" s="9" t="n"/>
      <c r="C259" s="9" t="n"/>
      <c r="D259" s="9" t="n"/>
      <c r="E259" s="9" t="n"/>
      <c r="F259" s="9" t="n"/>
      <c r="G259" s="9" t="n"/>
    </row>
    <row r="260" ht="15.75" customHeight="1" s="496">
      <c r="B260" s="9" t="n"/>
      <c r="C260" s="9" t="n"/>
      <c r="D260" s="9" t="n"/>
      <c r="E260" s="9" t="n"/>
      <c r="F260" s="9" t="n"/>
      <c r="G260" s="9" t="n"/>
    </row>
    <row r="261" ht="15.75" customHeight="1" s="496">
      <c r="B261" s="9" t="n"/>
      <c r="C261" s="9" t="n"/>
      <c r="D261" s="9" t="n"/>
      <c r="E261" s="9" t="n"/>
      <c r="F261" s="9" t="n"/>
      <c r="G261" s="9" t="n"/>
    </row>
    <row r="262" ht="15.75" customHeight="1" s="496">
      <c r="B262" s="9" t="n"/>
      <c r="C262" s="9" t="n"/>
      <c r="D262" s="9" t="n"/>
      <c r="E262" s="9" t="n"/>
      <c r="F262" s="9" t="n"/>
      <c r="G262" s="9" t="n"/>
    </row>
    <row r="263" ht="15.75" customHeight="1" s="496">
      <c r="B263" s="9" t="n"/>
      <c r="C263" s="9" t="n"/>
      <c r="D263" s="9" t="n"/>
      <c r="E263" s="9" t="n"/>
      <c r="F263" s="9" t="n"/>
      <c r="G263" s="9" t="n"/>
    </row>
    <row r="264" ht="15.75" customHeight="1" s="496">
      <c r="B264" s="9" t="n"/>
      <c r="C264" s="9" t="n"/>
      <c r="D264" s="9" t="n"/>
      <c r="E264" s="9" t="n"/>
      <c r="F264" s="9" t="n"/>
      <c r="G264" s="9" t="n"/>
    </row>
    <row r="265" ht="15.75" customHeight="1" s="496">
      <c r="B265" s="9" t="n"/>
      <c r="C265" s="9" t="n"/>
      <c r="D265" s="9" t="n"/>
      <c r="E265" s="9" t="n"/>
      <c r="F265" s="9" t="n"/>
      <c r="G265" s="9" t="n"/>
    </row>
    <row r="266" ht="15.75" customHeight="1" s="496">
      <c r="B266" s="9" t="n"/>
      <c r="C266" s="9" t="n"/>
      <c r="D266" s="9" t="n"/>
      <c r="E266" s="9" t="n"/>
      <c r="F266" s="9" t="n"/>
      <c r="G266" s="9" t="n"/>
    </row>
    <row r="267" ht="15.75" customHeight="1" s="496">
      <c r="B267" s="9" t="n"/>
      <c r="C267" s="9" t="n"/>
      <c r="D267" s="9" t="n"/>
      <c r="E267" s="9" t="n"/>
      <c r="F267" s="9" t="n"/>
      <c r="G267" s="9" t="n"/>
    </row>
    <row r="268" ht="15.75" customHeight="1" s="496">
      <c r="B268" s="9" t="n"/>
      <c r="C268" s="9" t="n"/>
      <c r="D268" s="9" t="n"/>
      <c r="E268" s="9" t="n"/>
      <c r="F268" s="9" t="n"/>
      <c r="G268" s="9" t="n"/>
    </row>
    <row r="269" ht="15.75" customHeight="1" s="496">
      <c r="B269" s="9" t="n"/>
      <c r="C269" s="9" t="n"/>
      <c r="D269" s="9" t="n"/>
      <c r="E269" s="9" t="n"/>
      <c r="F269" s="9" t="n"/>
      <c r="G269" s="9" t="n"/>
    </row>
    <row r="270" ht="15.75" customHeight="1" s="496">
      <c r="B270" s="9" t="n"/>
      <c r="C270" s="9" t="n"/>
      <c r="D270" s="9" t="n"/>
      <c r="E270" s="9" t="n"/>
      <c r="F270" s="9" t="n"/>
      <c r="G270" s="9" t="n"/>
    </row>
    <row r="271" ht="15.75" customHeight="1" s="496">
      <c r="B271" s="9" t="n"/>
      <c r="C271" s="9" t="n"/>
      <c r="D271" s="9" t="n"/>
      <c r="E271" s="9" t="n"/>
      <c r="F271" s="9" t="n"/>
      <c r="G271" s="9" t="n"/>
    </row>
    <row r="272" ht="15.75" customHeight="1" s="496">
      <c r="B272" s="9" t="n"/>
      <c r="C272" s="9" t="n"/>
      <c r="D272" s="9" t="n"/>
      <c r="E272" s="9" t="n"/>
      <c r="F272" s="9" t="n"/>
      <c r="G272" s="9" t="n"/>
    </row>
    <row r="273" ht="15.75" customHeight="1" s="496">
      <c r="B273" s="9" t="n"/>
      <c r="C273" s="9" t="n"/>
      <c r="D273" s="9" t="n"/>
      <c r="E273" s="9" t="n"/>
      <c r="F273" s="9" t="n"/>
      <c r="G273" s="9" t="n"/>
    </row>
    <row r="274" ht="15.75" customHeight="1" s="496">
      <c r="B274" s="9" t="n"/>
      <c r="C274" s="9" t="n"/>
      <c r="D274" s="9" t="n"/>
      <c r="E274" s="9" t="n"/>
      <c r="F274" s="9" t="n"/>
      <c r="G274" s="9" t="n"/>
    </row>
    <row r="275" ht="15.75" customHeight="1" s="496">
      <c r="B275" s="9" t="n"/>
      <c r="C275" s="9" t="n"/>
      <c r="D275" s="9" t="n"/>
      <c r="E275" s="9" t="n"/>
      <c r="F275" s="9" t="n"/>
      <c r="G275" s="9" t="n"/>
    </row>
    <row r="276" ht="15.75" customHeight="1" s="496">
      <c r="B276" s="9" t="n"/>
      <c r="C276" s="9" t="n"/>
      <c r="D276" s="9" t="n"/>
      <c r="E276" s="9" t="n"/>
      <c r="F276" s="9" t="n"/>
      <c r="G276" s="9" t="n"/>
    </row>
    <row r="277" ht="15.75" customHeight="1" s="496">
      <c r="B277" s="9" t="n"/>
      <c r="C277" s="9" t="n"/>
      <c r="D277" s="9" t="n"/>
      <c r="E277" s="9" t="n"/>
      <c r="F277" s="9" t="n"/>
      <c r="G277" s="9" t="n"/>
    </row>
    <row r="278" ht="15.75" customHeight="1" s="496">
      <c r="B278" s="9" t="n"/>
      <c r="C278" s="9" t="n"/>
      <c r="D278" s="9" t="n"/>
      <c r="E278" s="9" t="n"/>
      <c r="F278" s="9" t="n"/>
      <c r="G278" s="9" t="n"/>
    </row>
    <row r="279" ht="15.75" customHeight="1" s="496">
      <c r="B279" s="9" t="n"/>
      <c r="C279" s="9" t="n"/>
      <c r="D279" s="9" t="n"/>
      <c r="E279" s="9" t="n"/>
      <c r="F279" s="9" t="n"/>
      <c r="G279" s="9" t="n"/>
    </row>
    <row r="280" ht="15.75" customHeight="1" s="496">
      <c r="B280" s="9" t="n"/>
      <c r="C280" s="9" t="n"/>
      <c r="D280" s="9" t="n"/>
      <c r="E280" s="9" t="n"/>
      <c r="F280" s="9" t="n"/>
      <c r="G280" s="9" t="n"/>
    </row>
    <row r="281" ht="15.75" customHeight="1" s="496">
      <c r="B281" s="9" t="n"/>
      <c r="C281" s="9" t="n"/>
      <c r="D281" s="9" t="n"/>
      <c r="E281" s="9" t="n"/>
      <c r="F281" s="9" t="n"/>
      <c r="G281" s="9" t="n"/>
    </row>
    <row r="282" ht="15.75" customHeight="1" s="496">
      <c r="B282" s="9" t="n"/>
      <c r="C282" s="9" t="n"/>
      <c r="D282" s="9" t="n"/>
      <c r="E282" s="9" t="n"/>
      <c r="F282" s="9" t="n"/>
      <c r="G282" s="9" t="n"/>
    </row>
    <row r="283" ht="15.75" customHeight="1" s="496">
      <c r="B283" s="9" t="n"/>
      <c r="C283" s="9" t="n"/>
      <c r="D283" s="9" t="n"/>
      <c r="E283" s="9" t="n"/>
      <c r="F283" s="9" t="n"/>
      <c r="G283" s="9" t="n"/>
    </row>
    <row r="284" ht="15.75" customHeight="1" s="496">
      <c r="B284" s="9" t="n"/>
      <c r="C284" s="9" t="n"/>
      <c r="D284" s="9" t="n"/>
      <c r="E284" s="9" t="n"/>
      <c r="F284" s="9" t="n"/>
      <c r="G284" s="9" t="n"/>
    </row>
    <row r="285" ht="15.75" customHeight="1" s="496">
      <c r="B285" s="9" t="n"/>
      <c r="C285" s="9" t="n"/>
      <c r="D285" s="9" t="n"/>
      <c r="E285" s="9" t="n"/>
      <c r="F285" s="9" t="n"/>
      <c r="G285" s="9" t="n"/>
    </row>
    <row r="286" ht="15.75" customHeight="1" s="496">
      <c r="B286" s="9" t="n"/>
      <c r="C286" s="9" t="n"/>
      <c r="D286" s="9" t="n"/>
      <c r="E286" s="9" t="n"/>
      <c r="F286" s="9" t="n"/>
      <c r="G286" s="9" t="n"/>
    </row>
    <row r="287" ht="15.75" customHeight="1" s="496">
      <c r="B287" s="9" t="n"/>
      <c r="C287" s="9" t="n"/>
      <c r="D287" s="9" t="n"/>
      <c r="E287" s="9" t="n"/>
      <c r="F287" s="9" t="n"/>
      <c r="G287" s="9" t="n"/>
    </row>
    <row r="288" ht="15.75" customHeight="1" s="496">
      <c r="B288" s="9" t="n"/>
      <c r="C288" s="9" t="n"/>
      <c r="D288" s="9" t="n"/>
      <c r="E288" s="9" t="n"/>
      <c r="F288" s="9" t="n"/>
      <c r="G288" s="9" t="n"/>
    </row>
    <row r="289" ht="15.75" customHeight="1" s="496">
      <c r="B289" s="9" t="n"/>
      <c r="C289" s="9" t="n"/>
      <c r="D289" s="9" t="n"/>
      <c r="E289" s="9" t="n"/>
      <c r="F289" s="9" t="n"/>
      <c r="G289" s="9" t="n"/>
    </row>
    <row r="290" ht="15.75" customHeight="1" s="496">
      <c r="B290" s="9" t="n"/>
      <c r="C290" s="9" t="n"/>
      <c r="D290" s="9" t="n"/>
      <c r="E290" s="9" t="n"/>
      <c r="F290" s="9" t="n"/>
      <c r="G290" s="9" t="n"/>
    </row>
    <row r="291" ht="15.75" customHeight="1" s="496">
      <c r="B291" s="9" t="n"/>
      <c r="C291" s="9" t="n"/>
      <c r="D291" s="9" t="n"/>
      <c r="E291" s="9" t="n"/>
      <c r="F291" s="9" t="n"/>
      <c r="G291" s="9" t="n"/>
    </row>
    <row r="292" ht="15.75" customHeight="1" s="496">
      <c r="B292" s="9" t="n"/>
      <c r="C292" s="9" t="n"/>
      <c r="D292" s="9" t="n"/>
      <c r="E292" s="9" t="n"/>
      <c r="F292" s="9" t="n"/>
      <c r="G292" s="9" t="n"/>
    </row>
    <row r="293" ht="15.75" customHeight="1" s="496">
      <c r="B293" s="9" t="n"/>
      <c r="C293" s="9" t="n"/>
      <c r="D293" s="9" t="n"/>
      <c r="E293" s="9" t="n"/>
      <c r="F293" s="9" t="n"/>
      <c r="G293" s="9" t="n"/>
    </row>
    <row r="294" ht="15.75" customHeight="1" s="496">
      <c r="B294" s="9" t="n"/>
      <c r="C294" s="9" t="n"/>
      <c r="D294" s="9" t="n"/>
      <c r="E294" s="9" t="n"/>
      <c r="F294" s="9" t="n"/>
      <c r="G294" s="9" t="n"/>
    </row>
    <row r="295" ht="15.75" customHeight="1" s="496">
      <c r="B295" s="9" t="n"/>
      <c r="C295" s="9" t="n"/>
      <c r="D295" s="9" t="n"/>
      <c r="E295" s="9" t="n"/>
      <c r="F295" s="9" t="n"/>
      <c r="G295" s="9" t="n"/>
    </row>
    <row r="296" ht="15.75" customHeight="1" s="496">
      <c r="B296" s="9" t="n"/>
      <c r="C296" s="9" t="n"/>
      <c r="D296" s="9" t="n"/>
      <c r="E296" s="9" t="n"/>
      <c r="F296" s="9" t="n"/>
      <c r="G296" s="9" t="n"/>
    </row>
    <row r="297" ht="15.75" customHeight="1" s="496">
      <c r="B297" s="9" t="n"/>
      <c r="C297" s="9" t="n"/>
      <c r="D297" s="9" t="n"/>
      <c r="E297" s="9" t="n"/>
      <c r="F297" s="9" t="n"/>
      <c r="G297" s="9" t="n"/>
    </row>
    <row r="298" ht="15.75" customHeight="1" s="496">
      <c r="B298" s="9" t="n"/>
      <c r="C298" s="9" t="n"/>
      <c r="D298" s="9" t="n"/>
      <c r="E298" s="9" t="n"/>
      <c r="F298" s="9" t="n"/>
      <c r="G298" s="9" t="n"/>
    </row>
    <row r="299" ht="15.75" customHeight="1" s="496">
      <c r="B299" s="9" t="n"/>
      <c r="C299" s="9" t="n"/>
      <c r="D299" s="9" t="n"/>
      <c r="E299" s="9" t="n"/>
      <c r="F299" s="9" t="n"/>
      <c r="G299" s="9" t="n"/>
    </row>
    <row r="300" ht="15.75" customHeight="1" s="496">
      <c r="B300" s="9" t="n"/>
      <c r="C300" s="9" t="n"/>
      <c r="D300" s="9" t="n"/>
      <c r="E300" s="9" t="n"/>
      <c r="F300" s="9" t="n"/>
      <c r="G300" s="9" t="n"/>
    </row>
    <row r="301" ht="15.75" customHeight="1" s="496">
      <c r="B301" s="9" t="n"/>
      <c r="C301" s="9" t="n"/>
      <c r="D301" s="9" t="n"/>
      <c r="E301" s="9" t="n"/>
      <c r="F301" s="9" t="n"/>
      <c r="G301" s="9" t="n"/>
    </row>
    <row r="302" ht="15.75" customHeight="1" s="496">
      <c r="B302" s="9" t="n"/>
      <c r="C302" s="9" t="n"/>
      <c r="D302" s="9" t="n"/>
      <c r="E302" s="9" t="n"/>
      <c r="F302" s="9" t="n"/>
      <c r="G302" s="9" t="n"/>
    </row>
    <row r="303" ht="15.75" customHeight="1" s="496">
      <c r="B303" s="9" t="n"/>
      <c r="C303" s="9" t="n"/>
      <c r="D303" s="9" t="n"/>
      <c r="E303" s="9" t="n"/>
      <c r="F303" s="9" t="n"/>
      <c r="G303" s="9" t="n"/>
    </row>
    <row r="304" ht="15.75" customHeight="1" s="496">
      <c r="B304" s="9" t="n"/>
      <c r="C304" s="9" t="n"/>
      <c r="D304" s="9" t="n"/>
      <c r="E304" s="9" t="n"/>
      <c r="F304" s="9" t="n"/>
      <c r="G304" s="9" t="n"/>
    </row>
    <row r="305" ht="15.75" customHeight="1" s="496">
      <c r="B305" s="9" t="n"/>
      <c r="C305" s="9" t="n"/>
      <c r="D305" s="9" t="n"/>
      <c r="E305" s="9" t="n"/>
      <c r="F305" s="9" t="n"/>
      <c r="G305" s="9" t="n"/>
    </row>
    <row r="306" ht="15.75" customHeight="1" s="496">
      <c r="B306" s="9" t="n"/>
      <c r="C306" s="9" t="n"/>
      <c r="D306" s="9" t="n"/>
      <c r="E306" s="9" t="n"/>
      <c r="F306" s="9" t="n"/>
      <c r="G306" s="9" t="n"/>
    </row>
    <row r="307" ht="15.75" customHeight="1" s="496">
      <c r="B307" s="9" t="n"/>
      <c r="C307" s="9" t="n"/>
      <c r="D307" s="9" t="n"/>
      <c r="E307" s="9" t="n"/>
      <c r="F307" s="9" t="n"/>
      <c r="G307" s="9" t="n"/>
    </row>
    <row r="308" ht="15.75" customHeight="1" s="496">
      <c r="B308" s="9" t="n"/>
      <c r="C308" s="9" t="n"/>
      <c r="D308" s="9" t="n"/>
      <c r="E308" s="9" t="n"/>
      <c r="F308" s="9" t="n"/>
      <c r="G308" s="9" t="n"/>
    </row>
    <row r="309" ht="15.75" customHeight="1" s="496">
      <c r="B309" s="9" t="n"/>
      <c r="C309" s="9" t="n"/>
      <c r="D309" s="9" t="n"/>
      <c r="E309" s="9" t="n"/>
      <c r="F309" s="9" t="n"/>
      <c r="G309" s="9" t="n"/>
    </row>
    <row r="310" ht="15.75" customHeight="1" s="496">
      <c r="B310" s="9" t="n"/>
      <c r="C310" s="9" t="n"/>
      <c r="D310" s="9" t="n"/>
      <c r="E310" s="9" t="n"/>
      <c r="F310" s="9" t="n"/>
      <c r="G310" s="9" t="n"/>
    </row>
    <row r="311" ht="15.75" customHeight="1" s="496">
      <c r="B311" s="9" t="n"/>
      <c r="C311" s="9" t="n"/>
      <c r="D311" s="9" t="n"/>
      <c r="E311" s="9" t="n"/>
      <c r="F311" s="9" t="n"/>
      <c r="G311" s="9" t="n"/>
    </row>
    <row r="312" ht="15.75" customHeight="1" s="496">
      <c r="B312" s="9" t="n"/>
      <c r="C312" s="9" t="n"/>
      <c r="D312" s="9" t="n"/>
      <c r="E312" s="9" t="n"/>
      <c r="F312" s="9" t="n"/>
      <c r="G312" s="9" t="n"/>
    </row>
    <row r="313" ht="15.75" customHeight="1" s="496">
      <c r="B313" s="9" t="n"/>
      <c r="C313" s="9" t="n"/>
      <c r="D313" s="9" t="n"/>
      <c r="E313" s="9" t="n"/>
      <c r="F313" s="9" t="n"/>
      <c r="G313" s="9" t="n"/>
    </row>
    <row r="314" ht="15.75" customHeight="1" s="496">
      <c r="B314" s="9" t="n"/>
      <c r="C314" s="9" t="n"/>
      <c r="D314" s="9" t="n"/>
      <c r="E314" s="9" t="n"/>
      <c r="F314" s="9" t="n"/>
      <c r="G314" s="9" t="n"/>
    </row>
    <row r="315" ht="15.75" customHeight="1" s="496">
      <c r="B315" s="9" t="n"/>
      <c r="C315" s="9" t="n"/>
      <c r="D315" s="9" t="n"/>
      <c r="E315" s="9" t="n"/>
      <c r="F315" s="9" t="n"/>
      <c r="G315" s="9" t="n"/>
    </row>
    <row r="316" ht="15.75" customHeight="1" s="496">
      <c r="B316" s="9" t="n"/>
      <c r="C316" s="9" t="n"/>
      <c r="D316" s="9" t="n"/>
      <c r="E316" s="9" t="n"/>
      <c r="F316" s="9" t="n"/>
      <c r="G316" s="9" t="n"/>
    </row>
    <row r="317" ht="15.75" customHeight="1" s="496">
      <c r="B317" s="9" t="n"/>
      <c r="C317" s="9" t="n"/>
      <c r="D317" s="9" t="n"/>
      <c r="E317" s="9" t="n"/>
      <c r="F317" s="9" t="n"/>
      <c r="G317" s="9" t="n"/>
    </row>
    <row r="318" ht="15.75" customHeight="1" s="496">
      <c r="B318" s="9" t="n"/>
      <c r="C318" s="9" t="n"/>
      <c r="D318" s="9" t="n"/>
      <c r="E318" s="9" t="n"/>
      <c r="F318" s="9" t="n"/>
      <c r="G318" s="9" t="n"/>
    </row>
    <row r="319" ht="15.75" customHeight="1" s="496">
      <c r="B319" s="9" t="n"/>
      <c r="C319" s="9" t="n"/>
      <c r="D319" s="9" t="n"/>
      <c r="E319" s="9" t="n"/>
      <c r="F319" s="9" t="n"/>
      <c r="G319" s="9" t="n"/>
    </row>
    <row r="320" ht="15.75" customHeight="1" s="496">
      <c r="B320" s="9" t="n"/>
      <c r="C320" s="9" t="n"/>
      <c r="D320" s="9" t="n"/>
      <c r="E320" s="9" t="n"/>
      <c r="F320" s="9" t="n"/>
      <c r="G320" s="9" t="n"/>
    </row>
    <row r="321" ht="15.75" customHeight="1" s="496">
      <c r="B321" s="9" t="n"/>
      <c r="C321" s="9" t="n"/>
      <c r="D321" s="9" t="n"/>
      <c r="E321" s="9" t="n"/>
      <c r="F321" s="9" t="n"/>
      <c r="G321" s="9" t="n"/>
    </row>
    <row r="322" ht="15.75" customHeight="1" s="496">
      <c r="B322" s="9" t="n"/>
      <c r="C322" s="9" t="n"/>
      <c r="D322" s="9" t="n"/>
      <c r="E322" s="9" t="n"/>
      <c r="F322" s="9" t="n"/>
      <c r="G322" s="9" t="n"/>
    </row>
    <row r="323" ht="15.75" customHeight="1" s="496">
      <c r="B323" s="9" t="n"/>
      <c r="C323" s="9" t="n"/>
      <c r="D323" s="9" t="n"/>
      <c r="E323" s="9" t="n"/>
      <c r="F323" s="9" t="n"/>
      <c r="G323" s="9" t="n"/>
    </row>
    <row r="324" ht="15.75" customHeight="1" s="496">
      <c r="B324" s="9" t="n"/>
      <c r="C324" s="9" t="n"/>
      <c r="D324" s="9" t="n"/>
      <c r="E324" s="9" t="n"/>
      <c r="F324" s="9" t="n"/>
      <c r="G324" s="9" t="n"/>
    </row>
    <row r="325" ht="15.75" customHeight="1" s="496">
      <c r="B325" s="9" t="n"/>
      <c r="C325" s="9" t="n"/>
      <c r="D325" s="9" t="n"/>
      <c r="E325" s="9" t="n"/>
      <c r="F325" s="9" t="n"/>
      <c r="G325" s="9" t="n"/>
    </row>
    <row r="326" ht="15.75" customHeight="1" s="496">
      <c r="B326" s="9" t="n"/>
      <c r="C326" s="9" t="n"/>
      <c r="D326" s="9" t="n"/>
      <c r="E326" s="9" t="n"/>
      <c r="F326" s="9" t="n"/>
      <c r="G326" s="9" t="n"/>
    </row>
    <row r="327" ht="15.75" customHeight="1" s="496">
      <c r="B327" s="9" t="n"/>
      <c r="C327" s="9" t="n"/>
      <c r="D327" s="9" t="n"/>
      <c r="E327" s="9" t="n"/>
      <c r="F327" s="9" t="n"/>
      <c r="G327" s="9" t="n"/>
    </row>
    <row r="328" ht="15.75" customHeight="1" s="496">
      <c r="B328" s="9" t="n"/>
      <c r="C328" s="9" t="n"/>
      <c r="D328" s="9" t="n"/>
      <c r="E328" s="9" t="n"/>
      <c r="F328" s="9" t="n"/>
      <c r="G328" s="9" t="n"/>
    </row>
    <row r="329" ht="15.75" customHeight="1" s="496">
      <c r="B329" s="9" t="n"/>
      <c r="C329" s="9" t="n"/>
      <c r="D329" s="9" t="n"/>
      <c r="E329" s="9" t="n"/>
      <c r="F329" s="9" t="n"/>
      <c r="G329" s="9" t="n"/>
    </row>
    <row r="330" ht="15.75" customHeight="1" s="496">
      <c r="B330" s="9" t="n"/>
      <c r="C330" s="9" t="n"/>
      <c r="D330" s="9" t="n"/>
      <c r="E330" s="9" t="n"/>
      <c r="F330" s="9" t="n"/>
      <c r="G330" s="9" t="n"/>
    </row>
    <row r="331" ht="15.75" customHeight="1" s="496">
      <c r="B331" s="9" t="n"/>
      <c r="C331" s="9" t="n"/>
      <c r="D331" s="9" t="n"/>
      <c r="E331" s="9" t="n"/>
      <c r="F331" s="9" t="n"/>
      <c r="G331" s="9" t="n"/>
    </row>
    <row r="332" ht="15.75" customHeight="1" s="496">
      <c r="B332" s="9" t="n"/>
      <c r="C332" s="9" t="n"/>
      <c r="D332" s="9" t="n"/>
      <c r="E332" s="9" t="n"/>
      <c r="F332" s="9" t="n"/>
      <c r="G332" s="9" t="n"/>
    </row>
    <row r="333" ht="15.75" customHeight="1" s="496">
      <c r="B333" s="9" t="n"/>
      <c r="C333" s="9" t="n"/>
      <c r="D333" s="9" t="n"/>
      <c r="E333" s="9" t="n"/>
      <c r="F333" s="9" t="n"/>
      <c r="G333" s="9" t="n"/>
    </row>
    <row r="334" ht="15.75" customHeight="1" s="496">
      <c r="B334" s="9" t="n"/>
      <c r="C334" s="9" t="n"/>
      <c r="D334" s="9" t="n"/>
      <c r="E334" s="9" t="n"/>
      <c r="F334" s="9" t="n"/>
      <c r="G334" s="9" t="n"/>
    </row>
    <row r="335" ht="15.75" customHeight="1" s="496">
      <c r="B335" s="9" t="n"/>
      <c r="C335" s="9" t="n"/>
      <c r="D335" s="9" t="n"/>
      <c r="E335" s="9" t="n"/>
      <c r="F335" s="9" t="n"/>
      <c r="G335" s="9" t="n"/>
    </row>
    <row r="336" ht="15.75" customHeight="1" s="496">
      <c r="B336" s="9" t="n"/>
      <c r="C336" s="9" t="n"/>
      <c r="D336" s="9" t="n"/>
      <c r="E336" s="9" t="n"/>
      <c r="F336" s="9" t="n"/>
      <c r="G336" s="9" t="n"/>
    </row>
    <row r="337" ht="15.75" customHeight="1" s="496">
      <c r="B337" s="9" t="n"/>
      <c r="C337" s="9" t="n"/>
      <c r="D337" s="9" t="n"/>
      <c r="E337" s="9" t="n"/>
      <c r="F337" s="9" t="n"/>
      <c r="G337" s="9" t="n"/>
    </row>
    <row r="338" ht="15.75" customHeight="1" s="496">
      <c r="B338" s="9" t="n"/>
      <c r="C338" s="9" t="n"/>
      <c r="D338" s="9" t="n"/>
      <c r="E338" s="9" t="n"/>
      <c r="F338" s="9" t="n"/>
      <c r="G338" s="9" t="n"/>
    </row>
    <row r="339" ht="15.75" customHeight="1" s="496">
      <c r="B339" s="9" t="n"/>
      <c r="C339" s="9" t="n"/>
      <c r="D339" s="9" t="n"/>
      <c r="E339" s="9" t="n"/>
      <c r="F339" s="9" t="n"/>
      <c r="G339" s="9" t="n"/>
    </row>
    <row r="340" ht="15.75" customHeight="1" s="496">
      <c r="B340" s="9" t="n"/>
      <c r="C340" s="9" t="n"/>
      <c r="D340" s="9" t="n"/>
      <c r="E340" s="9" t="n"/>
      <c r="F340" s="9" t="n"/>
      <c r="G340" s="9" t="n"/>
    </row>
    <row r="341" ht="15.75" customHeight="1" s="496">
      <c r="B341" s="9" t="n"/>
      <c r="C341" s="9" t="n"/>
      <c r="D341" s="9" t="n"/>
      <c r="E341" s="9" t="n"/>
      <c r="F341" s="9" t="n"/>
      <c r="G341" s="9" t="n"/>
    </row>
    <row r="342" ht="15.75" customHeight="1" s="496">
      <c r="B342" s="9" t="n"/>
      <c r="C342" s="9" t="n"/>
      <c r="D342" s="9" t="n"/>
      <c r="E342" s="9" t="n"/>
      <c r="F342" s="9" t="n"/>
      <c r="G342" s="9" t="n"/>
    </row>
    <row r="343" ht="15.75" customHeight="1" s="496">
      <c r="B343" s="9" t="n"/>
      <c r="C343" s="9" t="n"/>
      <c r="D343" s="9" t="n"/>
      <c r="E343" s="9" t="n"/>
      <c r="F343" s="9" t="n"/>
      <c r="G343" s="9" t="n"/>
    </row>
    <row r="344" ht="15.75" customHeight="1" s="496">
      <c r="B344" s="9" t="n"/>
      <c r="C344" s="9" t="n"/>
      <c r="D344" s="9" t="n"/>
      <c r="E344" s="9" t="n"/>
      <c r="F344" s="9" t="n"/>
      <c r="G344" s="9" t="n"/>
    </row>
    <row r="345" ht="15.75" customHeight="1" s="496">
      <c r="B345" s="9" t="n"/>
      <c r="C345" s="9" t="n"/>
      <c r="D345" s="9" t="n"/>
      <c r="E345" s="9" t="n"/>
      <c r="F345" s="9" t="n"/>
      <c r="G345" s="9" t="n"/>
    </row>
    <row r="346" ht="15.75" customHeight="1" s="496">
      <c r="B346" s="9" t="n"/>
      <c r="C346" s="9" t="n"/>
      <c r="D346" s="9" t="n"/>
      <c r="E346" s="9" t="n"/>
      <c r="F346" s="9" t="n"/>
      <c r="G346" s="9" t="n"/>
    </row>
    <row r="347" ht="15.75" customHeight="1" s="496">
      <c r="B347" s="9" t="n"/>
      <c r="C347" s="9" t="n"/>
      <c r="D347" s="9" t="n"/>
      <c r="E347" s="9" t="n"/>
      <c r="F347" s="9" t="n"/>
      <c r="G347" s="9" t="n"/>
    </row>
    <row r="348" ht="15.75" customHeight="1" s="496">
      <c r="B348" s="9" t="n"/>
      <c r="C348" s="9" t="n"/>
      <c r="D348" s="9" t="n"/>
      <c r="E348" s="9" t="n"/>
      <c r="F348" s="9" t="n"/>
      <c r="G348" s="9" t="n"/>
    </row>
    <row r="349" ht="15.75" customHeight="1" s="496">
      <c r="B349" s="9" t="n"/>
      <c r="C349" s="9" t="n"/>
      <c r="D349" s="9" t="n"/>
      <c r="E349" s="9" t="n"/>
      <c r="F349" s="9" t="n"/>
      <c r="G349" s="9" t="n"/>
    </row>
    <row r="350" ht="15.75" customHeight="1" s="496">
      <c r="B350" s="9" t="n"/>
      <c r="C350" s="9" t="n"/>
      <c r="D350" s="9" t="n"/>
      <c r="E350" s="9" t="n"/>
      <c r="F350" s="9" t="n"/>
      <c r="G350" s="9" t="n"/>
    </row>
    <row r="351" ht="15.75" customHeight="1" s="496">
      <c r="B351" s="9" t="n"/>
      <c r="C351" s="9" t="n"/>
      <c r="D351" s="9" t="n"/>
      <c r="E351" s="9" t="n"/>
      <c r="F351" s="9" t="n"/>
      <c r="G351" s="9" t="n"/>
    </row>
    <row r="352" ht="15.75" customHeight="1" s="496">
      <c r="B352" s="9" t="n"/>
      <c r="C352" s="9" t="n"/>
      <c r="D352" s="9" t="n"/>
      <c r="E352" s="9" t="n"/>
      <c r="F352" s="9" t="n"/>
      <c r="G352" s="9" t="n"/>
    </row>
    <row r="353" ht="15.75" customHeight="1" s="496">
      <c r="B353" s="9" t="n"/>
      <c r="C353" s="9" t="n"/>
      <c r="D353" s="9" t="n"/>
      <c r="E353" s="9" t="n"/>
      <c r="F353" s="9" t="n"/>
      <c r="G353" s="9" t="n"/>
    </row>
    <row r="354" ht="15.75" customHeight="1" s="496">
      <c r="B354" s="9" t="n"/>
      <c r="C354" s="9" t="n"/>
      <c r="D354" s="9" t="n"/>
      <c r="E354" s="9" t="n"/>
      <c r="F354" s="9" t="n"/>
      <c r="G354" s="9" t="n"/>
    </row>
    <row r="355" ht="15.75" customHeight="1" s="496">
      <c r="B355" s="9" t="n"/>
      <c r="C355" s="9" t="n"/>
      <c r="D355" s="9" t="n"/>
      <c r="E355" s="9" t="n"/>
      <c r="F355" s="9" t="n"/>
      <c r="G355" s="9" t="n"/>
    </row>
    <row r="356" ht="15.75" customHeight="1" s="496">
      <c r="B356" s="9" t="n"/>
      <c r="C356" s="9" t="n"/>
      <c r="D356" s="9" t="n"/>
      <c r="E356" s="9" t="n"/>
      <c r="F356" s="9" t="n"/>
      <c r="G356" s="9" t="n"/>
    </row>
    <row r="357" ht="15.75" customHeight="1" s="496">
      <c r="B357" s="9" t="n"/>
      <c r="C357" s="9" t="n"/>
      <c r="D357" s="9" t="n"/>
      <c r="E357" s="9" t="n"/>
      <c r="F357" s="9" t="n"/>
      <c r="G357" s="9" t="n"/>
    </row>
    <row r="358" ht="15.75" customHeight="1" s="496">
      <c r="B358" s="9" t="n"/>
      <c r="C358" s="9" t="n"/>
      <c r="D358" s="9" t="n"/>
      <c r="E358" s="9" t="n"/>
      <c r="F358" s="9" t="n"/>
      <c r="G358" s="9" t="n"/>
    </row>
    <row r="359" ht="15.75" customHeight="1" s="496">
      <c r="B359" s="9" t="n"/>
      <c r="C359" s="9" t="n"/>
      <c r="D359" s="9" t="n"/>
      <c r="E359" s="9" t="n"/>
      <c r="F359" s="9" t="n"/>
      <c r="G359" s="9" t="n"/>
    </row>
    <row r="360" ht="15.75" customHeight="1" s="496">
      <c r="B360" s="9" t="n"/>
      <c r="C360" s="9" t="n"/>
      <c r="D360" s="9" t="n"/>
      <c r="E360" s="9" t="n"/>
      <c r="F360" s="9" t="n"/>
      <c r="G360" s="9" t="n"/>
    </row>
    <row r="361" ht="15.75" customHeight="1" s="496">
      <c r="B361" s="9" t="n"/>
      <c r="C361" s="9" t="n"/>
      <c r="D361" s="9" t="n"/>
      <c r="E361" s="9" t="n"/>
      <c r="F361" s="9" t="n"/>
      <c r="G361" s="9" t="n"/>
    </row>
    <row r="362" ht="15.75" customHeight="1" s="496">
      <c r="B362" s="9" t="n"/>
      <c r="C362" s="9" t="n"/>
      <c r="D362" s="9" t="n"/>
      <c r="E362" s="9" t="n"/>
      <c r="F362" s="9" t="n"/>
      <c r="G362" s="9" t="n"/>
    </row>
    <row r="363" ht="15.75" customHeight="1" s="496">
      <c r="B363" s="9" t="n"/>
      <c r="C363" s="9" t="n"/>
      <c r="D363" s="9" t="n"/>
      <c r="E363" s="9" t="n"/>
      <c r="F363" s="9" t="n"/>
      <c r="G363" s="9" t="n"/>
    </row>
    <row r="364" ht="15.75" customHeight="1" s="496">
      <c r="B364" s="9" t="n"/>
      <c r="C364" s="9" t="n"/>
      <c r="D364" s="9" t="n"/>
      <c r="E364" s="9" t="n"/>
      <c r="F364" s="9" t="n"/>
      <c r="G364" s="9" t="n"/>
    </row>
    <row r="365" ht="15.75" customHeight="1" s="496">
      <c r="B365" s="9" t="n"/>
      <c r="C365" s="9" t="n"/>
      <c r="D365" s="9" t="n"/>
      <c r="E365" s="9" t="n"/>
      <c r="F365" s="9" t="n"/>
      <c r="G365" s="9" t="n"/>
    </row>
    <row r="366" ht="15.75" customHeight="1" s="496">
      <c r="B366" s="9" t="n"/>
      <c r="C366" s="9" t="n"/>
      <c r="D366" s="9" t="n"/>
      <c r="E366" s="9" t="n"/>
      <c r="F366" s="9" t="n"/>
      <c r="G366" s="9" t="n"/>
    </row>
    <row r="367" ht="15.75" customHeight="1" s="496">
      <c r="B367" s="9" t="n"/>
      <c r="C367" s="9" t="n"/>
      <c r="D367" s="9" t="n"/>
      <c r="E367" s="9" t="n"/>
      <c r="F367" s="9" t="n"/>
      <c r="G367" s="9" t="n"/>
    </row>
    <row r="368" ht="15.75" customHeight="1" s="496">
      <c r="B368" s="9" t="n"/>
      <c r="C368" s="9" t="n"/>
      <c r="D368" s="9" t="n"/>
      <c r="E368" s="9" t="n"/>
      <c r="F368" s="9" t="n"/>
      <c r="G368" s="9" t="n"/>
    </row>
    <row r="369" ht="15.75" customHeight="1" s="496">
      <c r="B369" s="9" t="n"/>
      <c r="C369" s="9" t="n"/>
      <c r="D369" s="9" t="n"/>
      <c r="E369" s="9" t="n"/>
      <c r="F369" s="9" t="n"/>
      <c r="G369" s="9" t="n"/>
    </row>
    <row r="370" ht="15.75" customHeight="1" s="496">
      <c r="B370" s="9" t="n"/>
      <c r="C370" s="9" t="n"/>
      <c r="D370" s="9" t="n"/>
      <c r="E370" s="9" t="n"/>
      <c r="F370" s="9" t="n"/>
      <c r="G370" s="9" t="n"/>
    </row>
    <row r="371" ht="15.75" customHeight="1" s="496">
      <c r="B371" s="9" t="n"/>
      <c r="C371" s="9" t="n"/>
      <c r="D371" s="9" t="n"/>
      <c r="E371" s="9" t="n"/>
      <c r="F371" s="9" t="n"/>
      <c r="G371" s="9" t="n"/>
    </row>
    <row r="372" ht="15.75" customHeight="1" s="496">
      <c r="B372" s="9" t="n"/>
      <c r="C372" s="9" t="n"/>
      <c r="D372" s="9" t="n"/>
      <c r="E372" s="9" t="n"/>
      <c r="F372" s="9" t="n"/>
      <c r="G372" s="9" t="n"/>
    </row>
    <row r="373" ht="15.75" customHeight="1" s="496">
      <c r="B373" s="9" t="n"/>
      <c r="C373" s="9" t="n"/>
      <c r="D373" s="9" t="n"/>
      <c r="E373" s="9" t="n"/>
      <c r="F373" s="9" t="n"/>
      <c r="G373" s="9" t="n"/>
    </row>
    <row r="374" ht="15.75" customHeight="1" s="496">
      <c r="B374" s="9" t="n"/>
      <c r="C374" s="9" t="n"/>
      <c r="D374" s="9" t="n"/>
      <c r="E374" s="9" t="n"/>
      <c r="F374" s="9" t="n"/>
      <c r="G374" s="9" t="n"/>
    </row>
    <row r="375" ht="15.75" customHeight="1" s="496">
      <c r="B375" s="9" t="n"/>
      <c r="C375" s="9" t="n"/>
      <c r="D375" s="9" t="n"/>
      <c r="E375" s="9" t="n"/>
      <c r="F375" s="9" t="n"/>
      <c r="G375" s="9" t="n"/>
    </row>
    <row r="376" ht="15.75" customHeight="1" s="496">
      <c r="B376" s="9" t="n"/>
      <c r="C376" s="9" t="n"/>
      <c r="D376" s="9" t="n"/>
      <c r="E376" s="9" t="n"/>
      <c r="F376" s="9" t="n"/>
      <c r="G376" s="9" t="n"/>
    </row>
    <row r="377" ht="15.75" customHeight="1" s="496">
      <c r="B377" s="9" t="n"/>
      <c r="C377" s="9" t="n"/>
      <c r="D377" s="9" t="n"/>
      <c r="E377" s="9" t="n"/>
      <c r="F377" s="9" t="n"/>
      <c r="G377" s="9" t="n"/>
    </row>
    <row r="378" ht="15.75" customHeight="1" s="496">
      <c r="B378" s="9" t="n"/>
      <c r="C378" s="9" t="n"/>
      <c r="D378" s="9" t="n"/>
      <c r="E378" s="9" t="n"/>
      <c r="F378" s="9" t="n"/>
      <c r="G378" s="9" t="n"/>
    </row>
    <row r="379" ht="15.75" customHeight="1" s="496">
      <c r="B379" s="9" t="n"/>
      <c r="C379" s="9" t="n"/>
      <c r="D379" s="9" t="n"/>
      <c r="E379" s="9" t="n"/>
      <c r="F379" s="9" t="n"/>
      <c r="G379" s="9" t="n"/>
    </row>
    <row r="380" ht="15.75" customHeight="1" s="496">
      <c r="B380" s="9" t="n"/>
      <c r="C380" s="9" t="n"/>
      <c r="D380" s="9" t="n"/>
      <c r="E380" s="9" t="n"/>
      <c r="F380" s="9" t="n"/>
      <c r="G380" s="9" t="n"/>
    </row>
    <row r="381" ht="15.75" customHeight="1" s="496">
      <c r="B381" s="9" t="n"/>
      <c r="C381" s="9" t="n"/>
      <c r="D381" s="9" t="n"/>
      <c r="E381" s="9" t="n"/>
      <c r="F381" s="9" t="n"/>
      <c r="G381" s="9" t="n"/>
    </row>
    <row r="382" ht="15.75" customHeight="1" s="496">
      <c r="B382" s="9" t="n"/>
      <c r="C382" s="9" t="n"/>
      <c r="D382" s="9" t="n"/>
      <c r="E382" s="9" t="n"/>
      <c r="F382" s="9" t="n"/>
      <c r="G382" s="9" t="n"/>
    </row>
    <row r="383" ht="15.75" customHeight="1" s="496">
      <c r="B383" s="9" t="n"/>
      <c r="C383" s="9" t="n"/>
      <c r="D383" s="9" t="n"/>
      <c r="E383" s="9" t="n"/>
      <c r="F383" s="9" t="n"/>
      <c r="G383" s="9" t="n"/>
    </row>
    <row r="384" ht="15.75" customHeight="1" s="496">
      <c r="B384" s="9" t="n"/>
      <c r="C384" s="9" t="n"/>
      <c r="D384" s="9" t="n"/>
      <c r="E384" s="9" t="n"/>
      <c r="F384" s="9" t="n"/>
      <c r="G384" s="9" t="n"/>
    </row>
    <row r="385" ht="15.75" customHeight="1" s="496">
      <c r="B385" s="9" t="n"/>
      <c r="C385" s="9" t="n"/>
      <c r="D385" s="9" t="n"/>
      <c r="E385" s="9" t="n"/>
      <c r="F385" s="9" t="n"/>
      <c r="G385" s="9" t="n"/>
    </row>
    <row r="386" ht="15.75" customHeight="1" s="496">
      <c r="B386" s="9" t="n"/>
      <c r="C386" s="9" t="n"/>
      <c r="D386" s="9" t="n"/>
      <c r="E386" s="9" t="n"/>
      <c r="F386" s="9" t="n"/>
      <c r="G386" s="9" t="n"/>
    </row>
    <row r="387" ht="15.75" customHeight="1" s="496">
      <c r="B387" s="9" t="n"/>
      <c r="C387" s="9" t="n"/>
      <c r="D387" s="9" t="n"/>
      <c r="E387" s="9" t="n"/>
      <c r="F387" s="9" t="n"/>
      <c r="G387" s="9" t="n"/>
    </row>
    <row r="388" ht="15.75" customHeight="1" s="496">
      <c r="B388" s="9" t="n"/>
      <c r="C388" s="9" t="n"/>
      <c r="D388" s="9" t="n"/>
      <c r="E388" s="9" t="n"/>
      <c r="F388" s="9" t="n"/>
      <c r="G388" s="9" t="n"/>
    </row>
    <row r="389" ht="15.75" customHeight="1" s="496">
      <c r="B389" s="9" t="n"/>
      <c r="C389" s="9" t="n"/>
      <c r="D389" s="9" t="n"/>
      <c r="E389" s="9" t="n"/>
      <c r="F389" s="9" t="n"/>
      <c r="G389" s="9" t="n"/>
    </row>
    <row r="390" ht="15.75" customHeight="1" s="496">
      <c r="B390" s="9" t="n"/>
      <c r="C390" s="9" t="n"/>
      <c r="D390" s="9" t="n"/>
      <c r="E390" s="9" t="n"/>
      <c r="F390" s="9" t="n"/>
      <c r="G390" s="9" t="n"/>
    </row>
    <row r="391" ht="15.75" customHeight="1" s="496">
      <c r="B391" s="9" t="n"/>
      <c r="C391" s="9" t="n"/>
      <c r="D391" s="9" t="n"/>
      <c r="E391" s="9" t="n"/>
      <c r="F391" s="9" t="n"/>
      <c r="G391" s="9" t="n"/>
    </row>
    <row r="392" ht="15.75" customHeight="1" s="496">
      <c r="B392" s="9" t="n"/>
      <c r="C392" s="9" t="n"/>
      <c r="D392" s="9" t="n"/>
      <c r="E392" s="9" t="n"/>
      <c r="F392" s="9" t="n"/>
      <c r="G392" s="9" t="n"/>
    </row>
    <row r="393" ht="15.75" customHeight="1" s="496">
      <c r="B393" s="9" t="n"/>
      <c r="C393" s="9" t="n"/>
      <c r="D393" s="9" t="n"/>
      <c r="E393" s="9" t="n"/>
      <c r="F393" s="9" t="n"/>
      <c r="G393" s="9" t="n"/>
    </row>
    <row r="394" ht="15.75" customHeight="1" s="496">
      <c r="B394" s="9" t="n"/>
      <c r="C394" s="9" t="n"/>
      <c r="D394" s="9" t="n"/>
      <c r="E394" s="9" t="n"/>
      <c r="F394" s="9" t="n"/>
      <c r="G394" s="9" t="n"/>
    </row>
    <row r="395" ht="15.75" customHeight="1" s="496">
      <c r="B395" s="9" t="n"/>
      <c r="C395" s="9" t="n"/>
      <c r="D395" s="9" t="n"/>
      <c r="E395" s="9" t="n"/>
      <c r="F395" s="9" t="n"/>
      <c r="G395" s="9" t="n"/>
    </row>
    <row r="396" ht="15.75" customHeight="1" s="496">
      <c r="B396" s="9" t="n"/>
      <c r="C396" s="9" t="n"/>
      <c r="D396" s="9" t="n"/>
      <c r="E396" s="9" t="n"/>
      <c r="F396" s="9" t="n"/>
      <c r="G396" s="9" t="n"/>
    </row>
    <row r="397" ht="15.75" customHeight="1" s="496">
      <c r="B397" s="9" t="n"/>
      <c r="C397" s="9" t="n"/>
      <c r="D397" s="9" t="n"/>
      <c r="E397" s="9" t="n"/>
      <c r="F397" s="9" t="n"/>
      <c r="G397" s="9" t="n"/>
    </row>
    <row r="398" ht="15.75" customHeight="1" s="496">
      <c r="B398" s="9" t="n"/>
      <c r="C398" s="9" t="n"/>
      <c r="D398" s="9" t="n"/>
      <c r="E398" s="9" t="n"/>
      <c r="F398" s="9" t="n"/>
      <c r="G398" s="9" t="n"/>
    </row>
    <row r="399" ht="15.75" customHeight="1" s="496">
      <c r="B399" s="9" t="n"/>
      <c r="C399" s="9" t="n"/>
      <c r="D399" s="9" t="n"/>
      <c r="E399" s="9" t="n"/>
      <c r="F399" s="9" t="n"/>
      <c r="G399" s="9" t="n"/>
    </row>
    <row r="400" ht="15.75" customHeight="1" s="496">
      <c r="B400" s="9" t="n"/>
      <c r="C400" s="9" t="n"/>
      <c r="D400" s="9" t="n"/>
      <c r="E400" s="9" t="n"/>
      <c r="F400" s="9" t="n"/>
      <c r="G400" s="9" t="n"/>
    </row>
    <row r="401" ht="15.75" customHeight="1" s="496">
      <c r="B401" s="9" t="n"/>
      <c r="C401" s="9" t="n"/>
      <c r="D401" s="9" t="n"/>
      <c r="E401" s="9" t="n"/>
      <c r="F401" s="9" t="n"/>
      <c r="G401" s="9" t="n"/>
    </row>
    <row r="402" ht="15.75" customHeight="1" s="496">
      <c r="B402" s="9" t="n"/>
      <c r="C402" s="9" t="n"/>
      <c r="D402" s="9" t="n"/>
      <c r="E402" s="9" t="n"/>
      <c r="F402" s="9" t="n"/>
      <c r="G402" s="9" t="n"/>
    </row>
    <row r="403" ht="15.75" customHeight="1" s="496">
      <c r="B403" s="9" t="n"/>
      <c r="C403" s="9" t="n"/>
      <c r="D403" s="9" t="n"/>
      <c r="E403" s="9" t="n"/>
      <c r="F403" s="9" t="n"/>
      <c r="G403" s="9" t="n"/>
    </row>
    <row r="404" ht="15.75" customHeight="1" s="496">
      <c r="B404" s="9" t="n"/>
      <c r="C404" s="9" t="n"/>
      <c r="D404" s="9" t="n"/>
      <c r="E404" s="9" t="n"/>
      <c r="F404" s="9" t="n"/>
      <c r="G404" s="9" t="n"/>
    </row>
    <row r="405" ht="15.75" customHeight="1" s="496">
      <c r="B405" s="9" t="n"/>
      <c r="C405" s="9" t="n"/>
      <c r="D405" s="9" t="n"/>
      <c r="E405" s="9" t="n"/>
      <c r="F405" s="9" t="n"/>
      <c r="G405" s="9" t="n"/>
    </row>
    <row r="406" ht="15.75" customHeight="1" s="496">
      <c r="B406" s="9" t="n"/>
      <c r="C406" s="9" t="n"/>
      <c r="D406" s="9" t="n"/>
      <c r="E406" s="9" t="n"/>
      <c r="F406" s="9" t="n"/>
      <c r="G406" s="9" t="n"/>
    </row>
    <row r="407" ht="15.75" customHeight="1" s="496">
      <c r="B407" s="9" t="n"/>
      <c r="C407" s="9" t="n"/>
      <c r="D407" s="9" t="n"/>
      <c r="E407" s="9" t="n"/>
      <c r="F407" s="9" t="n"/>
      <c r="G407" s="9" t="n"/>
    </row>
    <row r="408" ht="15.75" customHeight="1" s="496">
      <c r="B408" s="9" t="n"/>
      <c r="C408" s="9" t="n"/>
      <c r="D408" s="9" t="n"/>
      <c r="E408" s="9" t="n"/>
      <c r="F408" s="9" t="n"/>
      <c r="G408" s="9" t="n"/>
    </row>
    <row r="409" ht="15.75" customHeight="1" s="496">
      <c r="B409" s="9" t="n"/>
      <c r="C409" s="9" t="n"/>
      <c r="D409" s="9" t="n"/>
      <c r="E409" s="9" t="n"/>
      <c r="F409" s="9" t="n"/>
      <c r="G409" s="9" t="n"/>
    </row>
    <row r="410" ht="15.75" customHeight="1" s="496">
      <c r="B410" s="9" t="n"/>
      <c r="C410" s="9" t="n"/>
      <c r="D410" s="9" t="n"/>
      <c r="E410" s="9" t="n"/>
      <c r="F410" s="9" t="n"/>
      <c r="G410" s="9" t="n"/>
    </row>
    <row r="411" ht="15.75" customHeight="1" s="496">
      <c r="B411" s="9" t="n"/>
      <c r="C411" s="9" t="n"/>
      <c r="D411" s="9" t="n"/>
      <c r="E411" s="9" t="n"/>
      <c r="F411" s="9" t="n"/>
      <c r="G411" s="9" t="n"/>
    </row>
    <row r="412" ht="15.75" customHeight="1" s="496">
      <c r="B412" s="9" t="n"/>
      <c r="C412" s="9" t="n"/>
      <c r="D412" s="9" t="n"/>
      <c r="E412" s="9" t="n"/>
      <c r="F412" s="9" t="n"/>
      <c r="G412" s="9" t="n"/>
    </row>
    <row r="413" ht="15.75" customHeight="1" s="496">
      <c r="B413" s="9" t="n"/>
      <c r="C413" s="9" t="n"/>
      <c r="D413" s="9" t="n"/>
      <c r="E413" s="9" t="n"/>
      <c r="F413" s="9" t="n"/>
      <c r="G413" s="9" t="n"/>
    </row>
    <row r="414" ht="15.75" customHeight="1" s="496">
      <c r="B414" s="9" t="n"/>
      <c r="C414" s="9" t="n"/>
      <c r="D414" s="9" t="n"/>
      <c r="E414" s="9" t="n"/>
      <c r="F414" s="9" t="n"/>
      <c r="G414" s="9" t="n"/>
    </row>
    <row r="415" ht="15.75" customHeight="1" s="496">
      <c r="B415" s="9" t="n"/>
      <c r="C415" s="9" t="n"/>
      <c r="D415" s="9" t="n"/>
      <c r="E415" s="9" t="n"/>
      <c r="F415" s="9" t="n"/>
      <c r="G415" s="9" t="n"/>
    </row>
    <row r="416" ht="15.75" customHeight="1" s="496">
      <c r="B416" s="9" t="n"/>
      <c r="C416" s="9" t="n"/>
      <c r="D416" s="9" t="n"/>
      <c r="E416" s="9" t="n"/>
      <c r="F416" s="9" t="n"/>
      <c r="G416" s="9" t="n"/>
    </row>
    <row r="417" ht="15.75" customHeight="1" s="496">
      <c r="B417" s="9" t="n"/>
      <c r="C417" s="9" t="n"/>
      <c r="D417" s="9" t="n"/>
      <c r="E417" s="9" t="n"/>
      <c r="F417" s="9" t="n"/>
      <c r="G417" s="9" t="n"/>
    </row>
    <row r="418" ht="15.75" customHeight="1" s="496">
      <c r="B418" s="9" t="n"/>
      <c r="C418" s="9" t="n"/>
      <c r="D418" s="9" t="n"/>
      <c r="E418" s="9" t="n"/>
      <c r="F418" s="9" t="n"/>
      <c r="G418" s="9" t="n"/>
    </row>
    <row r="419" ht="15.75" customHeight="1" s="496">
      <c r="B419" s="9" t="n"/>
      <c r="C419" s="9" t="n"/>
      <c r="D419" s="9" t="n"/>
      <c r="E419" s="9" t="n"/>
      <c r="F419" s="9" t="n"/>
      <c r="G419" s="9" t="n"/>
    </row>
    <row r="420" ht="15.75" customHeight="1" s="496">
      <c r="B420" s="9" t="n"/>
      <c r="C420" s="9" t="n"/>
      <c r="D420" s="9" t="n"/>
      <c r="E420" s="9" t="n"/>
      <c r="F420" s="9" t="n"/>
      <c r="G420" s="9" t="n"/>
    </row>
    <row r="421" ht="15.75" customHeight="1" s="496">
      <c r="B421" s="9" t="n"/>
      <c r="C421" s="9" t="n"/>
      <c r="D421" s="9" t="n"/>
      <c r="E421" s="9" t="n"/>
      <c r="F421" s="9" t="n"/>
      <c r="G421" s="9" t="n"/>
    </row>
    <row r="422" ht="15.75" customHeight="1" s="496">
      <c r="B422" s="9" t="n"/>
      <c r="C422" s="9" t="n"/>
      <c r="D422" s="9" t="n"/>
      <c r="E422" s="9" t="n"/>
      <c r="F422" s="9" t="n"/>
      <c r="G422" s="9" t="n"/>
    </row>
    <row r="423" ht="15.75" customHeight="1" s="496">
      <c r="B423" s="9" t="n"/>
      <c r="C423" s="9" t="n"/>
      <c r="D423" s="9" t="n"/>
      <c r="E423" s="9" t="n"/>
      <c r="F423" s="9" t="n"/>
      <c r="G423" s="9" t="n"/>
    </row>
    <row r="424" ht="15.75" customHeight="1" s="496">
      <c r="B424" s="9" t="n"/>
      <c r="C424" s="9" t="n"/>
      <c r="D424" s="9" t="n"/>
      <c r="E424" s="9" t="n"/>
      <c r="F424" s="9" t="n"/>
      <c r="G424" s="9" t="n"/>
    </row>
    <row r="425" ht="15.75" customHeight="1" s="496">
      <c r="B425" s="9" t="n"/>
      <c r="C425" s="9" t="n"/>
      <c r="D425" s="9" t="n"/>
      <c r="E425" s="9" t="n"/>
      <c r="F425" s="9" t="n"/>
      <c r="G425" s="9" t="n"/>
    </row>
    <row r="426" ht="15.75" customHeight="1" s="496">
      <c r="B426" s="9" t="n"/>
      <c r="C426" s="9" t="n"/>
      <c r="D426" s="9" t="n"/>
      <c r="E426" s="9" t="n"/>
      <c r="F426" s="9" t="n"/>
      <c r="G426" s="9" t="n"/>
    </row>
    <row r="427" ht="15.75" customHeight="1" s="496">
      <c r="B427" s="9" t="n"/>
      <c r="C427" s="9" t="n"/>
      <c r="D427" s="9" t="n"/>
      <c r="E427" s="9" t="n"/>
      <c r="F427" s="9" t="n"/>
      <c r="G427" s="9" t="n"/>
    </row>
    <row r="428" ht="15.75" customHeight="1" s="496">
      <c r="B428" s="9" t="n"/>
      <c r="C428" s="9" t="n"/>
      <c r="D428" s="9" t="n"/>
      <c r="E428" s="9" t="n"/>
      <c r="F428" s="9" t="n"/>
      <c r="G428" s="9" t="n"/>
    </row>
    <row r="429" ht="15.75" customHeight="1" s="496">
      <c r="B429" s="9" t="n"/>
      <c r="C429" s="9" t="n"/>
      <c r="D429" s="9" t="n"/>
      <c r="E429" s="9" t="n"/>
      <c r="F429" s="9" t="n"/>
      <c r="G429" s="9" t="n"/>
    </row>
    <row r="430" ht="15.75" customHeight="1" s="496">
      <c r="B430" s="9" t="n"/>
      <c r="C430" s="9" t="n"/>
      <c r="D430" s="9" t="n"/>
      <c r="E430" s="9" t="n"/>
      <c r="F430" s="9" t="n"/>
      <c r="G430" s="9" t="n"/>
    </row>
    <row r="431" ht="15.75" customHeight="1" s="496">
      <c r="B431" s="9" t="n"/>
      <c r="C431" s="9" t="n"/>
      <c r="D431" s="9" t="n"/>
      <c r="E431" s="9" t="n"/>
      <c r="F431" s="9" t="n"/>
      <c r="G431" s="9" t="n"/>
    </row>
    <row r="432" ht="15.75" customHeight="1" s="496">
      <c r="B432" s="9" t="n"/>
      <c r="C432" s="9" t="n"/>
      <c r="D432" s="9" t="n"/>
      <c r="E432" s="9" t="n"/>
      <c r="F432" s="9" t="n"/>
      <c r="G432" s="9" t="n"/>
    </row>
    <row r="433" ht="15.75" customHeight="1" s="496">
      <c r="B433" s="9" t="n"/>
      <c r="C433" s="9" t="n"/>
      <c r="D433" s="9" t="n"/>
      <c r="E433" s="9" t="n"/>
      <c r="F433" s="9" t="n"/>
      <c r="G433" s="9" t="n"/>
    </row>
    <row r="434" ht="15.75" customHeight="1" s="496">
      <c r="B434" s="9" t="n"/>
      <c r="C434" s="9" t="n"/>
      <c r="D434" s="9" t="n"/>
      <c r="E434" s="9" t="n"/>
      <c r="F434" s="9" t="n"/>
      <c r="G434" s="9" t="n"/>
    </row>
    <row r="435" ht="15.75" customHeight="1" s="496">
      <c r="B435" s="9" t="n"/>
      <c r="C435" s="9" t="n"/>
      <c r="D435" s="9" t="n"/>
      <c r="E435" s="9" t="n"/>
      <c r="F435" s="9" t="n"/>
      <c r="G435" s="9" t="n"/>
    </row>
    <row r="436" ht="15.75" customHeight="1" s="496">
      <c r="B436" s="9" t="n"/>
      <c r="C436" s="9" t="n"/>
      <c r="D436" s="9" t="n"/>
      <c r="E436" s="9" t="n"/>
      <c r="F436" s="9" t="n"/>
      <c r="G436" s="9" t="n"/>
    </row>
    <row r="437" ht="15.75" customHeight="1" s="496">
      <c r="B437" s="9" t="n"/>
      <c r="C437" s="9" t="n"/>
      <c r="D437" s="9" t="n"/>
      <c r="E437" s="9" t="n"/>
      <c r="F437" s="9" t="n"/>
      <c r="G437" s="9" t="n"/>
    </row>
    <row r="438" ht="15.75" customHeight="1" s="496">
      <c r="B438" s="9" t="n"/>
      <c r="C438" s="9" t="n"/>
      <c r="D438" s="9" t="n"/>
      <c r="E438" s="9" t="n"/>
      <c r="F438" s="9" t="n"/>
      <c r="G438" s="9" t="n"/>
    </row>
    <row r="439" ht="15.75" customHeight="1" s="496">
      <c r="B439" s="9" t="n"/>
      <c r="C439" s="9" t="n"/>
      <c r="D439" s="9" t="n"/>
      <c r="E439" s="9" t="n"/>
      <c r="F439" s="9" t="n"/>
      <c r="G439" s="9" t="n"/>
    </row>
    <row r="440" ht="15.75" customHeight="1" s="496">
      <c r="B440" s="9" t="n"/>
      <c r="C440" s="9" t="n"/>
      <c r="D440" s="9" t="n"/>
      <c r="E440" s="9" t="n"/>
      <c r="F440" s="9" t="n"/>
      <c r="G440" s="9" t="n"/>
    </row>
    <row r="441" ht="15.75" customHeight="1" s="496">
      <c r="B441" s="9" t="n"/>
      <c r="C441" s="9" t="n"/>
      <c r="D441" s="9" t="n"/>
      <c r="E441" s="9" t="n"/>
      <c r="F441" s="9" t="n"/>
      <c r="G441" s="9" t="n"/>
    </row>
    <row r="442" ht="15.75" customHeight="1" s="496">
      <c r="B442" s="9" t="n"/>
      <c r="C442" s="9" t="n"/>
      <c r="D442" s="9" t="n"/>
      <c r="E442" s="9" t="n"/>
      <c r="F442" s="9" t="n"/>
      <c r="G442" s="9" t="n"/>
    </row>
    <row r="443" ht="15.75" customHeight="1" s="496">
      <c r="B443" s="9" t="n"/>
      <c r="C443" s="9" t="n"/>
      <c r="D443" s="9" t="n"/>
      <c r="E443" s="9" t="n"/>
      <c r="F443" s="9" t="n"/>
      <c r="G443" s="9" t="n"/>
    </row>
    <row r="444" ht="15.75" customHeight="1" s="496">
      <c r="B444" s="9" t="n"/>
      <c r="C444" s="9" t="n"/>
      <c r="D444" s="9" t="n"/>
      <c r="E444" s="9" t="n"/>
      <c r="F444" s="9" t="n"/>
      <c r="G444" s="9" t="n"/>
    </row>
    <row r="445" ht="15.75" customHeight="1" s="496">
      <c r="B445" s="9" t="n"/>
      <c r="C445" s="9" t="n"/>
      <c r="D445" s="9" t="n"/>
      <c r="E445" s="9" t="n"/>
      <c r="F445" s="9" t="n"/>
      <c r="G445" s="9" t="n"/>
    </row>
    <row r="446" ht="15.75" customHeight="1" s="496">
      <c r="B446" s="9" t="n"/>
      <c r="C446" s="9" t="n"/>
      <c r="D446" s="9" t="n"/>
      <c r="E446" s="9" t="n"/>
      <c r="F446" s="9" t="n"/>
      <c r="G446" s="9" t="n"/>
    </row>
    <row r="447" ht="15.75" customHeight="1" s="496">
      <c r="B447" s="9" t="n"/>
      <c r="C447" s="9" t="n"/>
      <c r="D447" s="9" t="n"/>
      <c r="E447" s="9" t="n"/>
      <c r="F447" s="9" t="n"/>
      <c r="G447" s="9" t="n"/>
    </row>
    <row r="448" ht="15.75" customHeight="1" s="496">
      <c r="B448" s="9" t="n"/>
      <c r="C448" s="9" t="n"/>
      <c r="D448" s="9" t="n"/>
      <c r="E448" s="9" t="n"/>
      <c r="F448" s="9" t="n"/>
      <c r="G448" s="9" t="n"/>
    </row>
    <row r="449" ht="15.75" customHeight="1" s="496">
      <c r="B449" s="9" t="n"/>
      <c r="C449" s="9" t="n"/>
      <c r="D449" s="9" t="n"/>
      <c r="E449" s="9" t="n"/>
      <c r="F449" s="9" t="n"/>
      <c r="G449" s="9" t="n"/>
    </row>
    <row r="450" ht="15.75" customHeight="1" s="496">
      <c r="B450" s="9" t="n"/>
      <c r="C450" s="9" t="n"/>
      <c r="D450" s="9" t="n"/>
      <c r="E450" s="9" t="n"/>
      <c r="F450" s="9" t="n"/>
      <c r="G450" s="9" t="n"/>
    </row>
    <row r="451" ht="15.75" customHeight="1" s="496">
      <c r="B451" s="9" t="n"/>
      <c r="C451" s="9" t="n"/>
      <c r="D451" s="9" t="n"/>
      <c r="E451" s="9" t="n"/>
      <c r="F451" s="9" t="n"/>
      <c r="G451" s="9" t="n"/>
    </row>
    <row r="452" ht="15.75" customHeight="1" s="496">
      <c r="B452" s="9" t="n"/>
      <c r="C452" s="9" t="n"/>
      <c r="D452" s="9" t="n"/>
      <c r="E452" s="9" t="n"/>
      <c r="F452" s="9" t="n"/>
      <c r="G452" s="9" t="n"/>
    </row>
    <row r="453" ht="15.75" customHeight="1" s="496">
      <c r="B453" s="9" t="n"/>
      <c r="C453" s="9" t="n"/>
      <c r="D453" s="9" t="n"/>
      <c r="E453" s="9" t="n"/>
      <c r="F453" s="9" t="n"/>
      <c r="G453" s="9" t="n"/>
    </row>
    <row r="454" ht="15.75" customHeight="1" s="496">
      <c r="B454" s="9" t="n"/>
      <c r="C454" s="9" t="n"/>
      <c r="D454" s="9" t="n"/>
      <c r="E454" s="9" t="n"/>
      <c r="F454" s="9" t="n"/>
      <c r="G454" s="9" t="n"/>
    </row>
    <row r="455" ht="15.75" customHeight="1" s="496">
      <c r="B455" s="9" t="n"/>
      <c r="C455" s="9" t="n"/>
      <c r="D455" s="9" t="n"/>
      <c r="E455" s="9" t="n"/>
      <c r="F455" s="9" t="n"/>
      <c r="G455" s="9" t="n"/>
    </row>
    <row r="456" ht="15.75" customHeight="1" s="496">
      <c r="B456" s="9" t="n"/>
      <c r="C456" s="9" t="n"/>
      <c r="D456" s="9" t="n"/>
      <c r="E456" s="9" t="n"/>
      <c r="F456" s="9" t="n"/>
      <c r="G456" s="9" t="n"/>
    </row>
    <row r="457" ht="15.75" customHeight="1" s="496">
      <c r="B457" s="9" t="n"/>
      <c r="C457" s="9" t="n"/>
      <c r="D457" s="9" t="n"/>
      <c r="E457" s="9" t="n"/>
      <c r="F457" s="9" t="n"/>
      <c r="G457" s="9" t="n"/>
    </row>
    <row r="458" ht="15.75" customHeight="1" s="496">
      <c r="B458" s="9" t="n"/>
      <c r="C458" s="9" t="n"/>
      <c r="D458" s="9" t="n"/>
      <c r="E458" s="9" t="n"/>
      <c r="F458" s="9" t="n"/>
      <c r="G458" s="9" t="n"/>
    </row>
    <row r="459" ht="15.75" customHeight="1" s="496">
      <c r="B459" s="9" t="n"/>
      <c r="C459" s="9" t="n"/>
      <c r="D459" s="9" t="n"/>
      <c r="E459" s="9" t="n"/>
      <c r="F459" s="9" t="n"/>
      <c r="G459" s="9" t="n"/>
    </row>
    <row r="460" ht="15.75" customHeight="1" s="496">
      <c r="B460" s="9" t="n"/>
      <c r="C460" s="9" t="n"/>
      <c r="D460" s="9" t="n"/>
      <c r="E460" s="9" t="n"/>
      <c r="F460" s="9" t="n"/>
      <c r="G460" s="9" t="n"/>
    </row>
    <row r="461" ht="15.75" customHeight="1" s="496">
      <c r="B461" s="9" t="n"/>
      <c r="C461" s="9" t="n"/>
      <c r="D461" s="9" t="n"/>
      <c r="E461" s="9" t="n"/>
      <c r="F461" s="9" t="n"/>
      <c r="G461" s="9" t="n"/>
    </row>
    <row r="462" ht="15.75" customHeight="1" s="496">
      <c r="B462" s="9" t="n"/>
      <c r="C462" s="9" t="n"/>
      <c r="D462" s="9" t="n"/>
      <c r="E462" s="9" t="n"/>
      <c r="F462" s="9" t="n"/>
      <c r="G462" s="9" t="n"/>
    </row>
    <row r="463" ht="15.75" customHeight="1" s="496">
      <c r="B463" s="9" t="n"/>
      <c r="C463" s="9" t="n"/>
      <c r="D463" s="9" t="n"/>
      <c r="E463" s="9" t="n"/>
      <c r="F463" s="9" t="n"/>
      <c r="G463" s="9" t="n"/>
    </row>
    <row r="464" ht="15.75" customHeight="1" s="496">
      <c r="B464" s="9" t="n"/>
      <c r="C464" s="9" t="n"/>
      <c r="D464" s="9" t="n"/>
      <c r="E464" s="9" t="n"/>
      <c r="F464" s="9" t="n"/>
      <c r="G464" s="9" t="n"/>
    </row>
    <row r="465" ht="15.75" customHeight="1" s="496">
      <c r="B465" s="9" t="n"/>
      <c r="C465" s="9" t="n"/>
      <c r="D465" s="9" t="n"/>
      <c r="E465" s="9" t="n"/>
      <c r="F465" s="9" t="n"/>
      <c r="G465" s="9" t="n"/>
    </row>
    <row r="466" ht="15.75" customHeight="1" s="496">
      <c r="B466" s="9" t="n"/>
      <c r="C466" s="9" t="n"/>
      <c r="D466" s="9" t="n"/>
      <c r="E466" s="9" t="n"/>
      <c r="F466" s="9" t="n"/>
      <c r="G466" s="9" t="n"/>
    </row>
    <row r="467" ht="15.75" customHeight="1" s="496">
      <c r="B467" s="9" t="n"/>
      <c r="C467" s="9" t="n"/>
      <c r="D467" s="9" t="n"/>
      <c r="E467" s="9" t="n"/>
      <c r="F467" s="9" t="n"/>
      <c r="G467" s="9" t="n"/>
    </row>
    <row r="468" ht="15.75" customHeight="1" s="496">
      <c r="B468" s="9" t="n"/>
      <c r="C468" s="9" t="n"/>
      <c r="D468" s="9" t="n"/>
      <c r="E468" s="9" t="n"/>
      <c r="F468" s="9" t="n"/>
      <c r="G468" s="9" t="n"/>
    </row>
    <row r="469" ht="15.75" customHeight="1" s="496">
      <c r="B469" s="9" t="n"/>
      <c r="C469" s="9" t="n"/>
      <c r="D469" s="9" t="n"/>
      <c r="E469" s="9" t="n"/>
      <c r="F469" s="9" t="n"/>
      <c r="G469" s="9" t="n"/>
    </row>
    <row r="470" ht="15.75" customHeight="1" s="496">
      <c r="B470" s="9" t="n"/>
      <c r="C470" s="9" t="n"/>
      <c r="D470" s="9" t="n"/>
      <c r="E470" s="9" t="n"/>
      <c r="F470" s="9" t="n"/>
      <c r="G470" s="9" t="n"/>
    </row>
    <row r="471" ht="15.75" customHeight="1" s="496">
      <c r="B471" s="9" t="n"/>
      <c r="C471" s="9" t="n"/>
      <c r="D471" s="9" t="n"/>
      <c r="E471" s="9" t="n"/>
      <c r="F471" s="9" t="n"/>
      <c r="G471" s="9" t="n"/>
    </row>
    <row r="472" ht="15.75" customHeight="1" s="496">
      <c r="B472" s="9" t="n"/>
      <c r="C472" s="9" t="n"/>
      <c r="D472" s="9" t="n"/>
      <c r="E472" s="9" t="n"/>
      <c r="F472" s="9" t="n"/>
      <c r="G472" s="9" t="n"/>
    </row>
    <row r="473" ht="15.75" customHeight="1" s="496">
      <c r="B473" s="9" t="n"/>
      <c r="C473" s="9" t="n"/>
      <c r="D473" s="9" t="n"/>
      <c r="E473" s="9" t="n"/>
      <c r="F473" s="9" t="n"/>
      <c r="G473" s="9" t="n"/>
    </row>
    <row r="474" ht="15.75" customHeight="1" s="496">
      <c r="B474" s="9" t="n"/>
      <c r="C474" s="9" t="n"/>
      <c r="D474" s="9" t="n"/>
      <c r="E474" s="9" t="n"/>
      <c r="F474" s="9" t="n"/>
      <c r="G474" s="9" t="n"/>
    </row>
    <row r="475" ht="15.75" customHeight="1" s="496">
      <c r="B475" s="9" t="n"/>
      <c r="C475" s="9" t="n"/>
      <c r="D475" s="9" t="n"/>
      <c r="E475" s="9" t="n"/>
      <c r="F475" s="9" t="n"/>
      <c r="G475" s="9" t="n"/>
    </row>
    <row r="476" ht="15.75" customHeight="1" s="496">
      <c r="B476" s="9" t="n"/>
      <c r="C476" s="9" t="n"/>
      <c r="D476" s="9" t="n"/>
      <c r="E476" s="9" t="n"/>
      <c r="F476" s="9" t="n"/>
      <c r="G476" s="9" t="n"/>
    </row>
    <row r="477" ht="15.75" customHeight="1" s="496">
      <c r="B477" s="9" t="n"/>
      <c r="C477" s="9" t="n"/>
      <c r="D477" s="9" t="n"/>
      <c r="E477" s="9" t="n"/>
      <c r="F477" s="9" t="n"/>
      <c r="G477" s="9" t="n"/>
    </row>
    <row r="478" ht="15.75" customHeight="1" s="496">
      <c r="B478" s="9" t="n"/>
      <c r="C478" s="9" t="n"/>
      <c r="D478" s="9" t="n"/>
      <c r="E478" s="9" t="n"/>
      <c r="F478" s="9" t="n"/>
      <c r="G478" s="9" t="n"/>
    </row>
    <row r="479" ht="15.75" customHeight="1" s="496">
      <c r="B479" s="9" t="n"/>
      <c r="C479" s="9" t="n"/>
      <c r="D479" s="9" t="n"/>
      <c r="E479" s="9" t="n"/>
      <c r="F479" s="9" t="n"/>
      <c r="G479" s="9" t="n"/>
    </row>
    <row r="480" ht="15.75" customHeight="1" s="496">
      <c r="B480" s="9" t="n"/>
      <c r="C480" s="9" t="n"/>
      <c r="D480" s="9" t="n"/>
      <c r="E480" s="9" t="n"/>
      <c r="F480" s="9" t="n"/>
      <c r="G480" s="9" t="n"/>
    </row>
    <row r="481" ht="15.75" customHeight="1" s="496">
      <c r="B481" s="9" t="n"/>
      <c r="C481" s="9" t="n"/>
      <c r="D481" s="9" t="n"/>
      <c r="E481" s="9" t="n"/>
      <c r="F481" s="9" t="n"/>
      <c r="G481" s="9" t="n"/>
    </row>
    <row r="482" ht="15.75" customHeight="1" s="496">
      <c r="B482" s="9" t="n"/>
      <c r="C482" s="9" t="n"/>
      <c r="D482" s="9" t="n"/>
      <c r="E482" s="9" t="n"/>
      <c r="F482" s="9" t="n"/>
      <c r="G482" s="9" t="n"/>
    </row>
    <row r="483" ht="15.75" customHeight="1" s="496">
      <c r="B483" s="9" t="n"/>
      <c r="C483" s="9" t="n"/>
      <c r="D483" s="9" t="n"/>
      <c r="E483" s="9" t="n"/>
      <c r="F483" s="9" t="n"/>
      <c r="G483" s="9" t="n"/>
    </row>
    <row r="484" ht="15.75" customHeight="1" s="496">
      <c r="B484" s="9" t="n"/>
      <c r="C484" s="9" t="n"/>
      <c r="D484" s="9" t="n"/>
      <c r="E484" s="9" t="n"/>
      <c r="F484" s="9" t="n"/>
      <c r="G484" s="9" t="n"/>
    </row>
    <row r="485" ht="15.75" customHeight="1" s="496">
      <c r="B485" s="9" t="n"/>
      <c r="C485" s="9" t="n"/>
      <c r="D485" s="9" t="n"/>
      <c r="E485" s="9" t="n"/>
      <c r="F485" s="9" t="n"/>
      <c r="G485" s="9" t="n"/>
    </row>
    <row r="486" ht="15.75" customHeight="1" s="496">
      <c r="B486" s="9" t="n"/>
      <c r="C486" s="9" t="n"/>
      <c r="D486" s="9" t="n"/>
      <c r="E486" s="9" t="n"/>
      <c r="F486" s="9" t="n"/>
      <c r="G486" s="9" t="n"/>
    </row>
    <row r="487" ht="15.75" customHeight="1" s="496">
      <c r="B487" s="9" t="n"/>
      <c r="C487" s="9" t="n"/>
      <c r="D487" s="9" t="n"/>
      <c r="E487" s="9" t="n"/>
      <c r="F487" s="9" t="n"/>
      <c r="G487" s="9" t="n"/>
    </row>
    <row r="488" ht="15.75" customHeight="1" s="496">
      <c r="B488" s="9" t="n"/>
      <c r="C488" s="9" t="n"/>
      <c r="D488" s="9" t="n"/>
      <c r="E488" s="9" t="n"/>
      <c r="F488" s="9" t="n"/>
      <c r="G488" s="9" t="n"/>
    </row>
    <row r="489" ht="15.75" customHeight="1" s="496">
      <c r="B489" s="9" t="n"/>
      <c r="C489" s="9" t="n"/>
      <c r="D489" s="9" t="n"/>
      <c r="E489" s="9" t="n"/>
      <c r="F489" s="9" t="n"/>
      <c r="G489" s="9" t="n"/>
    </row>
    <row r="490" ht="15.75" customHeight="1" s="496">
      <c r="B490" s="9" t="n"/>
      <c r="C490" s="9" t="n"/>
      <c r="D490" s="9" t="n"/>
      <c r="E490" s="9" t="n"/>
      <c r="F490" s="9" t="n"/>
      <c r="G490" s="9" t="n"/>
    </row>
    <row r="491" ht="15.75" customHeight="1" s="496">
      <c r="B491" s="9" t="n"/>
      <c r="C491" s="9" t="n"/>
      <c r="D491" s="9" t="n"/>
      <c r="E491" s="9" t="n"/>
      <c r="F491" s="9" t="n"/>
      <c r="G491" s="9" t="n"/>
    </row>
    <row r="492" ht="15.75" customHeight="1" s="496">
      <c r="B492" s="9" t="n"/>
      <c r="C492" s="9" t="n"/>
      <c r="D492" s="9" t="n"/>
      <c r="E492" s="9" t="n"/>
      <c r="F492" s="9" t="n"/>
      <c r="G492" s="9" t="n"/>
    </row>
    <row r="493" ht="15.75" customHeight="1" s="496">
      <c r="B493" s="9" t="n"/>
      <c r="C493" s="9" t="n"/>
      <c r="D493" s="9" t="n"/>
      <c r="E493" s="9" t="n"/>
      <c r="F493" s="9" t="n"/>
      <c r="G493" s="9" t="n"/>
    </row>
    <row r="494" ht="15.75" customHeight="1" s="496">
      <c r="B494" s="9" t="n"/>
      <c r="C494" s="9" t="n"/>
      <c r="D494" s="9" t="n"/>
      <c r="E494" s="9" t="n"/>
      <c r="F494" s="9" t="n"/>
      <c r="G494" s="9" t="n"/>
    </row>
    <row r="495" ht="15.75" customHeight="1" s="496">
      <c r="B495" s="9" t="n"/>
      <c r="C495" s="9" t="n"/>
      <c r="D495" s="9" t="n"/>
      <c r="E495" s="9" t="n"/>
      <c r="F495" s="9" t="n"/>
      <c r="G495" s="9" t="n"/>
    </row>
    <row r="496" ht="15.75" customHeight="1" s="496">
      <c r="B496" s="9" t="n"/>
      <c r="C496" s="9" t="n"/>
      <c r="D496" s="9" t="n"/>
      <c r="E496" s="9" t="n"/>
      <c r="F496" s="9" t="n"/>
      <c r="G496" s="9" t="n"/>
    </row>
    <row r="497" ht="15.75" customHeight="1" s="496">
      <c r="B497" s="9" t="n"/>
      <c r="C497" s="9" t="n"/>
      <c r="D497" s="9" t="n"/>
      <c r="E497" s="9" t="n"/>
      <c r="F497" s="9" t="n"/>
      <c r="G497" s="9" t="n"/>
    </row>
    <row r="498" ht="15.75" customHeight="1" s="496">
      <c r="B498" s="9" t="n"/>
      <c r="C498" s="9" t="n"/>
      <c r="D498" s="9" t="n"/>
      <c r="E498" s="9" t="n"/>
      <c r="F498" s="9" t="n"/>
      <c r="G498" s="9" t="n"/>
    </row>
    <row r="499" ht="15.75" customHeight="1" s="496">
      <c r="B499" s="9" t="n"/>
      <c r="C499" s="9" t="n"/>
      <c r="D499" s="9" t="n"/>
      <c r="E499" s="9" t="n"/>
      <c r="F499" s="9" t="n"/>
      <c r="G499" s="9" t="n"/>
    </row>
    <row r="500" ht="15.75" customHeight="1" s="496">
      <c r="B500" s="9" t="n"/>
      <c r="C500" s="9" t="n"/>
      <c r="D500" s="9" t="n"/>
      <c r="E500" s="9" t="n"/>
      <c r="F500" s="9" t="n"/>
      <c r="G500" s="9" t="n"/>
    </row>
    <row r="501" ht="15.75" customHeight="1" s="496">
      <c r="B501" s="9" t="n"/>
      <c r="C501" s="9" t="n"/>
      <c r="D501" s="9" t="n"/>
      <c r="E501" s="9" t="n"/>
      <c r="F501" s="9" t="n"/>
      <c r="G501" s="9" t="n"/>
    </row>
    <row r="502" ht="15.75" customHeight="1" s="496">
      <c r="B502" s="9" t="n"/>
      <c r="C502" s="9" t="n"/>
      <c r="D502" s="9" t="n"/>
      <c r="E502" s="9" t="n"/>
      <c r="F502" s="9" t="n"/>
      <c r="G502" s="9" t="n"/>
    </row>
    <row r="503" ht="15.75" customHeight="1" s="496">
      <c r="B503" s="9" t="n"/>
      <c r="C503" s="9" t="n"/>
      <c r="D503" s="9" t="n"/>
      <c r="E503" s="9" t="n"/>
      <c r="F503" s="9" t="n"/>
      <c r="G503" s="9" t="n"/>
    </row>
    <row r="504" ht="15.75" customHeight="1" s="496">
      <c r="B504" s="9" t="n"/>
      <c r="C504" s="9" t="n"/>
      <c r="D504" s="9" t="n"/>
      <c r="E504" s="9" t="n"/>
      <c r="F504" s="9" t="n"/>
      <c r="G504" s="9" t="n"/>
    </row>
    <row r="505" ht="15.75" customHeight="1" s="496">
      <c r="B505" s="9" t="n"/>
      <c r="C505" s="9" t="n"/>
      <c r="D505" s="9" t="n"/>
      <c r="E505" s="9" t="n"/>
      <c r="F505" s="9" t="n"/>
      <c r="G505" s="9" t="n"/>
    </row>
    <row r="506" ht="15.75" customHeight="1" s="496">
      <c r="B506" s="9" t="n"/>
      <c r="C506" s="9" t="n"/>
      <c r="D506" s="9" t="n"/>
      <c r="E506" s="9" t="n"/>
      <c r="F506" s="9" t="n"/>
      <c r="G506" s="9" t="n"/>
    </row>
    <row r="507" ht="15.75" customHeight="1" s="496">
      <c r="B507" s="9" t="n"/>
      <c r="C507" s="9" t="n"/>
      <c r="D507" s="9" t="n"/>
      <c r="E507" s="9" t="n"/>
      <c r="F507" s="9" t="n"/>
      <c r="G507" s="9" t="n"/>
    </row>
    <row r="508" ht="15.75" customHeight="1" s="496">
      <c r="B508" s="9" t="n"/>
      <c r="C508" s="9" t="n"/>
      <c r="D508" s="9" t="n"/>
      <c r="E508" s="9" t="n"/>
      <c r="F508" s="9" t="n"/>
      <c r="G508" s="9" t="n"/>
    </row>
    <row r="509" ht="15.75" customHeight="1" s="496">
      <c r="B509" s="9" t="n"/>
      <c r="C509" s="9" t="n"/>
      <c r="D509" s="9" t="n"/>
      <c r="E509" s="9" t="n"/>
      <c r="F509" s="9" t="n"/>
      <c r="G509" s="9" t="n"/>
    </row>
    <row r="510" ht="15.75" customHeight="1" s="496">
      <c r="B510" s="9" t="n"/>
      <c r="C510" s="9" t="n"/>
      <c r="D510" s="9" t="n"/>
      <c r="E510" s="9" t="n"/>
      <c r="F510" s="9" t="n"/>
      <c r="G510" s="9" t="n"/>
    </row>
    <row r="511" ht="15.75" customHeight="1" s="496">
      <c r="B511" s="9" t="n"/>
      <c r="C511" s="9" t="n"/>
      <c r="D511" s="9" t="n"/>
      <c r="E511" s="9" t="n"/>
      <c r="F511" s="9" t="n"/>
      <c r="G511" s="9" t="n"/>
    </row>
    <row r="512" ht="15.75" customHeight="1" s="496">
      <c r="B512" s="9" t="n"/>
      <c r="C512" s="9" t="n"/>
      <c r="D512" s="9" t="n"/>
      <c r="E512" s="9" t="n"/>
      <c r="F512" s="9" t="n"/>
      <c r="G512" s="9" t="n"/>
    </row>
    <row r="513" ht="15.75" customHeight="1" s="496">
      <c r="B513" s="9" t="n"/>
      <c r="C513" s="9" t="n"/>
      <c r="D513" s="9" t="n"/>
      <c r="E513" s="9" t="n"/>
      <c r="F513" s="9" t="n"/>
      <c r="G513" s="9" t="n"/>
    </row>
    <row r="514" ht="15.75" customHeight="1" s="496">
      <c r="B514" s="9" t="n"/>
      <c r="C514" s="9" t="n"/>
      <c r="D514" s="9" t="n"/>
      <c r="E514" s="9" t="n"/>
      <c r="F514" s="9" t="n"/>
      <c r="G514" s="9" t="n"/>
    </row>
    <row r="515" ht="15.75" customHeight="1" s="496">
      <c r="B515" s="9" t="n"/>
      <c r="C515" s="9" t="n"/>
      <c r="D515" s="9" t="n"/>
      <c r="E515" s="9" t="n"/>
      <c r="F515" s="9" t="n"/>
      <c r="G515" s="9" t="n"/>
    </row>
    <row r="516" ht="15.75" customHeight="1" s="496">
      <c r="B516" s="9" t="n"/>
      <c r="C516" s="9" t="n"/>
      <c r="D516" s="9" t="n"/>
      <c r="E516" s="9" t="n"/>
      <c r="F516" s="9" t="n"/>
      <c r="G516" s="9" t="n"/>
    </row>
    <row r="517" ht="15.75" customHeight="1" s="496">
      <c r="B517" s="9" t="n"/>
      <c r="C517" s="9" t="n"/>
      <c r="D517" s="9" t="n"/>
      <c r="E517" s="9" t="n"/>
      <c r="F517" s="9" t="n"/>
      <c r="G517" s="9" t="n"/>
    </row>
    <row r="518" ht="15.75" customHeight="1" s="496">
      <c r="B518" s="9" t="n"/>
      <c r="C518" s="9" t="n"/>
      <c r="D518" s="9" t="n"/>
      <c r="E518" s="9" t="n"/>
      <c r="F518" s="9" t="n"/>
      <c r="G518" s="9" t="n"/>
    </row>
    <row r="519" ht="15.75" customHeight="1" s="496">
      <c r="B519" s="9" t="n"/>
      <c r="C519" s="9" t="n"/>
      <c r="D519" s="9" t="n"/>
      <c r="E519" s="9" t="n"/>
      <c r="F519" s="9" t="n"/>
      <c r="G519" s="9" t="n"/>
    </row>
    <row r="520" ht="15.75" customHeight="1" s="496">
      <c r="B520" s="9" t="n"/>
      <c r="C520" s="9" t="n"/>
      <c r="D520" s="9" t="n"/>
      <c r="E520" s="9" t="n"/>
      <c r="F520" s="9" t="n"/>
      <c r="G520" s="9" t="n"/>
    </row>
    <row r="521" ht="15.75" customHeight="1" s="496">
      <c r="B521" s="9" t="n"/>
      <c r="C521" s="9" t="n"/>
      <c r="D521" s="9" t="n"/>
      <c r="E521" s="9" t="n"/>
      <c r="F521" s="9" t="n"/>
      <c r="G521" s="9" t="n"/>
    </row>
    <row r="522" ht="15.75" customHeight="1" s="496">
      <c r="B522" s="9" t="n"/>
      <c r="C522" s="9" t="n"/>
      <c r="D522" s="9" t="n"/>
      <c r="E522" s="9" t="n"/>
      <c r="F522" s="9" t="n"/>
      <c r="G522" s="9" t="n"/>
    </row>
    <row r="523" ht="15.75" customHeight="1" s="496">
      <c r="B523" s="9" t="n"/>
      <c r="C523" s="9" t="n"/>
      <c r="D523" s="9" t="n"/>
      <c r="E523" s="9" t="n"/>
      <c r="F523" s="9" t="n"/>
      <c r="G523" s="9" t="n"/>
    </row>
    <row r="524" ht="15.75" customHeight="1" s="496">
      <c r="B524" s="9" t="n"/>
      <c r="C524" s="9" t="n"/>
      <c r="D524" s="9" t="n"/>
      <c r="E524" s="9" t="n"/>
      <c r="F524" s="9" t="n"/>
      <c r="G524" s="9" t="n"/>
    </row>
    <row r="525" ht="15.75" customHeight="1" s="496">
      <c r="B525" s="9" t="n"/>
      <c r="C525" s="9" t="n"/>
      <c r="D525" s="9" t="n"/>
      <c r="E525" s="9" t="n"/>
      <c r="F525" s="9" t="n"/>
      <c r="G525" s="9" t="n"/>
    </row>
    <row r="526" ht="15.75" customHeight="1" s="496">
      <c r="B526" s="9" t="n"/>
      <c r="C526" s="9" t="n"/>
      <c r="D526" s="9" t="n"/>
      <c r="E526" s="9" t="n"/>
      <c r="F526" s="9" t="n"/>
      <c r="G526" s="9" t="n"/>
    </row>
    <row r="527" ht="15.75" customHeight="1" s="496">
      <c r="B527" s="9" t="n"/>
      <c r="C527" s="9" t="n"/>
      <c r="D527" s="9" t="n"/>
      <c r="E527" s="9" t="n"/>
      <c r="F527" s="9" t="n"/>
      <c r="G527" s="9" t="n"/>
    </row>
    <row r="528" ht="15.75" customHeight="1" s="496">
      <c r="B528" s="9" t="n"/>
      <c r="C528" s="9" t="n"/>
      <c r="D528" s="9" t="n"/>
      <c r="E528" s="9" t="n"/>
      <c r="F528" s="9" t="n"/>
      <c r="G528" s="9" t="n"/>
    </row>
    <row r="529" ht="15.75" customHeight="1" s="496">
      <c r="B529" s="9" t="n"/>
      <c r="C529" s="9" t="n"/>
      <c r="D529" s="9" t="n"/>
      <c r="E529" s="9" t="n"/>
      <c r="F529" s="9" t="n"/>
      <c r="G529" s="9" t="n"/>
    </row>
    <row r="530" ht="15.75" customHeight="1" s="496">
      <c r="B530" s="9" t="n"/>
      <c r="C530" s="9" t="n"/>
      <c r="D530" s="9" t="n"/>
      <c r="E530" s="9" t="n"/>
      <c r="F530" s="9" t="n"/>
      <c r="G530" s="9" t="n"/>
    </row>
    <row r="531" ht="15.75" customHeight="1" s="496">
      <c r="B531" s="9" t="n"/>
      <c r="C531" s="9" t="n"/>
      <c r="D531" s="9" t="n"/>
      <c r="E531" s="9" t="n"/>
      <c r="F531" s="9" t="n"/>
      <c r="G531" s="9" t="n"/>
    </row>
    <row r="532" ht="15.75" customHeight="1" s="496">
      <c r="B532" s="9" t="n"/>
      <c r="C532" s="9" t="n"/>
      <c r="D532" s="9" t="n"/>
      <c r="E532" s="9" t="n"/>
      <c r="F532" s="9" t="n"/>
      <c r="G532" s="9" t="n"/>
    </row>
    <row r="533" ht="15.75" customHeight="1" s="496">
      <c r="B533" s="9" t="n"/>
      <c r="C533" s="9" t="n"/>
      <c r="D533" s="9" t="n"/>
      <c r="E533" s="9" t="n"/>
      <c r="F533" s="9" t="n"/>
      <c r="G533" s="9" t="n"/>
    </row>
    <row r="534" ht="15.75" customHeight="1" s="496">
      <c r="B534" s="9" t="n"/>
      <c r="C534" s="9" t="n"/>
      <c r="D534" s="9" t="n"/>
      <c r="E534" s="9" t="n"/>
      <c r="F534" s="9" t="n"/>
      <c r="G534" s="9" t="n"/>
    </row>
    <row r="535" ht="15.75" customHeight="1" s="496">
      <c r="B535" s="9" t="n"/>
      <c r="C535" s="9" t="n"/>
      <c r="D535" s="9" t="n"/>
      <c r="E535" s="9" t="n"/>
      <c r="F535" s="9" t="n"/>
      <c r="G535" s="9" t="n"/>
    </row>
    <row r="536" ht="15.75" customHeight="1" s="496">
      <c r="B536" s="9" t="n"/>
      <c r="C536" s="9" t="n"/>
      <c r="D536" s="9" t="n"/>
      <c r="E536" s="9" t="n"/>
      <c r="F536" s="9" t="n"/>
      <c r="G536" s="9" t="n"/>
    </row>
    <row r="537" ht="15.75" customHeight="1" s="496">
      <c r="B537" s="9" t="n"/>
      <c r="C537" s="9" t="n"/>
      <c r="D537" s="9" t="n"/>
      <c r="E537" s="9" t="n"/>
      <c r="F537" s="9" t="n"/>
      <c r="G537" s="9" t="n"/>
    </row>
    <row r="538" ht="15.75" customHeight="1" s="496">
      <c r="B538" s="9" t="n"/>
      <c r="C538" s="9" t="n"/>
      <c r="D538" s="9" t="n"/>
      <c r="E538" s="9" t="n"/>
      <c r="F538" s="9" t="n"/>
      <c r="G538" s="9" t="n"/>
    </row>
    <row r="539" ht="15.75" customHeight="1" s="496">
      <c r="B539" s="9" t="n"/>
      <c r="C539" s="9" t="n"/>
      <c r="D539" s="9" t="n"/>
      <c r="E539" s="9" t="n"/>
      <c r="F539" s="9" t="n"/>
      <c r="G539" s="9" t="n"/>
    </row>
    <row r="540" ht="15.75" customHeight="1" s="496">
      <c r="B540" s="9" t="n"/>
      <c r="C540" s="9" t="n"/>
      <c r="D540" s="9" t="n"/>
      <c r="E540" s="9" t="n"/>
      <c r="F540" s="9" t="n"/>
      <c r="G540" s="9" t="n"/>
    </row>
    <row r="541" ht="15.75" customHeight="1" s="496">
      <c r="B541" s="9" t="n"/>
      <c r="C541" s="9" t="n"/>
      <c r="D541" s="9" t="n"/>
      <c r="E541" s="9" t="n"/>
      <c r="F541" s="9" t="n"/>
      <c r="G541" s="9" t="n"/>
    </row>
    <row r="542" ht="15.75" customHeight="1" s="496">
      <c r="B542" s="9" t="n"/>
      <c r="C542" s="9" t="n"/>
      <c r="D542" s="9" t="n"/>
      <c r="E542" s="9" t="n"/>
      <c r="F542" s="9" t="n"/>
      <c r="G542" s="9" t="n"/>
    </row>
    <row r="543" ht="15.75" customHeight="1" s="496">
      <c r="B543" s="9" t="n"/>
      <c r="C543" s="9" t="n"/>
      <c r="D543" s="9" t="n"/>
      <c r="E543" s="9" t="n"/>
      <c r="F543" s="9" t="n"/>
      <c r="G543" s="9" t="n"/>
    </row>
    <row r="544" ht="15.75" customHeight="1" s="496">
      <c r="B544" s="9" t="n"/>
      <c r="C544" s="9" t="n"/>
      <c r="D544" s="9" t="n"/>
      <c r="E544" s="9" t="n"/>
      <c r="F544" s="9" t="n"/>
      <c r="G544" s="9" t="n"/>
    </row>
    <row r="545" ht="15.75" customHeight="1" s="496">
      <c r="B545" s="9" t="n"/>
      <c r="C545" s="9" t="n"/>
      <c r="D545" s="9" t="n"/>
      <c r="E545" s="9" t="n"/>
      <c r="F545" s="9" t="n"/>
      <c r="G545" s="9" t="n"/>
    </row>
    <row r="546" ht="15.75" customHeight="1" s="496">
      <c r="B546" s="9" t="n"/>
      <c r="C546" s="9" t="n"/>
      <c r="D546" s="9" t="n"/>
      <c r="E546" s="9" t="n"/>
      <c r="F546" s="9" t="n"/>
      <c r="G546" s="9" t="n"/>
    </row>
    <row r="547" ht="15.75" customHeight="1" s="496">
      <c r="B547" s="9" t="n"/>
      <c r="C547" s="9" t="n"/>
      <c r="D547" s="9" t="n"/>
      <c r="E547" s="9" t="n"/>
      <c r="F547" s="9" t="n"/>
      <c r="G547" s="9" t="n"/>
    </row>
    <row r="548" ht="15.75" customHeight="1" s="496">
      <c r="B548" s="9" t="n"/>
      <c r="C548" s="9" t="n"/>
      <c r="D548" s="9" t="n"/>
      <c r="E548" s="9" t="n"/>
      <c r="F548" s="9" t="n"/>
      <c r="G548" s="9" t="n"/>
    </row>
    <row r="549" ht="15.75" customHeight="1" s="496">
      <c r="B549" s="9" t="n"/>
      <c r="C549" s="9" t="n"/>
      <c r="D549" s="9" t="n"/>
      <c r="E549" s="9" t="n"/>
      <c r="F549" s="9" t="n"/>
      <c r="G549" s="9" t="n"/>
    </row>
    <row r="550" ht="15.75" customHeight="1" s="496">
      <c r="B550" s="9" t="n"/>
      <c r="C550" s="9" t="n"/>
      <c r="D550" s="9" t="n"/>
      <c r="E550" s="9" t="n"/>
      <c r="F550" s="9" t="n"/>
      <c r="G550" s="9" t="n"/>
    </row>
    <row r="551" ht="15.75" customHeight="1" s="496">
      <c r="B551" s="9" t="n"/>
      <c r="C551" s="9" t="n"/>
      <c r="D551" s="9" t="n"/>
      <c r="E551" s="9" t="n"/>
      <c r="F551" s="9" t="n"/>
      <c r="G551" s="9" t="n"/>
    </row>
    <row r="552" ht="15.75" customHeight="1" s="496">
      <c r="B552" s="9" t="n"/>
      <c r="C552" s="9" t="n"/>
      <c r="D552" s="9" t="n"/>
      <c r="E552" s="9" t="n"/>
      <c r="F552" s="9" t="n"/>
      <c r="G552" s="9" t="n"/>
    </row>
    <row r="553" ht="15.75" customHeight="1" s="496">
      <c r="B553" s="9" t="n"/>
      <c r="C553" s="9" t="n"/>
      <c r="D553" s="9" t="n"/>
      <c r="E553" s="9" t="n"/>
      <c r="F553" s="9" t="n"/>
      <c r="G553" s="9" t="n"/>
    </row>
    <row r="554" ht="15.75" customHeight="1" s="496">
      <c r="B554" s="9" t="n"/>
      <c r="C554" s="9" t="n"/>
      <c r="D554" s="9" t="n"/>
      <c r="E554" s="9" t="n"/>
      <c r="F554" s="9" t="n"/>
      <c r="G554" s="9" t="n"/>
    </row>
    <row r="555" ht="15.75" customHeight="1" s="496">
      <c r="B555" s="9" t="n"/>
      <c r="C555" s="9" t="n"/>
      <c r="D555" s="9" t="n"/>
      <c r="E555" s="9" t="n"/>
      <c r="F555" s="9" t="n"/>
      <c r="G555" s="9" t="n"/>
    </row>
    <row r="556" ht="15.75" customHeight="1" s="496">
      <c r="B556" s="9" t="n"/>
      <c r="C556" s="9" t="n"/>
      <c r="D556" s="9" t="n"/>
      <c r="E556" s="9" t="n"/>
      <c r="F556" s="9" t="n"/>
      <c r="G556" s="9" t="n"/>
    </row>
    <row r="557" ht="15.75" customHeight="1" s="496">
      <c r="B557" s="9" t="n"/>
      <c r="C557" s="9" t="n"/>
      <c r="D557" s="9" t="n"/>
      <c r="E557" s="9" t="n"/>
      <c r="F557" s="9" t="n"/>
      <c r="G557" s="9" t="n"/>
    </row>
    <row r="558" ht="15.75" customHeight="1" s="496">
      <c r="B558" s="9" t="n"/>
      <c r="C558" s="9" t="n"/>
      <c r="D558" s="9" t="n"/>
      <c r="E558" s="9" t="n"/>
      <c r="F558" s="9" t="n"/>
      <c r="G558" s="9" t="n"/>
    </row>
    <row r="559" ht="15.75" customHeight="1" s="496">
      <c r="B559" s="9" t="n"/>
      <c r="C559" s="9" t="n"/>
      <c r="D559" s="9" t="n"/>
      <c r="E559" s="9" t="n"/>
      <c r="F559" s="9" t="n"/>
      <c r="G559" s="9" t="n"/>
    </row>
    <row r="560" ht="15.75" customHeight="1" s="496">
      <c r="B560" s="9" t="n"/>
      <c r="C560" s="9" t="n"/>
      <c r="D560" s="9" t="n"/>
      <c r="E560" s="9" t="n"/>
      <c r="F560" s="9" t="n"/>
      <c r="G560" s="9" t="n"/>
    </row>
    <row r="561" ht="15.75" customHeight="1" s="496">
      <c r="B561" s="9" t="n"/>
      <c r="C561" s="9" t="n"/>
      <c r="D561" s="9" t="n"/>
      <c r="E561" s="9" t="n"/>
      <c r="F561" s="9" t="n"/>
      <c r="G561" s="9" t="n"/>
    </row>
    <row r="562" ht="15.75" customHeight="1" s="496">
      <c r="B562" s="9" t="n"/>
      <c r="C562" s="9" t="n"/>
      <c r="D562" s="9" t="n"/>
      <c r="E562" s="9" t="n"/>
      <c r="F562" s="9" t="n"/>
      <c r="G562" s="9" t="n"/>
    </row>
    <row r="563" ht="15.75" customHeight="1" s="496">
      <c r="B563" s="9" t="n"/>
      <c r="C563" s="9" t="n"/>
      <c r="D563" s="9" t="n"/>
      <c r="E563" s="9" t="n"/>
      <c r="F563" s="9" t="n"/>
      <c r="G563" s="9" t="n"/>
    </row>
    <row r="564" ht="15.75" customHeight="1" s="496">
      <c r="B564" s="9" t="n"/>
      <c r="C564" s="9" t="n"/>
      <c r="D564" s="9" t="n"/>
      <c r="E564" s="9" t="n"/>
      <c r="F564" s="9" t="n"/>
      <c r="G564" s="9" t="n"/>
    </row>
    <row r="565" ht="15.75" customHeight="1" s="496">
      <c r="B565" s="9" t="n"/>
      <c r="C565" s="9" t="n"/>
      <c r="D565" s="9" t="n"/>
      <c r="E565" s="9" t="n"/>
      <c r="F565" s="9" t="n"/>
      <c r="G565" s="9" t="n"/>
    </row>
    <row r="566" ht="15.75" customHeight="1" s="496">
      <c r="B566" s="9" t="n"/>
      <c r="C566" s="9" t="n"/>
      <c r="D566" s="9" t="n"/>
      <c r="E566" s="9" t="n"/>
      <c r="F566" s="9" t="n"/>
      <c r="G566" s="9" t="n"/>
    </row>
    <row r="567" ht="15.75" customHeight="1" s="496">
      <c r="B567" s="9" t="n"/>
      <c r="C567" s="9" t="n"/>
      <c r="D567" s="9" t="n"/>
      <c r="E567" s="9" t="n"/>
      <c r="F567" s="9" t="n"/>
      <c r="G567" s="9" t="n"/>
    </row>
    <row r="568" ht="15.75" customHeight="1" s="496">
      <c r="B568" s="9" t="n"/>
      <c r="C568" s="9" t="n"/>
      <c r="D568" s="9" t="n"/>
      <c r="E568" s="9" t="n"/>
      <c r="F568" s="9" t="n"/>
      <c r="G568" s="9" t="n"/>
    </row>
    <row r="569" ht="15.75" customHeight="1" s="496">
      <c r="B569" s="9" t="n"/>
      <c r="C569" s="9" t="n"/>
      <c r="D569" s="9" t="n"/>
      <c r="E569" s="9" t="n"/>
      <c r="F569" s="9" t="n"/>
      <c r="G569" s="9" t="n"/>
    </row>
    <row r="570" ht="15.75" customHeight="1" s="496">
      <c r="B570" s="9" t="n"/>
      <c r="C570" s="9" t="n"/>
      <c r="D570" s="9" t="n"/>
      <c r="E570" s="9" t="n"/>
      <c r="F570" s="9" t="n"/>
      <c r="G570" s="9" t="n"/>
    </row>
    <row r="571" ht="15.75" customHeight="1" s="496">
      <c r="B571" s="9" t="n"/>
      <c r="C571" s="9" t="n"/>
      <c r="D571" s="9" t="n"/>
      <c r="E571" s="9" t="n"/>
      <c r="F571" s="9" t="n"/>
      <c r="G571" s="9" t="n"/>
    </row>
    <row r="572" ht="15.75" customHeight="1" s="496">
      <c r="B572" s="9" t="n"/>
      <c r="C572" s="9" t="n"/>
      <c r="D572" s="9" t="n"/>
      <c r="E572" s="9" t="n"/>
      <c r="F572" s="9" t="n"/>
      <c r="G572" s="9" t="n"/>
    </row>
    <row r="573" ht="15.75" customHeight="1" s="496">
      <c r="B573" s="9" t="n"/>
      <c r="C573" s="9" t="n"/>
      <c r="D573" s="9" t="n"/>
      <c r="E573" s="9" t="n"/>
      <c r="F573" s="9" t="n"/>
      <c r="G573" s="9" t="n"/>
    </row>
    <row r="574" ht="15.75" customHeight="1" s="496">
      <c r="B574" s="9" t="n"/>
      <c r="C574" s="9" t="n"/>
      <c r="D574" s="9" t="n"/>
      <c r="E574" s="9" t="n"/>
      <c r="F574" s="9" t="n"/>
      <c r="G574" s="9" t="n"/>
    </row>
    <row r="575" ht="15.75" customHeight="1" s="496">
      <c r="B575" s="9" t="n"/>
      <c r="C575" s="9" t="n"/>
      <c r="D575" s="9" t="n"/>
      <c r="E575" s="9" t="n"/>
      <c r="F575" s="9" t="n"/>
      <c r="G575" s="9" t="n"/>
    </row>
    <row r="576" ht="15.75" customHeight="1" s="496">
      <c r="B576" s="9" t="n"/>
      <c r="C576" s="9" t="n"/>
      <c r="D576" s="9" t="n"/>
      <c r="E576" s="9" t="n"/>
      <c r="F576" s="9" t="n"/>
      <c r="G576" s="9" t="n"/>
    </row>
    <row r="577" ht="15.75" customHeight="1" s="496">
      <c r="B577" s="9" t="n"/>
      <c r="C577" s="9" t="n"/>
      <c r="D577" s="9" t="n"/>
      <c r="E577" s="9" t="n"/>
      <c r="F577" s="9" t="n"/>
      <c r="G577" s="9" t="n"/>
    </row>
    <row r="578" ht="15.75" customHeight="1" s="496">
      <c r="B578" s="9" t="n"/>
      <c r="C578" s="9" t="n"/>
      <c r="D578" s="9" t="n"/>
      <c r="E578" s="9" t="n"/>
      <c r="F578" s="9" t="n"/>
      <c r="G578" s="9" t="n"/>
    </row>
    <row r="579" ht="15.75" customHeight="1" s="496">
      <c r="B579" s="9" t="n"/>
      <c r="C579" s="9" t="n"/>
      <c r="D579" s="9" t="n"/>
      <c r="E579" s="9" t="n"/>
      <c r="F579" s="9" t="n"/>
      <c r="G579" s="9" t="n"/>
    </row>
    <row r="580" ht="15.75" customHeight="1" s="496">
      <c r="B580" s="9" t="n"/>
      <c r="C580" s="9" t="n"/>
      <c r="D580" s="9" t="n"/>
      <c r="E580" s="9" t="n"/>
      <c r="F580" s="9" t="n"/>
      <c r="G580" s="9" t="n"/>
    </row>
    <row r="581" ht="15.75" customHeight="1" s="496">
      <c r="B581" s="9" t="n"/>
      <c r="C581" s="9" t="n"/>
      <c r="D581" s="9" t="n"/>
      <c r="E581" s="9" t="n"/>
      <c r="F581" s="9" t="n"/>
      <c r="G581" s="9" t="n"/>
    </row>
    <row r="582" ht="15.75" customHeight="1" s="496">
      <c r="B582" s="9" t="n"/>
      <c r="C582" s="9" t="n"/>
      <c r="D582" s="9" t="n"/>
      <c r="E582" s="9" t="n"/>
      <c r="F582" s="9" t="n"/>
      <c r="G582" s="9" t="n"/>
    </row>
    <row r="583" ht="15.75" customHeight="1" s="496">
      <c r="B583" s="9" t="n"/>
      <c r="C583" s="9" t="n"/>
      <c r="D583" s="9" t="n"/>
      <c r="E583" s="9" t="n"/>
      <c r="F583" s="9" t="n"/>
      <c r="G583" s="9" t="n"/>
    </row>
    <row r="584" ht="15.75" customHeight="1" s="496">
      <c r="B584" s="9" t="n"/>
      <c r="C584" s="9" t="n"/>
      <c r="D584" s="9" t="n"/>
      <c r="E584" s="9" t="n"/>
      <c r="F584" s="9" t="n"/>
      <c r="G584" s="9" t="n"/>
    </row>
    <row r="585" ht="15.75" customHeight="1" s="496">
      <c r="B585" s="9" t="n"/>
      <c r="C585" s="9" t="n"/>
      <c r="D585" s="9" t="n"/>
      <c r="E585" s="9" t="n"/>
      <c r="F585" s="9" t="n"/>
      <c r="G585" s="9" t="n"/>
    </row>
    <row r="586" ht="15.75" customHeight="1" s="496">
      <c r="B586" s="9" t="n"/>
      <c r="C586" s="9" t="n"/>
      <c r="D586" s="9" t="n"/>
      <c r="E586" s="9" t="n"/>
      <c r="F586" s="9" t="n"/>
      <c r="G586" s="9" t="n"/>
    </row>
    <row r="587" ht="15.75" customHeight="1" s="496">
      <c r="B587" s="9" t="n"/>
      <c r="C587" s="9" t="n"/>
      <c r="D587" s="9" t="n"/>
      <c r="E587" s="9" t="n"/>
      <c r="F587" s="9" t="n"/>
      <c r="G587" s="9" t="n"/>
    </row>
    <row r="588" ht="15.75" customHeight="1" s="496">
      <c r="B588" s="9" t="n"/>
      <c r="C588" s="9" t="n"/>
      <c r="D588" s="9" t="n"/>
      <c r="E588" s="9" t="n"/>
      <c r="F588" s="9" t="n"/>
      <c r="G588" s="9" t="n"/>
    </row>
    <row r="589" ht="15.75" customHeight="1" s="496">
      <c r="B589" s="9" t="n"/>
      <c r="C589" s="9" t="n"/>
      <c r="D589" s="9" t="n"/>
      <c r="E589" s="9" t="n"/>
      <c r="F589" s="9" t="n"/>
      <c r="G589" s="9" t="n"/>
    </row>
    <row r="590" ht="15.75" customHeight="1" s="496">
      <c r="B590" s="9" t="n"/>
      <c r="C590" s="9" t="n"/>
      <c r="D590" s="9" t="n"/>
      <c r="E590" s="9" t="n"/>
      <c r="F590" s="9" t="n"/>
      <c r="G590" s="9" t="n"/>
    </row>
    <row r="591" ht="15.75" customHeight="1" s="496">
      <c r="B591" s="9" t="n"/>
      <c r="C591" s="9" t="n"/>
      <c r="D591" s="9" t="n"/>
      <c r="E591" s="9" t="n"/>
      <c r="F591" s="9" t="n"/>
      <c r="G591" s="9" t="n"/>
    </row>
    <row r="592" ht="15.75" customHeight="1" s="496">
      <c r="B592" s="9" t="n"/>
      <c r="C592" s="9" t="n"/>
      <c r="D592" s="9" t="n"/>
      <c r="E592" s="9" t="n"/>
      <c r="F592" s="9" t="n"/>
      <c r="G592" s="9" t="n"/>
    </row>
    <row r="593" ht="15.75" customHeight="1" s="496">
      <c r="B593" s="9" t="n"/>
      <c r="C593" s="9" t="n"/>
      <c r="D593" s="9" t="n"/>
      <c r="E593" s="9" t="n"/>
      <c r="F593" s="9" t="n"/>
      <c r="G593" s="9" t="n"/>
    </row>
    <row r="594" ht="15.75" customHeight="1" s="496">
      <c r="B594" s="9" t="n"/>
      <c r="C594" s="9" t="n"/>
      <c r="D594" s="9" t="n"/>
      <c r="E594" s="9" t="n"/>
      <c r="F594" s="9" t="n"/>
      <c r="G594" s="9" t="n"/>
    </row>
    <row r="595" ht="15.75" customHeight="1" s="496">
      <c r="B595" s="9" t="n"/>
      <c r="C595" s="9" t="n"/>
      <c r="D595" s="9" t="n"/>
      <c r="E595" s="9" t="n"/>
      <c r="F595" s="9" t="n"/>
      <c r="G595" s="9" t="n"/>
    </row>
    <row r="596" ht="15.75" customHeight="1" s="496">
      <c r="B596" s="9" t="n"/>
      <c r="C596" s="9" t="n"/>
      <c r="D596" s="9" t="n"/>
      <c r="E596" s="9" t="n"/>
      <c r="F596" s="9" t="n"/>
      <c r="G596" s="9" t="n"/>
    </row>
    <row r="597" ht="15.75" customHeight="1" s="496">
      <c r="B597" s="9" t="n"/>
      <c r="C597" s="9" t="n"/>
      <c r="D597" s="9" t="n"/>
      <c r="E597" s="9" t="n"/>
      <c r="F597" s="9" t="n"/>
      <c r="G597" s="9" t="n"/>
    </row>
    <row r="598" ht="15.75" customHeight="1" s="496">
      <c r="B598" s="9" t="n"/>
      <c r="C598" s="9" t="n"/>
      <c r="D598" s="9" t="n"/>
      <c r="E598" s="9" t="n"/>
      <c r="F598" s="9" t="n"/>
      <c r="G598" s="9" t="n"/>
    </row>
    <row r="599" ht="15.75" customHeight="1" s="496">
      <c r="B599" s="9" t="n"/>
      <c r="C599" s="9" t="n"/>
      <c r="D599" s="9" t="n"/>
      <c r="E599" s="9" t="n"/>
      <c r="F599" s="9" t="n"/>
      <c r="G599" s="9" t="n"/>
    </row>
    <row r="600" ht="15.75" customHeight="1" s="496">
      <c r="B600" s="9" t="n"/>
      <c r="C600" s="9" t="n"/>
      <c r="D600" s="9" t="n"/>
      <c r="E600" s="9" t="n"/>
      <c r="F600" s="9" t="n"/>
      <c r="G600" s="9" t="n"/>
    </row>
    <row r="601" ht="15.75" customHeight="1" s="496">
      <c r="B601" s="9" t="n"/>
      <c r="C601" s="9" t="n"/>
      <c r="D601" s="9" t="n"/>
      <c r="E601" s="9" t="n"/>
      <c r="F601" s="9" t="n"/>
      <c r="G601" s="9" t="n"/>
    </row>
    <row r="602" ht="15.75" customHeight="1" s="496">
      <c r="B602" s="9" t="n"/>
      <c r="C602" s="9" t="n"/>
      <c r="D602" s="9" t="n"/>
      <c r="E602" s="9" t="n"/>
      <c r="F602" s="9" t="n"/>
      <c r="G602" s="9" t="n"/>
    </row>
    <row r="603" ht="15.75" customHeight="1" s="496">
      <c r="B603" s="9" t="n"/>
      <c r="C603" s="9" t="n"/>
      <c r="D603" s="9" t="n"/>
      <c r="E603" s="9" t="n"/>
      <c r="F603" s="9" t="n"/>
      <c r="G603" s="9" t="n"/>
    </row>
    <row r="604" ht="15.75" customHeight="1" s="496">
      <c r="B604" s="9" t="n"/>
      <c r="C604" s="9" t="n"/>
      <c r="D604" s="9" t="n"/>
      <c r="E604" s="9" t="n"/>
      <c r="F604" s="9" t="n"/>
      <c r="G604" s="9" t="n"/>
    </row>
    <row r="605" ht="15.75" customHeight="1" s="496">
      <c r="B605" s="9" t="n"/>
      <c r="C605" s="9" t="n"/>
      <c r="D605" s="9" t="n"/>
      <c r="E605" s="9" t="n"/>
      <c r="F605" s="9" t="n"/>
      <c r="G605" s="9" t="n"/>
    </row>
    <row r="606" ht="15.75" customHeight="1" s="496">
      <c r="B606" s="9" t="n"/>
      <c r="C606" s="9" t="n"/>
      <c r="D606" s="9" t="n"/>
      <c r="E606" s="9" t="n"/>
      <c r="F606" s="9" t="n"/>
      <c r="G606" s="9" t="n"/>
    </row>
    <row r="607" ht="15.75" customHeight="1" s="496">
      <c r="B607" s="9" t="n"/>
      <c r="C607" s="9" t="n"/>
      <c r="D607" s="9" t="n"/>
      <c r="E607" s="9" t="n"/>
      <c r="F607" s="9" t="n"/>
      <c r="G607" s="9" t="n"/>
    </row>
    <row r="608" ht="15.75" customHeight="1" s="496">
      <c r="B608" s="9" t="n"/>
      <c r="C608" s="9" t="n"/>
      <c r="D608" s="9" t="n"/>
      <c r="E608" s="9" t="n"/>
      <c r="F608" s="9" t="n"/>
      <c r="G608" s="9" t="n"/>
    </row>
    <row r="609" ht="15.75" customHeight="1" s="496">
      <c r="B609" s="9" t="n"/>
      <c r="C609" s="9" t="n"/>
      <c r="D609" s="9" t="n"/>
      <c r="E609" s="9" t="n"/>
      <c r="F609" s="9" t="n"/>
      <c r="G609" s="9" t="n"/>
    </row>
    <row r="610" ht="15.75" customHeight="1" s="496">
      <c r="B610" s="9" t="n"/>
      <c r="C610" s="9" t="n"/>
      <c r="D610" s="9" t="n"/>
      <c r="E610" s="9" t="n"/>
      <c r="F610" s="9" t="n"/>
      <c r="G610" s="9" t="n"/>
    </row>
    <row r="611" ht="15.75" customHeight="1" s="496">
      <c r="B611" s="9" t="n"/>
      <c r="C611" s="9" t="n"/>
      <c r="D611" s="9" t="n"/>
      <c r="E611" s="9" t="n"/>
      <c r="F611" s="9" t="n"/>
      <c r="G611" s="9" t="n"/>
    </row>
    <row r="612" ht="15.75" customHeight="1" s="496">
      <c r="B612" s="9" t="n"/>
      <c r="C612" s="9" t="n"/>
      <c r="D612" s="9" t="n"/>
      <c r="E612" s="9" t="n"/>
      <c r="F612" s="9" t="n"/>
      <c r="G612" s="9" t="n"/>
    </row>
    <row r="613" ht="15.75" customHeight="1" s="496">
      <c r="B613" s="9" t="n"/>
      <c r="C613" s="9" t="n"/>
      <c r="D613" s="9" t="n"/>
      <c r="E613" s="9" t="n"/>
      <c r="F613" s="9" t="n"/>
      <c r="G613" s="9" t="n"/>
    </row>
    <row r="614" ht="15.75" customHeight="1" s="496">
      <c r="B614" s="9" t="n"/>
      <c r="C614" s="9" t="n"/>
      <c r="D614" s="9" t="n"/>
      <c r="E614" s="9" t="n"/>
      <c r="F614" s="9" t="n"/>
      <c r="G614" s="9" t="n"/>
    </row>
    <row r="615" ht="15.75" customHeight="1" s="496">
      <c r="B615" s="9" t="n"/>
      <c r="C615" s="9" t="n"/>
      <c r="D615" s="9" t="n"/>
      <c r="E615" s="9" t="n"/>
      <c r="F615" s="9" t="n"/>
      <c r="G615" s="9" t="n"/>
    </row>
    <row r="616" ht="15.75" customHeight="1" s="496">
      <c r="B616" s="9" t="n"/>
      <c r="C616" s="9" t="n"/>
      <c r="D616" s="9" t="n"/>
      <c r="E616" s="9" t="n"/>
      <c r="F616" s="9" t="n"/>
      <c r="G616" s="9" t="n"/>
    </row>
    <row r="617" ht="15.75" customHeight="1" s="496">
      <c r="B617" s="9" t="n"/>
      <c r="C617" s="9" t="n"/>
      <c r="D617" s="9" t="n"/>
      <c r="E617" s="9" t="n"/>
      <c r="F617" s="9" t="n"/>
      <c r="G617" s="9" t="n"/>
    </row>
    <row r="618" ht="15.75" customHeight="1" s="496">
      <c r="B618" s="9" t="n"/>
      <c r="C618" s="9" t="n"/>
      <c r="D618" s="9" t="n"/>
      <c r="E618" s="9" t="n"/>
      <c r="F618" s="9" t="n"/>
      <c r="G618" s="9" t="n"/>
    </row>
    <row r="619" ht="15.75" customHeight="1" s="496">
      <c r="B619" s="9" t="n"/>
      <c r="C619" s="9" t="n"/>
      <c r="D619" s="9" t="n"/>
      <c r="E619" s="9" t="n"/>
      <c r="F619" s="9" t="n"/>
      <c r="G619" s="9" t="n"/>
    </row>
    <row r="620" ht="15.75" customHeight="1" s="496">
      <c r="B620" s="9" t="n"/>
      <c r="C620" s="9" t="n"/>
      <c r="D620" s="9" t="n"/>
      <c r="E620" s="9" t="n"/>
      <c r="F620" s="9" t="n"/>
      <c r="G620" s="9" t="n"/>
    </row>
    <row r="621" ht="15.75" customHeight="1" s="496">
      <c r="B621" s="9" t="n"/>
      <c r="C621" s="9" t="n"/>
      <c r="D621" s="9" t="n"/>
      <c r="E621" s="9" t="n"/>
      <c r="F621" s="9" t="n"/>
      <c r="G621" s="9" t="n"/>
    </row>
    <row r="622" ht="15.75" customHeight="1" s="496">
      <c r="B622" s="9" t="n"/>
      <c r="C622" s="9" t="n"/>
      <c r="D622" s="9" t="n"/>
      <c r="E622" s="9" t="n"/>
      <c r="F622" s="9" t="n"/>
      <c r="G622" s="9" t="n"/>
    </row>
    <row r="623" ht="15.75" customHeight="1" s="496">
      <c r="B623" s="9" t="n"/>
      <c r="C623" s="9" t="n"/>
      <c r="D623" s="9" t="n"/>
      <c r="E623" s="9" t="n"/>
      <c r="F623" s="9" t="n"/>
      <c r="G623" s="9" t="n"/>
    </row>
    <row r="624" ht="15.75" customHeight="1" s="496">
      <c r="B624" s="9" t="n"/>
      <c r="C624" s="9" t="n"/>
      <c r="D624" s="9" t="n"/>
      <c r="E624" s="9" t="n"/>
      <c r="F624" s="9" t="n"/>
      <c r="G624" s="9" t="n"/>
    </row>
    <row r="625" ht="15.75" customHeight="1" s="496">
      <c r="B625" s="9" t="n"/>
      <c r="C625" s="9" t="n"/>
      <c r="D625" s="9" t="n"/>
      <c r="E625" s="9" t="n"/>
      <c r="F625" s="9" t="n"/>
      <c r="G625" s="9" t="n"/>
    </row>
    <row r="626" ht="15.75" customHeight="1" s="496">
      <c r="B626" s="9" t="n"/>
      <c r="C626" s="9" t="n"/>
      <c r="D626" s="9" t="n"/>
      <c r="E626" s="9" t="n"/>
      <c r="F626" s="9" t="n"/>
      <c r="G626" s="9" t="n"/>
    </row>
    <row r="627" ht="15.75" customHeight="1" s="496">
      <c r="B627" s="9" t="n"/>
      <c r="C627" s="9" t="n"/>
      <c r="D627" s="9" t="n"/>
      <c r="E627" s="9" t="n"/>
      <c r="F627" s="9" t="n"/>
      <c r="G627" s="9" t="n"/>
    </row>
    <row r="628" ht="15.75" customHeight="1" s="496">
      <c r="B628" s="9" t="n"/>
      <c r="C628" s="9" t="n"/>
      <c r="D628" s="9" t="n"/>
      <c r="E628" s="9" t="n"/>
      <c r="F628" s="9" t="n"/>
      <c r="G628" s="9" t="n"/>
    </row>
    <row r="629" ht="15.75" customHeight="1" s="496">
      <c r="B629" s="9" t="n"/>
      <c r="C629" s="9" t="n"/>
      <c r="D629" s="9" t="n"/>
      <c r="E629" s="9" t="n"/>
      <c r="F629" s="9" t="n"/>
      <c r="G629" s="9" t="n"/>
    </row>
    <row r="630" ht="15.75" customHeight="1" s="496">
      <c r="B630" s="9" t="n"/>
      <c r="C630" s="9" t="n"/>
      <c r="D630" s="9" t="n"/>
      <c r="E630" s="9" t="n"/>
      <c r="F630" s="9" t="n"/>
      <c r="G630" s="9" t="n"/>
    </row>
    <row r="631" ht="15.75" customHeight="1" s="496">
      <c r="B631" s="9" t="n"/>
      <c r="C631" s="9" t="n"/>
      <c r="D631" s="9" t="n"/>
      <c r="E631" s="9" t="n"/>
      <c r="F631" s="9" t="n"/>
      <c r="G631" s="9" t="n"/>
    </row>
    <row r="632" ht="15.75" customHeight="1" s="496">
      <c r="B632" s="9" t="n"/>
      <c r="C632" s="9" t="n"/>
      <c r="D632" s="9" t="n"/>
      <c r="E632" s="9" t="n"/>
      <c r="F632" s="9" t="n"/>
      <c r="G632" s="9" t="n"/>
    </row>
    <row r="633" ht="15.75" customHeight="1" s="496">
      <c r="B633" s="9" t="n"/>
      <c r="C633" s="9" t="n"/>
      <c r="D633" s="9" t="n"/>
      <c r="E633" s="9" t="n"/>
      <c r="F633" s="9" t="n"/>
      <c r="G633" s="9" t="n"/>
    </row>
    <row r="634" ht="15.75" customHeight="1" s="496">
      <c r="B634" s="9" t="n"/>
      <c r="C634" s="9" t="n"/>
      <c r="D634" s="9" t="n"/>
      <c r="E634" s="9" t="n"/>
      <c r="F634" s="9" t="n"/>
      <c r="G634" s="9" t="n"/>
    </row>
    <row r="635" ht="15.75" customHeight="1" s="496">
      <c r="B635" s="9" t="n"/>
      <c r="C635" s="9" t="n"/>
      <c r="D635" s="9" t="n"/>
      <c r="E635" s="9" t="n"/>
      <c r="F635" s="9" t="n"/>
      <c r="G635" s="9" t="n"/>
    </row>
    <row r="636" ht="15.75" customHeight="1" s="496">
      <c r="B636" s="9" t="n"/>
      <c r="C636" s="9" t="n"/>
      <c r="D636" s="9" t="n"/>
      <c r="E636" s="9" t="n"/>
      <c r="F636" s="9" t="n"/>
      <c r="G636" s="9" t="n"/>
    </row>
    <row r="637" ht="15.75" customHeight="1" s="496">
      <c r="B637" s="9" t="n"/>
      <c r="C637" s="9" t="n"/>
      <c r="D637" s="9" t="n"/>
      <c r="E637" s="9" t="n"/>
      <c r="F637" s="9" t="n"/>
      <c r="G637" s="9" t="n"/>
    </row>
    <row r="638" ht="15.75" customHeight="1" s="496">
      <c r="B638" s="9" t="n"/>
      <c r="C638" s="9" t="n"/>
      <c r="D638" s="9" t="n"/>
      <c r="E638" s="9" t="n"/>
      <c r="F638" s="9" t="n"/>
      <c r="G638" s="9" t="n"/>
    </row>
    <row r="639" ht="15.75" customHeight="1" s="496">
      <c r="B639" s="9" t="n"/>
      <c r="C639" s="9" t="n"/>
      <c r="D639" s="9" t="n"/>
      <c r="E639" s="9" t="n"/>
      <c r="F639" s="9" t="n"/>
      <c r="G639" s="9" t="n"/>
    </row>
    <row r="640" ht="15.75" customHeight="1" s="496">
      <c r="B640" s="9" t="n"/>
      <c r="C640" s="9" t="n"/>
      <c r="D640" s="9" t="n"/>
      <c r="E640" s="9" t="n"/>
      <c r="F640" s="9" t="n"/>
      <c r="G640" s="9" t="n"/>
    </row>
    <row r="641" ht="15.75" customHeight="1" s="496">
      <c r="B641" s="9" t="n"/>
      <c r="C641" s="9" t="n"/>
      <c r="D641" s="9" t="n"/>
      <c r="E641" s="9" t="n"/>
      <c r="F641" s="9" t="n"/>
      <c r="G641" s="9" t="n"/>
    </row>
    <row r="642" ht="15.75" customHeight="1" s="496">
      <c r="B642" s="9" t="n"/>
      <c r="C642" s="9" t="n"/>
      <c r="D642" s="9" t="n"/>
      <c r="E642" s="9" t="n"/>
      <c r="F642" s="9" t="n"/>
      <c r="G642" s="9" t="n"/>
    </row>
    <row r="643" ht="15.75" customHeight="1" s="496">
      <c r="B643" s="9" t="n"/>
      <c r="C643" s="9" t="n"/>
      <c r="D643" s="9" t="n"/>
      <c r="E643" s="9" t="n"/>
      <c r="F643" s="9" t="n"/>
      <c r="G643" s="9" t="n"/>
    </row>
    <row r="644" ht="15.75" customHeight="1" s="496">
      <c r="B644" s="9" t="n"/>
      <c r="C644" s="9" t="n"/>
      <c r="D644" s="9" t="n"/>
      <c r="E644" s="9" t="n"/>
      <c r="F644" s="9" t="n"/>
      <c r="G644" s="9" t="n"/>
    </row>
    <row r="645" ht="15.75" customHeight="1" s="496">
      <c r="B645" s="9" t="n"/>
      <c r="C645" s="9" t="n"/>
      <c r="D645" s="9" t="n"/>
      <c r="E645" s="9" t="n"/>
      <c r="F645" s="9" t="n"/>
      <c r="G645" s="9" t="n"/>
    </row>
    <row r="646" ht="15.75" customHeight="1" s="496">
      <c r="B646" s="9" t="n"/>
      <c r="C646" s="9" t="n"/>
      <c r="D646" s="9" t="n"/>
      <c r="E646" s="9" t="n"/>
      <c r="F646" s="9" t="n"/>
      <c r="G646" s="9" t="n"/>
    </row>
    <row r="647" ht="15.75" customHeight="1" s="496">
      <c r="B647" s="9" t="n"/>
      <c r="C647" s="9" t="n"/>
      <c r="D647" s="9" t="n"/>
      <c r="E647" s="9" t="n"/>
      <c r="F647" s="9" t="n"/>
      <c r="G647" s="9" t="n"/>
    </row>
    <row r="648" ht="15.75" customHeight="1" s="496">
      <c r="B648" s="9" t="n"/>
      <c r="C648" s="9" t="n"/>
      <c r="D648" s="9" t="n"/>
      <c r="E648" s="9" t="n"/>
      <c r="F648" s="9" t="n"/>
      <c r="G648" s="9" t="n"/>
    </row>
    <row r="649" ht="15.75" customHeight="1" s="496">
      <c r="B649" s="9" t="n"/>
      <c r="C649" s="9" t="n"/>
      <c r="D649" s="9" t="n"/>
      <c r="E649" s="9" t="n"/>
      <c r="F649" s="9" t="n"/>
      <c r="G649" s="9" t="n"/>
    </row>
    <row r="650" ht="15.75" customHeight="1" s="496">
      <c r="B650" s="9" t="n"/>
      <c r="C650" s="9" t="n"/>
      <c r="D650" s="9" t="n"/>
      <c r="E650" s="9" t="n"/>
      <c r="F650" s="9" t="n"/>
      <c r="G650" s="9" t="n"/>
    </row>
    <row r="651" ht="15.75" customHeight="1" s="496">
      <c r="B651" s="9" t="n"/>
      <c r="C651" s="9" t="n"/>
      <c r="D651" s="9" t="n"/>
      <c r="E651" s="9" t="n"/>
      <c r="F651" s="9" t="n"/>
      <c r="G651" s="9" t="n"/>
    </row>
    <row r="652" ht="15.75" customHeight="1" s="496">
      <c r="B652" s="9" t="n"/>
      <c r="C652" s="9" t="n"/>
      <c r="D652" s="9" t="n"/>
      <c r="E652" s="9" t="n"/>
      <c r="F652" s="9" t="n"/>
      <c r="G652" s="9" t="n"/>
    </row>
    <row r="653" ht="15.75" customHeight="1" s="496">
      <c r="B653" s="9" t="n"/>
      <c r="C653" s="9" t="n"/>
      <c r="D653" s="9" t="n"/>
      <c r="E653" s="9" t="n"/>
      <c r="F653" s="9" t="n"/>
      <c r="G653" s="9" t="n"/>
    </row>
    <row r="654" ht="15.75" customHeight="1" s="496">
      <c r="B654" s="9" t="n"/>
      <c r="C654" s="9" t="n"/>
      <c r="D654" s="9" t="n"/>
      <c r="E654" s="9" t="n"/>
      <c r="F654" s="9" t="n"/>
      <c r="G654" s="9" t="n"/>
    </row>
    <row r="655" ht="15.75" customHeight="1" s="496">
      <c r="B655" s="9" t="n"/>
      <c r="C655" s="9" t="n"/>
      <c r="D655" s="9" t="n"/>
      <c r="E655" s="9" t="n"/>
      <c r="F655" s="9" t="n"/>
      <c r="G655" s="9" t="n"/>
    </row>
    <row r="656" ht="15.75" customHeight="1" s="496">
      <c r="B656" s="9" t="n"/>
      <c r="C656" s="9" t="n"/>
      <c r="D656" s="9" t="n"/>
      <c r="E656" s="9" t="n"/>
      <c r="F656" s="9" t="n"/>
      <c r="G656" s="9" t="n"/>
    </row>
    <row r="657" ht="15.75" customHeight="1" s="496">
      <c r="B657" s="9" t="n"/>
      <c r="C657" s="9" t="n"/>
      <c r="D657" s="9" t="n"/>
      <c r="E657" s="9" t="n"/>
      <c r="F657" s="9" t="n"/>
      <c r="G657" s="9" t="n"/>
    </row>
    <row r="658" ht="15.75" customHeight="1" s="496">
      <c r="B658" s="9" t="n"/>
      <c r="C658" s="9" t="n"/>
      <c r="D658" s="9" t="n"/>
      <c r="E658" s="9" t="n"/>
      <c r="F658" s="9" t="n"/>
      <c r="G658" s="9" t="n"/>
    </row>
    <row r="659" ht="15.75" customHeight="1" s="496">
      <c r="B659" s="9" t="n"/>
      <c r="C659" s="9" t="n"/>
      <c r="D659" s="9" t="n"/>
      <c r="E659" s="9" t="n"/>
      <c r="F659" s="9" t="n"/>
      <c r="G659" s="9" t="n"/>
    </row>
    <row r="660" ht="15.75" customHeight="1" s="496">
      <c r="B660" s="9" t="n"/>
      <c r="C660" s="9" t="n"/>
      <c r="D660" s="9" t="n"/>
      <c r="E660" s="9" t="n"/>
      <c r="F660" s="9" t="n"/>
      <c r="G660" s="9" t="n"/>
    </row>
    <row r="661" ht="15.75" customHeight="1" s="496">
      <c r="B661" s="9" t="n"/>
      <c r="C661" s="9" t="n"/>
      <c r="D661" s="9" t="n"/>
      <c r="E661" s="9" t="n"/>
      <c r="F661" s="9" t="n"/>
      <c r="G661" s="9" t="n"/>
    </row>
    <row r="662" ht="15.75" customHeight="1" s="496">
      <c r="B662" s="9" t="n"/>
      <c r="C662" s="9" t="n"/>
      <c r="D662" s="9" t="n"/>
      <c r="E662" s="9" t="n"/>
      <c r="F662" s="9" t="n"/>
      <c r="G662" s="9" t="n"/>
    </row>
    <row r="663" ht="15.75" customHeight="1" s="496">
      <c r="B663" s="9" t="n"/>
      <c r="C663" s="9" t="n"/>
      <c r="D663" s="9" t="n"/>
      <c r="E663" s="9" t="n"/>
      <c r="F663" s="9" t="n"/>
      <c r="G663" s="9" t="n"/>
    </row>
    <row r="664" ht="15.75" customHeight="1" s="496">
      <c r="B664" s="9" t="n"/>
      <c r="C664" s="9" t="n"/>
      <c r="D664" s="9" t="n"/>
      <c r="E664" s="9" t="n"/>
      <c r="F664" s="9" t="n"/>
      <c r="G664" s="9" t="n"/>
    </row>
    <row r="665" ht="15.75" customHeight="1" s="496">
      <c r="B665" s="9" t="n"/>
      <c r="C665" s="9" t="n"/>
      <c r="D665" s="9" t="n"/>
      <c r="E665" s="9" t="n"/>
      <c r="F665" s="9" t="n"/>
      <c r="G665" s="9" t="n"/>
    </row>
    <row r="666" ht="15.75" customHeight="1" s="496">
      <c r="B666" s="9" t="n"/>
      <c r="C666" s="9" t="n"/>
      <c r="D666" s="9" t="n"/>
      <c r="E666" s="9" t="n"/>
      <c r="F666" s="9" t="n"/>
      <c r="G666" s="9" t="n"/>
    </row>
    <row r="667" ht="15.75" customHeight="1" s="496">
      <c r="B667" s="9" t="n"/>
      <c r="C667" s="9" t="n"/>
      <c r="D667" s="9" t="n"/>
      <c r="E667" s="9" t="n"/>
      <c r="F667" s="9" t="n"/>
      <c r="G667" s="9" t="n"/>
    </row>
    <row r="668" ht="15.75" customHeight="1" s="496">
      <c r="B668" s="9" t="n"/>
      <c r="C668" s="9" t="n"/>
      <c r="D668" s="9" t="n"/>
      <c r="E668" s="9" t="n"/>
      <c r="F668" s="9" t="n"/>
      <c r="G668" s="9" t="n"/>
    </row>
    <row r="669" ht="15.75" customHeight="1" s="496">
      <c r="B669" s="9" t="n"/>
      <c r="C669" s="9" t="n"/>
      <c r="D669" s="9" t="n"/>
      <c r="E669" s="9" t="n"/>
      <c r="F669" s="9" t="n"/>
      <c r="G669" s="9" t="n"/>
    </row>
    <row r="670" ht="15.75" customHeight="1" s="496">
      <c r="B670" s="9" t="n"/>
      <c r="C670" s="9" t="n"/>
      <c r="D670" s="9" t="n"/>
      <c r="E670" s="9" t="n"/>
      <c r="F670" s="9" t="n"/>
      <c r="G670" s="9" t="n"/>
    </row>
    <row r="671" ht="15.75" customHeight="1" s="496">
      <c r="B671" s="9" t="n"/>
      <c r="C671" s="9" t="n"/>
      <c r="D671" s="9" t="n"/>
      <c r="E671" s="9" t="n"/>
      <c r="F671" s="9" t="n"/>
      <c r="G671" s="9" t="n"/>
    </row>
    <row r="672" ht="15.75" customHeight="1" s="496">
      <c r="B672" s="9" t="n"/>
      <c r="C672" s="9" t="n"/>
      <c r="D672" s="9" t="n"/>
      <c r="E672" s="9" t="n"/>
      <c r="F672" s="9" t="n"/>
      <c r="G672" s="9" t="n"/>
    </row>
    <row r="673" ht="15.75" customHeight="1" s="496">
      <c r="B673" s="9" t="n"/>
      <c r="C673" s="9" t="n"/>
      <c r="D673" s="9" t="n"/>
      <c r="E673" s="9" t="n"/>
      <c r="F673" s="9" t="n"/>
      <c r="G673" s="9" t="n"/>
    </row>
    <row r="674" ht="15.75" customHeight="1" s="496">
      <c r="B674" s="9" t="n"/>
      <c r="C674" s="9" t="n"/>
      <c r="D674" s="9" t="n"/>
      <c r="E674" s="9" t="n"/>
      <c r="F674" s="9" t="n"/>
      <c r="G674" s="9" t="n"/>
    </row>
    <row r="675" ht="15.75" customHeight="1" s="496">
      <c r="B675" s="9" t="n"/>
      <c r="C675" s="9" t="n"/>
      <c r="D675" s="9" t="n"/>
      <c r="E675" s="9" t="n"/>
      <c r="F675" s="9" t="n"/>
      <c r="G675" s="9" t="n"/>
    </row>
    <row r="676" ht="15.75" customHeight="1" s="496">
      <c r="B676" s="9" t="n"/>
      <c r="C676" s="9" t="n"/>
      <c r="D676" s="9" t="n"/>
      <c r="E676" s="9" t="n"/>
      <c r="F676" s="9" t="n"/>
      <c r="G676" s="9" t="n"/>
    </row>
    <row r="677" ht="15.75" customHeight="1" s="496">
      <c r="B677" s="9" t="n"/>
      <c r="C677" s="9" t="n"/>
      <c r="D677" s="9" t="n"/>
      <c r="E677" s="9" t="n"/>
      <c r="F677" s="9" t="n"/>
      <c r="G677" s="9" t="n"/>
    </row>
    <row r="678" ht="15.75" customHeight="1" s="496">
      <c r="B678" s="9" t="n"/>
      <c r="C678" s="9" t="n"/>
      <c r="D678" s="9" t="n"/>
      <c r="E678" s="9" t="n"/>
      <c r="F678" s="9" t="n"/>
      <c r="G678" s="9" t="n"/>
    </row>
    <row r="679" ht="15.75" customHeight="1" s="496">
      <c r="B679" s="9" t="n"/>
      <c r="C679" s="9" t="n"/>
      <c r="D679" s="9" t="n"/>
      <c r="E679" s="9" t="n"/>
      <c r="F679" s="9" t="n"/>
      <c r="G679" s="9" t="n"/>
    </row>
    <row r="680" ht="15.75" customHeight="1" s="496">
      <c r="B680" s="9" t="n"/>
      <c r="C680" s="9" t="n"/>
      <c r="D680" s="9" t="n"/>
      <c r="E680" s="9" t="n"/>
      <c r="F680" s="9" t="n"/>
      <c r="G680" s="9" t="n"/>
    </row>
    <row r="681" ht="15.75" customHeight="1" s="496">
      <c r="B681" s="9" t="n"/>
      <c r="C681" s="9" t="n"/>
      <c r="D681" s="9" t="n"/>
      <c r="E681" s="9" t="n"/>
      <c r="F681" s="9" t="n"/>
      <c r="G681" s="9" t="n"/>
    </row>
    <row r="682" ht="15.75" customHeight="1" s="496">
      <c r="B682" s="9" t="n"/>
      <c r="C682" s="9" t="n"/>
      <c r="D682" s="9" t="n"/>
      <c r="E682" s="9" t="n"/>
      <c r="F682" s="9" t="n"/>
      <c r="G682" s="9" t="n"/>
    </row>
    <row r="683" ht="15.75" customHeight="1" s="496">
      <c r="B683" s="9" t="n"/>
      <c r="C683" s="9" t="n"/>
      <c r="D683" s="9" t="n"/>
      <c r="E683" s="9" t="n"/>
      <c r="F683" s="9" t="n"/>
      <c r="G683" s="9" t="n"/>
    </row>
    <row r="684" ht="15.75" customHeight="1" s="496">
      <c r="B684" s="9" t="n"/>
      <c r="C684" s="9" t="n"/>
      <c r="D684" s="9" t="n"/>
      <c r="E684" s="9" t="n"/>
      <c r="F684" s="9" t="n"/>
      <c r="G684" s="9" t="n"/>
    </row>
    <row r="685" ht="15.75" customHeight="1" s="496">
      <c r="B685" s="9" t="n"/>
      <c r="C685" s="9" t="n"/>
      <c r="D685" s="9" t="n"/>
      <c r="E685" s="9" t="n"/>
      <c r="F685" s="9" t="n"/>
      <c r="G685" s="9" t="n"/>
    </row>
    <row r="686" ht="15.75" customHeight="1" s="496">
      <c r="B686" s="9" t="n"/>
      <c r="C686" s="9" t="n"/>
      <c r="D686" s="9" t="n"/>
      <c r="E686" s="9" t="n"/>
      <c r="F686" s="9" t="n"/>
      <c r="G686" s="9" t="n"/>
    </row>
    <row r="687" ht="15.75" customHeight="1" s="496">
      <c r="B687" s="9" t="n"/>
      <c r="C687" s="9" t="n"/>
      <c r="D687" s="9" t="n"/>
      <c r="E687" s="9" t="n"/>
      <c r="F687" s="9" t="n"/>
      <c r="G687" s="9" t="n"/>
    </row>
    <row r="688" ht="15.75" customHeight="1" s="496">
      <c r="B688" s="9" t="n"/>
      <c r="C688" s="9" t="n"/>
      <c r="D688" s="9" t="n"/>
      <c r="E688" s="9" t="n"/>
      <c r="F688" s="9" t="n"/>
      <c r="G688" s="9" t="n"/>
    </row>
    <row r="689" ht="15.75" customHeight="1" s="496">
      <c r="B689" s="9" t="n"/>
      <c r="C689" s="9" t="n"/>
      <c r="D689" s="9" t="n"/>
      <c r="E689" s="9" t="n"/>
      <c r="F689" s="9" t="n"/>
      <c r="G689" s="9" t="n"/>
    </row>
    <row r="690" ht="15.75" customHeight="1" s="496">
      <c r="B690" s="9" t="n"/>
      <c r="C690" s="9" t="n"/>
      <c r="D690" s="9" t="n"/>
      <c r="E690" s="9" t="n"/>
      <c r="F690" s="9" t="n"/>
      <c r="G690" s="9" t="n"/>
    </row>
    <row r="691" ht="15.75" customHeight="1" s="496">
      <c r="B691" s="9" t="n"/>
      <c r="C691" s="9" t="n"/>
      <c r="D691" s="9" t="n"/>
      <c r="E691" s="9" t="n"/>
      <c r="F691" s="9" t="n"/>
      <c r="G691" s="9" t="n"/>
    </row>
    <row r="692" ht="15.75" customHeight="1" s="496">
      <c r="B692" s="9" t="n"/>
      <c r="C692" s="9" t="n"/>
      <c r="D692" s="9" t="n"/>
      <c r="E692" s="9" t="n"/>
      <c r="F692" s="9" t="n"/>
      <c r="G692" s="9" t="n"/>
    </row>
    <row r="693" ht="15.75" customHeight="1" s="496">
      <c r="B693" s="9" t="n"/>
      <c r="C693" s="9" t="n"/>
      <c r="D693" s="9" t="n"/>
      <c r="E693" s="9" t="n"/>
      <c r="F693" s="9" t="n"/>
      <c r="G693" s="9" t="n"/>
    </row>
    <row r="694" ht="15.75" customHeight="1" s="496">
      <c r="B694" s="9" t="n"/>
      <c r="C694" s="9" t="n"/>
      <c r="D694" s="9" t="n"/>
      <c r="E694" s="9" t="n"/>
      <c r="F694" s="9" t="n"/>
      <c r="G694" s="9" t="n"/>
    </row>
    <row r="695" ht="15.75" customHeight="1" s="496">
      <c r="B695" s="9" t="n"/>
      <c r="C695" s="9" t="n"/>
      <c r="D695" s="9" t="n"/>
      <c r="E695" s="9" t="n"/>
      <c r="F695" s="9" t="n"/>
      <c r="G695" s="9" t="n"/>
    </row>
    <row r="696" ht="15.75" customHeight="1" s="496">
      <c r="B696" s="9" t="n"/>
      <c r="C696" s="9" t="n"/>
      <c r="D696" s="9" t="n"/>
      <c r="E696" s="9" t="n"/>
      <c r="F696" s="9" t="n"/>
      <c r="G696" s="9" t="n"/>
    </row>
    <row r="697" ht="15.75" customHeight="1" s="496">
      <c r="B697" s="9" t="n"/>
      <c r="C697" s="9" t="n"/>
      <c r="D697" s="9" t="n"/>
      <c r="E697" s="9" t="n"/>
      <c r="F697" s="9" t="n"/>
      <c r="G697" s="9" t="n"/>
    </row>
    <row r="698" ht="15.75" customHeight="1" s="496">
      <c r="B698" s="9" t="n"/>
      <c r="C698" s="9" t="n"/>
      <c r="D698" s="9" t="n"/>
      <c r="E698" s="9" t="n"/>
      <c r="F698" s="9" t="n"/>
      <c r="G698" s="9" t="n"/>
    </row>
    <row r="699" ht="15.75" customHeight="1" s="496">
      <c r="B699" s="9" t="n"/>
      <c r="C699" s="9" t="n"/>
      <c r="D699" s="9" t="n"/>
      <c r="E699" s="9" t="n"/>
      <c r="F699" s="9" t="n"/>
      <c r="G699" s="9" t="n"/>
    </row>
    <row r="700" ht="15.75" customHeight="1" s="496">
      <c r="B700" s="9" t="n"/>
      <c r="C700" s="9" t="n"/>
      <c r="D700" s="9" t="n"/>
      <c r="E700" s="9" t="n"/>
      <c r="F700" s="9" t="n"/>
      <c r="G700" s="9" t="n"/>
    </row>
    <row r="701" ht="15.75" customHeight="1" s="496">
      <c r="B701" s="9" t="n"/>
      <c r="C701" s="9" t="n"/>
      <c r="D701" s="9" t="n"/>
      <c r="E701" s="9" t="n"/>
      <c r="F701" s="9" t="n"/>
      <c r="G701" s="9" t="n"/>
    </row>
    <row r="702" ht="15.75" customHeight="1" s="496">
      <c r="B702" s="9" t="n"/>
      <c r="C702" s="9" t="n"/>
      <c r="D702" s="9" t="n"/>
      <c r="E702" s="9" t="n"/>
      <c r="F702" s="9" t="n"/>
      <c r="G702" s="9" t="n"/>
    </row>
    <row r="703" ht="15.75" customHeight="1" s="496">
      <c r="B703" s="9" t="n"/>
      <c r="C703" s="9" t="n"/>
      <c r="D703" s="9" t="n"/>
      <c r="E703" s="9" t="n"/>
      <c r="F703" s="9" t="n"/>
      <c r="G703" s="9" t="n"/>
    </row>
    <row r="704" ht="15.75" customHeight="1" s="496">
      <c r="B704" s="9" t="n"/>
      <c r="C704" s="9" t="n"/>
      <c r="D704" s="9" t="n"/>
      <c r="E704" s="9" t="n"/>
      <c r="F704" s="9" t="n"/>
      <c r="G704" s="9" t="n"/>
    </row>
    <row r="705" ht="15.75" customHeight="1" s="496">
      <c r="B705" s="9" t="n"/>
      <c r="C705" s="9" t="n"/>
      <c r="D705" s="9" t="n"/>
      <c r="E705" s="9" t="n"/>
      <c r="F705" s="9" t="n"/>
      <c r="G705" s="9" t="n"/>
    </row>
    <row r="706" ht="15.75" customHeight="1" s="496">
      <c r="B706" s="9" t="n"/>
      <c r="C706" s="9" t="n"/>
      <c r="D706" s="9" t="n"/>
      <c r="E706" s="9" t="n"/>
      <c r="F706" s="9" t="n"/>
      <c r="G706" s="9" t="n"/>
    </row>
    <row r="707" ht="15.75" customHeight="1" s="496">
      <c r="B707" s="9" t="n"/>
      <c r="C707" s="9" t="n"/>
      <c r="D707" s="9" t="n"/>
      <c r="E707" s="9" t="n"/>
      <c r="F707" s="9" t="n"/>
      <c r="G707" s="9" t="n"/>
    </row>
    <row r="708" ht="15.75" customHeight="1" s="496">
      <c r="B708" s="9" t="n"/>
      <c r="C708" s="9" t="n"/>
      <c r="D708" s="9" t="n"/>
      <c r="E708" s="9" t="n"/>
      <c r="F708" s="9" t="n"/>
      <c r="G708" s="9" t="n"/>
    </row>
    <row r="709" ht="15.75" customHeight="1" s="496">
      <c r="B709" s="9" t="n"/>
      <c r="C709" s="9" t="n"/>
      <c r="D709" s="9" t="n"/>
      <c r="E709" s="9" t="n"/>
      <c r="F709" s="9" t="n"/>
      <c r="G709" s="9" t="n"/>
    </row>
    <row r="710" ht="15.75" customHeight="1" s="496">
      <c r="B710" s="9" t="n"/>
      <c r="C710" s="9" t="n"/>
      <c r="D710" s="9" t="n"/>
      <c r="E710" s="9" t="n"/>
      <c r="F710" s="9" t="n"/>
      <c r="G710" s="9" t="n"/>
    </row>
    <row r="711" ht="15.75" customHeight="1" s="496">
      <c r="B711" s="9" t="n"/>
      <c r="C711" s="9" t="n"/>
      <c r="D711" s="9" t="n"/>
      <c r="E711" s="9" t="n"/>
      <c r="F711" s="9" t="n"/>
      <c r="G711" s="9" t="n"/>
    </row>
    <row r="712" ht="15.75" customHeight="1" s="496">
      <c r="B712" s="9" t="n"/>
      <c r="C712" s="9" t="n"/>
      <c r="D712" s="9" t="n"/>
      <c r="E712" s="9" t="n"/>
      <c r="F712" s="9" t="n"/>
      <c r="G712" s="9" t="n"/>
    </row>
    <row r="713" ht="15.75" customHeight="1" s="496">
      <c r="B713" s="9" t="n"/>
      <c r="C713" s="9" t="n"/>
      <c r="D713" s="9" t="n"/>
      <c r="E713" s="9" t="n"/>
      <c r="F713" s="9" t="n"/>
      <c r="G713" s="9" t="n"/>
    </row>
    <row r="714" ht="15.75" customHeight="1" s="496">
      <c r="B714" s="9" t="n"/>
      <c r="C714" s="9" t="n"/>
      <c r="D714" s="9" t="n"/>
      <c r="E714" s="9" t="n"/>
      <c r="F714" s="9" t="n"/>
      <c r="G714" s="9" t="n"/>
    </row>
    <row r="715" ht="15.75" customHeight="1" s="496">
      <c r="B715" s="9" t="n"/>
      <c r="C715" s="9" t="n"/>
      <c r="D715" s="9" t="n"/>
      <c r="E715" s="9" t="n"/>
      <c r="F715" s="9" t="n"/>
      <c r="G715" s="9" t="n"/>
    </row>
    <row r="716" ht="15.75" customHeight="1" s="496">
      <c r="B716" s="9" t="n"/>
      <c r="C716" s="9" t="n"/>
      <c r="D716" s="9" t="n"/>
      <c r="E716" s="9" t="n"/>
      <c r="F716" s="9" t="n"/>
      <c r="G716" s="9" t="n"/>
    </row>
    <row r="717" ht="15.75" customHeight="1" s="496">
      <c r="B717" s="9" t="n"/>
      <c r="C717" s="9" t="n"/>
      <c r="D717" s="9" t="n"/>
      <c r="E717" s="9" t="n"/>
      <c r="F717" s="9" t="n"/>
      <c r="G717" s="9" t="n"/>
    </row>
    <row r="718" ht="15.75" customHeight="1" s="496">
      <c r="B718" s="9" t="n"/>
      <c r="C718" s="9" t="n"/>
      <c r="D718" s="9" t="n"/>
      <c r="E718" s="9" t="n"/>
      <c r="F718" s="9" t="n"/>
      <c r="G718" s="9" t="n"/>
    </row>
    <row r="719" ht="15.75" customHeight="1" s="496">
      <c r="B719" s="9" t="n"/>
      <c r="C719" s="9" t="n"/>
      <c r="D719" s="9" t="n"/>
      <c r="E719" s="9" t="n"/>
      <c r="F719" s="9" t="n"/>
      <c r="G719" s="9" t="n"/>
    </row>
    <row r="720" ht="15.75" customHeight="1" s="496">
      <c r="B720" s="9" t="n"/>
      <c r="C720" s="9" t="n"/>
      <c r="D720" s="9" t="n"/>
      <c r="E720" s="9" t="n"/>
      <c r="F720" s="9" t="n"/>
      <c r="G720" s="9" t="n"/>
    </row>
    <row r="721" ht="15.75" customHeight="1" s="496">
      <c r="B721" s="9" t="n"/>
      <c r="C721" s="9" t="n"/>
      <c r="D721" s="9" t="n"/>
      <c r="E721" s="9" t="n"/>
      <c r="F721" s="9" t="n"/>
      <c r="G721" s="9" t="n"/>
    </row>
    <row r="722" ht="15.75" customHeight="1" s="496">
      <c r="B722" s="9" t="n"/>
      <c r="C722" s="9" t="n"/>
      <c r="D722" s="9" t="n"/>
      <c r="E722" s="9" t="n"/>
      <c r="F722" s="9" t="n"/>
      <c r="G722" s="9" t="n"/>
    </row>
    <row r="723" ht="15.75" customHeight="1" s="496">
      <c r="B723" s="9" t="n"/>
      <c r="C723" s="9" t="n"/>
      <c r="D723" s="9" t="n"/>
      <c r="E723" s="9" t="n"/>
      <c r="F723" s="9" t="n"/>
      <c r="G723" s="9" t="n"/>
    </row>
    <row r="724" ht="15.75" customHeight="1" s="496">
      <c r="B724" s="9" t="n"/>
      <c r="C724" s="9" t="n"/>
      <c r="D724" s="9" t="n"/>
      <c r="E724" s="9" t="n"/>
      <c r="F724" s="9" t="n"/>
      <c r="G724" s="9" t="n"/>
    </row>
    <row r="725" ht="15.75" customHeight="1" s="496">
      <c r="B725" s="9" t="n"/>
      <c r="C725" s="9" t="n"/>
      <c r="D725" s="9" t="n"/>
      <c r="E725" s="9" t="n"/>
      <c r="F725" s="9" t="n"/>
      <c r="G725" s="9" t="n"/>
    </row>
    <row r="726" ht="15.75" customHeight="1" s="496">
      <c r="B726" s="9" t="n"/>
      <c r="C726" s="9" t="n"/>
      <c r="D726" s="9" t="n"/>
      <c r="E726" s="9" t="n"/>
      <c r="F726" s="9" t="n"/>
      <c r="G726" s="9" t="n"/>
    </row>
    <row r="727" ht="15.75" customHeight="1" s="496">
      <c r="B727" s="9" t="n"/>
      <c r="C727" s="9" t="n"/>
      <c r="D727" s="9" t="n"/>
      <c r="E727" s="9" t="n"/>
      <c r="F727" s="9" t="n"/>
      <c r="G727" s="9" t="n"/>
    </row>
    <row r="728" ht="15.75" customHeight="1" s="496">
      <c r="B728" s="9" t="n"/>
      <c r="C728" s="9" t="n"/>
      <c r="D728" s="9" t="n"/>
      <c r="E728" s="9" t="n"/>
      <c r="F728" s="9" t="n"/>
      <c r="G728" s="9" t="n"/>
    </row>
    <row r="729" ht="15.75" customHeight="1" s="496">
      <c r="B729" s="9" t="n"/>
      <c r="C729" s="9" t="n"/>
      <c r="D729" s="9" t="n"/>
      <c r="E729" s="9" t="n"/>
      <c r="F729" s="9" t="n"/>
      <c r="G729" s="9" t="n"/>
    </row>
    <row r="730" ht="15.75" customHeight="1" s="496">
      <c r="B730" s="9" t="n"/>
      <c r="C730" s="9" t="n"/>
      <c r="D730" s="9" t="n"/>
      <c r="E730" s="9" t="n"/>
      <c r="F730" s="9" t="n"/>
      <c r="G730" s="9" t="n"/>
    </row>
    <row r="731" ht="15.75" customHeight="1" s="496">
      <c r="B731" s="9" t="n"/>
      <c r="C731" s="9" t="n"/>
      <c r="D731" s="9" t="n"/>
      <c r="E731" s="9" t="n"/>
      <c r="F731" s="9" t="n"/>
      <c r="G731" s="9" t="n"/>
    </row>
    <row r="732" ht="15.75" customHeight="1" s="496">
      <c r="B732" s="9" t="n"/>
      <c r="C732" s="9" t="n"/>
      <c r="D732" s="9" t="n"/>
      <c r="E732" s="9" t="n"/>
      <c r="F732" s="9" t="n"/>
      <c r="G732" s="9" t="n"/>
    </row>
    <row r="733" ht="15.75" customHeight="1" s="496">
      <c r="B733" s="9" t="n"/>
      <c r="C733" s="9" t="n"/>
      <c r="D733" s="9" t="n"/>
      <c r="E733" s="9" t="n"/>
      <c r="F733" s="9" t="n"/>
      <c r="G733" s="9" t="n"/>
    </row>
    <row r="734" ht="15.75" customHeight="1" s="496">
      <c r="B734" s="9" t="n"/>
      <c r="C734" s="9" t="n"/>
      <c r="D734" s="9" t="n"/>
      <c r="E734" s="9" t="n"/>
      <c r="F734" s="9" t="n"/>
      <c r="G734" s="9" t="n"/>
    </row>
    <row r="735" ht="15.75" customHeight="1" s="496">
      <c r="B735" s="9" t="n"/>
      <c r="C735" s="9" t="n"/>
      <c r="D735" s="9" t="n"/>
      <c r="E735" s="9" t="n"/>
      <c r="F735" s="9" t="n"/>
      <c r="G735" s="9" t="n"/>
    </row>
    <row r="736" ht="15.75" customHeight="1" s="496">
      <c r="B736" s="9" t="n"/>
      <c r="C736" s="9" t="n"/>
      <c r="D736" s="9" t="n"/>
      <c r="E736" s="9" t="n"/>
      <c r="F736" s="9" t="n"/>
      <c r="G736" s="9" t="n"/>
    </row>
    <row r="737" ht="15.75" customHeight="1" s="496">
      <c r="B737" s="9" t="n"/>
      <c r="C737" s="9" t="n"/>
      <c r="D737" s="9" t="n"/>
      <c r="E737" s="9" t="n"/>
      <c r="F737" s="9" t="n"/>
      <c r="G737" s="9" t="n"/>
    </row>
    <row r="738" ht="15.75" customHeight="1" s="496">
      <c r="B738" s="9" t="n"/>
      <c r="C738" s="9" t="n"/>
      <c r="D738" s="9" t="n"/>
      <c r="E738" s="9" t="n"/>
      <c r="F738" s="9" t="n"/>
      <c r="G738" s="9" t="n"/>
    </row>
    <row r="739" ht="15.75" customHeight="1" s="496">
      <c r="B739" s="9" t="n"/>
      <c r="C739" s="9" t="n"/>
      <c r="D739" s="9" t="n"/>
      <c r="E739" s="9" t="n"/>
      <c r="F739" s="9" t="n"/>
      <c r="G739" s="9" t="n"/>
    </row>
    <row r="740" ht="15.75" customHeight="1" s="496">
      <c r="B740" s="9" t="n"/>
      <c r="C740" s="9" t="n"/>
      <c r="D740" s="9" t="n"/>
      <c r="E740" s="9" t="n"/>
      <c r="F740" s="9" t="n"/>
      <c r="G740" s="9" t="n"/>
    </row>
    <row r="741" ht="15.75" customHeight="1" s="496">
      <c r="B741" s="9" t="n"/>
      <c r="C741" s="9" t="n"/>
      <c r="D741" s="9" t="n"/>
      <c r="E741" s="9" t="n"/>
      <c r="F741" s="9" t="n"/>
      <c r="G741" s="9" t="n"/>
    </row>
    <row r="742" ht="15.75" customHeight="1" s="496">
      <c r="B742" s="9" t="n"/>
      <c r="C742" s="9" t="n"/>
      <c r="D742" s="9" t="n"/>
      <c r="E742" s="9" t="n"/>
      <c r="F742" s="9" t="n"/>
      <c r="G742" s="9" t="n"/>
    </row>
    <row r="743" ht="15.75" customHeight="1" s="496">
      <c r="B743" s="9" t="n"/>
      <c r="C743" s="9" t="n"/>
      <c r="D743" s="9" t="n"/>
      <c r="E743" s="9" t="n"/>
      <c r="F743" s="9" t="n"/>
      <c r="G743" s="9" t="n"/>
    </row>
    <row r="744" ht="15.75" customHeight="1" s="496">
      <c r="B744" s="9" t="n"/>
      <c r="C744" s="9" t="n"/>
      <c r="D744" s="9" t="n"/>
      <c r="E744" s="9" t="n"/>
      <c r="F744" s="9" t="n"/>
      <c r="G744" s="9" t="n"/>
    </row>
    <row r="745" ht="15.75" customHeight="1" s="496">
      <c r="B745" s="9" t="n"/>
      <c r="C745" s="9" t="n"/>
      <c r="D745" s="9" t="n"/>
      <c r="E745" s="9" t="n"/>
      <c r="F745" s="9" t="n"/>
      <c r="G745" s="9" t="n"/>
    </row>
    <row r="746" ht="15.75" customHeight="1" s="496">
      <c r="B746" s="9" t="n"/>
      <c r="C746" s="9" t="n"/>
      <c r="D746" s="9" t="n"/>
      <c r="E746" s="9" t="n"/>
      <c r="F746" s="9" t="n"/>
      <c r="G746" s="9" t="n"/>
    </row>
    <row r="747" ht="15.75" customHeight="1" s="496">
      <c r="B747" s="9" t="n"/>
      <c r="C747" s="9" t="n"/>
      <c r="D747" s="9" t="n"/>
      <c r="E747" s="9" t="n"/>
      <c r="F747" s="9" t="n"/>
      <c r="G747" s="9" t="n"/>
    </row>
    <row r="748" ht="15.75" customHeight="1" s="496">
      <c r="B748" s="9" t="n"/>
      <c r="C748" s="9" t="n"/>
      <c r="D748" s="9" t="n"/>
      <c r="E748" s="9" t="n"/>
      <c r="F748" s="9" t="n"/>
      <c r="G748" s="9" t="n"/>
    </row>
    <row r="749" ht="15.75" customHeight="1" s="496">
      <c r="B749" s="9" t="n"/>
      <c r="C749" s="9" t="n"/>
      <c r="D749" s="9" t="n"/>
      <c r="E749" s="9" t="n"/>
      <c r="F749" s="9" t="n"/>
      <c r="G749" s="9" t="n"/>
    </row>
    <row r="750" ht="15.75" customHeight="1" s="496">
      <c r="B750" s="9" t="n"/>
      <c r="C750" s="9" t="n"/>
      <c r="D750" s="9" t="n"/>
      <c r="E750" s="9" t="n"/>
      <c r="F750" s="9" t="n"/>
      <c r="G750" s="9" t="n"/>
    </row>
    <row r="751" ht="15.75" customHeight="1" s="496">
      <c r="B751" s="9" t="n"/>
      <c r="C751" s="9" t="n"/>
      <c r="D751" s="9" t="n"/>
      <c r="E751" s="9" t="n"/>
      <c r="F751" s="9" t="n"/>
      <c r="G751" s="9" t="n"/>
    </row>
    <row r="752" ht="15.75" customHeight="1" s="496">
      <c r="B752" s="9" t="n"/>
      <c r="C752" s="9" t="n"/>
      <c r="D752" s="9" t="n"/>
      <c r="E752" s="9" t="n"/>
      <c r="F752" s="9" t="n"/>
      <c r="G752" s="9" t="n"/>
    </row>
    <row r="753" ht="15.75" customHeight="1" s="496">
      <c r="B753" s="9" t="n"/>
      <c r="C753" s="9" t="n"/>
      <c r="D753" s="9" t="n"/>
      <c r="E753" s="9" t="n"/>
      <c r="F753" s="9" t="n"/>
      <c r="G753" s="9" t="n"/>
    </row>
    <row r="754" ht="15.75" customHeight="1" s="496">
      <c r="B754" s="9" t="n"/>
      <c r="C754" s="9" t="n"/>
      <c r="D754" s="9" t="n"/>
      <c r="E754" s="9" t="n"/>
      <c r="F754" s="9" t="n"/>
      <c r="G754" s="9" t="n"/>
    </row>
    <row r="755" ht="15.75" customHeight="1" s="496">
      <c r="B755" s="9" t="n"/>
      <c r="C755" s="9" t="n"/>
      <c r="D755" s="9" t="n"/>
      <c r="E755" s="9" t="n"/>
      <c r="F755" s="9" t="n"/>
      <c r="G755" s="9" t="n"/>
    </row>
    <row r="756" ht="15.75" customHeight="1" s="496">
      <c r="B756" s="9" t="n"/>
      <c r="C756" s="9" t="n"/>
      <c r="D756" s="9" t="n"/>
      <c r="E756" s="9" t="n"/>
      <c r="F756" s="9" t="n"/>
      <c r="G756" s="9" t="n"/>
    </row>
    <row r="757" ht="15.75" customHeight="1" s="496">
      <c r="B757" s="9" t="n"/>
      <c r="C757" s="9" t="n"/>
      <c r="D757" s="9" t="n"/>
      <c r="E757" s="9" t="n"/>
      <c r="F757" s="9" t="n"/>
      <c r="G757" s="9" t="n"/>
    </row>
    <row r="758" ht="15.75" customHeight="1" s="496">
      <c r="B758" s="9" t="n"/>
      <c r="C758" s="9" t="n"/>
      <c r="D758" s="9" t="n"/>
      <c r="E758" s="9" t="n"/>
      <c r="F758" s="9" t="n"/>
      <c r="G758" s="9" t="n"/>
    </row>
    <row r="759" ht="15.75" customHeight="1" s="496">
      <c r="B759" s="9" t="n"/>
      <c r="C759" s="9" t="n"/>
      <c r="D759" s="9" t="n"/>
      <c r="E759" s="9" t="n"/>
      <c r="F759" s="9" t="n"/>
      <c r="G759" s="9" t="n"/>
    </row>
    <row r="760" ht="15.75" customHeight="1" s="496">
      <c r="B760" s="9" t="n"/>
      <c r="C760" s="9" t="n"/>
      <c r="D760" s="9" t="n"/>
      <c r="E760" s="9" t="n"/>
      <c r="F760" s="9" t="n"/>
      <c r="G760" s="9" t="n"/>
    </row>
    <row r="761" ht="15.75" customHeight="1" s="496">
      <c r="B761" s="9" t="n"/>
      <c r="C761" s="9" t="n"/>
      <c r="D761" s="9" t="n"/>
      <c r="E761" s="9" t="n"/>
      <c r="F761" s="9" t="n"/>
      <c r="G761" s="9" t="n"/>
    </row>
    <row r="762" ht="15.75" customHeight="1" s="496">
      <c r="B762" s="9" t="n"/>
      <c r="C762" s="9" t="n"/>
      <c r="D762" s="9" t="n"/>
      <c r="E762" s="9" t="n"/>
      <c r="F762" s="9" t="n"/>
      <c r="G762" s="9" t="n"/>
    </row>
    <row r="763" ht="15.75" customHeight="1" s="496">
      <c r="B763" s="9" t="n"/>
      <c r="C763" s="9" t="n"/>
      <c r="D763" s="9" t="n"/>
      <c r="E763" s="9" t="n"/>
      <c r="F763" s="9" t="n"/>
      <c r="G763" s="9" t="n"/>
    </row>
    <row r="764" ht="15.75" customHeight="1" s="496">
      <c r="B764" s="9" t="n"/>
      <c r="C764" s="9" t="n"/>
      <c r="D764" s="9" t="n"/>
      <c r="E764" s="9" t="n"/>
      <c r="F764" s="9" t="n"/>
      <c r="G764" s="9" t="n"/>
    </row>
    <row r="765" ht="15.75" customHeight="1" s="496">
      <c r="B765" s="9" t="n"/>
      <c r="C765" s="9" t="n"/>
      <c r="D765" s="9" t="n"/>
      <c r="E765" s="9" t="n"/>
      <c r="F765" s="9" t="n"/>
      <c r="G765" s="9" t="n"/>
    </row>
    <row r="766" ht="15.75" customHeight="1" s="496">
      <c r="B766" s="9" t="n"/>
      <c r="C766" s="9" t="n"/>
      <c r="D766" s="9" t="n"/>
      <c r="E766" s="9" t="n"/>
      <c r="F766" s="9" t="n"/>
      <c r="G766" s="9" t="n"/>
    </row>
    <row r="767" ht="15.75" customHeight="1" s="496">
      <c r="B767" s="9" t="n"/>
      <c r="C767" s="9" t="n"/>
      <c r="D767" s="9" t="n"/>
      <c r="E767" s="9" t="n"/>
      <c r="F767" s="9" t="n"/>
      <c r="G767" s="9" t="n"/>
    </row>
    <row r="768" ht="15.75" customHeight="1" s="496">
      <c r="B768" s="9" t="n"/>
      <c r="C768" s="9" t="n"/>
      <c r="D768" s="9" t="n"/>
      <c r="E768" s="9" t="n"/>
      <c r="F768" s="9" t="n"/>
      <c r="G768" s="9" t="n"/>
    </row>
    <row r="769" ht="15.75" customHeight="1" s="496">
      <c r="B769" s="9" t="n"/>
      <c r="C769" s="9" t="n"/>
      <c r="D769" s="9" t="n"/>
      <c r="E769" s="9" t="n"/>
      <c r="F769" s="9" t="n"/>
      <c r="G769" s="9" t="n"/>
    </row>
    <row r="770" ht="15.75" customHeight="1" s="496">
      <c r="B770" s="9" t="n"/>
      <c r="C770" s="9" t="n"/>
      <c r="D770" s="9" t="n"/>
      <c r="E770" s="9" t="n"/>
      <c r="F770" s="9" t="n"/>
      <c r="G770" s="9" t="n"/>
    </row>
    <row r="771" ht="15.75" customHeight="1" s="496">
      <c r="B771" s="9" t="n"/>
      <c r="C771" s="9" t="n"/>
      <c r="D771" s="9" t="n"/>
      <c r="E771" s="9" t="n"/>
      <c r="F771" s="9" t="n"/>
      <c r="G771" s="9" t="n"/>
    </row>
    <row r="772" ht="15.75" customHeight="1" s="496">
      <c r="B772" s="9" t="n"/>
      <c r="C772" s="9" t="n"/>
      <c r="D772" s="9" t="n"/>
      <c r="E772" s="9" t="n"/>
      <c r="F772" s="9" t="n"/>
      <c r="G772" s="9" t="n"/>
    </row>
    <row r="773" ht="15.75" customHeight="1" s="496">
      <c r="B773" s="9" t="n"/>
      <c r="C773" s="9" t="n"/>
      <c r="D773" s="9" t="n"/>
      <c r="E773" s="9" t="n"/>
      <c r="F773" s="9" t="n"/>
      <c r="G773" s="9" t="n"/>
    </row>
    <row r="774" ht="15.75" customHeight="1" s="496">
      <c r="B774" s="9" t="n"/>
      <c r="C774" s="9" t="n"/>
      <c r="D774" s="9" t="n"/>
      <c r="E774" s="9" t="n"/>
      <c r="F774" s="9" t="n"/>
      <c r="G774" s="9" t="n"/>
    </row>
    <row r="775" ht="15.75" customHeight="1" s="496">
      <c r="B775" s="9" t="n"/>
      <c r="C775" s="9" t="n"/>
      <c r="D775" s="9" t="n"/>
      <c r="E775" s="9" t="n"/>
      <c r="F775" s="9" t="n"/>
      <c r="G775" s="9" t="n"/>
    </row>
    <row r="776" ht="15.75" customHeight="1" s="496">
      <c r="B776" s="9" t="n"/>
      <c r="C776" s="9" t="n"/>
      <c r="D776" s="9" t="n"/>
      <c r="E776" s="9" t="n"/>
      <c r="F776" s="9" t="n"/>
      <c r="G776" s="9" t="n"/>
    </row>
    <row r="777" ht="15.75" customHeight="1" s="496">
      <c r="B777" s="9" t="n"/>
      <c r="C777" s="9" t="n"/>
      <c r="D777" s="9" t="n"/>
      <c r="E777" s="9" t="n"/>
      <c r="F777" s="9" t="n"/>
      <c r="G777" s="9" t="n"/>
    </row>
    <row r="778" ht="15.75" customHeight="1" s="496">
      <c r="B778" s="9" t="n"/>
      <c r="C778" s="9" t="n"/>
      <c r="D778" s="9" t="n"/>
      <c r="E778" s="9" t="n"/>
      <c r="F778" s="9" t="n"/>
      <c r="G778" s="9" t="n"/>
    </row>
    <row r="779" ht="15.75" customHeight="1" s="496">
      <c r="B779" s="9" t="n"/>
      <c r="C779" s="9" t="n"/>
      <c r="D779" s="9" t="n"/>
      <c r="E779" s="9" t="n"/>
      <c r="F779" s="9" t="n"/>
      <c r="G779" s="9" t="n"/>
    </row>
    <row r="780" ht="15.75" customHeight="1" s="496">
      <c r="B780" s="9" t="n"/>
      <c r="C780" s="9" t="n"/>
      <c r="D780" s="9" t="n"/>
      <c r="E780" s="9" t="n"/>
      <c r="F780" s="9" t="n"/>
      <c r="G780" s="9" t="n"/>
    </row>
    <row r="781" ht="15.75" customHeight="1" s="496">
      <c r="B781" s="9" t="n"/>
      <c r="C781" s="9" t="n"/>
      <c r="D781" s="9" t="n"/>
      <c r="E781" s="9" t="n"/>
      <c r="F781" s="9" t="n"/>
      <c r="G781" s="9" t="n"/>
    </row>
    <row r="782" ht="15.75" customHeight="1" s="496">
      <c r="B782" s="9" t="n"/>
      <c r="C782" s="9" t="n"/>
      <c r="D782" s="9" t="n"/>
      <c r="E782" s="9" t="n"/>
      <c r="F782" s="9" t="n"/>
      <c r="G782" s="9" t="n"/>
    </row>
    <row r="783" ht="15.75" customHeight="1" s="496">
      <c r="B783" s="9" t="n"/>
      <c r="C783" s="9" t="n"/>
      <c r="D783" s="9" t="n"/>
      <c r="E783" s="9" t="n"/>
      <c r="F783" s="9" t="n"/>
      <c r="G783" s="9" t="n"/>
    </row>
    <row r="784" ht="15.75" customHeight="1" s="496">
      <c r="B784" s="9" t="n"/>
      <c r="C784" s="9" t="n"/>
      <c r="D784" s="9" t="n"/>
      <c r="E784" s="9" t="n"/>
      <c r="F784" s="9" t="n"/>
      <c r="G784" s="9" t="n"/>
    </row>
    <row r="785" ht="15.75" customHeight="1" s="496">
      <c r="B785" s="9" t="n"/>
      <c r="C785" s="9" t="n"/>
      <c r="D785" s="9" t="n"/>
      <c r="E785" s="9" t="n"/>
      <c r="F785" s="9" t="n"/>
      <c r="G785" s="9" t="n"/>
    </row>
    <row r="786" ht="15.75" customHeight="1" s="496">
      <c r="B786" s="9" t="n"/>
      <c r="C786" s="9" t="n"/>
      <c r="D786" s="9" t="n"/>
      <c r="E786" s="9" t="n"/>
      <c r="F786" s="9" t="n"/>
      <c r="G786" s="9" t="n"/>
    </row>
    <row r="787" ht="15.75" customHeight="1" s="496">
      <c r="B787" s="9" t="n"/>
      <c r="C787" s="9" t="n"/>
      <c r="D787" s="9" t="n"/>
      <c r="E787" s="9" t="n"/>
      <c r="F787" s="9" t="n"/>
      <c r="G787" s="9" t="n"/>
    </row>
    <row r="788" ht="15.75" customHeight="1" s="496">
      <c r="B788" s="9" t="n"/>
      <c r="C788" s="9" t="n"/>
      <c r="D788" s="9" t="n"/>
      <c r="E788" s="9" t="n"/>
      <c r="F788" s="9" t="n"/>
      <c r="G788" s="9" t="n"/>
    </row>
    <row r="789" ht="15.75" customHeight="1" s="496">
      <c r="B789" s="9" t="n"/>
      <c r="C789" s="9" t="n"/>
      <c r="D789" s="9" t="n"/>
      <c r="E789" s="9" t="n"/>
      <c r="F789" s="9" t="n"/>
      <c r="G789" s="9" t="n"/>
    </row>
    <row r="790" ht="15.75" customHeight="1" s="496">
      <c r="B790" s="9" t="n"/>
      <c r="C790" s="9" t="n"/>
      <c r="D790" s="9" t="n"/>
      <c r="E790" s="9" t="n"/>
      <c r="F790" s="9" t="n"/>
      <c r="G790" s="9" t="n"/>
    </row>
    <row r="791" ht="15.75" customHeight="1" s="496">
      <c r="B791" s="9" t="n"/>
      <c r="C791" s="9" t="n"/>
      <c r="D791" s="9" t="n"/>
      <c r="E791" s="9" t="n"/>
      <c r="F791" s="9" t="n"/>
      <c r="G791" s="9" t="n"/>
    </row>
    <row r="792" ht="15.75" customHeight="1" s="496">
      <c r="B792" s="9" t="n"/>
      <c r="C792" s="9" t="n"/>
      <c r="D792" s="9" t="n"/>
      <c r="E792" s="9" t="n"/>
      <c r="F792" s="9" t="n"/>
      <c r="G792" s="9" t="n"/>
    </row>
    <row r="793" ht="15.75" customHeight="1" s="496">
      <c r="B793" s="9" t="n"/>
      <c r="C793" s="9" t="n"/>
      <c r="D793" s="9" t="n"/>
      <c r="E793" s="9" t="n"/>
      <c r="F793" s="9" t="n"/>
      <c r="G793" s="9" t="n"/>
    </row>
    <row r="794" ht="15.75" customHeight="1" s="496">
      <c r="B794" s="9" t="n"/>
      <c r="C794" s="9" t="n"/>
      <c r="D794" s="9" t="n"/>
      <c r="E794" s="9" t="n"/>
      <c r="F794" s="9" t="n"/>
      <c r="G794" s="9" t="n"/>
    </row>
    <row r="795" ht="15.75" customHeight="1" s="496">
      <c r="B795" s="9" t="n"/>
      <c r="C795" s="9" t="n"/>
      <c r="D795" s="9" t="n"/>
      <c r="E795" s="9" t="n"/>
      <c r="F795" s="9" t="n"/>
      <c r="G795" s="9" t="n"/>
    </row>
    <row r="796" ht="15.75" customHeight="1" s="496">
      <c r="B796" s="9" t="n"/>
      <c r="C796" s="9" t="n"/>
      <c r="D796" s="9" t="n"/>
      <c r="E796" s="9" t="n"/>
      <c r="F796" s="9" t="n"/>
      <c r="G796" s="9" t="n"/>
    </row>
    <row r="797" ht="15.75" customHeight="1" s="496">
      <c r="B797" s="9" t="n"/>
      <c r="C797" s="9" t="n"/>
      <c r="D797" s="9" t="n"/>
      <c r="E797" s="9" t="n"/>
      <c r="F797" s="9" t="n"/>
      <c r="G797" s="9" t="n"/>
    </row>
    <row r="798" ht="15.75" customHeight="1" s="496">
      <c r="B798" s="9" t="n"/>
      <c r="C798" s="9" t="n"/>
      <c r="D798" s="9" t="n"/>
      <c r="E798" s="9" t="n"/>
      <c r="F798" s="9" t="n"/>
      <c r="G798" s="9" t="n"/>
    </row>
    <row r="799" ht="15.75" customHeight="1" s="496">
      <c r="B799" s="9" t="n"/>
      <c r="C799" s="9" t="n"/>
      <c r="D799" s="9" t="n"/>
      <c r="E799" s="9" t="n"/>
      <c r="F799" s="9" t="n"/>
      <c r="G799" s="9" t="n"/>
    </row>
    <row r="800" ht="15.75" customHeight="1" s="496">
      <c r="B800" s="9" t="n"/>
      <c r="C800" s="9" t="n"/>
      <c r="D800" s="9" t="n"/>
      <c r="E800" s="9" t="n"/>
      <c r="F800" s="9" t="n"/>
      <c r="G800" s="9" t="n"/>
    </row>
    <row r="801" ht="15.75" customHeight="1" s="496">
      <c r="B801" s="9" t="n"/>
      <c r="C801" s="9" t="n"/>
      <c r="D801" s="9" t="n"/>
      <c r="E801" s="9" t="n"/>
      <c r="F801" s="9" t="n"/>
      <c r="G801" s="9" t="n"/>
    </row>
    <row r="802" ht="15.75" customHeight="1" s="496">
      <c r="B802" s="9" t="n"/>
      <c r="C802" s="9" t="n"/>
      <c r="D802" s="9" t="n"/>
      <c r="E802" s="9" t="n"/>
      <c r="F802" s="9" t="n"/>
      <c r="G802" s="9" t="n"/>
    </row>
    <row r="803" ht="15.75" customHeight="1" s="496">
      <c r="B803" s="9" t="n"/>
      <c r="C803" s="9" t="n"/>
      <c r="D803" s="9" t="n"/>
      <c r="E803" s="9" t="n"/>
      <c r="F803" s="9" t="n"/>
      <c r="G803" s="9" t="n"/>
    </row>
    <row r="804" ht="15.75" customHeight="1" s="496">
      <c r="B804" s="9" t="n"/>
      <c r="C804" s="9" t="n"/>
      <c r="D804" s="9" t="n"/>
      <c r="E804" s="9" t="n"/>
      <c r="F804" s="9" t="n"/>
      <c r="G804" s="9" t="n"/>
    </row>
    <row r="805" ht="15.75" customHeight="1" s="496">
      <c r="B805" s="9" t="n"/>
      <c r="C805" s="9" t="n"/>
      <c r="D805" s="9" t="n"/>
      <c r="E805" s="9" t="n"/>
      <c r="F805" s="9" t="n"/>
      <c r="G805" s="9" t="n"/>
    </row>
    <row r="806" ht="15.75" customHeight="1" s="496">
      <c r="B806" s="9" t="n"/>
      <c r="C806" s="9" t="n"/>
      <c r="D806" s="9" t="n"/>
      <c r="E806" s="9" t="n"/>
      <c r="F806" s="9" t="n"/>
      <c r="G806" s="9" t="n"/>
    </row>
    <row r="807" ht="15.75" customHeight="1" s="496">
      <c r="B807" s="9" t="n"/>
      <c r="C807" s="9" t="n"/>
      <c r="D807" s="9" t="n"/>
      <c r="E807" s="9" t="n"/>
      <c r="F807" s="9" t="n"/>
      <c r="G807" s="9" t="n"/>
    </row>
    <row r="808" ht="15.75" customHeight="1" s="496">
      <c r="B808" s="9" t="n"/>
      <c r="C808" s="9" t="n"/>
      <c r="D808" s="9" t="n"/>
      <c r="E808" s="9" t="n"/>
      <c r="F808" s="9" t="n"/>
      <c r="G808" s="9" t="n"/>
    </row>
    <row r="809" ht="15.75" customHeight="1" s="496">
      <c r="B809" s="9" t="n"/>
      <c r="C809" s="9" t="n"/>
      <c r="D809" s="9" t="n"/>
      <c r="E809" s="9" t="n"/>
      <c r="F809" s="9" t="n"/>
      <c r="G809" s="9" t="n"/>
    </row>
    <row r="810" ht="15.75" customHeight="1" s="496">
      <c r="B810" s="9" t="n"/>
      <c r="C810" s="9" t="n"/>
      <c r="D810" s="9" t="n"/>
      <c r="E810" s="9" t="n"/>
      <c r="F810" s="9" t="n"/>
      <c r="G810" s="9" t="n"/>
    </row>
    <row r="811" ht="15.75" customHeight="1" s="496">
      <c r="B811" s="9" t="n"/>
      <c r="C811" s="9" t="n"/>
      <c r="D811" s="9" t="n"/>
      <c r="E811" s="9" t="n"/>
      <c r="F811" s="9" t="n"/>
      <c r="G811" s="9" t="n"/>
    </row>
    <row r="812" ht="15.75" customHeight="1" s="496">
      <c r="B812" s="9" t="n"/>
      <c r="C812" s="9" t="n"/>
      <c r="D812" s="9" t="n"/>
      <c r="E812" s="9" t="n"/>
      <c r="F812" s="9" t="n"/>
      <c r="G812" s="9" t="n"/>
    </row>
    <row r="813" ht="15.75" customHeight="1" s="496">
      <c r="B813" s="9" t="n"/>
      <c r="C813" s="9" t="n"/>
      <c r="D813" s="9" t="n"/>
      <c r="E813" s="9" t="n"/>
      <c r="F813" s="9" t="n"/>
      <c r="G813" s="9" t="n"/>
    </row>
    <row r="814" ht="15.75" customHeight="1" s="496">
      <c r="B814" s="9" t="n"/>
      <c r="C814" s="9" t="n"/>
      <c r="D814" s="9" t="n"/>
      <c r="E814" s="9" t="n"/>
      <c r="F814" s="9" t="n"/>
      <c r="G814" s="9" t="n"/>
    </row>
    <row r="815" ht="15.75" customHeight="1" s="496">
      <c r="B815" s="9" t="n"/>
      <c r="C815" s="9" t="n"/>
      <c r="D815" s="9" t="n"/>
      <c r="E815" s="9" t="n"/>
      <c r="F815" s="9" t="n"/>
      <c r="G815" s="9" t="n"/>
    </row>
    <row r="816" ht="15.75" customHeight="1" s="496">
      <c r="B816" s="9" t="n"/>
      <c r="C816" s="9" t="n"/>
      <c r="D816" s="9" t="n"/>
      <c r="E816" s="9" t="n"/>
      <c r="F816" s="9" t="n"/>
      <c r="G816" s="9" t="n"/>
    </row>
    <row r="817" ht="15.75" customHeight="1" s="496">
      <c r="B817" s="9" t="n"/>
      <c r="C817" s="9" t="n"/>
      <c r="D817" s="9" t="n"/>
      <c r="E817" s="9" t="n"/>
      <c r="F817" s="9" t="n"/>
      <c r="G817" s="9" t="n"/>
    </row>
    <row r="818" ht="15.75" customHeight="1" s="496">
      <c r="B818" s="9" t="n"/>
      <c r="C818" s="9" t="n"/>
      <c r="D818" s="9" t="n"/>
      <c r="E818" s="9" t="n"/>
      <c r="F818" s="9" t="n"/>
      <c r="G818" s="9" t="n"/>
    </row>
    <row r="819" ht="15.75" customHeight="1" s="496">
      <c r="B819" s="9" t="n"/>
      <c r="C819" s="9" t="n"/>
      <c r="D819" s="9" t="n"/>
      <c r="E819" s="9" t="n"/>
      <c r="F819" s="9" t="n"/>
      <c r="G819" s="9" t="n"/>
    </row>
    <row r="820" ht="15.75" customHeight="1" s="496">
      <c r="B820" s="9" t="n"/>
      <c r="C820" s="9" t="n"/>
      <c r="D820" s="9" t="n"/>
      <c r="E820" s="9" t="n"/>
      <c r="F820" s="9" t="n"/>
      <c r="G820" s="9" t="n"/>
    </row>
    <row r="821" ht="15.75" customHeight="1" s="496">
      <c r="B821" s="9" t="n"/>
      <c r="C821" s="9" t="n"/>
      <c r="D821" s="9" t="n"/>
      <c r="E821" s="9" t="n"/>
      <c r="F821" s="9" t="n"/>
      <c r="G821" s="9" t="n"/>
    </row>
    <row r="822" ht="15.75" customHeight="1" s="496">
      <c r="B822" s="9" t="n"/>
      <c r="C822" s="9" t="n"/>
      <c r="D822" s="9" t="n"/>
      <c r="E822" s="9" t="n"/>
      <c r="F822" s="9" t="n"/>
      <c r="G822" s="9" t="n"/>
    </row>
    <row r="823" ht="15.75" customHeight="1" s="496">
      <c r="B823" s="9" t="n"/>
      <c r="C823" s="9" t="n"/>
      <c r="D823" s="9" t="n"/>
      <c r="E823" s="9" t="n"/>
      <c r="F823" s="9" t="n"/>
      <c r="G823" s="9" t="n"/>
    </row>
    <row r="824" ht="15.75" customHeight="1" s="496">
      <c r="B824" s="9" t="n"/>
      <c r="C824" s="9" t="n"/>
      <c r="D824" s="9" t="n"/>
      <c r="E824" s="9" t="n"/>
      <c r="F824" s="9" t="n"/>
      <c r="G824" s="9" t="n"/>
    </row>
    <row r="825" ht="15.75" customHeight="1" s="496">
      <c r="B825" s="9" t="n"/>
      <c r="C825" s="9" t="n"/>
      <c r="D825" s="9" t="n"/>
      <c r="E825" s="9" t="n"/>
      <c r="F825" s="9" t="n"/>
      <c r="G825" s="9" t="n"/>
    </row>
    <row r="826" ht="15.75" customHeight="1" s="496">
      <c r="B826" s="9" t="n"/>
      <c r="C826" s="9" t="n"/>
      <c r="D826" s="9" t="n"/>
      <c r="E826" s="9" t="n"/>
      <c r="F826" s="9" t="n"/>
      <c r="G826" s="9" t="n"/>
    </row>
    <row r="827" ht="15.75" customHeight="1" s="496">
      <c r="B827" s="9" t="n"/>
      <c r="C827" s="9" t="n"/>
      <c r="D827" s="9" t="n"/>
      <c r="E827" s="9" t="n"/>
      <c r="F827" s="9" t="n"/>
      <c r="G827" s="9" t="n"/>
    </row>
    <row r="828" ht="15.75" customHeight="1" s="496">
      <c r="B828" s="9" t="n"/>
      <c r="C828" s="9" t="n"/>
      <c r="D828" s="9" t="n"/>
      <c r="E828" s="9" t="n"/>
      <c r="F828" s="9" t="n"/>
      <c r="G828" s="9" t="n"/>
    </row>
    <row r="829" ht="15.75" customHeight="1" s="496">
      <c r="B829" s="9" t="n"/>
      <c r="C829" s="9" t="n"/>
      <c r="D829" s="9" t="n"/>
      <c r="E829" s="9" t="n"/>
      <c r="F829" s="9" t="n"/>
      <c r="G829" s="9" t="n"/>
    </row>
    <row r="830" ht="15.75" customHeight="1" s="496">
      <c r="B830" s="9" t="n"/>
      <c r="C830" s="9" t="n"/>
      <c r="D830" s="9" t="n"/>
      <c r="E830" s="9" t="n"/>
      <c r="F830" s="9" t="n"/>
      <c r="G830" s="9" t="n"/>
    </row>
    <row r="831" ht="15.75" customHeight="1" s="496">
      <c r="B831" s="9" t="n"/>
      <c r="C831" s="9" t="n"/>
      <c r="D831" s="9" t="n"/>
      <c r="E831" s="9" t="n"/>
      <c r="F831" s="9" t="n"/>
      <c r="G831" s="9" t="n"/>
    </row>
    <row r="832" ht="15.75" customHeight="1" s="496">
      <c r="B832" s="9" t="n"/>
      <c r="C832" s="9" t="n"/>
      <c r="D832" s="9" t="n"/>
      <c r="E832" s="9" t="n"/>
      <c r="F832" s="9" t="n"/>
      <c r="G832" s="9" t="n"/>
    </row>
    <row r="833" ht="15.75" customHeight="1" s="496">
      <c r="B833" s="9" t="n"/>
      <c r="C833" s="9" t="n"/>
      <c r="D833" s="9" t="n"/>
      <c r="E833" s="9" t="n"/>
      <c r="F833" s="9" t="n"/>
      <c r="G833" s="9" t="n"/>
    </row>
    <row r="834" ht="15.75" customHeight="1" s="496">
      <c r="B834" s="9" t="n"/>
      <c r="C834" s="9" t="n"/>
      <c r="D834" s="9" t="n"/>
      <c r="E834" s="9" t="n"/>
      <c r="F834" s="9" t="n"/>
      <c r="G834" s="9" t="n"/>
    </row>
    <row r="835" ht="15.75" customHeight="1" s="496">
      <c r="B835" s="9" t="n"/>
      <c r="C835" s="9" t="n"/>
      <c r="D835" s="9" t="n"/>
      <c r="E835" s="9" t="n"/>
      <c r="F835" s="9" t="n"/>
      <c r="G835" s="9" t="n"/>
    </row>
    <row r="836" ht="15.75" customHeight="1" s="496">
      <c r="B836" s="9" t="n"/>
      <c r="C836" s="9" t="n"/>
      <c r="D836" s="9" t="n"/>
      <c r="E836" s="9" t="n"/>
      <c r="F836" s="9" t="n"/>
      <c r="G836" s="9" t="n"/>
    </row>
    <row r="837" ht="15.75" customHeight="1" s="496">
      <c r="B837" s="9" t="n"/>
      <c r="C837" s="9" t="n"/>
      <c r="D837" s="9" t="n"/>
      <c r="E837" s="9" t="n"/>
      <c r="F837" s="9" t="n"/>
      <c r="G837" s="9" t="n"/>
    </row>
    <row r="838" ht="15.75" customHeight="1" s="496">
      <c r="B838" s="9" t="n"/>
      <c r="C838" s="9" t="n"/>
      <c r="D838" s="9" t="n"/>
      <c r="E838" s="9" t="n"/>
      <c r="F838" s="9" t="n"/>
      <c r="G838" s="9" t="n"/>
    </row>
    <row r="839" ht="15.75" customHeight="1" s="496">
      <c r="B839" s="9" t="n"/>
      <c r="C839" s="9" t="n"/>
      <c r="D839" s="9" t="n"/>
      <c r="E839" s="9" t="n"/>
      <c r="F839" s="9" t="n"/>
      <c r="G839" s="9" t="n"/>
    </row>
    <row r="840" ht="15.75" customHeight="1" s="496">
      <c r="B840" s="9" t="n"/>
      <c r="C840" s="9" t="n"/>
      <c r="D840" s="9" t="n"/>
      <c r="E840" s="9" t="n"/>
      <c r="F840" s="9" t="n"/>
      <c r="G840" s="9" t="n"/>
    </row>
    <row r="841" ht="15.75" customHeight="1" s="496">
      <c r="B841" s="9" t="n"/>
      <c r="C841" s="9" t="n"/>
      <c r="D841" s="9" t="n"/>
      <c r="E841" s="9" t="n"/>
      <c r="F841" s="9" t="n"/>
      <c r="G841" s="9" t="n"/>
    </row>
    <row r="842" ht="15.75" customHeight="1" s="496">
      <c r="B842" s="9" t="n"/>
      <c r="C842" s="9" t="n"/>
      <c r="D842" s="9" t="n"/>
      <c r="E842" s="9" t="n"/>
      <c r="F842" s="9" t="n"/>
      <c r="G842" s="9" t="n"/>
    </row>
    <row r="843" ht="15.75" customHeight="1" s="496">
      <c r="B843" s="9" t="n"/>
      <c r="C843" s="9" t="n"/>
      <c r="D843" s="9" t="n"/>
      <c r="E843" s="9" t="n"/>
      <c r="F843" s="9" t="n"/>
      <c r="G843" s="9" t="n"/>
    </row>
    <row r="844" ht="15.75" customHeight="1" s="496">
      <c r="B844" s="9" t="n"/>
      <c r="C844" s="9" t="n"/>
      <c r="D844" s="9" t="n"/>
      <c r="E844" s="9" t="n"/>
      <c r="F844" s="9" t="n"/>
      <c r="G844" s="9" t="n"/>
    </row>
    <row r="845" ht="15.75" customHeight="1" s="496">
      <c r="B845" s="9" t="n"/>
      <c r="C845" s="9" t="n"/>
      <c r="D845" s="9" t="n"/>
      <c r="E845" s="9" t="n"/>
      <c r="F845" s="9" t="n"/>
      <c r="G845" s="9" t="n"/>
    </row>
    <row r="846" ht="15.75" customHeight="1" s="496">
      <c r="B846" s="9" t="n"/>
      <c r="C846" s="9" t="n"/>
      <c r="D846" s="9" t="n"/>
      <c r="E846" s="9" t="n"/>
      <c r="F846" s="9" t="n"/>
      <c r="G846" s="9" t="n"/>
    </row>
    <row r="847" ht="15.75" customHeight="1" s="496">
      <c r="B847" s="9" t="n"/>
      <c r="C847" s="9" t="n"/>
      <c r="D847" s="9" t="n"/>
      <c r="E847" s="9" t="n"/>
      <c r="F847" s="9" t="n"/>
      <c r="G847" s="9" t="n"/>
    </row>
    <row r="848" ht="15.75" customHeight="1" s="496">
      <c r="B848" s="9" t="n"/>
      <c r="C848" s="9" t="n"/>
      <c r="D848" s="9" t="n"/>
      <c r="E848" s="9" t="n"/>
      <c r="F848" s="9" t="n"/>
      <c r="G848" s="9" t="n"/>
    </row>
    <row r="849" ht="15.75" customHeight="1" s="496">
      <c r="B849" s="9" t="n"/>
      <c r="C849" s="9" t="n"/>
      <c r="D849" s="9" t="n"/>
      <c r="E849" s="9" t="n"/>
      <c r="F849" s="9" t="n"/>
      <c r="G849" s="9" t="n"/>
    </row>
    <row r="850" ht="15.75" customHeight="1" s="496">
      <c r="B850" s="9" t="n"/>
      <c r="C850" s="9" t="n"/>
      <c r="D850" s="9" t="n"/>
      <c r="E850" s="9" t="n"/>
      <c r="F850" s="9" t="n"/>
      <c r="G850" s="9" t="n"/>
    </row>
    <row r="851" ht="15.75" customHeight="1" s="496">
      <c r="B851" s="9" t="n"/>
      <c r="C851" s="9" t="n"/>
      <c r="D851" s="9" t="n"/>
      <c r="E851" s="9" t="n"/>
      <c r="F851" s="9" t="n"/>
      <c r="G851" s="9" t="n"/>
    </row>
    <row r="852" ht="15.75" customHeight="1" s="496">
      <c r="B852" s="9" t="n"/>
      <c r="C852" s="9" t="n"/>
      <c r="D852" s="9" t="n"/>
      <c r="E852" s="9" t="n"/>
      <c r="F852" s="9" t="n"/>
      <c r="G852" s="9" t="n"/>
    </row>
    <row r="853" ht="15.75" customHeight="1" s="496">
      <c r="B853" s="9" t="n"/>
      <c r="C853" s="9" t="n"/>
      <c r="D853" s="9" t="n"/>
      <c r="E853" s="9" t="n"/>
      <c r="F853" s="9" t="n"/>
      <c r="G853" s="9" t="n"/>
    </row>
    <row r="854" ht="15.75" customHeight="1" s="496">
      <c r="B854" s="9" t="n"/>
      <c r="C854" s="9" t="n"/>
      <c r="D854" s="9" t="n"/>
      <c r="E854" s="9" t="n"/>
      <c r="F854" s="9" t="n"/>
      <c r="G854" s="9" t="n"/>
    </row>
    <row r="855" ht="15.75" customHeight="1" s="496">
      <c r="B855" s="9" t="n"/>
      <c r="C855" s="9" t="n"/>
      <c r="D855" s="9" t="n"/>
      <c r="E855" s="9" t="n"/>
      <c r="F855" s="9" t="n"/>
      <c r="G855" s="9" t="n"/>
    </row>
    <row r="856" ht="15.75" customHeight="1" s="496">
      <c r="B856" s="9" t="n"/>
      <c r="C856" s="9" t="n"/>
      <c r="D856" s="9" t="n"/>
      <c r="E856" s="9" t="n"/>
      <c r="F856" s="9" t="n"/>
      <c r="G856" s="9" t="n"/>
    </row>
    <row r="857" ht="15.75" customHeight="1" s="496">
      <c r="B857" s="9" t="n"/>
      <c r="C857" s="9" t="n"/>
      <c r="D857" s="9" t="n"/>
      <c r="E857" s="9" t="n"/>
      <c r="F857" s="9" t="n"/>
      <c r="G857" s="9" t="n"/>
    </row>
    <row r="858" ht="15.75" customHeight="1" s="496">
      <c r="B858" s="9" t="n"/>
      <c r="C858" s="9" t="n"/>
      <c r="D858" s="9" t="n"/>
      <c r="E858" s="9" t="n"/>
      <c r="F858" s="9" t="n"/>
      <c r="G858" s="9" t="n"/>
    </row>
    <row r="859" ht="15.75" customHeight="1" s="496">
      <c r="B859" s="9" t="n"/>
      <c r="C859" s="9" t="n"/>
      <c r="D859" s="9" t="n"/>
      <c r="E859" s="9" t="n"/>
      <c r="F859" s="9" t="n"/>
      <c r="G859" s="9" t="n"/>
    </row>
    <row r="860" ht="15.75" customHeight="1" s="496">
      <c r="B860" s="9" t="n"/>
      <c r="C860" s="9" t="n"/>
      <c r="D860" s="9" t="n"/>
      <c r="E860" s="9" t="n"/>
      <c r="F860" s="9" t="n"/>
      <c r="G860" s="9" t="n"/>
    </row>
    <row r="861" ht="15.75" customHeight="1" s="496">
      <c r="B861" s="9" t="n"/>
      <c r="C861" s="9" t="n"/>
      <c r="D861" s="9" t="n"/>
      <c r="E861" s="9" t="n"/>
      <c r="F861" s="9" t="n"/>
      <c r="G861" s="9" t="n"/>
    </row>
    <row r="862" ht="15.75" customHeight="1" s="496">
      <c r="B862" s="9" t="n"/>
      <c r="C862" s="9" t="n"/>
      <c r="D862" s="9" t="n"/>
      <c r="E862" s="9" t="n"/>
      <c r="F862" s="9" t="n"/>
      <c r="G862" s="9" t="n"/>
    </row>
    <row r="863" ht="15.75" customHeight="1" s="496">
      <c r="B863" s="9" t="n"/>
      <c r="C863" s="9" t="n"/>
      <c r="D863" s="9" t="n"/>
      <c r="E863" s="9" t="n"/>
      <c r="F863" s="9" t="n"/>
      <c r="G863" s="9" t="n"/>
    </row>
    <row r="864" ht="15.75" customHeight="1" s="496">
      <c r="B864" s="9" t="n"/>
      <c r="C864" s="9" t="n"/>
      <c r="D864" s="9" t="n"/>
      <c r="E864" s="9" t="n"/>
      <c r="F864" s="9" t="n"/>
      <c r="G864" s="9" t="n"/>
    </row>
    <row r="865" ht="15.75" customHeight="1" s="496">
      <c r="B865" s="9" t="n"/>
      <c r="C865" s="9" t="n"/>
      <c r="D865" s="9" t="n"/>
      <c r="E865" s="9" t="n"/>
      <c r="F865" s="9" t="n"/>
      <c r="G865" s="9" t="n"/>
    </row>
    <row r="866" ht="15.75" customHeight="1" s="496">
      <c r="B866" s="9" t="n"/>
      <c r="C866" s="9" t="n"/>
      <c r="D866" s="9" t="n"/>
      <c r="E866" s="9" t="n"/>
      <c r="F866" s="9" t="n"/>
      <c r="G866" s="9" t="n"/>
    </row>
    <row r="867" ht="15.75" customHeight="1" s="496">
      <c r="B867" s="9" t="n"/>
      <c r="C867" s="9" t="n"/>
      <c r="D867" s="9" t="n"/>
      <c r="E867" s="9" t="n"/>
      <c r="F867" s="9" t="n"/>
      <c r="G867" s="9" t="n"/>
    </row>
    <row r="868" ht="15.75" customHeight="1" s="496">
      <c r="B868" s="9" t="n"/>
      <c r="C868" s="9" t="n"/>
      <c r="D868" s="9" t="n"/>
      <c r="E868" s="9" t="n"/>
      <c r="F868" s="9" t="n"/>
      <c r="G868" s="9" t="n"/>
    </row>
    <row r="869" ht="15.75" customHeight="1" s="496">
      <c r="B869" s="9" t="n"/>
      <c r="C869" s="9" t="n"/>
      <c r="D869" s="9" t="n"/>
      <c r="E869" s="9" t="n"/>
      <c r="F869" s="9" t="n"/>
      <c r="G869" s="9" t="n"/>
    </row>
    <row r="870" ht="15.75" customHeight="1" s="496">
      <c r="B870" s="9" t="n"/>
      <c r="C870" s="9" t="n"/>
      <c r="D870" s="9" t="n"/>
      <c r="E870" s="9" t="n"/>
      <c r="F870" s="9" t="n"/>
      <c r="G870" s="9" t="n"/>
    </row>
    <row r="871" ht="15.75" customHeight="1" s="496">
      <c r="B871" s="9" t="n"/>
      <c r="C871" s="9" t="n"/>
      <c r="D871" s="9" t="n"/>
      <c r="E871" s="9" t="n"/>
      <c r="F871" s="9" t="n"/>
      <c r="G871" s="9" t="n"/>
    </row>
    <row r="872" ht="15.75" customHeight="1" s="496">
      <c r="B872" s="9" t="n"/>
      <c r="C872" s="9" t="n"/>
      <c r="D872" s="9" t="n"/>
      <c r="E872" s="9" t="n"/>
      <c r="F872" s="9" t="n"/>
      <c r="G872" s="9" t="n"/>
    </row>
    <row r="873" ht="15.75" customHeight="1" s="496">
      <c r="B873" s="9" t="n"/>
      <c r="C873" s="9" t="n"/>
      <c r="D873" s="9" t="n"/>
      <c r="E873" s="9" t="n"/>
      <c r="F873" s="9" t="n"/>
      <c r="G873" s="9" t="n"/>
    </row>
    <row r="874" ht="15.75" customHeight="1" s="496">
      <c r="B874" s="9" t="n"/>
      <c r="C874" s="9" t="n"/>
      <c r="D874" s="9" t="n"/>
      <c r="E874" s="9" t="n"/>
      <c r="F874" s="9" t="n"/>
      <c r="G874" s="9" t="n"/>
    </row>
    <row r="875" ht="15.75" customHeight="1" s="496">
      <c r="B875" s="9" t="n"/>
      <c r="C875" s="9" t="n"/>
      <c r="D875" s="9" t="n"/>
      <c r="E875" s="9" t="n"/>
      <c r="F875" s="9" t="n"/>
      <c r="G875" s="9" t="n"/>
    </row>
    <row r="876" ht="15.75" customHeight="1" s="496">
      <c r="B876" s="9" t="n"/>
      <c r="C876" s="9" t="n"/>
      <c r="D876" s="9" t="n"/>
      <c r="E876" s="9" t="n"/>
      <c r="F876" s="9" t="n"/>
      <c r="G876" s="9" t="n"/>
    </row>
    <row r="877" ht="15.75" customHeight="1" s="496">
      <c r="B877" s="9" t="n"/>
      <c r="C877" s="9" t="n"/>
      <c r="D877" s="9" t="n"/>
      <c r="E877" s="9" t="n"/>
      <c r="F877" s="9" t="n"/>
      <c r="G877" s="9" t="n"/>
    </row>
    <row r="878" ht="15.75" customHeight="1" s="496">
      <c r="B878" s="9" t="n"/>
      <c r="C878" s="9" t="n"/>
      <c r="D878" s="9" t="n"/>
      <c r="E878" s="9" t="n"/>
      <c r="F878" s="9" t="n"/>
      <c r="G878" s="9" t="n"/>
    </row>
    <row r="879" ht="15.75" customHeight="1" s="496">
      <c r="B879" s="9" t="n"/>
      <c r="C879" s="9" t="n"/>
      <c r="D879" s="9" t="n"/>
      <c r="E879" s="9" t="n"/>
      <c r="F879" s="9" t="n"/>
      <c r="G879" s="9" t="n"/>
    </row>
    <row r="880" ht="15.75" customHeight="1" s="496">
      <c r="B880" s="9" t="n"/>
      <c r="C880" s="9" t="n"/>
      <c r="D880" s="9" t="n"/>
      <c r="E880" s="9" t="n"/>
      <c r="F880" s="9" t="n"/>
      <c r="G880" s="9" t="n"/>
    </row>
    <row r="881" ht="15.75" customHeight="1" s="496">
      <c r="B881" s="9" t="n"/>
      <c r="C881" s="9" t="n"/>
      <c r="D881" s="9" t="n"/>
      <c r="E881" s="9" t="n"/>
      <c r="F881" s="9" t="n"/>
      <c r="G881" s="9" t="n"/>
    </row>
    <row r="882" ht="15.75" customHeight="1" s="496">
      <c r="B882" s="9" t="n"/>
      <c r="C882" s="9" t="n"/>
      <c r="D882" s="9" t="n"/>
      <c r="E882" s="9" t="n"/>
      <c r="F882" s="9" t="n"/>
      <c r="G882" s="9" t="n"/>
    </row>
    <row r="883" ht="15.75" customHeight="1" s="496">
      <c r="B883" s="9" t="n"/>
      <c r="C883" s="9" t="n"/>
      <c r="D883" s="9" t="n"/>
      <c r="E883" s="9" t="n"/>
      <c r="F883" s="9" t="n"/>
      <c r="G883" s="9" t="n"/>
    </row>
    <row r="884" ht="15.75" customHeight="1" s="496">
      <c r="B884" s="9" t="n"/>
      <c r="C884" s="9" t="n"/>
      <c r="D884" s="9" t="n"/>
      <c r="E884" s="9" t="n"/>
      <c r="F884" s="9" t="n"/>
      <c r="G884" s="9" t="n"/>
    </row>
    <row r="885" ht="15.75" customHeight="1" s="496">
      <c r="B885" s="9" t="n"/>
      <c r="C885" s="9" t="n"/>
      <c r="D885" s="9" t="n"/>
      <c r="E885" s="9" t="n"/>
      <c r="F885" s="9" t="n"/>
      <c r="G885" s="9" t="n"/>
    </row>
    <row r="886" ht="15.75" customHeight="1" s="496">
      <c r="B886" s="9" t="n"/>
      <c r="C886" s="9" t="n"/>
      <c r="D886" s="9" t="n"/>
      <c r="E886" s="9" t="n"/>
      <c r="F886" s="9" t="n"/>
      <c r="G886" s="9" t="n"/>
    </row>
    <row r="887" ht="15.75" customHeight="1" s="496">
      <c r="B887" s="9" t="n"/>
      <c r="C887" s="9" t="n"/>
      <c r="D887" s="9" t="n"/>
      <c r="E887" s="9" t="n"/>
      <c r="F887" s="9" t="n"/>
      <c r="G887" s="9" t="n"/>
    </row>
    <row r="888" ht="15.75" customHeight="1" s="496">
      <c r="B888" s="9" t="n"/>
      <c r="C888" s="9" t="n"/>
      <c r="D888" s="9" t="n"/>
      <c r="E888" s="9" t="n"/>
      <c r="F888" s="9" t="n"/>
      <c r="G888" s="9" t="n"/>
    </row>
    <row r="889" ht="15.75" customHeight="1" s="496">
      <c r="B889" s="9" t="n"/>
      <c r="C889" s="9" t="n"/>
      <c r="D889" s="9" t="n"/>
      <c r="E889" s="9" t="n"/>
      <c r="F889" s="9" t="n"/>
      <c r="G889" s="9" t="n"/>
    </row>
    <row r="890" ht="15.75" customHeight="1" s="496">
      <c r="B890" s="9" t="n"/>
      <c r="C890" s="9" t="n"/>
      <c r="D890" s="9" t="n"/>
      <c r="E890" s="9" t="n"/>
      <c r="F890" s="9" t="n"/>
      <c r="G890" s="9" t="n"/>
    </row>
    <row r="891" ht="15.75" customHeight="1" s="496">
      <c r="B891" s="9" t="n"/>
      <c r="C891" s="9" t="n"/>
      <c r="D891" s="9" t="n"/>
      <c r="E891" s="9" t="n"/>
      <c r="F891" s="9" t="n"/>
      <c r="G891" s="9" t="n"/>
    </row>
    <row r="892" ht="15.75" customHeight="1" s="496">
      <c r="B892" s="9" t="n"/>
      <c r="C892" s="9" t="n"/>
      <c r="D892" s="9" t="n"/>
      <c r="E892" s="9" t="n"/>
      <c r="F892" s="9" t="n"/>
      <c r="G892" s="9" t="n"/>
    </row>
    <row r="893" ht="15.75" customHeight="1" s="496">
      <c r="B893" s="9" t="n"/>
      <c r="C893" s="9" t="n"/>
      <c r="D893" s="9" t="n"/>
      <c r="E893" s="9" t="n"/>
      <c r="F893" s="9" t="n"/>
      <c r="G893" s="9" t="n"/>
    </row>
    <row r="894" ht="15.75" customHeight="1" s="496">
      <c r="B894" s="9" t="n"/>
      <c r="C894" s="9" t="n"/>
      <c r="D894" s="9" t="n"/>
      <c r="E894" s="9" t="n"/>
      <c r="F894" s="9" t="n"/>
      <c r="G894" s="9" t="n"/>
    </row>
    <row r="895" ht="15.75" customHeight="1" s="496">
      <c r="B895" s="9" t="n"/>
      <c r="C895" s="9" t="n"/>
      <c r="D895" s="9" t="n"/>
      <c r="E895" s="9" t="n"/>
      <c r="F895" s="9" t="n"/>
      <c r="G895" s="9" t="n"/>
    </row>
    <row r="896" ht="15.75" customHeight="1" s="496">
      <c r="B896" s="9" t="n"/>
      <c r="C896" s="9" t="n"/>
      <c r="D896" s="9" t="n"/>
      <c r="E896" s="9" t="n"/>
      <c r="F896" s="9" t="n"/>
      <c r="G896" s="9" t="n"/>
    </row>
    <row r="897" ht="15.75" customHeight="1" s="496">
      <c r="B897" s="9" t="n"/>
      <c r="C897" s="9" t="n"/>
      <c r="D897" s="9" t="n"/>
      <c r="E897" s="9" t="n"/>
      <c r="F897" s="9" t="n"/>
      <c r="G897" s="9" t="n"/>
    </row>
    <row r="898" ht="15.75" customHeight="1" s="496">
      <c r="B898" s="9" t="n"/>
      <c r="C898" s="9" t="n"/>
      <c r="D898" s="9" t="n"/>
      <c r="E898" s="9" t="n"/>
      <c r="F898" s="9" t="n"/>
      <c r="G898" s="9" t="n"/>
    </row>
    <row r="899" ht="15.75" customHeight="1" s="496">
      <c r="B899" s="9" t="n"/>
      <c r="C899" s="9" t="n"/>
      <c r="D899" s="9" t="n"/>
      <c r="E899" s="9" t="n"/>
      <c r="F899" s="9" t="n"/>
      <c r="G899" s="9" t="n"/>
    </row>
    <row r="900" ht="15.75" customHeight="1" s="496">
      <c r="B900" s="9" t="n"/>
      <c r="C900" s="9" t="n"/>
      <c r="D900" s="9" t="n"/>
      <c r="E900" s="9" t="n"/>
      <c r="F900" s="9" t="n"/>
      <c r="G900" s="9" t="n"/>
    </row>
    <row r="901" ht="15.75" customHeight="1" s="496">
      <c r="B901" s="9" t="n"/>
      <c r="C901" s="9" t="n"/>
      <c r="D901" s="9" t="n"/>
      <c r="E901" s="9" t="n"/>
      <c r="F901" s="9" t="n"/>
      <c r="G901" s="9" t="n"/>
    </row>
    <row r="902" ht="15.75" customHeight="1" s="496">
      <c r="B902" s="9" t="n"/>
      <c r="C902" s="9" t="n"/>
      <c r="D902" s="9" t="n"/>
      <c r="E902" s="9" t="n"/>
      <c r="F902" s="9" t="n"/>
      <c r="G902" s="9" t="n"/>
    </row>
    <row r="903" ht="15.75" customHeight="1" s="496">
      <c r="B903" s="9" t="n"/>
      <c r="C903" s="9" t="n"/>
      <c r="D903" s="9" t="n"/>
      <c r="E903" s="9" t="n"/>
      <c r="F903" s="9" t="n"/>
      <c r="G903" s="9" t="n"/>
    </row>
    <row r="904" ht="15.75" customHeight="1" s="496">
      <c r="B904" s="9" t="n"/>
      <c r="C904" s="9" t="n"/>
      <c r="D904" s="9" t="n"/>
      <c r="E904" s="9" t="n"/>
      <c r="F904" s="9" t="n"/>
      <c r="G904" s="9" t="n"/>
    </row>
    <row r="905" ht="15.75" customHeight="1" s="496">
      <c r="B905" s="9" t="n"/>
      <c r="C905" s="9" t="n"/>
      <c r="D905" s="9" t="n"/>
      <c r="E905" s="9" t="n"/>
      <c r="F905" s="9" t="n"/>
      <c r="G905" s="9" t="n"/>
    </row>
    <row r="906" ht="15.75" customHeight="1" s="496">
      <c r="B906" s="9" t="n"/>
      <c r="C906" s="9" t="n"/>
      <c r="D906" s="9" t="n"/>
      <c r="E906" s="9" t="n"/>
      <c r="F906" s="9" t="n"/>
      <c r="G906" s="9" t="n"/>
    </row>
    <row r="907" ht="15.75" customHeight="1" s="496">
      <c r="B907" s="9" t="n"/>
      <c r="C907" s="9" t="n"/>
      <c r="D907" s="9" t="n"/>
      <c r="E907" s="9" t="n"/>
      <c r="F907" s="9" t="n"/>
      <c r="G907" s="9" t="n"/>
    </row>
    <row r="908" ht="15.75" customHeight="1" s="496">
      <c r="B908" s="9" t="n"/>
      <c r="C908" s="9" t="n"/>
      <c r="D908" s="9" t="n"/>
      <c r="E908" s="9" t="n"/>
      <c r="F908" s="9" t="n"/>
      <c r="G908" s="9" t="n"/>
    </row>
    <row r="909" ht="15.75" customHeight="1" s="496">
      <c r="B909" s="9" t="n"/>
      <c r="C909" s="9" t="n"/>
      <c r="D909" s="9" t="n"/>
      <c r="E909" s="9" t="n"/>
      <c r="F909" s="9" t="n"/>
      <c r="G909" s="9" t="n"/>
    </row>
    <row r="910" ht="15.75" customHeight="1" s="496">
      <c r="B910" s="9" t="n"/>
      <c r="C910" s="9" t="n"/>
      <c r="D910" s="9" t="n"/>
      <c r="E910" s="9" t="n"/>
      <c r="F910" s="9" t="n"/>
      <c r="G910" s="9" t="n"/>
    </row>
    <row r="911" ht="15.75" customHeight="1" s="496">
      <c r="B911" s="9" t="n"/>
      <c r="C911" s="9" t="n"/>
      <c r="D911" s="9" t="n"/>
      <c r="E911" s="9" t="n"/>
      <c r="F911" s="9" t="n"/>
      <c r="G911" s="9" t="n"/>
    </row>
    <row r="912" ht="15.75" customHeight="1" s="496">
      <c r="B912" s="9" t="n"/>
      <c r="C912" s="9" t="n"/>
      <c r="D912" s="9" t="n"/>
      <c r="E912" s="9" t="n"/>
      <c r="F912" s="9" t="n"/>
      <c r="G912" s="9" t="n"/>
    </row>
    <row r="913" ht="15.75" customHeight="1" s="496">
      <c r="B913" s="9" t="n"/>
      <c r="C913" s="9" t="n"/>
      <c r="D913" s="9" t="n"/>
      <c r="E913" s="9" t="n"/>
      <c r="F913" s="9" t="n"/>
      <c r="G913" s="9" t="n"/>
    </row>
    <row r="914" ht="15.75" customHeight="1" s="496">
      <c r="B914" s="9" t="n"/>
      <c r="C914" s="9" t="n"/>
      <c r="D914" s="9" t="n"/>
      <c r="E914" s="9" t="n"/>
      <c r="F914" s="9" t="n"/>
      <c r="G914" s="9" t="n"/>
    </row>
    <row r="915" ht="15.75" customHeight="1" s="496">
      <c r="B915" s="9" t="n"/>
      <c r="C915" s="9" t="n"/>
      <c r="D915" s="9" t="n"/>
      <c r="E915" s="9" t="n"/>
      <c r="F915" s="9" t="n"/>
      <c r="G915" s="9" t="n"/>
    </row>
    <row r="916" ht="15.75" customHeight="1" s="496">
      <c r="B916" s="9" t="n"/>
      <c r="C916" s="9" t="n"/>
      <c r="D916" s="9" t="n"/>
      <c r="E916" s="9" t="n"/>
      <c r="F916" s="9" t="n"/>
      <c r="G916" s="9" t="n"/>
    </row>
    <row r="917" ht="15.75" customHeight="1" s="496">
      <c r="B917" s="9" t="n"/>
      <c r="C917" s="9" t="n"/>
      <c r="D917" s="9" t="n"/>
      <c r="E917" s="9" t="n"/>
      <c r="F917" s="9" t="n"/>
      <c r="G917" s="9" t="n"/>
    </row>
    <row r="918" ht="15.75" customHeight="1" s="496">
      <c r="B918" s="9" t="n"/>
      <c r="C918" s="9" t="n"/>
      <c r="D918" s="9" t="n"/>
      <c r="E918" s="9" t="n"/>
      <c r="F918" s="9" t="n"/>
      <c r="G918" s="9" t="n"/>
    </row>
    <row r="919" ht="15.75" customHeight="1" s="496">
      <c r="B919" s="9" t="n"/>
      <c r="C919" s="9" t="n"/>
      <c r="D919" s="9" t="n"/>
      <c r="E919" s="9" t="n"/>
      <c r="F919" s="9" t="n"/>
      <c r="G919" s="9" t="n"/>
    </row>
    <row r="920" ht="15.75" customHeight="1" s="496">
      <c r="B920" s="9" t="n"/>
      <c r="C920" s="9" t="n"/>
      <c r="D920" s="9" t="n"/>
      <c r="E920" s="9" t="n"/>
      <c r="F920" s="9" t="n"/>
      <c r="G920" s="9" t="n"/>
    </row>
    <row r="921" ht="15.75" customHeight="1" s="496">
      <c r="B921" s="9" t="n"/>
      <c r="C921" s="9" t="n"/>
      <c r="D921" s="9" t="n"/>
      <c r="E921" s="9" t="n"/>
      <c r="F921" s="9" t="n"/>
      <c r="G921" s="9" t="n"/>
    </row>
    <row r="922" ht="15.75" customHeight="1" s="496">
      <c r="B922" s="9" t="n"/>
      <c r="C922" s="9" t="n"/>
      <c r="D922" s="9" t="n"/>
      <c r="E922" s="9" t="n"/>
      <c r="F922" s="9" t="n"/>
      <c r="G922" s="9" t="n"/>
    </row>
    <row r="923" ht="15.75" customHeight="1" s="496">
      <c r="B923" s="9" t="n"/>
      <c r="C923" s="9" t="n"/>
      <c r="D923" s="9" t="n"/>
      <c r="E923" s="9" t="n"/>
      <c r="F923" s="9" t="n"/>
      <c r="G923" s="9" t="n"/>
    </row>
    <row r="924" ht="15.75" customHeight="1" s="496">
      <c r="B924" s="9" t="n"/>
      <c r="C924" s="9" t="n"/>
      <c r="D924" s="9" t="n"/>
      <c r="E924" s="9" t="n"/>
      <c r="F924" s="9" t="n"/>
      <c r="G924" s="9" t="n"/>
    </row>
    <row r="925" ht="15.75" customHeight="1" s="496">
      <c r="B925" s="9" t="n"/>
      <c r="C925" s="9" t="n"/>
      <c r="D925" s="9" t="n"/>
      <c r="E925" s="9" t="n"/>
      <c r="F925" s="9" t="n"/>
      <c r="G925" s="9" t="n"/>
    </row>
    <row r="926" ht="15.75" customHeight="1" s="496">
      <c r="B926" s="9" t="n"/>
      <c r="C926" s="9" t="n"/>
      <c r="D926" s="9" t="n"/>
      <c r="E926" s="9" t="n"/>
      <c r="F926" s="9" t="n"/>
      <c r="G926" s="9" t="n"/>
    </row>
    <row r="927" ht="15.75" customHeight="1" s="496">
      <c r="B927" s="9" t="n"/>
      <c r="C927" s="9" t="n"/>
      <c r="D927" s="9" t="n"/>
      <c r="E927" s="9" t="n"/>
      <c r="F927" s="9" t="n"/>
      <c r="G927" s="9" t="n"/>
    </row>
    <row r="928" ht="15.75" customHeight="1" s="496">
      <c r="B928" s="9" t="n"/>
      <c r="C928" s="9" t="n"/>
      <c r="D928" s="9" t="n"/>
      <c r="E928" s="9" t="n"/>
      <c r="F928" s="9" t="n"/>
      <c r="G928" s="9" t="n"/>
    </row>
    <row r="929" ht="15.75" customHeight="1" s="496">
      <c r="B929" s="9" t="n"/>
      <c r="C929" s="9" t="n"/>
      <c r="D929" s="9" t="n"/>
      <c r="E929" s="9" t="n"/>
      <c r="F929" s="9" t="n"/>
      <c r="G929" s="9" t="n"/>
    </row>
    <row r="930" ht="15.75" customHeight="1" s="496">
      <c r="B930" s="9" t="n"/>
      <c r="C930" s="9" t="n"/>
      <c r="D930" s="9" t="n"/>
      <c r="E930" s="9" t="n"/>
      <c r="F930" s="9" t="n"/>
      <c r="G930" s="9" t="n"/>
    </row>
    <row r="931" ht="15.75" customHeight="1" s="496">
      <c r="B931" s="9" t="n"/>
      <c r="C931" s="9" t="n"/>
      <c r="D931" s="9" t="n"/>
      <c r="E931" s="9" t="n"/>
      <c r="F931" s="9" t="n"/>
      <c r="G931" s="9" t="n"/>
    </row>
    <row r="932" ht="15.75" customHeight="1" s="496">
      <c r="B932" s="9" t="n"/>
      <c r="C932" s="9" t="n"/>
      <c r="D932" s="9" t="n"/>
      <c r="E932" s="9" t="n"/>
      <c r="F932" s="9" t="n"/>
      <c r="G932" s="9" t="n"/>
    </row>
    <row r="933" ht="15.75" customHeight="1" s="496">
      <c r="B933" s="9" t="n"/>
      <c r="C933" s="9" t="n"/>
      <c r="D933" s="9" t="n"/>
      <c r="E933" s="9" t="n"/>
      <c r="F933" s="9" t="n"/>
      <c r="G933" s="9" t="n"/>
    </row>
    <row r="934" ht="15.75" customHeight="1" s="496">
      <c r="B934" s="9" t="n"/>
      <c r="C934" s="9" t="n"/>
      <c r="D934" s="9" t="n"/>
      <c r="E934" s="9" t="n"/>
      <c r="F934" s="9" t="n"/>
      <c r="G934" s="9" t="n"/>
    </row>
    <row r="935" ht="15.75" customHeight="1" s="496">
      <c r="B935" s="9" t="n"/>
      <c r="C935" s="9" t="n"/>
      <c r="D935" s="9" t="n"/>
      <c r="E935" s="9" t="n"/>
      <c r="F935" s="9" t="n"/>
      <c r="G935" s="9" t="n"/>
    </row>
    <row r="936" ht="15.75" customHeight="1" s="496">
      <c r="B936" s="9" t="n"/>
      <c r="C936" s="9" t="n"/>
      <c r="D936" s="9" t="n"/>
      <c r="E936" s="9" t="n"/>
      <c r="F936" s="9" t="n"/>
      <c r="G936" s="9" t="n"/>
    </row>
    <row r="937" ht="15.75" customHeight="1" s="496">
      <c r="B937" s="9" t="n"/>
      <c r="C937" s="9" t="n"/>
      <c r="D937" s="9" t="n"/>
      <c r="E937" s="9" t="n"/>
      <c r="F937" s="9" t="n"/>
      <c r="G937" s="9" t="n"/>
    </row>
    <row r="938" ht="15.75" customHeight="1" s="496">
      <c r="B938" s="9" t="n"/>
      <c r="C938" s="9" t="n"/>
      <c r="D938" s="9" t="n"/>
      <c r="E938" s="9" t="n"/>
      <c r="F938" s="9" t="n"/>
      <c r="G938" s="9" t="n"/>
    </row>
    <row r="939" ht="15.75" customHeight="1" s="496">
      <c r="B939" s="9" t="n"/>
      <c r="C939" s="9" t="n"/>
      <c r="D939" s="9" t="n"/>
      <c r="E939" s="9" t="n"/>
      <c r="F939" s="9" t="n"/>
      <c r="G939" s="9" t="n"/>
    </row>
    <row r="940" ht="15.75" customHeight="1" s="496">
      <c r="B940" s="9" t="n"/>
      <c r="C940" s="9" t="n"/>
      <c r="D940" s="9" t="n"/>
      <c r="E940" s="9" t="n"/>
      <c r="F940" s="9" t="n"/>
      <c r="G940" s="9" t="n"/>
    </row>
    <row r="941" ht="15.75" customHeight="1" s="496">
      <c r="B941" s="9" t="n"/>
      <c r="C941" s="9" t="n"/>
      <c r="D941" s="9" t="n"/>
      <c r="E941" s="9" t="n"/>
      <c r="F941" s="9" t="n"/>
      <c r="G941" s="9" t="n"/>
    </row>
    <row r="942" ht="15.75" customHeight="1" s="496">
      <c r="B942" s="9" t="n"/>
      <c r="C942" s="9" t="n"/>
      <c r="D942" s="9" t="n"/>
      <c r="E942" s="9" t="n"/>
      <c r="F942" s="9" t="n"/>
      <c r="G942" s="9" t="n"/>
    </row>
    <row r="943" ht="15.75" customHeight="1" s="496">
      <c r="B943" s="9" t="n"/>
      <c r="C943" s="9" t="n"/>
      <c r="D943" s="9" t="n"/>
      <c r="E943" s="9" t="n"/>
      <c r="F943" s="9" t="n"/>
      <c r="G943" s="9" t="n"/>
    </row>
    <row r="944" ht="15.75" customHeight="1" s="496">
      <c r="B944" s="9" t="n"/>
      <c r="C944" s="9" t="n"/>
      <c r="D944" s="9" t="n"/>
      <c r="E944" s="9" t="n"/>
      <c r="F944" s="9" t="n"/>
      <c r="G944" s="9" t="n"/>
    </row>
    <row r="945" ht="15.75" customHeight="1" s="496">
      <c r="B945" s="9" t="n"/>
      <c r="C945" s="9" t="n"/>
      <c r="D945" s="9" t="n"/>
      <c r="E945" s="9" t="n"/>
      <c r="F945" s="9" t="n"/>
      <c r="G945" s="9" t="n"/>
    </row>
    <row r="946" ht="15.75" customHeight="1" s="496">
      <c r="B946" s="9" t="n"/>
      <c r="C946" s="9" t="n"/>
      <c r="D946" s="9" t="n"/>
      <c r="E946" s="9" t="n"/>
      <c r="F946" s="9" t="n"/>
      <c r="G946" s="9" t="n"/>
    </row>
    <row r="947" ht="15.75" customHeight="1" s="496">
      <c r="B947" s="9" t="n"/>
      <c r="C947" s="9" t="n"/>
      <c r="D947" s="9" t="n"/>
      <c r="E947" s="9" t="n"/>
      <c r="F947" s="9" t="n"/>
      <c r="G947" s="9" t="n"/>
    </row>
    <row r="948" ht="15.75" customHeight="1" s="496">
      <c r="B948" s="9" t="n"/>
      <c r="C948" s="9" t="n"/>
      <c r="D948" s="9" t="n"/>
      <c r="E948" s="9" t="n"/>
      <c r="F948" s="9" t="n"/>
      <c r="G948" s="9" t="n"/>
    </row>
    <row r="949" ht="15.75" customHeight="1" s="496">
      <c r="B949" s="9" t="n"/>
      <c r="C949" s="9" t="n"/>
      <c r="D949" s="9" t="n"/>
      <c r="E949" s="9" t="n"/>
      <c r="F949" s="9" t="n"/>
      <c r="G949" s="9" t="n"/>
    </row>
    <row r="950" ht="15.75" customHeight="1" s="496">
      <c r="B950" s="9" t="n"/>
      <c r="C950" s="9" t="n"/>
      <c r="D950" s="9" t="n"/>
      <c r="E950" s="9" t="n"/>
      <c r="F950" s="9" t="n"/>
      <c r="G950" s="9" t="n"/>
    </row>
    <row r="951" ht="15.75" customHeight="1" s="496">
      <c r="B951" s="9" t="n"/>
      <c r="C951" s="9" t="n"/>
      <c r="D951" s="9" t="n"/>
      <c r="E951" s="9" t="n"/>
      <c r="F951" s="9" t="n"/>
      <c r="G951" s="9" t="n"/>
    </row>
    <row r="952" ht="15.75" customHeight="1" s="496">
      <c r="B952" s="9" t="n"/>
      <c r="C952" s="9" t="n"/>
      <c r="D952" s="9" t="n"/>
      <c r="E952" s="9" t="n"/>
      <c r="F952" s="9" t="n"/>
      <c r="G952" s="9" t="n"/>
    </row>
    <row r="953" ht="15.75" customHeight="1" s="496">
      <c r="B953" s="9" t="n"/>
      <c r="C953" s="9" t="n"/>
      <c r="D953" s="9" t="n"/>
      <c r="E953" s="9" t="n"/>
      <c r="F953" s="9" t="n"/>
      <c r="G953" s="9" t="n"/>
    </row>
    <row r="954" ht="15.75" customHeight="1" s="496">
      <c r="B954" s="9" t="n"/>
      <c r="C954" s="9" t="n"/>
      <c r="D954" s="9" t="n"/>
      <c r="E954" s="9" t="n"/>
      <c r="F954" s="9" t="n"/>
      <c r="G954" s="9" t="n"/>
    </row>
    <row r="955" ht="15.75" customHeight="1" s="496">
      <c r="B955" s="9" t="n"/>
      <c r="C955" s="9" t="n"/>
      <c r="D955" s="9" t="n"/>
      <c r="E955" s="9" t="n"/>
      <c r="F955" s="9" t="n"/>
      <c r="G955" s="9" t="n"/>
    </row>
    <row r="956" ht="15.75" customHeight="1" s="496">
      <c r="B956" s="9" t="n"/>
      <c r="C956" s="9" t="n"/>
      <c r="D956" s="9" t="n"/>
      <c r="E956" s="9" t="n"/>
      <c r="F956" s="9" t="n"/>
      <c r="G956" s="9" t="n"/>
    </row>
    <row r="957" ht="15.75" customHeight="1" s="496">
      <c r="B957" s="9" t="n"/>
      <c r="C957" s="9" t="n"/>
      <c r="D957" s="9" t="n"/>
      <c r="E957" s="9" t="n"/>
      <c r="F957" s="9" t="n"/>
      <c r="G957" s="9" t="n"/>
    </row>
    <row r="958" ht="15.75" customHeight="1" s="496">
      <c r="B958" s="9" t="n"/>
      <c r="C958" s="9" t="n"/>
      <c r="D958" s="9" t="n"/>
      <c r="E958" s="9" t="n"/>
      <c r="F958" s="9" t="n"/>
      <c r="G958" s="9" t="n"/>
    </row>
    <row r="959" ht="15.75" customHeight="1" s="496">
      <c r="B959" s="9" t="n"/>
      <c r="C959" s="9" t="n"/>
      <c r="D959" s="9" t="n"/>
      <c r="E959" s="9" t="n"/>
      <c r="F959" s="9" t="n"/>
      <c r="G959" s="9" t="n"/>
    </row>
    <row r="960" ht="15.75" customHeight="1" s="496">
      <c r="B960" s="9" t="n"/>
      <c r="C960" s="9" t="n"/>
      <c r="D960" s="9" t="n"/>
      <c r="E960" s="9" t="n"/>
      <c r="F960" s="9" t="n"/>
      <c r="G960" s="9" t="n"/>
    </row>
    <row r="961" ht="15.75" customHeight="1" s="496">
      <c r="B961" s="9" t="n"/>
      <c r="C961" s="9" t="n"/>
      <c r="D961" s="9" t="n"/>
      <c r="E961" s="9" t="n"/>
      <c r="F961" s="9" t="n"/>
      <c r="G961" s="9" t="n"/>
    </row>
    <row r="962" ht="15.75" customHeight="1" s="496">
      <c r="B962" s="9" t="n"/>
      <c r="C962" s="9" t="n"/>
      <c r="D962" s="9" t="n"/>
      <c r="E962" s="9" t="n"/>
      <c r="F962" s="9" t="n"/>
      <c r="G962" s="9" t="n"/>
    </row>
    <row r="963" ht="15.75" customHeight="1" s="496">
      <c r="B963" s="9" t="n"/>
      <c r="C963" s="9" t="n"/>
      <c r="D963" s="9" t="n"/>
      <c r="E963" s="9" t="n"/>
      <c r="F963" s="9" t="n"/>
      <c r="G963" s="9" t="n"/>
    </row>
    <row r="964" ht="15.75" customHeight="1" s="496">
      <c r="B964" s="9" t="n"/>
      <c r="C964" s="9" t="n"/>
      <c r="D964" s="9" t="n"/>
      <c r="E964" s="9" t="n"/>
      <c r="F964" s="9" t="n"/>
      <c r="G964" s="9" t="n"/>
    </row>
    <row r="965" ht="15.75" customHeight="1" s="496">
      <c r="B965" s="9" t="n"/>
      <c r="C965" s="9" t="n"/>
      <c r="D965" s="9" t="n"/>
      <c r="E965" s="9" t="n"/>
      <c r="F965" s="9" t="n"/>
      <c r="G965" s="9" t="n"/>
    </row>
    <row r="966" ht="15.75" customHeight="1" s="496">
      <c r="B966" s="9" t="n"/>
      <c r="C966" s="9" t="n"/>
      <c r="D966" s="9" t="n"/>
      <c r="E966" s="9" t="n"/>
      <c r="F966" s="9" t="n"/>
      <c r="G966" s="9" t="n"/>
    </row>
    <row r="967" ht="15.75" customHeight="1" s="496">
      <c r="B967" s="9" t="n"/>
      <c r="C967" s="9" t="n"/>
      <c r="D967" s="9" t="n"/>
      <c r="E967" s="9" t="n"/>
      <c r="F967" s="9" t="n"/>
      <c r="G967" s="9" t="n"/>
    </row>
    <row r="968" ht="15.75" customHeight="1" s="496">
      <c r="B968" s="9" t="n"/>
      <c r="C968" s="9" t="n"/>
      <c r="D968" s="9" t="n"/>
      <c r="E968" s="9" t="n"/>
      <c r="F968" s="9" t="n"/>
      <c r="G968" s="9" t="n"/>
    </row>
    <row r="969" ht="15.75" customHeight="1" s="496">
      <c r="B969" s="9" t="n"/>
      <c r="C969" s="9" t="n"/>
      <c r="D969" s="9" t="n"/>
      <c r="E969" s="9" t="n"/>
      <c r="F969" s="9" t="n"/>
      <c r="G969" s="9" t="n"/>
    </row>
    <row r="970" ht="15.75" customHeight="1" s="496">
      <c r="B970" s="9" t="n"/>
      <c r="C970" s="9" t="n"/>
      <c r="D970" s="9" t="n"/>
      <c r="E970" s="9" t="n"/>
      <c r="F970" s="9" t="n"/>
      <c r="G970" s="9" t="n"/>
    </row>
    <row r="971" ht="15.75" customHeight="1" s="496">
      <c r="B971" s="9" t="n"/>
      <c r="C971" s="9" t="n"/>
      <c r="D971" s="9" t="n"/>
      <c r="E971" s="9" t="n"/>
      <c r="F971" s="9" t="n"/>
      <c r="G971" s="9" t="n"/>
    </row>
    <row r="972" ht="15.75" customHeight="1" s="496">
      <c r="B972" s="9" t="n"/>
      <c r="C972" s="9" t="n"/>
      <c r="D972" s="9" t="n"/>
      <c r="E972" s="9" t="n"/>
      <c r="F972" s="9" t="n"/>
      <c r="G972" s="9" t="n"/>
    </row>
    <row r="973" ht="15.75" customHeight="1" s="496">
      <c r="B973" s="9" t="n"/>
      <c r="C973" s="9" t="n"/>
      <c r="D973" s="9" t="n"/>
      <c r="E973" s="9" t="n"/>
      <c r="F973" s="9" t="n"/>
      <c r="G973" s="9" t="n"/>
    </row>
    <row r="974" ht="15.75" customHeight="1" s="496">
      <c r="B974" s="9" t="n"/>
      <c r="C974" s="9" t="n"/>
      <c r="D974" s="9" t="n"/>
      <c r="E974" s="9" t="n"/>
      <c r="F974" s="9" t="n"/>
      <c r="G974" s="9" t="n"/>
    </row>
    <row r="975" ht="15.75" customHeight="1" s="496">
      <c r="B975" s="9" t="n"/>
      <c r="C975" s="9" t="n"/>
      <c r="D975" s="9" t="n"/>
      <c r="E975" s="9" t="n"/>
      <c r="F975" s="9" t="n"/>
      <c r="G975" s="9" t="n"/>
    </row>
    <row r="976" ht="15.75" customHeight="1" s="496">
      <c r="B976" s="9" t="n"/>
      <c r="C976" s="9" t="n"/>
      <c r="D976" s="9" t="n"/>
      <c r="E976" s="9" t="n"/>
      <c r="F976" s="9" t="n"/>
      <c r="G976" s="9" t="n"/>
    </row>
    <row r="977" ht="15.75" customHeight="1" s="496">
      <c r="B977" s="9" t="n"/>
      <c r="C977" s="9" t="n"/>
      <c r="D977" s="9" t="n"/>
      <c r="E977" s="9" t="n"/>
      <c r="F977" s="9" t="n"/>
      <c r="G977" s="9" t="n"/>
    </row>
    <row r="978" ht="15.75" customHeight="1" s="496">
      <c r="B978" s="9" t="n"/>
      <c r="C978" s="9" t="n"/>
      <c r="D978" s="9" t="n"/>
      <c r="E978" s="9" t="n"/>
      <c r="F978" s="9" t="n"/>
      <c r="G978" s="9" t="n"/>
    </row>
    <row r="979" ht="15.75" customHeight="1" s="496">
      <c r="B979" s="9" t="n"/>
      <c r="C979" s="9" t="n"/>
      <c r="D979" s="9" t="n"/>
      <c r="E979" s="9" t="n"/>
      <c r="F979" s="9" t="n"/>
      <c r="G979" s="9" t="n"/>
    </row>
    <row r="980" ht="15.75" customHeight="1" s="496">
      <c r="B980" s="9" t="n"/>
      <c r="C980" s="9" t="n"/>
      <c r="D980" s="9" t="n"/>
      <c r="E980" s="9" t="n"/>
      <c r="F980" s="9" t="n"/>
      <c r="G980" s="9" t="n"/>
    </row>
    <row r="981" ht="15.75" customHeight="1" s="496">
      <c r="B981" s="9" t="n"/>
      <c r="C981" s="9" t="n"/>
      <c r="D981" s="9" t="n"/>
      <c r="E981" s="9" t="n"/>
      <c r="F981" s="9" t="n"/>
      <c r="G981" s="9" t="n"/>
    </row>
    <row r="982" ht="15.75" customHeight="1" s="496">
      <c r="B982" s="9" t="n"/>
      <c r="C982" s="9" t="n"/>
      <c r="D982" s="9" t="n"/>
      <c r="E982" s="9" t="n"/>
      <c r="F982" s="9" t="n"/>
      <c r="G982" s="9" t="n"/>
    </row>
    <row r="983" ht="15.75" customHeight="1" s="496">
      <c r="B983" s="9" t="n"/>
      <c r="C983" s="9" t="n"/>
      <c r="D983" s="9" t="n"/>
      <c r="E983" s="9" t="n"/>
      <c r="F983" s="9" t="n"/>
      <c r="G983" s="9" t="n"/>
    </row>
    <row r="984" ht="15.75" customHeight="1" s="496">
      <c r="B984" s="9" t="n"/>
      <c r="C984" s="9" t="n"/>
      <c r="D984" s="9" t="n"/>
      <c r="E984" s="9" t="n"/>
      <c r="F984" s="9" t="n"/>
      <c r="G984" s="9" t="n"/>
    </row>
    <row r="985" ht="15.75" customHeight="1" s="496">
      <c r="B985" s="9" t="n"/>
      <c r="C985" s="9" t="n"/>
      <c r="D985" s="9" t="n"/>
      <c r="E985" s="9" t="n"/>
      <c r="F985" s="9" t="n"/>
      <c r="G985" s="9" t="n"/>
    </row>
    <row r="986" ht="15.75" customHeight="1" s="496">
      <c r="B986" s="9" t="n"/>
      <c r="C986" s="9" t="n"/>
      <c r="D986" s="9" t="n"/>
      <c r="E986" s="9" t="n"/>
      <c r="F986" s="9" t="n"/>
      <c r="G986" s="9" t="n"/>
    </row>
    <row r="987" ht="15.75" customHeight="1" s="496">
      <c r="B987" s="9" t="n"/>
      <c r="C987" s="9" t="n"/>
      <c r="D987" s="9" t="n"/>
      <c r="E987" s="9" t="n"/>
      <c r="F987" s="9" t="n"/>
      <c r="G987" s="9" t="n"/>
    </row>
    <row r="988" ht="15.75" customHeight="1" s="496">
      <c r="B988" s="9" t="n"/>
      <c r="C988" s="9" t="n"/>
      <c r="D988" s="9" t="n"/>
      <c r="E988" s="9" t="n"/>
      <c r="F988" s="9" t="n"/>
      <c r="G988" s="9" t="n"/>
    </row>
    <row r="989" ht="15.75" customHeight="1" s="496">
      <c r="B989" s="9" t="n"/>
      <c r="C989" s="9" t="n"/>
      <c r="D989" s="9" t="n"/>
      <c r="E989" s="9" t="n"/>
      <c r="F989" s="9" t="n"/>
      <c r="G989" s="9" t="n"/>
    </row>
    <row r="990" ht="15.75" customHeight="1" s="496">
      <c r="B990" s="9" t="n"/>
      <c r="C990" s="9" t="n"/>
      <c r="D990" s="9" t="n"/>
      <c r="E990" s="9" t="n"/>
      <c r="F990" s="9" t="n"/>
      <c r="G990" s="9" t="n"/>
    </row>
    <row r="991" ht="15.75" customHeight="1" s="496">
      <c r="B991" s="9" t="n"/>
      <c r="C991" s="9" t="n"/>
      <c r="D991" s="9" t="n"/>
      <c r="E991" s="9" t="n"/>
      <c r="F991" s="9" t="n"/>
      <c r="G991" s="9" t="n"/>
    </row>
    <row r="992" ht="15.75" customHeight="1" s="496">
      <c r="B992" s="9" t="n"/>
      <c r="C992" s="9" t="n"/>
      <c r="D992" s="9" t="n"/>
      <c r="E992" s="9" t="n"/>
      <c r="F992" s="9" t="n"/>
      <c r="G992" s="9" t="n"/>
    </row>
    <row r="993" ht="15.75" customHeight="1" s="496">
      <c r="B993" s="9" t="n"/>
      <c r="C993" s="9" t="n"/>
      <c r="D993" s="9" t="n"/>
      <c r="E993" s="9" t="n"/>
      <c r="F993" s="9" t="n"/>
      <c r="G993" s="9" t="n"/>
    </row>
    <row r="994" ht="15.75" customHeight="1" s="496">
      <c r="B994" s="9" t="n"/>
      <c r="C994" s="9" t="n"/>
      <c r="D994" s="9" t="n"/>
      <c r="E994" s="9" t="n"/>
      <c r="F994" s="9" t="n"/>
      <c r="G994" s="9" t="n"/>
    </row>
    <row r="995" ht="15.75" customHeight="1" s="496">
      <c r="B995" s="9" t="n"/>
      <c r="C995" s="9" t="n"/>
      <c r="D995" s="9" t="n"/>
      <c r="E995" s="9" t="n"/>
      <c r="F995" s="9" t="n"/>
      <c r="G995" s="9" t="n"/>
    </row>
    <row r="996" ht="15.75" customHeight="1" s="496">
      <c r="B996" s="9" t="n"/>
      <c r="C996" s="9" t="n"/>
      <c r="D996" s="9" t="n"/>
      <c r="E996" s="9" t="n"/>
      <c r="F996" s="9" t="n"/>
      <c r="G996" s="9" t="n"/>
    </row>
    <row r="997" ht="15.75" customHeight="1" s="496">
      <c r="B997" s="9" t="n"/>
      <c r="C997" s="9" t="n"/>
      <c r="D997" s="9" t="n"/>
      <c r="E997" s="9" t="n"/>
      <c r="F997" s="9" t="n"/>
      <c r="G997" s="9" t="n"/>
    </row>
    <row r="998" ht="15.75" customHeight="1" s="496">
      <c r="B998" s="9" t="n"/>
      <c r="C998" s="9" t="n"/>
      <c r="D998" s="9" t="n"/>
      <c r="E998" s="9" t="n"/>
      <c r="F998" s="9" t="n"/>
      <c r="G998" s="9" t="n"/>
    </row>
    <row r="999" ht="15.75" customHeight="1" s="496">
      <c r="B999" s="9" t="n"/>
      <c r="C999" s="9" t="n"/>
      <c r="D999" s="9" t="n"/>
      <c r="E999" s="9" t="n"/>
      <c r="F999" s="9" t="n"/>
      <c r="G999" s="9" t="n"/>
    </row>
    <row r="1000" ht="15.75" customHeight="1" s="496">
      <c r="B1000" s="9" t="n"/>
      <c r="C1000" s="9" t="n"/>
      <c r="D1000" s="9" t="n"/>
      <c r="E1000" s="9" t="n"/>
      <c r="F1000" s="9" t="n"/>
      <c r="G1000" s="9" t="n"/>
    </row>
  </sheetData>
  <pageMargins left="0.75" right="0.75" top="1" bottom="1" header="0" footer="0"/>
  <pageSetup orientation="landscape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selection activeCell="A1" sqref="A1"/>
    </sheetView>
  </sheetViews>
  <sheetFormatPr baseColWidth="8" defaultColWidth="12.63" defaultRowHeight="15" customHeight="1"/>
  <cols>
    <col width="5.88" customWidth="1" style="496" min="1" max="1"/>
    <col width="7" customWidth="1" style="496" min="2" max="2"/>
    <col width="23" customWidth="1" style="496" min="3" max="3"/>
    <col width="25" customWidth="1" style="496" min="4" max="4"/>
    <col width="30.25" customWidth="1" style="496" min="5" max="5"/>
    <col width="66.38" customWidth="1" style="496" min="6" max="6"/>
    <col width="12.38" customWidth="1" style="496" min="7" max="7"/>
  </cols>
  <sheetData>
    <row r="1" ht="15.75" customHeight="1" s="496">
      <c r="A1" s="9" t="n"/>
      <c r="B1" s="9" t="n"/>
      <c r="C1" s="9" t="n"/>
      <c r="D1" s="9" t="n"/>
      <c r="E1" s="9" t="n"/>
      <c r="F1" s="9" t="n"/>
      <c r="G1" s="9" t="n"/>
    </row>
    <row r="2" ht="15.75" customHeight="1" s="496">
      <c r="A2" s="9" t="n"/>
      <c r="B2" s="9" t="n"/>
      <c r="C2" s="9" t="n"/>
      <c r="D2" s="9" t="n"/>
      <c r="E2" s="9" t="n"/>
      <c r="F2" s="9" t="n"/>
      <c r="G2" s="9" t="n"/>
    </row>
    <row r="3" ht="28.5" customHeight="1" s="496">
      <c r="A3" s="9" t="n"/>
      <c r="B3" s="465" t="inlineStr">
        <is>
          <t>ID</t>
        </is>
      </c>
      <c r="C3" s="465" t="inlineStr">
        <is>
          <t>Requisito de projeto</t>
        </is>
      </c>
      <c r="D3" s="465" t="inlineStr">
        <is>
          <t>Meta</t>
        </is>
      </c>
      <c r="E3" s="465" t="inlineStr">
        <is>
          <t>Medição prevista</t>
        </is>
      </c>
      <c r="F3" s="465" t="inlineStr">
        <is>
          <t>Evidência no Glass Tower</t>
        </is>
      </c>
      <c r="G3" s="465" t="inlineStr">
        <is>
          <t>Status</t>
        </is>
      </c>
      <c r="O3" s="32" t="n"/>
      <c r="P3" s="32" t="n"/>
    </row>
    <row r="4" ht="15.75" customHeight="1" s="496">
      <c r="A4" s="9" t="n"/>
      <c r="B4" s="98" t="n"/>
      <c r="C4" s="98" t="n"/>
      <c r="D4" s="98" t="n"/>
      <c r="E4" s="98" t="n"/>
      <c r="F4" s="98" t="n"/>
      <c r="G4" s="98" t="n"/>
    </row>
    <row r="5" ht="15.75" customHeight="1" s="496">
      <c r="A5" s="9" t="n"/>
      <c r="B5" s="98" t="n"/>
      <c r="C5" s="98" t="n"/>
      <c r="D5" s="98" t="n"/>
      <c r="E5" s="98" t="n"/>
      <c r="F5" s="98" t="n"/>
      <c r="G5" s="98" t="n"/>
    </row>
    <row r="6" ht="15.75" customHeight="1" s="496">
      <c r="A6" s="9" t="n"/>
      <c r="B6" s="98" t="n"/>
      <c r="C6" s="98" t="n"/>
      <c r="D6" s="98" t="n"/>
      <c r="E6" s="98" t="n"/>
      <c r="F6" s="98" t="n"/>
      <c r="G6" s="98" t="n"/>
    </row>
    <row r="7" ht="15.75" customHeight="1" s="496">
      <c r="A7" s="9" t="n"/>
      <c r="B7" s="98" t="n"/>
      <c r="C7" s="98" t="n"/>
      <c r="D7" s="98" t="n"/>
      <c r="E7" s="98" t="n"/>
      <c r="F7" s="98" t="n"/>
      <c r="G7" s="98" t="n"/>
    </row>
    <row r="8" ht="15.75" customHeight="1" s="496">
      <c r="A8" s="9" t="n"/>
      <c r="B8" s="98" t="n"/>
      <c r="C8" s="98" t="n"/>
      <c r="D8" s="98" t="n"/>
      <c r="E8" s="98" t="n"/>
      <c r="F8" s="98" t="n"/>
      <c r="G8" s="98" t="n"/>
    </row>
    <row r="9" ht="15.75" customHeight="1" s="496">
      <c r="A9" s="9" t="n"/>
      <c r="B9" s="98" t="n"/>
      <c r="C9" s="98" t="n"/>
      <c r="D9" s="98" t="n"/>
      <c r="E9" s="98" t="n"/>
      <c r="F9" s="98" t="n"/>
      <c r="G9" s="98" t="n"/>
    </row>
    <row r="10" ht="15.75" customHeight="1" s="496">
      <c r="A10" s="9" t="n"/>
      <c r="B10" s="98" t="n"/>
      <c r="C10" s="98" t="n"/>
      <c r="D10" s="98" t="n"/>
      <c r="E10" s="98" t="n"/>
      <c r="F10" s="98" t="n"/>
      <c r="G10" s="98" t="n"/>
    </row>
    <row r="11" ht="15.75" customHeight="1" s="496">
      <c r="A11" s="9" t="n"/>
      <c r="B11" s="98" t="n"/>
      <c r="C11" s="98" t="n"/>
      <c r="D11" s="98" t="n"/>
      <c r="E11" s="98" t="n"/>
      <c r="F11" s="98" t="n"/>
      <c r="G11" s="98" t="n"/>
    </row>
    <row r="12" ht="15.75" customHeight="1" s="496">
      <c r="A12" s="9" t="n"/>
      <c r="B12" s="98" t="n"/>
      <c r="C12" s="98" t="n"/>
      <c r="D12" s="98" t="n"/>
      <c r="E12" s="98" t="n"/>
      <c r="F12" s="98" t="n"/>
      <c r="G12" s="98" t="n"/>
    </row>
    <row r="13" ht="15.75" customHeight="1" s="496">
      <c r="A13" s="9" t="n"/>
      <c r="B13" s="98" t="n"/>
      <c r="C13" s="98" t="n"/>
      <c r="D13" s="98" t="n"/>
      <c r="E13" s="98" t="n"/>
      <c r="F13" s="98" t="n"/>
      <c r="G13" s="98" t="n"/>
    </row>
    <row r="14" ht="15.75" customHeight="1" s="496">
      <c r="A14" s="9" t="n"/>
      <c r="B14" s="98" t="n"/>
      <c r="C14" s="98" t="n"/>
      <c r="D14" s="98" t="n"/>
      <c r="E14" s="98" t="n"/>
      <c r="F14" s="98" t="n"/>
      <c r="G14" s="98" t="n"/>
    </row>
    <row r="15" ht="15.75" customHeight="1" s="496">
      <c r="A15" s="9" t="n"/>
      <c r="B15" s="98" t="n"/>
      <c r="C15" s="98" t="n"/>
      <c r="D15" s="98" t="n"/>
      <c r="E15" s="98" t="n"/>
      <c r="F15" s="98" t="n"/>
      <c r="G15" s="98" t="n"/>
    </row>
    <row r="16" ht="15.75" customHeight="1" s="496">
      <c r="A16" s="9" t="n"/>
      <c r="B16" s="98" t="n"/>
      <c r="C16" s="98" t="n"/>
      <c r="D16" s="98" t="n"/>
      <c r="E16" s="98" t="n"/>
      <c r="F16" s="98" t="n"/>
      <c r="G16" s="98" t="n"/>
    </row>
    <row r="17" ht="15.75" customHeight="1" s="496">
      <c r="A17" s="9" t="n"/>
      <c r="B17" s="98" t="n"/>
      <c r="C17" s="98" t="n"/>
      <c r="D17" s="98" t="n"/>
      <c r="E17" s="98" t="n"/>
      <c r="F17" s="98" t="n"/>
      <c r="G17" s="98" t="n"/>
    </row>
    <row r="18" ht="15.75" customHeight="1" s="496">
      <c r="A18" s="9" t="n"/>
      <c r="B18" s="98" t="n"/>
      <c r="C18" s="98" t="n"/>
      <c r="D18" s="98" t="n"/>
      <c r="E18" s="98" t="n"/>
      <c r="F18" s="98" t="n"/>
      <c r="G18" s="98" t="n"/>
    </row>
    <row r="19" ht="15.75" customHeight="1" s="496">
      <c r="A19" s="9" t="n"/>
      <c r="B19" s="98" t="n"/>
      <c r="C19" s="98" t="n"/>
      <c r="D19" s="98" t="n"/>
      <c r="E19" s="98" t="n"/>
      <c r="F19" s="98" t="n"/>
      <c r="G19" s="98" t="n"/>
    </row>
    <row r="20" ht="15.75" customHeight="1" s="496">
      <c r="A20" s="9" t="n"/>
      <c r="B20" s="98" t="n"/>
      <c r="C20" s="98" t="n"/>
      <c r="D20" s="98" t="n"/>
      <c r="E20" s="98" t="n"/>
      <c r="F20" s="98" t="n"/>
      <c r="G20" s="98" t="n"/>
    </row>
    <row r="21" ht="15.75" customHeight="1" s="496">
      <c r="A21" s="9" t="n"/>
      <c r="B21" s="98" t="n"/>
      <c r="C21" s="98" t="n"/>
      <c r="D21" s="98" t="n"/>
      <c r="E21" s="98" t="n"/>
      <c r="F21" s="98" t="n"/>
      <c r="G21" s="98" t="n"/>
    </row>
    <row r="22" ht="15.75" customHeight="1" s="496">
      <c r="A22" s="9" t="n"/>
      <c r="B22" s="98" t="n"/>
      <c r="C22" s="98" t="n"/>
      <c r="D22" s="98" t="n"/>
      <c r="E22" s="98" t="n"/>
      <c r="F22" s="98" t="n"/>
      <c r="G22" s="98" t="n"/>
    </row>
    <row r="23" ht="15.75" customHeight="1" s="496">
      <c r="A23" s="9" t="n"/>
      <c r="B23" s="98" t="n"/>
      <c r="C23" s="98" t="n"/>
      <c r="D23" s="98" t="n"/>
      <c r="E23" s="98" t="n"/>
      <c r="F23" s="98" t="n"/>
      <c r="G23" s="98" t="n"/>
    </row>
    <row r="24" ht="15.75" customHeight="1" s="496">
      <c r="A24" s="9" t="n"/>
      <c r="B24" s="98" t="n"/>
      <c r="C24" s="98" t="n"/>
      <c r="D24" s="98" t="n"/>
      <c r="E24" s="98" t="n"/>
      <c r="F24" s="98" t="n"/>
      <c r="G24" s="98" t="n"/>
    </row>
    <row r="25" ht="15.75" customHeight="1" s="496">
      <c r="A25" s="9" t="n"/>
      <c r="B25" s="98" t="n"/>
      <c r="C25" s="98" t="n"/>
      <c r="D25" s="98" t="n"/>
      <c r="E25" s="98" t="n"/>
      <c r="F25" s="98" t="n"/>
      <c r="G25" s="98" t="n"/>
    </row>
    <row r="26" ht="15.75" customHeight="1" s="496">
      <c r="A26" s="9" t="n"/>
      <c r="B26" s="98" t="n"/>
      <c r="C26" s="98" t="n"/>
      <c r="D26" s="98" t="n"/>
      <c r="E26" s="98" t="n"/>
      <c r="F26" s="98" t="n"/>
      <c r="G26" s="98" t="n"/>
    </row>
    <row r="27" ht="15.75" customHeight="1" s="496">
      <c r="A27" s="9" t="n"/>
      <c r="B27" s="98" t="n"/>
      <c r="C27" s="98" t="n"/>
      <c r="D27" s="98" t="n"/>
      <c r="E27" s="98" t="n"/>
      <c r="F27" s="98" t="n"/>
      <c r="G27" s="98" t="n"/>
    </row>
    <row r="28" ht="15.75" customHeight="1" s="496">
      <c r="A28" s="9" t="n"/>
      <c r="B28" s="9" t="n"/>
      <c r="C28" s="9" t="n"/>
      <c r="D28" s="9" t="n"/>
      <c r="E28" s="9" t="n"/>
      <c r="F28" s="9" t="n"/>
      <c r="G28" s="9" t="n"/>
    </row>
    <row r="29" ht="15.75" customHeight="1" s="496">
      <c r="A29" s="9" t="n"/>
      <c r="B29" s="9" t="n"/>
      <c r="C29" s="9" t="n"/>
      <c r="D29" s="9" t="n"/>
      <c r="E29" s="9" t="n"/>
      <c r="F29" s="9" t="n"/>
      <c r="G29" s="9" t="n"/>
    </row>
    <row r="30" ht="15.75" customHeight="1" s="496">
      <c r="A30" s="9" t="n"/>
      <c r="B30" s="9" t="n"/>
      <c r="C30" s="9" t="n"/>
      <c r="D30" s="9" t="n"/>
      <c r="E30" s="9" t="n"/>
      <c r="F30" s="9" t="n"/>
      <c r="G30" s="9" t="n"/>
    </row>
    <row r="31" ht="15.75" customHeight="1" s="496">
      <c r="A31" s="9" t="n"/>
      <c r="B31" s="9" t="n"/>
      <c r="C31" s="9" t="n"/>
      <c r="D31" s="9" t="n"/>
      <c r="E31" s="9" t="n"/>
      <c r="F31" s="9" t="n"/>
      <c r="G31" s="9" t="n"/>
    </row>
    <row r="32" ht="15.75" customHeight="1" s="496">
      <c r="A32" s="9" t="n"/>
      <c r="B32" s="9" t="n"/>
      <c r="C32" s="9" t="n"/>
      <c r="D32" s="9" t="n"/>
      <c r="E32" s="9" t="n"/>
      <c r="F32" s="9" t="n"/>
      <c r="G32" s="9" t="n"/>
    </row>
    <row r="33" ht="15.75" customHeight="1" s="496">
      <c r="A33" s="9" t="n"/>
      <c r="B33" s="9" t="n"/>
      <c r="C33" s="9" t="n"/>
      <c r="D33" s="9" t="n"/>
      <c r="E33" s="9" t="n"/>
      <c r="F33" s="9" t="n"/>
      <c r="G33" s="9" t="n"/>
    </row>
    <row r="34" ht="15.75" customHeight="1" s="496">
      <c r="A34" s="9" t="n"/>
      <c r="B34" s="9" t="n"/>
      <c r="C34" s="9" t="n"/>
      <c r="D34" s="9" t="n"/>
      <c r="E34" s="9" t="n"/>
      <c r="F34" s="9" t="n"/>
      <c r="G34" s="9" t="n"/>
    </row>
    <row r="35" ht="15.75" customHeight="1" s="496">
      <c r="A35" s="9" t="n"/>
      <c r="B35" s="9" t="n"/>
      <c r="C35" s="9" t="n"/>
      <c r="D35" s="9" t="n"/>
      <c r="E35" s="9" t="n"/>
      <c r="F35" s="9" t="n"/>
      <c r="G35" s="9" t="n"/>
    </row>
    <row r="36" ht="15.75" customHeight="1" s="496">
      <c r="A36" s="9" t="n"/>
      <c r="B36" s="9" t="n"/>
      <c r="C36" s="9" t="n"/>
      <c r="D36" s="9" t="n"/>
      <c r="E36" s="9" t="n"/>
      <c r="F36" s="9" t="n"/>
      <c r="G36" s="9" t="n"/>
    </row>
    <row r="37" ht="15.75" customHeight="1" s="496">
      <c r="A37" s="9" t="n"/>
      <c r="B37" s="9" t="n"/>
      <c r="C37" s="9" t="n"/>
      <c r="D37" s="9" t="n"/>
      <c r="E37" s="9" t="n"/>
      <c r="F37" s="9" t="n"/>
      <c r="G37" s="9" t="n"/>
    </row>
    <row r="38" ht="15.75" customHeight="1" s="496">
      <c r="A38" s="9" t="n"/>
      <c r="B38" s="9" t="n"/>
      <c r="C38" s="9" t="n"/>
      <c r="D38" s="9" t="n"/>
      <c r="E38" s="9" t="n"/>
      <c r="F38" s="9" t="n"/>
      <c r="G38" s="9" t="n"/>
    </row>
    <row r="39" ht="15.75" customHeight="1" s="496">
      <c r="A39" s="9" t="n"/>
      <c r="B39" s="9" t="n"/>
      <c r="C39" s="9" t="n"/>
      <c r="D39" s="9" t="n"/>
      <c r="E39" s="9" t="n"/>
      <c r="F39" s="9" t="n"/>
      <c r="G39" s="9" t="n"/>
    </row>
    <row r="40" ht="15.75" customHeight="1" s="496">
      <c r="A40" s="9" t="n"/>
      <c r="B40" s="9" t="n"/>
      <c r="C40" s="9" t="n"/>
      <c r="D40" s="9" t="n"/>
      <c r="E40" s="9" t="n"/>
      <c r="F40" s="9" t="n"/>
      <c r="G40" s="9" t="n"/>
    </row>
    <row r="41" ht="15.75" customHeight="1" s="496">
      <c r="A41" s="9" t="n"/>
      <c r="B41" s="9" t="n"/>
      <c r="C41" s="9" t="n"/>
      <c r="D41" s="9" t="n"/>
      <c r="E41" s="9" t="n"/>
      <c r="F41" s="9" t="n"/>
      <c r="G41" s="9" t="n"/>
    </row>
    <row r="42" ht="15.75" customHeight="1" s="496">
      <c r="A42" s="9" t="n"/>
      <c r="B42" s="9" t="n"/>
      <c r="C42" s="9" t="n"/>
      <c r="D42" s="9" t="n"/>
      <c r="E42" s="9" t="n"/>
      <c r="F42" s="9" t="n"/>
      <c r="G42" s="9" t="n"/>
    </row>
    <row r="43" ht="15.75" customHeight="1" s="496">
      <c r="A43" s="9" t="n"/>
      <c r="B43" s="9" t="n"/>
      <c r="C43" s="9" t="n"/>
      <c r="D43" s="9" t="n"/>
      <c r="E43" s="9" t="n"/>
      <c r="F43" s="9" t="n"/>
      <c r="G43" s="9" t="n"/>
    </row>
    <row r="44" ht="15.75" customHeight="1" s="496">
      <c r="A44" s="9" t="n"/>
      <c r="B44" s="9" t="n"/>
      <c r="C44" s="9" t="n"/>
      <c r="D44" s="9" t="n"/>
      <c r="E44" s="9" t="n"/>
      <c r="F44" s="9" t="n"/>
      <c r="G44" s="9" t="n"/>
    </row>
    <row r="45" ht="15.75" customHeight="1" s="496">
      <c r="A45" s="9" t="n"/>
      <c r="B45" s="9" t="n"/>
      <c r="C45" s="9" t="n"/>
      <c r="D45" s="9" t="n"/>
      <c r="E45" s="9" t="n"/>
      <c r="F45" s="9" t="n"/>
      <c r="G45" s="9" t="n"/>
    </row>
    <row r="46" ht="15.75" customHeight="1" s="496">
      <c r="A46" s="9" t="n"/>
      <c r="B46" s="9" t="n"/>
      <c r="C46" s="9" t="n"/>
      <c r="D46" s="9" t="n"/>
      <c r="E46" s="9" t="n"/>
      <c r="F46" s="9" t="n"/>
      <c r="G46" s="9" t="n"/>
    </row>
    <row r="47" ht="15.75" customHeight="1" s="496">
      <c r="A47" s="9" t="n"/>
      <c r="B47" s="9" t="n"/>
      <c r="C47" s="9" t="n"/>
      <c r="D47" s="9" t="n"/>
      <c r="E47" s="9" t="n"/>
      <c r="F47" s="9" t="n"/>
      <c r="G47" s="9" t="n"/>
    </row>
    <row r="48" ht="15.75" customHeight="1" s="496">
      <c r="A48" s="9" t="n"/>
      <c r="B48" s="9" t="n"/>
      <c r="C48" s="9" t="n"/>
      <c r="D48" s="9" t="n"/>
      <c r="E48" s="9" t="n"/>
      <c r="F48" s="9" t="n"/>
      <c r="G48" s="9" t="n"/>
    </row>
    <row r="49" ht="15.75" customHeight="1" s="496">
      <c r="A49" s="9" t="n"/>
      <c r="B49" s="9" t="n"/>
      <c r="C49" s="9" t="n"/>
      <c r="D49" s="9" t="n"/>
      <c r="E49" s="9" t="n"/>
      <c r="F49" s="9" t="n"/>
      <c r="G49" s="9" t="n"/>
    </row>
    <row r="50" ht="15.75" customHeight="1" s="496">
      <c r="A50" s="9" t="n"/>
      <c r="B50" s="9" t="n"/>
      <c r="C50" s="9" t="n"/>
      <c r="D50" s="9" t="n"/>
      <c r="E50" s="9" t="n"/>
      <c r="F50" s="9" t="n"/>
      <c r="G50" s="9" t="n"/>
    </row>
    <row r="51" ht="15.75" customHeight="1" s="496">
      <c r="A51" s="9" t="n"/>
      <c r="B51" s="9" t="n"/>
      <c r="C51" s="9" t="n"/>
      <c r="D51" s="9" t="n"/>
      <c r="E51" s="9" t="n"/>
      <c r="F51" s="9" t="n"/>
      <c r="G51" s="9" t="n"/>
    </row>
    <row r="52" ht="15.75" customHeight="1" s="496">
      <c r="A52" s="9" t="n"/>
      <c r="B52" s="9" t="n"/>
      <c r="C52" s="9" t="n"/>
      <c r="D52" s="9" t="n"/>
      <c r="E52" s="9" t="n"/>
      <c r="F52" s="9" t="n"/>
      <c r="G52" s="9" t="n"/>
    </row>
    <row r="53" ht="15.75" customHeight="1" s="496">
      <c r="A53" s="9" t="n"/>
      <c r="B53" s="9" t="n"/>
      <c r="C53" s="9" t="n"/>
      <c r="D53" s="9" t="n"/>
      <c r="E53" s="9" t="n"/>
      <c r="F53" s="9" t="n"/>
      <c r="G53" s="9" t="n"/>
    </row>
    <row r="54" ht="15.75" customHeight="1" s="496">
      <c r="A54" s="9" t="n"/>
      <c r="B54" s="9" t="n"/>
      <c r="C54" s="9" t="n"/>
      <c r="D54" s="9" t="n"/>
      <c r="E54" s="9" t="n"/>
      <c r="F54" s="9" t="n"/>
      <c r="G54" s="9" t="n"/>
    </row>
    <row r="55" ht="15.75" customHeight="1" s="496">
      <c r="A55" s="9" t="n"/>
      <c r="B55" s="9" t="n"/>
      <c r="C55" s="9" t="n"/>
      <c r="D55" s="9" t="n"/>
      <c r="E55" s="9" t="n"/>
      <c r="F55" s="9" t="n"/>
      <c r="G55" s="9" t="n"/>
    </row>
    <row r="56" ht="15.75" customHeight="1" s="496">
      <c r="A56" s="9" t="n"/>
      <c r="B56" s="9" t="n"/>
      <c r="C56" s="9" t="n"/>
      <c r="D56" s="9" t="n"/>
      <c r="E56" s="9" t="n"/>
      <c r="F56" s="9" t="n"/>
      <c r="G56" s="9" t="n"/>
    </row>
    <row r="57" ht="15.75" customHeight="1" s="496">
      <c r="A57" s="9" t="n"/>
      <c r="B57" s="9" t="n"/>
      <c r="C57" s="9" t="n"/>
      <c r="D57" s="9" t="n"/>
      <c r="E57" s="9" t="n"/>
      <c r="F57" s="9" t="n"/>
      <c r="G57" s="9" t="n"/>
    </row>
    <row r="58" ht="15.75" customHeight="1" s="496">
      <c r="A58" s="9" t="n"/>
      <c r="B58" s="9" t="n"/>
      <c r="C58" s="9" t="n"/>
      <c r="D58" s="9" t="n"/>
      <c r="E58" s="9" t="n"/>
      <c r="F58" s="9" t="n"/>
      <c r="G58" s="9" t="n"/>
    </row>
    <row r="59" ht="15.75" customHeight="1" s="496">
      <c r="A59" s="9" t="n"/>
      <c r="B59" s="9" t="n"/>
      <c r="C59" s="9" t="n"/>
      <c r="D59" s="9" t="n"/>
      <c r="E59" s="9" t="n"/>
      <c r="F59" s="9" t="n"/>
      <c r="G59" s="9" t="n"/>
    </row>
    <row r="60" ht="15.75" customHeight="1" s="496">
      <c r="A60" s="9" t="n"/>
      <c r="B60" s="9" t="n"/>
      <c r="C60" s="9" t="n"/>
      <c r="D60" s="9" t="n"/>
      <c r="E60" s="9" t="n"/>
      <c r="F60" s="9" t="n"/>
      <c r="G60" s="9" t="n"/>
    </row>
    <row r="61" ht="15.75" customHeight="1" s="496">
      <c r="A61" s="9" t="n"/>
      <c r="B61" s="9" t="n"/>
      <c r="C61" s="9" t="n"/>
      <c r="D61" s="9" t="n"/>
      <c r="E61" s="9" t="n"/>
      <c r="F61" s="9" t="n"/>
      <c r="G61" s="9" t="n"/>
    </row>
    <row r="62" ht="15.75" customHeight="1" s="496">
      <c r="A62" s="9" t="n"/>
      <c r="B62" s="9" t="n"/>
      <c r="C62" s="9" t="n"/>
      <c r="D62" s="9" t="n"/>
      <c r="E62" s="9" t="n"/>
      <c r="F62" s="9" t="n"/>
      <c r="G62" s="9" t="n"/>
    </row>
    <row r="63" ht="15.75" customHeight="1" s="496">
      <c r="A63" s="9" t="n"/>
      <c r="B63" s="9" t="n"/>
      <c r="C63" s="9" t="n"/>
      <c r="D63" s="9" t="n"/>
      <c r="E63" s="9" t="n"/>
      <c r="F63" s="9" t="n"/>
      <c r="G63" s="9" t="n"/>
    </row>
    <row r="64" ht="15.75" customHeight="1" s="496">
      <c r="A64" s="9" t="n"/>
      <c r="B64" s="9" t="n"/>
      <c r="C64" s="9" t="n"/>
      <c r="D64" s="9" t="n"/>
      <c r="E64" s="9" t="n"/>
      <c r="F64" s="9" t="n"/>
      <c r="G64" s="9" t="n"/>
    </row>
    <row r="65" ht="15.75" customHeight="1" s="496">
      <c r="A65" s="9" t="n"/>
      <c r="B65" s="9" t="n"/>
      <c r="C65" s="9" t="n"/>
      <c r="D65" s="9" t="n"/>
      <c r="E65" s="9" t="n"/>
      <c r="F65" s="9" t="n"/>
      <c r="G65" s="9" t="n"/>
    </row>
    <row r="66" ht="15.75" customHeight="1" s="496">
      <c r="A66" s="9" t="n"/>
      <c r="B66" s="9" t="n"/>
      <c r="C66" s="9" t="n"/>
      <c r="D66" s="9" t="n"/>
      <c r="E66" s="9" t="n"/>
      <c r="F66" s="9" t="n"/>
      <c r="G66" s="9" t="n"/>
    </row>
    <row r="67" ht="15.75" customHeight="1" s="496">
      <c r="A67" s="9" t="n"/>
      <c r="B67" s="9" t="n"/>
      <c r="C67" s="9" t="n"/>
      <c r="D67" s="9" t="n"/>
      <c r="E67" s="9" t="n"/>
      <c r="F67" s="9" t="n"/>
      <c r="G67" s="9" t="n"/>
    </row>
    <row r="68" ht="15.75" customHeight="1" s="496">
      <c r="A68" s="9" t="n"/>
      <c r="B68" s="9" t="n"/>
      <c r="C68" s="9" t="n"/>
      <c r="D68" s="9" t="n"/>
      <c r="E68" s="9" t="n"/>
      <c r="F68" s="9" t="n"/>
      <c r="G68" s="9" t="n"/>
    </row>
    <row r="69" ht="15.75" customHeight="1" s="496">
      <c r="A69" s="9" t="n"/>
      <c r="B69" s="9" t="n"/>
      <c r="C69" s="9" t="n"/>
      <c r="D69" s="9" t="n"/>
      <c r="E69" s="9" t="n"/>
      <c r="F69" s="9" t="n"/>
      <c r="G69" s="9" t="n"/>
    </row>
    <row r="70" ht="15.75" customHeight="1" s="496">
      <c r="A70" s="9" t="n"/>
      <c r="B70" s="9" t="n"/>
      <c r="C70" s="9" t="n"/>
      <c r="D70" s="9" t="n"/>
      <c r="E70" s="9" t="n"/>
      <c r="F70" s="9" t="n"/>
      <c r="G70" s="9" t="n"/>
    </row>
    <row r="71" ht="15.75" customHeight="1" s="496">
      <c r="A71" s="9" t="n"/>
      <c r="B71" s="9" t="n"/>
      <c r="C71" s="9" t="n"/>
      <c r="D71" s="9" t="n"/>
      <c r="E71" s="9" t="n"/>
      <c r="F71" s="9" t="n"/>
      <c r="G71" s="9" t="n"/>
    </row>
    <row r="72" ht="15.75" customHeight="1" s="496">
      <c r="A72" s="9" t="n"/>
      <c r="B72" s="9" t="n"/>
      <c r="C72" s="9" t="n"/>
      <c r="D72" s="9" t="n"/>
      <c r="E72" s="9" t="n"/>
      <c r="F72" s="9" t="n"/>
      <c r="G72" s="9" t="n"/>
    </row>
    <row r="73" ht="15.75" customHeight="1" s="496">
      <c r="A73" s="9" t="n"/>
      <c r="B73" s="9" t="n"/>
      <c r="C73" s="9" t="n"/>
      <c r="D73" s="9" t="n"/>
      <c r="E73" s="9" t="n"/>
      <c r="F73" s="9" t="n"/>
      <c r="G73" s="9" t="n"/>
    </row>
    <row r="74" ht="15.75" customHeight="1" s="496">
      <c r="A74" s="9" t="n"/>
      <c r="B74" s="9" t="n"/>
      <c r="C74" s="9" t="n"/>
      <c r="D74" s="9" t="n"/>
      <c r="E74" s="9" t="n"/>
      <c r="F74" s="9" t="n"/>
      <c r="G74" s="9" t="n"/>
    </row>
    <row r="75" ht="15.75" customHeight="1" s="496">
      <c r="A75" s="9" t="n"/>
      <c r="B75" s="9" t="n"/>
      <c r="C75" s="9" t="n"/>
      <c r="D75" s="9" t="n"/>
      <c r="E75" s="9" t="n"/>
      <c r="F75" s="9" t="n"/>
      <c r="G75" s="9" t="n"/>
    </row>
    <row r="76" ht="15.75" customHeight="1" s="496">
      <c r="A76" s="9" t="n"/>
      <c r="B76" s="9" t="n"/>
      <c r="C76" s="9" t="n"/>
      <c r="D76" s="9" t="n"/>
      <c r="E76" s="9" t="n"/>
      <c r="F76" s="9" t="n"/>
      <c r="G76" s="9" t="n"/>
    </row>
    <row r="77" ht="15.75" customHeight="1" s="496">
      <c r="A77" s="9" t="n"/>
      <c r="B77" s="9" t="n"/>
      <c r="C77" s="9" t="n"/>
      <c r="D77" s="9" t="n"/>
      <c r="E77" s="9" t="n"/>
      <c r="F77" s="9" t="n"/>
      <c r="G77" s="9" t="n"/>
    </row>
    <row r="78" ht="15.75" customHeight="1" s="496">
      <c r="A78" s="9" t="n"/>
      <c r="B78" s="9" t="n"/>
      <c r="C78" s="9" t="n"/>
      <c r="D78" s="9" t="n"/>
      <c r="E78" s="9" t="n"/>
      <c r="F78" s="9" t="n"/>
      <c r="G78" s="9" t="n"/>
    </row>
    <row r="79" ht="15.75" customHeight="1" s="496">
      <c r="A79" s="9" t="n"/>
      <c r="B79" s="9" t="n"/>
      <c r="C79" s="9" t="n"/>
      <c r="D79" s="9" t="n"/>
      <c r="E79" s="9" t="n"/>
      <c r="F79" s="9" t="n"/>
      <c r="G79" s="9" t="n"/>
    </row>
    <row r="80" ht="15.75" customHeight="1" s="496">
      <c r="A80" s="9" t="n"/>
      <c r="B80" s="9" t="n"/>
      <c r="C80" s="9" t="n"/>
      <c r="D80" s="9" t="n"/>
      <c r="E80" s="9" t="n"/>
      <c r="F80" s="9" t="n"/>
      <c r="G80" s="9" t="n"/>
    </row>
    <row r="81" ht="15.75" customHeight="1" s="496">
      <c r="A81" s="9" t="n"/>
      <c r="B81" s="9" t="n"/>
      <c r="C81" s="9" t="n"/>
      <c r="D81" s="9" t="n"/>
      <c r="E81" s="9" t="n"/>
      <c r="F81" s="9" t="n"/>
      <c r="G81" s="9" t="n"/>
    </row>
    <row r="82" ht="15.75" customHeight="1" s="496">
      <c r="A82" s="9" t="n"/>
      <c r="B82" s="9" t="n"/>
      <c r="C82" s="9" t="n"/>
      <c r="D82" s="9" t="n"/>
      <c r="E82" s="9" t="n"/>
      <c r="F82" s="9" t="n"/>
      <c r="G82" s="9" t="n"/>
    </row>
    <row r="83" ht="15.75" customHeight="1" s="496">
      <c r="A83" s="9" t="n"/>
      <c r="B83" s="9" t="n"/>
      <c r="C83" s="9" t="n"/>
      <c r="D83" s="9" t="n"/>
      <c r="E83" s="9" t="n"/>
      <c r="F83" s="9" t="n"/>
      <c r="G83" s="9" t="n"/>
    </row>
    <row r="84" ht="15.75" customHeight="1" s="496">
      <c r="A84" s="9" t="n"/>
      <c r="B84" s="9" t="n"/>
      <c r="C84" s="9" t="n"/>
      <c r="D84" s="9" t="n"/>
      <c r="E84" s="9" t="n"/>
      <c r="F84" s="9" t="n"/>
      <c r="G84" s="9" t="n"/>
    </row>
    <row r="85" ht="15.75" customHeight="1" s="496">
      <c r="A85" s="9" t="n"/>
      <c r="B85" s="9" t="n"/>
      <c r="C85" s="9" t="n"/>
      <c r="D85" s="9" t="n"/>
      <c r="E85" s="9" t="n"/>
      <c r="F85" s="9" t="n"/>
      <c r="G85" s="9" t="n"/>
    </row>
    <row r="86" ht="15.75" customHeight="1" s="496">
      <c r="A86" s="9" t="n"/>
      <c r="B86" s="9" t="n"/>
      <c r="C86" s="9" t="n"/>
      <c r="D86" s="9" t="n"/>
      <c r="E86" s="9" t="n"/>
      <c r="F86" s="9" t="n"/>
      <c r="G86" s="9" t="n"/>
    </row>
    <row r="87" ht="15.75" customHeight="1" s="496">
      <c r="A87" s="9" t="n"/>
      <c r="B87" s="9" t="n"/>
      <c r="C87" s="9" t="n"/>
      <c r="D87" s="9" t="n"/>
      <c r="E87" s="9" t="n"/>
      <c r="F87" s="9" t="n"/>
      <c r="G87" s="9" t="n"/>
    </row>
    <row r="88" ht="15.75" customHeight="1" s="496">
      <c r="A88" s="9" t="n"/>
      <c r="B88" s="9" t="n"/>
      <c r="C88" s="9" t="n"/>
      <c r="D88" s="9" t="n"/>
      <c r="E88" s="9" t="n"/>
      <c r="F88" s="9" t="n"/>
      <c r="G88" s="9" t="n"/>
    </row>
    <row r="89" ht="15.75" customHeight="1" s="496">
      <c r="A89" s="9" t="n"/>
      <c r="B89" s="9" t="n"/>
      <c r="C89" s="9" t="n"/>
      <c r="D89" s="9" t="n"/>
      <c r="E89" s="9" t="n"/>
      <c r="F89" s="9" t="n"/>
      <c r="G89" s="9" t="n"/>
    </row>
    <row r="90" ht="15.75" customHeight="1" s="496">
      <c r="A90" s="9" t="n"/>
      <c r="B90" s="9" t="n"/>
      <c r="C90" s="9" t="n"/>
      <c r="D90" s="9" t="n"/>
      <c r="E90" s="9" t="n"/>
      <c r="F90" s="9" t="n"/>
      <c r="G90" s="9" t="n"/>
    </row>
    <row r="91" ht="15.75" customHeight="1" s="496">
      <c r="A91" s="9" t="n"/>
      <c r="B91" s="9" t="n"/>
      <c r="C91" s="9" t="n"/>
      <c r="D91" s="9" t="n"/>
      <c r="E91" s="9" t="n"/>
      <c r="F91" s="9" t="n"/>
      <c r="G91" s="9" t="n"/>
    </row>
    <row r="92" ht="15.75" customHeight="1" s="496">
      <c r="A92" s="9" t="n"/>
      <c r="B92" s="9" t="n"/>
      <c r="C92" s="9" t="n"/>
      <c r="D92" s="9" t="n"/>
      <c r="E92" s="9" t="n"/>
      <c r="F92" s="9" t="n"/>
      <c r="G92" s="9" t="n"/>
    </row>
    <row r="93" ht="15.75" customHeight="1" s="496">
      <c r="A93" s="9" t="n"/>
      <c r="B93" s="9" t="n"/>
      <c r="C93" s="9" t="n"/>
      <c r="D93" s="9" t="n"/>
      <c r="E93" s="9" t="n"/>
      <c r="F93" s="9" t="n"/>
      <c r="G93" s="9" t="n"/>
    </row>
    <row r="94" ht="15.75" customHeight="1" s="496">
      <c r="A94" s="9" t="n"/>
      <c r="B94" s="9" t="n"/>
      <c r="C94" s="9" t="n"/>
      <c r="D94" s="9" t="n"/>
      <c r="E94" s="9" t="n"/>
      <c r="F94" s="9" t="n"/>
      <c r="G94" s="9" t="n"/>
    </row>
    <row r="95" ht="15.75" customHeight="1" s="496">
      <c r="A95" s="9" t="n"/>
      <c r="B95" s="9" t="n"/>
      <c r="C95" s="9" t="n"/>
      <c r="D95" s="9" t="n"/>
      <c r="E95" s="9" t="n"/>
      <c r="F95" s="9" t="n"/>
      <c r="G95" s="9" t="n"/>
    </row>
    <row r="96" ht="15.75" customHeight="1" s="496">
      <c r="A96" s="9" t="n"/>
      <c r="B96" s="9" t="n"/>
      <c r="C96" s="9" t="n"/>
      <c r="D96" s="9" t="n"/>
      <c r="E96" s="9" t="n"/>
      <c r="F96" s="9" t="n"/>
      <c r="G96" s="9" t="n"/>
    </row>
    <row r="97" ht="15.75" customHeight="1" s="496">
      <c r="A97" s="9" t="n"/>
      <c r="B97" s="9" t="n"/>
      <c r="C97" s="9" t="n"/>
      <c r="D97" s="9" t="n"/>
      <c r="E97" s="9" t="n"/>
      <c r="F97" s="9" t="n"/>
      <c r="G97" s="9" t="n"/>
    </row>
    <row r="98" ht="15.75" customHeight="1" s="496">
      <c r="A98" s="9" t="n"/>
      <c r="B98" s="9" t="n"/>
      <c r="C98" s="9" t="n"/>
      <c r="D98" s="9" t="n"/>
      <c r="E98" s="9" t="n"/>
      <c r="F98" s="9" t="n"/>
      <c r="G98" s="9" t="n"/>
    </row>
    <row r="99" ht="15.75" customHeight="1" s="496">
      <c r="A99" s="9" t="n"/>
      <c r="B99" s="9" t="n"/>
      <c r="C99" s="9" t="n"/>
      <c r="D99" s="9" t="n"/>
      <c r="E99" s="9" t="n"/>
      <c r="F99" s="9" t="n"/>
      <c r="G99" s="9" t="n"/>
    </row>
    <row r="100" ht="15.75" customHeight="1" s="496">
      <c r="A100" s="9" t="n"/>
      <c r="B100" s="9" t="n"/>
      <c r="C100" s="9" t="n"/>
      <c r="D100" s="9" t="n"/>
      <c r="E100" s="9" t="n"/>
      <c r="F100" s="9" t="n"/>
      <c r="G100" s="9" t="n"/>
    </row>
    <row r="101" ht="15.75" customHeight="1" s="496">
      <c r="A101" s="9" t="n"/>
      <c r="B101" s="9" t="n"/>
      <c r="C101" s="9" t="n"/>
      <c r="D101" s="9" t="n"/>
      <c r="E101" s="9" t="n"/>
      <c r="F101" s="9" t="n"/>
      <c r="G101" s="9" t="n"/>
    </row>
    <row r="102" ht="15.75" customHeight="1" s="496">
      <c r="A102" s="9" t="n"/>
      <c r="B102" s="9" t="n"/>
      <c r="C102" s="9" t="n"/>
      <c r="D102" s="9" t="n"/>
      <c r="E102" s="9" t="n"/>
      <c r="F102" s="9" t="n"/>
      <c r="G102" s="9" t="n"/>
    </row>
    <row r="103" ht="15.75" customHeight="1" s="496">
      <c r="A103" s="9" t="n"/>
      <c r="B103" s="9" t="n"/>
      <c r="C103" s="9" t="n"/>
      <c r="D103" s="9" t="n"/>
      <c r="E103" s="9" t="n"/>
      <c r="F103" s="9" t="n"/>
      <c r="G103" s="9" t="n"/>
    </row>
    <row r="104" ht="15.75" customHeight="1" s="496">
      <c r="A104" s="9" t="n"/>
      <c r="B104" s="9" t="n"/>
      <c r="C104" s="9" t="n"/>
      <c r="D104" s="9" t="n"/>
      <c r="E104" s="9" t="n"/>
      <c r="F104" s="9" t="n"/>
      <c r="G104" s="9" t="n"/>
    </row>
    <row r="105" ht="15.75" customHeight="1" s="496">
      <c r="A105" s="9" t="n"/>
      <c r="B105" s="9" t="n"/>
      <c r="C105" s="9" t="n"/>
      <c r="D105" s="9" t="n"/>
      <c r="E105" s="9" t="n"/>
      <c r="F105" s="9" t="n"/>
      <c r="G105" s="9" t="n"/>
    </row>
    <row r="106" ht="15.75" customHeight="1" s="496">
      <c r="A106" s="9" t="n"/>
      <c r="B106" s="9" t="n"/>
      <c r="C106" s="9" t="n"/>
      <c r="D106" s="9" t="n"/>
      <c r="E106" s="9" t="n"/>
      <c r="F106" s="9" t="n"/>
      <c r="G106" s="9" t="n"/>
    </row>
    <row r="107" ht="15.75" customHeight="1" s="496">
      <c r="A107" s="9" t="n"/>
      <c r="B107" s="9" t="n"/>
      <c r="C107" s="9" t="n"/>
      <c r="D107" s="9" t="n"/>
      <c r="E107" s="9" t="n"/>
      <c r="F107" s="9" t="n"/>
      <c r="G107" s="9" t="n"/>
    </row>
    <row r="108" ht="15.75" customHeight="1" s="496">
      <c r="A108" s="9" t="n"/>
      <c r="B108" s="9" t="n"/>
      <c r="C108" s="9" t="n"/>
      <c r="D108" s="9" t="n"/>
      <c r="E108" s="9" t="n"/>
      <c r="F108" s="9" t="n"/>
      <c r="G108" s="9" t="n"/>
    </row>
    <row r="109" ht="15.75" customHeight="1" s="496">
      <c r="A109" s="9" t="n"/>
      <c r="B109" s="9" t="n"/>
      <c r="C109" s="9" t="n"/>
      <c r="D109" s="9" t="n"/>
      <c r="E109" s="9" t="n"/>
      <c r="F109" s="9" t="n"/>
      <c r="G109" s="9" t="n"/>
    </row>
    <row r="110" ht="15.75" customHeight="1" s="496">
      <c r="A110" s="9" t="n"/>
      <c r="B110" s="9" t="n"/>
      <c r="C110" s="9" t="n"/>
      <c r="D110" s="9" t="n"/>
      <c r="E110" s="9" t="n"/>
      <c r="F110" s="9" t="n"/>
      <c r="G110" s="9" t="n"/>
    </row>
    <row r="111" ht="15.75" customHeight="1" s="496">
      <c r="A111" s="9" t="n"/>
      <c r="B111" s="9" t="n"/>
      <c r="C111" s="9" t="n"/>
      <c r="D111" s="9" t="n"/>
      <c r="E111" s="9" t="n"/>
      <c r="F111" s="9" t="n"/>
      <c r="G111" s="9" t="n"/>
    </row>
    <row r="112" ht="15.75" customHeight="1" s="496">
      <c r="A112" s="9" t="n"/>
      <c r="B112" s="9" t="n"/>
      <c r="C112" s="9" t="n"/>
      <c r="D112" s="9" t="n"/>
      <c r="E112" s="9" t="n"/>
      <c r="F112" s="9" t="n"/>
      <c r="G112" s="9" t="n"/>
    </row>
    <row r="113" ht="15.75" customHeight="1" s="496">
      <c r="A113" s="9" t="n"/>
      <c r="B113" s="9" t="n"/>
      <c r="C113" s="9" t="n"/>
      <c r="D113" s="9" t="n"/>
      <c r="E113" s="9" t="n"/>
      <c r="F113" s="9" t="n"/>
      <c r="G113" s="9" t="n"/>
    </row>
    <row r="114" ht="15.75" customHeight="1" s="496">
      <c r="A114" s="9" t="n"/>
      <c r="B114" s="9" t="n"/>
      <c r="C114" s="9" t="n"/>
      <c r="D114" s="9" t="n"/>
      <c r="E114" s="9" t="n"/>
      <c r="F114" s="9" t="n"/>
      <c r="G114" s="9" t="n"/>
    </row>
    <row r="115" ht="15.75" customHeight="1" s="496">
      <c r="A115" s="9" t="n"/>
      <c r="B115" s="9" t="n"/>
      <c r="C115" s="9" t="n"/>
      <c r="D115" s="9" t="n"/>
      <c r="E115" s="9" t="n"/>
      <c r="F115" s="9" t="n"/>
      <c r="G115" s="9" t="n"/>
    </row>
    <row r="116" ht="15.75" customHeight="1" s="496">
      <c r="A116" s="9" t="n"/>
      <c r="B116" s="9" t="n"/>
      <c r="C116" s="9" t="n"/>
      <c r="D116" s="9" t="n"/>
      <c r="E116" s="9" t="n"/>
      <c r="F116" s="9" t="n"/>
      <c r="G116" s="9" t="n"/>
    </row>
    <row r="117" ht="15.75" customHeight="1" s="496">
      <c r="A117" s="9" t="n"/>
      <c r="B117" s="9" t="n"/>
      <c r="C117" s="9" t="n"/>
      <c r="D117" s="9" t="n"/>
      <c r="E117" s="9" t="n"/>
      <c r="F117" s="9" t="n"/>
      <c r="G117" s="9" t="n"/>
    </row>
    <row r="118" ht="15.75" customHeight="1" s="496">
      <c r="A118" s="9" t="n"/>
      <c r="B118" s="9" t="n"/>
      <c r="C118" s="9" t="n"/>
      <c r="D118" s="9" t="n"/>
      <c r="E118" s="9" t="n"/>
      <c r="F118" s="9" t="n"/>
      <c r="G118" s="9" t="n"/>
    </row>
    <row r="119" ht="15.75" customHeight="1" s="496">
      <c r="A119" s="9" t="n"/>
      <c r="B119" s="9" t="n"/>
      <c r="C119" s="9" t="n"/>
      <c r="D119" s="9" t="n"/>
      <c r="E119" s="9" t="n"/>
      <c r="F119" s="9" t="n"/>
      <c r="G119" s="9" t="n"/>
    </row>
    <row r="120" ht="15.75" customHeight="1" s="496">
      <c r="A120" s="9" t="n"/>
      <c r="B120" s="9" t="n"/>
      <c r="C120" s="9" t="n"/>
      <c r="D120" s="9" t="n"/>
      <c r="E120" s="9" t="n"/>
      <c r="F120" s="9" t="n"/>
      <c r="G120" s="9" t="n"/>
    </row>
    <row r="121" ht="15.75" customHeight="1" s="496">
      <c r="A121" s="9" t="n"/>
      <c r="B121" s="9" t="n"/>
      <c r="C121" s="9" t="n"/>
      <c r="D121" s="9" t="n"/>
      <c r="E121" s="9" t="n"/>
      <c r="F121" s="9" t="n"/>
      <c r="G121" s="9" t="n"/>
    </row>
    <row r="122" ht="15.75" customHeight="1" s="496">
      <c r="A122" s="9" t="n"/>
      <c r="B122" s="9" t="n"/>
      <c r="C122" s="9" t="n"/>
      <c r="D122" s="9" t="n"/>
      <c r="E122" s="9" t="n"/>
      <c r="F122" s="9" t="n"/>
      <c r="G122" s="9" t="n"/>
    </row>
    <row r="123" ht="15.75" customHeight="1" s="496">
      <c r="A123" s="9" t="n"/>
      <c r="B123" s="9" t="n"/>
      <c r="C123" s="9" t="n"/>
      <c r="D123" s="9" t="n"/>
      <c r="E123" s="9" t="n"/>
      <c r="F123" s="9" t="n"/>
      <c r="G123" s="9" t="n"/>
    </row>
    <row r="124" ht="15.75" customHeight="1" s="496">
      <c r="A124" s="9" t="n"/>
      <c r="B124" s="9" t="n"/>
      <c r="C124" s="9" t="n"/>
      <c r="D124" s="9" t="n"/>
      <c r="E124" s="9" t="n"/>
      <c r="F124" s="9" t="n"/>
      <c r="G124" s="9" t="n"/>
    </row>
    <row r="125" ht="15.75" customHeight="1" s="496">
      <c r="A125" s="9" t="n"/>
      <c r="B125" s="9" t="n"/>
      <c r="C125" s="9" t="n"/>
      <c r="D125" s="9" t="n"/>
      <c r="E125" s="9" t="n"/>
      <c r="F125" s="9" t="n"/>
      <c r="G125" s="9" t="n"/>
    </row>
    <row r="126" ht="15.75" customHeight="1" s="496">
      <c r="A126" s="9" t="n"/>
      <c r="B126" s="9" t="n"/>
      <c r="C126" s="9" t="n"/>
      <c r="D126" s="9" t="n"/>
      <c r="E126" s="9" t="n"/>
      <c r="F126" s="9" t="n"/>
      <c r="G126" s="9" t="n"/>
    </row>
    <row r="127" ht="15.75" customHeight="1" s="496">
      <c r="A127" s="9" t="n"/>
      <c r="B127" s="9" t="n"/>
      <c r="C127" s="9" t="n"/>
      <c r="D127" s="9" t="n"/>
      <c r="E127" s="9" t="n"/>
      <c r="F127" s="9" t="n"/>
      <c r="G127" s="9" t="n"/>
    </row>
    <row r="128" ht="15.75" customHeight="1" s="496">
      <c r="A128" s="9" t="n"/>
      <c r="B128" s="9" t="n"/>
      <c r="C128" s="9" t="n"/>
      <c r="D128" s="9" t="n"/>
      <c r="E128" s="9" t="n"/>
      <c r="F128" s="9" t="n"/>
      <c r="G128" s="9" t="n"/>
    </row>
    <row r="129" ht="15.75" customHeight="1" s="496">
      <c r="A129" s="9" t="n"/>
      <c r="B129" s="9" t="n"/>
      <c r="C129" s="9" t="n"/>
      <c r="D129" s="9" t="n"/>
      <c r="E129" s="9" t="n"/>
      <c r="F129" s="9" t="n"/>
      <c r="G129" s="9" t="n"/>
    </row>
    <row r="130" ht="15.75" customHeight="1" s="496">
      <c r="A130" s="9" t="n"/>
      <c r="B130" s="9" t="n"/>
      <c r="C130" s="9" t="n"/>
      <c r="D130" s="9" t="n"/>
      <c r="E130" s="9" t="n"/>
      <c r="F130" s="9" t="n"/>
      <c r="G130" s="9" t="n"/>
    </row>
    <row r="131" ht="15.75" customHeight="1" s="496">
      <c r="A131" s="9" t="n"/>
      <c r="B131" s="9" t="n"/>
      <c r="C131" s="9" t="n"/>
      <c r="D131" s="9" t="n"/>
      <c r="E131" s="9" t="n"/>
      <c r="F131" s="9" t="n"/>
      <c r="G131" s="9" t="n"/>
    </row>
    <row r="132" ht="15.75" customHeight="1" s="496">
      <c r="A132" s="9" t="n"/>
      <c r="B132" s="9" t="n"/>
      <c r="C132" s="9" t="n"/>
      <c r="D132" s="9" t="n"/>
      <c r="E132" s="9" t="n"/>
      <c r="F132" s="9" t="n"/>
      <c r="G132" s="9" t="n"/>
    </row>
    <row r="133" ht="15.75" customHeight="1" s="496">
      <c r="A133" s="9" t="n"/>
      <c r="B133" s="9" t="n"/>
      <c r="C133" s="9" t="n"/>
      <c r="D133" s="9" t="n"/>
      <c r="E133" s="9" t="n"/>
      <c r="F133" s="9" t="n"/>
      <c r="G133" s="9" t="n"/>
    </row>
    <row r="134" ht="15.75" customHeight="1" s="496">
      <c r="A134" s="9" t="n"/>
      <c r="B134" s="9" t="n"/>
      <c r="C134" s="9" t="n"/>
      <c r="D134" s="9" t="n"/>
      <c r="E134" s="9" t="n"/>
      <c r="F134" s="9" t="n"/>
      <c r="G134" s="9" t="n"/>
    </row>
    <row r="135" ht="15.75" customHeight="1" s="496">
      <c r="A135" s="9" t="n"/>
      <c r="B135" s="9" t="n"/>
      <c r="C135" s="9" t="n"/>
      <c r="D135" s="9" t="n"/>
      <c r="E135" s="9" t="n"/>
      <c r="F135" s="9" t="n"/>
      <c r="G135" s="9" t="n"/>
    </row>
    <row r="136" ht="15.75" customHeight="1" s="496">
      <c r="A136" s="9" t="n"/>
      <c r="B136" s="9" t="n"/>
      <c r="C136" s="9" t="n"/>
      <c r="D136" s="9" t="n"/>
      <c r="E136" s="9" t="n"/>
      <c r="F136" s="9" t="n"/>
      <c r="G136" s="9" t="n"/>
    </row>
    <row r="137" ht="15.75" customHeight="1" s="496">
      <c r="A137" s="9" t="n"/>
      <c r="B137" s="9" t="n"/>
      <c r="C137" s="9" t="n"/>
      <c r="D137" s="9" t="n"/>
      <c r="E137" s="9" t="n"/>
      <c r="F137" s="9" t="n"/>
      <c r="G137" s="9" t="n"/>
    </row>
    <row r="138" ht="15.75" customHeight="1" s="496">
      <c r="A138" s="9" t="n"/>
      <c r="B138" s="9" t="n"/>
      <c r="C138" s="9" t="n"/>
      <c r="D138" s="9" t="n"/>
      <c r="E138" s="9" t="n"/>
      <c r="F138" s="9" t="n"/>
      <c r="G138" s="9" t="n"/>
    </row>
    <row r="139" ht="15.75" customHeight="1" s="496">
      <c r="A139" s="9" t="n"/>
      <c r="B139" s="9" t="n"/>
      <c r="C139" s="9" t="n"/>
      <c r="D139" s="9" t="n"/>
      <c r="E139" s="9" t="n"/>
      <c r="F139" s="9" t="n"/>
      <c r="G139" s="9" t="n"/>
    </row>
    <row r="140" ht="15.75" customHeight="1" s="496">
      <c r="A140" s="9" t="n"/>
      <c r="B140" s="9" t="n"/>
      <c r="C140" s="9" t="n"/>
      <c r="D140" s="9" t="n"/>
      <c r="E140" s="9" t="n"/>
      <c r="F140" s="9" t="n"/>
      <c r="G140" s="9" t="n"/>
    </row>
    <row r="141" ht="15.75" customHeight="1" s="496">
      <c r="A141" s="9" t="n"/>
      <c r="B141" s="9" t="n"/>
      <c r="C141" s="9" t="n"/>
      <c r="D141" s="9" t="n"/>
      <c r="E141" s="9" t="n"/>
      <c r="F141" s="9" t="n"/>
      <c r="G141" s="9" t="n"/>
    </row>
    <row r="142" ht="15.75" customHeight="1" s="496">
      <c r="A142" s="9" t="n"/>
      <c r="B142" s="9" t="n"/>
      <c r="C142" s="9" t="n"/>
      <c r="D142" s="9" t="n"/>
      <c r="E142" s="9" t="n"/>
      <c r="F142" s="9" t="n"/>
      <c r="G142" s="9" t="n"/>
    </row>
    <row r="143" ht="15.75" customHeight="1" s="496">
      <c r="A143" s="9" t="n"/>
      <c r="B143" s="9" t="n"/>
      <c r="C143" s="9" t="n"/>
      <c r="D143" s="9" t="n"/>
      <c r="E143" s="9" t="n"/>
      <c r="F143" s="9" t="n"/>
      <c r="G143" s="9" t="n"/>
    </row>
    <row r="144" ht="15.75" customHeight="1" s="496">
      <c r="A144" s="9" t="n"/>
      <c r="B144" s="9" t="n"/>
      <c r="C144" s="9" t="n"/>
      <c r="D144" s="9" t="n"/>
      <c r="E144" s="9" t="n"/>
      <c r="F144" s="9" t="n"/>
      <c r="G144" s="9" t="n"/>
    </row>
    <row r="145" ht="15.75" customHeight="1" s="496">
      <c r="A145" s="9" t="n"/>
      <c r="B145" s="9" t="n"/>
      <c r="C145" s="9" t="n"/>
      <c r="D145" s="9" t="n"/>
      <c r="E145" s="9" t="n"/>
      <c r="F145" s="9" t="n"/>
      <c r="G145" s="9" t="n"/>
    </row>
    <row r="146" ht="15.75" customHeight="1" s="496">
      <c r="A146" s="9" t="n"/>
      <c r="B146" s="9" t="n"/>
      <c r="C146" s="9" t="n"/>
      <c r="D146" s="9" t="n"/>
      <c r="E146" s="9" t="n"/>
      <c r="F146" s="9" t="n"/>
      <c r="G146" s="9" t="n"/>
    </row>
    <row r="147" ht="15.75" customHeight="1" s="496">
      <c r="A147" s="9" t="n"/>
      <c r="B147" s="9" t="n"/>
      <c r="C147" s="9" t="n"/>
      <c r="D147" s="9" t="n"/>
      <c r="E147" s="9" t="n"/>
      <c r="F147" s="9" t="n"/>
      <c r="G147" s="9" t="n"/>
    </row>
    <row r="148" ht="15.75" customHeight="1" s="496">
      <c r="A148" s="9" t="n"/>
      <c r="B148" s="9" t="n"/>
      <c r="C148" s="9" t="n"/>
      <c r="D148" s="9" t="n"/>
      <c r="E148" s="9" t="n"/>
      <c r="F148" s="9" t="n"/>
      <c r="G148" s="9" t="n"/>
    </row>
    <row r="149" ht="15.75" customHeight="1" s="496">
      <c r="A149" s="9" t="n"/>
      <c r="B149" s="9" t="n"/>
      <c r="C149" s="9" t="n"/>
      <c r="D149" s="9" t="n"/>
      <c r="E149" s="9" t="n"/>
      <c r="F149" s="9" t="n"/>
      <c r="G149" s="9" t="n"/>
    </row>
    <row r="150" ht="15.75" customHeight="1" s="496">
      <c r="A150" s="9" t="n"/>
      <c r="B150" s="9" t="n"/>
      <c r="C150" s="9" t="n"/>
      <c r="D150" s="9" t="n"/>
      <c r="E150" s="9" t="n"/>
      <c r="F150" s="9" t="n"/>
      <c r="G150" s="9" t="n"/>
    </row>
    <row r="151" ht="15.75" customHeight="1" s="496">
      <c r="A151" s="9" t="n"/>
      <c r="B151" s="9" t="n"/>
      <c r="C151" s="9" t="n"/>
      <c r="D151" s="9" t="n"/>
      <c r="E151" s="9" t="n"/>
      <c r="F151" s="9" t="n"/>
      <c r="G151" s="9" t="n"/>
    </row>
    <row r="152" ht="15.75" customHeight="1" s="496">
      <c r="A152" s="9" t="n"/>
      <c r="B152" s="9" t="n"/>
      <c r="C152" s="9" t="n"/>
      <c r="D152" s="9" t="n"/>
      <c r="E152" s="9" t="n"/>
      <c r="F152" s="9" t="n"/>
      <c r="G152" s="9" t="n"/>
    </row>
    <row r="153" ht="15.75" customHeight="1" s="496">
      <c r="A153" s="9" t="n"/>
      <c r="B153" s="9" t="n"/>
      <c r="C153" s="9" t="n"/>
      <c r="D153" s="9" t="n"/>
      <c r="E153" s="9" t="n"/>
      <c r="F153" s="9" t="n"/>
      <c r="G153" s="9" t="n"/>
    </row>
    <row r="154" ht="15.75" customHeight="1" s="496">
      <c r="A154" s="9" t="n"/>
      <c r="B154" s="9" t="n"/>
      <c r="C154" s="9" t="n"/>
      <c r="D154" s="9" t="n"/>
      <c r="E154" s="9" t="n"/>
      <c r="F154" s="9" t="n"/>
      <c r="G154" s="9" t="n"/>
    </row>
    <row r="155" ht="15.75" customHeight="1" s="496">
      <c r="A155" s="9" t="n"/>
      <c r="B155" s="9" t="n"/>
      <c r="C155" s="9" t="n"/>
      <c r="D155" s="9" t="n"/>
      <c r="E155" s="9" t="n"/>
      <c r="F155" s="9" t="n"/>
      <c r="G155" s="9" t="n"/>
    </row>
    <row r="156" ht="15.75" customHeight="1" s="496">
      <c r="A156" s="9" t="n"/>
      <c r="B156" s="9" t="n"/>
      <c r="C156" s="9" t="n"/>
      <c r="D156" s="9" t="n"/>
      <c r="E156" s="9" t="n"/>
      <c r="F156" s="9" t="n"/>
      <c r="G156" s="9" t="n"/>
    </row>
    <row r="157" ht="15.75" customHeight="1" s="496">
      <c r="A157" s="9" t="n"/>
      <c r="B157" s="9" t="n"/>
      <c r="C157" s="9" t="n"/>
      <c r="D157" s="9" t="n"/>
      <c r="E157" s="9" t="n"/>
      <c r="F157" s="9" t="n"/>
      <c r="G157" s="9" t="n"/>
    </row>
    <row r="158" ht="15.75" customHeight="1" s="496">
      <c r="A158" s="9" t="n"/>
      <c r="B158" s="9" t="n"/>
      <c r="C158" s="9" t="n"/>
      <c r="D158" s="9" t="n"/>
      <c r="E158" s="9" t="n"/>
      <c r="F158" s="9" t="n"/>
      <c r="G158" s="9" t="n"/>
    </row>
    <row r="159" ht="15.75" customHeight="1" s="496">
      <c r="A159" s="9" t="n"/>
      <c r="B159" s="9" t="n"/>
      <c r="C159" s="9" t="n"/>
      <c r="D159" s="9" t="n"/>
      <c r="E159" s="9" t="n"/>
      <c r="F159" s="9" t="n"/>
      <c r="G159" s="9" t="n"/>
    </row>
    <row r="160" ht="15.75" customHeight="1" s="496">
      <c r="A160" s="9" t="n"/>
      <c r="B160" s="9" t="n"/>
      <c r="C160" s="9" t="n"/>
      <c r="D160" s="9" t="n"/>
      <c r="E160" s="9" t="n"/>
      <c r="F160" s="9" t="n"/>
      <c r="G160" s="9" t="n"/>
    </row>
    <row r="161" ht="15.75" customHeight="1" s="496">
      <c r="A161" s="9" t="n"/>
      <c r="B161" s="9" t="n"/>
      <c r="C161" s="9" t="n"/>
      <c r="D161" s="9" t="n"/>
      <c r="E161" s="9" t="n"/>
      <c r="F161" s="9" t="n"/>
      <c r="G161" s="9" t="n"/>
    </row>
    <row r="162" ht="15.75" customHeight="1" s="496">
      <c r="A162" s="9" t="n"/>
      <c r="B162" s="9" t="n"/>
      <c r="C162" s="9" t="n"/>
      <c r="D162" s="9" t="n"/>
      <c r="E162" s="9" t="n"/>
      <c r="F162" s="9" t="n"/>
      <c r="G162" s="9" t="n"/>
    </row>
    <row r="163" ht="15.75" customHeight="1" s="496">
      <c r="A163" s="9" t="n"/>
      <c r="B163" s="9" t="n"/>
      <c r="C163" s="9" t="n"/>
      <c r="D163" s="9" t="n"/>
      <c r="E163" s="9" t="n"/>
      <c r="F163" s="9" t="n"/>
      <c r="G163" s="9" t="n"/>
    </row>
    <row r="164" ht="15.75" customHeight="1" s="496">
      <c r="A164" s="9" t="n"/>
      <c r="B164" s="9" t="n"/>
      <c r="C164" s="9" t="n"/>
      <c r="D164" s="9" t="n"/>
      <c r="E164" s="9" t="n"/>
      <c r="F164" s="9" t="n"/>
      <c r="G164" s="9" t="n"/>
    </row>
    <row r="165" ht="15.75" customHeight="1" s="496">
      <c r="A165" s="9" t="n"/>
      <c r="B165" s="9" t="n"/>
      <c r="C165" s="9" t="n"/>
      <c r="D165" s="9" t="n"/>
      <c r="E165" s="9" t="n"/>
      <c r="F165" s="9" t="n"/>
      <c r="G165" s="9" t="n"/>
    </row>
    <row r="166" ht="15.75" customHeight="1" s="496">
      <c r="A166" s="9" t="n"/>
      <c r="B166" s="9" t="n"/>
      <c r="C166" s="9" t="n"/>
      <c r="D166" s="9" t="n"/>
      <c r="E166" s="9" t="n"/>
      <c r="F166" s="9" t="n"/>
      <c r="G166" s="9" t="n"/>
    </row>
    <row r="167" ht="15.75" customHeight="1" s="496">
      <c r="A167" s="9" t="n"/>
      <c r="B167" s="9" t="n"/>
      <c r="C167" s="9" t="n"/>
      <c r="D167" s="9" t="n"/>
      <c r="E167" s="9" t="n"/>
      <c r="F167" s="9" t="n"/>
      <c r="G167" s="9" t="n"/>
    </row>
    <row r="168" ht="15.75" customHeight="1" s="496">
      <c r="A168" s="9" t="n"/>
      <c r="B168" s="9" t="n"/>
      <c r="C168" s="9" t="n"/>
      <c r="D168" s="9" t="n"/>
      <c r="E168" s="9" t="n"/>
      <c r="F168" s="9" t="n"/>
      <c r="G168" s="9" t="n"/>
    </row>
    <row r="169" ht="15.75" customHeight="1" s="496">
      <c r="A169" s="9" t="n"/>
      <c r="B169" s="9" t="n"/>
      <c r="C169" s="9" t="n"/>
      <c r="D169" s="9" t="n"/>
      <c r="E169" s="9" t="n"/>
      <c r="F169" s="9" t="n"/>
      <c r="G169" s="9" t="n"/>
    </row>
    <row r="170" ht="15.75" customHeight="1" s="496">
      <c r="A170" s="9" t="n"/>
      <c r="B170" s="9" t="n"/>
      <c r="C170" s="9" t="n"/>
      <c r="D170" s="9" t="n"/>
      <c r="E170" s="9" t="n"/>
      <c r="F170" s="9" t="n"/>
      <c r="G170" s="9" t="n"/>
    </row>
    <row r="171" ht="15.75" customHeight="1" s="496">
      <c r="A171" s="9" t="n"/>
      <c r="B171" s="9" t="n"/>
      <c r="C171" s="9" t="n"/>
      <c r="D171" s="9" t="n"/>
      <c r="E171" s="9" t="n"/>
      <c r="F171" s="9" t="n"/>
      <c r="G171" s="9" t="n"/>
    </row>
    <row r="172" ht="15.75" customHeight="1" s="496">
      <c r="A172" s="9" t="n"/>
      <c r="B172" s="9" t="n"/>
      <c r="C172" s="9" t="n"/>
      <c r="D172" s="9" t="n"/>
      <c r="E172" s="9" t="n"/>
      <c r="F172" s="9" t="n"/>
      <c r="G172" s="9" t="n"/>
    </row>
    <row r="173" ht="15.75" customHeight="1" s="496">
      <c r="A173" s="9" t="n"/>
      <c r="B173" s="9" t="n"/>
      <c r="C173" s="9" t="n"/>
      <c r="D173" s="9" t="n"/>
      <c r="E173" s="9" t="n"/>
      <c r="F173" s="9" t="n"/>
      <c r="G173" s="9" t="n"/>
    </row>
    <row r="174" ht="15.75" customHeight="1" s="496">
      <c r="A174" s="9" t="n"/>
      <c r="B174" s="9" t="n"/>
      <c r="C174" s="9" t="n"/>
      <c r="D174" s="9" t="n"/>
      <c r="E174" s="9" t="n"/>
      <c r="F174" s="9" t="n"/>
      <c r="G174" s="9" t="n"/>
    </row>
    <row r="175" ht="15.75" customHeight="1" s="496">
      <c r="A175" s="9" t="n"/>
      <c r="B175" s="9" t="n"/>
      <c r="C175" s="9" t="n"/>
      <c r="D175" s="9" t="n"/>
      <c r="E175" s="9" t="n"/>
      <c r="F175" s="9" t="n"/>
      <c r="G175" s="9" t="n"/>
    </row>
    <row r="176" ht="15.75" customHeight="1" s="496">
      <c r="A176" s="9" t="n"/>
      <c r="B176" s="9" t="n"/>
      <c r="C176" s="9" t="n"/>
      <c r="D176" s="9" t="n"/>
      <c r="E176" s="9" t="n"/>
      <c r="F176" s="9" t="n"/>
      <c r="G176" s="9" t="n"/>
    </row>
    <row r="177" ht="15.75" customHeight="1" s="496">
      <c r="A177" s="9" t="n"/>
      <c r="B177" s="9" t="n"/>
      <c r="C177" s="9" t="n"/>
      <c r="D177" s="9" t="n"/>
      <c r="E177" s="9" t="n"/>
      <c r="F177" s="9" t="n"/>
      <c r="G177" s="9" t="n"/>
    </row>
    <row r="178" ht="15.75" customHeight="1" s="496">
      <c r="A178" s="9" t="n"/>
      <c r="B178" s="9" t="n"/>
      <c r="C178" s="9" t="n"/>
      <c r="D178" s="9" t="n"/>
      <c r="E178" s="9" t="n"/>
      <c r="F178" s="9" t="n"/>
      <c r="G178" s="9" t="n"/>
    </row>
    <row r="179" ht="15.75" customHeight="1" s="496">
      <c r="A179" s="9" t="n"/>
      <c r="B179" s="9" t="n"/>
      <c r="C179" s="9" t="n"/>
      <c r="D179" s="9" t="n"/>
      <c r="E179" s="9" t="n"/>
      <c r="F179" s="9" t="n"/>
      <c r="G179" s="9" t="n"/>
    </row>
    <row r="180" ht="15.75" customHeight="1" s="496">
      <c r="A180" s="9" t="n"/>
      <c r="B180" s="9" t="n"/>
      <c r="C180" s="9" t="n"/>
      <c r="D180" s="9" t="n"/>
      <c r="E180" s="9" t="n"/>
      <c r="F180" s="9" t="n"/>
      <c r="G180" s="9" t="n"/>
    </row>
    <row r="181" ht="15.75" customHeight="1" s="496">
      <c r="A181" s="9" t="n"/>
      <c r="B181" s="9" t="n"/>
      <c r="C181" s="9" t="n"/>
      <c r="D181" s="9" t="n"/>
      <c r="E181" s="9" t="n"/>
      <c r="F181" s="9" t="n"/>
      <c r="G181" s="9" t="n"/>
    </row>
    <row r="182" ht="15.75" customHeight="1" s="496">
      <c r="A182" s="9" t="n"/>
      <c r="B182" s="9" t="n"/>
      <c r="C182" s="9" t="n"/>
      <c r="D182" s="9" t="n"/>
      <c r="E182" s="9" t="n"/>
      <c r="F182" s="9" t="n"/>
      <c r="G182" s="9" t="n"/>
    </row>
    <row r="183" ht="15.75" customHeight="1" s="496">
      <c r="A183" s="9" t="n"/>
      <c r="B183" s="9" t="n"/>
      <c r="C183" s="9" t="n"/>
      <c r="D183" s="9" t="n"/>
      <c r="E183" s="9" t="n"/>
      <c r="F183" s="9" t="n"/>
      <c r="G183" s="9" t="n"/>
    </row>
    <row r="184" ht="15.75" customHeight="1" s="496">
      <c r="A184" s="9" t="n"/>
      <c r="B184" s="9" t="n"/>
      <c r="C184" s="9" t="n"/>
      <c r="D184" s="9" t="n"/>
      <c r="E184" s="9" t="n"/>
      <c r="F184" s="9" t="n"/>
      <c r="G184" s="9" t="n"/>
    </row>
    <row r="185" ht="15.75" customHeight="1" s="496">
      <c r="A185" s="9" t="n"/>
      <c r="B185" s="9" t="n"/>
      <c r="C185" s="9" t="n"/>
      <c r="D185" s="9" t="n"/>
      <c r="E185" s="9" t="n"/>
      <c r="F185" s="9" t="n"/>
      <c r="G185" s="9" t="n"/>
    </row>
    <row r="186" ht="15.75" customHeight="1" s="496">
      <c r="A186" s="9" t="n"/>
      <c r="B186" s="9" t="n"/>
      <c r="C186" s="9" t="n"/>
      <c r="D186" s="9" t="n"/>
      <c r="E186" s="9" t="n"/>
      <c r="F186" s="9" t="n"/>
      <c r="G186" s="9" t="n"/>
    </row>
    <row r="187" ht="15.75" customHeight="1" s="496">
      <c r="A187" s="9" t="n"/>
      <c r="B187" s="9" t="n"/>
      <c r="C187" s="9" t="n"/>
      <c r="D187" s="9" t="n"/>
      <c r="E187" s="9" t="n"/>
      <c r="F187" s="9" t="n"/>
      <c r="G187" s="9" t="n"/>
    </row>
    <row r="188" ht="15.75" customHeight="1" s="496">
      <c r="A188" s="9" t="n"/>
      <c r="B188" s="9" t="n"/>
      <c r="C188" s="9" t="n"/>
      <c r="D188" s="9" t="n"/>
      <c r="E188" s="9" t="n"/>
      <c r="F188" s="9" t="n"/>
      <c r="G188" s="9" t="n"/>
    </row>
    <row r="189" ht="15.75" customHeight="1" s="496">
      <c r="A189" s="9" t="n"/>
      <c r="B189" s="9" t="n"/>
      <c r="C189" s="9" t="n"/>
      <c r="D189" s="9" t="n"/>
      <c r="E189" s="9" t="n"/>
      <c r="F189" s="9" t="n"/>
      <c r="G189" s="9" t="n"/>
    </row>
    <row r="190" ht="15.75" customHeight="1" s="496">
      <c r="A190" s="9" t="n"/>
      <c r="B190" s="9" t="n"/>
      <c r="C190" s="9" t="n"/>
      <c r="D190" s="9" t="n"/>
      <c r="E190" s="9" t="n"/>
      <c r="F190" s="9" t="n"/>
      <c r="G190" s="9" t="n"/>
    </row>
    <row r="191" ht="15.75" customHeight="1" s="496">
      <c r="A191" s="9" t="n"/>
      <c r="B191" s="9" t="n"/>
      <c r="C191" s="9" t="n"/>
      <c r="D191" s="9" t="n"/>
      <c r="E191" s="9" t="n"/>
      <c r="F191" s="9" t="n"/>
      <c r="G191" s="9" t="n"/>
    </row>
    <row r="192" ht="15.75" customHeight="1" s="496">
      <c r="A192" s="9" t="n"/>
      <c r="B192" s="9" t="n"/>
      <c r="C192" s="9" t="n"/>
      <c r="D192" s="9" t="n"/>
      <c r="E192" s="9" t="n"/>
      <c r="F192" s="9" t="n"/>
      <c r="G192" s="9" t="n"/>
    </row>
    <row r="193" ht="15.75" customHeight="1" s="496">
      <c r="A193" s="9" t="n"/>
      <c r="B193" s="9" t="n"/>
      <c r="C193" s="9" t="n"/>
      <c r="D193" s="9" t="n"/>
      <c r="E193" s="9" t="n"/>
      <c r="F193" s="9" t="n"/>
      <c r="G193" s="9" t="n"/>
    </row>
    <row r="194" ht="15.75" customHeight="1" s="496">
      <c r="A194" s="9" t="n"/>
      <c r="B194" s="9" t="n"/>
      <c r="C194" s="9" t="n"/>
      <c r="D194" s="9" t="n"/>
      <c r="E194" s="9" t="n"/>
      <c r="F194" s="9" t="n"/>
      <c r="G194" s="9" t="n"/>
    </row>
    <row r="195" ht="15.75" customHeight="1" s="496">
      <c r="A195" s="9" t="n"/>
      <c r="B195" s="9" t="n"/>
      <c r="C195" s="9" t="n"/>
      <c r="D195" s="9" t="n"/>
      <c r="E195" s="9" t="n"/>
      <c r="F195" s="9" t="n"/>
      <c r="G195" s="9" t="n"/>
    </row>
    <row r="196" ht="15.75" customHeight="1" s="496">
      <c r="A196" s="9" t="n"/>
      <c r="B196" s="9" t="n"/>
      <c r="C196" s="9" t="n"/>
      <c r="D196" s="9" t="n"/>
      <c r="E196" s="9" t="n"/>
      <c r="F196" s="9" t="n"/>
      <c r="G196" s="9" t="n"/>
    </row>
    <row r="197" ht="15.75" customHeight="1" s="496">
      <c r="A197" s="9" t="n"/>
      <c r="B197" s="9" t="n"/>
      <c r="C197" s="9" t="n"/>
      <c r="D197" s="9" t="n"/>
      <c r="E197" s="9" t="n"/>
      <c r="F197" s="9" t="n"/>
      <c r="G197" s="9" t="n"/>
    </row>
    <row r="198" ht="15.75" customHeight="1" s="496">
      <c r="A198" s="9" t="n"/>
      <c r="B198" s="9" t="n"/>
      <c r="C198" s="9" t="n"/>
      <c r="D198" s="9" t="n"/>
      <c r="E198" s="9" t="n"/>
      <c r="F198" s="9" t="n"/>
      <c r="G198" s="9" t="n"/>
    </row>
    <row r="199" ht="15.75" customHeight="1" s="496">
      <c r="A199" s="9" t="n"/>
      <c r="B199" s="9" t="n"/>
      <c r="C199" s="9" t="n"/>
      <c r="D199" s="9" t="n"/>
      <c r="E199" s="9" t="n"/>
      <c r="F199" s="9" t="n"/>
      <c r="G199" s="9" t="n"/>
    </row>
    <row r="200" ht="15.75" customHeight="1" s="496">
      <c r="A200" s="9" t="n"/>
      <c r="B200" s="9" t="n"/>
      <c r="C200" s="9" t="n"/>
      <c r="D200" s="9" t="n"/>
      <c r="E200" s="9" t="n"/>
      <c r="F200" s="9" t="n"/>
      <c r="G200" s="9" t="n"/>
    </row>
    <row r="201" ht="15.75" customHeight="1" s="496">
      <c r="A201" s="9" t="n"/>
      <c r="B201" s="9" t="n"/>
      <c r="C201" s="9" t="n"/>
      <c r="D201" s="9" t="n"/>
      <c r="E201" s="9" t="n"/>
      <c r="F201" s="9" t="n"/>
      <c r="G201" s="9" t="n"/>
    </row>
    <row r="202" ht="15.75" customHeight="1" s="496">
      <c r="A202" s="9" t="n"/>
      <c r="B202" s="9" t="n"/>
      <c r="C202" s="9" t="n"/>
      <c r="D202" s="9" t="n"/>
      <c r="E202" s="9" t="n"/>
      <c r="F202" s="9" t="n"/>
      <c r="G202" s="9" t="n"/>
    </row>
    <row r="203" ht="15.75" customHeight="1" s="496">
      <c r="A203" s="9" t="n"/>
      <c r="B203" s="9" t="n"/>
      <c r="C203" s="9" t="n"/>
      <c r="D203" s="9" t="n"/>
      <c r="E203" s="9" t="n"/>
      <c r="F203" s="9" t="n"/>
      <c r="G203" s="9" t="n"/>
    </row>
    <row r="204" ht="15.75" customHeight="1" s="496">
      <c r="A204" s="9" t="n"/>
      <c r="B204" s="9" t="n"/>
      <c r="C204" s="9" t="n"/>
      <c r="D204" s="9" t="n"/>
      <c r="E204" s="9" t="n"/>
      <c r="F204" s="9" t="n"/>
      <c r="G204" s="9" t="n"/>
    </row>
    <row r="205" ht="15.75" customHeight="1" s="496">
      <c r="A205" s="9" t="n"/>
      <c r="B205" s="9" t="n"/>
      <c r="C205" s="9" t="n"/>
      <c r="D205" s="9" t="n"/>
      <c r="E205" s="9" t="n"/>
      <c r="F205" s="9" t="n"/>
      <c r="G205" s="9" t="n"/>
    </row>
    <row r="206" ht="15.75" customHeight="1" s="496">
      <c r="A206" s="9" t="n"/>
      <c r="B206" s="9" t="n"/>
      <c r="C206" s="9" t="n"/>
      <c r="D206" s="9" t="n"/>
      <c r="E206" s="9" t="n"/>
      <c r="F206" s="9" t="n"/>
      <c r="G206" s="9" t="n"/>
    </row>
    <row r="207" ht="15.75" customHeight="1" s="496">
      <c r="A207" s="9" t="n"/>
      <c r="B207" s="9" t="n"/>
      <c r="C207" s="9" t="n"/>
      <c r="D207" s="9" t="n"/>
      <c r="E207" s="9" t="n"/>
      <c r="F207" s="9" t="n"/>
      <c r="G207" s="9" t="n"/>
    </row>
    <row r="208" ht="15.75" customHeight="1" s="496">
      <c r="A208" s="9" t="n"/>
      <c r="B208" s="9" t="n"/>
      <c r="C208" s="9" t="n"/>
      <c r="D208" s="9" t="n"/>
      <c r="E208" s="9" t="n"/>
      <c r="F208" s="9" t="n"/>
      <c r="G208" s="9" t="n"/>
    </row>
    <row r="209" ht="15.75" customHeight="1" s="496">
      <c r="A209" s="9" t="n"/>
      <c r="B209" s="9" t="n"/>
      <c r="C209" s="9" t="n"/>
      <c r="D209" s="9" t="n"/>
      <c r="E209" s="9" t="n"/>
      <c r="F209" s="9" t="n"/>
      <c r="G209" s="9" t="n"/>
    </row>
    <row r="210" ht="15.75" customHeight="1" s="496">
      <c r="A210" s="9" t="n"/>
      <c r="B210" s="9" t="n"/>
      <c r="C210" s="9" t="n"/>
      <c r="D210" s="9" t="n"/>
      <c r="E210" s="9" t="n"/>
      <c r="F210" s="9" t="n"/>
      <c r="G210" s="9" t="n"/>
    </row>
    <row r="211" ht="15.75" customHeight="1" s="496">
      <c r="A211" s="9" t="n"/>
      <c r="B211" s="9" t="n"/>
      <c r="C211" s="9" t="n"/>
      <c r="D211" s="9" t="n"/>
      <c r="E211" s="9" t="n"/>
      <c r="F211" s="9" t="n"/>
      <c r="G211" s="9" t="n"/>
    </row>
    <row r="212" ht="15.75" customHeight="1" s="496">
      <c r="A212" s="9" t="n"/>
      <c r="B212" s="9" t="n"/>
      <c r="C212" s="9" t="n"/>
      <c r="D212" s="9" t="n"/>
      <c r="E212" s="9" t="n"/>
      <c r="F212" s="9" t="n"/>
      <c r="G212" s="9" t="n"/>
    </row>
    <row r="213" ht="15.75" customHeight="1" s="496">
      <c r="A213" s="9" t="n"/>
      <c r="B213" s="9" t="n"/>
      <c r="C213" s="9" t="n"/>
      <c r="D213" s="9" t="n"/>
      <c r="E213" s="9" t="n"/>
      <c r="F213" s="9" t="n"/>
      <c r="G213" s="9" t="n"/>
    </row>
    <row r="214" ht="15.75" customHeight="1" s="496">
      <c r="A214" s="9" t="n"/>
      <c r="B214" s="9" t="n"/>
      <c r="C214" s="9" t="n"/>
      <c r="D214" s="9" t="n"/>
      <c r="E214" s="9" t="n"/>
      <c r="F214" s="9" t="n"/>
      <c r="G214" s="9" t="n"/>
    </row>
    <row r="215" ht="15.75" customHeight="1" s="496">
      <c r="A215" s="9" t="n"/>
      <c r="B215" s="9" t="n"/>
      <c r="C215" s="9" t="n"/>
      <c r="D215" s="9" t="n"/>
      <c r="E215" s="9" t="n"/>
      <c r="F215" s="9" t="n"/>
      <c r="G215" s="9" t="n"/>
    </row>
    <row r="216" ht="15.75" customHeight="1" s="496">
      <c r="A216" s="9" t="n"/>
      <c r="B216" s="9" t="n"/>
      <c r="C216" s="9" t="n"/>
      <c r="D216" s="9" t="n"/>
      <c r="E216" s="9" t="n"/>
      <c r="F216" s="9" t="n"/>
      <c r="G216" s="9" t="n"/>
    </row>
    <row r="217" ht="15.75" customHeight="1" s="496">
      <c r="A217" s="9" t="n"/>
      <c r="B217" s="9" t="n"/>
      <c r="C217" s="9" t="n"/>
      <c r="D217" s="9" t="n"/>
      <c r="E217" s="9" t="n"/>
      <c r="F217" s="9" t="n"/>
      <c r="G217" s="9" t="n"/>
    </row>
    <row r="218" ht="15.75" customHeight="1" s="496">
      <c r="A218" s="9" t="n"/>
      <c r="B218" s="9" t="n"/>
      <c r="C218" s="9" t="n"/>
      <c r="D218" s="9" t="n"/>
      <c r="E218" s="9" t="n"/>
      <c r="F218" s="9" t="n"/>
      <c r="G218" s="9" t="n"/>
    </row>
    <row r="219" ht="15.75" customHeight="1" s="496">
      <c r="A219" s="9" t="n"/>
      <c r="B219" s="9" t="n"/>
      <c r="C219" s="9" t="n"/>
      <c r="D219" s="9" t="n"/>
      <c r="E219" s="9" t="n"/>
      <c r="F219" s="9" t="n"/>
      <c r="G219" s="9" t="n"/>
    </row>
    <row r="220" ht="15.75" customHeight="1" s="496">
      <c r="A220" s="9" t="n"/>
      <c r="B220" s="9" t="n"/>
      <c r="C220" s="9" t="n"/>
      <c r="D220" s="9" t="n"/>
      <c r="E220" s="9" t="n"/>
      <c r="F220" s="9" t="n"/>
      <c r="G220" s="9" t="n"/>
    </row>
    <row r="221" ht="15.75" customHeight="1" s="496">
      <c r="A221" s="9" t="n"/>
      <c r="B221" s="9" t="n"/>
      <c r="C221" s="9" t="n"/>
      <c r="D221" s="9" t="n"/>
      <c r="E221" s="9" t="n"/>
      <c r="F221" s="9" t="n"/>
      <c r="G221" s="9" t="n"/>
    </row>
    <row r="222" ht="15.75" customHeight="1" s="496">
      <c r="A222" s="9" t="n"/>
      <c r="B222" s="9" t="n"/>
      <c r="C222" s="9" t="n"/>
      <c r="D222" s="9" t="n"/>
      <c r="E222" s="9" t="n"/>
      <c r="F222" s="9" t="n"/>
      <c r="G222" s="9" t="n"/>
    </row>
    <row r="223" ht="15.75" customHeight="1" s="496">
      <c r="A223" s="9" t="n"/>
      <c r="B223" s="9" t="n"/>
      <c r="C223" s="9" t="n"/>
      <c r="D223" s="9" t="n"/>
      <c r="E223" s="9" t="n"/>
      <c r="F223" s="9" t="n"/>
      <c r="G223" s="9" t="n"/>
    </row>
    <row r="224" ht="15.75" customHeight="1" s="496">
      <c r="A224" s="9" t="n"/>
      <c r="B224" s="9" t="n"/>
      <c r="C224" s="9" t="n"/>
      <c r="D224" s="9" t="n"/>
      <c r="E224" s="9" t="n"/>
      <c r="F224" s="9" t="n"/>
      <c r="G224" s="9" t="n"/>
    </row>
    <row r="225" ht="15.75" customHeight="1" s="496">
      <c r="A225" s="9" t="n"/>
      <c r="B225" s="9" t="n"/>
      <c r="C225" s="9" t="n"/>
      <c r="D225" s="9" t="n"/>
      <c r="E225" s="9" t="n"/>
      <c r="F225" s="9" t="n"/>
      <c r="G225" s="9" t="n"/>
    </row>
    <row r="226" ht="15.75" customHeight="1" s="496">
      <c r="A226" s="9" t="n"/>
      <c r="B226" s="9" t="n"/>
      <c r="C226" s="9" t="n"/>
      <c r="D226" s="9" t="n"/>
      <c r="E226" s="9" t="n"/>
      <c r="F226" s="9" t="n"/>
      <c r="G226" s="9" t="n"/>
    </row>
    <row r="227" ht="15.75" customHeight="1" s="496">
      <c r="A227" s="9" t="n"/>
      <c r="B227" s="9" t="n"/>
      <c r="C227" s="9" t="n"/>
      <c r="D227" s="9" t="n"/>
      <c r="E227" s="9" t="n"/>
      <c r="F227" s="9" t="n"/>
      <c r="G227" s="9" t="n"/>
    </row>
    <row r="228" ht="15.75" customHeight="1" s="496">
      <c r="A228" s="9" t="n"/>
      <c r="B228" s="9" t="n"/>
      <c r="C228" s="9" t="n"/>
      <c r="D228" s="9" t="n"/>
      <c r="E228" s="9" t="n"/>
      <c r="F228" s="9" t="n"/>
      <c r="G228" s="9" t="n"/>
    </row>
    <row r="229" ht="15.75" customHeight="1" s="496">
      <c r="A229" s="9" t="n"/>
      <c r="B229" s="9" t="n"/>
      <c r="C229" s="9" t="n"/>
      <c r="D229" s="9" t="n"/>
      <c r="E229" s="9" t="n"/>
      <c r="F229" s="9" t="n"/>
      <c r="G229" s="9" t="n"/>
    </row>
    <row r="230" ht="15.75" customHeight="1" s="496">
      <c r="A230" s="9" t="n"/>
      <c r="B230" s="9" t="n"/>
      <c r="C230" s="9" t="n"/>
      <c r="D230" s="9" t="n"/>
      <c r="E230" s="9" t="n"/>
      <c r="F230" s="9" t="n"/>
      <c r="G230" s="9" t="n"/>
    </row>
    <row r="231" ht="15.75" customHeight="1" s="496">
      <c r="A231" s="9" t="n"/>
      <c r="B231" s="9" t="n"/>
      <c r="C231" s="9" t="n"/>
      <c r="D231" s="9" t="n"/>
      <c r="E231" s="9" t="n"/>
      <c r="F231" s="9" t="n"/>
      <c r="G231" s="9" t="n"/>
    </row>
    <row r="232" ht="15.75" customHeight="1" s="496">
      <c r="A232" s="9" t="n"/>
      <c r="B232" s="9" t="n"/>
      <c r="C232" s="9" t="n"/>
      <c r="D232" s="9" t="n"/>
      <c r="E232" s="9" t="n"/>
      <c r="F232" s="9" t="n"/>
      <c r="G232" s="9" t="n"/>
    </row>
    <row r="233" ht="15.75" customHeight="1" s="496">
      <c r="A233" s="9" t="n"/>
      <c r="B233" s="9" t="n"/>
      <c r="C233" s="9" t="n"/>
      <c r="D233" s="9" t="n"/>
      <c r="E233" s="9" t="n"/>
      <c r="F233" s="9" t="n"/>
      <c r="G233" s="9" t="n"/>
    </row>
    <row r="234" ht="15.75" customHeight="1" s="496">
      <c r="A234" s="9" t="n"/>
      <c r="B234" s="9" t="n"/>
      <c r="C234" s="9" t="n"/>
      <c r="D234" s="9" t="n"/>
      <c r="E234" s="9" t="n"/>
      <c r="F234" s="9" t="n"/>
      <c r="G234" s="9" t="n"/>
    </row>
    <row r="235" ht="15.75" customHeight="1" s="496">
      <c r="A235" s="9" t="n"/>
      <c r="B235" s="9" t="n"/>
      <c r="C235" s="9" t="n"/>
      <c r="D235" s="9" t="n"/>
      <c r="E235" s="9" t="n"/>
      <c r="F235" s="9" t="n"/>
      <c r="G235" s="9" t="n"/>
    </row>
    <row r="236" ht="15.75" customHeight="1" s="496">
      <c r="A236" s="9" t="n"/>
      <c r="B236" s="9" t="n"/>
      <c r="C236" s="9" t="n"/>
      <c r="D236" s="9" t="n"/>
      <c r="E236" s="9" t="n"/>
      <c r="F236" s="9" t="n"/>
      <c r="G236" s="9" t="n"/>
    </row>
    <row r="237" ht="15.75" customHeight="1" s="496">
      <c r="A237" s="9" t="n"/>
      <c r="B237" s="9" t="n"/>
      <c r="C237" s="9" t="n"/>
      <c r="D237" s="9" t="n"/>
      <c r="E237" s="9" t="n"/>
      <c r="F237" s="9" t="n"/>
      <c r="G237" s="9" t="n"/>
    </row>
    <row r="238" ht="15.75" customHeight="1" s="496">
      <c r="A238" s="9" t="n"/>
      <c r="B238" s="9" t="n"/>
      <c r="C238" s="9" t="n"/>
      <c r="D238" s="9" t="n"/>
      <c r="E238" s="9" t="n"/>
      <c r="F238" s="9" t="n"/>
      <c r="G238" s="9" t="n"/>
    </row>
    <row r="239" ht="15.75" customHeight="1" s="496">
      <c r="A239" s="9" t="n"/>
      <c r="B239" s="9" t="n"/>
      <c r="C239" s="9" t="n"/>
      <c r="D239" s="9" t="n"/>
      <c r="E239" s="9" t="n"/>
      <c r="F239" s="9" t="n"/>
      <c r="G239" s="9" t="n"/>
    </row>
    <row r="240" ht="15.75" customHeight="1" s="496">
      <c r="A240" s="9" t="n"/>
      <c r="B240" s="9" t="n"/>
      <c r="C240" s="9" t="n"/>
      <c r="D240" s="9" t="n"/>
      <c r="E240" s="9" t="n"/>
      <c r="F240" s="9" t="n"/>
      <c r="G240" s="9" t="n"/>
    </row>
    <row r="241" ht="15.75" customHeight="1" s="496">
      <c r="A241" s="9" t="n"/>
      <c r="B241" s="9" t="n"/>
      <c r="C241" s="9" t="n"/>
      <c r="D241" s="9" t="n"/>
      <c r="E241" s="9" t="n"/>
      <c r="F241" s="9" t="n"/>
      <c r="G241" s="9" t="n"/>
    </row>
    <row r="242" ht="15.75" customHeight="1" s="496">
      <c r="A242" s="9" t="n"/>
      <c r="B242" s="9" t="n"/>
      <c r="C242" s="9" t="n"/>
      <c r="D242" s="9" t="n"/>
      <c r="E242" s="9" t="n"/>
      <c r="F242" s="9" t="n"/>
      <c r="G242" s="9" t="n"/>
    </row>
    <row r="243" ht="15.75" customHeight="1" s="496">
      <c r="A243" s="9" t="n"/>
      <c r="B243" s="9" t="n"/>
      <c r="C243" s="9" t="n"/>
      <c r="D243" s="9" t="n"/>
      <c r="E243" s="9" t="n"/>
      <c r="F243" s="9" t="n"/>
      <c r="G243" s="9" t="n"/>
    </row>
    <row r="244" ht="15.75" customHeight="1" s="496">
      <c r="A244" s="9" t="n"/>
      <c r="B244" s="9" t="n"/>
      <c r="C244" s="9" t="n"/>
      <c r="D244" s="9" t="n"/>
      <c r="E244" s="9" t="n"/>
      <c r="F244" s="9" t="n"/>
      <c r="G244" s="9" t="n"/>
    </row>
    <row r="245" ht="15.75" customHeight="1" s="496">
      <c r="A245" s="9" t="n"/>
      <c r="B245" s="9" t="n"/>
      <c r="C245" s="9" t="n"/>
      <c r="D245" s="9" t="n"/>
      <c r="E245" s="9" t="n"/>
      <c r="F245" s="9" t="n"/>
      <c r="G245" s="9" t="n"/>
    </row>
    <row r="246" ht="15.75" customHeight="1" s="496">
      <c r="A246" s="9" t="n"/>
      <c r="B246" s="9" t="n"/>
      <c r="C246" s="9" t="n"/>
      <c r="D246" s="9" t="n"/>
      <c r="E246" s="9" t="n"/>
      <c r="F246" s="9" t="n"/>
      <c r="G246" s="9" t="n"/>
    </row>
    <row r="247" ht="15.75" customHeight="1" s="496">
      <c r="A247" s="9" t="n"/>
      <c r="B247" s="9" t="n"/>
      <c r="C247" s="9" t="n"/>
      <c r="D247" s="9" t="n"/>
      <c r="E247" s="9" t="n"/>
      <c r="F247" s="9" t="n"/>
      <c r="G247" s="9" t="n"/>
    </row>
    <row r="248" ht="15.75" customHeight="1" s="496">
      <c r="A248" s="9" t="n"/>
      <c r="B248" s="9" t="n"/>
      <c r="C248" s="9" t="n"/>
      <c r="D248" s="9" t="n"/>
      <c r="E248" s="9" t="n"/>
      <c r="F248" s="9" t="n"/>
      <c r="G248" s="9" t="n"/>
    </row>
    <row r="249" ht="15.75" customHeight="1" s="496">
      <c r="A249" s="9" t="n"/>
      <c r="B249" s="9" t="n"/>
      <c r="C249" s="9" t="n"/>
      <c r="D249" s="9" t="n"/>
      <c r="E249" s="9" t="n"/>
      <c r="F249" s="9" t="n"/>
      <c r="G249" s="9" t="n"/>
    </row>
    <row r="250" ht="15.75" customHeight="1" s="496">
      <c r="A250" s="9" t="n"/>
      <c r="B250" s="9" t="n"/>
      <c r="C250" s="9" t="n"/>
      <c r="D250" s="9" t="n"/>
      <c r="E250" s="9" t="n"/>
      <c r="F250" s="9" t="n"/>
      <c r="G250" s="9" t="n"/>
    </row>
    <row r="251" ht="15.75" customHeight="1" s="496">
      <c r="A251" s="9" t="n"/>
      <c r="B251" s="9" t="n"/>
      <c r="C251" s="9" t="n"/>
      <c r="D251" s="9" t="n"/>
      <c r="E251" s="9" t="n"/>
      <c r="F251" s="9" t="n"/>
      <c r="G251" s="9" t="n"/>
    </row>
    <row r="252" ht="15.75" customHeight="1" s="496">
      <c r="A252" s="9" t="n"/>
      <c r="B252" s="9" t="n"/>
      <c r="C252" s="9" t="n"/>
      <c r="D252" s="9" t="n"/>
      <c r="E252" s="9" t="n"/>
      <c r="F252" s="9" t="n"/>
      <c r="G252" s="9" t="n"/>
    </row>
    <row r="253" ht="15.75" customHeight="1" s="496">
      <c r="A253" s="9" t="n"/>
      <c r="B253" s="9" t="n"/>
      <c r="C253" s="9" t="n"/>
      <c r="D253" s="9" t="n"/>
      <c r="E253" s="9" t="n"/>
      <c r="F253" s="9" t="n"/>
      <c r="G253" s="9" t="n"/>
    </row>
    <row r="254" ht="15.75" customHeight="1" s="496">
      <c r="A254" s="9" t="n"/>
      <c r="B254" s="9" t="n"/>
      <c r="C254" s="9" t="n"/>
      <c r="D254" s="9" t="n"/>
      <c r="E254" s="9" t="n"/>
      <c r="F254" s="9" t="n"/>
      <c r="G254" s="9" t="n"/>
    </row>
    <row r="255" ht="15.75" customHeight="1" s="496">
      <c r="A255" s="9" t="n"/>
      <c r="B255" s="9" t="n"/>
      <c r="C255" s="9" t="n"/>
      <c r="D255" s="9" t="n"/>
      <c r="E255" s="9" t="n"/>
      <c r="F255" s="9" t="n"/>
      <c r="G255" s="9" t="n"/>
    </row>
    <row r="256" ht="15.75" customHeight="1" s="496">
      <c r="A256" s="9" t="n"/>
      <c r="B256" s="9" t="n"/>
      <c r="C256" s="9" t="n"/>
      <c r="D256" s="9" t="n"/>
      <c r="E256" s="9" t="n"/>
      <c r="F256" s="9" t="n"/>
      <c r="G256" s="9" t="n"/>
    </row>
    <row r="257" ht="15.75" customHeight="1" s="496">
      <c r="A257" s="9" t="n"/>
      <c r="B257" s="9" t="n"/>
      <c r="C257" s="9" t="n"/>
      <c r="D257" s="9" t="n"/>
      <c r="E257" s="9" t="n"/>
      <c r="F257" s="9" t="n"/>
      <c r="G257" s="9" t="n"/>
    </row>
    <row r="258" ht="15.75" customHeight="1" s="496">
      <c r="A258" s="9" t="n"/>
      <c r="B258" s="9" t="n"/>
      <c r="C258" s="9" t="n"/>
      <c r="D258" s="9" t="n"/>
      <c r="E258" s="9" t="n"/>
      <c r="F258" s="9" t="n"/>
      <c r="G258" s="9" t="n"/>
    </row>
    <row r="259" ht="15.75" customHeight="1" s="496">
      <c r="A259" s="9" t="n"/>
      <c r="B259" s="9" t="n"/>
      <c r="C259" s="9" t="n"/>
      <c r="D259" s="9" t="n"/>
      <c r="E259" s="9" t="n"/>
      <c r="F259" s="9" t="n"/>
      <c r="G259" s="9" t="n"/>
    </row>
    <row r="260" ht="15.75" customHeight="1" s="496">
      <c r="A260" s="9" t="n"/>
      <c r="B260" s="9" t="n"/>
      <c r="C260" s="9" t="n"/>
      <c r="D260" s="9" t="n"/>
      <c r="E260" s="9" t="n"/>
      <c r="F260" s="9" t="n"/>
      <c r="G260" s="9" t="n"/>
    </row>
    <row r="261" ht="15.75" customHeight="1" s="496">
      <c r="A261" s="9" t="n"/>
      <c r="B261" s="9" t="n"/>
      <c r="C261" s="9" t="n"/>
      <c r="D261" s="9" t="n"/>
      <c r="E261" s="9" t="n"/>
      <c r="F261" s="9" t="n"/>
      <c r="G261" s="9" t="n"/>
    </row>
    <row r="262" ht="15.75" customHeight="1" s="496">
      <c r="A262" s="9" t="n"/>
      <c r="B262" s="9" t="n"/>
      <c r="C262" s="9" t="n"/>
      <c r="D262" s="9" t="n"/>
      <c r="E262" s="9" t="n"/>
      <c r="F262" s="9" t="n"/>
      <c r="G262" s="9" t="n"/>
    </row>
    <row r="263" ht="15.75" customHeight="1" s="496">
      <c r="A263" s="9" t="n"/>
      <c r="B263" s="9" t="n"/>
      <c r="C263" s="9" t="n"/>
      <c r="D263" s="9" t="n"/>
      <c r="E263" s="9" t="n"/>
      <c r="F263" s="9" t="n"/>
      <c r="G263" s="9" t="n"/>
    </row>
    <row r="264" ht="15.75" customHeight="1" s="496">
      <c r="A264" s="9" t="n"/>
      <c r="B264" s="9" t="n"/>
      <c r="C264" s="9" t="n"/>
      <c r="D264" s="9" t="n"/>
      <c r="E264" s="9" t="n"/>
      <c r="F264" s="9" t="n"/>
      <c r="G264" s="9" t="n"/>
    </row>
    <row r="265" ht="15.75" customHeight="1" s="496">
      <c r="A265" s="9" t="n"/>
      <c r="B265" s="9" t="n"/>
      <c r="C265" s="9" t="n"/>
      <c r="D265" s="9" t="n"/>
      <c r="E265" s="9" t="n"/>
      <c r="F265" s="9" t="n"/>
      <c r="G265" s="9" t="n"/>
    </row>
    <row r="266" ht="15.75" customHeight="1" s="496">
      <c r="A266" s="9" t="n"/>
      <c r="B266" s="9" t="n"/>
      <c r="C266" s="9" t="n"/>
      <c r="D266" s="9" t="n"/>
      <c r="E266" s="9" t="n"/>
      <c r="F266" s="9" t="n"/>
      <c r="G266" s="9" t="n"/>
    </row>
    <row r="267" ht="15.75" customHeight="1" s="496">
      <c r="A267" s="9" t="n"/>
      <c r="B267" s="9" t="n"/>
      <c r="C267" s="9" t="n"/>
      <c r="D267" s="9" t="n"/>
      <c r="E267" s="9" t="n"/>
      <c r="F267" s="9" t="n"/>
      <c r="G267" s="9" t="n"/>
    </row>
    <row r="268" ht="15.75" customHeight="1" s="496">
      <c r="A268" s="9" t="n"/>
      <c r="B268" s="9" t="n"/>
      <c r="C268" s="9" t="n"/>
      <c r="D268" s="9" t="n"/>
      <c r="E268" s="9" t="n"/>
      <c r="F268" s="9" t="n"/>
      <c r="G268" s="9" t="n"/>
    </row>
    <row r="269" ht="15.75" customHeight="1" s="496">
      <c r="A269" s="9" t="n"/>
      <c r="B269" s="9" t="n"/>
      <c r="C269" s="9" t="n"/>
      <c r="D269" s="9" t="n"/>
      <c r="E269" s="9" t="n"/>
      <c r="F269" s="9" t="n"/>
      <c r="G269" s="9" t="n"/>
    </row>
    <row r="270" ht="15.75" customHeight="1" s="496">
      <c r="A270" s="9" t="n"/>
      <c r="B270" s="9" t="n"/>
      <c r="C270" s="9" t="n"/>
      <c r="D270" s="9" t="n"/>
      <c r="E270" s="9" t="n"/>
      <c r="F270" s="9" t="n"/>
      <c r="G270" s="9" t="n"/>
    </row>
    <row r="271" ht="15.75" customHeight="1" s="496">
      <c r="A271" s="9" t="n"/>
      <c r="B271" s="9" t="n"/>
      <c r="C271" s="9" t="n"/>
      <c r="D271" s="9" t="n"/>
      <c r="E271" s="9" t="n"/>
      <c r="F271" s="9" t="n"/>
      <c r="G271" s="9" t="n"/>
    </row>
    <row r="272" ht="15.75" customHeight="1" s="496">
      <c r="A272" s="9" t="n"/>
      <c r="B272" s="9" t="n"/>
      <c r="C272" s="9" t="n"/>
      <c r="D272" s="9" t="n"/>
      <c r="E272" s="9" t="n"/>
      <c r="F272" s="9" t="n"/>
      <c r="G272" s="9" t="n"/>
    </row>
    <row r="273" ht="15.75" customHeight="1" s="496">
      <c r="A273" s="9" t="n"/>
      <c r="B273" s="9" t="n"/>
      <c r="C273" s="9" t="n"/>
      <c r="D273" s="9" t="n"/>
      <c r="E273" s="9" t="n"/>
      <c r="F273" s="9" t="n"/>
      <c r="G273" s="9" t="n"/>
    </row>
    <row r="274" ht="15.75" customHeight="1" s="496">
      <c r="A274" s="9" t="n"/>
      <c r="B274" s="9" t="n"/>
      <c r="C274" s="9" t="n"/>
      <c r="D274" s="9" t="n"/>
      <c r="E274" s="9" t="n"/>
      <c r="F274" s="9" t="n"/>
      <c r="G274" s="9" t="n"/>
    </row>
    <row r="275" ht="15.75" customHeight="1" s="496">
      <c r="A275" s="9" t="n"/>
      <c r="B275" s="9" t="n"/>
      <c r="C275" s="9" t="n"/>
      <c r="D275" s="9" t="n"/>
      <c r="E275" s="9" t="n"/>
      <c r="F275" s="9" t="n"/>
      <c r="G275" s="9" t="n"/>
    </row>
    <row r="276" ht="15.75" customHeight="1" s="496">
      <c r="A276" s="9" t="n"/>
      <c r="B276" s="9" t="n"/>
      <c r="C276" s="9" t="n"/>
      <c r="D276" s="9" t="n"/>
      <c r="E276" s="9" t="n"/>
      <c r="F276" s="9" t="n"/>
      <c r="G276" s="9" t="n"/>
    </row>
    <row r="277" ht="15.75" customHeight="1" s="496">
      <c r="A277" s="9" t="n"/>
      <c r="B277" s="9" t="n"/>
      <c r="C277" s="9" t="n"/>
      <c r="D277" s="9" t="n"/>
      <c r="E277" s="9" t="n"/>
      <c r="F277" s="9" t="n"/>
      <c r="G277" s="9" t="n"/>
    </row>
    <row r="278" ht="15.75" customHeight="1" s="496">
      <c r="A278" s="9" t="n"/>
      <c r="B278" s="9" t="n"/>
      <c r="C278" s="9" t="n"/>
      <c r="D278" s="9" t="n"/>
      <c r="E278" s="9" t="n"/>
      <c r="F278" s="9" t="n"/>
      <c r="G278" s="9" t="n"/>
    </row>
    <row r="279" ht="15.75" customHeight="1" s="496">
      <c r="A279" s="9" t="n"/>
      <c r="B279" s="9" t="n"/>
      <c r="C279" s="9" t="n"/>
      <c r="D279" s="9" t="n"/>
      <c r="E279" s="9" t="n"/>
      <c r="F279" s="9" t="n"/>
      <c r="G279" s="9" t="n"/>
    </row>
    <row r="280" ht="15.75" customHeight="1" s="496">
      <c r="A280" s="9" t="n"/>
      <c r="B280" s="9" t="n"/>
      <c r="C280" s="9" t="n"/>
      <c r="D280" s="9" t="n"/>
      <c r="E280" s="9" t="n"/>
      <c r="F280" s="9" t="n"/>
      <c r="G280" s="9" t="n"/>
    </row>
    <row r="281" ht="15.75" customHeight="1" s="496">
      <c r="A281" s="9" t="n"/>
      <c r="B281" s="9" t="n"/>
      <c r="C281" s="9" t="n"/>
      <c r="D281" s="9" t="n"/>
      <c r="E281" s="9" t="n"/>
      <c r="F281" s="9" t="n"/>
      <c r="G281" s="9" t="n"/>
    </row>
    <row r="282" ht="15.75" customHeight="1" s="496">
      <c r="A282" s="9" t="n"/>
      <c r="B282" s="9" t="n"/>
      <c r="C282" s="9" t="n"/>
      <c r="D282" s="9" t="n"/>
      <c r="E282" s="9" t="n"/>
      <c r="F282" s="9" t="n"/>
      <c r="G282" s="9" t="n"/>
    </row>
    <row r="283" ht="15.75" customHeight="1" s="496">
      <c r="A283" s="9" t="n"/>
      <c r="B283" s="9" t="n"/>
      <c r="C283" s="9" t="n"/>
      <c r="D283" s="9" t="n"/>
      <c r="E283" s="9" t="n"/>
      <c r="F283" s="9" t="n"/>
      <c r="G283" s="9" t="n"/>
    </row>
    <row r="284" ht="15.75" customHeight="1" s="496">
      <c r="A284" s="9" t="n"/>
      <c r="B284" s="9" t="n"/>
      <c r="C284" s="9" t="n"/>
      <c r="D284" s="9" t="n"/>
      <c r="E284" s="9" t="n"/>
      <c r="F284" s="9" t="n"/>
      <c r="G284" s="9" t="n"/>
    </row>
    <row r="285" ht="15.75" customHeight="1" s="496">
      <c r="A285" s="9" t="n"/>
      <c r="B285" s="9" t="n"/>
      <c r="C285" s="9" t="n"/>
      <c r="D285" s="9" t="n"/>
      <c r="E285" s="9" t="n"/>
      <c r="F285" s="9" t="n"/>
      <c r="G285" s="9" t="n"/>
    </row>
    <row r="286" ht="15.75" customHeight="1" s="496">
      <c r="A286" s="9" t="n"/>
      <c r="B286" s="9" t="n"/>
      <c r="C286" s="9" t="n"/>
      <c r="D286" s="9" t="n"/>
      <c r="E286" s="9" t="n"/>
      <c r="F286" s="9" t="n"/>
      <c r="G286" s="9" t="n"/>
    </row>
    <row r="287" ht="15.75" customHeight="1" s="496">
      <c r="A287" s="9" t="n"/>
      <c r="B287" s="9" t="n"/>
      <c r="C287" s="9" t="n"/>
      <c r="D287" s="9" t="n"/>
      <c r="E287" s="9" t="n"/>
      <c r="F287" s="9" t="n"/>
      <c r="G287" s="9" t="n"/>
    </row>
    <row r="288" ht="15.75" customHeight="1" s="496">
      <c r="A288" s="9" t="n"/>
      <c r="B288" s="9" t="n"/>
      <c r="C288" s="9" t="n"/>
      <c r="D288" s="9" t="n"/>
      <c r="E288" s="9" t="n"/>
      <c r="F288" s="9" t="n"/>
      <c r="G288" s="9" t="n"/>
    </row>
    <row r="289" ht="15.75" customHeight="1" s="496">
      <c r="A289" s="9" t="n"/>
      <c r="B289" s="9" t="n"/>
      <c r="C289" s="9" t="n"/>
      <c r="D289" s="9" t="n"/>
      <c r="E289" s="9" t="n"/>
      <c r="F289" s="9" t="n"/>
      <c r="G289" s="9" t="n"/>
    </row>
    <row r="290" ht="15.75" customHeight="1" s="496">
      <c r="A290" s="9" t="n"/>
      <c r="B290" s="9" t="n"/>
      <c r="C290" s="9" t="n"/>
      <c r="D290" s="9" t="n"/>
      <c r="E290" s="9" t="n"/>
      <c r="F290" s="9" t="n"/>
      <c r="G290" s="9" t="n"/>
    </row>
    <row r="291" ht="15.75" customHeight="1" s="496">
      <c r="A291" s="9" t="n"/>
      <c r="B291" s="9" t="n"/>
      <c r="C291" s="9" t="n"/>
      <c r="D291" s="9" t="n"/>
      <c r="E291" s="9" t="n"/>
      <c r="F291" s="9" t="n"/>
      <c r="G291" s="9" t="n"/>
    </row>
    <row r="292" ht="15.75" customHeight="1" s="496">
      <c r="A292" s="9" t="n"/>
      <c r="B292" s="9" t="n"/>
      <c r="C292" s="9" t="n"/>
      <c r="D292" s="9" t="n"/>
      <c r="E292" s="9" t="n"/>
      <c r="F292" s="9" t="n"/>
      <c r="G292" s="9" t="n"/>
    </row>
    <row r="293" ht="15.75" customHeight="1" s="496">
      <c r="A293" s="9" t="n"/>
      <c r="B293" s="9" t="n"/>
      <c r="C293" s="9" t="n"/>
      <c r="D293" s="9" t="n"/>
      <c r="E293" s="9" t="n"/>
      <c r="F293" s="9" t="n"/>
      <c r="G293" s="9" t="n"/>
    </row>
    <row r="294" ht="15.75" customHeight="1" s="496">
      <c r="A294" s="9" t="n"/>
      <c r="B294" s="9" t="n"/>
      <c r="C294" s="9" t="n"/>
      <c r="D294" s="9" t="n"/>
      <c r="E294" s="9" t="n"/>
      <c r="F294" s="9" t="n"/>
      <c r="G294" s="9" t="n"/>
    </row>
    <row r="295" ht="15.75" customHeight="1" s="496">
      <c r="A295" s="9" t="n"/>
      <c r="B295" s="9" t="n"/>
      <c r="C295" s="9" t="n"/>
      <c r="D295" s="9" t="n"/>
      <c r="E295" s="9" t="n"/>
      <c r="F295" s="9" t="n"/>
      <c r="G295" s="9" t="n"/>
    </row>
    <row r="296" ht="15.75" customHeight="1" s="496">
      <c r="A296" s="9" t="n"/>
      <c r="B296" s="9" t="n"/>
      <c r="C296" s="9" t="n"/>
      <c r="D296" s="9" t="n"/>
      <c r="E296" s="9" t="n"/>
      <c r="F296" s="9" t="n"/>
      <c r="G296" s="9" t="n"/>
    </row>
    <row r="297" ht="15.75" customHeight="1" s="496">
      <c r="A297" s="9" t="n"/>
      <c r="B297" s="9" t="n"/>
      <c r="C297" s="9" t="n"/>
      <c r="D297" s="9" t="n"/>
      <c r="E297" s="9" t="n"/>
      <c r="F297" s="9" t="n"/>
      <c r="G297" s="9" t="n"/>
    </row>
    <row r="298" ht="15.75" customHeight="1" s="496">
      <c r="A298" s="9" t="n"/>
      <c r="B298" s="9" t="n"/>
      <c r="C298" s="9" t="n"/>
      <c r="D298" s="9" t="n"/>
      <c r="E298" s="9" t="n"/>
      <c r="F298" s="9" t="n"/>
      <c r="G298" s="9" t="n"/>
    </row>
    <row r="299" ht="15.75" customHeight="1" s="496">
      <c r="A299" s="9" t="n"/>
      <c r="B299" s="9" t="n"/>
      <c r="C299" s="9" t="n"/>
      <c r="D299" s="9" t="n"/>
      <c r="E299" s="9" t="n"/>
      <c r="F299" s="9" t="n"/>
      <c r="G299" s="9" t="n"/>
    </row>
    <row r="300" ht="15.75" customHeight="1" s="496">
      <c r="A300" s="9" t="n"/>
      <c r="B300" s="9" t="n"/>
      <c r="C300" s="9" t="n"/>
      <c r="D300" s="9" t="n"/>
      <c r="E300" s="9" t="n"/>
      <c r="F300" s="9" t="n"/>
      <c r="G300" s="9" t="n"/>
    </row>
    <row r="301" ht="15.75" customHeight="1" s="496">
      <c r="A301" s="9" t="n"/>
      <c r="B301" s="9" t="n"/>
      <c r="C301" s="9" t="n"/>
      <c r="D301" s="9" t="n"/>
      <c r="E301" s="9" t="n"/>
      <c r="F301" s="9" t="n"/>
      <c r="G301" s="9" t="n"/>
    </row>
    <row r="302" ht="15.75" customHeight="1" s="496">
      <c r="A302" s="9" t="n"/>
      <c r="B302" s="9" t="n"/>
      <c r="C302" s="9" t="n"/>
      <c r="D302" s="9" t="n"/>
      <c r="E302" s="9" t="n"/>
      <c r="F302" s="9" t="n"/>
      <c r="G302" s="9" t="n"/>
    </row>
    <row r="303" ht="15.75" customHeight="1" s="496">
      <c r="A303" s="9" t="n"/>
      <c r="B303" s="9" t="n"/>
      <c r="C303" s="9" t="n"/>
      <c r="D303" s="9" t="n"/>
      <c r="E303" s="9" t="n"/>
      <c r="F303" s="9" t="n"/>
      <c r="G303" s="9" t="n"/>
    </row>
    <row r="304" ht="15.75" customHeight="1" s="496">
      <c r="A304" s="9" t="n"/>
      <c r="B304" s="9" t="n"/>
      <c r="C304" s="9" t="n"/>
      <c r="D304" s="9" t="n"/>
      <c r="E304" s="9" t="n"/>
      <c r="F304" s="9" t="n"/>
      <c r="G304" s="9" t="n"/>
    </row>
    <row r="305" ht="15.75" customHeight="1" s="496">
      <c r="A305" s="9" t="n"/>
      <c r="B305" s="9" t="n"/>
      <c r="C305" s="9" t="n"/>
      <c r="D305" s="9" t="n"/>
      <c r="E305" s="9" t="n"/>
      <c r="F305" s="9" t="n"/>
      <c r="G305" s="9" t="n"/>
    </row>
    <row r="306" ht="15.75" customHeight="1" s="496">
      <c r="A306" s="9" t="n"/>
      <c r="B306" s="9" t="n"/>
      <c r="C306" s="9" t="n"/>
      <c r="D306" s="9" t="n"/>
      <c r="E306" s="9" t="n"/>
      <c r="F306" s="9" t="n"/>
      <c r="G306" s="9" t="n"/>
    </row>
    <row r="307" ht="15.75" customHeight="1" s="496">
      <c r="A307" s="9" t="n"/>
      <c r="B307" s="9" t="n"/>
      <c r="C307" s="9" t="n"/>
      <c r="D307" s="9" t="n"/>
      <c r="E307" s="9" t="n"/>
      <c r="F307" s="9" t="n"/>
      <c r="G307" s="9" t="n"/>
    </row>
    <row r="308" ht="15.75" customHeight="1" s="496">
      <c r="A308" s="9" t="n"/>
      <c r="B308" s="9" t="n"/>
      <c r="C308" s="9" t="n"/>
      <c r="D308" s="9" t="n"/>
      <c r="E308" s="9" t="n"/>
      <c r="F308" s="9" t="n"/>
      <c r="G308" s="9" t="n"/>
    </row>
    <row r="309" ht="15.75" customHeight="1" s="496">
      <c r="A309" s="9" t="n"/>
      <c r="B309" s="9" t="n"/>
      <c r="C309" s="9" t="n"/>
      <c r="D309" s="9" t="n"/>
      <c r="E309" s="9" t="n"/>
      <c r="F309" s="9" t="n"/>
      <c r="G309" s="9" t="n"/>
    </row>
    <row r="310" ht="15.75" customHeight="1" s="496">
      <c r="A310" s="9" t="n"/>
      <c r="B310" s="9" t="n"/>
      <c r="C310" s="9" t="n"/>
      <c r="D310" s="9" t="n"/>
      <c r="E310" s="9" t="n"/>
      <c r="F310" s="9" t="n"/>
      <c r="G310" s="9" t="n"/>
    </row>
    <row r="311" ht="15.75" customHeight="1" s="496">
      <c r="A311" s="9" t="n"/>
      <c r="B311" s="9" t="n"/>
      <c r="C311" s="9" t="n"/>
      <c r="D311" s="9" t="n"/>
      <c r="E311" s="9" t="n"/>
      <c r="F311" s="9" t="n"/>
      <c r="G311" s="9" t="n"/>
    </row>
    <row r="312" ht="15.75" customHeight="1" s="496">
      <c r="A312" s="9" t="n"/>
      <c r="B312" s="9" t="n"/>
      <c r="C312" s="9" t="n"/>
      <c r="D312" s="9" t="n"/>
      <c r="E312" s="9" t="n"/>
      <c r="F312" s="9" t="n"/>
      <c r="G312" s="9" t="n"/>
    </row>
    <row r="313" ht="15.75" customHeight="1" s="496">
      <c r="A313" s="9" t="n"/>
      <c r="B313" s="9" t="n"/>
      <c r="C313" s="9" t="n"/>
      <c r="D313" s="9" t="n"/>
      <c r="E313" s="9" t="n"/>
      <c r="F313" s="9" t="n"/>
      <c r="G313" s="9" t="n"/>
    </row>
    <row r="314" ht="15.75" customHeight="1" s="496">
      <c r="A314" s="9" t="n"/>
      <c r="B314" s="9" t="n"/>
      <c r="C314" s="9" t="n"/>
      <c r="D314" s="9" t="n"/>
      <c r="E314" s="9" t="n"/>
      <c r="F314" s="9" t="n"/>
      <c r="G314" s="9" t="n"/>
    </row>
    <row r="315" ht="15.75" customHeight="1" s="496">
      <c r="A315" s="9" t="n"/>
      <c r="B315" s="9" t="n"/>
      <c r="C315" s="9" t="n"/>
      <c r="D315" s="9" t="n"/>
      <c r="E315" s="9" t="n"/>
      <c r="F315" s="9" t="n"/>
      <c r="G315" s="9" t="n"/>
    </row>
    <row r="316" ht="15.75" customHeight="1" s="496">
      <c r="A316" s="9" t="n"/>
      <c r="B316" s="9" t="n"/>
      <c r="C316" s="9" t="n"/>
      <c r="D316" s="9" t="n"/>
      <c r="E316" s="9" t="n"/>
      <c r="F316" s="9" t="n"/>
      <c r="G316" s="9" t="n"/>
    </row>
    <row r="317" ht="15.75" customHeight="1" s="496">
      <c r="A317" s="9" t="n"/>
      <c r="B317" s="9" t="n"/>
      <c r="C317" s="9" t="n"/>
      <c r="D317" s="9" t="n"/>
      <c r="E317" s="9" t="n"/>
      <c r="F317" s="9" t="n"/>
      <c r="G317" s="9" t="n"/>
    </row>
    <row r="318" ht="15.75" customHeight="1" s="496">
      <c r="A318" s="9" t="n"/>
      <c r="B318" s="9" t="n"/>
      <c r="C318" s="9" t="n"/>
      <c r="D318" s="9" t="n"/>
      <c r="E318" s="9" t="n"/>
      <c r="F318" s="9" t="n"/>
      <c r="G318" s="9" t="n"/>
    </row>
    <row r="319" ht="15.75" customHeight="1" s="496">
      <c r="A319" s="9" t="n"/>
      <c r="B319" s="9" t="n"/>
      <c r="C319" s="9" t="n"/>
      <c r="D319" s="9" t="n"/>
      <c r="E319" s="9" t="n"/>
      <c r="F319" s="9" t="n"/>
      <c r="G319" s="9" t="n"/>
    </row>
    <row r="320" ht="15.75" customHeight="1" s="496">
      <c r="A320" s="9" t="n"/>
      <c r="B320" s="9" t="n"/>
      <c r="C320" s="9" t="n"/>
      <c r="D320" s="9" t="n"/>
      <c r="E320" s="9" t="n"/>
      <c r="F320" s="9" t="n"/>
      <c r="G320" s="9" t="n"/>
    </row>
    <row r="321" ht="15.75" customHeight="1" s="496">
      <c r="A321" s="9" t="n"/>
      <c r="B321" s="9" t="n"/>
      <c r="C321" s="9" t="n"/>
      <c r="D321" s="9" t="n"/>
      <c r="E321" s="9" t="n"/>
      <c r="F321" s="9" t="n"/>
      <c r="G321" s="9" t="n"/>
    </row>
    <row r="322" ht="15.75" customHeight="1" s="496">
      <c r="A322" s="9" t="n"/>
      <c r="B322" s="9" t="n"/>
      <c r="C322" s="9" t="n"/>
      <c r="D322" s="9" t="n"/>
      <c r="E322" s="9" t="n"/>
      <c r="F322" s="9" t="n"/>
      <c r="G322" s="9" t="n"/>
    </row>
    <row r="323" ht="15.75" customHeight="1" s="496">
      <c r="A323" s="9" t="n"/>
      <c r="B323" s="9" t="n"/>
      <c r="C323" s="9" t="n"/>
      <c r="D323" s="9" t="n"/>
      <c r="E323" s="9" t="n"/>
      <c r="F323" s="9" t="n"/>
      <c r="G323" s="9" t="n"/>
    </row>
    <row r="324" ht="15.75" customHeight="1" s="496">
      <c r="A324" s="9" t="n"/>
      <c r="B324" s="9" t="n"/>
      <c r="C324" s="9" t="n"/>
      <c r="D324" s="9" t="n"/>
      <c r="E324" s="9" t="n"/>
      <c r="F324" s="9" t="n"/>
      <c r="G324" s="9" t="n"/>
    </row>
    <row r="325" ht="15.75" customHeight="1" s="496">
      <c r="A325" s="9" t="n"/>
      <c r="B325" s="9" t="n"/>
      <c r="C325" s="9" t="n"/>
      <c r="D325" s="9" t="n"/>
      <c r="E325" s="9" t="n"/>
      <c r="F325" s="9" t="n"/>
      <c r="G325" s="9" t="n"/>
    </row>
    <row r="326" ht="15.75" customHeight="1" s="496">
      <c r="A326" s="9" t="n"/>
      <c r="B326" s="9" t="n"/>
      <c r="C326" s="9" t="n"/>
      <c r="D326" s="9" t="n"/>
      <c r="E326" s="9" t="n"/>
      <c r="F326" s="9" t="n"/>
      <c r="G326" s="9" t="n"/>
    </row>
    <row r="327" ht="15.75" customHeight="1" s="496">
      <c r="A327" s="9" t="n"/>
      <c r="B327" s="9" t="n"/>
      <c r="C327" s="9" t="n"/>
      <c r="D327" s="9" t="n"/>
      <c r="E327" s="9" t="n"/>
      <c r="F327" s="9" t="n"/>
      <c r="G327" s="9" t="n"/>
    </row>
    <row r="328" ht="15.75" customHeight="1" s="496">
      <c r="A328" s="9" t="n"/>
      <c r="B328" s="9" t="n"/>
      <c r="C328" s="9" t="n"/>
      <c r="D328" s="9" t="n"/>
      <c r="E328" s="9" t="n"/>
      <c r="F328" s="9" t="n"/>
      <c r="G328" s="9" t="n"/>
    </row>
    <row r="329" ht="15.75" customHeight="1" s="496">
      <c r="A329" s="9" t="n"/>
      <c r="B329" s="9" t="n"/>
      <c r="C329" s="9" t="n"/>
      <c r="D329" s="9" t="n"/>
      <c r="E329" s="9" t="n"/>
      <c r="F329" s="9" t="n"/>
      <c r="G329" s="9" t="n"/>
    </row>
    <row r="330" ht="15.75" customHeight="1" s="496">
      <c r="A330" s="9" t="n"/>
      <c r="B330" s="9" t="n"/>
      <c r="C330" s="9" t="n"/>
      <c r="D330" s="9" t="n"/>
      <c r="E330" s="9" t="n"/>
      <c r="F330" s="9" t="n"/>
      <c r="G330" s="9" t="n"/>
    </row>
    <row r="331" ht="15.75" customHeight="1" s="496">
      <c r="A331" s="9" t="n"/>
      <c r="B331" s="9" t="n"/>
      <c r="C331" s="9" t="n"/>
      <c r="D331" s="9" t="n"/>
      <c r="E331" s="9" t="n"/>
      <c r="F331" s="9" t="n"/>
      <c r="G331" s="9" t="n"/>
    </row>
    <row r="332" ht="15.75" customHeight="1" s="496">
      <c r="A332" s="9" t="n"/>
      <c r="B332" s="9" t="n"/>
      <c r="C332" s="9" t="n"/>
      <c r="D332" s="9" t="n"/>
      <c r="E332" s="9" t="n"/>
      <c r="F332" s="9" t="n"/>
      <c r="G332" s="9" t="n"/>
    </row>
    <row r="333" ht="15.75" customHeight="1" s="496">
      <c r="A333" s="9" t="n"/>
      <c r="B333" s="9" t="n"/>
      <c r="C333" s="9" t="n"/>
      <c r="D333" s="9" t="n"/>
      <c r="E333" s="9" t="n"/>
      <c r="F333" s="9" t="n"/>
      <c r="G333" s="9" t="n"/>
    </row>
    <row r="334" ht="15.75" customHeight="1" s="496">
      <c r="A334" s="9" t="n"/>
      <c r="B334" s="9" t="n"/>
      <c r="C334" s="9" t="n"/>
      <c r="D334" s="9" t="n"/>
      <c r="E334" s="9" t="n"/>
      <c r="F334" s="9" t="n"/>
      <c r="G334" s="9" t="n"/>
    </row>
    <row r="335" ht="15.75" customHeight="1" s="496">
      <c r="A335" s="9" t="n"/>
      <c r="B335" s="9" t="n"/>
      <c r="C335" s="9" t="n"/>
      <c r="D335" s="9" t="n"/>
      <c r="E335" s="9" t="n"/>
      <c r="F335" s="9" t="n"/>
      <c r="G335" s="9" t="n"/>
    </row>
    <row r="336" ht="15.75" customHeight="1" s="496">
      <c r="A336" s="9" t="n"/>
      <c r="B336" s="9" t="n"/>
      <c r="C336" s="9" t="n"/>
      <c r="D336" s="9" t="n"/>
      <c r="E336" s="9" t="n"/>
      <c r="F336" s="9" t="n"/>
      <c r="G336" s="9" t="n"/>
    </row>
    <row r="337" ht="15.75" customHeight="1" s="496">
      <c r="A337" s="9" t="n"/>
      <c r="B337" s="9" t="n"/>
      <c r="C337" s="9" t="n"/>
      <c r="D337" s="9" t="n"/>
      <c r="E337" s="9" t="n"/>
      <c r="F337" s="9" t="n"/>
      <c r="G337" s="9" t="n"/>
    </row>
    <row r="338" ht="15.75" customHeight="1" s="496">
      <c r="A338" s="9" t="n"/>
      <c r="B338" s="9" t="n"/>
      <c r="C338" s="9" t="n"/>
      <c r="D338" s="9" t="n"/>
      <c r="E338" s="9" t="n"/>
      <c r="F338" s="9" t="n"/>
      <c r="G338" s="9" t="n"/>
    </row>
    <row r="339" ht="15.75" customHeight="1" s="496">
      <c r="A339" s="9" t="n"/>
      <c r="B339" s="9" t="n"/>
      <c r="C339" s="9" t="n"/>
      <c r="D339" s="9" t="n"/>
      <c r="E339" s="9" t="n"/>
      <c r="F339" s="9" t="n"/>
      <c r="G339" s="9" t="n"/>
    </row>
    <row r="340" ht="15.75" customHeight="1" s="496">
      <c r="A340" s="9" t="n"/>
      <c r="B340" s="9" t="n"/>
      <c r="C340" s="9" t="n"/>
      <c r="D340" s="9" t="n"/>
      <c r="E340" s="9" t="n"/>
      <c r="F340" s="9" t="n"/>
      <c r="G340" s="9" t="n"/>
    </row>
    <row r="341" ht="15.75" customHeight="1" s="496">
      <c r="A341" s="9" t="n"/>
      <c r="B341" s="9" t="n"/>
      <c r="C341" s="9" t="n"/>
      <c r="D341" s="9" t="n"/>
      <c r="E341" s="9" t="n"/>
      <c r="F341" s="9" t="n"/>
      <c r="G341" s="9" t="n"/>
    </row>
    <row r="342" ht="15.75" customHeight="1" s="496">
      <c r="A342" s="9" t="n"/>
      <c r="B342" s="9" t="n"/>
      <c r="C342" s="9" t="n"/>
      <c r="D342" s="9" t="n"/>
      <c r="E342" s="9" t="n"/>
      <c r="F342" s="9" t="n"/>
      <c r="G342" s="9" t="n"/>
    </row>
    <row r="343" ht="15.75" customHeight="1" s="496">
      <c r="A343" s="9" t="n"/>
      <c r="B343" s="9" t="n"/>
      <c r="C343" s="9" t="n"/>
      <c r="D343" s="9" t="n"/>
      <c r="E343" s="9" t="n"/>
      <c r="F343" s="9" t="n"/>
      <c r="G343" s="9" t="n"/>
    </row>
    <row r="344" ht="15.75" customHeight="1" s="496">
      <c r="A344" s="9" t="n"/>
      <c r="B344" s="9" t="n"/>
      <c r="C344" s="9" t="n"/>
      <c r="D344" s="9" t="n"/>
      <c r="E344" s="9" t="n"/>
      <c r="F344" s="9" t="n"/>
      <c r="G344" s="9" t="n"/>
    </row>
    <row r="345" ht="15.75" customHeight="1" s="496">
      <c r="A345" s="9" t="n"/>
      <c r="B345" s="9" t="n"/>
      <c r="C345" s="9" t="n"/>
      <c r="D345" s="9" t="n"/>
      <c r="E345" s="9" t="n"/>
      <c r="F345" s="9" t="n"/>
      <c r="G345" s="9" t="n"/>
    </row>
    <row r="346" ht="15.75" customHeight="1" s="496">
      <c r="A346" s="9" t="n"/>
      <c r="B346" s="9" t="n"/>
      <c r="C346" s="9" t="n"/>
      <c r="D346" s="9" t="n"/>
      <c r="E346" s="9" t="n"/>
      <c r="F346" s="9" t="n"/>
      <c r="G346" s="9" t="n"/>
    </row>
    <row r="347" ht="15.75" customHeight="1" s="496">
      <c r="A347" s="9" t="n"/>
      <c r="B347" s="9" t="n"/>
      <c r="C347" s="9" t="n"/>
      <c r="D347" s="9" t="n"/>
      <c r="E347" s="9" t="n"/>
      <c r="F347" s="9" t="n"/>
      <c r="G347" s="9" t="n"/>
    </row>
    <row r="348" ht="15.75" customHeight="1" s="496">
      <c r="A348" s="9" t="n"/>
      <c r="B348" s="9" t="n"/>
      <c r="C348" s="9" t="n"/>
      <c r="D348" s="9" t="n"/>
      <c r="E348" s="9" t="n"/>
      <c r="F348" s="9" t="n"/>
      <c r="G348" s="9" t="n"/>
    </row>
    <row r="349" ht="15.75" customHeight="1" s="496">
      <c r="A349" s="9" t="n"/>
      <c r="B349" s="9" t="n"/>
      <c r="C349" s="9" t="n"/>
      <c r="D349" s="9" t="n"/>
      <c r="E349" s="9" t="n"/>
      <c r="F349" s="9" t="n"/>
      <c r="G349" s="9" t="n"/>
    </row>
    <row r="350" ht="15.75" customHeight="1" s="496">
      <c r="A350" s="9" t="n"/>
      <c r="B350" s="9" t="n"/>
      <c r="C350" s="9" t="n"/>
      <c r="D350" s="9" t="n"/>
      <c r="E350" s="9" t="n"/>
      <c r="F350" s="9" t="n"/>
      <c r="G350" s="9" t="n"/>
    </row>
    <row r="351" ht="15.75" customHeight="1" s="496">
      <c r="A351" s="9" t="n"/>
      <c r="B351" s="9" t="n"/>
      <c r="C351" s="9" t="n"/>
      <c r="D351" s="9" t="n"/>
      <c r="E351" s="9" t="n"/>
      <c r="F351" s="9" t="n"/>
      <c r="G351" s="9" t="n"/>
    </row>
    <row r="352" ht="15.75" customHeight="1" s="496">
      <c r="A352" s="9" t="n"/>
      <c r="B352" s="9" t="n"/>
      <c r="C352" s="9" t="n"/>
      <c r="D352" s="9" t="n"/>
      <c r="E352" s="9" t="n"/>
      <c r="F352" s="9" t="n"/>
      <c r="G352" s="9" t="n"/>
    </row>
    <row r="353" ht="15.75" customHeight="1" s="496">
      <c r="A353" s="9" t="n"/>
      <c r="B353" s="9" t="n"/>
      <c r="C353" s="9" t="n"/>
      <c r="D353" s="9" t="n"/>
      <c r="E353" s="9" t="n"/>
      <c r="F353" s="9" t="n"/>
      <c r="G353" s="9" t="n"/>
    </row>
    <row r="354" ht="15.75" customHeight="1" s="496">
      <c r="A354" s="9" t="n"/>
      <c r="B354" s="9" t="n"/>
      <c r="C354" s="9" t="n"/>
      <c r="D354" s="9" t="n"/>
      <c r="E354" s="9" t="n"/>
      <c r="F354" s="9" t="n"/>
      <c r="G354" s="9" t="n"/>
    </row>
    <row r="355" ht="15.75" customHeight="1" s="496">
      <c r="A355" s="9" t="n"/>
      <c r="B355" s="9" t="n"/>
      <c r="C355" s="9" t="n"/>
      <c r="D355" s="9" t="n"/>
      <c r="E355" s="9" t="n"/>
      <c r="F355" s="9" t="n"/>
      <c r="G355" s="9" t="n"/>
    </row>
    <row r="356" ht="15.75" customHeight="1" s="496">
      <c r="A356" s="9" t="n"/>
      <c r="B356" s="9" t="n"/>
      <c r="C356" s="9" t="n"/>
      <c r="D356" s="9" t="n"/>
      <c r="E356" s="9" t="n"/>
      <c r="F356" s="9" t="n"/>
      <c r="G356" s="9" t="n"/>
    </row>
    <row r="357" ht="15.75" customHeight="1" s="496">
      <c r="A357" s="9" t="n"/>
      <c r="B357" s="9" t="n"/>
      <c r="C357" s="9" t="n"/>
      <c r="D357" s="9" t="n"/>
      <c r="E357" s="9" t="n"/>
      <c r="F357" s="9" t="n"/>
      <c r="G357" s="9" t="n"/>
    </row>
    <row r="358" ht="15.75" customHeight="1" s="496">
      <c r="A358" s="9" t="n"/>
      <c r="B358" s="9" t="n"/>
      <c r="C358" s="9" t="n"/>
      <c r="D358" s="9" t="n"/>
      <c r="E358" s="9" t="n"/>
      <c r="F358" s="9" t="n"/>
      <c r="G358" s="9" t="n"/>
    </row>
    <row r="359" ht="15.75" customHeight="1" s="496">
      <c r="A359" s="9" t="n"/>
      <c r="B359" s="9" t="n"/>
      <c r="C359" s="9" t="n"/>
      <c r="D359" s="9" t="n"/>
      <c r="E359" s="9" t="n"/>
      <c r="F359" s="9" t="n"/>
      <c r="G359" s="9" t="n"/>
    </row>
    <row r="360" ht="15.75" customHeight="1" s="496">
      <c r="A360" s="9" t="n"/>
      <c r="B360" s="9" t="n"/>
      <c r="C360" s="9" t="n"/>
      <c r="D360" s="9" t="n"/>
      <c r="E360" s="9" t="n"/>
      <c r="F360" s="9" t="n"/>
      <c r="G360" s="9" t="n"/>
    </row>
    <row r="361" ht="15.75" customHeight="1" s="496">
      <c r="A361" s="9" t="n"/>
      <c r="B361" s="9" t="n"/>
      <c r="C361" s="9" t="n"/>
      <c r="D361" s="9" t="n"/>
      <c r="E361" s="9" t="n"/>
      <c r="F361" s="9" t="n"/>
      <c r="G361" s="9" t="n"/>
    </row>
    <row r="362" ht="15.75" customHeight="1" s="496">
      <c r="A362" s="9" t="n"/>
      <c r="B362" s="9" t="n"/>
      <c r="C362" s="9" t="n"/>
      <c r="D362" s="9" t="n"/>
      <c r="E362" s="9" t="n"/>
      <c r="F362" s="9" t="n"/>
      <c r="G362" s="9" t="n"/>
    </row>
    <row r="363" ht="15.75" customHeight="1" s="496">
      <c r="A363" s="9" t="n"/>
      <c r="B363" s="9" t="n"/>
      <c r="C363" s="9" t="n"/>
      <c r="D363" s="9" t="n"/>
      <c r="E363" s="9" t="n"/>
      <c r="F363" s="9" t="n"/>
      <c r="G363" s="9" t="n"/>
    </row>
    <row r="364" ht="15.75" customHeight="1" s="496">
      <c r="A364" s="9" t="n"/>
      <c r="B364" s="9" t="n"/>
      <c r="C364" s="9" t="n"/>
      <c r="D364" s="9" t="n"/>
      <c r="E364" s="9" t="n"/>
      <c r="F364" s="9" t="n"/>
      <c r="G364" s="9" t="n"/>
    </row>
    <row r="365" ht="15.75" customHeight="1" s="496">
      <c r="A365" s="9" t="n"/>
      <c r="B365" s="9" t="n"/>
      <c r="C365" s="9" t="n"/>
      <c r="D365" s="9" t="n"/>
      <c r="E365" s="9" t="n"/>
      <c r="F365" s="9" t="n"/>
      <c r="G365" s="9" t="n"/>
    </row>
    <row r="366" ht="15.75" customHeight="1" s="496">
      <c r="A366" s="9" t="n"/>
      <c r="B366" s="9" t="n"/>
      <c r="C366" s="9" t="n"/>
      <c r="D366" s="9" t="n"/>
      <c r="E366" s="9" t="n"/>
      <c r="F366" s="9" t="n"/>
      <c r="G366" s="9" t="n"/>
    </row>
    <row r="367" ht="15.75" customHeight="1" s="496">
      <c r="A367" s="9" t="n"/>
      <c r="B367" s="9" t="n"/>
      <c r="C367" s="9" t="n"/>
      <c r="D367" s="9" t="n"/>
      <c r="E367" s="9" t="n"/>
      <c r="F367" s="9" t="n"/>
      <c r="G367" s="9" t="n"/>
    </row>
    <row r="368" ht="15.75" customHeight="1" s="496">
      <c r="A368" s="9" t="n"/>
      <c r="B368" s="9" t="n"/>
      <c r="C368" s="9" t="n"/>
      <c r="D368" s="9" t="n"/>
      <c r="E368" s="9" t="n"/>
      <c r="F368" s="9" t="n"/>
      <c r="G368" s="9" t="n"/>
    </row>
    <row r="369" ht="15.75" customHeight="1" s="496">
      <c r="A369" s="9" t="n"/>
      <c r="B369" s="9" t="n"/>
      <c r="C369" s="9" t="n"/>
      <c r="D369" s="9" t="n"/>
      <c r="E369" s="9" t="n"/>
      <c r="F369" s="9" t="n"/>
      <c r="G369" s="9" t="n"/>
    </row>
    <row r="370" ht="15.75" customHeight="1" s="496">
      <c r="A370" s="9" t="n"/>
      <c r="B370" s="9" t="n"/>
      <c r="C370" s="9" t="n"/>
      <c r="D370" s="9" t="n"/>
      <c r="E370" s="9" t="n"/>
      <c r="F370" s="9" t="n"/>
      <c r="G370" s="9" t="n"/>
    </row>
    <row r="371" ht="15.75" customHeight="1" s="496">
      <c r="A371" s="9" t="n"/>
      <c r="B371" s="9" t="n"/>
      <c r="C371" s="9" t="n"/>
      <c r="D371" s="9" t="n"/>
      <c r="E371" s="9" t="n"/>
      <c r="F371" s="9" t="n"/>
      <c r="G371" s="9" t="n"/>
    </row>
    <row r="372" ht="15.75" customHeight="1" s="496">
      <c r="A372" s="9" t="n"/>
      <c r="B372" s="9" t="n"/>
      <c r="C372" s="9" t="n"/>
      <c r="D372" s="9" t="n"/>
      <c r="E372" s="9" t="n"/>
      <c r="F372" s="9" t="n"/>
      <c r="G372" s="9" t="n"/>
    </row>
    <row r="373" ht="15.75" customHeight="1" s="496">
      <c r="A373" s="9" t="n"/>
      <c r="B373" s="9" t="n"/>
      <c r="C373" s="9" t="n"/>
      <c r="D373" s="9" t="n"/>
      <c r="E373" s="9" t="n"/>
      <c r="F373" s="9" t="n"/>
      <c r="G373" s="9" t="n"/>
    </row>
    <row r="374" ht="15.75" customHeight="1" s="496">
      <c r="A374" s="9" t="n"/>
      <c r="B374" s="9" t="n"/>
      <c r="C374" s="9" t="n"/>
      <c r="D374" s="9" t="n"/>
      <c r="E374" s="9" t="n"/>
      <c r="F374" s="9" t="n"/>
      <c r="G374" s="9" t="n"/>
    </row>
    <row r="375" ht="15.75" customHeight="1" s="496">
      <c r="A375" s="9" t="n"/>
      <c r="B375" s="9" t="n"/>
      <c r="C375" s="9" t="n"/>
      <c r="D375" s="9" t="n"/>
      <c r="E375" s="9" t="n"/>
      <c r="F375" s="9" t="n"/>
      <c r="G375" s="9" t="n"/>
    </row>
    <row r="376" ht="15.75" customHeight="1" s="496">
      <c r="A376" s="9" t="n"/>
      <c r="B376" s="9" t="n"/>
      <c r="C376" s="9" t="n"/>
      <c r="D376" s="9" t="n"/>
      <c r="E376" s="9" t="n"/>
      <c r="F376" s="9" t="n"/>
      <c r="G376" s="9" t="n"/>
    </row>
    <row r="377" ht="15.75" customHeight="1" s="496">
      <c r="A377" s="9" t="n"/>
      <c r="B377" s="9" t="n"/>
      <c r="C377" s="9" t="n"/>
      <c r="D377" s="9" t="n"/>
      <c r="E377" s="9" t="n"/>
      <c r="F377" s="9" t="n"/>
      <c r="G377" s="9" t="n"/>
    </row>
    <row r="378" ht="15.75" customHeight="1" s="496">
      <c r="A378" s="9" t="n"/>
      <c r="B378" s="9" t="n"/>
      <c r="C378" s="9" t="n"/>
      <c r="D378" s="9" t="n"/>
      <c r="E378" s="9" t="n"/>
      <c r="F378" s="9" t="n"/>
      <c r="G378" s="9" t="n"/>
    </row>
    <row r="379" ht="15.75" customHeight="1" s="496">
      <c r="A379" s="9" t="n"/>
      <c r="B379" s="9" t="n"/>
      <c r="C379" s="9" t="n"/>
      <c r="D379" s="9" t="n"/>
      <c r="E379" s="9" t="n"/>
      <c r="F379" s="9" t="n"/>
      <c r="G379" s="9" t="n"/>
    </row>
    <row r="380" ht="15.75" customHeight="1" s="496">
      <c r="A380" s="9" t="n"/>
      <c r="B380" s="9" t="n"/>
      <c r="C380" s="9" t="n"/>
      <c r="D380" s="9" t="n"/>
      <c r="E380" s="9" t="n"/>
      <c r="F380" s="9" t="n"/>
      <c r="G380" s="9" t="n"/>
    </row>
    <row r="381" ht="15.75" customHeight="1" s="496">
      <c r="A381" s="9" t="n"/>
      <c r="B381" s="9" t="n"/>
      <c r="C381" s="9" t="n"/>
      <c r="D381" s="9" t="n"/>
      <c r="E381" s="9" t="n"/>
      <c r="F381" s="9" t="n"/>
      <c r="G381" s="9" t="n"/>
    </row>
    <row r="382" ht="15.75" customHeight="1" s="496">
      <c r="A382" s="9" t="n"/>
      <c r="B382" s="9" t="n"/>
      <c r="C382" s="9" t="n"/>
      <c r="D382" s="9" t="n"/>
      <c r="E382" s="9" t="n"/>
      <c r="F382" s="9" t="n"/>
      <c r="G382" s="9" t="n"/>
    </row>
    <row r="383" ht="15.75" customHeight="1" s="496">
      <c r="A383" s="9" t="n"/>
      <c r="B383" s="9" t="n"/>
      <c r="C383" s="9" t="n"/>
      <c r="D383" s="9" t="n"/>
      <c r="E383" s="9" t="n"/>
      <c r="F383" s="9" t="n"/>
      <c r="G383" s="9" t="n"/>
    </row>
    <row r="384" ht="15.75" customHeight="1" s="496">
      <c r="A384" s="9" t="n"/>
      <c r="B384" s="9" t="n"/>
      <c r="C384" s="9" t="n"/>
      <c r="D384" s="9" t="n"/>
      <c r="E384" s="9" t="n"/>
      <c r="F384" s="9" t="n"/>
      <c r="G384" s="9" t="n"/>
    </row>
    <row r="385" ht="15.75" customHeight="1" s="496">
      <c r="A385" s="9" t="n"/>
      <c r="B385" s="9" t="n"/>
      <c r="C385" s="9" t="n"/>
      <c r="D385" s="9" t="n"/>
      <c r="E385" s="9" t="n"/>
      <c r="F385" s="9" t="n"/>
      <c r="G385" s="9" t="n"/>
    </row>
    <row r="386" ht="15.75" customHeight="1" s="496">
      <c r="A386" s="9" t="n"/>
      <c r="B386" s="9" t="n"/>
      <c r="C386" s="9" t="n"/>
      <c r="D386" s="9" t="n"/>
      <c r="E386" s="9" t="n"/>
      <c r="F386" s="9" t="n"/>
      <c r="G386" s="9" t="n"/>
    </row>
    <row r="387" ht="15.75" customHeight="1" s="496">
      <c r="A387" s="9" t="n"/>
      <c r="B387" s="9" t="n"/>
      <c r="C387" s="9" t="n"/>
      <c r="D387" s="9" t="n"/>
      <c r="E387" s="9" t="n"/>
      <c r="F387" s="9" t="n"/>
      <c r="G387" s="9" t="n"/>
    </row>
    <row r="388" ht="15.75" customHeight="1" s="496">
      <c r="A388" s="9" t="n"/>
      <c r="B388" s="9" t="n"/>
      <c r="C388" s="9" t="n"/>
      <c r="D388" s="9" t="n"/>
      <c r="E388" s="9" t="n"/>
      <c r="F388" s="9" t="n"/>
      <c r="G388" s="9" t="n"/>
    </row>
    <row r="389" ht="15.75" customHeight="1" s="496">
      <c r="A389" s="9" t="n"/>
      <c r="B389" s="9" t="n"/>
      <c r="C389" s="9" t="n"/>
      <c r="D389" s="9" t="n"/>
      <c r="E389" s="9" t="n"/>
      <c r="F389" s="9" t="n"/>
      <c r="G389" s="9" t="n"/>
    </row>
    <row r="390" ht="15.75" customHeight="1" s="496">
      <c r="A390" s="9" t="n"/>
      <c r="B390" s="9" t="n"/>
      <c r="C390" s="9" t="n"/>
      <c r="D390" s="9" t="n"/>
      <c r="E390" s="9" t="n"/>
      <c r="F390" s="9" t="n"/>
      <c r="G390" s="9" t="n"/>
    </row>
    <row r="391" ht="15.75" customHeight="1" s="496">
      <c r="A391" s="9" t="n"/>
      <c r="B391" s="9" t="n"/>
      <c r="C391" s="9" t="n"/>
      <c r="D391" s="9" t="n"/>
      <c r="E391" s="9" t="n"/>
      <c r="F391" s="9" t="n"/>
      <c r="G391" s="9" t="n"/>
    </row>
    <row r="392" ht="15.75" customHeight="1" s="496">
      <c r="A392" s="9" t="n"/>
      <c r="B392" s="9" t="n"/>
      <c r="C392" s="9" t="n"/>
      <c r="D392" s="9" t="n"/>
      <c r="E392" s="9" t="n"/>
      <c r="F392" s="9" t="n"/>
      <c r="G392" s="9" t="n"/>
    </row>
    <row r="393" ht="15.75" customHeight="1" s="496">
      <c r="A393" s="9" t="n"/>
      <c r="B393" s="9" t="n"/>
      <c r="C393" s="9" t="n"/>
      <c r="D393" s="9" t="n"/>
      <c r="E393" s="9" t="n"/>
      <c r="F393" s="9" t="n"/>
      <c r="G393" s="9" t="n"/>
    </row>
    <row r="394" ht="15.75" customHeight="1" s="496">
      <c r="A394" s="9" t="n"/>
      <c r="B394" s="9" t="n"/>
      <c r="C394" s="9" t="n"/>
      <c r="D394" s="9" t="n"/>
      <c r="E394" s="9" t="n"/>
      <c r="F394" s="9" t="n"/>
      <c r="G394" s="9" t="n"/>
    </row>
    <row r="395" ht="15.75" customHeight="1" s="496">
      <c r="A395" s="9" t="n"/>
      <c r="B395" s="9" t="n"/>
      <c r="C395" s="9" t="n"/>
      <c r="D395" s="9" t="n"/>
      <c r="E395" s="9" t="n"/>
      <c r="F395" s="9" t="n"/>
      <c r="G395" s="9" t="n"/>
    </row>
    <row r="396" ht="15.75" customHeight="1" s="496">
      <c r="A396" s="9" t="n"/>
      <c r="B396" s="9" t="n"/>
      <c r="C396" s="9" t="n"/>
      <c r="D396" s="9" t="n"/>
      <c r="E396" s="9" t="n"/>
      <c r="F396" s="9" t="n"/>
      <c r="G396" s="9" t="n"/>
    </row>
    <row r="397" ht="15.75" customHeight="1" s="496">
      <c r="A397" s="9" t="n"/>
      <c r="B397" s="9" t="n"/>
      <c r="C397" s="9" t="n"/>
      <c r="D397" s="9" t="n"/>
      <c r="E397" s="9" t="n"/>
      <c r="F397" s="9" t="n"/>
      <c r="G397" s="9" t="n"/>
    </row>
    <row r="398" ht="15.75" customHeight="1" s="496">
      <c r="A398" s="9" t="n"/>
      <c r="B398" s="9" t="n"/>
      <c r="C398" s="9" t="n"/>
      <c r="D398" s="9" t="n"/>
      <c r="E398" s="9" t="n"/>
      <c r="F398" s="9" t="n"/>
      <c r="G398" s="9" t="n"/>
    </row>
    <row r="399" ht="15.75" customHeight="1" s="496">
      <c r="A399" s="9" t="n"/>
      <c r="B399" s="9" t="n"/>
      <c r="C399" s="9" t="n"/>
      <c r="D399" s="9" t="n"/>
      <c r="E399" s="9" t="n"/>
      <c r="F399" s="9" t="n"/>
      <c r="G399" s="9" t="n"/>
    </row>
    <row r="400" ht="15.75" customHeight="1" s="496">
      <c r="A400" s="9" t="n"/>
      <c r="B400" s="9" t="n"/>
      <c r="C400" s="9" t="n"/>
      <c r="D400" s="9" t="n"/>
      <c r="E400" s="9" t="n"/>
      <c r="F400" s="9" t="n"/>
      <c r="G400" s="9" t="n"/>
    </row>
    <row r="401" ht="15.75" customHeight="1" s="496">
      <c r="A401" s="9" t="n"/>
      <c r="B401" s="9" t="n"/>
      <c r="C401" s="9" t="n"/>
      <c r="D401" s="9" t="n"/>
      <c r="E401" s="9" t="n"/>
      <c r="F401" s="9" t="n"/>
      <c r="G401" s="9" t="n"/>
    </row>
    <row r="402" ht="15.75" customHeight="1" s="496">
      <c r="A402" s="9" t="n"/>
      <c r="B402" s="9" t="n"/>
      <c r="C402" s="9" t="n"/>
      <c r="D402" s="9" t="n"/>
      <c r="E402" s="9" t="n"/>
      <c r="F402" s="9" t="n"/>
      <c r="G402" s="9" t="n"/>
    </row>
    <row r="403" ht="15.75" customHeight="1" s="496">
      <c r="A403" s="9" t="n"/>
      <c r="B403" s="9" t="n"/>
      <c r="C403" s="9" t="n"/>
      <c r="D403" s="9" t="n"/>
      <c r="E403" s="9" t="n"/>
      <c r="F403" s="9" t="n"/>
      <c r="G403" s="9" t="n"/>
    </row>
    <row r="404" ht="15.75" customHeight="1" s="496">
      <c r="A404" s="9" t="n"/>
      <c r="B404" s="9" t="n"/>
      <c r="C404" s="9" t="n"/>
      <c r="D404" s="9" t="n"/>
      <c r="E404" s="9" t="n"/>
      <c r="F404" s="9" t="n"/>
      <c r="G404" s="9" t="n"/>
    </row>
    <row r="405" ht="15.75" customHeight="1" s="496">
      <c r="A405" s="9" t="n"/>
      <c r="B405" s="9" t="n"/>
      <c r="C405" s="9" t="n"/>
      <c r="D405" s="9" t="n"/>
      <c r="E405" s="9" t="n"/>
      <c r="F405" s="9" t="n"/>
      <c r="G405" s="9" t="n"/>
    </row>
    <row r="406" ht="15.75" customHeight="1" s="496">
      <c r="A406" s="9" t="n"/>
      <c r="B406" s="9" t="n"/>
      <c r="C406" s="9" t="n"/>
      <c r="D406" s="9" t="n"/>
      <c r="E406" s="9" t="n"/>
      <c r="F406" s="9" t="n"/>
      <c r="G406" s="9" t="n"/>
    </row>
    <row r="407" ht="15.75" customHeight="1" s="496">
      <c r="A407" s="9" t="n"/>
      <c r="B407" s="9" t="n"/>
      <c r="C407" s="9" t="n"/>
      <c r="D407" s="9" t="n"/>
      <c r="E407" s="9" t="n"/>
      <c r="F407" s="9" t="n"/>
      <c r="G407" s="9" t="n"/>
    </row>
    <row r="408" ht="15.75" customHeight="1" s="496">
      <c r="A408" s="9" t="n"/>
      <c r="B408" s="9" t="n"/>
      <c r="C408" s="9" t="n"/>
      <c r="D408" s="9" t="n"/>
      <c r="E408" s="9" t="n"/>
      <c r="F408" s="9" t="n"/>
      <c r="G408" s="9" t="n"/>
    </row>
    <row r="409" ht="15.75" customHeight="1" s="496">
      <c r="A409" s="9" t="n"/>
      <c r="B409" s="9" t="n"/>
      <c r="C409" s="9" t="n"/>
      <c r="D409" s="9" t="n"/>
      <c r="E409" s="9" t="n"/>
      <c r="F409" s="9" t="n"/>
      <c r="G409" s="9" t="n"/>
    </row>
    <row r="410" ht="15.75" customHeight="1" s="496">
      <c r="A410" s="9" t="n"/>
      <c r="B410" s="9" t="n"/>
      <c r="C410" s="9" t="n"/>
      <c r="D410" s="9" t="n"/>
      <c r="E410" s="9" t="n"/>
      <c r="F410" s="9" t="n"/>
      <c r="G410" s="9" t="n"/>
    </row>
    <row r="411" ht="15.75" customHeight="1" s="496">
      <c r="A411" s="9" t="n"/>
      <c r="B411" s="9" t="n"/>
      <c r="C411" s="9" t="n"/>
      <c r="D411" s="9" t="n"/>
      <c r="E411" s="9" t="n"/>
      <c r="F411" s="9" t="n"/>
      <c r="G411" s="9" t="n"/>
    </row>
    <row r="412" ht="15.75" customHeight="1" s="496">
      <c r="A412" s="9" t="n"/>
      <c r="B412" s="9" t="n"/>
      <c r="C412" s="9" t="n"/>
      <c r="D412" s="9" t="n"/>
      <c r="E412" s="9" t="n"/>
      <c r="F412" s="9" t="n"/>
      <c r="G412" s="9" t="n"/>
    </row>
    <row r="413" ht="15.75" customHeight="1" s="496">
      <c r="A413" s="9" t="n"/>
      <c r="B413" s="9" t="n"/>
      <c r="C413" s="9" t="n"/>
      <c r="D413" s="9" t="n"/>
      <c r="E413" s="9" t="n"/>
      <c r="F413" s="9" t="n"/>
      <c r="G413" s="9" t="n"/>
    </row>
    <row r="414" ht="15.75" customHeight="1" s="496">
      <c r="A414" s="9" t="n"/>
      <c r="B414" s="9" t="n"/>
      <c r="C414" s="9" t="n"/>
      <c r="D414" s="9" t="n"/>
      <c r="E414" s="9" t="n"/>
      <c r="F414" s="9" t="n"/>
      <c r="G414" s="9" t="n"/>
    </row>
    <row r="415" ht="15.75" customHeight="1" s="496">
      <c r="A415" s="9" t="n"/>
      <c r="B415" s="9" t="n"/>
      <c r="C415" s="9" t="n"/>
      <c r="D415" s="9" t="n"/>
      <c r="E415" s="9" t="n"/>
      <c r="F415" s="9" t="n"/>
      <c r="G415" s="9" t="n"/>
    </row>
    <row r="416" ht="15.75" customHeight="1" s="496">
      <c r="A416" s="9" t="n"/>
      <c r="B416" s="9" t="n"/>
      <c r="C416" s="9" t="n"/>
      <c r="D416" s="9" t="n"/>
      <c r="E416" s="9" t="n"/>
      <c r="F416" s="9" t="n"/>
      <c r="G416" s="9" t="n"/>
    </row>
    <row r="417" ht="15.75" customHeight="1" s="496">
      <c r="A417" s="9" t="n"/>
      <c r="B417" s="9" t="n"/>
      <c r="C417" s="9" t="n"/>
      <c r="D417" s="9" t="n"/>
      <c r="E417" s="9" t="n"/>
      <c r="F417" s="9" t="n"/>
      <c r="G417" s="9" t="n"/>
    </row>
    <row r="418" ht="15.75" customHeight="1" s="496">
      <c r="A418" s="9" t="n"/>
      <c r="B418" s="9" t="n"/>
      <c r="C418" s="9" t="n"/>
      <c r="D418" s="9" t="n"/>
      <c r="E418" s="9" t="n"/>
      <c r="F418" s="9" t="n"/>
      <c r="G418" s="9" t="n"/>
    </row>
    <row r="419" ht="15.75" customHeight="1" s="496">
      <c r="A419" s="9" t="n"/>
      <c r="B419" s="9" t="n"/>
      <c r="C419" s="9" t="n"/>
      <c r="D419" s="9" t="n"/>
      <c r="E419" s="9" t="n"/>
      <c r="F419" s="9" t="n"/>
      <c r="G419" s="9" t="n"/>
    </row>
    <row r="420" ht="15.75" customHeight="1" s="496">
      <c r="A420" s="9" t="n"/>
      <c r="B420" s="9" t="n"/>
      <c r="C420" s="9" t="n"/>
      <c r="D420" s="9" t="n"/>
      <c r="E420" s="9" t="n"/>
      <c r="F420" s="9" t="n"/>
      <c r="G420" s="9" t="n"/>
    </row>
    <row r="421" ht="15.75" customHeight="1" s="496">
      <c r="A421" s="9" t="n"/>
      <c r="B421" s="9" t="n"/>
      <c r="C421" s="9" t="n"/>
      <c r="D421" s="9" t="n"/>
      <c r="E421" s="9" t="n"/>
      <c r="F421" s="9" t="n"/>
      <c r="G421" s="9" t="n"/>
    </row>
    <row r="422" ht="15.75" customHeight="1" s="496">
      <c r="A422" s="9" t="n"/>
      <c r="B422" s="9" t="n"/>
      <c r="C422" s="9" t="n"/>
      <c r="D422" s="9" t="n"/>
      <c r="E422" s="9" t="n"/>
      <c r="F422" s="9" t="n"/>
      <c r="G422" s="9" t="n"/>
    </row>
    <row r="423" ht="15.75" customHeight="1" s="496">
      <c r="A423" s="9" t="n"/>
      <c r="B423" s="9" t="n"/>
      <c r="C423" s="9" t="n"/>
      <c r="D423" s="9" t="n"/>
      <c r="E423" s="9" t="n"/>
      <c r="F423" s="9" t="n"/>
      <c r="G423" s="9" t="n"/>
    </row>
    <row r="424" ht="15.75" customHeight="1" s="496">
      <c r="A424" s="9" t="n"/>
      <c r="B424" s="9" t="n"/>
      <c r="C424" s="9" t="n"/>
      <c r="D424" s="9" t="n"/>
      <c r="E424" s="9" t="n"/>
      <c r="F424" s="9" t="n"/>
      <c r="G424" s="9" t="n"/>
    </row>
    <row r="425" ht="15.75" customHeight="1" s="496">
      <c r="A425" s="9" t="n"/>
      <c r="B425" s="9" t="n"/>
      <c r="C425" s="9" t="n"/>
      <c r="D425" s="9" t="n"/>
      <c r="E425" s="9" t="n"/>
      <c r="F425" s="9" t="n"/>
      <c r="G425" s="9" t="n"/>
    </row>
    <row r="426" ht="15.75" customHeight="1" s="496">
      <c r="A426" s="9" t="n"/>
      <c r="B426" s="9" t="n"/>
      <c r="C426" s="9" t="n"/>
      <c r="D426" s="9" t="n"/>
      <c r="E426" s="9" t="n"/>
      <c r="F426" s="9" t="n"/>
      <c r="G426" s="9" t="n"/>
    </row>
    <row r="427" ht="15.75" customHeight="1" s="496">
      <c r="A427" s="9" t="n"/>
      <c r="B427" s="9" t="n"/>
      <c r="C427" s="9" t="n"/>
      <c r="D427" s="9" t="n"/>
      <c r="E427" s="9" t="n"/>
      <c r="F427" s="9" t="n"/>
      <c r="G427" s="9" t="n"/>
    </row>
    <row r="428" ht="15.75" customHeight="1" s="496">
      <c r="A428" s="9" t="n"/>
      <c r="B428" s="9" t="n"/>
      <c r="C428" s="9" t="n"/>
      <c r="D428" s="9" t="n"/>
      <c r="E428" s="9" t="n"/>
      <c r="F428" s="9" t="n"/>
      <c r="G428" s="9" t="n"/>
    </row>
    <row r="429" ht="15.75" customHeight="1" s="496">
      <c r="A429" s="9" t="n"/>
      <c r="B429" s="9" t="n"/>
      <c r="C429" s="9" t="n"/>
      <c r="D429" s="9" t="n"/>
      <c r="E429" s="9" t="n"/>
      <c r="F429" s="9" t="n"/>
      <c r="G429" s="9" t="n"/>
    </row>
    <row r="430" ht="15.75" customHeight="1" s="496">
      <c r="A430" s="9" t="n"/>
      <c r="B430" s="9" t="n"/>
      <c r="C430" s="9" t="n"/>
      <c r="D430" s="9" t="n"/>
      <c r="E430" s="9" t="n"/>
      <c r="F430" s="9" t="n"/>
      <c r="G430" s="9" t="n"/>
    </row>
    <row r="431" ht="15.75" customHeight="1" s="496">
      <c r="A431" s="9" t="n"/>
      <c r="B431" s="9" t="n"/>
      <c r="C431" s="9" t="n"/>
      <c r="D431" s="9" t="n"/>
      <c r="E431" s="9" t="n"/>
      <c r="F431" s="9" t="n"/>
      <c r="G431" s="9" t="n"/>
    </row>
    <row r="432" ht="15.75" customHeight="1" s="496">
      <c r="A432" s="9" t="n"/>
      <c r="B432" s="9" t="n"/>
      <c r="C432" s="9" t="n"/>
      <c r="D432" s="9" t="n"/>
      <c r="E432" s="9" t="n"/>
      <c r="F432" s="9" t="n"/>
      <c r="G432" s="9" t="n"/>
    </row>
    <row r="433" ht="15.75" customHeight="1" s="496">
      <c r="A433" s="9" t="n"/>
      <c r="B433" s="9" t="n"/>
      <c r="C433" s="9" t="n"/>
      <c r="D433" s="9" t="n"/>
      <c r="E433" s="9" t="n"/>
      <c r="F433" s="9" t="n"/>
      <c r="G433" s="9" t="n"/>
    </row>
    <row r="434" ht="15.75" customHeight="1" s="496">
      <c r="A434" s="9" t="n"/>
      <c r="B434" s="9" t="n"/>
      <c r="C434" s="9" t="n"/>
      <c r="D434" s="9" t="n"/>
      <c r="E434" s="9" t="n"/>
      <c r="F434" s="9" t="n"/>
      <c r="G434" s="9" t="n"/>
    </row>
    <row r="435" ht="15.75" customHeight="1" s="496">
      <c r="A435" s="9" t="n"/>
      <c r="B435" s="9" t="n"/>
      <c r="C435" s="9" t="n"/>
      <c r="D435" s="9" t="n"/>
      <c r="E435" s="9" t="n"/>
      <c r="F435" s="9" t="n"/>
      <c r="G435" s="9" t="n"/>
    </row>
    <row r="436" ht="15.75" customHeight="1" s="496">
      <c r="A436" s="9" t="n"/>
      <c r="B436" s="9" t="n"/>
      <c r="C436" s="9" t="n"/>
      <c r="D436" s="9" t="n"/>
      <c r="E436" s="9" t="n"/>
      <c r="F436" s="9" t="n"/>
      <c r="G436" s="9" t="n"/>
    </row>
    <row r="437" ht="15.75" customHeight="1" s="496">
      <c r="A437" s="9" t="n"/>
      <c r="B437" s="9" t="n"/>
      <c r="C437" s="9" t="n"/>
      <c r="D437" s="9" t="n"/>
      <c r="E437" s="9" t="n"/>
      <c r="F437" s="9" t="n"/>
      <c r="G437" s="9" t="n"/>
    </row>
    <row r="438" ht="15.75" customHeight="1" s="496">
      <c r="A438" s="9" t="n"/>
      <c r="B438" s="9" t="n"/>
      <c r="C438" s="9" t="n"/>
      <c r="D438" s="9" t="n"/>
      <c r="E438" s="9" t="n"/>
      <c r="F438" s="9" t="n"/>
      <c r="G438" s="9" t="n"/>
    </row>
    <row r="439" ht="15.75" customHeight="1" s="496">
      <c r="A439" s="9" t="n"/>
      <c r="B439" s="9" t="n"/>
      <c r="C439" s="9" t="n"/>
      <c r="D439" s="9" t="n"/>
      <c r="E439" s="9" t="n"/>
      <c r="F439" s="9" t="n"/>
      <c r="G439" s="9" t="n"/>
    </row>
    <row r="440" ht="15.75" customHeight="1" s="496">
      <c r="A440" s="9" t="n"/>
      <c r="B440" s="9" t="n"/>
      <c r="C440" s="9" t="n"/>
      <c r="D440" s="9" t="n"/>
      <c r="E440" s="9" t="n"/>
      <c r="F440" s="9" t="n"/>
      <c r="G440" s="9" t="n"/>
    </row>
    <row r="441" ht="15.75" customHeight="1" s="496">
      <c r="A441" s="9" t="n"/>
      <c r="B441" s="9" t="n"/>
      <c r="C441" s="9" t="n"/>
      <c r="D441" s="9" t="n"/>
      <c r="E441" s="9" t="n"/>
      <c r="F441" s="9" t="n"/>
      <c r="G441" s="9" t="n"/>
    </row>
    <row r="442" ht="15.75" customHeight="1" s="496">
      <c r="A442" s="9" t="n"/>
      <c r="B442" s="9" t="n"/>
      <c r="C442" s="9" t="n"/>
      <c r="D442" s="9" t="n"/>
      <c r="E442" s="9" t="n"/>
      <c r="F442" s="9" t="n"/>
      <c r="G442" s="9" t="n"/>
    </row>
    <row r="443" ht="15.75" customHeight="1" s="496">
      <c r="A443" s="9" t="n"/>
      <c r="B443" s="9" t="n"/>
      <c r="C443" s="9" t="n"/>
      <c r="D443" s="9" t="n"/>
      <c r="E443" s="9" t="n"/>
      <c r="F443" s="9" t="n"/>
      <c r="G443" s="9" t="n"/>
    </row>
    <row r="444" ht="15.75" customHeight="1" s="496">
      <c r="A444" s="9" t="n"/>
      <c r="B444" s="9" t="n"/>
      <c r="C444" s="9" t="n"/>
      <c r="D444" s="9" t="n"/>
      <c r="E444" s="9" t="n"/>
      <c r="F444" s="9" t="n"/>
      <c r="G444" s="9" t="n"/>
    </row>
    <row r="445" ht="15.75" customHeight="1" s="496">
      <c r="A445" s="9" t="n"/>
      <c r="B445" s="9" t="n"/>
      <c r="C445" s="9" t="n"/>
      <c r="D445" s="9" t="n"/>
      <c r="E445" s="9" t="n"/>
      <c r="F445" s="9" t="n"/>
      <c r="G445" s="9" t="n"/>
    </row>
    <row r="446" ht="15.75" customHeight="1" s="496">
      <c r="A446" s="9" t="n"/>
      <c r="B446" s="9" t="n"/>
      <c r="C446" s="9" t="n"/>
      <c r="D446" s="9" t="n"/>
      <c r="E446" s="9" t="n"/>
      <c r="F446" s="9" t="n"/>
      <c r="G446" s="9" t="n"/>
    </row>
    <row r="447" ht="15.75" customHeight="1" s="496">
      <c r="A447" s="9" t="n"/>
      <c r="B447" s="9" t="n"/>
      <c r="C447" s="9" t="n"/>
      <c r="D447" s="9" t="n"/>
      <c r="E447" s="9" t="n"/>
      <c r="F447" s="9" t="n"/>
      <c r="G447" s="9" t="n"/>
    </row>
    <row r="448" ht="15.75" customHeight="1" s="496">
      <c r="A448" s="9" t="n"/>
      <c r="B448" s="9" t="n"/>
      <c r="C448" s="9" t="n"/>
      <c r="D448" s="9" t="n"/>
      <c r="E448" s="9" t="n"/>
      <c r="F448" s="9" t="n"/>
      <c r="G448" s="9" t="n"/>
    </row>
    <row r="449" ht="15.75" customHeight="1" s="496">
      <c r="A449" s="9" t="n"/>
      <c r="B449" s="9" t="n"/>
      <c r="C449" s="9" t="n"/>
      <c r="D449" s="9" t="n"/>
      <c r="E449" s="9" t="n"/>
      <c r="F449" s="9" t="n"/>
      <c r="G449" s="9" t="n"/>
    </row>
    <row r="450" ht="15.75" customHeight="1" s="496">
      <c r="A450" s="9" t="n"/>
      <c r="B450" s="9" t="n"/>
      <c r="C450" s="9" t="n"/>
      <c r="D450" s="9" t="n"/>
      <c r="E450" s="9" t="n"/>
      <c r="F450" s="9" t="n"/>
      <c r="G450" s="9" t="n"/>
    </row>
    <row r="451" ht="15.75" customHeight="1" s="496">
      <c r="A451" s="9" t="n"/>
      <c r="B451" s="9" t="n"/>
      <c r="C451" s="9" t="n"/>
      <c r="D451" s="9" t="n"/>
      <c r="E451" s="9" t="n"/>
      <c r="F451" s="9" t="n"/>
      <c r="G451" s="9" t="n"/>
    </row>
    <row r="452" ht="15.75" customHeight="1" s="496">
      <c r="A452" s="9" t="n"/>
      <c r="B452" s="9" t="n"/>
      <c r="C452" s="9" t="n"/>
      <c r="D452" s="9" t="n"/>
      <c r="E452" s="9" t="n"/>
      <c r="F452" s="9" t="n"/>
      <c r="G452" s="9" t="n"/>
    </row>
    <row r="453" ht="15.75" customHeight="1" s="496">
      <c r="A453" s="9" t="n"/>
      <c r="B453" s="9" t="n"/>
      <c r="C453" s="9" t="n"/>
      <c r="D453" s="9" t="n"/>
      <c r="E453" s="9" t="n"/>
      <c r="F453" s="9" t="n"/>
      <c r="G453" s="9" t="n"/>
    </row>
    <row r="454" ht="15.75" customHeight="1" s="496">
      <c r="A454" s="9" t="n"/>
      <c r="B454" s="9" t="n"/>
      <c r="C454" s="9" t="n"/>
      <c r="D454" s="9" t="n"/>
      <c r="E454" s="9" t="n"/>
      <c r="F454" s="9" t="n"/>
      <c r="G454" s="9" t="n"/>
    </row>
    <row r="455" ht="15.75" customHeight="1" s="496">
      <c r="A455" s="9" t="n"/>
      <c r="B455" s="9" t="n"/>
      <c r="C455" s="9" t="n"/>
      <c r="D455" s="9" t="n"/>
      <c r="E455" s="9" t="n"/>
      <c r="F455" s="9" t="n"/>
      <c r="G455" s="9" t="n"/>
    </row>
    <row r="456" ht="15.75" customHeight="1" s="496">
      <c r="A456" s="9" t="n"/>
      <c r="B456" s="9" t="n"/>
      <c r="C456" s="9" t="n"/>
      <c r="D456" s="9" t="n"/>
      <c r="E456" s="9" t="n"/>
      <c r="F456" s="9" t="n"/>
      <c r="G456" s="9" t="n"/>
    </row>
    <row r="457" ht="15.75" customHeight="1" s="496">
      <c r="A457" s="9" t="n"/>
      <c r="B457" s="9" t="n"/>
      <c r="C457" s="9" t="n"/>
      <c r="D457" s="9" t="n"/>
      <c r="E457" s="9" t="n"/>
      <c r="F457" s="9" t="n"/>
      <c r="G457" s="9" t="n"/>
    </row>
    <row r="458" ht="15.75" customHeight="1" s="496">
      <c r="A458" s="9" t="n"/>
      <c r="B458" s="9" t="n"/>
      <c r="C458" s="9" t="n"/>
      <c r="D458" s="9" t="n"/>
      <c r="E458" s="9" t="n"/>
      <c r="F458" s="9" t="n"/>
      <c r="G458" s="9" t="n"/>
    </row>
    <row r="459" ht="15.75" customHeight="1" s="496">
      <c r="A459" s="9" t="n"/>
      <c r="B459" s="9" t="n"/>
      <c r="C459" s="9" t="n"/>
      <c r="D459" s="9" t="n"/>
      <c r="E459" s="9" t="n"/>
      <c r="F459" s="9" t="n"/>
      <c r="G459" s="9" t="n"/>
    </row>
    <row r="460" ht="15.75" customHeight="1" s="496">
      <c r="A460" s="9" t="n"/>
      <c r="B460" s="9" t="n"/>
      <c r="C460" s="9" t="n"/>
      <c r="D460" s="9" t="n"/>
      <c r="E460" s="9" t="n"/>
      <c r="F460" s="9" t="n"/>
      <c r="G460" s="9" t="n"/>
    </row>
    <row r="461" ht="15.75" customHeight="1" s="496">
      <c r="A461" s="9" t="n"/>
      <c r="B461" s="9" t="n"/>
      <c r="C461" s="9" t="n"/>
      <c r="D461" s="9" t="n"/>
      <c r="E461" s="9" t="n"/>
      <c r="F461" s="9" t="n"/>
      <c r="G461" s="9" t="n"/>
    </row>
    <row r="462" ht="15.75" customHeight="1" s="496">
      <c r="A462" s="9" t="n"/>
      <c r="B462" s="9" t="n"/>
      <c r="C462" s="9" t="n"/>
      <c r="D462" s="9" t="n"/>
      <c r="E462" s="9" t="n"/>
      <c r="F462" s="9" t="n"/>
      <c r="G462" s="9" t="n"/>
    </row>
    <row r="463" ht="15.75" customHeight="1" s="496">
      <c r="A463" s="9" t="n"/>
      <c r="B463" s="9" t="n"/>
      <c r="C463" s="9" t="n"/>
      <c r="D463" s="9" t="n"/>
      <c r="E463" s="9" t="n"/>
      <c r="F463" s="9" t="n"/>
      <c r="G463" s="9" t="n"/>
    </row>
    <row r="464" ht="15.75" customHeight="1" s="496">
      <c r="A464" s="9" t="n"/>
      <c r="B464" s="9" t="n"/>
      <c r="C464" s="9" t="n"/>
      <c r="D464" s="9" t="n"/>
      <c r="E464" s="9" t="n"/>
      <c r="F464" s="9" t="n"/>
      <c r="G464" s="9" t="n"/>
    </row>
    <row r="465" ht="15.75" customHeight="1" s="496">
      <c r="A465" s="9" t="n"/>
      <c r="B465" s="9" t="n"/>
      <c r="C465" s="9" t="n"/>
      <c r="D465" s="9" t="n"/>
      <c r="E465" s="9" t="n"/>
      <c r="F465" s="9" t="n"/>
      <c r="G465" s="9" t="n"/>
    </row>
    <row r="466" ht="15.75" customHeight="1" s="496">
      <c r="A466" s="9" t="n"/>
      <c r="B466" s="9" t="n"/>
      <c r="C466" s="9" t="n"/>
      <c r="D466" s="9" t="n"/>
      <c r="E466" s="9" t="n"/>
      <c r="F466" s="9" t="n"/>
      <c r="G466" s="9" t="n"/>
    </row>
    <row r="467" ht="15.75" customHeight="1" s="496">
      <c r="A467" s="9" t="n"/>
      <c r="B467" s="9" t="n"/>
      <c r="C467" s="9" t="n"/>
      <c r="D467" s="9" t="n"/>
      <c r="E467" s="9" t="n"/>
      <c r="F467" s="9" t="n"/>
      <c r="G467" s="9" t="n"/>
    </row>
    <row r="468" ht="15.75" customHeight="1" s="496">
      <c r="A468" s="9" t="n"/>
      <c r="B468" s="9" t="n"/>
      <c r="C468" s="9" t="n"/>
      <c r="D468" s="9" t="n"/>
      <c r="E468" s="9" t="n"/>
      <c r="F468" s="9" t="n"/>
      <c r="G468" s="9" t="n"/>
    </row>
    <row r="469" ht="15.75" customHeight="1" s="496">
      <c r="A469" s="9" t="n"/>
      <c r="B469" s="9" t="n"/>
      <c r="C469" s="9" t="n"/>
      <c r="D469" s="9" t="n"/>
      <c r="E469" s="9" t="n"/>
      <c r="F469" s="9" t="n"/>
      <c r="G469" s="9" t="n"/>
    </row>
    <row r="470" ht="15.75" customHeight="1" s="496">
      <c r="A470" s="9" t="n"/>
      <c r="B470" s="9" t="n"/>
      <c r="C470" s="9" t="n"/>
      <c r="D470" s="9" t="n"/>
      <c r="E470" s="9" t="n"/>
      <c r="F470" s="9" t="n"/>
      <c r="G470" s="9" t="n"/>
    </row>
    <row r="471" ht="15.75" customHeight="1" s="496">
      <c r="A471" s="9" t="n"/>
      <c r="B471" s="9" t="n"/>
      <c r="C471" s="9" t="n"/>
      <c r="D471" s="9" t="n"/>
      <c r="E471" s="9" t="n"/>
      <c r="F471" s="9" t="n"/>
      <c r="G471" s="9" t="n"/>
    </row>
    <row r="472" ht="15.75" customHeight="1" s="496">
      <c r="A472" s="9" t="n"/>
      <c r="B472" s="9" t="n"/>
      <c r="C472" s="9" t="n"/>
      <c r="D472" s="9" t="n"/>
      <c r="E472" s="9" t="n"/>
      <c r="F472" s="9" t="n"/>
      <c r="G472" s="9" t="n"/>
    </row>
    <row r="473" ht="15.75" customHeight="1" s="496">
      <c r="A473" s="9" t="n"/>
      <c r="B473" s="9" t="n"/>
      <c r="C473" s="9" t="n"/>
      <c r="D473" s="9" t="n"/>
      <c r="E473" s="9" t="n"/>
      <c r="F473" s="9" t="n"/>
      <c r="G473" s="9" t="n"/>
    </row>
    <row r="474" ht="15.75" customHeight="1" s="496">
      <c r="A474" s="9" t="n"/>
      <c r="B474" s="9" t="n"/>
      <c r="C474" s="9" t="n"/>
      <c r="D474" s="9" t="n"/>
      <c r="E474" s="9" t="n"/>
      <c r="F474" s="9" t="n"/>
      <c r="G474" s="9" t="n"/>
    </row>
    <row r="475" ht="15.75" customHeight="1" s="496">
      <c r="A475" s="9" t="n"/>
      <c r="B475" s="9" t="n"/>
      <c r="C475" s="9" t="n"/>
      <c r="D475" s="9" t="n"/>
      <c r="E475" s="9" t="n"/>
      <c r="F475" s="9" t="n"/>
      <c r="G475" s="9" t="n"/>
    </row>
    <row r="476" ht="15.75" customHeight="1" s="496">
      <c r="A476" s="9" t="n"/>
      <c r="B476" s="9" t="n"/>
      <c r="C476" s="9" t="n"/>
      <c r="D476" s="9" t="n"/>
      <c r="E476" s="9" t="n"/>
      <c r="F476" s="9" t="n"/>
      <c r="G476" s="9" t="n"/>
    </row>
    <row r="477" ht="15.75" customHeight="1" s="496">
      <c r="A477" s="9" t="n"/>
      <c r="B477" s="9" t="n"/>
      <c r="C477" s="9" t="n"/>
      <c r="D477" s="9" t="n"/>
      <c r="E477" s="9" t="n"/>
      <c r="F477" s="9" t="n"/>
      <c r="G477" s="9" t="n"/>
    </row>
    <row r="478" ht="15.75" customHeight="1" s="496">
      <c r="A478" s="9" t="n"/>
      <c r="B478" s="9" t="n"/>
      <c r="C478" s="9" t="n"/>
      <c r="D478" s="9" t="n"/>
      <c r="E478" s="9" t="n"/>
      <c r="F478" s="9" t="n"/>
      <c r="G478" s="9" t="n"/>
    </row>
    <row r="479" ht="15.75" customHeight="1" s="496">
      <c r="A479" s="9" t="n"/>
      <c r="B479" s="9" t="n"/>
      <c r="C479" s="9" t="n"/>
      <c r="D479" s="9" t="n"/>
      <c r="E479" s="9" t="n"/>
      <c r="F479" s="9" t="n"/>
      <c r="G479" s="9" t="n"/>
    </row>
    <row r="480" ht="15.75" customHeight="1" s="496">
      <c r="A480" s="9" t="n"/>
      <c r="B480" s="9" t="n"/>
      <c r="C480" s="9" t="n"/>
      <c r="D480" s="9" t="n"/>
      <c r="E480" s="9" t="n"/>
      <c r="F480" s="9" t="n"/>
      <c r="G480" s="9" t="n"/>
    </row>
    <row r="481" ht="15.75" customHeight="1" s="496">
      <c r="A481" s="9" t="n"/>
      <c r="B481" s="9" t="n"/>
      <c r="C481" s="9" t="n"/>
      <c r="D481" s="9" t="n"/>
      <c r="E481" s="9" t="n"/>
      <c r="F481" s="9" t="n"/>
      <c r="G481" s="9" t="n"/>
    </row>
    <row r="482" ht="15.75" customHeight="1" s="496">
      <c r="A482" s="9" t="n"/>
      <c r="B482" s="9" t="n"/>
      <c r="C482" s="9" t="n"/>
      <c r="D482" s="9" t="n"/>
      <c r="E482" s="9" t="n"/>
      <c r="F482" s="9" t="n"/>
      <c r="G482" s="9" t="n"/>
    </row>
    <row r="483" ht="15.75" customHeight="1" s="496">
      <c r="A483" s="9" t="n"/>
      <c r="B483" s="9" t="n"/>
      <c r="C483" s="9" t="n"/>
      <c r="D483" s="9" t="n"/>
      <c r="E483" s="9" t="n"/>
      <c r="F483" s="9" t="n"/>
      <c r="G483" s="9" t="n"/>
    </row>
    <row r="484" ht="15.75" customHeight="1" s="496">
      <c r="A484" s="9" t="n"/>
      <c r="B484" s="9" t="n"/>
      <c r="C484" s="9" t="n"/>
      <c r="D484" s="9" t="n"/>
      <c r="E484" s="9" t="n"/>
      <c r="F484" s="9" t="n"/>
      <c r="G484" s="9" t="n"/>
    </row>
    <row r="485" ht="15.75" customHeight="1" s="496">
      <c r="A485" s="9" t="n"/>
      <c r="B485" s="9" t="n"/>
      <c r="C485" s="9" t="n"/>
      <c r="D485" s="9" t="n"/>
      <c r="E485" s="9" t="n"/>
      <c r="F485" s="9" t="n"/>
      <c r="G485" s="9" t="n"/>
    </row>
    <row r="486" ht="15.75" customHeight="1" s="496">
      <c r="A486" s="9" t="n"/>
      <c r="B486" s="9" t="n"/>
      <c r="C486" s="9" t="n"/>
      <c r="D486" s="9" t="n"/>
      <c r="E486" s="9" t="n"/>
      <c r="F486" s="9" t="n"/>
      <c r="G486" s="9" t="n"/>
    </row>
    <row r="487" ht="15.75" customHeight="1" s="496">
      <c r="A487" s="9" t="n"/>
      <c r="B487" s="9" t="n"/>
      <c r="C487" s="9" t="n"/>
      <c r="D487" s="9" t="n"/>
      <c r="E487" s="9" t="n"/>
      <c r="F487" s="9" t="n"/>
      <c r="G487" s="9" t="n"/>
    </row>
    <row r="488" ht="15.75" customHeight="1" s="496">
      <c r="A488" s="9" t="n"/>
      <c r="B488" s="9" t="n"/>
      <c r="C488" s="9" t="n"/>
      <c r="D488" s="9" t="n"/>
      <c r="E488" s="9" t="n"/>
      <c r="F488" s="9" t="n"/>
      <c r="G488" s="9" t="n"/>
    </row>
    <row r="489" ht="15.75" customHeight="1" s="496">
      <c r="A489" s="9" t="n"/>
      <c r="B489" s="9" t="n"/>
      <c r="C489" s="9" t="n"/>
      <c r="D489" s="9" t="n"/>
      <c r="E489" s="9" t="n"/>
      <c r="F489" s="9" t="n"/>
      <c r="G489" s="9" t="n"/>
    </row>
    <row r="490" ht="15.75" customHeight="1" s="496">
      <c r="A490" s="9" t="n"/>
      <c r="B490" s="9" t="n"/>
      <c r="C490" s="9" t="n"/>
      <c r="D490" s="9" t="n"/>
      <c r="E490" s="9" t="n"/>
      <c r="F490" s="9" t="n"/>
      <c r="G490" s="9" t="n"/>
    </row>
    <row r="491" ht="15.75" customHeight="1" s="496">
      <c r="A491" s="9" t="n"/>
      <c r="B491" s="9" t="n"/>
      <c r="C491" s="9" t="n"/>
      <c r="D491" s="9" t="n"/>
      <c r="E491" s="9" t="n"/>
      <c r="F491" s="9" t="n"/>
      <c r="G491" s="9" t="n"/>
    </row>
    <row r="492" ht="15.75" customHeight="1" s="496">
      <c r="A492" s="9" t="n"/>
      <c r="B492" s="9" t="n"/>
      <c r="C492" s="9" t="n"/>
      <c r="D492" s="9" t="n"/>
      <c r="E492" s="9" t="n"/>
      <c r="F492" s="9" t="n"/>
      <c r="G492" s="9" t="n"/>
    </row>
    <row r="493" ht="15.75" customHeight="1" s="496">
      <c r="A493" s="9" t="n"/>
      <c r="B493" s="9" t="n"/>
      <c r="C493" s="9" t="n"/>
      <c r="D493" s="9" t="n"/>
      <c r="E493" s="9" t="n"/>
      <c r="F493" s="9" t="n"/>
      <c r="G493" s="9" t="n"/>
    </row>
    <row r="494" ht="15.75" customHeight="1" s="496">
      <c r="A494" s="9" t="n"/>
      <c r="B494" s="9" t="n"/>
      <c r="C494" s="9" t="n"/>
      <c r="D494" s="9" t="n"/>
      <c r="E494" s="9" t="n"/>
      <c r="F494" s="9" t="n"/>
      <c r="G494" s="9" t="n"/>
    </row>
    <row r="495" ht="15.75" customHeight="1" s="496">
      <c r="A495" s="9" t="n"/>
      <c r="B495" s="9" t="n"/>
      <c r="C495" s="9" t="n"/>
      <c r="D495" s="9" t="n"/>
      <c r="E495" s="9" t="n"/>
      <c r="F495" s="9" t="n"/>
      <c r="G495" s="9" t="n"/>
    </row>
    <row r="496" ht="15.75" customHeight="1" s="496">
      <c r="A496" s="9" t="n"/>
      <c r="B496" s="9" t="n"/>
      <c r="C496" s="9" t="n"/>
      <c r="D496" s="9" t="n"/>
      <c r="E496" s="9" t="n"/>
      <c r="F496" s="9" t="n"/>
      <c r="G496" s="9" t="n"/>
    </row>
    <row r="497" ht="15.75" customHeight="1" s="496">
      <c r="A497" s="9" t="n"/>
      <c r="B497" s="9" t="n"/>
      <c r="C497" s="9" t="n"/>
      <c r="D497" s="9" t="n"/>
      <c r="E497" s="9" t="n"/>
      <c r="F497" s="9" t="n"/>
      <c r="G497" s="9" t="n"/>
    </row>
    <row r="498" ht="15.75" customHeight="1" s="496">
      <c r="A498" s="9" t="n"/>
      <c r="B498" s="9" t="n"/>
      <c r="C498" s="9" t="n"/>
      <c r="D498" s="9" t="n"/>
      <c r="E498" s="9" t="n"/>
      <c r="F498" s="9" t="n"/>
      <c r="G498" s="9" t="n"/>
    </row>
    <row r="499" ht="15.75" customHeight="1" s="496">
      <c r="A499" s="9" t="n"/>
      <c r="B499" s="9" t="n"/>
      <c r="C499" s="9" t="n"/>
      <c r="D499" s="9" t="n"/>
      <c r="E499" s="9" t="n"/>
      <c r="F499" s="9" t="n"/>
      <c r="G499" s="9" t="n"/>
    </row>
    <row r="500" ht="15.75" customHeight="1" s="496">
      <c r="A500" s="9" t="n"/>
      <c r="B500" s="9" t="n"/>
      <c r="C500" s="9" t="n"/>
      <c r="D500" s="9" t="n"/>
      <c r="E500" s="9" t="n"/>
      <c r="F500" s="9" t="n"/>
      <c r="G500" s="9" t="n"/>
    </row>
    <row r="501" ht="15.75" customHeight="1" s="496">
      <c r="A501" s="9" t="n"/>
      <c r="B501" s="9" t="n"/>
      <c r="C501" s="9" t="n"/>
      <c r="D501" s="9" t="n"/>
      <c r="E501" s="9" t="n"/>
      <c r="F501" s="9" t="n"/>
      <c r="G501" s="9" t="n"/>
    </row>
    <row r="502" ht="15.75" customHeight="1" s="496">
      <c r="A502" s="9" t="n"/>
      <c r="B502" s="9" t="n"/>
      <c r="C502" s="9" t="n"/>
      <c r="D502" s="9" t="n"/>
      <c r="E502" s="9" t="n"/>
      <c r="F502" s="9" t="n"/>
      <c r="G502" s="9" t="n"/>
    </row>
    <row r="503" ht="15.75" customHeight="1" s="496">
      <c r="A503" s="9" t="n"/>
      <c r="B503" s="9" t="n"/>
      <c r="C503" s="9" t="n"/>
      <c r="D503" s="9" t="n"/>
      <c r="E503" s="9" t="n"/>
      <c r="F503" s="9" t="n"/>
      <c r="G503" s="9" t="n"/>
    </row>
    <row r="504" ht="15.75" customHeight="1" s="496">
      <c r="A504" s="9" t="n"/>
      <c r="B504" s="9" t="n"/>
      <c r="C504" s="9" t="n"/>
      <c r="D504" s="9" t="n"/>
      <c r="E504" s="9" t="n"/>
      <c r="F504" s="9" t="n"/>
      <c r="G504" s="9" t="n"/>
    </row>
    <row r="505" ht="15.75" customHeight="1" s="496">
      <c r="A505" s="9" t="n"/>
      <c r="B505" s="9" t="n"/>
      <c r="C505" s="9" t="n"/>
      <c r="D505" s="9" t="n"/>
      <c r="E505" s="9" t="n"/>
      <c r="F505" s="9" t="n"/>
      <c r="G505" s="9" t="n"/>
    </row>
    <row r="506" ht="15.75" customHeight="1" s="496">
      <c r="A506" s="9" t="n"/>
      <c r="B506" s="9" t="n"/>
      <c r="C506" s="9" t="n"/>
      <c r="D506" s="9" t="n"/>
      <c r="E506" s="9" t="n"/>
      <c r="F506" s="9" t="n"/>
      <c r="G506" s="9" t="n"/>
    </row>
    <row r="507" ht="15.75" customHeight="1" s="496">
      <c r="A507" s="9" t="n"/>
      <c r="B507" s="9" t="n"/>
      <c r="C507" s="9" t="n"/>
      <c r="D507" s="9" t="n"/>
      <c r="E507" s="9" t="n"/>
      <c r="F507" s="9" t="n"/>
      <c r="G507" s="9" t="n"/>
    </row>
    <row r="508" ht="15.75" customHeight="1" s="496">
      <c r="A508" s="9" t="n"/>
      <c r="B508" s="9" t="n"/>
      <c r="C508" s="9" t="n"/>
      <c r="D508" s="9" t="n"/>
      <c r="E508" s="9" t="n"/>
      <c r="F508" s="9" t="n"/>
      <c r="G508" s="9" t="n"/>
    </row>
    <row r="509" ht="15.75" customHeight="1" s="496">
      <c r="A509" s="9" t="n"/>
      <c r="B509" s="9" t="n"/>
      <c r="C509" s="9" t="n"/>
      <c r="D509" s="9" t="n"/>
      <c r="E509" s="9" t="n"/>
      <c r="F509" s="9" t="n"/>
      <c r="G509" s="9" t="n"/>
    </row>
    <row r="510" ht="15.75" customHeight="1" s="496">
      <c r="A510" s="9" t="n"/>
      <c r="B510" s="9" t="n"/>
      <c r="C510" s="9" t="n"/>
      <c r="D510" s="9" t="n"/>
      <c r="E510" s="9" t="n"/>
      <c r="F510" s="9" t="n"/>
      <c r="G510" s="9" t="n"/>
    </row>
    <row r="511" ht="15.75" customHeight="1" s="496">
      <c r="A511" s="9" t="n"/>
      <c r="B511" s="9" t="n"/>
      <c r="C511" s="9" t="n"/>
      <c r="D511" s="9" t="n"/>
      <c r="E511" s="9" t="n"/>
      <c r="F511" s="9" t="n"/>
      <c r="G511" s="9" t="n"/>
    </row>
    <row r="512" ht="15.75" customHeight="1" s="496">
      <c r="A512" s="9" t="n"/>
      <c r="B512" s="9" t="n"/>
      <c r="C512" s="9" t="n"/>
      <c r="D512" s="9" t="n"/>
      <c r="E512" s="9" t="n"/>
      <c r="F512" s="9" t="n"/>
      <c r="G512" s="9" t="n"/>
    </row>
    <row r="513" ht="15.75" customHeight="1" s="496">
      <c r="A513" s="9" t="n"/>
      <c r="B513" s="9" t="n"/>
      <c r="C513" s="9" t="n"/>
      <c r="D513" s="9" t="n"/>
      <c r="E513" s="9" t="n"/>
      <c r="F513" s="9" t="n"/>
      <c r="G513" s="9" t="n"/>
    </row>
    <row r="514" ht="15.75" customHeight="1" s="496">
      <c r="A514" s="9" t="n"/>
      <c r="B514" s="9" t="n"/>
      <c r="C514" s="9" t="n"/>
      <c r="D514" s="9" t="n"/>
      <c r="E514" s="9" t="n"/>
      <c r="F514" s="9" t="n"/>
      <c r="G514" s="9" t="n"/>
    </row>
    <row r="515" ht="15.75" customHeight="1" s="496">
      <c r="A515" s="9" t="n"/>
      <c r="B515" s="9" t="n"/>
      <c r="C515" s="9" t="n"/>
      <c r="D515" s="9" t="n"/>
      <c r="E515" s="9" t="n"/>
      <c r="F515" s="9" t="n"/>
      <c r="G515" s="9" t="n"/>
    </row>
    <row r="516" ht="15.75" customHeight="1" s="496">
      <c r="A516" s="9" t="n"/>
      <c r="B516" s="9" t="n"/>
      <c r="C516" s="9" t="n"/>
      <c r="D516" s="9" t="n"/>
      <c r="E516" s="9" t="n"/>
      <c r="F516" s="9" t="n"/>
      <c r="G516" s="9" t="n"/>
    </row>
    <row r="517" ht="15.75" customHeight="1" s="496">
      <c r="A517" s="9" t="n"/>
      <c r="B517" s="9" t="n"/>
      <c r="C517" s="9" t="n"/>
      <c r="D517" s="9" t="n"/>
      <c r="E517" s="9" t="n"/>
      <c r="F517" s="9" t="n"/>
      <c r="G517" s="9" t="n"/>
    </row>
    <row r="518" ht="15.75" customHeight="1" s="496">
      <c r="A518" s="9" t="n"/>
      <c r="B518" s="9" t="n"/>
      <c r="C518" s="9" t="n"/>
      <c r="D518" s="9" t="n"/>
      <c r="E518" s="9" t="n"/>
      <c r="F518" s="9" t="n"/>
      <c r="G518" s="9" t="n"/>
    </row>
    <row r="519" ht="15.75" customHeight="1" s="496">
      <c r="A519" s="9" t="n"/>
      <c r="B519" s="9" t="n"/>
      <c r="C519" s="9" t="n"/>
      <c r="D519" s="9" t="n"/>
      <c r="E519" s="9" t="n"/>
      <c r="F519" s="9" t="n"/>
      <c r="G519" s="9" t="n"/>
    </row>
    <row r="520" ht="15.75" customHeight="1" s="496">
      <c r="A520" s="9" t="n"/>
      <c r="B520" s="9" t="n"/>
      <c r="C520" s="9" t="n"/>
      <c r="D520" s="9" t="n"/>
      <c r="E520" s="9" t="n"/>
      <c r="F520" s="9" t="n"/>
      <c r="G520" s="9" t="n"/>
    </row>
    <row r="521" ht="15.75" customHeight="1" s="496">
      <c r="A521" s="9" t="n"/>
      <c r="B521" s="9" t="n"/>
      <c r="C521" s="9" t="n"/>
      <c r="D521" s="9" t="n"/>
      <c r="E521" s="9" t="n"/>
      <c r="F521" s="9" t="n"/>
      <c r="G521" s="9" t="n"/>
    </row>
    <row r="522" ht="15.75" customHeight="1" s="496">
      <c r="A522" s="9" t="n"/>
      <c r="B522" s="9" t="n"/>
      <c r="C522" s="9" t="n"/>
      <c r="D522" s="9" t="n"/>
      <c r="E522" s="9" t="n"/>
      <c r="F522" s="9" t="n"/>
      <c r="G522" s="9" t="n"/>
    </row>
    <row r="523" ht="15.75" customHeight="1" s="496">
      <c r="A523" s="9" t="n"/>
      <c r="B523" s="9" t="n"/>
      <c r="C523" s="9" t="n"/>
      <c r="D523" s="9" t="n"/>
      <c r="E523" s="9" t="n"/>
      <c r="F523" s="9" t="n"/>
      <c r="G523" s="9" t="n"/>
    </row>
    <row r="524" ht="15.75" customHeight="1" s="496">
      <c r="A524" s="9" t="n"/>
      <c r="B524" s="9" t="n"/>
      <c r="C524" s="9" t="n"/>
      <c r="D524" s="9" t="n"/>
      <c r="E524" s="9" t="n"/>
      <c r="F524" s="9" t="n"/>
      <c r="G524" s="9" t="n"/>
    </row>
    <row r="525" ht="15.75" customHeight="1" s="496">
      <c r="A525" s="9" t="n"/>
      <c r="B525" s="9" t="n"/>
      <c r="C525" s="9" t="n"/>
      <c r="D525" s="9" t="n"/>
      <c r="E525" s="9" t="n"/>
      <c r="F525" s="9" t="n"/>
      <c r="G525" s="9" t="n"/>
    </row>
    <row r="526" ht="15.75" customHeight="1" s="496">
      <c r="A526" s="9" t="n"/>
      <c r="B526" s="9" t="n"/>
      <c r="C526" s="9" t="n"/>
      <c r="D526" s="9" t="n"/>
      <c r="E526" s="9" t="n"/>
      <c r="F526" s="9" t="n"/>
      <c r="G526" s="9" t="n"/>
    </row>
    <row r="527" ht="15.75" customHeight="1" s="496">
      <c r="A527" s="9" t="n"/>
      <c r="B527" s="9" t="n"/>
      <c r="C527" s="9" t="n"/>
      <c r="D527" s="9" t="n"/>
      <c r="E527" s="9" t="n"/>
      <c r="F527" s="9" t="n"/>
      <c r="G527" s="9" t="n"/>
    </row>
    <row r="528" ht="15.75" customHeight="1" s="496">
      <c r="A528" s="9" t="n"/>
      <c r="B528" s="9" t="n"/>
      <c r="C528" s="9" t="n"/>
      <c r="D528" s="9" t="n"/>
      <c r="E528" s="9" t="n"/>
      <c r="F528" s="9" t="n"/>
      <c r="G528" s="9" t="n"/>
    </row>
    <row r="529" ht="15.75" customHeight="1" s="496">
      <c r="A529" s="9" t="n"/>
      <c r="B529" s="9" t="n"/>
      <c r="C529" s="9" t="n"/>
      <c r="D529" s="9" t="n"/>
      <c r="E529" s="9" t="n"/>
      <c r="F529" s="9" t="n"/>
      <c r="G529" s="9" t="n"/>
    </row>
    <row r="530" ht="15.75" customHeight="1" s="496">
      <c r="A530" s="9" t="n"/>
      <c r="B530" s="9" t="n"/>
      <c r="C530" s="9" t="n"/>
      <c r="D530" s="9" t="n"/>
      <c r="E530" s="9" t="n"/>
      <c r="F530" s="9" t="n"/>
      <c r="G530" s="9" t="n"/>
    </row>
    <row r="531" ht="15.75" customHeight="1" s="496">
      <c r="A531" s="9" t="n"/>
      <c r="B531" s="9" t="n"/>
      <c r="C531" s="9" t="n"/>
      <c r="D531" s="9" t="n"/>
      <c r="E531" s="9" t="n"/>
      <c r="F531" s="9" t="n"/>
      <c r="G531" s="9" t="n"/>
    </row>
    <row r="532" ht="15.75" customHeight="1" s="496">
      <c r="A532" s="9" t="n"/>
      <c r="B532" s="9" t="n"/>
      <c r="C532" s="9" t="n"/>
      <c r="D532" s="9" t="n"/>
      <c r="E532" s="9" t="n"/>
      <c r="F532" s="9" t="n"/>
      <c r="G532" s="9" t="n"/>
    </row>
    <row r="533" ht="15.75" customHeight="1" s="496">
      <c r="A533" s="9" t="n"/>
      <c r="B533" s="9" t="n"/>
      <c r="C533" s="9" t="n"/>
      <c r="D533" s="9" t="n"/>
      <c r="E533" s="9" t="n"/>
      <c r="F533" s="9" t="n"/>
      <c r="G533" s="9" t="n"/>
    </row>
    <row r="534" ht="15.75" customHeight="1" s="496">
      <c r="A534" s="9" t="n"/>
      <c r="B534" s="9" t="n"/>
      <c r="C534" s="9" t="n"/>
      <c r="D534" s="9" t="n"/>
      <c r="E534" s="9" t="n"/>
      <c r="F534" s="9" t="n"/>
      <c r="G534" s="9" t="n"/>
    </row>
    <row r="535" ht="15.75" customHeight="1" s="496">
      <c r="A535" s="9" t="n"/>
      <c r="B535" s="9" t="n"/>
      <c r="C535" s="9" t="n"/>
      <c r="D535" s="9" t="n"/>
      <c r="E535" s="9" t="n"/>
      <c r="F535" s="9" t="n"/>
      <c r="G535" s="9" t="n"/>
    </row>
    <row r="536" ht="15.75" customHeight="1" s="496">
      <c r="A536" s="9" t="n"/>
      <c r="B536" s="9" t="n"/>
      <c r="C536" s="9" t="n"/>
      <c r="D536" s="9" t="n"/>
      <c r="E536" s="9" t="n"/>
      <c r="F536" s="9" t="n"/>
      <c r="G536" s="9" t="n"/>
    </row>
    <row r="537" ht="15.75" customHeight="1" s="496">
      <c r="A537" s="9" t="n"/>
      <c r="B537" s="9" t="n"/>
      <c r="C537" s="9" t="n"/>
      <c r="D537" s="9" t="n"/>
      <c r="E537" s="9" t="n"/>
      <c r="F537" s="9" t="n"/>
      <c r="G537" s="9" t="n"/>
    </row>
    <row r="538" ht="15.75" customHeight="1" s="496">
      <c r="A538" s="9" t="n"/>
      <c r="B538" s="9" t="n"/>
      <c r="C538" s="9" t="n"/>
      <c r="D538" s="9" t="n"/>
      <c r="E538" s="9" t="n"/>
      <c r="F538" s="9" t="n"/>
      <c r="G538" s="9" t="n"/>
    </row>
    <row r="539" ht="15.75" customHeight="1" s="496">
      <c r="A539" s="9" t="n"/>
      <c r="B539" s="9" t="n"/>
      <c r="C539" s="9" t="n"/>
      <c r="D539" s="9" t="n"/>
      <c r="E539" s="9" t="n"/>
      <c r="F539" s="9" t="n"/>
      <c r="G539" s="9" t="n"/>
    </row>
    <row r="540" ht="15.75" customHeight="1" s="496">
      <c r="A540" s="9" t="n"/>
      <c r="B540" s="9" t="n"/>
      <c r="C540" s="9" t="n"/>
      <c r="D540" s="9" t="n"/>
      <c r="E540" s="9" t="n"/>
      <c r="F540" s="9" t="n"/>
      <c r="G540" s="9" t="n"/>
    </row>
    <row r="541" ht="15.75" customHeight="1" s="496">
      <c r="A541" s="9" t="n"/>
      <c r="B541" s="9" t="n"/>
      <c r="C541" s="9" t="n"/>
      <c r="D541" s="9" t="n"/>
      <c r="E541" s="9" t="n"/>
      <c r="F541" s="9" t="n"/>
      <c r="G541" s="9" t="n"/>
    </row>
    <row r="542" ht="15.75" customHeight="1" s="496">
      <c r="A542" s="9" t="n"/>
      <c r="B542" s="9" t="n"/>
      <c r="C542" s="9" t="n"/>
      <c r="D542" s="9" t="n"/>
      <c r="E542" s="9" t="n"/>
      <c r="F542" s="9" t="n"/>
      <c r="G542" s="9" t="n"/>
    </row>
    <row r="543" ht="15.75" customHeight="1" s="496">
      <c r="A543" s="9" t="n"/>
      <c r="B543" s="9" t="n"/>
      <c r="C543" s="9" t="n"/>
      <c r="D543" s="9" t="n"/>
      <c r="E543" s="9" t="n"/>
      <c r="F543" s="9" t="n"/>
      <c r="G543" s="9" t="n"/>
    </row>
    <row r="544" ht="15.75" customHeight="1" s="496">
      <c r="A544" s="9" t="n"/>
      <c r="B544" s="9" t="n"/>
      <c r="C544" s="9" t="n"/>
      <c r="D544" s="9" t="n"/>
      <c r="E544" s="9" t="n"/>
      <c r="F544" s="9" t="n"/>
      <c r="G544" s="9" t="n"/>
    </row>
    <row r="545" ht="15.75" customHeight="1" s="496">
      <c r="A545" s="9" t="n"/>
      <c r="B545" s="9" t="n"/>
      <c r="C545" s="9" t="n"/>
      <c r="D545" s="9" t="n"/>
      <c r="E545" s="9" t="n"/>
      <c r="F545" s="9" t="n"/>
      <c r="G545" s="9" t="n"/>
    </row>
    <row r="546" ht="15.75" customHeight="1" s="496">
      <c r="A546" s="9" t="n"/>
      <c r="B546" s="9" t="n"/>
      <c r="C546" s="9" t="n"/>
      <c r="D546" s="9" t="n"/>
      <c r="E546" s="9" t="n"/>
      <c r="F546" s="9" t="n"/>
      <c r="G546" s="9" t="n"/>
    </row>
    <row r="547" ht="15.75" customHeight="1" s="496">
      <c r="A547" s="9" t="n"/>
      <c r="B547" s="9" t="n"/>
      <c r="C547" s="9" t="n"/>
      <c r="D547" s="9" t="n"/>
      <c r="E547" s="9" t="n"/>
      <c r="F547" s="9" t="n"/>
      <c r="G547" s="9" t="n"/>
    </row>
    <row r="548" ht="15.75" customHeight="1" s="496">
      <c r="A548" s="9" t="n"/>
      <c r="B548" s="9" t="n"/>
      <c r="C548" s="9" t="n"/>
      <c r="D548" s="9" t="n"/>
      <c r="E548" s="9" t="n"/>
      <c r="F548" s="9" t="n"/>
      <c r="G548" s="9" t="n"/>
    </row>
    <row r="549" ht="15.75" customHeight="1" s="496">
      <c r="A549" s="9" t="n"/>
      <c r="B549" s="9" t="n"/>
      <c r="C549" s="9" t="n"/>
      <c r="D549" s="9" t="n"/>
      <c r="E549" s="9" t="n"/>
      <c r="F549" s="9" t="n"/>
      <c r="G549" s="9" t="n"/>
    </row>
    <row r="550" ht="15.75" customHeight="1" s="496">
      <c r="A550" s="9" t="n"/>
      <c r="B550" s="9" t="n"/>
      <c r="C550" s="9" t="n"/>
      <c r="D550" s="9" t="n"/>
      <c r="E550" s="9" t="n"/>
      <c r="F550" s="9" t="n"/>
      <c r="G550" s="9" t="n"/>
    </row>
    <row r="551" ht="15.75" customHeight="1" s="496">
      <c r="A551" s="9" t="n"/>
      <c r="B551" s="9" t="n"/>
      <c r="C551" s="9" t="n"/>
      <c r="D551" s="9" t="n"/>
      <c r="E551" s="9" t="n"/>
      <c r="F551" s="9" t="n"/>
      <c r="G551" s="9" t="n"/>
    </row>
    <row r="552" ht="15.75" customHeight="1" s="496">
      <c r="A552" s="9" t="n"/>
      <c r="B552" s="9" t="n"/>
      <c r="C552" s="9" t="n"/>
      <c r="D552" s="9" t="n"/>
      <c r="E552" s="9" t="n"/>
      <c r="F552" s="9" t="n"/>
      <c r="G552" s="9" t="n"/>
    </row>
    <row r="553" ht="15.75" customHeight="1" s="496">
      <c r="A553" s="9" t="n"/>
      <c r="B553" s="9" t="n"/>
      <c r="C553" s="9" t="n"/>
      <c r="D553" s="9" t="n"/>
      <c r="E553" s="9" t="n"/>
      <c r="F553" s="9" t="n"/>
      <c r="G553" s="9" t="n"/>
    </row>
    <row r="554" ht="15.75" customHeight="1" s="496">
      <c r="A554" s="9" t="n"/>
      <c r="B554" s="9" t="n"/>
      <c r="C554" s="9" t="n"/>
      <c r="D554" s="9" t="n"/>
      <c r="E554" s="9" t="n"/>
      <c r="F554" s="9" t="n"/>
      <c r="G554" s="9" t="n"/>
    </row>
    <row r="555" ht="15.75" customHeight="1" s="496">
      <c r="A555" s="9" t="n"/>
      <c r="B555" s="9" t="n"/>
      <c r="C555" s="9" t="n"/>
      <c r="D555" s="9" t="n"/>
      <c r="E555" s="9" t="n"/>
      <c r="F555" s="9" t="n"/>
      <c r="G555" s="9" t="n"/>
    </row>
    <row r="556" ht="15.75" customHeight="1" s="496">
      <c r="A556" s="9" t="n"/>
      <c r="B556" s="9" t="n"/>
      <c r="C556" s="9" t="n"/>
      <c r="D556" s="9" t="n"/>
      <c r="E556" s="9" t="n"/>
      <c r="F556" s="9" t="n"/>
      <c r="G556" s="9" t="n"/>
    </row>
    <row r="557" ht="15.75" customHeight="1" s="496">
      <c r="A557" s="9" t="n"/>
      <c r="B557" s="9" t="n"/>
      <c r="C557" s="9" t="n"/>
      <c r="D557" s="9" t="n"/>
      <c r="E557" s="9" t="n"/>
      <c r="F557" s="9" t="n"/>
      <c r="G557" s="9" t="n"/>
    </row>
    <row r="558" ht="15.75" customHeight="1" s="496">
      <c r="A558" s="9" t="n"/>
      <c r="B558" s="9" t="n"/>
      <c r="C558" s="9" t="n"/>
      <c r="D558" s="9" t="n"/>
      <c r="E558" s="9" t="n"/>
      <c r="F558" s="9" t="n"/>
      <c r="G558" s="9" t="n"/>
    </row>
    <row r="559" ht="15.75" customHeight="1" s="496">
      <c r="A559" s="9" t="n"/>
      <c r="B559" s="9" t="n"/>
      <c r="C559" s="9" t="n"/>
      <c r="D559" s="9" t="n"/>
      <c r="E559" s="9" t="n"/>
      <c r="F559" s="9" t="n"/>
      <c r="G559" s="9" t="n"/>
    </row>
    <row r="560" ht="15.75" customHeight="1" s="496">
      <c r="A560" s="9" t="n"/>
      <c r="B560" s="9" t="n"/>
      <c r="C560" s="9" t="n"/>
      <c r="D560" s="9" t="n"/>
      <c r="E560" s="9" t="n"/>
      <c r="F560" s="9" t="n"/>
      <c r="G560" s="9" t="n"/>
    </row>
    <row r="561" ht="15.75" customHeight="1" s="496">
      <c r="A561" s="9" t="n"/>
      <c r="B561" s="9" t="n"/>
      <c r="C561" s="9" t="n"/>
      <c r="D561" s="9" t="n"/>
      <c r="E561" s="9" t="n"/>
      <c r="F561" s="9" t="n"/>
      <c r="G561" s="9" t="n"/>
    </row>
    <row r="562" ht="15.75" customHeight="1" s="496">
      <c r="A562" s="9" t="n"/>
      <c r="B562" s="9" t="n"/>
      <c r="C562" s="9" t="n"/>
      <c r="D562" s="9" t="n"/>
      <c r="E562" s="9" t="n"/>
      <c r="F562" s="9" t="n"/>
      <c r="G562" s="9" t="n"/>
    </row>
    <row r="563" ht="15.75" customHeight="1" s="496">
      <c r="A563" s="9" t="n"/>
      <c r="B563" s="9" t="n"/>
      <c r="C563" s="9" t="n"/>
      <c r="D563" s="9" t="n"/>
      <c r="E563" s="9" t="n"/>
      <c r="F563" s="9" t="n"/>
      <c r="G563" s="9" t="n"/>
    </row>
    <row r="564" ht="15.75" customHeight="1" s="496">
      <c r="A564" s="9" t="n"/>
      <c r="B564" s="9" t="n"/>
      <c r="C564" s="9" t="n"/>
      <c r="D564" s="9" t="n"/>
      <c r="E564" s="9" t="n"/>
      <c r="F564" s="9" t="n"/>
      <c r="G564" s="9" t="n"/>
    </row>
    <row r="565" ht="15.75" customHeight="1" s="496">
      <c r="A565" s="9" t="n"/>
      <c r="B565" s="9" t="n"/>
      <c r="C565" s="9" t="n"/>
      <c r="D565" s="9" t="n"/>
      <c r="E565" s="9" t="n"/>
      <c r="F565" s="9" t="n"/>
      <c r="G565" s="9" t="n"/>
    </row>
    <row r="566" ht="15.75" customHeight="1" s="496">
      <c r="A566" s="9" t="n"/>
      <c r="B566" s="9" t="n"/>
      <c r="C566" s="9" t="n"/>
      <c r="D566" s="9" t="n"/>
      <c r="E566" s="9" t="n"/>
      <c r="F566" s="9" t="n"/>
      <c r="G566" s="9" t="n"/>
    </row>
    <row r="567" ht="15.75" customHeight="1" s="496">
      <c r="A567" s="9" t="n"/>
      <c r="B567" s="9" t="n"/>
      <c r="C567" s="9" t="n"/>
      <c r="D567" s="9" t="n"/>
      <c r="E567" s="9" t="n"/>
      <c r="F567" s="9" t="n"/>
      <c r="G567" s="9" t="n"/>
    </row>
    <row r="568" ht="15.75" customHeight="1" s="496">
      <c r="A568" s="9" t="n"/>
      <c r="B568" s="9" t="n"/>
      <c r="C568" s="9" t="n"/>
      <c r="D568" s="9" t="n"/>
      <c r="E568" s="9" t="n"/>
      <c r="F568" s="9" t="n"/>
      <c r="G568" s="9" t="n"/>
    </row>
    <row r="569" ht="15.75" customHeight="1" s="496">
      <c r="A569" s="9" t="n"/>
      <c r="B569" s="9" t="n"/>
      <c r="C569" s="9" t="n"/>
      <c r="D569" s="9" t="n"/>
      <c r="E569" s="9" t="n"/>
      <c r="F569" s="9" t="n"/>
      <c r="G569" s="9" t="n"/>
    </row>
    <row r="570" ht="15.75" customHeight="1" s="496">
      <c r="A570" s="9" t="n"/>
      <c r="B570" s="9" t="n"/>
      <c r="C570" s="9" t="n"/>
      <c r="D570" s="9" t="n"/>
      <c r="E570" s="9" t="n"/>
      <c r="F570" s="9" t="n"/>
      <c r="G570" s="9" t="n"/>
    </row>
    <row r="571" ht="15.75" customHeight="1" s="496">
      <c r="A571" s="9" t="n"/>
      <c r="B571" s="9" t="n"/>
      <c r="C571" s="9" t="n"/>
      <c r="D571" s="9" t="n"/>
      <c r="E571" s="9" t="n"/>
      <c r="F571" s="9" t="n"/>
      <c r="G571" s="9" t="n"/>
    </row>
    <row r="572" ht="15.75" customHeight="1" s="496">
      <c r="A572" s="9" t="n"/>
      <c r="B572" s="9" t="n"/>
      <c r="C572" s="9" t="n"/>
      <c r="D572" s="9" t="n"/>
      <c r="E572" s="9" t="n"/>
      <c r="F572" s="9" t="n"/>
      <c r="G572" s="9" t="n"/>
    </row>
    <row r="573" ht="15.75" customHeight="1" s="496">
      <c r="A573" s="9" t="n"/>
      <c r="B573" s="9" t="n"/>
      <c r="C573" s="9" t="n"/>
      <c r="D573" s="9" t="n"/>
      <c r="E573" s="9" t="n"/>
      <c r="F573" s="9" t="n"/>
      <c r="G573" s="9" t="n"/>
    </row>
    <row r="574" ht="15.75" customHeight="1" s="496">
      <c r="A574" s="9" t="n"/>
      <c r="B574" s="9" t="n"/>
      <c r="C574" s="9" t="n"/>
      <c r="D574" s="9" t="n"/>
      <c r="E574" s="9" t="n"/>
      <c r="F574" s="9" t="n"/>
      <c r="G574" s="9" t="n"/>
    </row>
    <row r="575" ht="15.75" customHeight="1" s="496">
      <c r="A575" s="9" t="n"/>
      <c r="B575" s="9" t="n"/>
      <c r="C575" s="9" t="n"/>
      <c r="D575" s="9" t="n"/>
      <c r="E575" s="9" t="n"/>
      <c r="F575" s="9" t="n"/>
      <c r="G575" s="9" t="n"/>
    </row>
    <row r="576" ht="15.75" customHeight="1" s="496">
      <c r="A576" s="9" t="n"/>
      <c r="B576" s="9" t="n"/>
      <c r="C576" s="9" t="n"/>
      <c r="D576" s="9" t="n"/>
      <c r="E576" s="9" t="n"/>
      <c r="F576" s="9" t="n"/>
      <c r="G576" s="9" t="n"/>
    </row>
    <row r="577" ht="15.75" customHeight="1" s="496">
      <c r="A577" s="9" t="n"/>
      <c r="B577" s="9" t="n"/>
      <c r="C577" s="9" t="n"/>
      <c r="D577" s="9" t="n"/>
      <c r="E577" s="9" t="n"/>
      <c r="F577" s="9" t="n"/>
      <c r="G577" s="9" t="n"/>
    </row>
    <row r="578" ht="15.75" customHeight="1" s="496">
      <c r="A578" s="9" t="n"/>
      <c r="B578" s="9" t="n"/>
      <c r="C578" s="9" t="n"/>
      <c r="D578" s="9" t="n"/>
      <c r="E578" s="9" t="n"/>
      <c r="F578" s="9" t="n"/>
      <c r="G578" s="9" t="n"/>
    </row>
    <row r="579" ht="15.75" customHeight="1" s="496">
      <c r="A579" s="9" t="n"/>
      <c r="B579" s="9" t="n"/>
      <c r="C579" s="9" t="n"/>
      <c r="D579" s="9" t="n"/>
      <c r="E579" s="9" t="n"/>
      <c r="F579" s="9" t="n"/>
      <c r="G579" s="9" t="n"/>
    </row>
    <row r="580" ht="15.75" customHeight="1" s="496">
      <c r="A580" s="9" t="n"/>
      <c r="B580" s="9" t="n"/>
      <c r="C580" s="9" t="n"/>
      <c r="D580" s="9" t="n"/>
      <c r="E580" s="9" t="n"/>
      <c r="F580" s="9" t="n"/>
      <c r="G580" s="9" t="n"/>
    </row>
    <row r="581" ht="15.75" customHeight="1" s="496">
      <c r="A581" s="9" t="n"/>
      <c r="B581" s="9" t="n"/>
      <c r="C581" s="9" t="n"/>
      <c r="D581" s="9" t="n"/>
      <c r="E581" s="9" t="n"/>
      <c r="F581" s="9" t="n"/>
      <c r="G581" s="9" t="n"/>
    </row>
    <row r="582" ht="15.75" customHeight="1" s="496">
      <c r="A582" s="9" t="n"/>
      <c r="B582" s="9" t="n"/>
      <c r="C582" s="9" t="n"/>
      <c r="D582" s="9" t="n"/>
      <c r="E582" s="9" t="n"/>
      <c r="F582" s="9" t="n"/>
      <c r="G582" s="9" t="n"/>
    </row>
    <row r="583" ht="15.75" customHeight="1" s="496">
      <c r="A583" s="9" t="n"/>
      <c r="B583" s="9" t="n"/>
      <c r="C583" s="9" t="n"/>
      <c r="D583" s="9" t="n"/>
      <c r="E583" s="9" t="n"/>
      <c r="F583" s="9" t="n"/>
      <c r="G583" s="9" t="n"/>
    </row>
    <row r="584" ht="15.75" customHeight="1" s="496">
      <c r="A584" s="9" t="n"/>
      <c r="B584" s="9" t="n"/>
      <c r="C584" s="9" t="n"/>
      <c r="D584" s="9" t="n"/>
      <c r="E584" s="9" t="n"/>
      <c r="F584" s="9" t="n"/>
      <c r="G584" s="9" t="n"/>
    </row>
    <row r="585" ht="15.75" customHeight="1" s="496">
      <c r="A585" s="9" t="n"/>
      <c r="B585" s="9" t="n"/>
      <c r="C585" s="9" t="n"/>
      <c r="D585" s="9" t="n"/>
      <c r="E585" s="9" t="n"/>
      <c r="F585" s="9" t="n"/>
      <c r="G585" s="9" t="n"/>
    </row>
    <row r="586" ht="15.75" customHeight="1" s="496">
      <c r="A586" s="9" t="n"/>
      <c r="B586" s="9" t="n"/>
      <c r="C586" s="9" t="n"/>
      <c r="D586" s="9" t="n"/>
      <c r="E586" s="9" t="n"/>
      <c r="F586" s="9" t="n"/>
      <c r="G586" s="9" t="n"/>
    </row>
    <row r="587" ht="15.75" customHeight="1" s="496">
      <c r="A587" s="9" t="n"/>
      <c r="B587" s="9" t="n"/>
      <c r="C587" s="9" t="n"/>
      <c r="D587" s="9" t="n"/>
      <c r="E587" s="9" t="n"/>
      <c r="F587" s="9" t="n"/>
      <c r="G587" s="9" t="n"/>
    </row>
    <row r="588" ht="15.75" customHeight="1" s="496">
      <c r="A588" s="9" t="n"/>
      <c r="B588" s="9" t="n"/>
      <c r="C588" s="9" t="n"/>
      <c r="D588" s="9" t="n"/>
      <c r="E588" s="9" t="n"/>
      <c r="F588" s="9" t="n"/>
      <c r="G588" s="9" t="n"/>
    </row>
    <row r="589" ht="15.75" customHeight="1" s="496">
      <c r="A589" s="9" t="n"/>
      <c r="B589" s="9" t="n"/>
      <c r="C589" s="9" t="n"/>
      <c r="D589" s="9" t="n"/>
      <c r="E589" s="9" t="n"/>
      <c r="F589" s="9" t="n"/>
      <c r="G589" s="9" t="n"/>
    </row>
    <row r="590" ht="15.75" customHeight="1" s="496">
      <c r="A590" s="9" t="n"/>
      <c r="B590" s="9" t="n"/>
      <c r="C590" s="9" t="n"/>
      <c r="D590" s="9" t="n"/>
      <c r="E590" s="9" t="n"/>
      <c r="F590" s="9" t="n"/>
      <c r="G590" s="9" t="n"/>
    </row>
    <row r="591" ht="15.75" customHeight="1" s="496">
      <c r="A591" s="9" t="n"/>
      <c r="B591" s="9" t="n"/>
      <c r="C591" s="9" t="n"/>
      <c r="D591" s="9" t="n"/>
      <c r="E591" s="9" t="n"/>
      <c r="F591" s="9" t="n"/>
      <c r="G591" s="9" t="n"/>
    </row>
    <row r="592" ht="15.75" customHeight="1" s="496">
      <c r="A592" s="9" t="n"/>
      <c r="B592" s="9" t="n"/>
      <c r="C592" s="9" t="n"/>
      <c r="D592" s="9" t="n"/>
      <c r="E592" s="9" t="n"/>
      <c r="F592" s="9" t="n"/>
      <c r="G592" s="9" t="n"/>
    </row>
    <row r="593" ht="15.75" customHeight="1" s="496">
      <c r="A593" s="9" t="n"/>
      <c r="B593" s="9" t="n"/>
      <c r="C593" s="9" t="n"/>
      <c r="D593" s="9" t="n"/>
      <c r="E593" s="9" t="n"/>
      <c r="F593" s="9" t="n"/>
      <c r="G593" s="9" t="n"/>
    </row>
    <row r="594" ht="15.75" customHeight="1" s="496">
      <c r="A594" s="9" t="n"/>
      <c r="B594" s="9" t="n"/>
      <c r="C594" s="9" t="n"/>
      <c r="D594" s="9" t="n"/>
      <c r="E594" s="9" t="n"/>
      <c r="F594" s="9" t="n"/>
      <c r="G594" s="9" t="n"/>
    </row>
    <row r="595" ht="15.75" customHeight="1" s="496">
      <c r="A595" s="9" t="n"/>
      <c r="B595" s="9" t="n"/>
      <c r="C595" s="9" t="n"/>
      <c r="D595" s="9" t="n"/>
      <c r="E595" s="9" t="n"/>
      <c r="F595" s="9" t="n"/>
      <c r="G595" s="9" t="n"/>
    </row>
    <row r="596" ht="15.75" customHeight="1" s="496">
      <c r="A596" s="9" t="n"/>
      <c r="B596" s="9" t="n"/>
      <c r="C596" s="9" t="n"/>
      <c r="D596" s="9" t="n"/>
      <c r="E596" s="9" t="n"/>
      <c r="F596" s="9" t="n"/>
      <c r="G596" s="9" t="n"/>
    </row>
    <row r="597" ht="15.75" customHeight="1" s="496">
      <c r="A597" s="9" t="n"/>
      <c r="B597" s="9" t="n"/>
      <c r="C597" s="9" t="n"/>
      <c r="D597" s="9" t="n"/>
      <c r="E597" s="9" t="n"/>
      <c r="F597" s="9" t="n"/>
      <c r="G597" s="9" t="n"/>
    </row>
    <row r="598" ht="15.75" customHeight="1" s="496">
      <c r="A598" s="9" t="n"/>
      <c r="B598" s="9" t="n"/>
      <c r="C598" s="9" t="n"/>
      <c r="D598" s="9" t="n"/>
      <c r="E598" s="9" t="n"/>
      <c r="F598" s="9" t="n"/>
      <c r="G598" s="9" t="n"/>
    </row>
    <row r="599" ht="15.75" customHeight="1" s="496">
      <c r="A599" s="9" t="n"/>
      <c r="B599" s="9" t="n"/>
      <c r="C599" s="9" t="n"/>
      <c r="D599" s="9" t="n"/>
      <c r="E599" s="9" t="n"/>
      <c r="F599" s="9" t="n"/>
      <c r="G599" s="9" t="n"/>
    </row>
    <row r="600" ht="15.75" customHeight="1" s="496">
      <c r="A600" s="9" t="n"/>
      <c r="B600" s="9" t="n"/>
      <c r="C600" s="9" t="n"/>
      <c r="D600" s="9" t="n"/>
      <c r="E600" s="9" t="n"/>
      <c r="F600" s="9" t="n"/>
      <c r="G600" s="9" t="n"/>
    </row>
    <row r="601" ht="15.75" customHeight="1" s="496">
      <c r="A601" s="9" t="n"/>
      <c r="B601" s="9" t="n"/>
      <c r="C601" s="9" t="n"/>
      <c r="D601" s="9" t="n"/>
      <c r="E601" s="9" t="n"/>
      <c r="F601" s="9" t="n"/>
      <c r="G601" s="9" t="n"/>
    </row>
    <row r="602" ht="15.75" customHeight="1" s="496">
      <c r="A602" s="9" t="n"/>
      <c r="B602" s="9" t="n"/>
      <c r="C602" s="9" t="n"/>
      <c r="D602" s="9" t="n"/>
      <c r="E602" s="9" t="n"/>
      <c r="F602" s="9" t="n"/>
      <c r="G602" s="9" t="n"/>
    </row>
    <row r="603" ht="15.75" customHeight="1" s="496">
      <c r="A603" s="9" t="n"/>
      <c r="B603" s="9" t="n"/>
      <c r="C603" s="9" t="n"/>
      <c r="D603" s="9" t="n"/>
      <c r="E603" s="9" t="n"/>
      <c r="F603" s="9" t="n"/>
      <c r="G603" s="9" t="n"/>
    </row>
    <row r="604" ht="15.75" customHeight="1" s="496">
      <c r="A604" s="9" t="n"/>
      <c r="B604" s="9" t="n"/>
      <c r="C604" s="9" t="n"/>
      <c r="D604" s="9" t="n"/>
      <c r="E604" s="9" t="n"/>
      <c r="F604" s="9" t="n"/>
      <c r="G604" s="9" t="n"/>
    </row>
    <row r="605" ht="15.75" customHeight="1" s="496">
      <c r="A605" s="9" t="n"/>
      <c r="B605" s="9" t="n"/>
      <c r="C605" s="9" t="n"/>
      <c r="D605" s="9" t="n"/>
      <c r="E605" s="9" t="n"/>
      <c r="F605" s="9" t="n"/>
      <c r="G605" s="9" t="n"/>
    </row>
    <row r="606" ht="15.75" customHeight="1" s="496">
      <c r="A606" s="9" t="n"/>
      <c r="B606" s="9" t="n"/>
      <c r="C606" s="9" t="n"/>
      <c r="D606" s="9" t="n"/>
      <c r="E606" s="9" t="n"/>
      <c r="F606" s="9" t="n"/>
      <c r="G606" s="9" t="n"/>
    </row>
    <row r="607" ht="15.75" customHeight="1" s="496">
      <c r="A607" s="9" t="n"/>
      <c r="B607" s="9" t="n"/>
      <c r="C607" s="9" t="n"/>
      <c r="D607" s="9" t="n"/>
      <c r="E607" s="9" t="n"/>
      <c r="F607" s="9" t="n"/>
      <c r="G607" s="9" t="n"/>
    </row>
    <row r="608" ht="15.75" customHeight="1" s="496">
      <c r="A608" s="9" t="n"/>
      <c r="B608" s="9" t="n"/>
      <c r="C608" s="9" t="n"/>
      <c r="D608" s="9" t="n"/>
      <c r="E608" s="9" t="n"/>
      <c r="F608" s="9" t="n"/>
      <c r="G608" s="9" t="n"/>
    </row>
    <row r="609" ht="15.75" customHeight="1" s="496">
      <c r="A609" s="9" t="n"/>
      <c r="B609" s="9" t="n"/>
      <c r="C609" s="9" t="n"/>
      <c r="D609" s="9" t="n"/>
      <c r="E609" s="9" t="n"/>
      <c r="F609" s="9" t="n"/>
      <c r="G609" s="9" t="n"/>
    </row>
    <row r="610" ht="15.75" customHeight="1" s="496">
      <c r="A610" s="9" t="n"/>
      <c r="B610" s="9" t="n"/>
      <c r="C610" s="9" t="n"/>
      <c r="D610" s="9" t="n"/>
      <c r="E610" s="9" t="n"/>
      <c r="F610" s="9" t="n"/>
      <c r="G610" s="9" t="n"/>
    </row>
    <row r="611" ht="15.75" customHeight="1" s="496">
      <c r="A611" s="9" t="n"/>
      <c r="B611" s="9" t="n"/>
      <c r="C611" s="9" t="n"/>
      <c r="D611" s="9" t="n"/>
      <c r="E611" s="9" t="n"/>
      <c r="F611" s="9" t="n"/>
      <c r="G611" s="9" t="n"/>
    </row>
    <row r="612" ht="15.75" customHeight="1" s="496">
      <c r="A612" s="9" t="n"/>
      <c r="B612" s="9" t="n"/>
      <c r="C612" s="9" t="n"/>
      <c r="D612" s="9" t="n"/>
      <c r="E612" s="9" t="n"/>
      <c r="F612" s="9" t="n"/>
      <c r="G612" s="9" t="n"/>
    </row>
    <row r="613" ht="15.75" customHeight="1" s="496">
      <c r="A613" s="9" t="n"/>
      <c r="B613" s="9" t="n"/>
      <c r="C613" s="9" t="n"/>
      <c r="D613" s="9" t="n"/>
      <c r="E613" s="9" t="n"/>
      <c r="F613" s="9" t="n"/>
      <c r="G613" s="9" t="n"/>
    </row>
    <row r="614" ht="15.75" customHeight="1" s="496">
      <c r="A614" s="9" t="n"/>
      <c r="B614" s="9" t="n"/>
      <c r="C614" s="9" t="n"/>
      <c r="D614" s="9" t="n"/>
      <c r="E614" s="9" t="n"/>
      <c r="F614" s="9" t="n"/>
      <c r="G614" s="9" t="n"/>
    </row>
    <row r="615" ht="15.75" customHeight="1" s="496">
      <c r="A615" s="9" t="n"/>
      <c r="B615" s="9" t="n"/>
      <c r="C615" s="9" t="n"/>
      <c r="D615" s="9" t="n"/>
      <c r="E615" s="9" t="n"/>
      <c r="F615" s="9" t="n"/>
      <c r="G615" s="9" t="n"/>
    </row>
    <row r="616" ht="15.75" customHeight="1" s="496">
      <c r="A616" s="9" t="n"/>
      <c r="B616" s="9" t="n"/>
      <c r="C616" s="9" t="n"/>
      <c r="D616" s="9" t="n"/>
      <c r="E616" s="9" t="n"/>
      <c r="F616" s="9" t="n"/>
      <c r="G616" s="9" t="n"/>
    </row>
    <row r="617" ht="15.75" customHeight="1" s="496">
      <c r="A617" s="9" t="n"/>
      <c r="B617" s="9" t="n"/>
      <c r="C617" s="9" t="n"/>
      <c r="D617" s="9" t="n"/>
      <c r="E617" s="9" t="n"/>
      <c r="F617" s="9" t="n"/>
      <c r="G617" s="9" t="n"/>
    </row>
    <row r="618" ht="15.75" customHeight="1" s="496">
      <c r="A618" s="9" t="n"/>
      <c r="B618" s="9" t="n"/>
      <c r="C618" s="9" t="n"/>
      <c r="D618" s="9" t="n"/>
      <c r="E618" s="9" t="n"/>
      <c r="F618" s="9" t="n"/>
      <c r="G618" s="9" t="n"/>
    </row>
    <row r="619" ht="15.75" customHeight="1" s="496">
      <c r="A619" s="9" t="n"/>
      <c r="B619" s="9" t="n"/>
      <c r="C619" s="9" t="n"/>
      <c r="D619" s="9" t="n"/>
      <c r="E619" s="9" t="n"/>
      <c r="F619" s="9" t="n"/>
      <c r="G619" s="9" t="n"/>
    </row>
    <row r="620" ht="15.75" customHeight="1" s="496">
      <c r="A620" s="9" t="n"/>
      <c r="B620" s="9" t="n"/>
      <c r="C620" s="9" t="n"/>
      <c r="D620" s="9" t="n"/>
      <c r="E620" s="9" t="n"/>
      <c r="F620" s="9" t="n"/>
      <c r="G620" s="9" t="n"/>
    </row>
    <row r="621" ht="15.75" customHeight="1" s="496">
      <c r="A621" s="9" t="n"/>
      <c r="B621" s="9" t="n"/>
      <c r="C621" s="9" t="n"/>
      <c r="D621" s="9" t="n"/>
      <c r="E621" s="9" t="n"/>
      <c r="F621" s="9" t="n"/>
      <c r="G621" s="9" t="n"/>
    </row>
    <row r="622" ht="15.75" customHeight="1" s="496">
      <c r="A622" s="9" t="n"/>
      <c r="B622" s="9" t="n"/>
      <c r="C622" s="9" t="n"/>
      <c r="D622" s="9" t="n"/>
      <c r="E622" s="9" t="n"/>
      <c r="F622" s="9" t="n"/>
      <c r="G622" s="9" t="n"/>
    </row>
    <row r="623" ht="15.75" customHeight="1" s="496">
      <c r="A623" s="9" t="n"/>
      <c r="B623" s="9" t="n"/>
      <c r="C623" s="9" t="n"/>
      <c r="D623" s="9" t="n"/>
      <c r="E623" s="9" t="n"/>
      <c r="F623" s="9" t="n"/>
      <c r="G623" s="9" t="n"/>
    </row>
    <row r="624" ht="15.75" customHeight="1" s="496">
      <c r="A624" s="9" t="n"/>
      <c r="B624" s="9" t="n"/>
      <c r="C624" s="9" t="n"/>
      <c r="D624" s="9" t="n"/>
      <c r="E624" s="9" t="n"/>
      <c r="F624" s="9" t="n"/>
      <c r="G624" s="9" t="n"/>
    </row>
    <row r="625" ht="15.75" customHeight="1" s="496">
      <c r="A625" s="9" t="n"/>
      <c r="B625" s="9" t="n"/>
      <c r="C625" s="9" t="n"/>
      <c r="D625" s="9" t="n"/>
      <c r="E625" s="9" t="n"/>
      <c r="F625" s="9" t="n"/>
      <c r="G625" s="9" t="n"/>
    </row>
    <row r="626" ht="15.75" customHeight="1" s="496">
      <c r="A626" s="9" t="n"/>
      <c r="B626" s="9" t="n"/>
      <c r="C626" s="9" t="n"/>
      <c r="D626" s="9" t="n"/>
      <c r="E626" s="9" t="n"/>
      <c r="F626" s="9" t="n"/>
      <c r="G626" s="9" t="n"/>
    </row>
    <row r="627" ht="15.75" customHeight="1" s="496">
      <c r="A627" s="9" t="n"/>
      <c r="B627" s="9" t="n"/>
      <c r="C627" s="9" t="n"/>
      <c r="D627" s="9" t="n"/>
      <c r="E627" s="9" t="n"/>
      <c r="F627" s="9" t="n"/>
      <c r="G627" s="9" t="n"/>
    </row>
    <row r="628" ht="15.75" customHeight="1" s="496">
      <c r="A628" s="9" t="n"/>
      <c r="B628" s="9" t="n"/>
      <c r="C628" s="9" t="n"/>
      <c r="D628" s="9" t="n"/>
      <c r="E628" s="9" t="n"/>
      <c r="F628" s="9" t="n"/>
      <c r="G628" s="9" t="n"/>
    </row>
    <row r="629" ht="15.75" customHeight="1" s="496">
      <c r="A629" s="9" t="n"/>
      <c r="B629" s="9" t="n"/>
      <c r="C629" s="9" t="n"/>
      <c r="D629" s="9" t="n"/>
      <c r="E629" s="9" t="n"/>
      <c r="F629" s="9" t="n"/>
      <c r="G629" s="9" t="n"/>
    </row>
    <row r="630" ht="15.75" customHeight="1" s="496">
      <c r="A630" s="9" t="n"/>
      <c r="B630" s="9" t="n"/>
      <c r="C630" s="9" t="n"/>
      <c r="D630" s="9" t="n"/>
      <c r="E630" s="9" t="n"/>
      <c r="F630" s="9" t="n"/>
      <c r="G630" s="9" t="n"/>
    </row>
    <row r="631" ht="15.75" customHeight="1" s="496">
      <c r="A631" s="9" t="n"/>
      <c r="B631" s="9" t="n"/>
      <c r="C631" s="9" t="n"/>
      <c r="D631" s="9" t="n"/>
      <c r="E631" s="9" t="n"/>
      <c r="F631" s="9" t="n"/>
      <c r="G631" s="9" t="n"/>
    </row>
    <row r="632" ht="15.75" customHeight="1" s="496">
      <c r="A632" s="9" t="n"/>
      <c r="B632" s="9" t="n"/>
      <c r="C632" s="9" t="n"/>
      <c r="D632" s="9" t="n"/>
      <c r="E632" s="9" t="n"/>
      <c r="F632" s="9" t="n"/>
      <c r="G632" s="9" t="n"/>
    </row>
    <row r="633" ht="15.75" customHeight="1" s="496">
      <c r="A633" s="9" t="n"/>
      <c r="B633" s="9" t="n"/>
      <c r="C633" s="9" t="n"/>
      <c r="D633" s="9" t="n"/>
      <c r="E633" s="9" t="n"/>
      <c r="F633" s="9" t="n"/>
      <c r="G633" s="9" t="n"/>
    </row>
    <row r="634" ht="15.75" customHeight="1" s="496">
      <c r="A634" s="9" t="n"/>
      <c r="B634" s="9" t="n"/>
      <c r="C634" s="9" t="n"/>
      <c r="D634" s="9" t="n"/>
      <c r="E634" s="9" t="n"/>
      <c r="F634" s="9" t="n"/>
      <c r="G634" s="9" t="n"/>
    </row>
    <row r="635" ht="15.75" customHeight="1" s="496">
      <c r="A635" s="9" t="n"/>
      <c r="B635" s="9" t="n"/>
      <c r="C635" s="9" t="n"/>
      <c r="D635" s="9" t="n"/>
      <c r="E635" s="9" t="n"/>
      <c r="F635" s="9" t="n"/>
      <c r="G635" s="9" t="n"/>
    </row>
    <row r="636" ht="15.75" customHeight="1" s="496">
      <c r="A636" s="9" t="n"/>
      <c r="B636" s="9" t="n"/>
      <c r="C636" s="9" t="n"/>
      <c r="D636" s="9" t="n"/>
      <c r="E636" s="9" t="n"/>
      <c r="F636" s="9" t="n"/>
      <c r="G636" s="9" t="n"/>
    </row>
    <row r="637" ht="15.75" customHeight="1" s="496">
      <c r="A637" s="9" t="n"/>
      <c r="B637" s="9" t="n"/>
      <c r="C637" s="9" t="n"/>
      <c r="D637" s="9" t="n"/>
      <c r="E637" s="9" t="n"/>
      <c r="F637" s="9" t="n"/>
      <c r="G637" s="9" t="n"/>
    </row>
    <row r="638" ht="15.75" customHeight="1" s="496">
      <c r="A638" s="9" t="n"/>
      <c r="B638" s="9" t="n"/>
      <c r="C638" s="9" t="n"/>
      <c r="D638" s="9" t="n"/>
      <c r="E638" s="9" t="n"/>
      <c r="F638" s="9" t="n"/>
      <c r="G638" s="9" t="n"/>
    </row>
    <row r="639" ht="15.75" customHeight="1" s="496">
      <c r="A639" s="9" t="n"/>
      <c r="B639" s="9" t="n"/>
      <c r="C639" s="9" t="n"/>
      <c r="D639" s="9" t="n"/>
      <c r="E639" s="9" t="n"/>
      <c r="F639" s="9" t="n"/>
      <c r="G639" s="9" t="n"/>
    </row>
    <row r="640" ht="15.75" customHeight="1" s="496">
      <c r="A640" s="9" t="n"/>
      <c r="B640" s="9" t="n"/>
      <c r="C640" s="9" t="n"/>
      <c r="D640" s="9" t="n"/>
      <c r="E640" s="9" t="n"/>
      <c r="F640" s="9" t="n"/>
      <c r="G640" s="9" t="n"/>
    </row>
    <row r="641" ht="15.75" customHeight="1" s="496">
      <c r="A641" s="9" t="n"/>
      <c r="B641" s="9" t="n"/>
      <c r="C641" s="9" t="n"/>
      <c r="D641" s="9" t="n"/>
      <c r="E641" s="9" t="n"/>
      <c r="F641" s="9" t="n"/>
      <c r="G641" s="9" t="n"/>
    </row>
    <row r="642" ht="15.75" customHeight="1" s="496">
      <c r="A642" s="9" t="n"/>
      <c r="B642" s="9" t="n"/>
      <c r="C642" s="9" t="n"/>
      <c r="D642" s="9" t="n"/>
      <c r="E642" s="9" t="n"/>
      <c r="F642" s="9" t="n"/>
      <c r="G642" s="9" t="n"/>
    </row>
    <row r="643" ht="15.75" customHeight="1" s="496">
      <c r="A643" s="9" t="n"/>
      <c r="B643" s="9" t="n"/>
      <c r="C643" s="9" t="n"/>
      <c r="D643" s="9" t="n"/>
      <c r="E643" s="9" t="n"/>
      <c r="F643" s="9" t="n"/>
      <c r="G643" s="9" t="n"/>
    </row>
    <row r="644" ht="15.75" customHeight="1" s="496">
      <c r="A644" s="9" t="n"/>
      <c r="B644" s="9" t="n"/>
      <c r="C644" s="9" t="n"/>
      <c r="D644" s="9" t="n"/>
      <c r="E644" s="9" t="n"/>
      <c r="F644" s="9" t="n"/>
      <c r="G644" s="9" t="n"/>
    </row>
    <row r="645" ht="15.75" customHeight="1" s="496">
      <c r="A645" s="9" t="n"/>
      <c r="B645" s="9" t="n"/>
      <c r="C645" s="9" t="n"/>
      <c r="D645" s="9" t="n"/>
      <c r="E645" s="9" t="n"/>
      <c r="F645" s="9" t="n"/>
      <c r="G645" s="9" t="n"/>
    </row>
    <row r="646" ht="15.75" customHeight="1" s="496">
      <c r="A646" s="9" t="n"/>
      <c r="B646" s="9" t="n"/>
      <c r="C646" s="9" t="n"/>
      <c r="D646" s="9" t="n"/>
      <c r="E646" s="9" t="n"/>
      <c r="F646" s="9" t="n"/>
      <c r="G646" s="9" t="n"/>
    </row>
    <row r="647" ht="15.75" customHeight="1" s="496">
      <c r="A647" s="9" t="n"/>
      <c r="B647" s="9" t="n"/>
      <c r="C647" s="9" t="n"/>
      <c r="D647" s="9" t="n"/>
      <c r="E647" s="9" t="n"/>
      <c r="F647" s="9" t="n"/>
      <c r="G647" s="9" t="n"/>
    </row>
    <row r="648" ht="15.75" customHeight="1" s="496">
      <c r="A648" s="9" t="n"/>
      <c r="B648" s="9" t="n"/>
      <c r="C648" s="9" t="n"/>
      <c r="D648" s="9" t="n"/>
      <c r="E648" s="9" t="n"/>
      <c r="F648" s="9" t="n"/>
      <c r="G648" s="9" t="n"/>
    </row>
    <row r="649" ht="15.75" customHeight="1" s="496">
      <c r="A649" s="9" t="n"/>
      <c r="B649" s="9" t="n"/>
      <c r="C649" s="9" t="n"/>
      <c r="D649" s="9" t="n"/>
      <c r="E649" s="9" t="n"/>
      <c r="F649" s="9" t="n"/>
      <c r="G649" s="9" t="n"/>
    </row>
    <row r="650" ht="15.75" customHeight="1" s="496">
      <c r="A650" s="9" t="n"/>
      <c r="B650" s="9" t="n"/>
      <c r="C650" s="9" t="n"/>
      <c r="D650" s="9" t="n"/>
      <c r="E650" s="9" t="n"/>
      <c r="F650" s="9" t="n"/>
      <c r="G650" s="9" t="n"/>
    </row>
    <row r="651" ht="15.75" customHeight="1" s="496">
      <c r="A651" s="9" t="n"/>
      <c r="B651" s="9" t="n"/>
      <c r="C651" s="9" t="n"/>
      <c r="D651" s="9" t="n"/>
      <c r="E651" s="9" t="n"/>
      <c r="F651" s="9" t="n"/>
      <c r="G651" s="9" t="n"/>
    </row>
    <row r="652" ht="15.75" customHeight="1" s="496">
      <c r="A652" s="9" t="n"/>
      <c r="B652" s="9" t="n"/>
      <c r="C652" s="9" t="n"/>
      <c r="D652" s="9" t="n"/>
      <c r="E652" s="9" t="n"/>
      <c r="F652" s="9" t="n"/>
      <c r="G652" s="9" t="n"/>
    </row>
    <row r="653" ht="15.75" customHeight="1" s="496">
      <c r="A653" s="9" t="n"/>
      <c r="B653" s="9" t="n"/>
      <c r="C653" s="9" t="n"/>
      <c r="D653" s="9" t="n"/>
      <c r="E653" s="9" t="n"/>
      <c r="F653" s="9" t="n"/>
      <c r="G653" s="9" t="n"/>
    </row>
    <row r="654" ht="15.75" customHeight="1" s="496">
      <c r="A654" s="9" t="n"/>
      <c r="B654" s="9" t="n"/>
      <c r="C654" s="9" t="n"/>
      <c r="D654" s="9" t="n"/>
      <c r="E654" s="9" t="n"/>
      <c r="F654" s="9" t="n"/>
      <c r="G654" s="9" t="n"/>
    </row>
    <row r="655" ht="15.75" customHeight="1" s="496">
      <c r="A655" s="9" t="n"/>
      <c r="B655" s="9" t="n"/>
      <c r="C655" s="9" t="n"/>
      <c r="D655" s="9" t="n"/>
      <c r="E655" s="9" t="n"/>
      <c r="F655" s="9" t="n"/>
      <c r="G655" s="9" t="n"/>
    </row>
    <row r="656" ht="15.75" customHeight="1" s="496">
      <c r="A656" s="9" t="n"/>
      <c r="B656" s="9" t="n"/>
      <c r="C656" s="9" t="n"/>
      <c r="D656" s="9" t="n"/>
      <c r="E656" s="9" t="n"/>
      <c r="F656" s="9" t="n"/>
      <c r="G656" s="9" t="n"/>
    </row>
    <row r="657" ht="15.75" customHeight="1" s="496">
      <c r="A657" s="9" t="n"/>
      <c r="B657" s="9" t="n"/>
      <c r="C657" s="9" t="n"/>
      <c r="D657" s="9" t="n"/>
      <c r="E657" s="9" t="n"/>
      <c r="F657" s="9" t="n"/>
      <c r="G657" s="9" t="n"/>
    </row>
    <row r="658" ht="15.75" customHeight="1" s="496">
      <c r="A658" s="9" t="n"/>
      <c r="B658" s="9" t="n"/>
      <c r="C658" s="9" t="n"/>
      <c r="D658" s="9" t="n"/>
      <c r="E658" s="9" t="n"/>
      <c r="F658" s="9" t="n"/>
      <c r="G658" s="9" t="n"/>
    </row>
    <row r="659" ht="15.75" customHeight="1" s="496">
      <c r="A659" s="9" t="n"/>
      <c r="B659" s="9" t="n"/>
      <c r="C659" s="9" t="n"/>
      <c r="D659" s="9" t="n"/>
      <c r="E659" s="9" t="n"/>
      <c r="F659" s="9" t="n"/>
      <c r="G659" s="9" t="n"/>
    </row>
    <row r="660" ht="15.75" customHeight="1" s="496">
      <c r="A660" s="9" t="n"/>
      <c r="B660" s="9" t="n"/>
      <c r="C660" s="9" t="n"/>
      <c r="D660" s="9" t="n"/>
      <c r="E660" s="9" t="n"/>
      <c r="F660" s="9" t="n"/>
      <c r="G660" s="9" t="n"/>
    </row>
    <row r="661" ht="15.75" customHeight="1" s="496">
      <c r="A661" s="9" t="n"/>
      <c r="B661" s="9" t="n"/>
      <c r="C661" s="9" t="n"/>
      <c r="D661" s="9" t="n"/>
      <c r="E661" s="9" t="n"/>
      <c r="F661" s="9" t="n"/>
      <c r="G661" s="9" t="n"/>
    </row>
    <row r="662" ht="15.75" customHeight="1" s="496">
      <c r="A662" s="9" t="n"/>
      <c r="B662" s="9" t="n"/>
      <c r="C662" s="9" t="n"/>
      <c r="D662" s="9" t="n"/>
      <c r="E662" s="9" t="n"/>
      <c r="F662" s="9" t="n"/>
      <c r="G662" s="9" t="n"/>
    </row>
    <row r="663" ht="15.75" customHeight="1" s="496">
      <c r="A663" s="9" t="n"/>
      <c r="B663" s="9" t="n"/>
      <c r="C663" s="9" t="n"/>
      <c r="D663" s="9" t="n"/>
      <c r="E663" s="9" t="n"/>
      <c r="F663" s="9" t="n"/>
      <c r="G663" s="9" t="n"/>
    </row>
    <row r="664" ht="15.75" customHeight="1" s="496">
      <c r="A664" s="9" t="n"/>
      <c r="B664" s="9" t="n"/>
      <c r="C664" s="9" t="n"/>
      <c r="D664" s="9" t="n"/>
      <c r="E664" s="9" t="n"/>
      <c r="F664" s="9" t="n"/>
      <c r="G664" s="9" t="n"/>
    </row>
    <row r="665" ht="15.75" customHeight="1" s="496">
      <c r="A665" s="9" t="n"/>
      <c r="B665" s="9" t="n"/>
      <c r="C665" s="9" t="n"/>
      <c r="D665" s="9" t="n"/>
      <c r="E665" s="9" t="n"/>
      <c r="F665" s="9" t="n"/>
      <c r="G665" s="9" t="n"/>
    </row>
    <row r="666" ht="15.75" customHeight="1" s="496">
      <c r="A666" s="9" t="n"/>
      <c r="B666" s="9" t="n"/>
      <c r="C666" s="9" t="n"/>
      <c r="D666" s="9" t="n"/>
      <c r="E666" s="9" t="n"/>
      <c r="F666" s="9" t="n"/>
      <c r="G666" s="9" t="n"/>
    </row>
    <row r="667" ht="15.75" customHeight="1" s="496">
      <c r="A667" s="9" t="n"/>
      <c r="B667" s="9" t="n"/>
      <c r="C667" s="9" t="n"/>
      <c r="D667" s="9" t="n"/>
      <c r="E667" s="9" t="n"/>
      <c r="F667" s="9" t="n"/>
      <c r="G667" s="9" t="n"/>
    </row>
    <row r="668" ht="15.75" customHeight="1" s="496">
      <c r="A668" s="9" t="n"/>
      <c r="B668" s="9" t="n"/>
      <c r="C668" s="9" t="n"/>
      <c r="D668" s="9" t="n"/>
      <c r="E668" s="9" t="n"/>
      <c r="F668" s="9" t="n"/>
      <c r="G668" s="9" t="n"/>
    </row>
    <row r="669" ht="15.75" customHeight="1" s="496">
      <c r="A669" s="9" t="n"/>
      <c r="B669" s="9" t="n"/>
      <c r="C669" s="9" t="n"/>
      <c r="D669" s="9" t="n"/>
      <c r="E669" s="9" t="n"/>
      <c r="F669" s="9" t="n"/>
      <c r="G669" s="9" t="n"/>
    </row>
    <row r="670" ht="15.75" customHeight="1" s="496">
      <c r="A670" s="9" t="n"/>
      <c r="B670" s="9" t="n"/>
      <c r="C670" s="9" t="n"/>
      <c r="D670" s="9" t="n"/>
      <c r="E670" s="9" t="n"/>
      <c r="F670" s="9" t="n"/>
      <c r="G670" s="9" t="n"/>
    </row>
    <row r="671" ht="15.75" customHeight="1" s="496">
      <c r="A671" s="9" t="n"/>
      <c r="B671" s="9" t="n"/>
      <c r="C671" s="9" t="n"/>
      <c r="D671" s="9" t="n"/>
      <c r="E671" s="9" t="n"/>
      <c r="F671" s="9" t="n"/>
      <c r="G671" s="9" t="n"/>
    </row>
    <row r="672" ht="15.75" customHeight="1" s="496">
      <c r="A672" s="9" t="n"/>
      <c r="B672" s="9" t="n"/>
      <c r="C672" s="9" t="n"/>
      <c r="D672" s="9" t="n"/>
      <c r="E672" s="9" t="n"/>
      <c r="F672" s="9" t="n"/>
      <c r="G672" s="9" t="n"/>
    </row>
    <row r="673" ht="15.75" customHeight="1" s="496">
      <c r="A673" s="9" t="n"/>
      <c r="B673" s="9" t="n"/>
      <c r="C673" s="9" t="n"/>
      <c r="D673" s="9" t="n"/>
      <c r="E673" s="9" t="n"/>
      <c r="F673" s="9" t="n"/>
      <c r="G673" s="9" t="n"/>
    </row>
    <row r="674" ht="15.75" customHeight="1" s="496">
      <c r="A674" s="9" t="n"/>
      <c r="B674" s="9" t="n"/>
      <c r="C674" s="9" t="n"/>
      <c r="D674" s="9" t="n"/>
      <c r="E674" s="9" t="n"/>
      <c r="F674" s="9" t="n"/>
      <c r="G674" s="9" t="n"/>
    </row>
    <row r="675" ht="15.75" customHeight="1" s="496">
      <c r="A675" s="9" t="n"/>
      <c r="B675" s="9" t="n"/>
      <c r="C675" s="9" t="n"/>
      <c r="D675" s="9" t="n"/>
      <c r="E675" s="9" t="n"/>
      <c r="F675" s="9" t="n"/>
      <c r="G675" s="9" t="n"/>
    </row>
    <row r="676" ht="15.75" customHeight="1" s="496">
      <c r="A676" s="9" t="n"/>
      <c r="B676" s="9" t="n"/>
      <c r="C676" s="9" t="n"/>
      <c r="D676" s="9" t="n"/>
      <c r="E676" s="9" t="n"/>
      <c r="F676" s="9" t="n"/>
      <c r="G676" s="9" t="n"/>
    </row>
    <row r="677" ht="15.75" customHeight="1" s="496">
      <c r="A677" s="9" t="n"/>
      <c r="B677" s="9" t="n"/>
      <c r="C677" s="9" t="n"/>
      <c r="D677" s="9" t="n"/>
      <c r="E677" s="9" t="n"/>
      <c r="F677" s="9" t="n"/>
      <c r="G677" s="9" t="n"/>
    </row>
    <row r="678" ht="15.75" customHeight="1" s="496">
      <c r="A678" s="9" t="n"/>
      <c r="B678" s="9" t="n"/>
      <c r="C678" s="9" t="n"/>
      <c r="D678" s="9" t="n"/>
      <c r="E678" s="9" t="n"/>
      <c r="F678" s="9" t="n"/>
      <c r="G678" s="9" t="n"/>
    </row>
    <row r="679" ht="15.75" customHeight="1" s="496">
      <c r="A679" s="9" t="n"/>
      <c r="B679" s="9" t="n"/>
      <c r="C679" s="9" t="n"/>
      <c r="D679" s="9" t="n"/>
      <c r="E679" s="9" t="n"/>
      <c r="F679" s="9" t="n"/>
      <c r="G679" s="9" t="n"/>
    </row>
    <row r="680" ht="15.75" customHeight="1" s="496">
      <c r="A680" s="9" t="n"/>
      <c r="B680" s="9" t="n"/>
      <c r="C680" s="9" t="n"/>
      <c r="D680" s="9" t="n"/>
      <c r="E680" s="9" t="n"/>
      <c r="F680" s="9" t="n"/>
      <c r="G680" s="9" t="n"/>
    </row>
    <row r="681" ht="15.75" customHeight="1" s="496">
      <c r="A681" s="9" t="n"/>
      <c r="B681" s="9" t="n"/>
      <c r="C681" s="9" t="n"/>
      <c r="D681" s="9" t="n"/>
      <c r="E681" s="9" t="n"/>
      <c r="F681" s="9" t="n"/>
      <c r="G681" s="9" t="n"/>
    </row>
    <row r="682" ht="15.75" customHeight="1" s="496">
      <c r="A682" s="9" t="n"/>
      <c r="B682" s="9" t="n"/>
      <c r="C682" s="9" t="n"/>
      <c r="D682" s="9" t="n"/>
      <c r="E682" s="9" t="n"/>
      <c r="F682" s="9" t="n"/>
      <c r="G682" s="9" t="n"/>
    </row>
    <row r="683" ht="15.75" customHeight="1" s="496">
      <c r="A683" s="9" t="n"/>
      <c r="B683" s="9" t="n"/>
      <c r="C683" s="9" t="n"/>
      <c r="D683" s="9" t="n"/>
      <c r="E683" s="9" t="n"/>
      <c r="F683" s="9" t="n"/>
      <c r="G683" s="9" t="n"/>
    </row>
    <row r="684" ht="15.75" customHeight="1" s="496">
      <c r="A684" s="9" t="n"/>
      <c r="B684" s="9" t="n"/>
      <c r="C684" s="9" t="n"/>
      <c r="D684" s="9" t="n"/>
      <c r="E684" s="9" t="n"/>
      <c r="F684" s="9" t="n"/>
      <c r="G684" s="9" t="n"/>
    </row>
    <row r="685" ht="15.75" customHeight="1" s="496">
      <c r="A685" s="9" t="n"/>
      <c r="B685" s="9" t="n"/>
      <c r="C685" s="9" t="n"/>
      <c r="D685" s="9" t="n"/>
      <c r="E685" s="9" t="n"/>
      <c r="F685" s="9" t="n"/>
      <c r="G685" s="9" t="n"/>
    </row>
    <row r="686" ht="15.75" customHeight="1" s="496">
      <c r="A686" s="9" t="n"/>
      <c r="B686" s="9" t="n"/>
      <c r="C686" s="9" t="n"/>
      <c r="D686" s="9" t="n"/>
      <c r="E686" s="9" t="n"/>
      <c r="F686" s="9" t="n"/>
      <c r="G686" s="9" t="n"/>
    </row>
    <row r="687" ht="15.75" customHeight="1" s="496">
      <c r="A687" s="9" t="n"/>
      <c r="B687" s="9" t="n"/>
      <c r="C687" s="9" t="n"/>
      <c r="D687" s="9" t="n"/>
      <c r="E687" s="9" t="n"/>
      <c r="F687" s="9" t="n"/>
      <c r="G687" s="9" t="n"/>
    </row>
    <row r="688" ht="15.75" customHeight="1" s="496">
      <c r="A688" s="9" t="n"/>
      <c r="B688" s="9" t="n"/>
      <c r="C688" s="9" t="n"/>
      <c r="D688" s="9" t="n"/>
      <c r="E688" s="9" t="n"/>
      <c r="F688" s="9" t="n"/>
      <c r="G688" s="9" t="n"/>
    </row>
    <row r="689" ht="15.75" customHeight="1" s="496">
      <c r="A689" s="9" t="n"/>
      <c r="B689" s="9" t="n"/>
      <c r="C689" s="9" t="n"/>
      <c r="D689" s="9" t="n"/>
      <c r="E689" s="9" t="n"/>
      <c r="F689" s="9" t="n"/>
      <c r="G689" s="9" t="n"/>
    </row>
    <row r="690" ht="15.75" customHeight="1" s="496">
      <c r="A690" s="9" t="n"/>
      <c r="B690" s="9" t="n"/>
      <c r="C690" s="9" t="n"/>
      <c r="D690" s="9" t="n"/>
      <c r="E690" s="9" t="n"/>
      <c r="F690" s="9" t="n"/>
      <c r="G690" s="9" t="n"/>
    </row>
    <row r="691" ht="15.75" customHeight="1" s="496">
      <c r="A691" s="9" t="n"/>
      <c r="B691" s="9" t="n"/>
      <c r="C691" s="9" t="n"/>
      <c r="D691" s="9" t="n"/>
      <c r="E691" s="9" t="n"/>
      <c r="F691" s="9" t="n"/>
      <c r="G691" s="9" t="n"/>
    </row>
    <row r="692" ht="15.75" customHeight="1" s="496">
      <c r="A692" s="9" t="n"/>
      <c r="B692" s="9" t="n"/>
      <c r="C692" s="9" t="n"/>
      <c r="D692" s="9" t="n"/>
      <c r="E692" s="9" t="n"/>
      <c r="F692" s="9" t="n"/>
      <c r="G692" s="9" t="n"/>
    </row>
    <row r="693" ht="15.75" customHeight="1" s="496">
      <c r="A693" s="9" t="n"/>
      <c r="B693" s="9" t="n"/>
      <c r="C693" s="9" t="n"/>
      <c r="D693" s="9" t="n"/>
      <c r="E693" s="9" t="n"/>
      <c r="F693" s="9" t="n"/>
      <c r="G693" s="9" t="n"/>
    </row>
    <row r="694" ht="15.75" customHeight="1" s="496">
      <c r="A694" s="9" t="n"/>
      <c r="B694" s="9" t="n"/>
      <c r="C694" s="9" t="n"/>
      <c r="D694" s="9" t="n"/>
      <c r="E694" s="9" t="n"/>
      <c r="F694" s="9" t="n"/>
      <c r="G694" s="9" t="n"/>
    </row>
    <row r="695" ht="15.75" customHeight="1" s="496">
      <c r="A695" s="9" t="n"/>
      <c r="B695" s="9" t="n"/>
      <c r="C695" s="9" t="n"/>
      <c r="D695" s="9" t="n"/>
      <c r="E695" s="9" t="n"/>
      <c r="F695" s="9" t="n"/>
      <c r="G695" s="9" t="n"/>
    </row>
    <row r="696" ht="15.75" customHeight="1" s="496">
      <c r="A696" s="9" t="n"/>
      <c r="B696" s="9" t="n"/>
      <c r="C696" s="9" t="n"/>
      <c r="D696" s="9" t="n"/>
      <c r="E696" s="9" t="n"/>
      <c r="F696" s="9" t="n"/>
      <c r="G696" s="9" t="n"/>
    </row>
    <row r="697" ht="15.75" customHeight="1" s="496">
      <c r="A697" s="9" t="n"/>
      <c r="B697" s="9" t="n"/>
      <c r="C697" s="9" t="n"/>
      <c r="D697" s="9" t="n"/>
      <c r="E697" s="9" t="n"/>
      <c r="F697" s="9" t="n"/>
      <c r="G697" s="9" t="n"/>
    </row>
    <row r="698" ht="15.75" customHeight="1" s="496">
      <c r="A698" s="9" t="n"/>
      <c r="B698" s="9" t="n"/>
      <c r="C698" s="9" t="n"/>
      <c r="D698" s="9" t="n"/>
      <c r="E698" s="9" t="n"/>
      <c r="F698" s="9" t="n"/>
      <c r="G698" s="9" t="n"/>
    </row>
    <row r="699" ht="15.75" customHeight="1" s="496">
      <c r="A699" s="9" t="n"/>
      <c r="B699" s="9" t="n"/>
      <c r="C699" s="9" t="n"/>
      <c r="D699" s="9" t="n"/>
      <c r="E699" s="9" t="n"/>
      <c r="F699" s="9" t="n"/>
      <c r="G699" s="9" t="n"/>
    </row>
    <row r="700" ht="15.75" customHeight="1" s="496">
      <c r="A700" s="9" t="n"/>
      <c r="B700" s="9" t="n"/>
      <c r="C700" s="9" t="n"/>
      <c r="D700" s="9" t="n"/>
      <c r="E700" s="9" t="n"/>
      <c r="F700" s="9" t="n"/>
      <c r="G700" s="9" t="n"/>
    </row>
    <row r="701" ht="15.75" customHeight="1" s="496">
      <c r="A701" s="9" t="n"/>
      <c r="B701" s="9" t="n"/>
      <c r="C701" s="9" t="n"/>
      <c r="D701" s="9" t="n"/>
      <c r="E701" s="9" t="n"/>
      <c r="F701" s="9" t="n"/>
      <c r="G701" s="9" t="n"/>
    </row>
    <row r="702" ht="15.75" customHeight="1" s="496">
      <c r="A702" s="9" t="n"/>
      <c r="B702" s="9" t="n"/>
      <c r="C702" s="9" t="n"/>
      <c r="D702" s="9" t="n"/>
      <c r="E702" s="9" t="n"/>
      <c r="F702" s="9" t="n"/>
      <c r="G702" s="9" t="n"/>
    </row>
    <row r="703" ht="15.75" customHeight="1" s="496">
      <c r="A703" s="9" t="n"/>
      <c r="B703" s="9" t="n"/>
      <c r="C703" s="9" t="n"/>
      <c r="D703" s="9" t="n"/>
      <c r="E703" s="9" t="n"/>
      <c r="F703" s="9" t="n"/>
      <c r="G703" s="9" t="n"/>
    </row>
    <row r="704" ht="15.75" customHeight="1" s="496">
      <c r="A704" s="9" t="n"/>
      <c r="B704" s="9" t="n"/>
      <c r="C704" s="9" t="n"/>
      <c r="D704" s="9" t="n"/>
      <c r="E704" s="9" t="n"/>
      <c r="F704" s="9" t="n"/>
      <c r="G704" s="9" t="n"/>
    </row>
    <row r="705" ht="15.75" customHeight="1" s="496">
      <c r="A705" s="9" t="n"/>
      <c r="B705" s="9" t="n"/>
      <c r="C705" s="9" t="n"/>
      <c r="D705" s="9" t="n"/>
      <c r="E705" s="9" t="n"/>
      <c r="F705" s="9" t="n"/>
      <c r="G705" s="9" t="n"/>
    </row>
    <row r="706" ht="15.75" customHeight="1" s="496">
      <c r="A706" s="9" t="n"/>
      <c r="B706" s="9" t="n"/>
      <c r="C706" s="9" t="n"/>
      <c r="D706" s="9" t="n"/>
      <c r="E706" s="9" t="n"/>
      <c r="F706" s="9" t="n"/>
      <c r="G706" s="9" t="n"/>
    </row>
    <row r="707" ht="15.75" customHeight="1" s="496">
      <c r="A707" s="9" t="n"/>
      <c r="B707" s="9" t="n"/>
      <c r="C707" s="9" t="n"/>
      <c r="D707" s="9" t="n"/>
      <c r="E707" s="9" t="n"/>
      <c r="F707" s="9" t="n"/>
      <c r="G707" s="9" t="n"/>
    </row>
    <row r="708" ht="15.75" customHeight="1" s="496">
      <c r="A708" s="9" t="n"/>
      <c r="B708" s="9" t="n"/>
      <c r="C708" s="9" t="n"/>
      <c r="D708" s="9" t="n"/>
      <c r="E708" s="9" t="n"/>
      <c r="F708" s="9" t="n"/>
      <c r="G708" s="9" t="n"/>
    </row>
    <row r="709" ht="15.75" customHeight="1" s="496">
      <c r="A709" s="9" t="n"/>
      <c r="B709" s="9" t="n"/>
      <c r="C709" s="9" t="n"/>
      <c r="D709" s="9" t="n"/>
      <c r="E709" s="9" t="n"/>
      <c r="F709" s="9" t="n"/>
      <c r="G709" s="9" t="n"/>
    </row>
    <row r="710" ht="15.75" customHeight="1" s="496">
      <c r="A710" s="9" t="n"/>
      <c r="B710" s="9" t="n"/>
      <c r="C710" s="9" t="n"/>
      <c r="D710" s="9" t="n"/>
      <c r="E710" s="9" t="n"/>
      <c r="F710" s="9" t="n"/>
      <c r="G710" s="9" t="n"/>
    </row>
    <row r="711" ht="15.75" customHeight="1" s="496">
      <c r="A711" s="9" t="n"/>
      <c r="B711" s="9" t="n"/>
      <c r="C711" s="9" t="n"/>
      <c r="D711" s="9" t="n"/>
      <c r="E711" s="9" t="n"/>
      <c r="F711" s="9" t="n"/>
      <c r="G711" s="9" t="n"/>
    </row>
    <row r="712" ht="15.75" customHeight="1" s="496">
      <c r="A712" s="9" t="n"/>
      <c r="B712" s="9" t="n"/>
      <c r="C712" s="9" t="n"/>
      <c r="D712" s="9" t="n"/>
      <c r="E712" s="9" t="n"/>
      <c r="F712" s="9" t="n"/>
      <c r="G712" s="9" t="n"/>
    </row>
    <row r="713" ht="15.75" customHeight="1" s="496">
      <c r="A713" s="9" t="n"/>
      <c r="B713" s="9" t="n"/>
      <c r="C713" s="9" t="n"/>
      <c r="D713" s="9" t="n"/>
      <c r="E713" s="9" t="n"/>
      <c r="F713" s="9" t="n"/>
      <c r="G713" s="9" t="n"/>
    </row>
    <row r="714" ht="15.75" customHeight="1" s="496">
      <c r="A714" s="9" t="n"/>
      <c r="B714" s="9" t="n"/>
      <c r="C714" s="9" t="n"/>
      <c r="D714" s="9" t="n"/>
      <c r="E714" s="9" t="n"/>
      <c r="F714" s="9" t="n"/>
      <c r="G714" s="9" t="n"/>
    </row>
    <row r="715" ht="15.75" customHeight="1" s="496">
      <c r="A715" s="9" t="n"/>
      <c r="B715" s="9" t="n"/>
      <c r="C715" s="9" t="n"/>
      <c r="D715" s="9" t="n"/>
      <c r="E715" s="9" t="n"/>
      <c r="F715" s="9" t="n"/>
      <c r="G715" s="9" t="n"/>
    </row>
    <row r="716" ht="15.75" customHeight="1" s="496">
      <c r="A716" s="9" t="n"/>
      <c r="B716" s="9" t="n"/>
      <c r="C716" s="9" t="n"/>
      <c r="D716" s="9" t="n"/>
      <c r="E716" s="9" t="n"/>
      <c r="F716" s="9" t="n"/>
      <c r="G716" s="9" t="n"/>
    </row>
    <row r="717" ht="15.75" customHeight="1" s="496">
      <c r="A717" s="9" t="n"/>
      <c r="B717" s="9" t="n"/>
      <c r="C717" s="9" t="n"/>
      <c r="D717" s="9" t="n"/>
      <c r="E717" s="9" t="n"/>
      <c r="F717" s="9" t="n"/>
      <c r="G717" s="9" t="n"/>
    </row>
    <row r="718" ht="15.75" customHeight="1" s="496">
      <c r="A718" s="9" t="n"/>
      <c r="B718" s="9" t="n"/>
      <c r="C718" s="9" t="n"/>
      <c r="D718" s="9" t="n"/>
      <c r="E718" s="9" t="n"/>
      <c r="F718" s="9" t="n"/>
      <c r="G718" s="9" t="n"/>
    </row>
    <row r="719" ht="15.75" customHeight="1" s="496">
      <c r="A719" s="9" t="n"/>
      <c r="B719" s="9" t="n"/>
      <c r="C719" s="9" t="n"/>
      <c r="D719" s="9" t="n"/>
      <c r="E719" s="9" t="n"/>
      <c r="F719" s="9" t="n"/>
      <c r="G719" s="9" t="n"/>
    </row>
    <row r="720" ht="15.75" customHeight="1" s="496">
      <c r="A720" s="9" t="n"/>
      <c r="B720" s="9" t="n"/>
      <c r="C720" s="9" t="n"/>
      <c r="D720" s="9" t="n"/>
      <c r="E720" s="9" t="n"/>
      <c r="F720" s="9" t="n"/>
      <c r="G720" s="9" t="n"/>
    </row>
    <row r="721" ht="15.75" customHeight="1" s="496">
      <c r="A721" s="9" t="n"/>
      <c r="B721" s="9" t="n"/>
      <c r="C721" s="9" t="n"/>
      <c r="D721" s="9" t="n"/>
      <c r="E721" s="9" t="n"/>
      <c r="F721" s="9" t="n"/>
      <c r="G721" s="9" t="n"/>
    </row>
    <row r="722" ht="15.75" customHeight="1" s="496">
      <c r="A722" s="9" t="n"/>
      <c r="B722" s="9" t="n"/>
      <c r="C722" s="9" t="n"/>
      <c r="D722" s="9" t="n"/>
      <c r="E722" s="9" t="n"/>
      <c r="F722" s="9" t="n"/>
      <c r="G722" s="9" t="n"/>
    </row>
    <row r="723" ht="15.75" customHeight="1" s="496">
      <c r="A723" s="9" t="n"/>
      <c r="B723" s="9" t="n"/>
      <c r="C723" s="9" t="n"/>
      <c r="D723" s="9" t="n"/>
      <c r="E723" s="9" t="n"/>
      <c r="F723" s="9" t="n"/>
      <c r="G723" s="9" t="n"/>
    </row>
    <row r="724" ht="15.75" customHeight="1" s="496">
      <c r="A724" s="9" t="n"/>
      <c r="B724" s="9" t="n"/>
      <c r="C724" s="9" t="n"/>
      <c r="D724" s="9" t="n"/>
      <c r="E724" s="9" t="n"/>
      <c r="F724" s="9" t="n"/>
      <c r="G724" s="9" t="n"/>
    </row>
    <row r="725" ht="15.75" customHeight="1" s="496">
      <c r="A725" s="9" t="n"/>
      <c r="B725" s="9" t="n"/>
      <c r="C725" s="9" t="n"/>
      <c r="D725" s="9" t="n"/>
      <c r="E725" s="9" t="n"/>
      <c r="F725" s="9" t="n"/>
      <c r="G725" s="9" t="n"/>
    </row>
    <row r="726" ht="15.75" customHeight="1" s="496">
      <c r="A726" s="9" t="n"/>
      <c r="B726" s="9" t="n"/>
      <c r="C726" s="9" t="n"/>
      <c r="D726" s="9" t="n"/>
      <c r="E726" s="9" t="n"/>
      <c r="F726" s="9" t="n"/>
      <c r="G726" s="9" t="n"/>
    </row>
    <row r="727" ht="15.75" customHeight="1" s="496">
      <c r="A727" s="9" t="n"/>
      <c r="B727" s="9" t="n"/>
      <c r="C727" s="9" t="n"/>
      <c r="D727" s="9" t="n"/>
      <c r="E727" s="9" t="n"/>
      <c r="F727" s="9" t="n"/>
      <c r="G727" s="9" t="n"/>
    </row>
    <row r="728" ht="15.75" customHeight="1" s="496">
      <c r="A728" s="9" t="n"/>
      <c r="B728" s="9" t="n"/>
      <c r="C728" s="9" t="n"/>
      <c r="D728" s="9" t="n"/>
      <c r="E728" s="9" t="n"/>
      <c r="F728" s="9" t="n"/>
      <c r="G728" s="9" t="n"/>
    </row>
    <row r="729" ht="15.75" customHeight="1" s="496">
      <c r="A729" s="9" t="n"/>
      <c r="B729" s="9" t="n"/>
      <c r="C729" s="9" t="n"/>
      <c r="D729" s="9" t="n"/>
      <c r="E729" s="9" t="n"/>
      <c r="F729" s="9" t="n"/>
      <c r="G729" s="9" t="n"/>
    </row>
    <row r="730" ht="15.75" customHeight="1" s="496">
      <c r="A730" s="9" t="n"/>
      <c r="B730" s="9" t="n"/>
      <c r="C730" s="9" t="n"/>
      <c r="D730" s="9" t="n"/>
      <c r="E730" s="9" t="n"/>
      <c r="F730" s="9" t="n"/>
      <c r="G730" s="9" t="n"/>
    </row>
    <row r="731" ht="15.75" customHeight="1" s="496">
      <c r="A731" s="9" t="n"/>
      <c r="B731" s="9" t="n"/>
      <c r="C731" s="9" t="n"/>
      <c r="D731" s="9" t="n"/>
      <c r="E731" s="9" t="n"/>
      <c r="F731" s="9" t="n"/>
      <c r="G731" s="9" t="n"/>
    </row>
    <row r="732" ht="15.75" customHeight="1" s="496">
      <c r="A732" s="9" t="n"/>
      <c r="B732" s="9" t="n"/>
      <c r="C732" s="9" t="n"/>
      <c r="D732" s="9" t="n"/>
      <c r="E732" s="9" t="n"/>
      <c r="F732" s="9" t="n"/>
      <c r="G732" s="9" t="n"/>
    </row>
    <row r="733" ht="15.75" customHeight="1" s="496">
      <c r="A733" s="9" t="n"/>
      <c r="B733" s="9" t="n"/>
      <c r="C733" s="9" t="n"/>
      <c r="D733" s="9" t="n"/>
      <c r="E733" s="9" t="n"/>
      <c r="F733" s="9" t="n"/>
      <c r="G733" s="9" t="n"/>
    </row>
    <row r="734" ht="15.75" customHeight="1" s="496">
      <c r="A734" s="9" t="n"/>
      <c r="B734" s="9" t="n"/>
      <c r="C734" s="9" t="n"/>
      <c r="D734" s="9" t="n"/>
      <c r="E734" s="9" t="n"/>
      <c r="F734" s="9" t="n"/>
      <c r="G734" s="9" t="n"/>
    </row>
    <row r="735" ht="15.75" customHeight="1" s="496">
      <c r="A735" s="9" t="n"/>
      <c r="B735" s="9" t="n"/>
      <c r="C735" s="9" t="n"/>
      <c r="D735" s="9" t="n"/>
      <c r="E735" s="9" t="n"/>
      <c r="F735" s="9" t="n"/>
      <c r="G735" s="9" t="n"/>
    </row>
    <row r="736" ht="15.75" customHeight="1" s="496">
      <c r="A736" s="9" t="n"/>
      <c r="B736" s="9" t="n"/>
      <c r="C736" s="9" t="n"/>
      <c r="D736" s="9" t="n"/>
      <c r="E736" s="9" t="n"/>
      <c r="F736" s="9" t="n"/>
      <c r="G736" s="9" t="n"/>
    </row>
    <row r="737" ht="15.75" customHeight="1" s="496">
      <c r="A737" s="9" t="n"/>
      <c r="B737" s="9" t="n"/>
      <c r="C737" s="9" t="n"/>
      <c r="D737" s="9" t="n"/>
      <c r="E737" s="9" t="n"/>
      <c r="F737" s="9" t="n"/>
      <c r="G737" s="9" t="n"/>
    </row>
    <row r="738" ht="15.75" customHeight="1" s="496">
      <c r="A738" s="9" t="n"/>
      <c r="B738" s="9" t="n"/>
      <c r="C738" s="9" t="n"/>
      <c r="D738" s="9" t="n"/>
      <c r="E738" s="9" t="n"/>
      <c r="F738" s="9" t="n"/>
      <c r="G738" s="9" t="n"/>
    </row>
    <row r="739" ht="15.75" customHeight="1" s="496">
      <c r="A739" s="9" t="n"/>
      <c r="B739" s="9" t="n"/>
      <c r="C739" s="9" t="n"/>
      <c r="D739" s="9" t="n"/>
      <c r="E739" s="9" t="n"/>
      <c r="F739" s="9" t="n"/>
      <c r="G739" s="9" t="n"/>
    </row>
    <row r="740" ht="15.75" customHeight="1" s="496">
      <c r="A740" s="9" t="n"/>
      <c r="B740" s="9" t="n"/>
      <c r="C740" s="9" t="n"/>
      <c r="D740" s="9" t="n"/>
      <c r="E740" s="9" t="n"/>
      <c r="F740" s="9" t="n"/>
      <c r="G740" s="9" t="n"/>
    </row>
    <row r="741" ht="15.75" customHeight="1" s="496">
      <c r="A741" s="9" t="n"/>
      <c r="B741" s="9" t="n"/>
      <c r="C741" s="9" t="n"/>
      <c r="D741" s="9" t="n"/>
      <c r="E741" s="9" t="n"/>
      <c r="F741" s="9" t="n"/>
      <c r="G741" s="9" t="n"/>
    </row>
    <row r="742" ht="15.75" customHeight="1" s="496">
      <c r="A742" s="9" t="n"/>
      <c r="B742" s="9" t="n"/>
      <c r="C742" s="9" t="n"/>
      <c r="D742" s="9" t="n"/>
      <c r="E742" s="9" t="n"/>
      <c r="F742" s="9" t="n"/>
      <c r="G742" s="9" t="n"/>
    </row>
    <row r="743" ht="15.75" customHeight="1" s="496">
      <c r="A743" s="9" t="n"/>
      <c r="B743" s="9" t="n"/>
      <c r="C743" s="9" t="n"/>
      <c r="D743" s="9" t="n"/>
      <c r="E743" s="9" t="n"/>
      <c r="F743" s="9" t="n"/>
      <c r="G743" s="9" t="n"/>
    </row>
    <row r="744" ht="15.75" customHeight="1" s="496">
      <c r="A744" s="9" t="n"/>
      <c r="B744" s="9" t="n"/>
      <c r="C744" s="9" t="n"/>
      <c r="D744" s="9" t="n"/>
      <c r="E744" s="9" t="n"/>
      <c r="F744" s="9" t="n"/>
      <c r="G744" s="9" t="n"/>
    </row>
    <row r="745" ht="15.75" customHeight="1" s="496">
      <c r="A745" s="9" t="n"/>
      <c r="B745" s="9" t="n"/>
      <c r="C745" s="9" t="n"/>
      <c r="D745" s="9" t="n"/>
      <c r="E745" s="9" t="n"/>
      <c r="F745" s="9" t="n"/>
      <c r="G745" s="9" t="n"/>
    </row>
    <row r="746" ht="15.75" customHeight="1" s="496">
      <c r="A746" s="9" t="n"/>
      <c r="B746" s="9" t="n"/>
      <c r="C746" s="9" t="n"/>
      <c r="D746" s="9" t="n"/>
      <c r="E746" s="9" t="n"/>
      <c r="F746" s="9" t="n"/>
      <c r="G746" s="9" t="n"/>
    </row>
    <row r="747" ht="15.75" customHeight="1" s="496">
      <c r="A747" s="9" t="n"/>
      <c r="B747" s="9" t="n"/>
      <c r="C747" s="9" t="n"/>
      <c r="D747" s="9" t="n"/>
      <c r="E747" s="9" t="n"/>
      <c r="F747" s="9" t="n"/>
      <c r="G747" s="9" t="n"/>
    </row>
    <row r="748" ht="15.75" customHeight="1" s="496">
      <c r="A748" s="9" t="n"/>
      <c r="B748" s="9" t="n"/>
      <c r="C748" s="9" t="n"/>
      <c r="D748" s="9" t="n"/>
      <c r="E748" s="9" t="n"/>
      <c r="F748" s="9" t="n"/>
      <c r="G748" s="9" t="n"/>
    </row>
    <row r="749" ht="15.75" customHeight="1" s="496">
      <c r="A749" s="9" t="n"/>
      <c r="B749" s="9" t="n"/>
      <c r="C749" s="9" t="n"/>
      <c r="D749" s="9" t="n"/>
      <c r="E749" s="9" t="n"/>
      <c r="F749" s="9" t="n"/>
      <c r="G749" s="9" t="n"/>
    </row>
    <row r="750" ht="15.75" customHeight="1" s="496">
      <c r="A750" s="9" t="n"/>
      <c r="B750" s="9" t="n"/>
      <c r="C750" s="9" t="n"/>
      <c r="D750" s="9" t="n"/>
      <c r="E750" s="9" t="n"/>
      <c r="F750" s="9" t="n"/>
      <c r="G750" s="9" t="n"/>
    </row>
    <row r="751" ht="15.75" customHeight="1" s="496">
      <c r="A751" s="9" t="n"/>
      <c r="B751" s="9" t="n"/>
      <c r="C751" s="9" t="n"/>
      <c r="D751" s="9" t="n"/>
      <c r="E751" s="9" t="n"/>
      <c r="F751" s="9" t="n"/>
      <c r="G751" s="9" t="n"/>
    </row>
    <row r="752" ht="15.75" customHeight="1" s="496">
      <c r="A752" s="9" t="n"/>
      <c r="B752" s="9" t="n"/>
      <c r="C752" s="9" t="n"/>
      <c r="D752" s="9" t="n"/>
      <c r="E752" s="9" t="n"/>
      <c r="F752" s="9" t="n"/>
      <c r="G752" s="9" t="n"/>
    </row>
    <row r="753" ht="15.75" customHeight="1" s="496">
      <c r="A753" s="9" t="n"/>
      <c r="B753" s="9" t="n"/>
      <c r="C753" s="9" t="n"/>
      <c r="D753" s="9" t="n"/>
      <c r="E753" s="9" t="n"/>
      <c r="F753" s="9" t="n"/>
      <c r="G753" s="9" t="n"/>
    </row>
    <row r="754" ht="15.75" customHeight="1" s="496">
      <c r="A754" s="9" t="n"/>
      <c r="B754" s="9" t="n"/>
      <c r="C754" s="9" t="n"/>
      <c r="D754" s="9" t="n"/>
      <c r="E754" s="9" t="n"/>
      <c r="F754" s="9" t="n"/>
      <c r="G754" s="9" t="n"/>
    </row>
    <row r="755" ht="15.75" customHeight="1" s="496">
      <c r="A755" s="9" t="n"/>
      <c r="B755" s="9" t="n"/>
      <c r="C755" s="9" t="n"/>
      <c r="D755" s="9" t="n"/>
      <c r="E755" s="9" t="n"/>
      <c r="F755" s="9" t="n"/>
      <c r="G755" s="9" t="n"/>
    </row>
    <row r="756" ht="15.75" customHeight="1" s="496">
      <c r="A756" s="9" t="n"/>
      <c r="B756" s="9" t="n"/>
      <c r="C756" s="9" t="n"/>
      <c r="D756" s="9" t="n"/>
      <c r="E756" s="9" t="n"/>
      <c r="F756" s="9" t="n"/>
      <c r="G756" s="9" t="n"/>
    </row>
    <row r="757" ht="15.75" customHeight="1" s="496">
      <c r="A757" s="9" t="n"/>
      <c r="B757" s="9" t="n"/>
      <c r="C757" s="9" t="n"/>
      <c r="D757" s="9" t="n"/>
      <c r="E757" s="9" t="n"/>
      <c r="F757" s="9" t="n"/>
      <c r="G757" s="9" t="n"/>
    </row>
    <row r="758" ht="15.75" customHeight="1" s="496">
      <c r="A758" s="9" t="n"/>
      <c r="B758" s="9" t="n"/>
      <c r="C758" s="9" t="n"/>
      <c r="D758" s="9" t="n"/>
      <c r="E758" s="9" t="n"/>
      <c r="F758" s="9" t="n"/>
      <c r="G758" s="9" t="n"/>
    </row>
    <row r="759" ht="15.75" customHeight="1" s="496">
      <c r="A759" s="9" t="n"/>
      <c r="B759" s="9" t="n"/>
      <c r="C759" s="9" t="n"/>
      <c r="D759" s="9" t="n"/>
      <c r="E759" s="9" t="n"/>
      <c r="F759" s="9" t="n"/>
      <c r="G759" s="9" t="n"/>
    </row>
    <row r="760" ht="15.75" customHeight="1" s="496">
      <c r="A760" s="9" t="n"/>
      <c r="B760" s="9" t="n"/>
      <c r="C760" s="9" t="n"/>
      <c r="D760" s="9" t="n"/>
      <c r="E760" s="9" t="n"/>
      <c r="F760" s="9" t="n"/>
      <c r="G760" s="9" t="n"/>
    </row>
    <row r="761" ht="15.75" customHeight="1" s="496">
      <c r="A761" s="9" t="n"/>
      <c r="B761" s="9" t="n"/>
      <c r="C761" s="9" t="n"/>
      <c r="D761" s="9" t="n"/>
      <c r="E761" s="9" t="n"/>
      <c r="F761" s="9" t="n"/>
      <c r="G761" s="9" t="n"/>
    </row>
    <row r="762" ht="15.75" customHeight="1" s="496">
      <c r="A762" s="9" t="n"/>
      <c r="B762" s="9" t="n"/>
      <c r="C762" s="9" t="n"/>
      <c r="D762" s="9" t="n"/>
      <c r="E762" s="9" t="n"/>
      <c r="F762" s="9" t="n"/>
      <c r="G762" s="9" t="n"/>
    </row>
    <row r="763" ht="15.75" customHeight="1" s="496">
      <c r="A763" s="9" t="n"/>
      <c r="B763" s="9" t="n"/>
      <c r="C763" s="9" t="n"/>
      <c r="D763" s="9" t="n"/>
      <c r="E763" s="9" t="n"/>
      <c r="F763" s="9" t="n"/>
      <c r="G763" s="9" t="n"/>
    </row>
    <row r="764" ht="15.75" customHeight="1" s="496">
      <c r="A764" s="9" t="n"/>
      <c r="B764" s="9" t="n"/>
      <c r="C764" s="9" t="n"/>
      <c r="D764" s="9" t="n"/>
      <c r="E764" s="9" t="n"/>
      <c r="F764" s="9" t="n"/>
      <c r="G764" s="9" t="n"/>
    </row>
    <row r="765" ht="15.75" customHeight="1" s="496">
      <c r="A765" s="9" t="n"/>
      <c r="B765" s="9" t="n"/>
      <c r="C765" s="9" t="n"/>
      <c r="D765" s="9" t="n"/>
      <c r="E765" s="9" t="n"/>
      <c r="F765" s="9" t="n"/>
      <c r="G765" s="9" t="n"/>
    </row>
    <row r="766" ht="15.75" customHeight="1" s="496">
      <c r="A766" s="9" t="n"/>
      <c r="B766" s="9" t="n"/>
      <c r="C766" s="9" t="n"/>
      <c r="D766" s="9" t="n"/>
      <c r="E766" s="9" t="n"/>
      <c r="F766" s="9" t="n"/>
      <c r="G766" s="9" t="n"/>
    </row>
    <row r="767" ht="15.75" customHeight="1" s="496">
      <c r="A767" s="9" t="n"/>
      <c r="B767" s="9" t="n"/>
      <c r="C767" s="9" t="n"/>
      <c r="D767" s="9" t="n"/>
      <c r="E767" s="9" t="n"/>
      <c r="F767" s="9" t="n"/>
      <c r="G767" s="9" t="n"/>
    </row>
    <row r="768" ht="15.75" customHeight="1" s="496">
      <c r="A768" s="9" t="n"/>
      <c r="B768" s="9" t="n"/>
      <c r="C768" s="9" t="n"/>
      <c r="D768" s="9" t="n"/>
      <c r="E768" s="9" t="n"/>
      <c r="F768" s="9" t="n"/>
      <c r="G768" s="9" t="n"/>
    </row>
    <row r="769" ht="15.75" customHeight="1" s="496">
      <c r="A769" s="9" t="n"/>
      <c r="B769" s="9" t="n"/>
      <c r="C769" s="9" t="n"/>
      <c r="D769" s="9" t="n"/>
      <c r="E769" s="9" t="n"/>
      <c r="F769" s="9" t="n"/>
      <c r="G769" s="9" t="n"/>
    </row>
    <row r="770" ht="15.75" customHeight="1" s="496">
      <c r="A770" s="9" t="n"/>
      <c r="B770" s="9" t="n"/>
      <c r="C770" s="9" t="n"/>
      <c r="D770" s="9" t="n"/>
      <c r="E770" s="9" t="n"/>
      <c r="F770" s="9" t="n"/>
      <c r="G770" s="9" t="n"/>
    </row>
    <row r="771" ht="15.75" customHeight="1" s="496">
      <c r="A771" s="9" t="n"/>
      <c r="B771" s="9" t="n"/>
      <c r="C771" s="9" t="n"/>
      <c r="D771" s="9" t="n"/>
      <c r="E771" s="9" t="n"/>
      <c r="F771" s="9" t="n"/>
      <c r="G771" s="9" t="n"/>
    </row>
    <row r="772" ht="15.75" customHeight="1" s="496">
      <c r="A772" s="9" t="n"/>
      <c r="B772" s="9" t="n"/>
      <c r="C772" s="9" t="n"/>
      <c r="D772" s="9" t="n"/>
      <c r="E772" s="9" t="n"/>
      <c r="F772" s="9" t="n"/>
      <c r="G772" s="9" t="n"/>
    </row>
    <row r="773" ht="15.75" customHeight="1" s="496">
      <c r="A773" s="9" t="n"/>
      <c r="B773" s="9" t="n"/>
      <c r="C773" s="9" t="n"/>
      <c r="D773" s="9" t="n"/>
      <c r="E773" s="9" t="n"/>
      <c r="F773" s="9" t="n"/>
      <c r="G773" s="9" t="n"/>
    </row>
    <row r="774" ht="15.75" customHeight="1" s="496">
      <c r="A774" s="9" t="n"/>
      <c r="B774" s="9" t="n"/>
      <c r="C774" s="9" t="n"/>
      <c r="D774" s="9" t="n"/>
      <c r="E774" s="9" t="n"/>
      <c r="F774" s="9" t="n"/>
      <c r="G774" s="9" t="n"/>
    </row>
    <row r="775" ht="15.75" customHeight="1" s="496">
      <c r="A775" s="9" t="n"/>
      <c r="B775" s="9" t="n"/>
      <c r="C775" s="9" t="n"/>
      <c r="D775" s="9" t="n"/>
      <c r="E775" s="9" t="n"/>
      <c r="F775" s="9" t="n"/>
      <c r="G775" s="9" t="n"/>
    </row>
    <row r="776" ht="15.75" customHeight="1" s="496">
      <c r="A776" s="9" t="n"/>
      <c r="B776" s="9" t="n"/>
      <c r="C776" s="9" t="n"/>
      <c r="D776" s="9" t="n"/>
      <c r="E776" s="9" t="n"/>
      <c r="F776" s="9" t="n"/>
      <c r="G776" s="9" t="n"/>
    </row>
    <row r="777" ht="15.75" customHeight="1" s="496">
      <c r="A777" s="9" t="n"/>
      <c r="B777" s="9" t="n"/>
      <c r="C777" s="9" t="n"/>
      <c r="D777" s="9" t="n"/>
      <c r="E777" s="9" t="n"/>
      <c r="F777" s="9" t="n"/>
      <c r="G777" s="9" t="n"/>
    </row>
    <row r="778" ht="15.75" customHeight="1" s="496">
      <c r="A778" s="9" t="n"/>
      <c r="B778" s="9" t="n"/>
      <c r="C778" s="9" t="n"/>
      <c r="D778" s="9" t="n"/>
      <c r="E778" s="9" t="n"/>
      <c r="F778" s="9" t="n"/>
      <c r="G778" s="9" t="n"/>
    </row>
    <row r="779" ht="15.75" customHeight="1" s="496">
      <c r="A779" s="9" t="n"/>
      <c r="B779" s="9" t="n"/>
      <c r="C779" s="9" t="n"/>
      <c r="D779" s="9" t="n"/>
      <c r="E779" s="9" t="n"/>
      <c r="F779" s="9" t="n"/>
      <c r="G779" s="9" t="n"/>
    </row>
    <row r="780" ht="15.75" customHeight="1" s="496">
      <c r="A780" s="9" t="n"/>
      <c r="B780" s="9" t="n"/>
      <c r="C780" s="9" t="n"/>
      <c r="D780" s="9" t="n"/>
      <c r="E780" s="9" t="n"/>
      <c r="F780" s="9" t="n"/>
      <c r="G780" s="9" t="n"/>
    </row>
    <row r="781" ht="15.75" customHeight="1" s="496">
      <c r="A781" s="9" t="n"/>
      <c r="B781" s="9" t="n"/>
      <c r="C781" s="9" t="n"/>
      <c r="D781" s="9" t="n"/>
      <c r="E781" s="9" t="n"/>
      <c r="F781" s="9" t="n"/>
      <c r="G781" s="9" t="n"/>
    </row>
    <row r="782" ht="15.75" customHeight="1" s="496">
      <c r="A782" s="9" t="n"/>
      <c r="B782" s="9" t="n"/>
      <c r="C782" s="9" t="n"/>
      <c r="D782" s="9" t="n"/>
      <c r="E782" s="9" t="n"/>
      <c r="F782" s="9" t="n"/>
      <c r="G782" s="9" t="n"/>
    </row>
    <row r="783" ht="15.75" customHeight="1" s="496">
      <c r="A783" s="9" t="n"/>
      <c r="B783" s="9" t="n"/>
      <c r="C783" s="9" t="n"/>
      <c r="D783" s="9" t="n"/>
      <c r="E783" s="9" t="n"/>
      <c r="F783" s="9" t="n"/>
      <c r="G783" s="9" t="n"/>
    </row>
    <row r="784" ht="15.75" customHeight="1" s="496">
      <c r="A784" s="9" t="n"/>
      <c r="B784" s="9" t="n"/>
      <c r="C784" s="9" t="n"/>
      <c r="D784" s="9" t="n"/>
      <c r="E784" s="9" t="n"/>
      <c r="F784" s="9" t="n"/>
      <c r="G784" s="9" t="n"/>
    </row>
    <row r="785" ht="15.75" customHeight="1" s="496">
      <c r="A785" s="9" t="n"/>
      <c r="B785" s="9" t="n"/>
      <c r="C785" s="9" t="n"/>
      <c r="D785" s="9" t="n"/>
      <c r="E785" s="9" t="n"/>
      <c r="F785" s="9" t="n"/>
      <c r="G785" s="9" t="n"/>
    </row>
    <row r="786" ht="15.75" customHeight="1" s="496">
      <c r="A786" s="9" t="n"/>
      <c r="B786" s="9" t="n"/>
      <c r="C786" s="9" t="n"/>
      <c r="D786" s="9" t="n"/>
      <c r="E786" s="9" t="n"/>
      <c r="F786" s="9" t="n"/>
      <c r="G786" s="9" t="n"/>
    </row>
    <row r="787" ht="15.75" customHeight="1" s="496">
      <c r="A787" s="9" t="n"/>
      <c r="B787" s="9" t="n"/>
      <c r="C787" s="9" t="n"/>
      <c r="D787" s="9" t="n"/>
      <c r="E787" s="9" t="n"/>
      <c r="F787" s="9" t="n"/>
      <c r="G787" s="9" t="n"/>
    </row>
    <row r="788" ht="15.75" customHeight="1" s="496">
      <c r="A788" s="9" t="n"/>
      <c r="B788" s="9" t="n"/>
      <c r="C788" s="9" t="n"/>
      <c r="D788" s="9" t="n"/>
      <c r="E788" s="9" t="n"/>
      <c r="F788" s="9" t="n"/>
      <c r="G788" s="9" t="n"/>
    </row>
    <row r="789" ht="15.75" customHeight="1" s="496">
      <c r="A789" s="9" t="n"/>
      <c r="B789" s="9" t="n"/>
      <c r="C789" s="9" t="n"/>
      <c r="D789" s="9" t="n"/>
      <c r="E789" s="9" t="n"/>
      <c r="F789" s="9" t="n"/>
      <c r="G789" s="9" t="n"/>
    </row>
    <row r="790" ht="15.75" customHeight="1" s="496">
      <c r="A790" s="9" t="n"/>
      <c r="B790" s="9" t="n"/>
      <c r="C790" s="9" t="n"/>
      <c r="D790" s="9" t="n"/>
      <c r="E790" s="9" t="n"/>
      <c r="F790" s="9" t="n"/>
      <c r="G790" s="9" t="n"/>
    </row>
    <row r="791" ht="15.75" customHeight="1" s="496">
      <c r="A791" s="9" t="n"/>
      <c r="B791" s="9" t="n"/>
      <c r="C791" s="9" t="n"/>
      <c r="D791" s="9" t="n"/>
      <c r="E791" s="9" t="n"/>
      <c r="F791" s="9" t="n"/>
      <c r="G791" s="9" t="n"/>
    </row>
    <row r="792" ht="15.75" customHeight="1" s="496">
      <c r="A792" s="9" t="n"/>
      <c r="B792" s="9" t="n"/>
      <c r="C792" s="9" t="n"/>
      <c r="D792" s="9" t="n"/>
      <c r="E792" s="9" t="n"/>
      <c r="F792" s="9" t="n"/>
      <c r="G792" s="9" t="n"/>
    </row>
    <row r="793" ht="15.75" customHeight="1" s="496">
      <c r="A793" s="9" t="n"/>
      <c r="B793" s="9" t="n"/>
      <c r="C793" s="9" t="n"/>
      <c r="D793" s="9" t="n"/>
      <c r="E793" s="9" t="n"/>
      <c r="F793" s="9" t="n"/>
      <c r="G793" s="9" t="n"/>
    </row>
    <row r="794" ht="15.75" customHeight="1" s="496">
      <c r="A794" s="9" t="n"/>
      <c r="B794" s="9" t="n"/>
      <c r="C794" s="9" t="n"/>
      <c r="D794" s="9" t="n"/>
      <c r="E794" s="9" t="n"/>
      <c r="F794" s="9" t="n"/>
      <c r="G794" s="9" t="n"/>
    </row>
    <row r="795" ht="15.75" customHeight="1" s="496">
      <c r="A795" s="9" t="n"/>
      <c r="B795" s="9" t="n"/>
      <c r="C795" s="9" t="n"/>
      <c r="D795" s="9" t="n"/>
      <c r="E795" s="9" t="n"/>
      <c r="F795" s="9" t="n"/>
      <c r="G795" s="9" t="n"/>
    </row>
    <row r="796" ht="15.75" customHeight="1" s="496">
      <c r="A796" s="9" t="n"/>
      <c r="B796" s="9" t="n"/>
      <c r="C796" s="9" t="n"/>
      <c r="D796" s="9" t="n"/>
      <c r="E796" s="9" t="n"/>
      <c r="F796" s="9" t="n"/>
      <c r="G796" s="9" t="n"/>
    </row>
    <row r="797" ht="15.75" customHeight="1" s="496">
      <c r="A797" s="9" t="n"/>
      <c r="B797" s="9" t="n"/>
      <c r="C797" s="9" t="n"/>
      <c r="D797" s="9" t="n"/>
      <c r="E797" s="9" t="n"/>
      <c r="F797" s="9" t="n"/>
      <c r="G797" s="9" t="n"/>
    </row>
    <row r="798" ht="15.75" customHeight="1" s="496">
      <c r="A798" s="9" t="n"/>
      <c r="B798" s="9" t="n"/>
      <c r="C798" s="9" t="n"/>
      <c r="D798" s="9" t="n"/>
      <c r="E798" s="9" t="n"/>
      <c r="F798" s="9" t="n"/>
      <c r="G798" s="9" t="n"/>
    </row>
    <row r="799" ht="15.75" customHeight="1" s="496">
      <c r="A799" s="9" t="n"/>
      <c r="B799" s="9" t="n"/>
      <c r="C799" s="9" t="n"/>
      <c r="D799" s="9" t="n"/>
      <c r="E799" s="9" t="n"/>
      <c r="F799" s="9" t="n"/>
      <c r="G799" s="9" t="n"/>
    </row>
    <row r="800" ht="15.75" customHeight="1" s="496">
      <c r="A800" s="9" t="n"/>
      <c r="B800" s="9" t="n"/>
      <c r="C800" s="9" t="n"/>
      <c r="D800" s="9" t="n"/>
      <c r="E800" s="9" t="n"/>
      <c r="F800" s="9" t="n"/>
      <c r="G800" s="9" t="n"/>
    </row>
    <row r="801" ht="15.75" customHeight="1" s="496">
      <c r="A801" s="9" t="n"/>
      <c r="B801" s="9" t="n"/>
      <c r="C801" s="9" t="n"/>
      <c r="D801" s="9" t="n"/>
      <c r="E801" s="9" t="n"/>
      <c r="F801" s="9" t="n"/>
      <c r="G801" s="9" t="n"/>
    </row>
    <row r="802" ht="15.75" customHeight="1" s="496">
      <c r="A802" s="9" t="n"/>
      <c r="B802" s="9" t="n"/>
      <c r="C802" s="9" t="n"/>
      <c r="D802" s="9" t="n"/>
      <c r="E802" s="9" t="n"/>
      <c r="F802" s="9" t="n"/>
      <c r="G802" s="9" t="n"/>
    </row>
    <row r="803" ht="15.75" customHeight="1" s="496">
      <c r="A803" s="9" t="n"/>
      <c r="B803" s="9" t="n"/>
      <c r="C803" s="9" t="n"/>
      <c r="D803" s="9" t="n"/>
      <c r="E803" s="9" t="n"/>
      <c r="F803" s="9" t="n"/>
      <c r="G803" s="9" t="n"/>
    </row>
    <row r="804" ht="15.75" customHeight="1" s="496">
      <c r="A804" s="9" t="n"/>
      <c r="B804" s="9" t="n"/>
      <c r="C804" s="9" t="n"/>
      <c r="D804" s="9" t="n"/>
      <c r="E804" s="9" t="n"/>
      <c r="F804" s="9" t="n"/>
      <c r="G804" s="9" t="n"/>
    </row>
    <row r="805" ht="15.75" customHeight="1" s="496">
      <c r="A805" s="9" t="n"/>
      <c r="B805" s="9" t="n"/>
      <c r="C805" s="9" t="n"/>
      <c r="D805" s="9" t="n"/>
      <c r="E805" s="9" t="n"/>
      <c r="F805" s="9" t="n"/>
      <c r="G805" s="9" t="n"/>
    </row>
    <row r="806" ht="15.75" customHeight="1" s="496">
      <c r="A806" s="9" t="n"/>
      <c r="B806" s="9" t="n"/>
      <c r="C806" s="9" t="n"/>
      <c r="D806" s="9" t="n"/>
      <c r="E806" s="9" t="n"/>
      <c r="F806" s="9" t="n"/>
      <c r="G806" s="9" t="n"/>
    </row>
    <row r="807" ht="15.75" customHeight="1" s="496">
      <c r="A807" s="9" t="n"/>
      <c r="B807" s="9" t="n"/>
      <c r="C807" s="9" t="n"/>
      <c r="D807" s="9" t="n"/>
      <c r="E807" s="9" t="n"/>
      <c r="F807" s="9" t="n"/>
      <c r="G807" s="9" t="n"/>
    </row>
    <row r="808" ht="15.75" customHeight="1" s="496">
      <c r="A808" s="9" t="n"/>
      <c r="B808" s="9" t="n"/>
      <c r="C808" s="9" t="n"/>
      <c r="D808" s="9" t="n"/>
      <c r="E808" s="9" t="n"/>
      <c r="F808" s="9" t="n"/>
      <c r="G808" s="9" t="n"/>
    </row>
    <row r="809" ht="15.75" customHeight="1" s="496">
      <c r="A809" s="9" t="n"/>
      <c r="B809" s="9" t="n"/>
      <c r="C809" s="9" t="n"/>
      <c r="D809" s="9" t="n"/>
      <c r="E809" s="9" t="n"/>
      <c r="F809" s="9" t="n"/>
      <c r="G809" s="9" t="n"/>
    </row>
    <row r="810" ht="15.75" customHeight="1" s="496">
      <c r="A810" s="9" t="n"/>
      <c r="B810" s="9" t="n"/>
      <c r="C810" s="9" t="n"/>
      <c r="D810" s="9" t="n"/>
      <c r="E810" s="9" t="n"/>
      <c r="F810" s="9" t="n"/>
      <c r="G810" s="9" t="n"/>
    </row>
    <row r="811" ht="15.75" customHeight="1" s="496">
      <c r="A811" s="9" t="n"/>
      <c r="B811" s="9" t="n"/>
      <c r="C811" s="9" t="n"/>
      <c r="D811" s="9" t="n"/>
      <c r="E811" s="9" t="n"/>
      <c r="F811" s="9" t="n"/>
      <c r="G811" s="9" t="n"/>
    </row>
    <row r="812" ht="15.75" customHeight="1" s="496">
      <c r="A812" s="9" t="n"/>
      <c r="B812" s="9" t="n"/>
      <c r="C812" s="9" t="n"/>
      <c r="D812" s="9" t="n"/>
      <c r="E812" s="9" t="n"/>
      <c r="F812" s="9" t="n"/>
      <c r="G812" s="9" t="n"/>
    </row>
    <row r="813" ht="15.75" customHeight="1" s="496">
      <c r="A813" s="9" t="n"/>
      <c r="B813" s="9" t="n"/>
      <c r="C813" s="9" t="n"/>
      <c r="D813" s="9" t="n"/>
      <c r="E813" s="9" t="n"/>
      <c r="F813" s="9" t="n"/>
      <c r="G813" s="9" t="n"/>
    </row>
    <row r="814" ht="15.75" customHeight="1" s="496">
      <c r="A814" s="9" t="n"/>
      <c r="B814" s="9" t="n"/>
      <c r="C814" s="9" t="n"/>
      <c r="D814" s="9" t="n"/>
      <c r="E814" s="9" t="n"/>
      <c r="F814" s="9" t="n"/>
      <c r="G814" s="9" t="n"/>
    </row>
    <row r="815" ht="15.75" customHeight="1" s="496">
      <c r="A815" s="9" t="n"/>
      <c r="B815" s="9" t="n"/>
      <c r="C815" s="9" t="n"/>
      <c r="D815" s="9" t="n"/>
      <c r="E815" s="9" t="n"/>
      <c r="F815" s="9" t="n"/>
      <c r="G815" s="9" t="n"/>
    </row>
    <row r="816" ht="15.75" customHeight="1" s="496">
      <c r="A816" s="9" t="n"/>
      <c r="B816" s="9" t="n"/>
      <c r="C816" s="9" t="n"/>
      <c r="D816" s="9" t="n"/>
      <c r="E816" s="9" t="n"/>
      <c r="F816" s="9" t="n"/>
      <c r="G816" s="9" t="n"/>
    </row>
    <row r="817" ht="15.75" customHeight="1" s="496">
      <c r="A817" s="9" t="n"/>
      <c r="B817" s="9" t="n"/>
      <c r="C817" s="9" t="n"/>
      <c r="D817" s="9" t="n"/>
      <c r="E817" s="9" t="n"/>
      <c r="F817" s="9" t="n"/>
      <c r="G817" s="9" t="n"/>
    </row>
    <row r="818" ht="15.75" customHeight="1" s="496">
      <c r="A818" s="9" t="n"/>
      <c r="B818" s="9" t="n"/>
      <c r="C818" s="9" t="n"/>
      <c r="D818" s="9" t="n"/>
      <c r="E818" s="9" t="n"/>
      <c r="F818" s="9" t="n"/>
      <c r="G818" s="9" t="n"/>
    </row>
    <row r="819" ht="15.75" customHeight="1" s="496">
      <c r="A819" s="9" t="n"/>
      <c r="B819" s="9" t="n"/>
      <c r="C819" s="9" t="n"/>
      <c r="D819" s="9" t="n"/>
      <c r="E819" s="9" t="n"/>
      <c r="F819" s="9" t="n"/>
      <c r="G819" s="9" t="n"/>
    </row>
    <row r="820" ht="15.75" customHeight="1" s="496">
      <c r="A820" s="9" t="n"/>
      <c r="B820" s="9" t="n"/>
      <c r="C820" s="9" t="n"/>
      <c r="D820" s="9" t="n"/>
      <c r="E820" s="9" t="n"/>
      <c r="F820" s="9" t="n"/>
      <c r="G820" s="9" t="n"/>
    </row>
    <row r="821" ht="15.75" customHeight="1" s="496">
      <c r="A821" s="9" t="n"/>
      <c r="B821" s="9" t="n"/>
      <c r="C821" s="9" t="n"/>
      <c r="D821" s="9" t="n"/>
      <c r="E821" s="9" t="n"/>
      <c r="F821" s="9" t="n"/>
      <c r="G821" s="9" t="n"/>
    </row>
    <row r="822" ht="15.75" customHeight="1" s="496">
      <c r="A822" s="9" t="n"/>
      <c r="B822" s="9" t="n"/>
      <c r="C822" s="9" t="n"/>
      <c r="D822" s="9" t="n"/>
      <c r="E822" s="9" t="n"/>
      <c r="F822" s="9" t="n"/>
      <c r="G822" s="9" t="n"/>
    </row>
    <row r="823" ht="15.75" customHeight="1" s="496">
      <c r="A823" s="9" t="n"/>
      <c r="B823" s="9" t="n"/>
      <c r="C823" s="9" t="n"/>
      <c r="D823" s="9" t="n"/>
      <c r="E823" s="9" t="n"/>
      <c r="F823" s="9" t="n"/>
      <c r="G823" s="9" t="n"/>
    </row>
    <row r="824" ht="15.75" customHeight="1" s="496">
      <c r="A824" s="9" t="n"/>
      <c r="B824" s="9" t="n"/>
      <c r="C824" s="9" t="n"/>
      <c r="D824" s="9" t="n"/>
      <c r="E824" s="9" t="n"/>
      <c r="F824" s="9" t="n"/>
      <c r="G824" s="9" t="n"/>
    </row>
    <row r="825" ht="15.75" customHeight="1" s="496">
      <c r="A825" s="9" t="n"/>
      <c r="B825" s="9" t="n"/>
      <c r="C825" s="9" t="n"/>
      <c r="D825" s="9" t="n"/>
      <c r="E825" s="9" t="n"/>
      <c r="F825" s="9" t="n"/>
      <c r="G825" s="9" t="n"/>
    </row>
    <row r="826" ht="15.75" customHeight="1" s="496">
      <c r="A826" s="9" t="n"/>
      <c r="B826" s="9" t="n"/>
      <c r="C826" s="9" t="n"/>
      <c r="D826" s="9" t="n"/>
      <c r="E826" s="9" t="n"/>
      <c r="F826" s="9" t="n"/>
      <c r="G826" s="9" t="n"/>
    </row>
    <row r="827" ht="15.75" customHeight="1" s="496">
      <c r="A827" s="9" t="n"/>
      <c r="B827" s="9" t="n"/>
      <c r="C827" s="9" t="n"/>
      <c r="D827" s="9" t="n"/>
      <c r="E827" s="9" t="n"/>
      <c r="F827" s="9" t="n"/>
      <c r="G827" s="9" t="n"/>
    </row>
    <row r="828" ht="15.75" customHeight="1" s="496">
      <c r="A828" s="9" t="n"/>
      <c r="B828" s="9" t="n"/>
      <c r="C828" s="9" t="n"/>
      <c r="D828" s="9" t="n"/>
      <c r="E828" s="9" t="n"/>
      <c r="F828" s="9" t="n"/>
      <c r="G828" s="9" t="n"/>
    </row>
    <row r="829" ht="15.75" customHeight="1" s="496">
      <c r="A829" s="9" t="n"/>
      <c r="B829" s="9" t="n"/>
      <c r="C829" s="9" t="n"/>
      <c r="D829" s="9" t="n"/>
      <c r="E829" s="9" t="n"/>
      <c r="F829" s="9" t="n"/>
      <c r="G829" s="9" t="n"/>
    </row>
    <row r="830" ht="15.75" customHeight="1" s="496">
      <c r="A830" s="9" t="n"/>
      <c r="B830" s="9" t="n"/>
      <c r="C830" s="9" t="n"/>
      <c r="D830" s="9" t="n"/>
      <c r="E830" s="9" t="n"/>
      <c r="F830" s="9" t="n"/>
      <c r="G830" s="9" t="n"/>
    </row>
    <row r="831" ht="15.75" customHeight="1" s="496">
      <c r="A831" s="9" t="n"/>
      <c r="B831" s="9" t="n"/>
      <c r="C831" s="9" t="n"/>
      <c r="D831" s="9" t="n"/>
      <c r="E831" s="9" t="n"/>
      <c r="F831" s="9" t="n"/>
      <c r="G831" s="9" t="n"/>
    </row>
    <row r="832" ht="15.75" customHeight="1" s="496">
      <c r="A832" s="9" t="n"/>
      <c r="B832" s="9" t="n"/>
      <c r="C832" s="9" t="n"/>
      <c r="D832" s="9" t="n"/>
      <c r="E832" s="9" t="n"/>
      <c r="F832" s="9" t="n"/>
      <c r="G832" s="9" t="n"/>
    </row>
    <row r="833" ht="15.75" customHeight="1" s="496">
      <c r="A833" s="9" t="n"/>
      <c r="B833" s="9" t="n"/>
      <c r="C833" s="9" t="n"/>
      <c r="D833" s="9" t="n"/>
      <c r="E833" s="9" t="n"/>
      <c r="F833" s="9" t="n"/>
      <c r="G833" s="9" t="n"/>
    </row>
    <row r="834" ht="15.75" customHeight="1" s="496">
      <c r="A834" s="9" t="n"/>
      <c r="B834" s="9" t="n"/>
      <c r="C834" s="9" t="n"/>
      <c r="D834" s="9" t="n"/>
      <c r="E834" s="9" t="n"/>
      <c r="F834" s="9" t="n"/>
      <c r="G834" s="9" t="n"/>
    </row>
    <row r="835" ht="15.75" customHeight="1" s="496">
      <c r="A835" s="9" t="n"/>
      <c r="B835" s="9" t="n"/>
      <c r="C835" s="9" t="n"/>
      <c r="D835" s="9" t="n"/>
      <c r="E835" s="9" t="n"/>
      <c r="F835" s="9" t="n"/>
      <c r="G835" s="9" t="n"/>
    </row>
    <row r="836" ht="15.75" customHeight="1" s="496">
      <c r="A836" s="9" t="n"/>
      <c r="B836" s="9" t="n"/>
      <c r="C836" s="9" t="n"/>
      <c r="D836" s="9" t="n"/>
      <c r="E836" s="9" t="n"/>
      <c r="F836" s="9" t="n"/>
      <c r="G836" s="9" t="n"/>
    </row>
    <row r="837" ht="15.75" customHeight="1" s="496">
      <c r="A837" s="9" t="n"/>
      <c r="B837" s="9" t="n"/>
      <c r="C837" s="9" t="n"/>
      <c r="D837" s="9" t="n"/>
      <c r="E837" s="9" t="n"/>
      <c r="F837" s="9" t="n"/>
      <c r="G837" s="9" t="n"/>
    </row>
    <row r="838" ht="15.75" customHeight="1" s="496">
      <c r="A838" s="9" t="n"/>
      <c r="B838" s="9" t="n"/>
      <c r="C838" s="9" t="n"/>
      <c r="D838" s="9" t="n"/>
      <c r="E838" s="9" t="n"/>
      <c r="F838" s="9" t="n"/>
      <c r="G838" s="9" t="n"/>
    </row>
    <row r="839" ht="15.75" customHeight="1" s="496">
      <c r="A839" s="9" t="n"/>
      <c r="B839" s="9" t="n"/>
      <c r="C839" s="9" t="n"/>
      <c r="D839" s="9" t="n"/>
      <c r="E839" s="9" t="n"/>
      <c r="F839" s="9" t="n"/>
      <c r="G839" s="9" t="n"/>
    </row>
    <row r="840" ht="15.75" customHeight="1" s="496">
      <c r="A840" s="9" t="n"/>
      <c r="B840" s="9" t="n"/>
      <c r="C840" s="9" t="n"/>
      <c r="D840" s="9" t="n"/>
      <c r="E840" s="9" t="n"/>
      <c r="F840" s="9" t="n"/>
      <c r="G840" s="9" t="n"/>
    </row>
    <row r="841" ht="15.75" customHeight="1" s="496">
      <c r="A841" s="9" t="n"/>
      <c r="B841" s="9" t="n"/>
      <c r="C841" s="9" t="n"/>
      <c r="D841" s="9" t="n"/>
      <c r="E841" s="9" t="n"/>
      <c r="F841" s="9" t="n"/>
      <c r="G841" s="9" t="n"/>
    </row>
    <row r="842" ht="15.75" customHeight="1" s="496">
      <c r="A842" s="9" t="n"/>
      <c r="B842" s="9" t="n"/>
      <c r="C842" s="9" t="n"/>
      <c r="D842" s="9" t="n"/>
      <c r="E842" s="9" t="n"/>
      <c r="F842" s="9" t="n"/>
      <c r="G842" s="9" t="n"/>
    </row>
    <row r="843" ht="15.75" customHeight="1" s="496">
      <c r="A843" s="9" t="n"/>
      <c r="B843" s="9" t="n"/>
      <c r="C843" s="9" t="n"/>
      <c r="D843" s="9" t="n"/>
      <c r="E843" s="9" t="n"/>
      <c r="F843" s="9" t="n"/>
      <c r="G843" s="9" t="n"/>
    </row>
    <row r="844" ht="15.75" customHeight="1" s="496">
      <c r="A844" s="9" t="n"/>
      <c r="B844" s="9" t="n"/>
      <c r="C844" s="9" t="n"/>
      <c r="D844" s="9" t="n"/>
      <c r="E844" s="9" t="n"/>
      <c r="F844" s="9" t="n"/>
      <c r="G844" s="9" t="n"/>
    </row>
    <row r="845" ht="15.75" customHeight="1" s="496">
      <c r="A845" s="9" t="n"/>
      <c r="B845" s="9" t="n"/>
      <c r="C845" s="9" t="n"/>
      <c r="D845" s="9" t="n"/>
      <c r="E845" s="9" t="n"/>
      <c r="F845" s="9" t="n"/>
      <c r="G845" s="9" t="n"/>
    </row>
    <row r="846" ht="15.75" customHeight="1" s="496">
      <c r="A846" s="9" t="n"/>
      <c r="B846" s="9" t="n"/>
      <c r="C846" s="9" t="n"/>
      <c r="D846" s="9" t="n"/>
      <c r="E846" s="9" t="n"/>
      <c r="F846" s="9" t="n"/>
      <c r="G846" s="9" t="n"/>
    </row>
    <row r="847" ht="15.75" customHeight="1" s="496">
      <c r="A847" s="9" t="n"/>
      <c r="B847" s="9" t="n"/>
      <c r="C847" s="9" t="n"/>
      <c r="D847" s="9" t="n"/>
      <c r="E847" s="9" t="n"/>
      <c r="F847" s="9" t="n"/>
      <c r="G847" s="9" t="n"/>
    </row>
    <row r="848" ht="15.75" customHeight="1" s="496">
      <c r="A848" s="9" t="n"/>
      <c r="B848" s="9" t="n"/>
      <c r="C848" s="9" t="n"/>
      <c r="D848" s="9" t="n"/>
      <c r="E848" s="9" t="n"/>
      <c r="F848" s="9" t="n"/>
      <c r="G848" s="9" t="n"/>
    </row>
    <row r="849" ht="15.75" customHeight="1" s="496">
      <c r="A849" s="9" t="n"/>
      <c r="B849" s="9" t="n"/>
      <c r="C849" s="9" t="n"/>
      <c r="D849" s="9" t="n"/>
      <c r="E849" s="9" t="n"/>
      <c r="F849" s="9" t="n"/>
      <c r="G849" s="9" t="n"/>
    </row>
    <row r="850" ht="15.75" customHeight="1" s="496">
      <c r="A850" s="9" t="n"/>
      <c r="B850" s="9" t="n"/>
      <c r="C850" s="9" t="n"/>
      <c r="D850" s="9" t="n"/>
      <c r="E850" s="9" t="n"/>
      <c r="F850" s="9" t="n"/>
      <c r="G850" s="9" t="n"/>
    </row>
    <row r="851" ht="15.75" customHeight="1" s="496">
      <c r="A851" s="9" t="n"/>
      <c r="B851" s="9" t="n"/>
      <c r="C851" s="9" t="n"/>
      <c r="D851" s="9" t="n"/>
      <c r="E851" s="9" t="n"/>
      <c r="F851" s="9" t="n"/>
      <c r="G851" s="9" t="n"/>
    </row>
    <row r="852" ht="15.75" customHeight="1" s="496">
      <c r="A852" s="9" t="n"/>
      <c r="B852" s="9" t="n"/>
      <c r="C852" s="9" t="n"/>
      <c r="D852" s="9" t="n"/>
      <c r="E852" s="9" t="n"/>
      <c r="F852" s="9" t="n"/>
      <c r="G852" s="9" t="n"/>
    </row>
    <row r="853" ht="15.75" customHeight="1" s="496">
      <c r="A853" s="9" t="n"/>
      <c r="B853" s="9" t="n"/>
      <c r="C853" s="9" t="n"/>
      <c r="D853" s="9" t="n"/>
      <c r="E853" s="9" t="n"/>
      <c r="F853" s="9" t="n"/>
      <c r="G853" s="9" t="n"/>
    </row>
    <row r="854" ht="15.75" customHeight="1" s="496">
      <c r="A854" s="9" t="n"/>
      <c r="B854" s="9" t="n"/>
      <c r="C854" s="9" t="n"/>
      <c r="D854" s="9" t="n"/>
      <c r="E854" s="9" t="n"/>
      <c r="F854" s="9" t="n"/>
      <c r="G854" s="9" t="n"/>
    </row>
    <row r="855" ht="15.75" customHeight="1" s="496">
      <c r="A855" s="9" t="n"/>
      <c r="B855" s="9" t="n"/>
      <c r="C855" s="9" t="n"/>
      <c r="D855" s="9" t="n"/>
      <c r="E855" s="9" t="n"/>
      <c r="F855" s="9" t="n"/>
      <c r="G855" s="9" t="n"/>
    </row>
    <row r="856" ht="15.75" customHeight="1" s="496">
      <c r="A856" s="9" t="n"/>
      <c r="B856" s="9" t="n"/>
      <c r="C856" s="9" t="n"/>
      <c r="D856" s="9" t="n"/>
      <c r="E856" s="9" t="n"/>
      <c r="F856" s="9" t="n"/>
      <c r="G856" s="9" t="n"/>
    </row>
    <row r="857" ht="15.75" customHeight="1" s="496">
      <c r="A857" s="9" t="n"/>
      <c r="B857" s="9" t="n"/>
      <c r="C857" s="9" t="n"/>
      <c r="D857" s="9" t="n"/>
      <c r="E857" s="9" t="n"/>
      <c r="F857" s="9" t="n"/>
      <c r="G857" s="9" t="n"/>
    </row>
    <row r="858" ht="15.75" customHeight="1" s="496">
      <c r="A858" s="9" t="n"/>
      <c r="B858" s="9" t="n"/>
      <c r="C858" s="9" t="n"/>
      <c r="D858" s="9" t="n"/>
      <c r="E858" s="9" t="n"/>
      <c r="F858" s="9" t="n"/>
      <c r="G858" s="9" t="n"/>
    </row>
    <row r="859" ht="15.75" customHeight="1" s="496">
      <c r="A859" s="9" t="n"/>
      <c r="B859" s="9" t="n"/>
      <c r="C859" s="9" t="n"/>
      <c r="D859" s="9" t="n"/>
      <c r="E859" s="9" t="n"/>
      <c r="F859" s="9" t="n"/>
      <c r="G859" s="9" t="n"/>
    </row>
    <row r="860" ht="15.75" customHeight="1" s="496">
      <c r="A860" s="9" t="n"/>
      <c r="B860" s="9" t="n"/>
      <c r="C860" s="9" t="n"/>
      <c r="D860" s="9" t="n"/>
      <c r="E860" s="9" t="n"/>
      <c r="F860" s="9" t="n"/>
      <c r="G860" s="9" t="n"/>
    </row>
    <row r="861" ht="15.75" customHeight="1" s="496">
      <c r="A861" s="9" t="n"/>
      <c r="B861" s="9" t="n"/>
      <c r="C861" s="9" t="n"/>
      <c r="D861" s="9" t="n"/>
      <c r="E861" s="9" t="n"/>
      <c r="F861" s="9" t="n"/>
      <c r="G861" s="9" t="n"/>
    </row>
    <row r="862" ht="15.75" customHeight="1" s="496">
      <c r="A862" s="9" t="n"/>
      <c r="B862" s="9" t="n"/>
      <c r="C862" s="9" t="n"/>
      <c r="D862" s="9" t="n"/>
      <c r="E862" s="9" t="n"/>
      <c r="F862" s="9" t="n"/>
      <c r="G862" s="9" t="n"/>
    </row>
    <row r="863" ht="15.75" customHeight="1" s="496">
      <c r="A863" s="9" t="n"/>
      <c r="B863" s="9" t="n"/>
      <c r="C863" s="9" t="n"/>
      <c r="D863" s="9" t="n"/>
      <c r="E863" s="9" t="n"/>
      <c r="F863" s="9" t="n"/>
      <c r="G863" s="9" t="n"/>
    </row>
    <row r="864" ht="15.75" customHeight="1" s="496">
      <c r="A864" s="9" t="n"/>
      <c r="B864" s="9" t="n"/>
      <c r="C864" s="9" t="n"/>
      <c r="D864" s="9" t="n"/>
      <c r="E864" s="9" t="n"/>
      <c r="F864" s="9" t="n"/>
      <c r="G864" s="9" t="n"/>
    </row>
    <row r="865" ht="15.75" customHeight="1" s="496">
      <c r="A865" s="9" t="n"/>
      <c r="B865" s="9" t="n"/>
      <c r="C865" s="9" t="n"/>
      <c r="D865" s="9" t="n"/>
      <c r="E865" s="9" t="n"/>
      <c r="F865" s="9" t="n"/>
      <c r="G865" s="9" t="n"/>
    </row>
    <row r="866" ht="15.75" customHeight="1" s="496">
      <c r="A866" s="9" t="n"/>
      <c r="B866" s="9" t="n"/>
      <c r="C866" s="9" t="n"/>
      <c r="D866" s="9" t="n"/>
      <c r="E866" s="9" t="n"/>
      <c r="F866" s="9" t="n"/>
      <c r="G866" s="9" t="n"/>
    </row>
    <row r="867" ht="15.75" customHeight="1" s="496">
      <c r="A867" s="9" t="n"/>
      <c r="B867" s="9" t="n"/>
      <c r="C867" s="9" t="n"/>
      <c r="D867" s="9" t="n"/>
      <c r="E867" s="9" t="n"/>
      <c r="F867" s="9" t="n"/>
      <c r="G867" s="9" t="n"/>
    </row>
    <row r="868" ht="15.75" customHeight="1" s="496">
      <c r="A868" s="9" t="n"/>
      <c r="B868" s="9" t="n"/>
      <c r="C868" s="9" t="n"/>
      <c r="D868" s="9" t="n"/>
      <c r="E868" s="9" t="n"/>
      <c r="F868" s="9" t="n"/>
      <c r="G868" s="9" t="n"/>
    </row>
    <row r="869" ht="15.75" customHeight="1" s="496">
      <c r="A869" s="9" t="n"/>
      <c r="B869" s="9" t="n"/>
      <c r="C869" s="9" t="n"/>
      <c r="D869" s="9" t="n"/>
      <c r="E869" s="9" t="n"/>
      <c r="F869" s="9" t="n"/>
      <c r="G869" s="9" t="n"/>
    </row>
    <row r="870" ht="15.75" customHeight="1" s="496">
      <c r="A870" s="9" t="n"/>
      <c r="B870" s="9" t="n"/>
      <c r="C870" s="9" t="n"/>
      <c r="D870" s="9" t="n"/>
      <c r="E870" s="9" t="n"/>
      <c r="F870" s="9" t="n"/>
      <c r="G870" s="9" t="n"/>
    </row>
    <row r="871" ht="15.75" customHeight="1" s="496">
      <c r="A871" s="9" t="n"/>
      <c r="B871" s="9" t="n"/>
      <c r="C871" s="9" t="n"/>
      <c r="D871" s="9" t="n"/>
      <c r="E871" s="9" t="n"/>
      <c r="F871" s="9" t="n"/>
      <c r="G871" s="9" t="n"/>
    </row>
    <row r="872" ht="15.75" customHeight="1" s="496">
      <c r="A872" s="9" t="n"/>
      <c r="B872" s="9" t="n"/>
      <c r="C872" s="9" t="n"/>
      <c r="D872" s="9" t="n"/>
      <c r="E872" s="9" t="n"/>
      <c r="F872" s="9" t="n"/>
      <c r="G872" s="9" t="n"/>
    </row>
    <row r="873" ht="15.75" customHeight="1" s="496">
      <c r="A873" s="9" t="n"/>
      <c r="B873" s="9" t="n"/>
      <c r="C873" s="9" t="n"/>
      <c r="D873" s="9" t="n"/>
      <c r="E873" s="9" t="n"/>
      <c r="F873" s="9" t="n"/>
      <c r="G873" s="9" t="n"/>
    </row>
    <row r="874" ht="15.75" customHeight="1" s="496">
      <c r="A874" s="9" t="n"/>
      <c r="B874" s="9" t="n"/>
      <c r="C874" s="9" t="n"/>
      <c r="D874" s="9" t="n"/>
      <c r="E874" s="9" t="n"/>
      <c r="F874" s="9" t="n"/>
      <c r="G874" s="9" t="n"/>
    </row>
    <row r="875" ht="15.75" customHeight="1" s="496">
      <c r="A875" s="9" t="n"/>
      <c r="B875" s="9" t="n"/>
      <c r="C875" s="9" t="n"/>
      <c r="D875" s="9" t="n"/>
      <c r="E875" s="9" t="n"/>
      <c r="F875" s="9" t="n"/>
      <c r="G875" s="9" t="n"/>
    </row>
    <row r="876" ht="15.75" customHeight="1" s="496">
      <c r="A876" s="9" t="n"/>
      <c r="B876" s="9" t="n"/>
      <c r="C876" s="9" t="n"/>
      <c r="D876" s="9" t="n"/>
      <c r="E876" s="9" t="n"/>
      <c r="F876" s="9" t="n"/>
      <c r="G876" s="9" t="n"/>
    </row>
    <row r="877" ht="15.75" customHeight="1" s="496">
      <c r="A877" s="9" t="n"/>
      <c r="B877" s="9" t="n"/>
      <c r="C877" s="9" t="n"/>
      <c r="D877" s="9" t="n"/>
      <c r="E877" s="9" t="n"/>
      <c r="F877" s="9" t="n"/>
      <c r="G877" s="9" t="n"/>
    </row>
    <row r="878" ht="15.75" customHeight="1" s="496">
      <c r="A878" s="9" t="n"/>
      <c r="B878" s="9" t="n"/>
      <c r="C878" s="9" t="n"/>
      <c r="D878" s="9" t="n"/>
      <c r="E878" s="9" t="n"/>
      <c r="F878" s="9" t="n"/>
      <c r="G878" s="9" t="n"/>
    </row>
    <row r="879" ht="15.75" customHeight="1" s="496">
      <c r="A879" s="9" t="n"/>
      <c r="B879" s="9" t="n"/>
      <c r="C879" s="9" t="n"/>
      <c r="D879" s="9" t="n"/>
      <c r="E879" s="9" t="n"/>
      <c r="F879" s="9" t="n"/>
      <c r="G879" s="9" t="n"/>
    </row>
    <row r="880" ht="15.75" customHeight="1" s="496">
      <c r="A880" s="9" t="n"/>
      <c r="B880" s="9" t="n"/>
      <c r="C880" s="9" t="n"/>
      <c r="D880" s="9" t="n"/>
      <c r="E880" s="9" t="n"/>
      <c r="F880" s="9" t="n"/>
      <c r="G880" s="9" t="n"/>
    </row>
    <row r="881" ht="15.75" customHeight="1" s="496">
      <c r="A881" s="9" t="n"/>
      <c r="B881" s="9" t="n"/>
      <c r="C881" s="9" t="n"/>
      <c r="D881" s="9" t="n"/>
      <c r="E881" s="9" t="n"/>
      <c r="F881" s="9" t="n"/>
      <c r="G881" s="9" t="n"/>
    </row>
    <row r="882" ht="15.75" customHeight="1" s="496">
      <c r="A882" s="9" t="n"/>
      <c r="B882" s="9" t="n"/>
      <c r="C882" s="9" t="n"/>
      <c r="D882" s="9" t="n"/>
      <c r="E882" s="9" t="n"/>
      <c r="F882" s="9" t="n"/>
      <c r="G882" s="9" t="n"/>
    </row>
    <row r="883" ht="15.75" customHeight="1" s="496">
      <c r="A883" s="9" t="n"/>
      <c r="B883" s="9" t="n"/>
      <c r="C883" s="9" t="n"/>
      <c r="D883" s="9" t="n"/>
      <c r="E883" s="9" t="n"/>
      <c r="F883" s="9" t="n"/>
      <c r="G883" s="9" t="n"/>
    </row>
    <row r="884" ht="15.75" customHeight="1" s="496">
      <c r="A884" s="9" t="n"/>
      <c r="B884" s="9" t="n"/>
      <c r="C884" s="9" t="n"/>
      <c r="D884" s="9" t="n"/>
      <c r="E884" s="9" t="n"/>
      <c r="F884" s="9" t="n"/>
      <c r="G884" s="9" t="n"/>
    </row>
    <row r="885" ht="15.75" customHeight="1" s="496">
      <c r="A885" s="9" t="n"/>
      <c r="B885" s="9" t="n"/>
      <c r="C885" s="9" t="n"/>
      <c r="D885" s="9" t="n"/>
      <c r="E885" s="9" t="n"/>
      <c r="F885" s="9" t="n"/>
      <c r="G885" s="9" t="n"/>
    </row>
    <row r="886" ht="15.75" customHeight="1" s="496">
      <c r="A886" s="9" t="n"/>
      <c r="B886" s="9" t="n"/>
      <c r="C886" s="9" t="n"/>
      <c r="D886" s="9" t="n"/>
      <c r="E886" s="9" t="n"/>
      <c r="F886" s="9" t="n"/>
      <c r="G886" s="9" t="n"/>
    </row>
    <row r="887" ht="15.75" customHeight="1" s="496">
      <c r="A887" s="9" t="n"/>
      <c r="B887" s="9" t="n"/>
      <c r="C887" s="9" t="n"/>
      <c r="D887" s="9" t="n"/>
      <c r="E887" s="9" t="n"/>
      <c r="F887" s="9" t="n"/>
      <c r="G887" s="9" t="n"/>
    </row>
    <row r="888" ht="15.75" customHeight="1" s="496">
      <c r="A888" s="9" t="n"/>
      <c r="B888" s="9" t="n"/>
      <c r="C888" s="9" t="n"/>
      <c r="D888" s="9" t="n"/>
      <c r="E888" s="9" t="n"/>
      <c r="F888" s="9" t="n"/>
      <c r="G888" s="9" t="n"/>
    </row>
    <row r="889" ht="15.75" customHeight="1" s="496">
      <c r="A889" s="9" t="n"/>
      <c r="B889" s="9" t="n"/>
      <c r="C889" s="9" t="n"/>
      <c r="D889" s="9" t="n"/>
      <c r="E889" s="9" t="n"/>
      <c r="F889" s="9" t="n"/>
      <c r="G889" s="9" t="n"/>
    </row>
    <row r="890" ht="15.75" customHeight="1" s="496">
      <c r="A890" s="9" t="n"/>
      <c r="B890" s="9" t="n"/>
      <c r="C890" s="9" t="n"/>
      <c r="D890" s="9" t="n"/>
      <c r="E890" s="9" t="n"/>
      <c r="F890" s="9" t="n"/>
      <c r="G890" s="9" t="n"/>
    </row>
    <row r="891" ht="15.75" customHeight="1" s="496">
      <c r="A891" s="9" t="n"/>
      <c r="B891" s="9" t="n"/>
      <c r="C891" s="9" t="n"/>
      <c r="D891" s="9" t="n"/>
      <c r="E891" s="9" t="n"/>
      <c r="F891" s="9" t="n"/>
      <c r="G891" s="9" t="n"/>
    </row>
    <row r="892" ht="15.75" customHeight="1" s="496">
      <c r="A892" s="9" t="n"/>
      <c r="B892" s="9" t="n"/>
      <c r="C892" s="9" t="n"/>
      <c r="D892" s="9" t="n"/>
      <c r="E892" s="9" t="n"/>
      <c r="F892" s="9" t="n"/>
      <c r="G892" s="9" t="n"/>
    </row>
    <row r="893" ht="15.75" customHeight="1" s="496">
      <c r="A893" s="9" t="n"/>
      <c r="B893" s="9" t="n"/>
      <c r="C893" s="9" t="n"/>
      <c r="D893" s="9" t="n"/>
      <c r="E893" s="9" t="n"/>
      <c r="F893" s="9" t="n"/>
      <c r="G893" s="9" t="n"/>
    </row>
    <row r="894" ht="15.75" customHeight="1" s="496">
      <c r="A894" s="9" t="n"/>
      <c r="B894" s="9" t="n"/>
      <c r="C894" s="9" t="n"/>
      <c r="D894" s="9" t="n"/>
      <c r="E894" s="9" t="n"/>
      <c r="F894" s="9" t="n"/>
      <c r="G894" s="9" t="n"/>
    </row>
    <row r="895" ht="15.75" customHeight="1" s="496">
      <c r="A895" s="9" t="n"/>
      <c r="B895" s="9" t="n"/>
      <c r="C895" s="9" t="n"/>
      <c r="D895" s="9" t="n"/>
      <c r="E895" s="9" t="n"/>
      <c r="F895" s="9" t="n"/>
      <c r="G895" s="9" t="n"/>
    </row>
    <row r="896" ht="15.75" customHeight="1" s="496">
      <c r="A896" s="9" t="n"/>
      <c r="B896" s="9" t="n"/>
      <c r="C896" s="9" t="n"/>
      <c r="D896" s="9" t="n"/>
      <c r="E896" s="9" t="n"/>
      <c r="F896" s="9" t="n"/>
      <c r="G896" s="9" t="n"/>
    </row>
    <row r="897" ht="15.75" customHeight="1" s="496">
      <c r="A897" s="9" t="n"/>
      <c r="B897" s="9" t="n"/>
      <c r="C897" s="9" t="n"/>
      <c r="D897" s="9" t="n"/>
      <c r="E897" s="9" t="n"/>
      <c r="F897" s="9" t="n"/>
      <c r="G897" s="9" t="n"/>
    </row>
    <row r="898" ht="15.75" customHeight="1" s="496">
      <c r="A898" s="9" t="n"/>
      <c r="B898" s="9" t="n"/>
      <c r="C898" s="9" t="n"/>
      <c r="D898" s="9" t="n"/>
      <c r="E898" s="9" t="n"/>
      <c r="F898" s="9" t="n"/>
      <c r="G898" s="9" t="n"/>
    </row>
    <row r="899" ht="15.75" customHeight="1" s="496">
      <c r="A899" s="9" t="n"/>
      <c r="B899" s="9" t="n"/>
      <c r="C899" s="9" t="n"/>
      <c r="D899" s="9" t="n"/>
      <c r="E899" s="9" t="n"/>
      <c r="F899" s="9" t="n"/>
      <c r="G899" s="9" t="n"/>
    </row>
    <row r="900" ht="15.75" customHeight="1" s="496">
      <c r="A900" s="9" t="n"/>
      <c r="B900" s="9" t="n"/>
      <c r="C900" s="9" t="n"/>
      <c r="D900" s="9" t="n"/>
      <c r="E900" s="9" t="n"/>
      <c r="F900" s="9" t="n"/>
      <c r="G900" s="9" t="n"/>
    </row>
    <row r="901" ht="15.75" customHeight="1" s="496">
      <c r="A901" s="9" t="n"/>
      <c r="B901" s="9" t="n"/>
      <c r="C901" s="9" t="n"/>
      <c r="D901" s="9" t="n"/>
      <c r="E901" s="9" t="n"/>
      <c r="F901" s="9" t="n"/>
      <c r="G901" s="9" t="n"/>
    </row>
    <row r="902" ht="15.75" customHeight="1" s="496">
      <c r="A902" s="9" t="n"/>
      <c r="B902" s="9" t="n"/>
      <c r="C902" s="9" t="n"/>
      <c r="D902" s="9" t="n"/>
      <c r="E902" s="9" t="n"/>
      <c r="F902" s="9" t="n"/>
      <c r="G902" s="9" t="n"/>
    </row>
    <row r="903" ht="15.75" customHeight="1" s="496">
      <c r="A903" s="9" t="n"/>
      <c r="B903" s="9" t="n"/>
      <c r="C903" s="9" t="n"/>
      <c r="D903" s="9" t="n"/>
      <c r="E903" s="9" t="n"/>
      <c r="F903" s="9" t="n"/>
      <c r="G903" s="9" t="n"/>
    </row>
    <row r="904" ht="15.75" customHeight="1" s="496">
      <c r="A904" s="9" t="n"/>
      <c r="B904" s="9" t="n"/>
      <c r="C904" s="9" t="n"/>
      <c r="D904" s="9" t="n"/>
      <c r="E904" s="9" t="n"/>
      <c r="F904" s="9" t="n"/>
      <c r="G904" s="9" t="n"/>
    </row>
    <row r="905" ht="15.75" customHeight="1" s="496">
      <c r="A905" s="9" t="n"/>
      <c r="B905" s="9" t="n"/>
      <c r="C905" s="9" t="n"/>
      <c r="D905" s="9" t="n"/>
      <c r="E905" s="9" t="n"/>
      <c r="F905" s="9" t="n"/>
      <c r="G905" s="9" t="n"/>
    </row>
    <row r="906" ht="15.75" customHeight="1" s="496">
      <c r="A906" s="9" t="n"/>
      <c r="B906" s="9" t="n"/>
      <c r="C906" s="9" t="n"/>
      <c r="D906" s="9" t="n"/>
      <c r="E906" s="9" t="n"/>
      <c r="F906" s="9" t="n"/>
      <c r="G906" s="9" t="n"/>
    </row>
    <row r="907" ht="15.75" customHeight="1" s="496">
      <c r="A907" s="9" t="n"/>
      <c r="B907" s="9" t="n"/>
      <c r="C907" s="9" t="n"/>
      <c r="D907" s="9" t="n"/>
      <c r="E907" s="9" t="n"/>
      <c r="F907" s="9" t="n"/>
      <c r="G907" s="9" t="n"/>
    </row>
    <row r="908" ht="15.75" customHeight="1" s="496">
      <c r="A908" s="9" t="n"/>
      <c r="B908" s="9" t="n"/>
      <c r="C908" s="9" t="n"/>
      <c r="D908" s="9" t="n"/>
      <c r="E908" s="9" t="n"/>
      <c r="F908" s="9" t="n"/>
      <c r="G908" s="9" t="n"/>
    </row>
    <row r="909" ht="15.75" customHeight="1" s="496">
      <c r="A909" s="9" t="n"/>
      <c r="B909" s="9" t="n"/>
      <c r="C909" s="9" t="n"/>
      <c r="D909" s="9" t="n"/>
      <c r="E909" s="9" t="n"/>
      <c r="F909" s="9" t="n"/>
      <c r="G909" s="9" t="n"/>
    </row>
    <row r="910" ht="15.75" customHeight="1" s="496">
      <c r="A910" s="9" t="n"/>
      <c r="B910" s="9" t="n"/>
      <c r="C910" s="9" t="n"/>
      <c r="D910" s="9" t="n"/>
      <c r="E910" s="9" t="n"/>
      <c r="F910" s="9" t="n"/>
      <c r="G910" s="9" t="n"/>
    </row>
    <row r="911" ht="15.75" customHeight="1" s="496">
      <c r="A911" s="9" t="n"/>
      <c r="B911" s="9" t="n"/>
      <c r="C911" s="9" t="n"/>
      <c r="D911" s="9" t="n"/>
      <c r="E911" s="9" t="n"/>
      <c r="F911" s="9" t="n"/>
      <c r="G911" s="9" t="n"/>
    </row>
    <row r="912" ht="15.75" customHeight="1" s="496">
      <c r="A912" s="9" t="n"/>
      <c r="B912" s="9" t="n"/>
      <c r="C912" s="9" t="n"/>
      <c r="D912" s="9" t="n"/>
      <c r="E912" s="9" t="n"/>
      <c r="F912" s="9" t="n"/>
      <c r="G912" s="9" t="n"/>
    </row>
    <row r="913" ht="15.75" customHeight="1" s="496">
      <c r="A913" s="9" t="n"/>
      <c r="B913" s="9" t="n"/>
      <c r="C913" s="9" t="n"/>
      <c r="D913" s="9" t="n"/>
      <c r="E913" s="9" t="n"/>
      <c r="F913" s="9" t="n"/>
      <c r="G913" s="9" t="n"/>
    </row>
    <row r="914" ht="15.75" customHeight="1" s="496">
      <c r="A914" s="9" t="n"/>
      <c r="B914" s="9" t="n"/>
      <c r="C914" s="9" t="n"/>
      <c r="D914" s="9" t="n"/>
      <c r="E914" s="9" t="n"/>
      <c r="F914" s="9" t="n"/>
      <c r="G914" s="9" t="n"/>
    </row>
    <row r="915" ht="15.75" customHeight="1" s="496">
      <c r="A915" s="9" t="n"/>
      <c r="B915" s="9" t="n"/>
      <c r="C915" s="9" t="n"/>
      <c r="D915" s="9" t="n"/>
      <c r="E915" s="9" t="n"/>
      <c r="F915" s="9" t="n"/>
      <c r="G915" s="9" t="n"/>
    </row>
    <row r="916" ht="15.75" customHeight="1" s="496">
      <c r="A916" s="9" t="n"/>
      <c r="B916" s="9" t="n"/>
      <c r="C916" s="9" t="n"/>
      <c r="D916" s="9" t="n"/>
      <c r="E916" s="9" t="n"/>
      <c r="F916" s="9" t="n"/>
      <c r="G916" s="9" t="n"/>
    </row>
    <row r="917" ht="15.75" customHeight="1" s="496">
      <c r="A917" s="9" t="n"/>
      <c r="B917" s="9" t="n"/>
      <c r="C917" s="9" t="n"/>
      <c r="D917" s="9" t="n"/>
      <c r="E917" s="9" t="n"/>
      <c r="F917" s="9" t="n"/>
      <c r="G917" s="9" t="n"/>
    </row>
    <row r="918" ht="15.75" customHeight="1" s="496">
      <c r="A918" s="9" t="n"/>
      <c r="B918" s="9" t="n"/>
      <c r="C918" s="9" t="n"/>
      <c r="D918" s="9" t="n"/>
      <c r="E918" s="9" t="n"/>
      <c r="F918" s="9" t="n"/>
      <c r="G918" s="9" t="n"/>
    </row>
    <row r="919" ht="15.75" customHeight="1" s="496">
      <c r="A919" s="9" t="n"/>
      <c r="B919" s="9" t="n"/>
      <c r="C919" s="9" t="n"/>
      <c r="D919" s="9" t="n"/>
      <c r="E919" s="9" t="n"/>
      <c r="F919" s="9" t="n"/>
      <c r="G919" s="9" t="n"/>
    </row>
    <row r="920" ht="15.75" customHeight="1" s="496">
      <c r="A920" s="9" t="n"/>
      <c r="B920" s="9" t="n"/>
      <c r="C920" s="9" t="n"/>
      <c r="D920" s="9" t="n"/>
      <c r="E920" s="9" t="n"/>
      <c r="F920" s="9" t="n"/>
      <c r="G920" s="9" t="n"/>
    </row>
    <row r="921" ht="15.75" customHeight="1" s="496">
      <c r="A921" s="9" t="n"/>
      <c r="B921" s="9" t="n"/>
      <c r="C921" s="9" t="n"/>
      <c r="D921" s="9" t="n"/>
      <c r="E921" s="9" t="n"/>
      <c r="F921" s="9" t="n"/>
      <c r="G921" s="9" t="n"/>
    </row>
    <row r="922" ht="15.75" customHeight="1" s="496">
      <c r="A922" s="9" t="n"/>
      <c r="B922" s="9" t="n"/>
      <c r="C922" s="9" t="n"/>
      <c r="D922" s="9" t="n"/>
      <c r="E922" s="9" t="n"/>
      <c r="F922" s="9" t="n"/>
      <c r="G922" s="9" t="n"/>
    </row>
    <row r="923" ht="15.75" customHeight="1" s="496">
      <c r="A923" s="9" t="n"/>
      <c r="B923" s="9" t="n"/>
      <c r="C923" s="9" t="n"/>
      <c r="D923" s="9" t="n"/>
      <c r="E923" s="9" t="n"/>
      <c r="F923" s="9" t="n"/>
      <c r="G923" s="9" t="n"/>
    </row>
    <row r="924" ht="15.75" customHeight="1" s="496">
      <c r="A924" s="9" t="n"/>
      <c r="B924" s="9" t="n"/>
      <c r="C924" s="9" t="n"/>
      <c r="D924" s="9" t="n"/>
      <c r="E924" s="9" t="n"/>
      <c r="F924" s="9" t="n"/>
      <c r="G924" s="9" t="n"/>
    </row>
    <row r="925" ht="15.75" customHeight="1" s="496">
      <c r="A925" s="9" t="n"/>
      <c r="B925" s="9" t="n"/>
      <c r="C925" s="9" t="n"/>
      <c r="D925" s="9" t="n"/>
      <c r="E925" s="9" t="n"/>
      <c r="F925" s="9" t="n"/>
      <c r="G925" s="9" t="n"/>
    </row>
    <row r="926" ht="15.75" customHeight="1" s="496">
      <c r="A926" s="9" t="n"/>
      <c r="B926" s="9" t="n"/>
      <c r="C926" s="9" t="n"/>
      <c r="D926" s="9" t="n"/>
      <c r="E926" s="9" t="n"/>
      <c r="F926" s="9" t="n"/>
      <c r="G926" s="9" t="n"/>
    </row>
    <row r="927" ht="15.75" customHeight="1" s="496">
      <c r="A927" s="9" t="n"/>
      <c r="B927" s="9" t="n"/>
      <c r="C927" s="9" t="n"/>
      <c r="D927" s="9" t="n"/>
      <c r="E927" s="9" t="n"/>
      <c r="F927" s="9" t="n"/>
      <c r="G927" s="9" t="n"/>
    </row>
    <row r="928" ht="15.75" customHeight="1" s="496">
      <c r="A928" s="9" t="n"/>
      <c r="B928" s="9" t="n"/>
      <c r="C928" s="9" t="n"/>
      <c r="D928" s="9" t="n"/>
      <c r="E928" s="9" t="n"/>
      <c r="F928" s="9" t="n"/>
      <c r="G928" s="9" t="n"/>
    </row>
    <row r="929" ht="15.75" customHeight="1" s="496">
      <c r="A929" s="9" t="n"/>
      <c r="B929" s="9" t="n"/>
      <c r="C929" s="9" t="n"/>
      <c r="D929" s="9" t="n"/>
      <c r="E929" s="9" t="n"/>
      <c r="F929" s="9" t="n"/>
      <c r="G929" s="9" t="n"/>
    </row>
    <row r="930" ht="15.75" customHeight="1" s="496">
      <c r="A930" s="9" t="n"/>
      <c r="B930" s="9" t="n"/>
      <c r="C930" s="9" t="n"/>
      <c r="D930" s="9" t="n"/>
      <c r="E930" s="9" t="n"/>
      <c r="F930" s="9" t="n"/>
      <c r="G930" s="9" t="n"/>
    </row>
    <row r="931" ht="15.75" customHeight="1" s="496">
      <c r="A931" s="9" t="n"/>
      <c r="B931" s="9" t="n"/>
      <c r="C931" s="9" t="n"/>
      <c r="D931" s="9" t="n"/>
      <c r="E931" s="9" t="n"/>
      <c r="F931" s="9" t="n"/>
      <c r="G931" s="9" t="n"/>
    </row>
    <row r="932" ht="15.75" customHeight="1" s="496">
      <c r="A932" s="9" t="n"/>
      <c r="B932" s="9" t="n"/>
      <c r="C932" s="9" t="n"/>
      <c r="D932" s="9" t="n"/>
      <c r="E932" s="9" t="n"/>
      <c r="F932" s="9" t="n"/>
      <c r="G932" s="9" t="n"/>
    </row>
    <row r="933" ht="15.75" customHeight="1" s="496">
      <c r="A933" s="9" t="n"/>
      <c r="B933" s="9" t="n"/>
      <c r="C933" s="9" t="n"/>
      <c r="D933" s="9" t="n"/>
      <c r="E933" s="9" t="n"/>
      <c r="F933" s="9" t="n"/>
      <c r="G933" s="9" t="n"/>
    </row>
    <row r="934" ht="15.75" customHeight="1" s="496">
      <c r="A934" s="9" t="n"/>
      <c r="B934" s="9" t="n"/>
      <c r="C934" s="9" t="n"/>
      <c r="D934" s="9" t="n"/>
      <c r="E934" s="9" t="n"/>
      <c r="F934" s="9" t="n"/>
      <c r="G934" s="9" t="n"/>
    </row>
    <row r="935" ht="15.75" customHeight="1" s="496">
      <c r="A935" s="9" t="n"/>
      <c r="B935" s="9" t="n"/>
      <c r="C935" s="9" t="n"/>
      <c r="D935" s="9" t="n"/>
      <c r="E935" s="9" t="n"/>
      <c r="F935" s="9" t="n"/>
      <c r="G935" s="9" t="n"/>
    </row>
    <row r="936" ht="15.75" customHeight="1" s="496">
      <c r="A936" s="9" t="n"/>
      <c r="B936" s="9" t="n"/>
      <c r="C936" s="9" t="n"/>
      <c r="D936" s="9" t="n"/>
      <c r="E936" s="9" t="n"/>
      <c r="F936" s="9" t="n"/>
      <c r="G936" s="9" t="n"/>
    </row>
    <row r="937" ht="15.75" customHeight="1" s="496">
      <c r="A937" s="9" t="n"/>
      <c r="B937" s="9" t="n"/>
      <c r="C937" s="9" t="n"/>
      <c r="D937" s="9" t="n"/>
      <c r="E937" s="9" t="n"/>
      <c r="F937" s="9" t="n"/>
      <c r="G937" s="9" t="n"/>
    </row>
    <row r="938" ht="15.75" customHeight="1" s="496">
      <c r="A938" s="9" t="n"/>
      <c r="B938" s="9" t="n"/>
      <c r="C938" s="9" t="n"/>
      <c r="D938" s="9" t="n"/>
      <c r="E938" s="9" t="n"/>
      <c r="F938" s="9" t="n"/>
      <c r="G938" s="9" t="n"/>
    </row>
    <row r="939" ht="15.75" customHeight="1" s="496">
      <c r="A939" s="9" t="n"/>
      <c r="B939" s="9" t="n"/>
      <c r="C939" s="9" t="n"/>
      <c r="D939" s="9" t="n"/>
      <c r="E939" s="9" t="n"/>
      <c r="F939" s="9" t="n"/>
      <c r="G939" s="9" t="n"/>
    </row>
    <row r="940" ht="15.75" customHeight="1" s="496">
      <c r="A940" s="9" t="n"/>
      <c r="B940" s="9" t="n"/>
      <c r="C940" s="9" t="n"/>
      <c r="D940" s="9" t="n"/>
      <c r="E940" s="9" t="n"/>
      <c r="F940" s="9" t="n"/>
      <c r="G940" s="9" t="n"/>
    </row>
    <row r="941" ht="15.75" customHeight="1" s="496">
      <c r="A941" s="9" t="n"/>
      <c r="B941" s="9" t="n"/>
      <c r="C941" s="9" t="n"/>
      <c r="D941" s="9" t="n"/>
      <c r="E941" s="9" t="n"/>
      <c r="F941" s="9" t="n"/>
      <c r="G941" s="9" t="n"/>
    </row>
    <row r="942" ht="15.75" customHeight="1" s="496">
      <c r="A942" s="9" t="n"/>
      <c r="B942" s="9" t="n"/>
      <c r="C942" s="9" t="n"/>
      <c r="D942" s="9" t="n"/>
      <c r="E942" s="9" t="n"/>
      <c r="F942" s="9" t="n"/>
      <c r="G942" s="9" t="n"/>
    </row>
    <row r="943" ht="15.75" customHeight="1" s="496">
      <c r="A943" s="9" t="n"/>
      <c r="B943" s="9" t="n"/>
      <c r="C943" s="9" t="n"/>
      <c r="D943" s="9" t="n"/>
      <c r="E943" s="9" t="n"/>
      <c r="F943" s="9" t="n"/>
      <c r="G943" s="9" t="n"/>
    </row>
    <row r="944" ht="15.75" customHeight="1" s="496">
      <c r="A944" s="9" t="n"/>
      <c r="B944" s="9" t="n"/>
      <c r="C944" s="9" t="n"/>
      <c r="D944" s="9" t="n"/>
      <c r="E944" s="9" t="n"/>
      <c r="F944" s="9" t="n"/>
      <c r="G944" s="9" t="n"/>
    </row>
    <row r="945" ht="15.75" customHeight="1" s="496">
      <c r="A945" s="9" t="n"/>
      <c r="B945" s="9" t="n"/>
      <c r="C945" s="9" t="n"/>
      <c r="D945" s="9" t="n"/>
      <c r="E945" s="9" t="n"/>
      <c r="F945" s="9" t="n"/>
      <c r="G945" s="9" t="n"/>
    </row>
    <row r="946" ht="15.75" customHeight="1" s="496">
      <c r="A946" s="9" t="n"/>
      <c r="B946" s="9" t="n"/>
      <c r="C946" s="9" t="n"/>
      <c r="D946" s="9" t="n"/>
      <c r="E946" s="9" t="n"/>
      <c r="F946" s="9" t="n"/>
      <c r="G946" s="9" t="n"/>
    </row>
    <row r="947" ht="15.75" customHeight="1" s="496">
      <c r="A947" s="9" t="n"/>
      <c r="B947" s="9" t="n"/>
      <c r="C947" s="9" t="n"/>
      <c r="D947" s="9" t="n"/>
      <c r="E947" s="9" t="n"/>
      <c r="F947" s="9" t="n"/>
      <c r="G947" s="9" t="n"/>
    </row>
    <row r="948" ht="15.75" customHeight="1" s="496">
      <c r="A948" s="9" t="n"/>
      <c r="B948" s="9" t="n"/>
      <c r="C948" s="9" t="n"/>
      <c r="D948" s="9" t="n"/>
      <c r="E948" s="9" t="n"/>
      <c r="F948" s="9" t="n"/>
      <c r="G948" s="9" t="n"/>
    </row>
    <row r="949" ht="15.75" customHeight="1" s="496">
      <c r="A949" s="9" t="n"/>
      <c r="B949" s="9" t="n"/>
      <c r="C949" s="9" t="n"/>
      <c r="D949" s="9" t="n"/>
      <c r="E949" s="9" t="n"/>
      <c r="F949" s="9" t="n"/>
      <c r="G949" s="9" t="n"/>
    </row>
    <row r="950" ht="15.75" customHeight="1" s="496">
      <c r="A950" s="9" t="n"/>
      <c r="B950" s="9" t="n"/>
      <c r="C950" s="9" t="n"/>
      <c r="D950" s="9" t="n"/>
      <c r="E950" s="9" t="n"/>
      <c r="F950" s="9" t="n"/>
      <c r="G950" s="9" t="n"/>
    </row>
    <row r="951" ht="15.75" customHeight="1" s="496">
      <c r="A951" s="9" t="n"/>
      <c r="B951" s="9" t="n"/>
      <c r="C951" s="9" t="n"/>
      <c r="D951" s="9" t="n"/>
      <c r="E951" s="9" t="n"/>
      <c r="F951" s="9" t="n"/>
      <c r="G951" s="9" t="n"/>
    </row>
    <row r="952" ht="15.75" customHeight="1" s="496">
      <c r="A952" s="9" t="n"/>
      <c r="B952" s="9" t="n"/>
      <c r="C952" s="9" t="n"/>
      <c r="D952" s="9" t="n"/>
      <c r="E952" s="9" t="n"/>
      <c r="F952" s="9" t="n"/>
      <c r="G952" s="9" t="n"/>
    </row>
    <row r="953" ht="15.75" customHeight="1" s="496">
      <c r="A953" s="9" t="n"/>
      <c r="B953" s="9" t="n"/>
      <c r="C953" s="9" t="n"/>
      <c r="D953" s="9" t="n"/>
      <c r="E953" s="9" t="n"/>
      <c r="F953" s="9" t="n"/>
      <c r="G953" s="9" t="n"/>
    </row>
    <row r="954" ht="15.75" customHeight="1" s="496">
      <c r="A954" s="9" t="n"/>
      <c r="B954" s="9" t="n"/>
      <c r="C954" s="9" t="n"/>
      <c r="D954" s="9" t="n"/>
      <c r="E954" s="9" t="n"/>
      <c r="F954" s="9" t="n"/>
      <c r="G954" s="9" t="n"/>
    </row>
    <row r="955" ht="15.75" customHeight="1" s="496">
      <c r="A955" s="9" t="n"/>
      <c r="B955" s="9" t="n"/>
      <c r="C955" s="9" t="n"/>
      <c r="D955" s="9" t="n"/>
      <c r="E955" s="9" t="n"/>
      <c r="F955" s="9" t="n"/>
      <c r="G955" s="9" t="n"/>
    </row>
    <row r="956" ht="15.75" customHeight="1" s="496">
      <c r="A956" s="9" t="n"/>
      <c r="B956" s="9" t="n"/>
      <c r="C956" s="9" t="n"/>
      <c r="D956" s="9" t="n"/>
      <c r="E956" s="9" t="n"/>
      <c r="F956" s="9" t="n"/>
      <c r="G956" s="9" t="n"/>
    </row>
    <row r="957" ht="15.75" customHeight="1" s="496">
      <c r="A957" s="9" t="n"/>
      <c r="B957" s="9" t="n"/>
      <c r="C957" s="9" t="n"/>
      <c r="D957" s="9" t="n"/>
      <c r="E957" s="9" t="n"/>
      <c r="F957" s="9" t="n"/>
      <c r="G957" s="9" t="n"/>
    </row>
    <row r="958" ht="15.75" customHeight="1" s="496">
      <c r="A958" s="9" t="n"/>
      <c r="B958" s="9" t="n"/>
      <c r="C958" s="9" t="n"/>
      <c r="D958" s="9" t="n"/>
      <c r="E958" s="9" t="n"/>
      <c r="F958" s="9" t="n"/>
      <c r="G958" s="9" t="n"/>
    </row>
    <row r="959" ht="15.75" customHeight="1" s="496">
      <c r="A959" s="9" t="n"/>
      <c r="B959" s="9" t="n"/>
      <c r="C959" s="9" t="n"/>
      <c r="D959" s="9" t="n"/>
      <c r="E959" s="9" t="n"/>
      <c r="F959" s="9" t="n"/>
      <c r="G959" s="9" t="n"/>
    </row>
    <row r="960" ht="15.75" customHeight="1" s="496">
      <c r="A960" s="9" t="n"/>
      <c r="B960" s="9" t="n"/>
      <c r="C960" s="9" t="n"/>
      <c r="D960" s="9" t="n"/>
      <c r="E960" s="9" t="n"/>
      <c r="F960" s="9" t="n"/>
      <c r="G960" s="9" t="n"/>
    </row>
    <row r="961" ht="15.75" customHeight="1" s="496">
      <c r="A961" s="9" t="n"/>
      <c r="B961" s="9" t="n"/>
      <c r="C961" s="9" t="n"/>
      <c r="D961" s="9" t="n"/>
      <c r="E961" s="9" t="n"/>
      <c r="F961" s="9" t="n"/>
      <c r="G961" s="9" t="n"/>
    </row>
    <row r="962" ht="15.75" customHeight="1" s="496">
      <c r="A962" s="9" t="n"/>
      <c r="B962" s="9" t="n"/>
      <c r="C962" s="9" t="n"/>
      <c r="D962" s="9" t="n"/>
      <c r="E962" s="9" t="n"/>
      <c r="F962" s="9" t="n"/>
      <c r="G962" s="9" t="n"/>
    </row>
    <row r="963" ht="15.75" customHeight="1" s="496">
      <c r="A963" s="9" t="n"/>
      <c r="B963" s="9" t="n"/>
      <c r="C963" s="9" t="n"/>
      <c r="D963" s="9" t="n"/>
      <c r="E963" s="9" t="n"/>
      <c r="F963" s="9" t="n"/>
      <c r="G963" s="9" t="n"/>
    </row>
    <row r="964" ht="15.75" customHeight="1" s="496">
      <c r="A964" s="9" t="n"/>
      <c r="B964" s="9" t="n"/>
      <c r="C964" s="9" t="n"/>
      <c r="D964" s="9" t="n"/>
      <c r="E964" s="9" t="n"/>
      <c r="F964" s="9" t="n"/>
      <c r="G964" s="9" t="n"/>
    </row>
    <row r="965" ht="15.75" customHeight="1" s="496">
      <c r="A965" s="9" t="n"/>
      <c r="B965" s="9" t="n"/>
      <c r="C965" s="9" t="n"/>
      <c r="D965" s="9" t="n"/>
      <c r="E965" s="9" t="n"/>
      <c r="F965" s="9" t="n"/>
      <c r="G965" s="9" t="n"/>
    </row>
    <row r="966" ht="15.75" customHeight="1" s="496">
      <c r="A966" s="9" t="n"/>
      <c r="B966" s="9" t="n"/>
      <c r="C966" s="9" t="n"/>
      <c r="D966" s="9" t="n"/>
      <c r="E966" s="9" t="n"/>
      <c r="F966" s="9" t="n"/>
      <c r="G966" s="9" t="n"/>
    </row>
    <row r="967" ht="15.75" customHeight="1" s="496">
      <c r="A967" s="9" t="n"/>
      <c r="B967" s="9" t="n"/>
      <c r="C967" s="9" t="n"/>
      <c r="D967" s="9" t="n"/>
      <c r="E967" s="9" t="n"/>
      <c r="F967" s="9" t="n"/>
      <c r="G967" s="9" t="n"/>
    </row>
    <row r="968" ht="15.75" customHeight="1" s="496">
      <c r="A968" s="9" t="n"/>
      <c r="B968" s="9" t="n"/>
      <c r="C968" s="9" t="n"/>
      <c r="D968" s="9" t="n"/>
      <c r="E968" s="9" t="n"/>
      <c r="F968" s="9" t="n"/>
      <c r="G968" s="9" t="n"/>
    </row>
    <row r="969" ht="15.75" customHeight="1" s="496">
      <c r="A969" s="9" t="n"/>
      <c r="B969" s="9" t="n"/>
      <c r="C969" s="9" t="n"/>
      <c r="D969" s="9" t="n"/>
      <c r="E969" s="9" t="n"/>
      <c r="F969" s="9" t="n"/>
      <c r="G969" s="9" t="n"/>
    </row>
    <row r="970" ht="15.75" customHeight="1" s="496">
      <c r="A970" s="9" t="n"/>
      <c r="B970" s="9" t="n"/>
      <c r="C970" s="9" t="n"/>
      <c r="D970" s="9" t="n"/>
      <c r="E970" s="9" t="n"/>
      <c r="F970" s="9" t="n"/>
      <c r="G970" s="9" t="n"/>
    </row>
    <row r="971" ht="15.75" customHeight="1" s="496">
      <c r="A971" s="9" t="n"/>
      <c r="B971" s="9" t="n"/>
      <c r="C971" s="9" t="n"/>
      <c r="D971" s="9" t="n"/>
      <c r="E971" s="9" t="n"/>
      <c r="F971" s="9" t="n"/>
      <c r="G971" s="9" t="n"/>
    </row>
    <row r="972" ht="15.75" customHeight="1" s="496">
      <c r="A972" s="9" t="n"/>
      <c r="B972" s="9" t="n"/>
      <c r="C972" s="9" t="n"/>
      <c r="D972" s="9" t="n"/>
      <c r="E972" s="9" t="n"/>
      <c r="F972" s="9" t="n"/>
      <c r="G972" s="9" t="n"/>
    </row>
    <row r="973" ht="15.75" customHeight="1" s="496">
      <c r="A973" s="9" t="n"/>
      <c r="B973" s="9" t="n"/>
      <c r="C973" s="9" t="n"/>
      <c r="D973" s="9" t="n"/>
      <c r="E973" s="9" t="n"/>
      <c r="F973" s="9" t="n"/>
      <c r="G973" s="9" t="n"/>
    </row>
    <row r="974" ht="15.75" customHeight="1" s="496">
      <c r="A974" s="9" t="n"/>
      <c r="B974" s="9" t="n"/>
      <c r="C974" s="9" t="n"/>
      <c r="D974" s="9" t="n"/>
      <c r="E974" s="9" t="n"/>
      <c r="F974" s="9" t="n"/>
      <c r="G974" s="9" t="n"/>
    </row>
    <row r="975" ht="15.75" customHeight="1" s="496">
      <c r="A975" s="9" t="n"/>
      <c r="B975" s="9" t="n"/>
      <c r="C975" s="9" t="n"/>
      <c r="D975" s="9" t="n"/>
      <c r="E975" s="9" t="n"/>
      <c r="F975" s="9" t="n"/>
      <c r="G975" s="9" t="n"/>
    </row>
    <row r="976" ht="15.75" customHeight="1" s="496">
      <c r="A976" s="9" t="n"/>
      <c r="B976" s="9" t="n"/>
      <c r="C976" s="9" t="n"/>
      <c r="D976" s="9" t="n"/>
      <c r="E976" s="9" t="n"/>
      <c r="F976" s="9" t="n"/>
      <c r="G976" s="9" t="n"/>
    </row>
    <row r="977" ht="15.75" customHeight="1" s="496">
      <c r="A977" s="9" t="n"/>
      <c r="B977" s="9" t="n"/>
      <c r="C977" s="9" t="n"/>
      <c r="D977" s="9" t="n"/>
      <c r="E977" s="9" t="n"/>
      <c r="F977" s="9" t="n"/>
      <c r="G977" s="9" t="n"/>
    </row>
    <row r="978" ht="15.75" customHeight="1" s="496">
      <c r="A978" s="9" t="n"/>
      <c r="B978" s="9" t="n"/>
      <c r="C978" s="9" t="n"/>
      <c r="D978" s="9" t="n"/>
      <c r="E978" s="9" t="n"/>
      <c r="F978" s="9" t="n"/>
      <c r="G978" s="9" t="n"/>
    </row>
    <row r="979" ht="15.75" customHeight="1" s="496">
      <c r="A979" s="9" t="n"/>
      <c r="B979" s="9" t="n"/>
      <c r="C979" s="9" t="n"/>
      <c r="D979" s="9" t="n"/>
      <c r="E979" s="9" t="n"/>
      <c r="F979" s="9" t="n"/>
      <c r="G979" s="9" t="n"/>
    </row>
    <row r="980" ht="15.75" customHeight="1" s="496">
      <c r="A980" s="9" t="n"/>
      <c r="B980" s="9" t="n"/>
      <c r="C980" s="9" t="n"/>
      <c r="D980" s="9" t="n"/>
      <c r="E980" s="9" t="n"/>
      <c r="F980" s="9" t="n"/>
      <c r="G980" s="9" t="n"/>
    </row>
    <row r="981" ht="15.75" customHeight="1" s="496">
      <c r="A981" s="9" t="n"/>
      <c r="B981" s="9" t="n"/>
      <c r="C981" s="9" t="n"/>
      <c r="D981" s="9" t="n"/>
      <c r="E981" s="9" t="n"/>
      <c r="F981" s="9" t="n"/>
      <c r="G981" s="9" t="n"/>
    </row>
    <row r="982" ht="15.75" customHeight="1" s="496">
      <c r="A982" s="9" t="n"/>
      <c r="B982" s="9" t="n"/>
      <c r="C982" s="9" t="n"/>
      <c r="D982" s="9" t="n"/>
      <c r="E982" s="9" t="n"/>
      <c r="F982" s="9" t="n"/>
      <c r="G982" s="9" t="n"/>
    </row>
    <row r="983" ht="15.75" customHeight="1" s="496">
      <c r="A983" s="9" t="n"/>
      <c r="B983" s="9" t="n"/>
      <c r="C983" s="9" t="n"/>
      <c r="D983" s="9" t="n"/>
      <c r="E983" s="9" t="n"/>
      <c r="F983" s="9" t="n"/>
      <c r="G983" s="9" t="n"/>
    </row>
    <row r="984" ht="15.75" customHeight="1" s="496">
      <c r="A984" s="9" t="n"/>
      <c r="B984" s="9" t="n"/>
      <c r="C984" s="9" t="n"/>
      <c r="D984" s="9" t="n"/>
      <c r="E984" s="9" t="n"/>
      <c r="F984" s="9" t="n"/>
      <c r="G984" s="9" t="n"/>
    </row>
    <row r="985" ht="15.75" customHeight="1" s="496">
      <c r="A985" s="9" t="n"/>
      <c r="B985" s="9" t="n"/>
      <c r="C985" s="9" t="n"/>
      <c r="D985" s="9" t="n"/>
      <c r="E985" s="9" t="n"/>
      <c r="F985" s="9" t="n"/>
      <c r="G985" s="9" t="n"/>
    </row>
    <row r="986" ht="15.75" customHeight="1" s="496">
      <c r="A986" s="9" t="n"/>
      <c r="B986" s="9" t="n"/>
      <c r="C986" s="9" t="n"/>
      <c r="D986" s="9" t="n"/>
      <c r="E986" s="9" t="n"/>
      <c r="F986" s="9" t="n"/>
      <c r="G986" s="9" t="n"/>
    </row>
    <row r="987" ht="15.75" customHeight="1" s="496">
      <c r="A987" s="9" t="n"/>
      <c r="B987" s="9" t="n"/>
      <c r="C987" s="9" t="n"/>
      <c r="D987" s="9" t="n"/>
      <c r="E987" s="9" t="n"/>
      <c r="F987" s="9" t="n"/>
      <c r="G987" s="9" t="n"/>
    </row>
    <row r="988" ht="15.75" customHeight="1" s="496">
      <c r="A988" s="9" t="n"/>
      <c r="B988" s="9" t="n"/>
      <c r="C988" s="9" t="n"/>
      <c r="D988" s="9" t="n"/>
      <c r="E988" s="9" t="n"/>
      <c r="F988" s="9" t="n"/>
      <c r="G988" s="9" t="n"/>
    </row>
    <row r="989" ht="15.75" customHeight="1" s="496">
      <c r="A989" s="9" t="n"/>
      <c r="B989" s="9" t="n"/>
      <c r="C989" s="9" t="n"/>
      <c r="D989" s="9" t="n"/>
      <c r="E989" s="9" t="n"/>
      <c r="F989" s="9" t="n"/>
      <c r="G989" s="9" t="n"/>
    </row>
    <row r="990" ht="15.75" customHeight="1" s="496">
      <c r="A990" s="9" t="n"/>
      <c r="B990" s="9" t="n"/>
      <c r="C990" s="9" t="n"/>
      <c r="D990" s="9" t="n"/>
      <c r="E990" s="9" t="n"/>
      <c r="F990" s="9" t="n"/>
      <c r="G990" s="9" t="n"/>
    </row>
    <row r="991" ht="15.75" customHeight="1" s="496">
      <c r="A991" s="9" t="n"/>
      <c r="B991" s="9" t="n"/>
      <c r="C991" s="9" t="n"/>
      <c r="D991" s="9" t="n"/>
      <c r="E991" s="9" t="n"/>
      <c r="F991" s="9" t="n"/>
      <c r="G991" s="9" t="n"/>
    </row>
    <row r="992" ht="15.75" customHeight="1" s="496">
      <c r="A992" s="9" t="n"/>
      <c r="B992" s="9" t="n"/>
      <c r="C992" s="9" t="n"/>
      <c r="D992" s="9" t="n"/>
      <c r="E992" s="9" t="n"/>
      <c r="F992" s="9" t="n"/>
      <c r="G992" s="9" t="n"/>
    </row>
    <row r="993" ht="15.75" customHeight="1" s="496">
      <c r="A993" s="9" t="n"/>
      <c r="B993" s="9" t="n"/>
      <c r="C993" s="9" t="n"/>
      <c r="D993" s="9" t="n"/>
      <c r="E993" s="9" t="n"/>
      <c r="F993" s="9" t="n"/>
      <c r="G993" s="9" t="n"/>
    </row>
    <row r="994" ht="15.75" customHeight="1" s="496">
      <c r="A994" s="9" t="n"/>
      <c r="B994" s="9" t="n"/>
      <c r="C994" s="9" t="n"/>
      <c r="D994" s="9" t="n"/>
      <c r="E994" s="9" t="n"/>
      <c r="F994" s="9" t="n"/>
      <c r="G994" s="9" t="n"/>
    </row>
    <row r="995" ht="15.75" customHeight="1" s="496">
      <c r="A995" s="9" t="n"/>
      <c r="B995" s="9" t="n"/>
      <c r="C995" s="9" t="n"/>
      <c r="D995" s="9" t="n"/>
      <c r="E995" s="9" t="n"/>
      <c r="F995" s="9" t="n"/>
      <c r="G995" s="9" t="n"/>
    </row>
    <row r="996" ht="15.75" customHeight="1" s="496">
      <c r="A996" s="9" t="n"/>
      <c r="B996" s="9" t="n"/>
      <c r="C996" s="9" t="n"/>
      <c r="D996" s="9" t="n"/>
      <c r="E996" s="9" t="n"/>
      <c r="F996" s="9" t="n"/>
      <c r="G996" s="9" t="n"/>
    </row>
    <row r="997" ht="15.75" customHeight="1" s="496">
      <c r="A997" s="9" t="n"/>
      <c r="B997" s="9" t="n"/>
      <c r="C997" s="9" t="n"/>
      <c r="D997" s="9" t="n"/>
      <c r="E997" s="9" t="n"/>
      <c r="F997" s="9" t="n"/>
      <c r="G997" s="9" t="n"/>
    </row>
    <row r="998" ht="15.75" customHeight="1" s="496">
      <c r="A998" s="9" t="n"/>
      <c r="B998" s="9" t="n"/>
      <c r="C998" s="9" t="n"/>
      <c r="D998" s="9" t="n"/>
      <c r="E998" s="9" t="n"/>
      <c r="F998" s="9" t="n"/>
      <c r="G998" s="9" t="n"/>
    </row>
    <row r="999" ht="15.75" customHeight="1" s="496">
      <c r="A999" s="9" t="n"/>
      <c r="B999" s="9" t="n"/>
      <c r="C999" s="9" t="n"/>
      <c r="D999" s="9" t="n"/>
      <c r="E999" s="9" t="n"/>
      <c r="F999" s="9" t="n"/>
      <c r="G999" s="9" t="n"/>
    </row>
    <row r="1000" ht="15.75" customHeight="1" s="496">
      <c r="A1000" s="9" t="n"/>
      <c r="B1000" s="9" t="n"/>
      <c r="C1000" s="9" t="n"/>
      <c r="D1000" s="9" t="n"/>
      <c r="E1000" s="9" t="n"/>
      <c r="F1000" s="9" t="n"/>
      <c r="G1000" s="9" t="n"/>
    </row>
  </sheetData>
  <pageMargins left="0.75" right="0.75" top="1" bottom="1" header="0" footer="0"/>
  <pageSetup orientation="landscape"/>
</worksheet>
</file>

<file path=xl/worksheets/sheet33.xml><?xml version="1.0" encoding="utf-8"?>
<worksheet xmlns="http://schemas.openxmlformats.org/spreadsheetml/2006/main">
  <sheetPr>
    <outlinePr summaryBelow="0" summaryRight="0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.75" customWidth="1" style="496" min="1" max="1"/>
    <col width="35.25" customWidth="1" style="496" min="2" max="2"/>
    <col width="39" customWidth="1" style="496" min="3" max="3"/>
    <col width="30" customWidth="1" style="496" min="4" max="6"/>
    <col width="12.13" customWidth="1" style="496" min="7" max="7"/>
    <col width="25.25" customWidth="1" style="496" min="8" max="8"/>
    <col width="4.63" customWidth="1" style="496" min="10" max="21"/>
  </cols>
  <sheetData>
    <row r="1" ht="15.75" customHeight="1" s="496">
      <c r="A1" s="466" t="n"/>
      <c r="B1" s="466" t="n"/>
      <c r="C1" s="466" t="n"/>
      <c r="D1" s="466" t="n"/>
      <c r="E1" s="466" t="n"/>
      <c r="F1" s="466" t="n"/>
      <c r="G1" s="466" t="n"/>
      <c r="H1" s="466" t="n"/>
      <c r="I1" s="466" t="n"/>
      <c r="J1" s="466" t="n"/>
      <c r="K1" s="466" t="n"/>
      <c r="L1" s="466" t="n"/>
      <c r="M1" s="466" t="n"/>
      <c r="N1" s="467" t="n"/>
      <c r="O1" s="467" t="n"/>
      <c r="P1" s="467" t="n"/>
      <c r="Q1" s="467" t="n"/>
      <c r="R1" s="467" t="n"/>
      <c r="S1" s="467" t="n"/>
      <c r="T1" s="467" t="n"/>
      <c r="U1" s="467" t="n"/>
      <c r="V1" s="467" t="n"/>
      <c r="W1" s="467" t="n"/>
      <c r="X1" s="467" t="n"/>
      <c r="Y1" s="467" t="n"/>
      <c r="Z1" s="467" t="n"/>
    </row>
    <row r="2" ht="15.75" customHeight="1" s="496">
      <c r="A2" s="466" t="n"/>
      <c r="B2" s="468" t="n"/>
      <c r="C2" s="469" t="n"/>
      <c r="D2" s="470" t="n"/>
      <c r="E2" s="9" t="n"/>
      <c r="F2" s="9" t="n"/>
      <c r="G2" s="9" t="n"/>
      <c r="H2" s="470" t="n"/>
      <c r="J2" s="467" t="n"/>
      <c r="K2" s="467" t="n"/>
      <c r="L2" s="467" t="n"/>
      <c r="M2" s="467" t="n"/>
      <c r="N2" s="467" t="n"/>
      <c r="O2" s="467" t="n"/>
      <c r="P2" s="467" t="n"/>
      <c r="Q2" s="467" t="n"/>
      <c r="R2" s="467" t="n"/>
      <c r="S2" s="467" t="n"/>
      <c r="T2" s="467" t="n"/>
      <c r="U2" s="467" t="n"/>
      <c r="V2" s="467" t="n"/>
      <c r="W2" s="467" t="n"/>
      <c r="X2" s="467" t="n"/>
      <c r="Y2" s="467" t="n"/>
      <c r="Z2" s="467" t="n"/>
    </row>
    <row r="3" ht="15.75" customHeight="1" s="496">
      <c r="A3" s="466" t="n"/>
      <c r="B3" s="9" t="n"/>
      <c r="C3" s="9" t="n"/>
      <c r="D3" s="471" t="n"/>
      <c r="E3" s="471" t="n"/>
      <c r="F3" s="471" t="n"/>
      <c r="G3" s="471" t="n"/>
      <c r="H3" s="472" t="n"/>
      <c r="I3" s="472" t="n"/>
      <c r="J3" s="467" t="n"/>
      <c r="K3" s="467" t="n"/>
      <c r="L3" s="467" t="n"/>
      <c r="M3" s="467" t="n"/>
      <c r="N3" s="467" t="n"/>
      <c r="O3" s="467" t="n"/>
      <c r="P3" s="467" t="n"/>
      <c r="Q3" s="467" t="n"/>
      <c r="R3" s="467" t="n"/>
      <c r="S3" s="467" t="n"/>
      <c r="T3" s="467" t="n"/>
      <c r="U3" s="467" t="n"/>
      <c r="V3" s="467" t="n"/>
      <c r="W3" s="467" t="n"/>
      <c r="X3" s="467" t="n"/>
      <c r="Y3" s="467" t="n"/>
      <c r="Z3" s="467" t="n"/>
    </row>
    <row r="4" ht="15.75" customHeight="1" s="496">
      <c r="A4" s="466" t="n"/>
      <c r="B4" s="473" t="n"/>
      <c r="C4" s="473" t="n"/>
      <c r="D4" s="474" t="n"/>
      <c r="E4" s="474" t="n"/>
      <c r="F4" s="474" t="n"/>
      <c r="G4" s="475" t="n"/>
      <c r="H4" s="473" t="n"/>
      <c r="I4" s="473" t="n"/>
      <c r="J4" s="467" t="n"/>
      <c r="K4" s="467" t="n"/>
      <c r="L4" s="467" t="n"/>
      <c r="M4" s="467" t="n"/>
      <c r="N4" s="467" t="n"/>
      <c r="O4" s="467" t="n"/>
      <c r="P4" s="467" t="n"/>
      <c r="Q4" s="467" t="n"/>
      <c r="R4" s="467" t="n"/>
      <c r="S4" s="467" t="n"/>
      <c r="T4" s="467" t="n"/>
      <c r="U4" s="467" t="n"/>
      <c r="V4" s="467" t="n"/>
      <c r="W4" s="467" t="n"/>
      <c r="X4" s="467" t="n"/>
      <c r="Y4" s="467" t="n"/>
      <c r="Z4" s="467" t="n"/>
    </row>
    <row r="5" ht="15.75" customHeight="1" s="496">
      <c r="A5" s="466" t="n"/>
      <c r="B5" s="473" t="n"/>
      <c r="C5" s="473" t="n"/>
      <c r="D5" s="474" t="n"/>
      <c r="E5" s="474" t="n"/>
      <c r="F5" s="474" t="n"/>
      <c r="G5" s="475" t="n"/>
      <c r="H5" s="473" t="n"/>
      <c r="I5" s="473" t="n"/>
      <c r="J5" s="467" t="n"/>
      <c r="K5" s="467" t="n"/>
      <c r="L5" s="467" t="n"/>
      <c r="M5" s="467" t="n"/>
      <c r="N5" s="467" t="n"/>
      <c r="O5" s="467" t="n"/>
      <c r="P5" s="467" t="n"/>
      <c r="Q5" s="467" t="n"/>
      <c r="R5" s="467" t="n"/>
      <c r="S5" s="467" t="n"/>
      <c r="T5" s="467" t="n"/>
      <c r="U5" s="467" t="n"/>
      <c r="V5" s="467" t="n"/>
      <c r="W5" s="467" t="n"/>
      <c r="X5" s="467" t="n"/>
      <c r="Y5" s="467" t="n"/>
      <c r="Z5" s="467" t="n"/>
    </row>
    <row r="6" ht="15.75" customHeight="1" s="496">
      <c r="A6" s="466" t="n"/>
      <c r="B6" s="473" t="n"/>
      <c r="C6" s="473" t="n"/>
      <c r="D6" s="474" t="n"/>
      <c r="E6" s="474" t="n"/>
      <c r="F6" s="474" t="n"/>
      <c r="G6" s="475" t="n"/>
      <c r="H6" s="473" t="n"/>
      <c r="I6" s="473" t="n"/>
      <c r="J6" s="467" t="n"/>
      <c r="K6" s="467" t="n"/>
      <c r="L6" s="467" t="n"/>
      <c r="M6" s="467" t="n"/>
      <c r="N6" s="467" t="n"/>
      <c r="O6" s="467" t="n"/>
      <c r="P6" s="467" t="n"/>
      <c r="Q6" s="467" t="n"/>
      <c r="R6" s="467" t="n"/>
      <c r="S6" s="467" t="n"/>
      <c r="T6" s="467" t="n"/>
      <c r="U6" s="467" t="n"/>
      <c r="V6" s="467" t="n"/>
      <c r="W6" s="467" t="n"/>
      <c r="X6" s="467" t="n"/>
      <c r="Y6" s="467" t="n"/>
      <c r="Z6" s="467" t="n"/>
    </row>
    <row r="7" ht="15.75" customHeight="1" s="496">
      <c r="A7" s="466" t="n"/>
      <c r="B7" s="473" t="n"/>
      <c r="C7" s="473" t="n"/>
      <c r="D7" s="474" t="n"/>
      <c r="E7" s="474" t="n"/>
      <c r="F7" s="474" t="n"/>
      <c r="G7" s="475" t="n"/>
      <c r="H7" s="473" t="n"/>
      <c r="I7" s="473" t="n"/>
      <c r="J7" s="467" t="n"/>
      <c r="K7" s="467" t="n"/>
      <c r="L7" s="467" t="n"/>
      <c r="M7" s="467" t="n"/>
      <c r="N7" s="467" t="n"/>
      <c r="O7" s="467" t="n"/>
      <c r="P7" s="467" t="n"/>
      <c r="Q7" s="467" t="n"/>
      <c r="R7" s="467" t="n"/>
      <c r="S7" s="467" t="n"/>
      <c r="T7" s="467" t="n"/>
      <c r="U7" s="467" t="n"/>
      <c r="V7" s="467" t="n"/>
      <c r="W7" s="467" t="n"/>
      <c r="X7" s="467" t="n"/>
      <c r="Y7" s="467" t="n"/>
      <c r="Z7" s="467" t="n"/>
    </row>
    <row r="8" ht="15.75" customHeight="1" s="496">
      <c r="A8" s="466" t="n"/>
      <c r="B8" s="473" t="n"/>
      <c r="C8" s="473" t="n"/>
      <c r="D8" s="474" t="n"/>
      <c r="E8" s="474" t="n"/>
      <c r="F8" s="474" t="n"/>
      <c r="G8" s="475" t="n"/>
      <c r="H8" s="473" t="n"/>
      <c r="I8" s="473" t="n"/>
      <c r="J8" s="467" t="n"/>
      <c r="K8" s="467" t="n"/>
      <c r="L8" s="467" t="n"/>
      <c r="M8" s="467" t="n"/>
      <c r="N8" s="467" t="n"/>
      <c r="O8" s="467" t="n"/>
      <c r="P8" s="467" t="n"/>
      <c r="Q8" s="467" t="n"/>
      <c r="R8" s="467" t="n"/>
      <c r="S8" s="467" t="n"/>
      <c r="T8" s="467" t="n"/>
      <c r="U8" s="467" t="n"/>
      <c r="V8" s="467" t="n"/>
      <c r="W8" s="467" t="n"/>
      <c r="X8" s="467" t="n"/>
      <c r="Y8" s="467" t="n"/>
      <c r="Z8" s="467" t="n"/>
    </row>
    <row r="9" ht="15.75" customHeight="1" s="496">
      <c r="A9" s="466" t="n"/>
      <c r="B9" s="473" t="n"/>
      <c r="C9" s="473" t="n"/>
      <c r="D9" s="474" t="n"/>
      <c r="E9" s="474" t="n"/>
      <c r="F9" s="474" t="n"/>
      <c r="G9" s="475" t="n"/>
      <c r="H9" s="473" t="n"/>
      <c r="I9" s="473" t="n"/>
      <c r="J9" s="467" t="n"/>
      <c r="K9" s="467" t="n"/>
      <c r="L9" s="467" t="n"/>
      <c r="M9" s="467" t="n"/>
      <c r="N9" s="467" t="n"/>
      <c r="O9" s="467" t="n"/>
      <c r="P9" s="467" t="n"/>
      <c r="Q9" s="467" t="n"/>
      <c r="R9" s="467" t="n"/>
      <c r="S9" s="467" t="n"/>
      <c r="T9" s="467" t="n"/>
      <c r="U9" s="467" t="n"/>
      <c r="V9" s="467" t="n"/>
      <c r="W9" s="467" t="n"/>
      <c r="X9" s="467" t="n"/>
      <c r="Y9" s="467" t="n"/>
      <c r="Z9" s="467" t="n"/>
    </row>
    <row r="10" ht="15.75" customHeight="1" s="496">
      <c r="A10" s="466" t="n"/>
      <c r="B10" s="473" t="n"/>
      <c r="C10" s="473" t="n"/>
      <c r="D10" s="474" t="n"/>
      <c r="E10" s="474" t="n"/>
      <c r="F10" s="474" t="n"/>
      <c r="G10" s="475" t="n"/>
      <c r="H10" s="473" t="n"/>
      <c r="I10" s="473" t="n"/>
      <c r="J10" s="467" t="n"/>
      <c r="K10" s="467" t="n"/>
      <c r="L10" s="467" t="n"/>
      <c r="M10" s="467" t="n"/>
      <c r="N10" s="467" t="n"/>
      <c r="O10" s="467" t="n"/>
      <c r="P10" s="467" t="n"/>
      <c r="Q10" s="467" t="n"/>
      <c r="R10" s="467" t="n"/>
      <c r="S10" s="467" t="n"/>
      <c r="T10" s="467" t="n"/>
      <c r="U10" s="467" t="n"/>
      <c r="V10" s="467" t="n"/>
      <c r="W10" s="467" t="n"/>
      <c r="X10" s="467" t="n"/>
      <c r="Y10" s="467" t="n"/>
      <c r="Z10" s="467" t="n"/>
    </row>
    <row r="11" ht="15.75" customHeight="1" s="496">
      <c r="A11" s="466" t="n"/>
      <c r="B11" s="473" t="n"/>
      <c r="C11" s="473" t="n"/>
      <c r="D11" s="474" t="n"/>
      <c r="E11" s="474" t="n"/>
      <c r="F11" s="474" t="n"/>
      <c r="G11" s="475" t="n"/>
      <c r="H11" s="473" t="n"/>
      <c r="I11" s="473" t="n"/>
      <c r="J11" s="467" t="n"/>
      <c r="K11" s="467" t="n"/>
      <c r="L11" s="467" t="n"/>
      <c r="M11" s="467" t="n"/>
      <c r="N11" s="467" t="n"/>
      <c r="O11" s="467" t="n"/>
      <c r="P11" s="467" t="n"/>
      <c r="Q11" s="467" t="n"/>
      <c r="R11" s="467" t="n"/>
      <c r="S11" s="467" t="n"/>
      <c r="T11" s="467" t="n"/>
      <c r="U11" s="467" t="n"/>
      <c r="V11" s="467" t="n"/>
      <c r="W11" s="467" t="n"/>
      <c r="X11" s="467" t="n"/>
      <c r="Y11" s="467" t="n"/>
      <c r="Z11" s="467" t="n"/>
    </row>
    <row r="12" ht="15.75" customHeight="1" s="496">
      <c r="A12" s="466" t="n"/>
      <c r="B12" s="473" t="n"/>
      <c r="C12" s="473" t="n"/>
      <c r="D12" s="474" t="n"/>
      <c r="E12" s="474" t="n"/>
      <c r="F12" s="474" t="n"/>
      <c r="G12" s="475" t="n"/>
      <c r="H12" s="473" t="n"/>
      <c r="I12" s="473" t="n"/>
      <c r="J12" s="467" t="n"/>
      <c r="K12" s="467" t="n"/>
      <c r="L12" s="467" t="n"/>
      <c r="M12" s="467" t="n"/>
      <c r="N12" s="467" t="n"/>
      <c r="O12" s="467" t="n"/>
      <c r="P12" s="467" t="n"/>
      <c r="Q12" s="467" t="n"/>
      <c r="R12" s="467" t="n"/>
      <c r="S12" s="467" t="n"/>
      <c r="T12" s="467" t="n"/>
      <c r="U12" s="467" t="n"/>
      <c r="V12" s="467" t="n"/>
      <c r="W12" s="467" t="n"/>
      <c r="X12" s="467" t="n"/>
      <c r="Y12" s="467" t="n"/>
      <c r="Z12" s="467" t="n"/>
    </row>
    <row r="13" ht="15.75" customHeight="1" s="496">
      <c r="A13" s="466" t="n"/>
      <c r="B13" s="473" t="n"/>
      <c r="C13" s="473" t="n"/>
      <c r="D13" s="474" t="n"/>
      <c r="E13" s="474" t="n"/>
      <c r="F13" s="474" t="n"/>
      <c r="G13" s="475" t="n"/>
      <c r="H13" s="473" t="n"/>
      <c r="I13" s="473" t="n"/>
      <c r="J13" s="467" t="n"/>
      <c r="K13" s="467" t="n"/>
      <c r="L13" s="467" t="n"/>
      <c r="M13" s="467" t="n"/>
      <c r="N13" s="467" t="n"/>
      <c r="O13" s="467" t="n"/>
      <c r="P13" s="467" t="n"/>
      <c r="Q13" s="467" t="n"/>
      <c r="R13" s="467" t="n"/>
      <c r="S13" s="467" t="n"/>
      <c r="T13" s="467" t="n"/>
      <c r="U13" s="467" t="n"/>
      <c r="V13" s="467" t="n"/>
      <c r="W13" s="467" t="n"/>
      <c r="X13" s="467" t="n"/>
      <c r="Y13" s="467" t="n"/>
      <c r="Z13" s="467" t="n"/>
    </row>
    <row r="14" ht="15.75" customHeight="1" s="496">
      <c r="A14" s="466" t="n"/>
      <c r="B14" s="473" t="n"/>
      <c r="C14" s="473" t="n"/>
      <c r="D14" s="474" t="n"/>
      <c r="E14" s="474" t="n"/>
      <c r="F14" s="474" t="n"/>
      <c r="G14" s="475" t="n"/>
      <c r="H14" s="473" t="n"/>
      <c r="I14" s="473" t="n"/>
      <c r="J14" s="467" t="n"/>
      <c r="K14" s="467" t="n"/>
      <c r="L14" s="467" t="n"/>
      <c r="M14" s="467" t="n"/>
      <c r="N14" s="467" t="n"/>
      <c r="O14" s="467" t="n"/>
      <c r="P14" s="467" t="n"/>
      <c r="Q14" s="467" t="n"/>
      <c r="R14" s="467" t="n"/>
      <c r="S14" s="467" t="n"/>
      <c r="T14" s="467" t="n"/>
      <c r="U14" s="467" t="n"/>
      <c r="V14" s="467" t="n"/>
      <c r="W14" s="467" t="n"/>
      <c r="X14" s="467" t="n"/>
      <c r="Y14" s="467" t="n"/>
      <c r="Z14" s="467" t="n"/>
    </row>
    <row r="15" ht="15.75" customHeight="1" s="496">
      <c r="A15" s="466" t="n"/>
      <c r="B15" s="473" t="n"/>
      <c r="C15" s="473" t="n"/>
      <c r="D15" s="474" t="n"/>
      <c r="E15" s="474" t="n"/>
      <c r="F15" s="474" t="n"/>
      <c r="G15" s="475" t="n"/>
      <c r="H15" s="473" t="n"/>
      <c r="I15" s="473" t="n"/>
      <c r="J15" s="467" t="n"/>
      <c r="K15" s="467" t="n"/>
      <c r="L15" s="467" t="n"/>
      <c r="M15" s="467" t="n"/>
      <c r="N15" s="467" t="n"/>
      <c r="O15" s="467" t="n"/>
      <c r="P15" s="467" t="n"/>
      <c r="Q15" s="467" t="n"/>
      <c r="R15" s="467" t="n"/>
      <c r="S15" s="467" t="n"/>
      <c r="T15" s="467" t="n"/>
      <c r="U15" s="467" t="n"/>
      <c r="V15" s="467" t="n"/>
      <c r="W15" s="467" t="n"/>
      <c r="X15" s="467" t="n"/>
      <c r="Y15" s="467" t="n"/>
      <c r="Z15" s="467" t="n"/>
    </row>
    <row r="16" ht="15.75" customHeight="1" s="496">
      <c r="A16" s="466" t="n"/>
      <c r="B16" s="473" t="n"/>
      <c r="C16" s="473" t="n"/>
      <c r="D16" s="474" t="n"/>
      <c r="E16" s="474" t="n"/>
      <c r="F16" s="474" t="n"/>
      <c r="G16" s="475" t="n"/>
      <c r="H16" s="473" t="n"/>
      <c r="I16" s="473" t="n"/>
      <c r="J16" s="467" t="n"/>
      <c r="K16" s="467" t="n"/>
      <c r="L16" s="467" t="n"/>
      <c r="M16" s="467" t="n"/>
      <c r="N16" s="467" t="n"/>
      <c r="O16" s="467" t="n"/>
      <c r="P16" s="467" t="n"/>
      <c r="Q16" s="467" t="n"/>
      <c r="R16" s="467" t="n"/>
      <c r="S16" s="467" t="n"/>
      <c r="T16" s="467" t="n"/>
      <c r="U16" s="467" t="n"/>
      <c r="V16" s="467" t="n"/>
      <c r="W16" s="467" t="n"/>
      <c r="X16" s="467" t="n"/>
      <c r="Y16" s="467" t="n"/>
      <c r="Z16" s="467" t="n"/>
    </row>
    <row r="17" ht="15.75" customHeight="1" s="496">
      <c r="A17" s="466" t="n"/>
      <c r="B17" s="473" t="n"/>
      <c r="C17" s="473" t="n"/>
      <c r="D17" s="474" t="n"/>
      <c r="E17" s="474" t="n"/>
      <c r="F17" s="474" t="n"/>
      <c r="G17" s="475" t="n"/>
      <c r="H17" s="473" t="n"/>
      <c r="I17" s="473" t="n"/>
      <c r="J17" s="467" t="n"/>
      <c r="K17" s="467" t="n"/>
      <c r="L17" s="467" t="n"/>
      <c r="M17" s="467" t="n"/>
      <c r="N17" s="467" t="n"/>
      <c r="O17" s="467" t="n"/>
      <c r="P17" s="467" t="n"/>
      <c r="Q17" s="467" t="n"/>
      <c r="R17" s="467" t="n"/>
      <c r="S17" s="467" t="n"/>
      <c r="T17" s="467" t="n"/>
      <c r="U17" s="467" t="n"/>
      <c r="V17" s="467" t="n"/>
      <c r="W17" s="467" t="n"/>
      <c r="X17" s="467" t="n"/>
      <c r="Y17" s="467" t="n"/>
      <c r="Z17" s="467" t="n"/>
    </row>
    <row r="18" ht="15.75" customHeight="1" s="496">
      <c r="A18" s="466" t="n"/>
      <c r="B18" s="473" t="n"/>
      <c r="C18" s="473" t="n"/>
      <c r="D18" s="474" t="n"/>
      <c r="E18" s="474" t="n"/>
      <c r="F18" s="474" t="n"/>
      <c r="G18" s="475" t="n"/>
      <c r="H18" s="473" t="n"/>
      <c r="I18" s="473" t="n"/>
      <c r="J18" s="467" t="n"/>
      <c r="K18" s="467" t="n"/>
      <c r="L18" s="467" t="n"/>
      <c r="M18" s="467" t="n"/>
      <c r="N18" s="467" t="n"/>
      <c r="O18" s="467" t="n"/>
      <c r="P18" s="467" t="n"/>
      <c r="Q18" s="467" t="n"/>
      <c r="R18" s="467" t="n"/>
      <c r="S18" s="467" t="n"/>
      <c r="T18" s="467" t="n"/>
      <c r="U18" s="467" t="n"/>
      <c r="V18" s="467" t="n"/>
      <c r="W18" s="467" t="n"/>
      <c r="X18" s="467" t="n"/>
      <c r="Y18" s="467" t="n"/>
      <c r="Z18" s="467" t="n"/>
    </row>
    <row r="19" ht="15.75" customHeight="1" s="496">
      <c r="A19" s="466" t="n"/>
      <c r="B19" s="473" t="n"/>
      <c r="C19" s="473" t="n"/>
      <c r="D19" s="474" t="n"/>
      <c r="E19" s="474" t="n"/>
      <c r="F19" s="474" t="n"/>
      <c r="G19" s="475" t="n"/>
      <c r="H19" s="473" t="n"/>
      <c r="I19" s="473" t="n"/>
      <c r="J19" s="467" t="n"/>
      <c r="K19" s="467" t="n"/>
      <c r="L19" s="467" t="n"/>
      <c r="M19" s="467" t="n"/>
      <c r="N19" s="467" t="n"/>
      <c r="O19" s="467" t="n"/>
      <c r="P19" s="467" t="n"/>
      <c r="Q19" s="467" t="n"/>
      <c r="R19" s="467" t="n"/>
      <c r="S19" s="467" t="n"/>
      <c r="T19" s="467" t="n"/>
      <c r="U19" s="467" t="n"/>
      <c r="V19" s="467" t="n"/>
      <c r="W19" s="467" t="n"/>
      <c r="X19" s="467" t="n"/>
      <c r="Y19" s="467" t="n"/>
      <c r="Z19" s="467" t="n"/>
    </row>
    <row r="20" ht="15.75" customHeight="1" s="496">
      <c r="A20" s="466" t="n"/>
      <c r="B20" s="473" t="n"/>
      <c r="C20" s="473" t="n"/>
      <c r="D20" s="474" t="n"/>
      <c r="E20" s="474" t="n"/>
      <c r="F20" s="474" t="n"/>
      <c r="G20" s="475" t="n"/>
      <c r="H20" s="473" t="n"/>
      <c r="I20" s="473" t="n"/>
      <c r="J20" s="467" t="n"/>
      <c r="K20" s="467" t="n"/>
      <c r="L20" s="467" t="n"/>
      <c r="M20" s="467" t="n"/>
      <c r="N20" s="467" t="n"/>
      <c r="O20" s="467" t="n"/>
      <c r="P20" s="467" t="n"/>
      <c r="Q20" s="467" t="n"/>
      <c r="R20" s="467" t="n"/>
      <c r="S20" s="467" t="n"/>
      <c r="T20" s="467" t="n"/>
      <c r="U20" s="467" t="n"/>
      <c r="V20" s="467" t="n"/>
      <c r="W20" s="467" t="n"/>
      <c r="X20" s="467" t="n"/>
      <c r="Y20" s="467" t="n"/>
      <c r="Z20" s="467" t="n"/>
    </row>
    <row r="21" ht="15.75" customHeight="1" s="496">
      <c r="A21" s="466" t="n"/>
      <c r="B21" s="473" t="n"/>
      <c r="C21" s="473" t="n"/>
      <c r="D21" s="474" t="n"/>
      <c r="E21" s="474" t="n"/>
      <c r="F21" s="474" t="n"/>
      <c r="G21" s="475" t="n"/>
      <c r="H21" s="473" t="n"/>
      <c r="I21" s="473" t="n"/>
      <c r="J21" s="467" t="n"/>
      <c r="K21" s="467" t="n"/>
      <c r="L21" s="467" t="n"/>
      <c r="M21" s="467" t="n"/>
      <c r="N21" s="467" t="n"/>
      <c r="O21" s="467" t="n"/>
      <c r="P21" s="467" t="n"/>
      <c r="Q21" s="467" t="n"/>
      <c r="R21" s="467" t="n"/>
      <c r="S21" s="467" t="n"/>
      <c r="T21" s="467" t="n"/>
      <c r="U21" s="467" t="n"/>
      <c r="V21" s="467" t="n"/>
      <c r="W21" s="467" t="n"/>
      <c r="X21" s="467" t="n"/>
      <c r="Y21" s="467" t="n"/>
      <c r="Z21" s="467" t="n"/>
    </row>
    <row r="22" ht="15.75" customHeight="1" s="496">
      <c r="A22" s="466" t="n"/>
      <c r="B22" s="467" t="n"/>
      <c r="C22" s="467" t="n"/>
      <c r="D22" s="467" t="n"/>
      <c r="E22" s="467" t="n"/>
      <c r="F22" s="467" t="n"/>
      <c r="G22" s="467" t="n"/>
      <c r="H22" s="467" t="n"/>
      <c r="I22" s="467" t="n"/>
      <c r="J22" s="467" t="n"/>
      <c r="K22" s="467" t="n"/>
      <c r="L22" s="467" t="n"/>
      <c r="M22" s="467" t="n"/>
      <c r="N22" s="467" t="n"/>
      <c r="O22" s="467" t="n"/>
      <c r="P22" s="467" t="n"/>
      <c r="Q22" s="467" t="n"/>
      <c r="R22" s="467" t="n"/>
      <c r="S22" s="467" t="n"/>
      <c r="T22" s="467" t="n"/>
      <c r="U22" s="467" t="n"/>
      <c r="V22" s="467" t="n"/>
      <c r="W22" s="467" t="n"/>
      <c r="X22" s="467" t="n"/>
      <c r="Y22" s="467" t="n"/>
      <c r="Z22" s="467" t="n"/>
    </row>
    <row r="23" ht="15.75" customHeight="1" s="496">
      <c r="A23" s="466" t="n"/>
      <c r="B23" s="467" t="n"/>
      <c r="C23" s="467" t="n"/>
      <c r="D23" s="467" t="n"/>
      <c r="E23" s="467" t="n"/>
      <c r="F23" s="467" t="n"/>
      <c r="G23" s="467" t="n"/>
      <c r="H23" s="467" t="n"/>
      <c r="I23" s="467" t="n"/>
      <c r="J23" s="467" t="n"/>
      <c r="K23" s="467" t="n"/>
      <c r="L23" s="467" t="n"/>
      <c r="M23" s="467" t="n"/>
      <c r="N23" s="467" t="n"/>
      <c r="O23" s="467" t="n"/>
      <c r="P23" s="467" t="n"/>
      <c r="Q23" s="467" t="n"/>
      <c r="R23" s="467" t="n"/>
      <c r="S23" s="467" t="n"/>
      <c r="T23" s="467" t="n"/>
      <c r="U23" s="467" t="n"/>
      <c r="V23" s="467" t="n"/>
      <c r="W23" s="467" t="n"/>
      <c r="X23" s="467" t="n"/>
      <c r="Y23" s="467" t="n"/>
      <c r="Z23" s="467" t="n"/>
    </row>
    <row r="24" ht="15.75" customHeight="1" s="496">
      <c r="A24" s="466" t="n"/>
      <c r="B24" s="476" t="n"/>
      <c r="C24" s="476" t="n"/>
      <c r="D24" s="476" t="n"/>
      <c r="E24" s="476" t="n"/>
      <c r="F24" s="476" t="n"/>
      <c r="G24" s="467" t="n"/>
      <c r="H24" s="477" t="n"/>
      <c r="I24" s="478" t="n"/>
      <c r="J24" s="479" t="n"/>
      <c r="K24" s="479" t="n"/>
      <c r="L24" s="479" t="n"/>
      <c r="M24" s="479" t="n"/>
      <c r="N24" s="479" t="n"/>
      <c r="O24" s="479" t="n"/>
      <c r="P24" s="479" t="n"/>
      <c r="Q24" s="479" t="n"/>
      <c r="R24" s="479" t="n"/>
      <c r="S24" s="479" t="n"/>
      <c r="T24" s="479" t="n"/>
      <c r="U24" s="479" t="n"/>
      <c r="V24" s="479" t="n"/>
      <c r="W24" s="479" t="n"/>
      <c r="X24" s="479" t="n"/>
      <c r="Y24" s="479" t="n"/>
      <c r="Z24" s="479" t="n"/>
    </row>
    <row r="25" ht="15.75" customHeight="1" s="496">
      <c r="A25" s="466" t="n"/>
      <c r="B25" s="98" t="n"/>
      <c r="C25" s="98" t="n"/>
      <c r="D25" s="98" t="n"/>
      <c r="E25" s="98" t="n"/>
      <c r="F25" s="98" t="n"/>
      <c r="G25" s="467" t="n"/>
      <c r="H25" s="473" t="n"/>
      <c r="I25" s="480" t="n"/>
      <c r="J25" s="481" t="n"/>
      <c r="K25" s="482" t="n"/>
      <c r="L25" s="482" t="n"/>
      <c r="M25" s="482" t="n"/>
      <c r="N25" s="482" t="n"/>
      <c r="O25" s="482" t="n"/>
      <c r="P25" s="482" t="n"/>
      <c r="Q25" s="482" t="n"/>
      <c r="R25" s="482" t="n"/>
      <c r="S25" s="482" t="n"/>
      <c r="T25" s="482" t="n"/>
      <c r="U25" s="482" t="n"/>
      <c r="V25" s="482" t="n"/>
      <c r="W25" s="482" t="n"/>
      <c r="X25" s="482" t="n"/>
      <c r="Y25" s="482" t="n"/>
      <c r="Z25" s="482" t="n"/>
    </row>
    <row r="26" ht="15.75" customHeight="1" s="496">
      <c r="A26" s="466" t="n"/>
      <c r="B26" s="98" t="n"/>
      <c r="C26" s="98" t="n"/>
      <c r="D26" s="98" t="n"/>
      <c r="E26" s="98" t="n"/>
      <c r="F26" s="98" t="n"/>
      <c r="G26" s="467" t="n"/>
      <c r="H26" s="473" t="n"/>
      <c r="I26" s="480" t="n"/>
      <c r="J26" s="482" t="n"/>
      <c r="K26" s="481" t="n"/>
      <c r="L26" s="482" t="n"/>
      <c r="M26" s="482" t="n"/>
      <c r="N26" s="482" t="n"/>
      <c r="O26" s="482" t="n"/>
      <c r="P26" s="482" t="n"/>
      <c r="Q26" s="482" t="n"/>
      <c r="R26" s="482" t="n"/>
      <c r="S26" s="482" t="n"/>
      <c r="T26" s="482" t="n"/>
      <c r="U26" s="482" t="n"/>
      <c r="V26" s="482" t="n"/>
      <c r="W26" s="482" t="n"/>
      <c r="X26" s="482" t="n"/>
      <c r="Y26" s="482" t="n"/>
      <c r="Z26" s="482" t="n"/>
    </row>
    <row r="27" ht="15.75" customHeight="1" s="496">
      <c r="A27" s="466" t="n"/>
      <c r="B27" s="98" t="n"/>
      <c r="C27" s="98" t="n"/>
      <c r="D27" s="98" t="n"/>
      <c r="E27" s="98" t="n"/>
      <c r="F27" s="98" t="n"/>
      <c r="G27" s="467" t="n"/>
      <c r="H27" s="473" t="n"/>
      <c r="I27" s="480" t="n"/>
      <c r="J27" s="482" t="n"/>
      <c r="K27" s="482" t="n"/>
      <c r="L27" s="481" t="n"/>
      <c r="M27" s="482" t="n"/>
      <c r="N27" s="482" t="n"/>
      <c r="O27" s="482" t="n"/>
      <c r="P27" s="482" t="n"/>
      <c r="Q27" s="482" t="n"/>
      <c r="R27" s="482" t="n"/>
      <c r="S27" s="482" t="n"/>
      <c r="T27" s="482" t="n"/>
      <c r="U27" s="482" t="n"/>
      <c r="V27" s="482" t="n"/>
      <c r="W27" s="482" t="n"/>
      <c r="X27" s="482" t="n"/>
      <c r="Y27" s="482" t="n"/>
      <c r="Z27" s="482" t="n"/>
    </row>
    <row r="28" ht="15.75" customHeight="1" s="496">
      <c r="A28" s="466" t="n"/>
      <c r="B28" s="98" t="n"/>
      <c r="C28" s="98" t="n"/>
      <c r="D28" s="98" t="n"/>
      <c r="E28" s="98" t="n"/>
      <c r="F28" s="98" t="n"/>
      <c r="G28" s="467" t="n"/>
      <c r="H28" s="473" t="n"/>
      <c r="I28" s="480" t="n"/>
      <c r="J28" s="482" t="n"/>
      <c r="K28" s="482" t="n"/>
      <c r="L28" s="482" t="n"/>
      <c r="M28" s="481" t="n"/>
      <c r="N28" s="482" t="n"/>
      <c r="O28" s="482" t="n"/>
      <c r="P28" s="482" t="n"/>
      <c r="Q28" s="482" t="n"/>
      <c r="R28" s="482" t="n"/>
      <c r="S28" s="482" t="n"/>
      <c r="T28" s="482" t="n"/>
      <c r="U28" s="482" t="n"/>
      <c r="V28" s="482" t="n"/>
      <c r="W28" s="482" t="n"/>
      <c r="X28" s="482" t="n"/>
      <c r="Y28" s="482" t="n"/>
      <c r="Z28" s="482" t="n"/>
    </row>
    <row r="29" ht="15.75" customHeight="1" s="496">
      <c r="A29" s="466" t="n"/>
      <c r="B29" s="98" t="n"/>
      <c r="C29" s="98" t="n"/>
      <c r="D29" s="98" t="n"/>
      <c r="E29" s="98" t="n"/>
      <c r="F29" s="98" t="n"/>
      <c r="G29" s="467" t="n"/>
      <c r="H29" s="473" t="n"/>
      <c r="I29" s="480" t="n"/>
      <c r="J29" s="482" t="n"/>
      <c r="K29" s="482" t="n"/>
      <c r="L29" s="482" t="n"/>
      <c r="M29" s="482" t="n"/>
      <c r="N29" s="481" t="n"/>
      <c r="O29" s="482" t="n"/>
      <c r="P29" s="482" t="n"/>
      <c r="Q29" s="482" t="n"/>
      <c r="R29" s="482" t="n"/>
      <c r="S29" s="482" t="n"/>
      <c r="T29" s="482" t="n"/>
      <c r="U29" s="482" t="n"/>
      <c r="V29" s="482" t="n"/>
      <c r="W29" s="482" t="n"/>
      <c r="X29" s="482" t="n"/>
      <c r="Y29" s="482" t="n"/>
      <c r="Z29" s="482" t="n"/>
    </row>
    <row r="30" ht="15.75" customHeight="1" s="496">
      <c r="A30" s="466" t="n"/>
      <c r="B30" s="98" t="n"/>
      <c r="C30" s="98" t="n"/>
      <c r="D30" s="98" t="n"/>
      <c r="E30" s="98" t="n"/>
      <c r="F30" s="98" t="n"/>
      <c r="G30" s="467" t="n"/>
      <c r="H30" s="473" t="n"/>
      <c r="I30" s="480" t="n"/>
      <c r="J30" s="482" t="n"/>
      <c r="K30" s="482" t="n"/>
      <c r="L30" s="482" t="n"/>
      <c r="M30" s="482" t="n"/>
      <c r="N30" s="482" t="n"/>
      <c r="O30" s="481" t="n"/>
      <c r="P30" s="482" t="n"/>
      <c r="Q30" s="482" t="n"/>
      <c r="R30" s="482" t="n"/>
      <c r="S30" s="482" t="n"/>
      <c r="T30" s="482" t="n"/>
      <c r="U30" s="482" t="n"/>
      <c r="V30" s="482" t="n"/>
      <c r="W30" s="482" t="n"/>
      <c r="X30" s="482" t="n"/>
      <c r="Y30" s="482" t="n"/>
      <c r="Z30" s="482" t="n"/>
    </row>
    <row r="31" ht="15.75" customHeight="1" s="496">
      <c r="A31" s="466" t="n"/>
      <c r="B31" s="98" t="n"/>
      <c r="C31" s="98" t="n"/>
      <c r="D31" s="98" t="n"/>
      <c r="E31" s="98" t="n"/>
      <c r="F31" s="98" t="n"/>
      <c r="G31" s="467" t="n"/>
      <c r="H31" s="473" t="n"/>
      <c r="I31" s="480" t="n"/>
      <c r="J31" s="482" t="n"/>
      <c r="K31" s="482" t="n"/>
      <c r="L31" s="482" t="n"/>
      <c r="M31" s="482" t="n"/>
      <c r="N31" s="482" t="n"/>
      <c r="O31" s="482" t="n"/>
      <c r="P31" s="481" t="n"/>
      <c r="Q31" s="482" t="n"/>
      <c r="R31" s="482" t="n"/>
      <c r="S31" s="482" t="n"/>
      <c r="T31" s="482" t="n"/>
      <c r="U31" s="482" t="n"/>
      <c r="V31" s="482" t="n"/>
      <c r="W31" s="482" t="n"/>
      <c r="X31" s="482" t="n"/>
      <c r="Y31" s="482" t="n"/>
      <c r="Z31" s="482" t="n"/>
    </row>
    <row r="32" ht="15.75" customHeight="1" s="496">
      <c r="A32" s="466" t="n"/>
      <c r="B32" s="98" t="n"/>
      <c r="C32" s="98" t="n"/>
      <c r="D32" s="98" t="n"/>
      <c r="E32" s="98" t="n"/>
      <c r="F32" s="98" t="n"/>
      <c r="G32" s="467" t="n"/>
      <c r="H32" s="473" t="n"/>
      <c r="I32" s="480" t="n"/>
      <c r="J32" s="482" t="n"/>
      <c r="K32" s="482" t="n"/>
      <c r="L32" s="482" t="n"/>
      <c r="M32" s="482" t="n"/>
      <c r="N32" s="482" t="n"/>
      <c r="O32" s="482" t="n"/>
      <c r="P32" s="482" t="n"/>
      <c r="Q32" s="481" t="n"/>
      <c r="R32" s="482" t="n"/>
      <c r="S32" s="482" t="n"/>
      <c r="T32" s="482" t="n"/>
      <c r="U32" s="482" t="n"/>
      <c r="V32" s="482" t="n"/>
      <c r="W32" s="482" t="n"/>
      <c r="X32" s="482" t="n"/>
      <c r="Y32" s="482" t="n"/>
      <c r="Z32" s="482" t="n"/>
    </row>
    <row r="33" ht="15.75" customHeight="1" s="496">
      <c r="A33" s="191" t="n"/>
      <c r="B33" s="98" t="n"/>
      <c r="C33" s="98" t="n"/>
      <c r="D33" s="98" t="n"/>
      <c r="E33" s="98" t="n"/>
      <c r="F33" s="98" t="n"/>
      <c r="G33" s="467" t="n"/>
      <c r="H33" s="473" t="n"/>
      <c r="I33" s="480" t="n"/>
      <c r="J33" s="482" t="n"/>
      <c r="K33" s="482" t="n"/>
      <c r="L33" s="482" t="n"/>
      <c r="M33" s="482" t="n"/>
      <c r="N33" s="482" t="n"/>
      <c r="O33" s="482" t="n"/>
      <c r="P33" s="482" t="n"/>
      <c r="Q33" s="482" t="n"/>
      <c r="R33" s="481" t="n"/>
      <c r="S33" s="482" t="n"/>
      <c r="T33" s="482" t="n"/>
      <c r="U33" s="482" t="n"/>
      <c r="V33" s="482" t="n"/>
      <c r="W33" s="482" t="n"/>
      <c r="X33" s="482" t="n"/>
      <c r="Y33" s="482" t="n"/>
      <c r="Z33" s="482" t="n"/>
    </row>
    <row r="34" ht="15.75" customHeight="1" s="496">
      <c r="A34" s="191" t="n"/>
      <c r="B34" s="98" t="n"/>
      <c r="C34" s="98" t="n"/>
      <c r="D34" s="98" t="n"/>
      <c r="E34" s="98" t="n"/>
      <c r="F34" s="98" t="n"/>
      <c r="G34" s="467" t="n"/>
      <c r="H34" s="473" t="n"/>
      <c r="I34" s="480" t="n"/>
      <c r="J34" s="482" t="n"/>
      <c r="K34" s="482" t="n"/>
      <c r="L34" s="482" t="n"/>
      <c r="M34" s="482" t="n"/>
      <c r="N34" s="482" t="n"/>
      <c r="O34" s="482" t="n"/>
      <c r="P34" s="482" t="n"/>
      <c r="Q34" s="482" t="n"/>
      <c r="R34" s="482" t="n"/>
      <c r="S34" s="481" t="n"/>
      <c r="T34" s="482" t="n"/>
      <c r="U34" s="482" t="n"/>
      <c r="V34" s="482" t="n"/>
      <c r="W34" s="482" t="n"/>
      <c r="X34" s="482" t="n"/>
      <c r="Y34" s="482" t="n"/>
      <c r="Z34" s="482" t="n"/>
    </row>
    <row r="35" ht="15.75" customHeight="1" s="496">
      <c r="A35" s="191" t="n"/>
      <c r="B35" s="98" t="n"/>
      <c r="C35" s="98" t="n"/>
      <c r="D35" s="98" t="n"/>
      <c r="E35" s="98" t="n"/>
      <c r="F35" s="98" t="n"/>
      <c r="G35" s="467" t="n"/>
      <c r="H35" s="473" t="n"/>
      <c r="I35" s="480" t="n"/>
      <c r="J35" s="482" t="n"/>
      <c r="K35" s="482" t="n"/>
      <c r="L35" s="482" t="n"/>
      <c r="M35" s="482" t="n"/>
      <c r="N35" s="482" t="n"/>
      <c r="O35" s="482" t="n"/>
      <c r="P35" s="482" t="n"/>
      <c r="Q35" s="482" t="n"/>
      <c r="R35" s="482" t="n"/>
      <c r="S35" s="482" t="n"/>
      <c r="T35" s="481" t="n"/>
      <c r="U35" s="482" t="n"/>
      <c r="V35" s="482" t="n"/>
      <c r="W35" s="482" t="n"/>
      <c r="X35" s="482" t="n"/>
      <c r="Y35" s="482" t="n"/>
      <c r="Z35" s="482" t="n"/>
    </row>
    <row r="36" ht="15.75" customHeight="1" s="496">
      <c r="A36" s="191" t="n"/>
      <c r="B36" s="98" t="n"/>
      <c r="C36" s="98" t="n"/>
      <c r="D36" s="98" t="n"/>
      <c r="E36" s="98" t="n"/>
      <c r="F36" s="98" t="n"/>
      <c r="G36" s="467" t="n"/>
      <c r="H36" s="473" t="n"/>
      <c r="I36" s="480" t="n"/>
      <c r="J36" s="482" t="n"/>
      <c r="K36" s="482" t="n"/>
      <c r="L36" s="482" t="n"/>
      <c r="M36" s="482" t="n"/>
      <c r="N36" s="482" t="n"/>
      <c r="O36" s="482" t="n"/>
      <c r="P36" s="482" t="n"/>
      <c r="Q36" s="482" t="n"/>
      <c r="R36" s="482" t="n"/>
      <c r="S36" s="482" t="n"/>
      <c r="T36" s="482" t="n"/>
      <c r="U36" s="481" t="n"/>
      <c r="V36" s="482" t="n"/>
      <c r="W36" s="482" t="n"/>
      <c r="X36" s="482" t="n"/>
      <c r="Y36" s="482" t="n"/>
      <c r="Z36" s="482" t="n"/>
    </row>
    <row r="37" ht="15.75" customHeight="1" s="496">
      <c r="A37" s="191" t="n"/>
      <c r="B37" s="98" t="n"/>
      <c r="C37" s="98" t="n"/>
      <c r="D37" s="98" t="n"/>
      <c r="E37" s="98" t="n"/>
      <c r="F37" s="98" t="n"/>
      <c r="G37" s="467" t="n"/>
      <c r="H37" s="473" t="n"/>
      <c r="I37" s="480" t="n"/>
      <c r="J37" s="482" t="n"/>
      <c r="K37" s="482" t="n"/>
      <c r="L37" s="482" t="n"/>
      <c r="M37" s="482" t="n"/>
      <c r="N37" s="482" t="n"/>
      <c r="O37" s="482" t="n"/>
      <c r="P37" s="482" t="n"/>
      <c r="Q37" s="482" t="n"/>
      <c r="R37" s="482" t="n"/>
      <c r="S37" s="482" t="n"/>
      <c r="T37" s="482" t="n"/>
      <c r="U37" s="482" t="n"/>
      <c r="V37" s="481" t="n"/>
      <c r="W37" s="482" t="n"/>
      <c r="X37" s="482" t="n"/>
      <c r="Y37" s="482" t="n"/>
      <c r="Z37" s="482" t="n"/>
    </row>
    <row r="38" ht="15.75" customHeight="1" s="496">
      <c r="A38" s="191" t="n"/>
      <c r="B38" s="98" t="n"/>
      <c r="C38" s="98" t="n"/>
      <c r="D38" s="98" t="n"/>
      <c r="E38" s="98" t="n"/>
      <c r="F38" s="98" t="n"/>
      <c r="G38" s="467" t="n"/>
      <c r="H38" s="473" t="n"/>
      <c r="I38" s="480" t="n"/>
      <c r="J38" s="482" t="n"/>
      <c r="K38" s="482" t="n"/>
      <c r="L38" s="482" t="n"/>
      <c r="M38" s="482" t="n"/>
      <c r="N38" s="482" t="n"/>
      <c r="O38" s="482" t="n"/>
      <c r="P38" s="482" t="n"/>
      <c r="Q38" s="482" t="n"/>
      <c r="R38" s="482" t="n"/>
      <c r="S38" s="482" t="n"/>
      <c r="T38" s="482" t="n"/>
      <c r="U38" s="482" t="n"/>
      <c r="V38" s="482" t="n"/>
      <c r="W38" s="481" t="n"/>
      <c r="X38" s="482" t="n"/>
      <c r="Y38" s="482" t="n"/>
      <c r="Z38" s="482" t="n"/>
    </row>
    <row r="39" ht="15.75" customHeight="1" s="496">
      <c r="A39" s="191" t="n"/>
      <c r="B39" s="98" t="n"/>
      <c r="C39" s="98" t="n"/>
      <c r="D39" s="98" t="n"/>
      <c r="E39" s="98" t="n"/>
      <c r="F39" s="98" t="n"/>
      <c r="G39" s="467" t="n"/>
      <c r="H39" s="473" t="n"/>
      <c r="I39" s="480" t="n"/>
      <c r="J39" s="482" t="n"/>
      <c r="K39" s="482" t="n"/>
      <c r="L39" s="482" t="n"/>
      <c r="M39" s="482" t="n"/>
      <c r="N39" s="482" t="n"/>
      <c r="O39" s="482" t="n"/>
      <c r="P39" s="482" t="n"/>
      <c r="Q39" s="482" t="n"/>
      <c r="R39" s="482" t="n"/>
      <c r="S39" s="482" t="n"/>
      <c r="T39" s="482" t="n"/>
      <c r="U39" s="482" t="n"/>
      <c r="V39" s="482" t="n"/>
      <c r="W39" s="482" t="n"/>
      <c r="X39" s="481" t="n"/>
      <c r="Y39" s="482" t="n"/>
      <c r="Z39" s="482" t="n"/>
    </row>
    <row r="40" ht="15.75" customHeight="1" s="496">
      <c r="A40" s="191" t="n"/>
      <c r="B40" s="98" t="n"/>
      <c r="C40" s="98" t="n"/>
      <c r="D40" s="98" t="n"/>
      <c r="E40" s="98" t="n"/>
      <c r="F40" s="98" t="n"/>
      <c r="G40" s="467" t="n"/>
      <c r="H40" s="473" t="n"/>
      <c r="I40" s="480" t="n"/>
      <c r="J40" s="482" t="n"/>
      <c r="K40" s="482" t="n"/>
      <c r="L40" s="482" t="n"/>
      <c r="M40" s="482" t="n"/>
      <c r="N40" s="482" t="n"/>
      <c r="O40" s="482" t="n"/>
      <c r="P40" s="482" t="n"/>
      <c r="Q40" s="482" t="n"/>
      <c r="R40" s="482" t="n"/>
      <c r="S40" s="482" t="n"/>
      <c r="T40" s="482" t="n"/>
      <c r="U40" s="482" t="n"/>
      <c r="V40" s="482" t="n"/>
      <c r="W40" s="482" t="n"/>
      <c r="X40" s="482" t="n"/>
      <c r="Y40" s="481" t="n"/>
      <c r="Z40" s="482" t="n"/>
    </row>
    <row r="41" ht="15.75" customHeight="1" s="496">
      <c r="A41" s="191" t="n"/>
      <c r="B41" s="98" t="n"/>
      <c r="C41" s="98" t="n"/>
      <c r="D41" s="98" t="n"/>
      <c r="E41" s="98" t="n"/>
      <c r="F41" s="98" t="n"/>
      <c r="G41" s="467" t="n"/>
      <c r="H41" s="473" t="n"/>
      <c r="I41" s="480" t="n"/>
      <c r="J41" s="482" t="n"/>
      <c r="K41" s="482" t="n"/>
      <c r="L41" s="482" t="n"/>
      <c r="M41" s="482" t="n"/>
      <c r="N41" s="482" t="n"/>
      <c r="O41" s="482" t="n"/>
      <c r="P41" s="482" t="n"/>
      <c r="Q41" s="482" t="n"/>
      <c r="R41" s="482" t="n"/>
      <c r="S41" s="482" t="n"/>
      <c r="T41" s="482" t="n"/>
      <c r="U41" s="482" t="n"/>
      <c r="V41" s="482" t="n"/>
      <c r="W41" s="482" t="n"/>
      <c r="X41" s="482" t="n"/>
      <c r="Y41" s="482" t="n"/>
      <c r="Z41" s="481" t="n"/>
    </row>
    <row r="42" ht="15.75" customHeight="1" s="496">
      <c r="A42" s="191" t="n"/>
      <c r="B42" s="98" t="n"/>
      <c r="C42" s="98" t="n"/>
      <c r="D42" s="98" t="n"/>
      <c r="E42" s="98" t="n"/>
      <c r="F42" s="98" t="n"/>
      <c r="G42" s="467" t="n"/>
      <c r="H42" s="473" t="n"/>
      <c r="I42" s="480" t="n"/>
      <c r="J42" s="482" t="n"/>
      <c r="K42" s="482" t="n"/>
      <c r="L42" s="482" t="n"/>
      <c r="M42" s="482" t="n"/>
      <c r="N42" s="482" t="n"/>
      <c r="O42" s="482" t="n"/>
      <c r="P42" s="482" t="n"/>
      <c r="Q42" s="482" t="n"/>
      <c r="R42" s="482" t="n"/>
      <c r="S42" s="482" t="n"/>
      <c r="T42" s="482" t="n"/>
      <c r="U42" s="482" t="n"/>
      <c r="V42" s="482" t="n"/>
      <c r="W42" s="482" t="n"/>
      <c r="X42" s="482" t="n"/>
      <c r="Y42" s="482" t="n"/>
      <c r="Z42" s="482" t="n"/>
    </row>
    <row r="43" ht="15.75" customHeight="1" s="496">
      <c r="A43" s="9" t="n"/>
      <c r="B43" s="9" t="n"/>
      <c r="C43" s="9" t="n"/>
      <c r="D43" s="9" t="n"/>
      <c r="E43" s="9" t="n"/>
      <c r="F43" s="467" t="n"/>
      <c r="G43" s="467" t="n"/>
      <c r="H43" s="483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483" t="n"/>
    </row>
    <row r="44" ht="15.75" customHeight="1" s="496">
      <c r="A44" s="9" t="n"/>
      <c r="B44" s="9" t="n"/>
      <c r="C44" s="9" t="n"/>
      <c r="D44" s="9" t="n"/>
      <c r="E44" s="9" t="n"/>
      <c r="F44" s="467" t="n"/>
      <c r="G44" s="467" t="n"/>
      <c r="H44" s="467" t="n"/>
      <c r="I44" s="467" t="n"/>
      <c r="J44" s="467" t="n"/>
      <c r="K44" s="467" t="n"/>
      <c r="L44" s="467" t="n"/>
      <c r="M44" s="467" t="n"/>
      <c r="N44" s="467" t="n"/>
      <c r="O44" s="467" t="n"/>
      <c r="P44" s="467" t="n"/>
      <c r="Q44" s="467" t="n"/>
      <c r="R44" s="467" t="n"/>
      <c r="S44" s="467" t="n"/>
      <c r="T44" s="467" t="n"/>
      <c r="U44" s="467" t="n"/>
      <c r="V44" s="467" t="n"/>
      <c r="W44" s="467" t="n"/>
      <c r="X44" s="467" t="n"/>
      <c r="Y44" s="467" t="n"/>
      <c r="Z44" s="467" t="n"/>
    </row>
    <row r="45" ht="15.75" customHeight="1" s="496">
      <c r="A45" s="9" t="n"/>
      <c r="B45" s="484" t="n"/>
      <c r="C45" s="485" t="n"/>
      <c r="D45" s="469" t="n"/>
      <c r="E45" s="469" t="n"/>
      <c r="F45" s="467" t="n"/>
      <c r="G45" s="467" t="n"/>
      <c r="H45" s="467" t="n"/>
      <c r="I45" s="467" t="n"/>
      <c r="J45" s="467" t="n"/>
      <c r="K45" s="467" t="n"/>
      <c r="L45" s="467" t="n"/>
      <c r="M45" s="467" t="n"/>
      <c r="N45" s="467" t="n"/>
      <c r="O45" s="467" t="n"/>
      <c r="P45" s="467" t="n"/>
      <c r="Q45" s="467" t="n"/>
      <c r="R45" s="467" t="n"/>
      <c r="S45" s="467" t="n"/>
      <c r="T45" s="467" t="n"/>
      <c r="U45" s="467" t="n"/>
      <c r="V45" s="467" t="n"/>
      <c r="W45" s="467" t="n"/>
      <c r="X45" s="467" t="n"/>
      <c r="Y45" s="467" t="n"/>
      <c r="Z45" s="467" t="n"/>
    </row>
    <row r="46" ht="15.75" customHeight="1" s="496">
      <c r="A46" s="9" t="n"/>
      <c r="B46" s="486" t="n"/>
      <c r="C46" s="487" t="n"/>
      <c r="D46" s="488" t="n"/>
      <c r="E46" s="489" t="n"/>
      <c r="F46" s="467" t="n"/>
      <c r="G46" s="467" t="n"/>
      <c r="H46" s="467" t="n"/>
      <c r="I46" s="467" t="n"/>
      <c r="J46" s="467" t="n"/>
      <c r="K46" s="467" t="n"/>
      <c r="L46" s="467" t="n"/>
      <c r="M46" s="467" t="n"/>
      <c r="N46" s="467" t="n"/>
      <c r="O46" s="467" t="n"/>
      <c r="P46" s="467" t="n"/>
      <c r="Q46" s="467" t="n"/>
      <c r="R46" s="467" t="n"/>
      <c r="S46" s="467" t="n"/>
      <c r="T46" s="467" t="n"/>
      <c r="U46" s="467" t="n"/>
      <c r="V46" s="467" t="n"/>
      <c r="W46" s="467" t="n"/>
      <c r="X46" s="467" t="n"/>
      <c r="Y46" s="467" t="n"/>
      <c r="Z46" s="467" t="n"/>
    </row>
    <row r="47" ht="15.75" customHeight="1" s="496">
      <c r="A47" s="9" t="n"/>
      <c r="B47" s="490" t="n"/>
      <c r="C47" s="491" t="n"/>
      <c r="D47" s="492" t="n"/>
      <c r="E47" s="489" t="n"/>
      <c r="F47" s="467" t="n"/>
      <c r="G47" s="467" t="n"/>
      <c r="H47" s="467" t="n"/>
      <c r="I47" s="467" t="n"/>
      <c r="J47" s="467" t="n"/>
      <c r="K47" s="467" t="n"/>
      <c r="L47" s="467" t="n"/>
      <c r="M47" s="467" t="n"/>
      <c r="N47" s="467" t="n"/>
      <c r="O47" s="467" t="n"/>
      <c r="P47" s="467" t="n"/>
      <c r="Q47" s="467" t="n"/>
      <c r="R47" s="467" t="n"/>
      <c r="S47" s="467" t="n"/>
      <c r="T47" s="467" t="n"/>
      <c r="U47" s="467" t="n"/>
      <c r="V47" s="467" t="n"/>
      <c r="W47" s="467" t="n"/>
      <c r="X47" s="467" t="n"/>
      <c r="Y47" s="467" t="n"/>
      <c r="Z47" s="467" t="n"/>
    </row>
    <row r="48" ht="15.75" customHeight="1" s="496">
      <c r="A48" s="9" t="n"/>
      <c r="B48" s="490" t="n"/>
      <c r="C48" s="491" t="n"/>
      <c r="D48" s="492" t="n"/>
      <c r="E48" s="489" t="n"/>
      <c r="F48" s="467" t="n"/>
      <c r="G48" s="467" t="n"/>
      <c r="H48" s="467" t="n"/>
      <c r="I48" s="467" t="n"/>
      <c r="J48" s="467" t="n"/>
      <c r="K48" s="467" t="n"/>
      <c r="L48" s="467" t="n"/>
      <c r="M48" s="467" t="n"/>
      <c r="N48" s="467" t="n"/>
      <c r="O48" s="467" t="n"/>
      <c r="P48" s="467" t="n"/>
      <c r="Q48" s="467" t="n"/>
      <c r="R48" s="467" t="n"/>
      <c r="S48" s="467" t="n"/>
      <c r="T48" s="467" t="n"/>
      <c r="U48" s="467" t="n"/>
      <c r="V48" s="467" t="n"/>
      <c r="W48" s="467" t="n"/>
      <c r="X48" s="467" t="n"/>
      <c r="Y48" s="467" t="n"/>
      <c r="Z48" s="467" t="n"/>
    </row>
    <row r="49" ht="15.75" customHeight="1" s="496">
      <c r="A49" s="9" t="n"/>
      <c r="B49" s="490" t="n"/>
      <c r="C49" s="491" t="n"/>
      <c r="D49" s="492" t="n"/>
      <c r="E49" s="489" t="n"/>
      <c r="F49" s="467" t="n"/>
      <c r="G49" s="467" t="n"/>
      <c r="H49" s="467" t="n"/>
      <c r="I49" s="467" t="n"/>
      <c r="J49" s="467" t="n"/>
      <c r="K49" s="467" t="n"/>
      <c r="L49" s="467" t="n"/>
      <c r="M49" s="467" t="n"/>
      <c r="N49" s="467" t="n"/>
      <c r="O49" s="467" t="n"/>
      <c r="P49" s="467" t="n"/>
      <c r="Q49" s="467" t="n"/>
      <c r="R49" s="467" t="n"/>
      <c r="S49" s="467" t="n"/>
      <c r="T49" s="467" t="n"/>
      <c r="U49" s="467" t="n"/>
      <c r="V49" s="467" t="n"/>
      <c r="W49" s="467" t="n"/>
      <c r="X49" s="467" t="n"/>
      <c r="Y49" s="467" t="n"/>
      <c r="Z49" s="467" t="n"/>
    </row>
    <row r="50" ht="15.75" customHeight="1" s="496">
      <c r="A50" s="493" t="n"/>
      <c r="B50" s="490" t="n"/>
      <c r="C50" s="491" t="n"/>
      <c r="D50" s="492" t="n"/>
      <c r="E50" s="489" t="n"/>
      <c r="F50" s="467" t="n"/>
      <c r="G50" s="467" t="n"/>
      <c r="H50" s="467" t="n"/>
      <c r="I50" s="467" t="n"/>
      <c r="J50" s="467" t="n"/>
      <c r="K50" s="467" t="n"/>
      <c r="L50" s="467" t="n"/>
      <c r="M50" s="467" t="n"/>
      <c r="N50" s="467" t="n"/>
      <c r="O50" s="467" t="n"/>
      <c r="P50" s="467" t="n"/>
      <c r="Q50" s="467" t="n"/>
      <c r="R50" s="467" t="n"/>
      <c r="S50" s="467" t="n"/>
      <c r="T50" s="467" t="n"/>
      <c r="U50" s="467" t="n"/>
      <c r="V50" s="467" t="n"/>
      <c r="W50" s="467" t="n"/>
      <c r="X50" s="467" t="n"/>
      <c r="Y50" s="467" t="n"/>
      <c r="Z50" s="467" t="n"/>
    </row>
    <row r="51" ht="15.75" customHeight="1" s="496">
      <c r="A51" s="493" t="n"/>
      <c r="B51" s="490" t="n"/>
      <c r="C51" s="491" t="n"/>
      <c r="D51" s="492" t="n"/>
      <c r="E51" s="489" t="n"/>
      <c r="F51" s="467" t="n"/>
      <c r="G51" s="467" t="n"/>
      <c r="H51" s="467" t="n"/>
      <c r="I51" s="467" t="n"/>
      <c r="J51" s="467" t="n"/>
      <c r="K51" s="467" t="n"/>
      <c r="L51" s="467" t="n"/>
      <c r="M51" s="467" t="n"/>
      <c r="N51" s="467" t="n"/>
      <c r="O51" s="467" t="n"/>
      <c r="P51" s="467" t="n"/>
      <c r="Q51" s="467" t="n"/>
      <c r="R51" s="467" t="n"/>
      <c r="S51" s="467" t="n"/>
      <c r="T51" s="467" t="n"/>
      <c r="U51" s="467" t="n"/>
      <c r="V51" s="467" t="n"/>
      <c r="W51" s="467" t="n"/>
      <c r="X51" s="467" t="n"/>
      <c r="Y51" s="467" t="n"/>
      <c r="Z51" s="467" t="n"/>
    </row>
    <row r="52" ht="15.75" customHeight="1" s="496">
      <c r="A52" s="493" t="n"/>
      <c r="B52" s="490" t="n"/>
      <c r="C52" s="491" t="n"/>
      <c r="D52" s="492" t="n"/>
      <c r="E52" s="489" t="n"/>
      <c r="F52" s="467" t="n"/>
      <c r="G52" s="467" t="n"/>
      <c r="H52" s="467" t="n"/>
      <c r="I52" s="467" t="n"/>
      <c r="J52" s="467" t="n"/>
      <c r="K52" s="467" t="n"/>
      <c r="L52" s="467" t="n"/>
      <c r="M52" s="467" t="n"/>
      <c r="N52" s="467" t="n"/>
      <c r="O52" s="467" t="n"/>
      <c r="P52" s="467" t="n"/>
      <c r="Q52" s="467" t="n"/>
      <c r="R52" s="467" t="n"/>
      <c r="S52" s="467" t="n"/>
      <c r="T52" s="467" t="n"/>
      <c r="U52" s="467" t="n"/>
      <c r="V52" s="467" t="n"/>
      <c r="W52" s="467" t="n"/>
      <c r="X52" s="467" t="n"/>
      <c r="Y52" s="467" t="n"/>
      <c r="Z52" s="467" t="n"/>
    </row>
    <row r="53" ht="15.75" customHeight="1" s="496">
      <c r="A53" s="493" t="n"/>
      <c r="B53" s="490" t="n"/>
      <c r="C53" s="491" t="n"/>
      <c r="D53" s="492" t="n"/>
      <c r="E53" s="489" t="n"/>
      <c r="F53" s="467" t="n"/>
      <c r="G53" s="467" t="n"/>
      <c r="H53" s="467" t="n"/>
      <c r="I53" s="467" t="n"/>
      <c r="J53" s="467" t="n"/>
      <c r="K53" s="467" t="n"/>
      <c r="L53" s="467" t="n"/>
      <c r="M53" s="467" t="n"/>
      <c r="N53" s="467" t="n"/>
      <c r="O53" s="467" t="n"/>
      <c r="P53" s="467" t="n"/>
      <c r="Q53" s="467" t="n"/>
      <c r="R53" s="467" t="n"/>
      <c r="S53" s="467" t="n"/>
      <c r="T53" s="467" t="n"/>
      <c r="U53" s="467" t="n"/>
      <c r="V53" s="467" t="n"/>
      <c r="W53" s="467" t="n"/>
      <c r="X53" s="467" t="n"/>
      <c r="Y53" s="467" t="n"/>
      <c r="Z53" s="467" t="n"/>
    </row>
    <row r="54" ht="15.75" customHeight="1" s="496">
      <c r="A54" s="493" t="n"/>
      <c r="B54" s="490" t="n"/>
      <c r="C54" s="491" t="n"/>
      <c r="D54" s="492" t="n"/>
      <c r="E54" s="489" t="n"/>
      <c r="F54" s="467" t="n"/>
      <c r="G54" s="467" t="n"/>
      <c r="H54" s="467" t="n"/>
      <c r="I54" s="467" t="n"/>
      <c r="J54" s="467" t="n"/>
      <c r="K54" s="467" t="n"/>
      <c r="L54" s="467" t="n"/>
      <c r="M54" s="467" t="n"/>
      <c r="N54" s="467" t="n"/>
      <c r="O54" s="467" t="n"/>
      <c r="P54" s="467" t="n"/>
      <c r="Q54" s="467" t="n"/>
      <c r="R54" s="467" t="n"/>
      <c r="S54" s="467" t="n"/>
      <c r="T54" s="467" t="n"/>
      <c r="U54" s="467" t="n"/>
      <c r="V54" s="467" t="n"/>
      <c r="W54" s="467" t="n"/>
      <c r="X54" s="467" t="n"/>
      <c r="Y54" s="467" t="n"/>
      <c r="Z54" s="467" t="n"/>
    </row>
    <row r="55" ht="15.75" customHeight="1" s="496">
      <c r="A55" s="493" t="n"/>
      <c r="B55" s="490" t="n"/>
      <c r="C55" s="491" t="n"/>
      <c r="D55" s="492" t="n"/>
      <c r="E55" s="489" t="n"/>
      <c r="F55" s="467" t="n"/>
      <c r="G55" s="467" t="n"/>
      <c r="H55" s="467" t="n"/>
      <c r="I55" s="467" t="n"/>
      <c r="J55" s="467" t="n"/>
      <c r="K55" s="467" t="n"/>
      <c r="L55" s="467" t="n"/>
      <c r="M55" s="467" t="n"/>
      <c r="N55" s="467" t="n"/>
      <c r="O55" s="467" t="n"/>
      <c r="P55" s="467" t="n"/>
      <c r="Q55" s="467" t="n"/>
      <c r="R55" s="467" t="n"/>
      <c r="S55" s="467" t="n"/>
      <c r="T55" s="467" t="n"/>
      <c r="U55" s="467" t="n"/>
      <c r="V55" s="467" t="n"/>
      <c r="W55" s="467" t="n"/>
      <c r="X55" s="467" t="n"/>
      <c r="Y55" s="467" t="n"/>
      <c r="Z55" s="467" t="n"/>
    </row>
    <row r="56" ht="15.75" customHeight="1" s="496">
      <c r="A56" s="493" t="n"/>
      <c r="B56" s="490" t="n"/>
      <c r="C56" s="491" t="n"/>
      <c r="D56" s="492" t="n"/>
      <c r="E56" s="489" t="n"/>
      <c r="F56" s="467" t="n"/>
      <c r="G56" s="467" t="n"/>
      <c r="H56" s="467" t="n"/>
      <c r="I56" s="467" t="n"/>
      <c r="J56" s="467" t="n"/>
      <c r="K56" s="467" t="n"/>
      <c r="L56" s="467" t="n"/>
      <c r="M56" s="467" t="n"/>
      <c r="N56" s="467" t="n"/>
      <c r="O56" s="467" t="n"/>
      <c r="P56" s="467" t="n"/>
      <c r="Q56" s="467" t="n"/>
      <c r="R56" s="467" t="n"/>
      <c r="S56" s="467" t="n"/>
      <c r="T56" s="467" t="n"/>
      <c r="U56" s="467" t="n"/>
      <c r="V56" s="467" t="n"/>
      <c r="W56" s="467" t="n"/>
      <c r="X56" s="467" t="n"/>
      <c r="Y56" s="467" t="n"/>
      <c r="Z56" s="467" t="n"/>
    </row>
    <row r="57" ht="15.75" customHeight="1" s="496">
      <c r="A57" s="493" t="n"/>
      <c r="B57" s="490" t="n"/>
      <c r="C57" s="491" t="n"/>
      <c r="D57" s="492" t="n"/>
      <c r="E57" s="489" t="n"/>
      <c r="F57" s="467" t="n"/>
      <c r="G57" s="467" t="n"/>
      <c r="H57" s="467" t="n"/>
      <c r="I57" s="467" t="n"/>
      <c r="J57" s="467" t="n"/>
      <c r="K57" s="467" t="n"/>
      <c r="L57" s="467" t="n"/>
      <c r="M57" s="467" t="n"/>
      <c r="N57" s="467" t="n"/>
      <c r="O57" s="467" t="n"/>
      <c r="P57" s="467" t="n"/>
      <c r="Q57" s="467" t="n"/>
      <c r="R57" s="467" t="n"/>
      <c r="S57" s="467" t="n"/>
      <c r="T57" s="467" t="n"/>
      <c r="U57" s="467" t="n"/>
      <c r="V57" s="467" t="n"/>
      <c r="W57" s="467" t="n"/>
      <c r="X57" s="467" t="n"/>
      <c r="Y57" s="467" t="n"/>
      <c r="Z57" s="467" t="n"/>
    </row>
    <row r="58" ht="15.75" customHeight="1" s="496">
      <c r="A58" s="493" t="n"/>
      <c r="B58" s="490" t="n"/>
      <c r="C58" s="491" t="n"/>
      <c r="D58" s="492" t="n"/>
      <c r="E58" s="489" t="n"/>
      <c r="F58" s="467" t="n"/>
      <c r="G58" s="467" t="n"/>
      <c r="H58" s="467" t="n"/>
      <c r="I58" s="467" t="n"/>
      <c r="J58" s="467" t="n"/>
      <c r="K58" s="467" t="n"/>
      <c r="L58" s="467" t="n"/>
      <c r="M58" s="467" t="n"/>
      <c r="N58" s="467" t="n"/>
      <c r="O58" s="467" t="n"/>
      <c r="P58" s="467" t="n"/>
      <c r="Q58" s="467" t="n"/>
      <c r="R58" s="467" t="n"/>
      <c r="S58" s="467" t="n"/>
      <c r="T58" s="467" t="n"/>
      <c r="U58" s="467" t="n"/>
      <c r="V58" s="467" t="n"/>
      <c r="W58" s="467" t="n"/>
      <c r="X58" s="467" t="n"/>
      <c r="Y58" s="467" t="n"/>
      <c r="Z58" s="467" t="n"/>
    </row>
    <row r="59" ht="15.75" customHeight="1" s="496">
      <c r="A59" s="493" t="n"/>
      <c r="B59" s="490" t="n"/>
      <c r="C59" s="491" t="n"/>
      <c r="D59" s="492" t="n"/>
      <c r="E59" s="489" t="n"/>
      <c r="F59" s="467" t="n"/>
      <c r="G59" s="467" t="n"/>
      <c r="H59" s="467" t="n"/>
      <c r="I59" s="467" t="n"/>
      <c r="J59" s="467" t="n"/>
      <c r="K59" s="467" t="n"/>
      <c r="L59" s="467" t="n"/>
      <c r="M59" s="467" t="n"/>
      <c r="N59" s="467" t="n"/>
      <c r="O59" s="467" t="n"/>
      <c r="P59" s="467" t="n"/>
      <c r="Q59" s="467" t="n"/>
      <c r="R59" s="467" t="n"/>
      <c r="S59" s="467" t="n"/>
      <c r="T59" s="467" t="n"/>
      <c r="U59" s="467" t="n"/>
      <c r="V59" s="467" t="n"/>
      <c r="W59" s="467" t="n"/>
      <c r="X59" s="467" t="n"/>
      <c r="Y59" s="467" t="n"/>
      <c r="Z59" s="467" t="n"/>
    </row>
    <row r="60" ht="15.75" customHeight="1" s="496">
      <c r="A60" s="493" t="n"/>
      <c r="B60" s="490" t="n"/>
      <c r="C60" s="491" t="n"/>
      <c r="D60" s="492" t="n"/>
      <c r="E60" s="489" t="n"/>
      <c r="F60" s="467" t="n"/>
      <c r="G60" s="467" t="n"/>
      <c r="H60" s="467" t="n"/>
      <c r="I60" s="467" t="n"/>
      <c r="J60" s="467" t="n"/>
      <c r="K60" s="467" t="n"/>
      <c r="L60" s="467" t="n"/>
      <c r="M60" s="467" t="n"/>
      <c r="N60" s="467" t="n"/>
      <c r="O60" s="467" t="n"/>
      <c r="P60" s="467" t="n"/>
      <c r="Q60" s="467" t="n"/>
      <c r="R60" s="467" t="n"/>
      <c r="S60" s="467" t="n"/>
      <c r="T60" s="467" t="n"/>
      <c r="U60" s="467" t="n"/>
      <c r="V60" s="467" t="n"/>
      <c r="W60" s="467" t="n"/>
      <c r="X60" s="467" t="n"/>
      <c r="Y60" s="467" t="n"/>
      <c r="Z60" s="467" t="n"/>
    </row>
    <row r="61" ht="15.75" customHeight="1" s="496">
      <c r="A61" s="493" t="n"/>
      <c r="B61" s="490" t="n"/>
      <c r="C61" s="491" t="n"/>
      <c r="D61" s="492" t="n"/>
      <c r="E61" s="489" t="n"/>
      <c r="F61" s="467" t="n"/>
      <c r="G61" s="467" t="n"/>
      <c r="H61" s="467" t="n"/>
      <c r="I61" s="467" t="n"/>
      <c r="J61" s="467" t="n"/>
      <c r="K61" s="467" t="n"/>
      <c r="L61" s="467" t="n"/>
      <c r="M61" s="467" t="n"/>
      <c r="N61" s="467" t="n"/>
      <c r="O61" s="467" t="n"/>
      <c r="P61" s="467" t="n"/>
      <c r="Q61" s="467" t="n"/>
      <c r="R61" s="467" t="n"/>
      <c r="S61" s="467" t="n"/>
      <c r="T61" s="467" t="n"/>
      <c r="U61" s="467" t="n"/>
      <c r="V61" s="467" t="n"/>
      <c r="W61" s="467" t="n"/>
      <c r="X61" s="467" t="n"/>
      <c r="Y61" s="467" t="n"/>
      <c r="Z61" s="467" t="n"/>
    </row>
    <row r="62" ht="15.75" customHeight="1" s="496">
      <c r="A62" s="493" t="n"/>
      <c r="B62" s="490" t="n"/>
      <c r="C62" s="491" t="n"/>
      <c r="D62" s="492" t="n"/>
      <c r="E62" s="489" t="n"/>
      <c r="F62" s="467" t="n"/>
      <c r="G62" s="467" t="n"/>
      <c r="H62" s="467" t="n"/>
      <c r="I62" s="467" t="n"/>
      <c r="J62" s="467" t="n"/>
      <c r="K62" s="467" t="n"/>
      <c r="L62" s="467" t="n"/>
      <c r="M62" s="467" t="n"/>
      <c r="N62" s="467" t="n"/>
      <c r="O62" s="467" t="n"/>
      <c r="P62" s="467" t="n"/>
      <c r="Q62" s="467" t="n"/>
      <c r="R62" s="467" t="n"/>
      <c r="S62" s="467" t="n"/>
      <c r="T62" s="467" t="n"/>
      <c r="U62" s="467" t="n"/>
      <c r="V62" s="467" t="n"/>
      <c r="W62" s="467" t="n"/>
      <c r="X62" s="467" t="n"/>
      <c r="Y62" s="467" t="n"/>
      <c r="Z62" s="467" t="n"/>
    </row>
    <row r="63" ht="15.75" customHeight="1" s="496">
      <c r="A63" s="493" t="n"/>
      <c r="B63" s="490" t="n"/>
      <c r="C63" s="491" t="n"/>
      <c r="D63" s="492" t="n"/>
      <c r="E63" s="489" t="n"/>
      <c r="F63" s="467" t="n"/>
      <c r="G63" s="467" t="n"/>
      <c r="H63" s="467" t="n"/>
      <c r="I63" s="467" t="n"/>
      <c r="J63" s="467" t="n"/>
      <c r="K63" s="467" t="n"/>
      <c r="L63" s="467" t="n"/>
      <c r="M63" s="467" t="n"/>
      <c r="N63" s="467" t="n"/>
      <c r="O63" s="467" t="n"/>
      <c r="P63" s="467" t="n"/>
      <c r="Q63" s="467" t="n"/>
      <c r="R63" s="467" t="n"/>
      <c r="S63" s="467" t="n"/>
      <c r="T63" s="467" t="n"/>
      <c r="U63" s="467" t="n"/>
      <c r="V63" s="467" t="n"/>
      <c r="W63" s="467" t="n"/>
      <c r="X63" s="467" t="n"/>
      <c r="Y63" s="467" t="n"/>
      <c r="Z63" s="467" t="n"/>
    </row>
    <row r="64" ht="15.75" customHeight="1" s="496">
      <c r="A64" s="493" t="n"/>
      <c r="B64" s="490" t="n"/>
      <c r="C64" s="494" t="n"/>
      <c r="D64" s="492" t="n"/>
      <c r="E64" s="495" t="n"/>
      <c r="F64" s="467" t="n"/>
      <c r="G64" s="467" t="n"/>
      <c r="H64" s="467" t="n"/>
      <c r="I64" s="467" t="n"/>
      <c r="J64" s="467" t="n"/>
      <c r="K64" s="467" t="n"/>
      <c r="L64" s="467" t="n"/>
      <c r="M64" s="467" t="n"/>
      <c r="N64" s="467" t="n"/>
      <c r="O64" s="467" t="n"/>
      <c r="P64" s="467" t="n"/>
      <c r="Q64" s="467" t="n"/>
      <c r="R64" s="467" t="n"/>
      <c r="S64" s="467" t="n"/>
      <c r="T64" s="467" t="n"/>
      <c r="U64" s="467" t="n"/>
      <c r="V64" s="467" t="n"/>
      <c r="W64" s="467" t="n"/>
      <c r="X64" s="467" t="n"/>
      <c r="Y64" s="467" t="n"/>
      <c r="Z64" s="467" t="n"/>
    </row>
    <row r="65" ht="15.75" customHeight="1" s="496">
      <c r="A65" s="467" t="n"/>
      <c r="B65" s="467" t="n"/>
      <c r="C65" s="467" t="n"/>
      <c r="D65" s="467" t="n"/>
      <c r="E65" s="467" t="n"/>
      <c r="F65" s="467" t="n"/>
      <c r="G65" s="467" t="n"/>
      <c r="H65" s="467" t="n"/>
      <c r="I65" s="467" t="n"/>
      <c r="J65" s="467" t="n"/>
      <c r="K65" s="467" t="n"/>
      <c r="L65" s="467" t="n"/>
      <c r="M65" s="467" t="n"/>
      <c r="N65" s="467" t="n"/>
      <c r="O65" s="467" t="n"/>
      <c r="P65" s="467" t="n"/>
      <c r="Q65" s="467" t="n"/>
      <c r="R65" s="467" t="n"/>
      <c r="S65" s="467" t="n"/>
      <c r="T65" s="467" t="n"/>
      <c r="U65" s="467" t="n"/>
      <c r="V65" s="467" t="n"/>
      <c r="W65" s="467" t="n"/>
      <c r="X65" s="467" t="n"/>
      <c r="Y65" s="467" t="n"/>
      <c r="Z65" s="467" t="n"/>
    </row>
    <row r="66" ht="15.75" customHeight="1" s="496">
      <c r="A66" s="467" t="n"/>
      <c r="B66" s="467" t="n"/>
      <c r="C66" s="467" t="n"/>
      <c r="D66" s="467" t="n"/>
      <c r="E66" s="467" t="n"/>
      <c r="F66" s="467" t="n"/>
      <c r="G66" s="467" t="n"/>
      <c r="H66" s="467" t="n"/>
      <c r="I66" s="467" t="n"/>
      <c r="J66" s="467" t="n"/>
      <c r="K66" s="467" t="n"/>
      <c r="L66" s="467" t="n"/>
      <c r="M66" s="467" t="n"/>
      <c r="N66" s="467" t="n"/>
      <c r="O66" s="467" t="n"/>
      <c r="P66" s="467" t="n"/>
      <c r="Q66" s="467" t="n"/>
      <c r="R66" s="467" t="n"/>
      <c r="S66" s="467" t="n"/>
      <c r="T66" s="467" t="n"/>
      <c r="U66" s="467" t="n"/>
      <c r="V66" s="467" t="n"/>
      <c r="W66" s="467" t="n"/>
      <c r="X66" s="467" t="n"/>
      <c r="Y66" s="467" t="n"/>
      <c r="Z66" s="467" t="n"/>
    </row>
    <row r="67" ht="15.75" customHeight="1" s="496">
      <c r="A67" s="467" t="n"/>
      <c r="B67" s="467" t="n"/>
      <c r="C67" s="467" t="n"/>
      <c r="D67" s="467" t="n"/>
      <c r="E67" s="467" t="n"/>
      <c r="F67" s="467" t="n"/>
      <c r="G67" s="467" t="n"/>
      <c r="H67" s="467" t="n"/>
      <c r="I67" s="467" t="n"/>
      <c r="J67" s="467" t="n"/>
      <c r="K67" s="467" t="n"/>
      <c r="L67" s="467" t="n"/>
      <c r="M67" s="467" t="n"/>
      <c r="N67" s="467" t="n"/>
      <c r="O67" s="467" t="n"/>
      <c r="P67" s="467" t="n"/>
      <c r="Q67" s="467" t="n"/>
      <c r="R67" s="467" t="n"/>
      <c r="S67" s="467" t="n"/>
      <c r="T67" s="467" t="n"/>
      <c r="U67" s="467" t="n"/>
      <c r="V67" s="467" t="n"/>
      <c r="W67" s="467" t="n"/>
      <c r="X67" s="467" t="n"/>
      <c r="Y67" s="467" t="n"/>
      <c r="Z67" s="467" t="n"/>
    </row>
    <row r="68" ht="15.75" customHeight="1" s="496">
      <c r="A68" s="467" t="n"/>
      <c r="B68" s="467" t="n"/>
      <c r="C68" s="467" t="n"/>
      <c r="D68" s="467" t="n"/>
      <c r="E68" s="467" t="n"/>
      <c r="F68" s="467" t="n"/>
      <c r="G68" s="467" t="n"/>
      <c r="H68" s="467" t="n"/>
      <c r="I68" s="467" t="n"/>
      <c r="J68" s="467" t="n"/>
      <c r="K68" s="467" t="n"/>
      <c r="L68" s="467" t="n"/>
      <c r="M68" s="467" t="n"/>
      <c r="N68" s="467" t="n"/>
      <c r="O68" s="467" t="n"/>
      <c r="P68" s="467" t="n"/>
      <c r="Q68" s="467" t="n"/>
      <c r="R68" s="467" t="n"/>
      <c r="S68" s="467" t="n"/>
      <c r="T68" s="467" t="n"/>
      <c r="U68" s="467" t="n"/>
      <c r="V68" s="467" t="n"/>
      <c r="W68" s="467" t="n"/>
      <c r="X68" s="467" t="n"/>
      <c r="Y68" s="467" t="n"/>
      <c r="Z68" s="467" t="n"/>
    </row>
    <row r="69" ht="15.75" customHeight="1" s="496">
      <c r="A69" s="467" t="n"/>
      <c r="B69" s="467" t="n"/>
      <c r="C69" s="467" t="n"/>
      <c r="D69" s="467" t="n"/>
      <c r="E69" s="467" t="n"/>
      <c r="F69" s="467" t="n"/>
      <c r="G69" s="467" t="n"/>
      <c r="H69" s="467" t="n"/>
      <c r="I69" s="467" t="n"/>
      <c r="J69" s="467" t="n"/>
      <c r="K69" s="467" t="n"/>
      <c r="L69" s="467" t="n"/>
      <c r="M69" s="467" t="n"/>
      <c r="N69" s="467" t="n"/>
      <c r="O69" s="467" t="n"/>
      <c r="P69" s="467" t="n"/>
      <c r="Q69" s="467" t="n"/>
      <c r="R69" s="467" t="n"/>
      <c r="S69" s="467" t="n"/>
      <c r="T69" s="467" t="n"/>
      <c r="U69" s="467" t="n"/>
      <c r="V69" s="467" t="n"/>
      <c r="W69" s="467" t="n"/>
      <c r="X69" s="467" t="n"/>
      <c r="Y69" s="467" t="n"/>
      <c r="Z69" s="467" t="n"/>
    </row>
    <row r="70" ht="15.75" customHeight="1" s="496">
      <c r="A70" s="467" t="n"/>
      <c r="B70" s="467" t="n"/>
      <c r="C70" s="467" t="n"/>
      <c r="D70" s="467" t="n"/>
      <c r="E70" s="467" t="n"/>
      <c r="F70" s="467" t="n"/>
      <c r="G70" s="467" t="n"/>
      <c r="H70" s="467" t="n"/>
      <c r="I70" s="467" t="n"/>
      <c r="J70" s="467" t="n"/>
      <c r="K70" s="467" t="n"/>
      <c r="L70" s="467" t="n"/>
      <c r="M70" s="467" t="n"/>
      <c r="N70" s="467" t="n"/>
      <c r="O70" s="467" t="n"/>
      <c r="P70" s="467" t="n"/>
      <c r="Q70" s="467" t="n"/>
      <c r="R70" s="467" t="n"/>
      <c r="S70" s="467" t="n"/>
      <c r="T70" s="467" t="n"/>
      <c r="U70" s="467" t="n"/>
      <c r="V70" s="467" t="n"/>
      <c r="W70" s="467" t="n"/>
      <c r="X70" s="467" t="n"/>
      <c r="Y70" s="467" t="n"/>
      <c r="Z70" s="467" t="n"/>
    </row>
    <row r="71" ht="15.75" customHeight="1" s="496">
      <c r="A71" s="467" t="n"/>
      <c r="B71" s="467" t="n"/>
      <c r="C71" s="467" t="n"/>
      <c r="D71" s="467" t="n"/>
      <c r="E71" s="467" t="n"/>
      <c r="F71" s="467" t="n"/>
      <c r="G71" s="467" t="n"/>
      <c r="H71" s="467" t="n"/>
      <c r="I71" s="467" t="n"/>
      <c r="J71" s="467" t="n"/>
      <c r="K71" s="467" t="n"/>
      <c r="L71" s="467" t="n"/>
      <c r="M71" s="467" t="n"/>
      <c r="N71" s="467" t="n"/>
      <c r="O71" s="467" t="n"/>
      <c r="P71" s="467" t="n"/>
      <c r="Q71" s="467" t="n"/>
      <c r="R71" s="467" t="n"/>
      <c r="S71" s="467" t="n"/>
      <c r="T71" s="467" t="n"/>
      <c r="U71" s="467" t="n"/>
      <c r="V71" s="467" t="n"/>
      <c r="W71" s="467" t="n"/>
      <c r="X71" s="467" t="n"/>
      <c r="Y71" s="467" t="n"/>
      <c r="Z71" s="467" t="n"/>
    </row>
    <row r="72" ht="15.75" customHeight="1" s="496">
      <c r="A72" s="467" t="n"/>
      <c r="B72" s="467" t="n"/>
      <c r="C72" s="467" t="n"/>
      <c r="D72" s="467" t="n"/>
      <c r="E72" s="467" t="n"/>
      <c r="F72" s="467" t="n"/>
      <c r="G72" s="467" t="n"/>
      <c r="H72" s="467" t="n"/>
      <c r="I72" s="467" t="n"/>
      <c r="J72" s="467" t="n"/>
      <c r="K72" s="467" t="n"/>
      <c r="L72" s="467" t="n"/>
      <c r="M72" s="467" t="n"/>
      <c r="N72" s="467" t="n"/>
      <c r="O72" s="467" t="n"/>
      <c r="P72" s="467" t="n"/>
      <c r="Q72" s="467" t="n"/>
      <c r="R72" s="467" t="n"/>
      <c r="S72" s="467" t="n"/>
      <c r="T72" s="467" t="n"/>
      <c r="U72" s="467" t="n"/>
      <c r="V72" s="467" t="n"/>
      <c r="W72" s="467" t="n"/>
      <c r="X72" s="467" t="n"/>
      <c r="Y72" s="467" t="n"/>
      <c r="Z72" s="467" t="n"/>
    </row>
    <row r="73" ht="15.75" customHeight="1" s="496">
      <c r="A73" s="467" t="n"/>
      <c r="B73" s="467" t="n"/>
      <c r="C73" s="467" t="n"/>
      <c r="D73" s="467" t="n"/>
      <c r="E73" s="467" t="n"/>
      <c r="F73" s="467" t="n"/>
      <c r="G73" s="467" t="n"/>
      <c r="H73" s="467" t="n"/>
      <c r="I73" s="467" t="n"/>
      <c r="J73" s="467" t="n"/>
      <c r="K73" s="467" t="n"/>
      <c r="L73" s="467" t="n"/>
      <c r="M73" s="467" t="n"/>
      <c r="N73" s="467" t="n"/>
      <c r="O73" s="467" t="n"/>
      <c r="P73" s="467" t="n"/>
      <c r="Q73" s="467" t="n"/>
      <c r="R73" s="467" t="n"/>
      <c r="S73" s="467" t="n"/>
      <c r="T73" s="467" t="n"/>
      <c r="U73" s="467" t="n"/>
      <c r="V73" s="467" t="n"/>
      <c r="W73" s="467" t="n"/>
      <c r="X73" s="467" t="n"/>
      <c r="Y73" s="467" t="n"/>
      <c r="Z73" s="467" t="n"/>
    </row>
    <row r="74" ht="15.75" customHeight="1" s="496">
      <c r="A74" s="467" t="n"/>
      <c r="B74" s="467" t="n"/>
      <c r="C74" s="467" t="n"/>
      <c r="D74" s="467" t="n"/>
      <c r="E74" s="467" t="n"/>
      <c r="F74" s="467" t="n"/>
      <c r="G74" s="467" t="n"/>
      <c r="H74" s="467" t="n"/>
      <c r="I74" s="467" t="n"/>
      <c r="J74" s="467" t="n"/>
      <c r="K74" s="467" t="n"/>
      <c r="L74" s="467" t="n"/>
      <c r="M74" s="467" t="n"/>
      <c r="N74" s="467" t="n"/>
      <c r="O74" s="467" t="n"/>
      <c r="P74" s="467" t="n"/>
      <c r="Q74" s="467" t="n"/>
      <c r="R74" s="467" t="n"/>
      <c r="S74" s="467" t="n"/>
      <c r="T74" s="467" t="n"/>
      <c r="U74" s="467" t="n"/>
      <c r="V74" s="467" t="n"/>
      <c r="W74" s="467" t="n"/>
      <c r="X74" s="467" t="n"/>
      <c r="Y74" s="467" t="n"/>
      <c r="Z74" s="467" t="n"/>
    </row>
    <row r="75" ht="15.75" customHeight="1" s="496">
      <c r="A75" s="467" t="n"/>
      <c r="B75" s="467" t="n"/>
      <c r="C75" s="467" t="n"/>
      <c r="D75" s="467" t="n"/>
      <c r="E75" s="467" t="n"/>
      <c r="F75" s="467" t="n"/>
      <c r="G75" s="467" t="n"/>
      <c r="H75" s="467" t="n"/>
      <c r="I75" s="467" t="n"/>
      <c r="J75" s="467" t="n"/>
      <c r="K75" s="467" t="n"/>
      <c r="L75" s="467" t="n"/>
      <c r="M75" s="467" t="n"/>
      <c r="N75" s="467" t="n"/>
      <c r="O75" s="467" t="n"/>
      <c r="P75" s="467" t="n"/>
      <c r="Q75" s="467" t="n"/>
      <c r="R75" s="467" t="n"/>
      <c r="S75" s="467" t="n"/>
      <c r="T75" s="467" t="n"/>
      <c r="U75" s="467" t="n"/>
      <c r="V75" s="467" t="n"/>
      <c r="W75" s="467" t="n"/>
      <c r="X75" s="467" t="n"/>
      <c r="Y75" s="467" t="n"/>
      <c r="Z75" s="467" t="n"/>
    </row>
    <row r="76" ht="15.75" customHeight="1" s="496">
      <c r="A76" s="467" t="n"/>
      <c r="B76" s="467" t="n"/>
      <c r="C76" s="467" t="n"/>
      <c r="D76" s="467" t="n"/>
      <c r="E76" s="467" t="n"/>
      <c r="F76" s="467" t="n"/>
      <c r="G76" s="467" t="n"/>
      <c r="H76" s="467" t="n"/>
      <c r="I76" s="467" t="n"/>
      <c r="J76" s="467" t="n"/>
      <c r="K76" s="467" t="n"/>
      <c r="L76" s="467" t="n"/>
      <c r="M76" s="467" t="n"/>
      <c r="N76" s="467" t="n"/>
      <c r="O76" s="467" t="n"/>
      <c r="P76" s="467" t="n"/>
      <c r="Q76" s="467" t="n"/>
      <c r="R76" s="467" t="n"/>
      <c r="S76" s="467" t="n"/>
      <c r="T76" s="467" t="n"/>
      <c r="U76" s="467" t="n"/>
      <c r="V76" s="467" t="n"/>
      <c r="W76" s="467" t="n"/>
      <c r="X76" s="467" t="n"/>
      <c r="Y76" s="467" t="n"/>
      <c r="Z76" s="467" t="n"/>
    </row>
    <row r="77" ht="15.75" customHeight="1" s="496">
      <c r="A77" s="467" t="n"/>
      <c r="B77" s="467" t="n"/>
      <c r="C77" s="467" t="n"/>
      <c r="D77" s="467" t="n"/>
      <c r="E77" s="467" t="n"/>
      <c r="F77" s="467" t="n"/>
      <c r="G77" s="467" t="n"/>
      <c r="H77" s="467" t="n"/>
      <c r="I77" s="467" t="n"/>
      <c r="J77" s="467" t="n"/>
      <c r="K77" s="467" t="n"/>
      <c r="L77" s="467" t="n"/>
      <c r="M77" s="467" t="n"/>
      <c r="N77" s="467" t="n"/>
      <c r="O77" s="467" t="n"/>
      <c r="P77" s="467" t="n"/>
      <c r="Q77" s="467" t="n"/>
      <c r="R77" s="467" t="n"/>
      <c r="S77" s="467" t="n"/>
      <c r="T77" s="467" t="n"/>
      <c r="U77" s="467" t="n"/>
      <c r="V77" s="467" t="n"/>
      <c r="W77" s="467" t="n"/>
      <c r="X77" s="467" t="n"/>
      <c r="Y77" s="467" t="n"/>
      <c r="Z77" s="467" t="n"/>
    </row>
    <row r="78" ht="15.75" customHeight="1" s="496">
      <c r="A78" s="467" t="n"/>
      <c r="B78" s="467" t="n"/>
      <c r="C78" s="467" t="n"/>
      <c r="D78" s="467" t="n"/>
      <c r="E78" s="467" t="n"/>
      <c r="F78" s="467" t="n"/>
      <c r="G78" s="467" t="n"/>
      <c r="H78" s="467" t="n"/>
      <c r="I78" s="467" t="n"/>
      <c r="J78" s="467" t="n"/>
      <c r="K78" s="467" t="n"/>
      <c r="L78" s="467" t="n"/>
      <c r="M78" s="467" t="n"/>
      <c r="N78" s="467" t="n"/>
      <c r="O78" s="467" t="n"/>
      <c r="P78" s="467" t="n"/>
      <c r="Q78" s="467" t="n"/>
      <c r="R78" s="467" t="n"/>
      <c r="S78" s="467" t="n"/>
      <c r="T78" s="467" t="n"/>
      <c r="U78" s="467" t="n"/>
      <c r="V78" s="467" t="n"/>
      <c r="W78" s="467" t="n"/>
      <c r="X78" s="467" t="n"/>
      <c r="Y78" s="467" t="n"/>
      <c r="Z78" s="467" t="n"/>
    </row>
    <row r="79" ht="15.75" customHeight="1" s="496">
      <c r="A79" s="467" t="n"/>
      <c r="B79" s="467" t="n"/>
      <c r="C79" s="467" t="n"/>
      <c r="D79" s="467" t="n"/>
      <c r="E79" s="467" t="n"/>
      <c r="F79" s="467" t="n"/>
      <c r="G79" s="467" t="n"/>
      <c r="H79" s="467" t="n"/>
      <c r="I79" s="467" t="n"/>
      <c r="J79" s="467" t="n"/>
      <c r="K79" s="467" t="n"/>
      <c r="L79" s="467" t="n"/>
      <c r="M79" s="467" t="n"/>
      <c r="N79" s="467" t="n"/>
      <c r="O79" s="467" t="n"/>
      <c r="P79" s="467" t="n"/>
      <c r="Q79" s="467" t="n"/>
      <c r="R79" s="467" t="n"/>
      <c r="S79" s="467" t="n"/>
      <c r="T79" s="467" t="n"/>
      <c r="U79" s="467" t="n"/>
      <c r="V79" s="467" t="n"/>
      <c r="W79" s="467" t="n"/>
      <c r="X79" s="467" t="n"/>
      <c r="Y79" s="467" t="n"/>
      <c r="Z79" s="467" t="n"/>
    </row>
    <row r="80" ht="15.75" customHeight="1" s="496">
      <c r="A80" s="467" t="n"/>
      <c r="B80" s="467" t="n"/>
      <c r="C80" s="467" t="n"/>
      <c r="D80" s="467" t="n"/>
      <c r="E80" s="467" t="n"/>
      <c r="F80" s="467" t="n"/>
      <c r="G80" s="467" t="n"/>
      <c r="H80" s="467" t="n"/>
      <c r="I80" s="467" t="n"/>
      <c r="J80" s="467" t="n"/>
      <c r="K80" s="467" t="n"/>
      <c r="L80" s="467" t="n"/>
      <c r="M80" s="467" t="n"/>
      <c r="N80" s="467" t="n"/>
      <c r="O80" s="467" t="n"/>
      <c r="P80" s="467" t="n"/>
      <c r="Q80" s="467" t="n"/>
      <c r="R80" s="467" t="n"/>
      <c r="S80" s="467" t="n"/>
      <c r="T80" s="467" t="n"/>
      <c r="U80" s="467" t="n"/>
      <c r="V80" s="467" t="n"/>
      <c r="W80" s="467" t="n"/>
      <c r="X80" s="467" t="n"/>
      <c r="Y80" s="467" t="n"/>
      <c r="Z80" s="467" t="n"/>
    </row>
    <row r="81" ht="15.75" customHeight="1" s="496">
      <c r="A81" s="467" t="n"/>
      <c r="B81" s="467" t="n"/>
      <c r="C81" s="467" t="n"/>
      <c r="D81" s="467" t="n"/>
      <c r="E81" s="467" t="n"/>
      <c r="F81" s="467" t="n"/>
      <c r="G81" s="467" t="n"/>
      <c r="H81" s="467" t="n"/>
      <c r="I81" s="467" t="n"/>
      <c r="J81" s="467" t="n"/>
      <c r="K81" s="467" t="n"/>
      <c r="L81" s="467" t="n"/>
      <c r="M81" s="467" t="n"/>
      <c r="N81" s="467" t="n"/>
      <c r="O81" s="467" t="n"/>
      <c r="P81" s="467" t="n"/>
      <c r="Q81" s="467" t="n"/>
      <c r="R81" s="467" t="n"/>
      <c r="S81" s="467" t="n"/>
      <c r="T81" s="467" t="n"/>
      <c r="U81" s="467" t="n"/>
      <c r="V81" s="467" t="n"/>
      <c r="W81" s="467" t="n"/>
      <c r="X81" s="467" t="n"/>
      <c r="Y81" s="467" t="n"/>
      <c r="Z81" s="467" t="n"/>
    </row>
    <row r="82" ht="15.75" customHeight="1" s="496">
      <c r="A82" s="467" t="n"/>
      <c r="B82" s="467" t="n"/>
      <c r="C82" s="467" t="n"/>
      <c r="D82" s="467" t="n"/>
      <c r="E82" s="467" t="n"/>
      <c r="F82" s="467" t="n"/>
      <c r="G82" s="467" t="n"/>
      <c r="H82" s="467" t="n"/>
      <c r="I82" s="467" t="n"/>
      <c r="J82" s="467" t="n"/>
      <c r="K82" s="467" t="n"/>
      <c r="L82" s="467" t="n"/>
      <c r="M82" s="467" t="n"/>
      <c r="N82" s="467" t="n"/>
      <c r="O82" s="467" t="n"/>
      <c r="P82" s="467" t="n"/>
      <c r="Q82" s="467" t="n"/>
      <c r="R82" s="467" t="n"/>
      <c r="S82" s="467" t="n"/>
      <c r="T82" s="467" t="n"/>
      <c r="U82" s="467" t="n"/>
      <c r="V82" s="467" t="n"/>
      <c r="W82" s="467" t="n"/>
      <c r="X82" s="467" t="n"/>
      <c r="Y82" s="467" t="n"/>
      <c r="Z82" s="467" t="n"/>
    </row>
    <row r="83" ht="15.75" customHeight="1" s="496">
      <c r="A83" s="467" t="n"/>
      <c r="B83" s="467" t="n"/>
      <c r="C83" s="467" t="n"/>
      <c r="D83" s="467" t="n"/>
      <c r="E83" s="467" t="n"/>
      <c r="F83" s="467" t="n"/>
      <c r="G83" s="467" t="n"/>
      <c r="H83" s="467" t="n"/>
      <c r="I83" s="467" t="n"/>
      <c r="J83" s="467" t="n"/>
      <c r="K83" s="467" t="n"/>
      <c r="L83" s="467" t="n"/>
      <c r="M83" s="467" t="n"/>
      <c r="N83" s="467" t="n"/>
      <c r="O83" s="467" t="n"/>
      <c r="P83" s="467" t="n"/>
      <c r="Q83" s="467" t="n"/>
      <c r="R83" s="467" t="n"/>
      <c r="S83" s="467" t="n"/>
      <c r="T83" s="467" t="n"/>
      <c r="U83" s="467" t="n"/>
      <c r="V83" s="467" t="n"/>
      <c r="W83" s="467" t="n"/>
      <c r="X83" s="467" t="n"/>
      <c r="Y83" s="467" t="n"/>
      <c r="Z83" s="467" t="n"/>
    </row>
    <row r="84" ht="15.75" customHeight="1" s="496">
      <c r="A84" s="467" t="n"/>
      <c r="B84" s="467" t="n"/>
      <c r="C84" s="467" t="n"/>
      <c r="D84" s="467" t="n"/>
      <c r="E84" s="467" t="n"/>
      <c r="F84" s="467" t="n"/>
      <c r="G84" s="467" t="n"/>
      <c r="H84" s="467" t="n"/>
      <c r="I84" s="467" t="n"/>
      <c r="J84" s="467" t="n"/>
      <c r="K84" s="467" t="n"/>
      <c r="L84" s="467" t="n"/>
      <c r="M84" s="467" t="n"/>
      <c r="N84" s="467" t="n"/>
      <c r="O84" s="467" t="n"/>
      <c r="P84" s="467" t="n"/>
      <c r="Q84" s="467" t="n"/>
      <c r="R84" s="467" t="n"/>
      <c r="S84" s="467" t="n"/>
      <c r="T84" s="467" t="n"/>
      <c r="U84" s="467" t="n"/>
      <c r="V84" s="467" t="n"/>
      <c r="W84" s="467" t="n"/>
      <c r="X84" s="467" t="n"/>
      <c r="Y84" s="467" t="n"/>
      <c r="Z84" s="467" t="n"/>
    </row>
    <row r="85" ht="15.75" customHeight="1" s="496">
      <c r="A85" s="467" t="n"/>
      <c r="B85" s="467" t="n"/>
      <c r="C85" s="467" t="n"/>
      <c r="D85" s="467" t="n"/>
      <c r="E85" s="467" t="n"/>
      <c r="F85" s="467" t="n"/>
      <c r="G85" s="467" t="n"/>
      <c r="H85" s="467" t="n"/>
      <c r="I85" s="467" t="n"/>
      <c r="J85" s="467" t="n"/>
      <c r="K85" s="467" t="n"/>
      <c r="L85" s="467" t="n"/>
      <c r="M85" s="467" t="n"/>
      <c r="N85" s="467" t="n"/>
      <c r="O85" s="467" t="n"/>
      <c r="P85" s="467" t="n"/>
      <c r="Q85" s="467" t="n"/>
      <c r="R85" s="467" t="n"/>
      <c r="S85" s="467" t="n"/>
      <c r="T85" s="467" t="n"/>
      <c r="U85" s="467" t="n"/>
      <c r="V85" s="467" t="n"/>
      <c r="W85" s="467" t="n"/>
      <c r="X85" s="467" t="n"/>
      <c r="Y85" s="467" t="n"/>
      <c r="Z85" s="467" t="n"/>
    </row>
    <row r="86" ht="15.75" customHeight="1" s="496">
      <c r="A86" s="467" t="n"/>
      <c r="B86" s="467" t="n"/>
      <c r="C86" s="467" t="n"/>
      <c r="D86" s="467" t="n"/>
      <c r="E86" s="467" t="n"/>
      <c r="F86" s="467" t="n"/>
      <c r="G86" s="467" t="n"/>
      <c r="H86" s="467" t="n"/>
      <c r="I86" s="467" t="n"/>
      <c r="J86" s="467" t="n"/>
      <c r="K86" s="467" t="n"/>
      <c r="L86" s="467" t="n"/>
      <c r="M86" s="467" t="n"/>
      <c r="N86" s="467" t="n"/>
      <c r="O86" s="467" t="n"/>
      <c r="P86" s="467" t="n"/>
      <c r="Q86" s="467" t="n"/>
      <c r="R86" s="467" t="n"/>
      <c r="S86" s="467" t="n"/>
      <c r="T86" s="467" t="n"/>
      <c r="U86" s="467" t="n"/>
      <c r="V86" s="467" t="n"/>
      <c r="W86" s="467" t="n"/>
      <c r="X86" s="467" t="n"/>
      <c r="Y86" s="467" t="n"/>
      <c r="Z86" s="467" t="n"/>
    </row>
    <row r="87" ht="15.75" customHeight="1" s="496">
      <c r="A87" s="467" t="n"/>
      <c r="B87" s="467" t="n"/>
      <c r="C87" s="467" t="n"/>
      <c r="D87" s="467" t="n"/>
      <c r="E87" s="467" t="n"/>
      <c r="F87" s="467" t="n"/>
      <c r="G87" s="467" t="n"/>
      <c r="H87" s="467" t="n"/>
      <c r="I87" s="467" t="n"/>
      <c r="J87" s="467" t="n"/>
      <c r="K87" s="467" t="n"/>
      <c r="L87" s="467" t="n"/>
      <c r="M87" s="467" t="n"/>
      <c r="N87" s="467" t="n"/>
      <c r="O87" s="467" t="n"/>
      <c r="P87" s="467" t="n"/>
      <c r="Q87" s="467" t="n"/>
      <c r="R87" s="467" t="n"/>
      <c r="S87" s="467" t="n"/>
      <c r="T87" s="467" t="n"/>
      <c r="U87" s="467" t="n"/>
      <c r="V87" s="467" t="n"/>
      <c r="W87" s="467" t="n"/>
      <c r="X87" s="467" t="n"/>
      <c r="Y87" s="467" t="n"/>
      <c r="Z87" s="467" t="n"/>
    </row>
    <row r="88" ht="15.75" customHeight="1" s="496">
      <c r="A88" s="467" t="n"/>
      <c r="B88" s="467" t="n"/>
      <c r="C88" s="467" t="n"/>
      <c r="D88" s="467" t="n"/>
      <c r="E88" s="467" t="n"/>
      <c r="F88" s="467" t="n"/>
      <c r="G88" s="467" t="n"/>
      <c r="H88" s="467" t="n"/>
      <c r="I88" s="467" t="n"/>
      <c r="J88" s="467" t="n"/>
      <c r="K88" s="467" t="n"/>
      <c r="L88" s="467" t="n"/>
      <c r="M88" s="467" t="n"/>
      <c r="N88" s="467" t="n"/>
      <c r="O88" s="467" t="n"/>
      <c r="P88" s="467" t="n"/>
      <c r="Q88" s="467" t="n"/>
      <c r="R88" s="467" t="n"/>
      <c r="S88" s="467" t="n"/>
      <c r="T88" s="467" t="n"/>
      <c r="U88" s="467" t="n"/>
      <c r="V88" s="467" t="n"/>
      <c r="W88" s="467" t="n"/>
      <c r="X88" s="467" t="n"/>
      <c r="Y88" s="467" t="n"/>
      <c r="Z88" s="467" t="n"/>
    </row>
    <row r="89" ht="15.75" customHeight="1" s="496">
      <c r="A89" s="467" t="n"/>
      <c r="B89" s="467" t="n"/>
      <c r="C89" s="467" t="n"/>
      <c r="D89" s="467" t="n"/>
      <c r="E89" s="467" t="n"/>
      <c r="F89" s="467" t="n"/>
      <c r="G89" s="467" t="n"/>
      <c r="H89" s="467" t="n"/>
      <c r="I89" s="467" t="n"/>
      <c r="J89" s="467" t="n"/>
      <c r="K89" s="467" t="n"/>
      <c r="L89" s="467" t="n"/>
      <c r="M89" s="467" t="n"/>
      <c r="N89" s="467" t="n"/>
      <c r="O89" s="467" t="n"/>
      <c r="P89" s="467" t="n"/>
      <c r="Q89" s="467" t="n"/>
      <c r="R89" s="467" t="n"/>
      <c r="S89" s="467" t="n"/>
      <c r="T89" s="467" t="n"/>
      <c r="U89" s="467" t="n"/>
      <c r="V89" s="467" t="n"/>
      <c r="W89" s="467" t="n"/>
      <c r="X89" s="467" t="n"/>
      <c r="Y89" s="467" t="n"/>
      <c r="Z89" s="467" t="n"/>
    </row>
    <row r="90" ht="15.75" customHeight="1" s="496">
      <c r="A90" s="467" t="n"/>
      <c r="B90" s="467" t="n"/>
      <c r="C90" s="467" t="n"/>
      <c r="D90" s="467" t="n"/>
      <c r="E90" s="467" t="n"/>
      <c r="F90" s="467" t="n"/>
      <c r="G90" s="467" t="n"/>
      <c r="H90" s="467" t="n"/>
      <c r="I90" s="467" t="n"/>
      <c r="J90" s="467" t="n"/>
      <c r="K90" s="467" t="n"/>
      <c r="L90" s="467" t="n"/>
      <c r="M90" s="467" t="n"/>
      <c r="N90" s="467" t="n"/>
      <c r="O90" s="467" t="n"/>
      <c r="P90" s="467" t="n"/>
      <c r="Q90" s="467" t="n"/>
      <c r="R90" s="467" t="n"/>
      <c r="S90" s="467" t="n"/>
      <c r="T90" s="467" t="n"/>
      <c r="U90" s="467" t="n"/>
      <c r="V90" s="467" t="n"/>
      <c r="W90" s="467" t="n"/>
      <c r="X90" s="467" t="n"/>
      <c r="Y90" s="467" t="n"/>
      <c r="Z90" s="467" t="n"/>
    </row>
    <row r="91" ht="15.75" customHeight="1" s="496">
      <c r="A91" s="467" t="n"/>
      <c r="B91" s="467" t="n"/>
      <c r="C91" s="467" t="n"/>
      <c r="D91" s="467" t="n"/>
      <c r="E91" s="467" t="n"/>
      <c r="F91" s="467" t="n"/>
      <c r="G91" s="467" t="n"/>
      <c r="H91" s="467" t="n"/>
      <c r="I91" s="467" t="n"/>
      <c r="J91" s="467" t="n"/>
      <c r="K91" s="467" t="n"/>
      <c r="L91" s="467" t="n"/>
      <c r="M91" s="467" t="n"/>
      <c r="N91" s="467" t="n"/>
      <c r="O91" s="467" t="n"/>
      <c r="P91" s="467" t="n"/>
      <c r="Q91" s="467" t="n"/>
      <c r="R91" s="467" t="n"/>
      <c r="S91" s="467" t="n"/>
      <c r="T91" s="467" t="n"/>
      <c r="U91" s="467" t="n"/>
      <c r="V91" s="467" t="n"/>
      <c r="W91" s="467" t="n"/>
      <c r="X91" s="467" t="n"/>
      <c r="Y91" s="467" t="n"/>
      <c r="Z91" s="467" t="n"/>
    </row>
    <row r="92" ht="15.75" customHeight="1" s="496">
      <c r="A92" s="467" t="n"/>
      <c r="B92" s="467" t="n"/>
      <c r="C92" s="467" t="n"/>
      <c r="D92" s="467" t="n"/>
      <c r="E92" s="467" t="n"/>
      <c r="F92" s="467" t="n"/>
      <c r="G92" s="467" t="n"/>
      <c r="H92" s="467" t="n"/>
      <c r="I92" s="467" t="n"/>
      <c r="J92" s="467" t="n"/>
      <c r="K92" s="467" t="n"/>
      <c r="L92" s="467" t="n"/>
      <c r="M92" s="467" t="n"/>
      <c r="N92" s="467" t="n"/>
      <c r="O92" s="467" t="n"/>
      <c r="P92" s="467" t="n"/>
      <c r="Q92" s="467" t="n"/>
      <c r="R92" s="467" t="n"/>
      <c r="S92" s="467" t="n"/>
      <c r="T92" s="467" t="n"/>
      <c r="U92" s="467" t="n"/>
      <c r="V92" s="467" t="n"/>
      <c r="W92" s="467" t="n"/>
      <c r="X92" s="467" t="n"/>
      <c r="Y92" s="467" t="n"/>
      <c r="Z92" s="467" t="n"/>
    </row>
    <row r="93" ht="15.75" customHeight="1" s="496">
      <c r="A93" s="467" t="n"/>
      <c r="B93" s="467" t="n"/>
      <c r="C93" s="467" t="n"/>
      <c r="D93" s="467" t="n"/>
      <c r="E93" s="467" t="n"/>
      <c r="F93" s="467" t="n"/>
      <c r="G93" s="467" t="n"/>
      <c r="H93" s="467" t="n"/>
      <c r="I93" s="467" t="n"/>
      <c r="J93" s="467" t="n"/>
      <c r="K93" s="467" t="n"/>
      <c r="L93" s="467" t="n"/>
      <c r="M93" s="467" t="n"/>
      <c r="N93" s="467" t="n"/>
      <c r="O93" s="467" t="n"/>
      <c r="P93" s="467" t="n"/>
      <c r="Q93" s="467" t="n"/>
      <c r="R93" s="467" t="n"/>
      <c r="S93" s="467" t="n"/>
      <c r="T93" s="467" t="n"/>
      <c r="U93" s="467" t="n"/>
      <c r="V93" s="467" t="n"/>
      <c r="W93" s="467" t="n"/>
      <c r="X93" s="467" t="n"/>
      <c r="Y93" s="467" t="n"/>
      <c r="Z93" s="467" t="n"/>
    </row>
    <row r="94" ht="15.75" customHeight="1" s="496">
      <c r="A94" s="467" t="n"/>
      <c r="B94" s="467" t="n"/>
      <c r="C94" s="467" t="n"/>
      <c r="D94" s="467" t="n"/>
      <c r="E94" s="467" t="n"/>
      <c r="F94" s="467" t="n"/>
      <c r="G94" s="467" t="n"/>
      <c r="H94" s="467" t="n"/>
      <c r="I94" s="467" t="n"/>
      <c r="J94" s="467" t="n"/>
      <c r="K94" s="467" t="n"/>
      <c r="L94" s="467" t="n"/>
      <c r="M94" s="467" t="n"/>
      <c r="N94" s="467" t="n"/>
      <c r="O94" s="467" t="n"/>
      <c r="P94" s="467" t="n"/>
      <c r="Q94" s="467" t="n"/>
      <c r="R94" s="467" t="n"/>
      <c r="S94" s="467" t="n"/>
      <c r="T94" s="467" t="n"/>
      <c r="U94" s="467" t="n"/>
      <c r="V94" s="467" t="n"/>
      <c r="W94" s="467" t="n"/>
      <c r="X94" s="467" t="n"/>
      <c r="Y94" s="467" t="n"/>
      <c r="Z94" s="467" t="n"/>
    </row>
    <row r="95" ht="15.75" customHeight="1" s="496">
      <c r="A95" s="467" t="n"/>
      <c r="B95" s="467" t="n"/>
      <c r="C95" s="467" t="n"/>
      <c r="D95" s="467" t="n"/>
      <c r="E95" s="467" t="n"/>
      <c r="F95" s="467" t="n"/>
      <c r="G95" s="467" t="n"/>
      <c r="H95" s="467" t="n"/>
      <c r="I95" s="467" t="n"/>
      <c r="J95" s="467" t="n"/>
      <c r="K95" s="467" t="n"/>
      <c r="L95" s="467" t="n"/>
      <c r="M95" s="467" t="n"/>
      <c r="N95" s="467" t="n"/>
      <c r="O95" s="467" t="n"/>
      <c r="P95" s="467" t="n"/>
      <c r="Q95" s="467" t="n"/>
      <c r="R95" s="467" t="n"/>
      <c r="S95" s="467" t="n"/>
      <c r="T95" s="467" t="n"/>
      <c r="U95" s="467" t="n"/>
      <c r="V95" s="467" t="n"/>
      <c r="W95" s="467" t="n"/>
      <c r="X95" s="467" t="n"/>
      <c r="Y95" s="467" t="n"/>
      <c r="Z95" s="467" t="n"/>
    </row>
    <row r="96" ht="15.75" customHeight="1" s="496">
      <c r="A96" s="467" t="n"/>
      <c r="B96" s="467" t="n"/>
      <c r="C96" s="467" t="n"/>
      <c r="D96" s="467" t="n"/>
      <c r="E96" s="467" t="n"/>
      <c r="F96" s="467" t="n"/>
      <c r="G96" s="467" t="n"/>
      <c r="H96" s="467" t="n"/>
      <c r="I96" s="467" t="n"/>
      <c r="J96" s="467" t="n"/>
      <c r="K96" s="467" t="n"/>
      <c r="L96" s="467" t="n"/>
      <c r="M96" s="467" t="n"/>
      <c r="N96" s="467" t="n"/>
      <c r="O96" s="467" t="n"/>
      <c r="P96" s="467" t="n"/>
      <c r="Q96" s="467" t="n"/>
      <c r="R96" s="467" t="n"/>
      <c r="S96" s="467" t="n"/>
      <c r="T96" s="467" t="n"/>
      <c r="U96" s="467" t="n"/>
      <c r="V96" s="467" t="n"/>
      <c r="W96" s="467" t="n"/>
      <c r="X96" s="467" t="n"/>
      <c r="Y96" s="467" t="n"/>
      <c r="Z96" s="467" t="n"/>
    </row>
    <row r="97" ht="15.75" customHeight="1" s="496">
      <c r="A97" s="467" t="n"/>
      <c r="B97" s="467" t="n"/>
      <c r="C97" s="467" t="n"/>
      <c r="D97" s="467" t="n"/>
      <c r="E97" s="467" t="n"/>
      <c r="F97" s="467" t="n"/>
      <c r="G97" s="467" t="n"/>
      <c r="H97" s="467" t="n"/>
      <c r="I97" s="467" t="n"/>
      <c r="J97" s="467" t="n"/>
      <c r="K97" s="467" t="n"/>
      <c r="L97" s="467" t="n"/>
      <c r="M97" s="467" t="n"/>
      <c r="N97" s="467" t="n"/>
      <c r="O97" s="467" t="n"/>
      <c r="P97" s="467" t="n"/>
      <c r="Q97" s="467" t="n"/>
      <c r="R97" s="467" t="n"/>
      <c r="S97" s="467" t="n"/>
      <c r="T97" s="467" t="n"/>
      <c r="U97" s="467" t="n"/>
      <c r="V97" s="467" t="n"/>
      <c r="W97" s="467" t="n"/>
      <c r="X97" s="467" t="n"/>
      <c r="Y97" s="467" t="n"/>
      <c r="Z97" s="467" t="n"/>
    </row>
    <row r="98" ht="15.75" customHeight="1" s="496">
      <c r="A98" s="467" t="n"/>
      <c r="B98" s="467" t="n"/>
      <c r="C98" s="467" t="n"/>
      <c r="D98" s="467" t="n"/>
      <c r="E98" s="467" t="n"/>
      <c r="F98" s="467" t="n"/>
      <c r="G98" s="467" t="n"/>
      <c r="H98" s="467" t="n"/>
      <c r="I98" s="467" t="n"/>
      <c r="J98" s="467" t="n"/>
      <c r="K98" s="467" t="n"/>
      <c r="L98" s="467" t="n"/>
      <c r="M98" s="467" t="n"/>
      <c r="N98" s="467" t="n"/>
      <c r="O98" s="467" t="n"/>
      <c r="P98" s="467" t="n"/>
      <c r="Q98" s="467" t="n"/>
      <c r="R98" s="467" t="n"/>
      <c r="S98" s="467" t="n"/>
      <c r="T98" s="467" t="n"/>
      <c r="U98" s="467" t="n"/>
      <c r="V98" s="467" t="n"/>
      <c r="W98" s="467" t="n"/>
      <c r="X98" s="467" t="n"/>
      <c r="Y98" s="467" t="n"/>
      <c r="Z98" s="467" t="n"/>
    </row>
    <row r="99" ht="15.75" customHeight="1" s="496">
      <c r="A99" s="467" t="n"/>
      <c r="B99" s="467" t="n"/>
      <c r="C99" s="467" t="n"/>
      <c r="D99" s="467" t="n"/>
      <c r="E99" s="467" t="n"/>
      <c r="F99" s="467" t="n"/>
      <c r="G99" s="467" t="n"/>
      <c r="H99" s="467" t="n"/>
      <c r="I99" s="467" t="n"/>
      <c r="J99" s="467" t="n"/>
      <c r="K99" s="467" t="n"/>
      <c r="L99" s="467" t="n"/>
      <c r="M99" s="467" t="n"/>
      <c r="N99" s="467" t="n"/>
      <c r="O99" s="467" t="n"/>
      <c r="P99" s="467" t="n"/>
      <c r="Q99" s="467" t="n"/>
      <c r="R99" s="467" t="n"/>
      <c r="S99" s="467" t="n"/>
      <c r="T99" s="467" t="n"/>
      <c r="U99" s="467" t="n"/>
      <c r="V99" s="467" t="n"/>
      <c r="W99" s="467" t="n"/>
      <c r="X99" s="467" t="n"/>
      <c r="Y99" s="467" t="n"/>
      <c r="Z99" s="467" t="n"/>
    </row>
    <row r="100" ht="15.75" customHeight="1" s="496">
      <c r="A100" s="467" t="n"/>
      <c r="B100" s="467" t="n"/>
      <c r="C100" s="467" t="n"/>
      <c r="D100" s="467" t="n"/>
      <c r="E100" s="467" t="n"/>
      <c r="F100" s="467" t="n"/>
      <c r="G100" s="467" t="n"/>
      <c r="H100" s="467" t="n"/>
      <c r="I100" s="467" t="n"/>
      <c r="J100" s="467" t="n"/>
      <c r="K100" s="467" t="n"/>
      <c r="L100" s="467" t="n"/>
      <c r="M100" s="467" t="n"/>
      <c r="N100" s="467" t="n"/>
      <c r="O100" s="467" t="n"/>
      <c r="P100" s="467" t="n"/>
      <c r="Q100" s="467" t="n"/>
      <c r="R100" s="467" t="n"/>
      <c r="S100" s="467" t="n"/>
      <c r="T100" s="467" t="n"/>
      <c r="U100" s="467" t="n"/>
      <c r="V100" s="467" t="n"/>
      <c r="W100" s="467" t="n"/>
      <c r="X100" s="467" t="n"/>
      <c r="Y100" s="467" t="n"/>
      <c r="Z100" s="467" t="n"/>
    </row>
    <row r="101" ht="15.75" customHeight="1" s="496">
      <c r="A101" s="467" t="n"/>
      <c r="B101" s="467" t="n"/>
      <c r="C101" s="467" t="n"/>
      <c r="D101" s="467" t="n"/>
      <c r="E101" s="467" t="n"/>
      <c r="F101" s="467" t="n"/>
      <c r="G101" s="467" t="n"/>
      <c r="H101" s="467" t="n"/>
      <c r="I101" s="467" t="n"/>
      <c r="J101" s="467" t="n"/>
      <c r="K101" s="467" t="n"/>
      <c r="L101" s="467" t="n"/>
      <c r="M101" s="467" t="n"/>
      <c r="N101" s="467" t="n"/>
      <c r="O101" s="467" t="n"/>
      <c r="P101" s="467" t="n"/>
      <c r="Q101" s="467" t="n"/>
      <c r="R101" s="467" t="n"/>
      <c r="S101" s="467" t="n"/>
      <c r="T101" s="467" t="n"/>
      <c r="U101" s="467" t="n"/>
      <c r="V101" s="467" t="n"/>
      <c r="W101" s="467" t="n"/>
      <c r="X101" s="467" t="n"/>
      <c r="Y101" s="467" t="n"/>
      <c r="Z101" s="467" t="n"/>
    </row>
    <row r="102" ht="15.75" customHeight="1" s="496">
      <c r="A102" s="467" t="n"/>
      <c r="B102" s="467" t="n"/>
      <c r="C102" s="467" t="n"/>
      <c r="D102" s="467" t="n"/>
      <c r="E102" s="467" t="n"/>
      <c r="F102" s="467" t="n"/>
      <c r="G102" s="467" t="n"/>
      <c r="H102" s="467" t="n"/>
      <c r="I102" s="467" t="n"/>
      <c r="J102" s="467" t="n"/>
      <c r="K102" s="467" t="n"/>
      <c r="L102" s="467" t="n"/>
      <c r="M102" s="467" t="n"/>
      <c r="N102" s="467" t="n"/>
      <c r="O102" s="467" t="n"/>
      <c r="P102" s="467" t="n"/>
      <c r="Q102" s="467" t="n"/>
      <c r="R102" s="467" t="n"/>
      <c r="S102" s="467" t="n"/>
      <c r="T102" s="467" t="n"/>
      <c r="U102" s="467" t="n"/>
      <c r="V102" s="467" t="n"/>
      <c r="W102" s="467" t="n"/>
      <c r="X102" s="467" t="n"/>
      <c r="Y102" s="467" t="n"/>
      <c r="Z102" s="467" t="n"/>
    </row>
    <row r="103" ht="15.75" customHeight="1" s="496">
      <c r="A103" s="467" t="n"/>
      <c r="B103" s="467" t="n"/>
      <c r="C103" s="467" t="n"/>
      <c r="D103" s="467" t="n"/>
      <c r="E103" s="467" t="n"/>
      <c r="F103" s="467" t="n"/>
      <c r="G103" s="467" t="n"/>
      <c r="H103" s="467" t="n"/>
      <c r="I103" s="467" t="n"/>
      <c r="J103" s="467" t="n"/>
      <c r="K103" s="467" t="n"/>
      <c r="L103" s="467" t="n"/>
      <c r="M103" s="467" t="n"/>
      <c r="N103" s="467" t="n"/>
      <c r="O103" s="467" t="n"/>
      <c r="P103" s="467" t="n"/>
      <c r="Q103" s="467" t="n"/>
      <c r="R103" s="467" t="n"/>
      <c r="S103" s="467" t="n"/>
      <c r="T103" s="467" t="n"/>
      <c r="U103" s="467" t="n"/>
      <c r="V103" s="467" t="n"/>
      <c r="W103" s="467" t="n"/>
      <c r="X103" s="467" t="n"/>
      <c r="Y103" s="467" t="n"/>
      <c r="Z103" s="467" t="n"/>
    </row>
    <row r="104" ht="15.75" customHeight="1" s="496">
      <c r="A104" s="467" t="n"/>
      <c r="B104" s="467" t="n"/>
      <c r="C104" s="467" t="n"/>
      <c r="D104" s="467" t="n"/>
      <c r="E104" s="467" t="n"/>
      <c r="F104" s="467" t="n"/>
      <c r="G104" s="467" t="n"/>
      <c r="H104" s="467" t="n"/>
      <c r="I104" s="467" t="n"/>
      <c r="J104" s="467" t="n"/>
      <c r="K104" s="467" t="n"/>
      <c r="L104" s="467" t="n"/>
      <c r="M104" s="467" t="n"/>
      <c r="N104" s="467" t="n"/>
      <c r="O104" s="467" t="n"/>
      <c r="P104" s="467" t="n"/>
      <c r="Q104" s="467" t="n"/>
      <c r="R104" s="467" t="n"/>
      <c r="S104" s="467" t="n"/>
      <c r="T104" s="467" t="n"/>
      <c r="U104" s="467" t="n"/>
      <c r="V104" s="467" t="n"/>
      <c r="W104" s="467" t="n"/>
      <c r="X104" s="467" t="n"/>
      <c r="Y104" s="467" t="n"/>
      <c r="Z104" s="467" t="n"/>
    </row>
    <row r="105" ht="15.75" customHeight="1" s="496">
      <c r="A105" s="467" t="n"/>
      <c r="B105" s="467" t="n"/>
      <c r="C105" s="467" t="n"/>
      <c r="D105" s="467" t="n"/>
      <c r="E105" s="467" t="n"/>
      <c r="F105" s="467" t="n"/>
      <c r="G105" s="467" t="n"/>
      <c r="H105" s="467" t="n"/>
      <c r="I105" s="467" t="n"/>
      <c r="J105" s="467" t="n"/>
      <c r="K105" s="467" t="n"/>
      <c r="L105" s="467" t="n"/>
      <c r="M105" s="467" t="n"/>
      <c r="N105" s="467" t="n"/>
      <c r="O105" s="467" t="n"/>
      <c r="P105" s="467" t="n"/>
      <c r="Q105" s="467" t="n"/>
      <c r="R105" s="467" t="n"/>
      <c r="S105" s="467" t="n"/>
      <c r="T105" s="467" t="n"/>
      <c r="U105" s="467" t="n"/>
      <c r="V105" s="467" t="n"/>
      <c r="W105" s="467" t="n"/>
      <c r="X105" s="467" t="n"/>
      <c r="Y105" s="467" t="n"/>
      <c r="Z105" s="467" t="n"/>
    </row>
    <row r="106" ht="15.75" customHeight="1" s="496">
      <c r="A106" s="467" t="n"/>
      <c r="B106" s="467" t="n"/>
      <c r="C106" s="467" t="n"/>
      <c r="D106" s="467" t="n"/>
      <c r="E106" s="467" t="n"/>
      <c r="F106" s="467" t="n"/>
      <c r="G106" s="467" t="n"/>
      <c r="H106" s="467" t="n"/>
      <c r="I106" s="467" t="n"/>
      <c r="J106" s="467" t="n"/>
      <c r="K106" s="467" t="n"/>
      <c r="L106" s="467" t="n"/>
      <c r="M106" s="467" t="n"/>
      <c r="N106" s="467" t="n"/>
      <c r="O106" s="467" t="n"/>
      <c r="P106" s="467" t="n"/>
      <c r="Q106" s="467" t="n"/>
      <c r="R106" s="467" t="n"/>
      <c r="S106" s="467" t="n"/>
      <c r="T106" s="467" t="n"/>
      <c r="U106" s="467" t="n"/>
      <c r="V106" s="467" t="n"/>
      <c r="W106" s="467" t="n"/>
      <c r="X106" s="467" t="n"/>
      <c r="Y106" s="467" t="n"/>
      <c r="Z106" s="467" t="n"/>
    </row>
    <row r="107" ht="15.75" customHeight="1" s="496">
      <c r="A107" s="467" t="n"/>
      <c r="B107" s="467" t="n"/>
      <c r="C107" s="467" t="n"/>
      <c r="D107" s="467" t="n"/>
      <c r="E107" s="467" t="n"/>
      <c r="F107" s="467" t="n"/>
      <c r="G107" s="467" t="n"/>
      <c r="H107" s="467" t="n"/>
      <c r="I107" s="467" t="n"/>
      <c r="J107" s="467" t="n"/>
      <c r="K107" s="467" t="n"/>
      <c r="L107" s="467" t="n"/>
      <c r="M107" s="467" t="n"/>
      <c r="N107" s="467" t="n"/>
      <c r="O107" s="467" t="n"/>
      <c r="P107" s="467" t="n"/>
      <c r="Q107" s="467" t="n"/>
      <c r="R107" s="467" t="n"/>
      <c r="S107" s="467" t="n"/>
      <c r="T107" s="467" t="n"/>
      <c r="U107" s="467" t="n"/>
      <c r="V107" s="467" t="n"/>
      <c r="W107" s="467" t="n"/>
      <c r="X107" s="467" t="n"/>
      <c r="Y107" s="467" t="n"/>
      <c r="Z107" s="467" t="n"/>
    </row>
    <row r="108" ht="15.75" customHeight="1" s="496">
      <c r="A108" s="467" t="n"/>
      <c r="B108" s="467" t="n"/>
      <c r="C108" s="467" t="n"/>
      <c r="D108" s="467" t="n"/>
      <c r="E108" s="467" t="n"/>
      <c r="F108" s="467" t="n"/>
      <c r="G108" s="467" t="n"/>
      <c r="H108" s="467" t="n"/>
      <c r="I108" s="467" t="n"/>
      <c r="J108" s="467" t="n"/>
      <c r="K108" s="467" t="n"/>
      <c r="L108" s="467" t="n"/>
      <c r="M108" s="467" t="n"/>
      <c r="N108" s="467" t="n"/>
      <c r="O108" s="467" t="n"/>
      <c r="P108" s="467" t="n"/>
      <c r="Q108" s="467" t="n"/>
      <c r="R108" s="467" t="n"/>
      <c r="S108" s="467" t="n"/>
      <c r="T108" s="467" t="n"/>
      <c r="U108" s="467" t="n"/>
      <c r="V108" s="467" t="n"/>
      <c r="W108" s="467" t="n"/>
      <c r="X108" s="467" t="n"/>
      <c r="Y108" s="467" t="n"/>
      <c r="Z108" s="467" t="n"/>
    </row>
    <row r="109" ht="15.75" customHeight="1" s="496">
      <c r="A109" s="467" t="n"/>
      <c r="B109" s="467" t="n"/>
      <c r="C109" s="467" t="n"/>
      <c r="D109" s="467" t="n"/>
      <c r="E109" s="467" t="n"/>
      <c r="F109" s="467" t="n"/>
      <c r="G109" s="467" t="n"/>
      <c r="H109" s="467" t="n"/>
      <c r="I109" s="467" t="n"/>
      <c r="J109" s="467" t="n"/>
      <c r="K109" s="467" t="n"/>
      <c r="L109" s="467" t="n"/>
      <c r="M109" s="467" t="n"/>
      <c r="N109" s="467" t="n"/>
      <c r="O109" s="467" t="n"/>
      <c r="P109" s="467" t="n"/>
      <c r="Q109" s="467" t="n"/>
      <c r="R109" s="467" t="n"/>
      <c r="S109" s="467" t="n"/>
      <c r="T109" s="467" t="n"/>
      <c r="U109" s="467" t="n"/>
      <c r="V109" s="467" t="n"/>
      <c r="W109" s="467" t="n"/>
      <c r="X109" s="467" t="n"/>
      <c r="Y109" s="467" t="n"/>
      <c r="Z109" s="467" t="n"/>
    </row>
    <row r="110" ht="15.75" customHeight="1" s="496">
      <c r="A110" s="467" t="n"/>
      <c r="B110" s="467" t="n"/>
      <c r="C110" s="467" t="n"/>
      <c r="D110" s="467" t="n"/>
      <c r="E110" s="467" t="n"/>
      <c r="F110" s="467" t="n"/>
      <c r="G110" s="467" t="n"/>
      <c r="H110" s="467" t="n"/>
      <c r="I110" s="467" t="n"/>
      <c r="J110" s="467" t="n"/>
      <c r="K110" s="467" t="n"/>
      <c r="L110" s="467" t="n"/>
      <c r="M110" s="467" t="n"/>
      <c r="N110" s="467" t="n"/>
      <c r="O110" s="467" t="n"/>
      <c r="P110" s="467" t="n"/>
      <c r="Q110" s="467" t="n"/>
      <c r="R110" s="467" t="n"/>
      <c r="S110" s="467" t="n"/>
      <c r="T110" s="467" t="n"/>
      <c r="U110" s="467" t="n"/>
      <c r="V110" s="467" t="n"/>
      <c r="W110" s="467" t="n"/>
      <c r="X110" s="467" t="n"/>
      <c r="Y110" s="467" t="n"/>
      <c r="Z110" s="467" t="n"/>
    </row>
    <row r="111" ht="15.75" customHeight="1" s="496">
      <c r="A111" s="467" t="n"/>
      <c r="B111" s="467" t="n"/>
      <c r="C111" s="467" t="n"/>
      <c r="D111" s="467" t="n"/>
      <c r="E111" s="467" t="n"/>
      <c r="F111" s="467" t="n"/>
      <c r="G111" s="467" t="n"/>
      <c r="H111" s="467" t="n"/>
      <c r="I111" s="467" t="n"/>
      <c r="J111" s="467" t="n"/>
      <c r="K111" s="467" t="n"/>
      <c r="L111" s="467" t="n"/>
      <c r="M111" s="467" t="n"/>
      <c r="N111" s="467" t="n"/>
      <c r="O111" s="467" t="n"/>
      <c r="P111" s="467" t="n"/>
      <c r="Q111" s="467" t="n"/>
      <c r="R111" s="467" t="n"/>
      <c r="S111" s="467" t="n"/>
      <c r="T111" s="467" t="n"/>
      <c r="U111" s="467" t="n"/>
      <c r="V111" s="467" t="n"/>
      <c r="W111" s="467" t="n"/>
      <c r="X111" s="467" t="n"/>
      <c r="Y111" s="467" t="n"/>
      <c r="Z111" s="467" t="n"/>
    </row>
    <row r="112" ht="15.75" customHeight="1" s="496">
      <c r="A112" s="467" t="n"/>
      <c r="B112" s="467" t="n"/>
      <c r="C112" s="467" t="n"/>
      <c r="D112" s="467" t="n"/>
      <c r="E112" s="467" t="n"/>
      <c r="F112" s="467" t="n"/>
      <c r="G112" s="467" t="n"/>
      <c r="H112" s="467" t="n"/>
      <c r="I112" s="467" t="n"/>
      <c r="J112" s="467" t="n"/>
      <c r="K112" s="467" t="n"/>
      <c r="L112" s="467" t="n"/>
      <c r="M112" s="467" t="n"/>
      <c r="N112" s="467" t="n"/>
      <c r="O112" s="467" t="n"/>
      <c r="P112" s="467" t="n"/>
      <c r="Q112" s="467" t="n"/>
      <c r="R112" s="467" t="n"/>
      <c r="S112" s="467" t="n"/>
      <c r="T112" s="467" t="n"/>
      <c r="U112" s="467" t="n"/>
      <c r="V112" s="467" t="n"/>
      <c r="W112" s="467" t="n"/>
      <c r="X112" s="467" t="n"/>
      <c r="Y112" s="467" t="n"/>
      <c r="Z112" s="467" t="n"/>
    </row>
    <row r="113" ht="15.75" customHeight="1" s="496">
      <c r="A113" s="467" t="n"/>
      <c r="B113" s="467" t="n"/>
      <c r="C113" s="467" t="n"/>
      <c r="D113" s="467" t="n"/>
      <c r="E113" s="467" t="n"/>
      <c r="F113" s="467" t="n"/>
      <c r="G113" s="467" t="n"/>
      <c r="H113" s="467" t="n"/>
      <c r="I113" s="467" t="n"/>
      <c r="J113" s="467" t="n"/>
      <c r="K113" s="467" t="n"/>
      <c r="L113" s="467" t="n"/>
      <c r="M113" s="467" t="n"/>
      <c r="N113" s="467" t="n"/>
      <c r="O113" s="467" t="n"/>
      <c r="P113" s="467" t="n"/>
      <c r="Q113" s="467" t="n"/>
      <c r="R113" s="467" t="n"/>
      <c r="S113" s="467" t="n"/>
      <c r="T113" s="467" t="n"/>
      <c r="U113" s="467" t="n"/>
      <c r="V113" s="467" t="n"/>
      <c r="W113" s="467" t="n"/>
      <c r="X113" s="467" t="n"/>
      <c r="Y113" s="467" t="n"/>
      <c r="Z113" s="467" t="n"/>
    </row>
    <row r="114" ht="15.75" customHeight="1" s="496">
      <c r="A114" s="467" t="n"/>
      <c r="B114" s="467" t="n"/>
      <c r="C114" s="467" t="n"/>
      <c r="D114" s="467" t="n"/>
      <c r="E114" s="467" t="n"/>
      <c r="F114" s="467" t="n"/>
      <c r="G114" s="467" t="n"/>
      <c r="H114" s="467" t="n"/>
      <c r="I114" s="467" t="n"/>
      <c r="J114" s="467" t="n"/>
      <c r="K114" s="467" t="n"/>
      <c r="L114" s="467" t="n"/>
      <c r="M114" s="467" t="n"/>
      <c r="N114" s="467" t="n"/>
      <c r="O114" s="467" t="n"/>
      <c r="P114" s="467" t="n"/>
      <c r="Q114" s="467" t="n"/>
      <c r="R114" s="467" t="n"/>
      <c r="S114" s="467" t="n"/>
      <c r="T114" s="467" t="n"/>
      <c r="U114" s="467" t="n"/>
      <c r="V114" s="467" t="n"/>
      <c r="W114" s="467" t="n"/>
      <c r="X114" s="467" t="n"/>
      <c r="Y114" s="467" t="n"/>
      <c r="Z114" s="467" t="n"/>
    </row>
    <row r="115" ht="15.75" customHeight="1" s="496">
      <c r="A115" s="467" t="n"/>
      <c r="B115" s="467" t="n"/>
      <c r="C115" s="467" t="n"/>
      <c r="D115" s="467" t="n"/>
      <c r="E115" s="467" t="n"/>
      <c r="F115" s="467" t="n"/>
      <c r="G115" s="467" t="n"/>
      <c r="H115" s="467" t="n"/>
      <c r="I115" s="467" t="n"/>
      <c r="J115" s="467" t="n"/>
      <c r="K115" s="467" t="n"/>
      <c r="L115" s="467" t="n"/>
      <c r="M115" s="467" t="n"/>
      <c r="N115" s="467" t="n"/>
      <c r="O115" s="467" t="n"/>
      <c r="P115" s="467" t="n"/>
      <c r="Q115" s="467" t="n"/>
      <c r="R115" s="467" t="n"/>
      <c r="S115" s="467" t="n"/>
      <c r="T115" s="467" t="n"/>
      <c r="U115" s="467" t="n"/>
      <c r="V115" s="467" t="n"/>
      <c r="W115" s="467" t="n"/>
      <c r="X115" s="467" t="n"/>
      <c r="Y115" s="467" t="n"/>
      <c r="Z115" s="467" t="n"/>
    </row>
    <row r="116" ht="15.75" customHeight="1" s="496">
      <c r="A116" s="467" t="n"/>
      <c r="B116" s="467" t="n"/>
      <c r="C116" s="467" t="n"/>
      <c r="D116" s="467" t="n"/>
      <c r="E116" s="467" t="n"/>
      <c r="F116" s="467" t="n"/>
      <c r="G116" s="467" t="n"/>
      <c r="H116" s="467" t="n"/>
      <c r="I116" s="467" t="n"/>
      <c r="J116" s="467" t="n"/>
      <c r="K116" s="467" t="n"/>
      <c r="L116" s="467" t="n"/>
      <c r="M116" s="467" t="n"/>
      <c r="N116" s="467" t="n"/>
      <c r="O116" s="467" t="n"/>
      <c r="P116" s="467" t="n"/>
      <c r="Q116" s="467" t="n"/>
      <c r="R116" s="467" t="n"/>
      <c r="S116" s="467" t="n"/>
      <c r="T116" s="467" t="n"/>
      <c r="U116" s="467" t="n"/>
      <c r="V116" s="467" t="n"/>
      <c r="W116" s="467" t="n"/>
      <c r="X116" s="467" t="n"/>
      <c r="Y116" s="467" t="n"/>
      <c r="Z116" s="467" t="n"/>
    </row>
    <row r="117" ht="15.75" customHeight="1" s="496">
      <c r="A117" s="467" t="n"/>
      <c r="B117" s="467" t="n"/>
      <c r="C117" s="467" t="n"/>
      <c r="D117" s="467" t="n"/>
      <c r="E117" s="467" t="n"/>
      <c r="F117" s="467" t="n"/>
      <c r="G117" s="467" t="n"/>
      <c r="H117" s="467" t="n"/>
      <c r="I117" s="467" t="n"/>
      <c r="J117" s="467" t="n"/>
      <c r="K117" s="467" t="n"/>
      <c r="L117" s="467" t="n"/>
      <c r="M117" s="467" t="n"/>
      <c r="N117" s="467" t="n"/>
      <c r="O117" s="467" t="n"/>
      <c r="P117" s="467" t="n"/>
      <c r="Q117" s="467" t="n"/>
      <c r="R117" s="467" t="n"/>
      <c r="S117" s="467" t="n"/>
      <c r="T117" s="467" t="n"/>
      <c r="U117" s="467" t="n"/>
      <c r="V117" s="467" t="n"/>
      <c r="W117" s="467" t="n"/>
      <c r="X117" s="467" t="n"/>
      <c r="Y117" s="467" t="n"/>
      <c r="Z117" s="467" t="n"/>
    </row>
    <row r="118" ht="15.75" customHeight="1" s="496">
      <c r="A118" s="467" t="n"/>
      <c r="B118" s="467" t="n"/>
      <c r="C118" s="467" t="n"/>
      <c r="D118" s="467" t="n"/>
      <c r="E118" s="467" t="n"/>
      <c r="F118" s="467" t="n"/>
      <c r="G118" s="467" t="n"/>
      <c r="H118" s="467" t="n"/>
      <c r="I118" s="467" t="n"/>
      <c r="J118" s="467" t="n"/>
      <c r="K118" s="467" t="n"/>
      <c r="L118" s="467" t="n"/>
      <c r="M118" s="467" t="n"/>
      <c r="N118" s="467" t="n"/>
      <c r="O118" s="467" t="n"/>
      <c r="P118" s="467" t="n"/>
      <c r="Q118" s="467" t="n"/>
      <c r="R118" s="467" t="n"/>
      <c r="S118" s="467" t="n"/>
      <c r="T118" s="467" t="n"/>
      <c r="U118" s="467" t="n"/>
      <c r="V118" s="467" t="n"/>
      <c r="W118" s="467" t="n"/>
      <c r="X118" s="467" t="n"/>
      <c r="Y118" s="467" t="n"/>
      <c r="Z118" s="467" t="n"/>
    </row>
    <row r="119" ht="15.75" customHeight="1" s="496">
      <c r="A119" s="467" t="n"/>
      <c r="B119" s="467" t="n"/>
      <c r="C119" s="467" t="n"/>
      <c r="D119" s="467" t="n"/>
      <c r="E119" s="467" t="n"/>
      <c r="F119" s="467" t="n"/>
      <c r="G119" s="467" t="n"/>
      <c r="H119" s="467" t="n"/>
      <c r="I119" s="467" t="n"/>
      <c r="J119" s="467" t="n"/>
      <c r="K119" s="467" t="n"/>
      <c r="L119" s="467" t="n"/>
      <c r="M119" s="467" t="n"/>
      <c r="N119" s="467" t="n"/>
      <c r="O119" s="467" t="n"/>
      <c r="P119" s="467" t="n"/>
      <c r="Q119" s="467" t="n"/>
      <c r="R119" s="467" t="n"/>
      <c r="S119" s="467" t="n"/>
      <c r="T119" s="467" t="n"/>
      <c r="U119" s="467" t="n"/>
      <c r="V119" s="467" t="n"/>
      <c r="W119" s="467" t="n"/>
      <c r="X119" s="467" t="n"/>
      <c r="Y119" s="467" t="n"/>
      <c r="Z119" s="467" t="n"/>
    </row>
    <row r="120" ht="15.75" customHeight="1" s="496">
      <c r="A120" s="467" t="n"/>
      <c r="B120" s="467" t="n"/>
      <c r="C120" s="467" t="n"/>
      <c r="D120" s="467" t="n"/>
      <c r="E120" s="467" t="n"/>
      <c r="F120" s="467" t="n"/>
      <c r="G120" s="467" t="n"/>
      <c r="H120" s="467" t="n"/>
      <c r="I120" s="467" t="n"/>
      <c r="J120" s="467" t="n"/>
      <c r="K120" s="467" t="n"/>
      <c r="L120" s="467" t="n"/>
      <c r="M120" s="467" t="n"/>
      <c r="N120" s="467" t="n"/>
      <c r="O120" s="467" t="n"/>
      <c r="P120" s="467" t="n"/>
      <c r="Q120" s="467" t="n"/>
      <c r="R120" s="467" t="n"/>
      <c r="S120" s="467" t="n"/>
      <c r="T120" s="467" t="n"/>
      <c r="U120" s="467" t="n"/>
      <c r="V120" s="467" t="n"/>
      <c r="W120" s="467" t="n"/>
      <c r="X120" s="467" t="n"/>
      <c r="Y120" s="467" t="n"/>
      <c r="Z120" s="467" t="n"/>
    </row>
    <row r="121" ht="15.75" customHeight="1" s="496">
      <c r="A121" s="467" t="n"/>
      <c r="B121" s="467" t="n"/>
      <c r="C121" s="467" t="n"/>
      <c r="D121" s="467" t="n"/>
      <c r="E121" s="467" t="n"/>
      <c r="F121" s="467" t="n"/>
      <c r="G121" s="467" t="n"/>
      <c r="H121" s="467" t="n"/>
      <c r="I121" s="467" t="n"/>
      <c r="J121" s="467" t="n"/>
      <c r="K121" s="467" t="n"/>
      <c r="L121" s="467" t="n"/>
      <c r="M121" s="467" t="n"/>
      <c r="N121" s="467" t="n"/>
      <c r="O121" s="467" t="n"/>
      <c r="P121" s="467" t="n"/>
      <c r="Q121" s="467" t="n"/>
      <c r="R121" s="467" t="n"/>
      <c r="S121" s="467" t="n"/>
      <c r="T121" s="467" t="n"/>
      <c r="U121" s="467" t="n"/>
      <c r="V121" s="467" t="n"/>
      <c r="W121" s="467" t="n"/>
      <c r="X121" s="467" t="n"/>
      <c r="Y121" s="467" t="n"/>
      <c r="Z121" s="467" t="n"/>
    </row>
    <row r="122" ht="15.75" customHeight="1" s="496">
      <c r="A122" s="467" t="n"/>
      <c r="B122" s="467" t="n"/>
      <c r="C122" s="467" t="n"/>
      <c r="D122" s="467" t="n"/>
      <c r="E122" s="467" t="n"/>
      <c r="F122" s="467" t="n"/>
      <c r="G122" s="467" t="n"/>
      <c r="H122" s="467" t="n"/>
      <c r="I122" s="467" t="n"/>
      <c r="J122" s="467" t="n"/>
      <c r="K122" s="467" t="n"/>
      <c r="L122" s="467" t="n"/>
      <c r="M122" s="467" t="n"/>
      <c r="N122" s="467" t="n"/>
      <c r="O122" s="467" t="n"/>
      <c r="P122" s="467" t="n"/>
      <c r="Q122" s="467" t="n"/>
      <c r="R122" s="467" t="n"/>
      <c r="S122" s="467" t="n"/>
      <c r="T122" s="467" t="n"/>
      <c r="U122" s="467" t="n"/>
      <c r="V122" s="467" t="n"/>
      <c r="W122" s="467" t="n"/>
      <c r="X122" s="467" t="n"/>
      <c r="Y122" s="467" t="n"/>
      <c r="Z122" s="467" t="n"/>
    </row>
    <row r="123" ht="15.75" customHeight="1" s="496">
      <c r="A123" s="467" t="n"/>
      <c r="B123" s="467" t="n"/>
      <c r="C123" s="467" t="n"/>
      <c r="D123" s="467" t="n"/>
      <c r="E123" s="467" t="n"/>
      <c r="F123" s="467" t="n"/>
      <c r="G123" s="467" t="n"/>
      <c r="H123" s="467" t="n"/>
      <c r="I123" s="467" t="n"/>
      <c r="J123" s="467" t="n"/>
      <c r="K123" s="467" t="n"/>
      <c r="L123" s="467" t="n"/>
      <c r="M123" s="467" t="n"/>
      <c r="N123" s="467" t="n"/>
      <c r="O123" s="467" t="n"/>
      <c r="P123" s="467" t="n"/>
      <c r="Q123" s="467" t="n"/>
      <c r="R123" s="467" t="n"/>
      <c r="S123" s="467" t="n"/>
      <c r="T123" s="467" t="n"/>
      <c r="U123" s="467" t="n"/>
      <c r="V123" s="467" t="n"/>
      <c r="W123" s="467" t="n"/>
      <c r="X123" s="467" t="n"/>
      <c r="Y123" s="467" t="n"/>
      <c r="Z123" s="467" t="n"/>
    </row>
    <row r="124" ht="15.75" customHeight="1" s="496">
      <c r="A124" s="467" t="n"/>
      <c r="B124" s="467" t="n"/>
      <c r="C124" s="467" t="n"/>
      <c r="D124" s="467" t="n"/>
      <c r="E124" s="467" t="n"/>
      <c r="F124" s="467" t="n"/>
      <c r="G124" s="467" t="n"/>
      <c r="H124" s="467" t="n"/>
      <c r="I124" s="467" t="n"/>
      <c r="J124" s="467" t="n"/>
      <c r="K124" s="467" t="n"/>
      <c r="L124" s="467" t="n"/>
      <c r="M124" s="467" t="n"/>
      <c r="N124" s="467" t="n"/>
      <c r="O124" s="467" t="n"/>
      <c r="P124" s="467" t="n"/>
      <c r="Q124" s="467" t="n"/>
      <c r="R124" s="467" t="n"/>
      <c r="S124" s="467" t="n"/>
      <c r="T124" s="467" t="n"/>
      <c r="U124" s="467" t="n"/>
      <c r="V124" s="467" t="n"/>
      <c r="W124" s="467" t="n"/>
      <c r="X124" s="467" t="n"/>
      <c r="Y124" s="467" t="n"/>
      <c r="Z124" s="467" t="n"/>
    </row>
    <row r="125" ht="15.75" customHeight="1" s="496">
      <c r="A125" s="467" t="n"/>
      <c r="B125" s="467" t="n"/>
      <c r="C125" s="467" t="n"/>
      <c r="D125" s="467" t="n"/>
      <c r="E125" s="467" t="n"/>
      <c r="F125" s="467" t="n"/>
      <c r="G125" s="467" t="n"/>
      <c r="H125" s="467" t="n"/>
      <c r="I125" s="467" t="n"/>
      <c r="J125" s="467" t="n"/>
      <c r="K125" s="467" t="n"/>
      <c r="L125" s="467" t="n"/>
      <c r="M125" s="467" t="n"/>
      <c r="N125" s="467" t="n"/>
      <c r="O125" s="467" t="n"/>
      <c r="P125" s="467" t="n"/>
      <c r="Q125" s="467" t="n"/>
      <c r="R125" s="467" t="n"/>
      <c r="S125" s="467" t="n"/>
      <c r="T125" s="467" t="n"/>
      <c r="U125" s="467" t="n"/>
      <c r="V125" s="467" t="n"/>
      <c r="W125" s="467" t="n"/>
      <c r="X125" s="467" t="n"/>
      <c r="Y125" s="467" t="n"/>
      <c r="Z125" s="467" t="n"/>
    </row>
    <row r="126" ht="15.75" customHeight="1" s="496">
      <c r="A126" s="467" t="n"/>
      <c r="B126" s="467" t="n"/>
      <c r="C126" s="467" t="n"/>
      <c r="D126" s="467" t="n"/>
      <c r="E126" s="467" t="n"/>
      <c r="F126" s="467" t="n"/>
      <c r="G126" s="467" t="n"/>
      <c r="H126" s="467" t="n"/>
      <c r="I126" s="467" t="n"/>
      <c r="J126" s="467" t="n"/>
      <c r="K126" s="467" t="n"/>
      <c r="L126" s="467" t="n"/>
      <c r="M126" s="467" t="n"/>
      <c r="N126" s="467" t="n"/>
      <c r="O126" s="467" t="n"/>
      <c r="P126" s="467" t="n"/>
      <c r="Q126" s="467" t="n"/>
      <c r="R126" s="467" t="n"/>
      <c r="S126" s="467" t="n"/>
      <c r="T126" s="467" t="n"/>
      <c r="U126" s="467" t="n"/>
      <c r="V126" s="467" t="n"/>
      <c r="W126" s="467" t="n"/>
      <c r="X126" s="467" t="n"/>
      <c r="Y126" s="467" t="n"/>
      <c r="Z126" s="467" t="n"/>
    </row>
    <row r="127" ht="15.75" customHeight="1" s="496">
      <c r="A127" s="467" t="n"/>
      <c r="B127" s="467" t="n"/>
      <c r="C127" s="467" t="n"/>
      <c r="D127" s="467" t="n"/>
      <c r="E127" s="467" t="n"/>
      <c r="F127" s="467" t="n"/>
      <c r="G127" s="467" t="n"/>
      <c r="H127" s="467" t="n"/>
      <c r="I127" s="467" t="n"/>
      <c r="J127" s="467" t="n"/>
      <c r="K127" s="467" t="n"/>
      <c r="L127" s="467" t="n"/>
      <c r="M127" s="467" t="n"/>
      <c r="N127" s="467" t="n"/>
      <c r="O127" s="467" t="n"/>
      <c r="P127" s="467" t="n"/>
      <c r="Q127" s="467" t="n"/>
      <c r="R127" s="467" t="n"/>
      <c r="S127" s="467" t="n"/>
      <c r="T127" s="467" t="n"/>
      <c r="U127" s="467" t="n"/>
      <c r="V127" s="467" t="n"/>
      <c r="W127" s="467" t="n"/>
      <c r="X127" s="467" t="n"/>
      <c r="Y127" s="467" t="n"/>
      <c r="Z127" s="467" t="n"/>
    </row>
    <row r="128" ht="15.75" customHeight="1" s="496">
      <c r="A128" s="467" t="n"/>
      <c r="B128" s="467" t="n"/>
      <c r="C128" s="467" t="n"/>
      <c r="D128" s="467" t="n"/>
      <c r="E128" s="467" t="n"/>
      <c r="F128" s="467" t="n"/>
      <c r="G128" s="467" t="n"/>
      <c r="H128" s="467" t="n"/>
      <c r="I128" s="467" t="n"/>
      <c r="J128" s="467" t="n"/>
      <c r="K128" s="467" t="n"/>
      <c r="L128" s="467" t="n"/>
      <c r="M128" s="467" t="n"/>
      <c r="N128" s="467" t="n"/>
      <c r="O128" s="467" t="n"/>
      <c r="P128" s="467" t="n"/>
      <c r="Q128" s="467" t="n"/>
      <c r="R128" s="467" t="n"/>
      <c r="S128" s="467" t="n"/>
      <c r="T128" s="467" t="n"/>
      <c r="U128" s="467" t="n"/>
      <c r="V128" s="467" t="n"/>
      <c r="W128" s="467" t="n"/>
      <c r="X128" s="467" t="n"/>
      <c r="Y128" s="467" t="n"/>
      <c r="Z128" s="467" t="n"/>
    </row>
    <row r="129" ht="15.75" customHeight="1" s="496">
      <c r="A129" s="467" t="n"/>
      <c r="B129" s="467" t="n"/>
      <c r="C129" s="467" t="n"/>
      <c r="D129" s="467" t="n"/>
      <c r="E129" s="467" t="n"/>
      <c r="F129" s="467" t="n"/>
      <c r="G129" s="467" t="n"/>
      <c r="H129" s="467" t="n"/>
      <c r="I129" s="467" t="n"/>
      <c r="J129" s="467" t="n"/>
      <c r="K129" s="467" t="n"/>
      <c r="L129" s="467" t="n"/>
      <c r="M129" s="467" t="n"/>
      <c r="N129" s="467" t="n"/>
      <c r="O129" s="467" t="n"/>
      <c r="P129" s="467" t="n"/>
      <c r="Q129" s="467" t="n"/>
      <c r="R129" s="467" t="n"/>
      <c r="S129" s="467" t="n"/>
      <c r="T129" s="467" t="n"/>
      <c r="U129" s="467" t="n"/>
      <c r="V129" s="467" t="n"/>
      <c r="W129" s="467" t="n"/>
      <c r="X129" s="467" t="n"/>
      <c r="Y129" s="467" t="n"/>
      <c r="Z129" s="467" t="n"/>
    </row>
    <row r="130" ht="15.75" customHeight="1" s="496">
      <c r="A130" s="467" t="n"/>
      <c r="B130" s="467" t="n"/>
      <c r="C130" s="467" t="n"/>
      <c r="D130" s="467" t="n"/>
      <c r="E130" s="467" t="n"/>
      <c r="F130" s="467" t="n"/>
      <c r="G130" s="467" t="n"/>
      <c r="H130" s="467" t="n"/>
      <c r="I130" s="467" t="n"/>
      <c r="J130" s="467" t="n"/>
      <c r="K130" s="467" t="n"/>
      <c r="L130" s="467" t="n"/>
      <c r="M130" s="467" t="n"/>
      <c r="N130" s="467" t="n"/>
      <c r="O130" s="467" t="n"/>
      <c r="P130" s="467" t="n"/>
      <c r="Q130" s="467" t="n"/>
      <c r="R130" s="467" t="n"/>
      <c r="S130" s="467" t="n"/>
      <c r="T130" s="467" t="n"/>
      <c r="U130" s="467" t="n"/>
      <c r="V130" s="467" t="n"/>
      <c r="W130" s="467" t="n"/>
      <c r="X130" s="467" t="n"/>
      <c r="Y130" s="467" t="n"/>
      <c r="Z130" s="467" t="n"/>
    </row>
    <row r="131" ht="15.75" customHeight="1" s="496">
      <c r="A131" s="467" t="n"/>
      <c r="B131" s="467" t="n"/>
      <c r="C131" s="467" t="n"/>
      <c r="D131" s="467" t="n"/>
      <c r="E131" s="467" t="n"/>
      <c r="F131" s="467" t="n"/>
      <c r="G131" s="467" t="n"/>
      <c r="H131" s="467" t="n"/>
      <c r="I131" s="467" t="n"/>
      <c r="J131" s="467" t="n"/>
      <c r="K131" s="467" t="n"/>
      <c r="L131" s="467" t="n"/>
      <c r="M131" s="467" t="n"/>
      <c r="N131" s="467" t="n"/>
      <c r="O131" s="467" t="n"/>
      <c r="P131" s="467" t="n"/>
      <c r="Q131" s="467" t="n"/>
      <c r="R131" s="467" t="n"/>
      <c r="S131" s="467" t="n"/>
      <c r="T131" s="467" t="n"/>
      <c r="U131" s="467" t="n"/>
      <c r="V131" s="467" t="n"/>
      <c r="W131" s="467" t="n"/>
      <c r="X131" s="467" t="n"/>
      <c r="Y131" s="467" t="n"/>
      <c r="Z131" s="467" t="n"/>
    </row>
    <row r="132" ht="15.75" customHeight="1" s="496">
      <c r="A132" s="467" t="n"/>
      <c r="B132" s="467" t="n"/>
      <c r="C132" s="467" t="n"/>
      <c r="D132" s="467" t="n"/>
      <c r="E132" s="467" t="n"/>
      <c r="F132" s="467" t="n"/>
      <c r="G132" s="467" t="n"/>
      <c r="H132" s="467" t="n"/>
      <c r="I132" s="467" t="n"/>
      <c r="J132" s="467" t="n"/>
      <c r="K132" s="467" t="n"/>
      <c r="L132" s="467" t="n"/>
      <c r="M132" s="467" t="n"/>
      <c r="N132" s="467" t="n"/>
      <c r="O132" s="467" t="n"/>
      <c r="P132" s="467" t="n"/>
      <c r="Q132" s="467" t="n"/>
      <c r="R132" s="467" t="n"/>
      <c r="S132" s="467" t="n"/>
      <c r="T132" s="467" t="n"/>
      <c r="U132" s="467" t="n"/>
      <c r="V132" s="467" t="n"/>
      <c r="W132" s="467" t="n"/>
      <c r="X132" s="467" t="n"/>
      <c r="Y132" s="467" t="n"/>
      <c r="Z132" s="467" t="n"/>
    </row>
    <row r="133" ht="15.75" customHeight="1" s="496">
      <c r="A133" s="467" t="n"/>
      <c r="B133" s="467" t="n"/>
      <c r="C133" s="467" t="n"/>
      <c r="D133" s="467" t="n"/>
      <c r="E133" s="467" t="n"/>
      <c r="F133" s="467" t="n"/>
      <c r="G133" s="467" t="n"/>
      <c r="H133" s="467" t="n"/>
      <c r="I133" s="467" t="n"/>
      <c r="J133" s="467" t="n"/>
      <c r="K133" s="467" t="n"/>
      <c r="L133" s="467" t="n"/>
      <c r="M133" s="467" t="n"/>
      <c r="N133" s="467" t="n"/>
      <c r="O133" s="467" t="n"/>
      <c r="P133" s="467" t="n"/>
      <c r="Q133" s="467" t="n"/>
      <c r="R133" s="467" t="n"/>
      <c r="S133" s="467" t="n"/>
      <c r="T133" s="467" t="n"/>
      <c r="U133" s="467" t="n"/>
      <c r="V133" s="467" t="n"/>
      <c r="W133" s="467" t="n"/>
      <c r="X133" s="467" t="n"/>
      <c r="Y133" s="467" t="n"/>
      <c r="Z133" s="467" t="n"/>
    </row>
    <row r="134" ht="15.75" customHeight="1" s="496">
      <c r="A134" s="467" t="n"/>
      <c r="B134" s="467" t="n"/>
      <c r="C134" s="467" t="n"/>
      <c r="D134" s="467" t="n"/>
      <c r="E134" s="467" t="n"/>
      <c r="F134" s="467" t="n"/>
      <c r="G134" s="467" t="n"/>
      <c r="H134" s="467" t="n"/>
      <c r="I134" s="467" t="n"/>
      <c r="J134" s="467" t="n"/>
      <c r="K134" s="467" t="n"/>
      <c r="L134" s="467" t="n"/>
      <c r="M134" s="467" t="n"/>
      <c r="N134" s="467" t="n"/>
      <c r="O134" s="467" t="n"/>
      <c r="P134" s="467" t="n"/>
      <c r="Q134" s="467" t="n"/>
      <c r="R134" s="467" t="n"/>
      <c r="S134" s="467" t="n"/>
      <c r="T134" s="467" t="n"/>
      <c r="U134" s="467" t="n"/>
      <c r="V134" s="467" t="n"/>
      <c r="W134" s="467" t="n"/>
      <c r="X134" s="467" t="n"/>
      <c r="Y134" s="467" t="n"/>
      <c r="Z134" s="467" t="n"/>
    </row>
    <row r="135" ht="15.75" customHeight="1" s="496">
      <c r="A135" s="467" t="n"/>
      <c r="B135" s="467" t="n"/>
      <c r="C135" s="467" t="n"/>
      <c r="D135" s="467" t="n"/>
      <c r="E135" s="467" t="n"/>
      <c r="F135" s="467" t="n"/>
      <c r="G135" s="467" t="n"/>
      <c r="H135" s="467" t="n"/>
      <c r="I135" s="467" t="n"/>
      <c r="J135" s="467" t="n"/>
      <c r="K135" s="467" t="n"/>
      <c r="L135" s="467" t="n"/>
      <c r="M135" s="467" t="n"/>
      <c r="N135" s="467" t="n"/>
      <c r="O135" s="467" t="n"/>
      <c r="P135" s="467" t="n"/>
      <c r="Q135" s="467" t="n"/>
      <c r="R135" s="467" t="n"/>
      <c r="S135" s="467" t="n"/>
      <c r="T135" s="467" t="n"/>
      <c r="U135" s="467" t="n"/>
      <c r="V135" s="467" t="n"/>
      <c r="W135" s="467" t="n"/>
      <c r="X135" s="467" t="n"/>
      <c r="Y135" s="467" t="n"/>
      <c r="Z135" s="467" t="n"/>
    </row>
    <row r="136" ht="15.75" customHeight="1" s="496">
      <c r="A136" s="467" t="n"/>
      <c r="B136" s="467" t="n"/>
      <c r="C136" s="467" t="n"/>
      <c r="D136" s="467" t="n"/>
      <c r="E136" s="467" t="n"/>
      <c r="F136" s="467" t="n"/>
      <c r="G136" s="467" t="n"/>
      <c r="H136" s="467" t="n"/>
      <c r="I136" s="467" t="n"/>
      <c r="J136" s="467" t="n"/>
      <c r="K136" s="467" t="n"/>
      <c r="L136" s="467" t="n"/>
      <c r="M136" s="467" t="n"/>
      <c r="N136" s="467" t="n"/>
      <c r="O136" s="467" t="n"/>
      <c r="P136" s="467" t="n"/>
      <c r="Q136" s="467" t="n"/>
      <c r="R136" s="467" t="n"/>
      <c r="S136" s="467" t="n"/>
      <c r="T136" s="467" t="n"/>
      <c r="U136" s="467" t="n"/>
      <c r="V136" s="467" t="n"/>
      <c r="W136" s="467" t="n"/>
      <c r="X136" s="467" t="n"/>
      <c r="Y136" s="467" t="n"/>
      <c r="Z136" s="467" t="n"/>
    </row>
    <row r="137" ht="15.75" customHeight="1" s="496">
      <c r="A137" s="467" t="n"/>
      <c r="B137" s="467" t="n"/>
      <c r="C137" s="467" t="n"/>
      <c r="D137" s="467" t="n"/>
      <c r="E137" s="467" t="n"/>
      <c r="F137" s="467" t="n"/>
      <c r="G137" s="467" t="n"/>
      <c r="H137" s="467" t="n"/>
      <c r="I137" s="467" t="n"/>
      <c r="J137" s="467" t="n"/>
      <c r="K137" s="467" t="n"/>
      <c r="L137" s="467" t="n"/>
      <c r="M137" s="467" t="n"/>
      <c r="N137" s="467" t="n"/>
      <c r="O137" s="467" t="n"/>
      <c r="P137" s="467" t="n"/>
      <c r="Q137" s="467" t="n"/>
      <c r="R137" s="467" t="n"/>
      <c r="S137" s="467" t="n"/>
      <c r="T137" s="467" t="n"/>
      <c r="U137" s="467" t="n"/>
      <c r="V137" s="467" t="n"/>
      <c r="W137" s="467" t="n"/>
      <c r="X137" s="467" t="n"/>
      <c r="Y137" s="467" t="n"/>
      <c r="Z137" s="467" t="n"/>
    </row>
    <row r="138" ht="15.75" customHeight="1" s="496">
      <c r="A138" s="467" t="n"/>
      <c r="B138" s="467" t="n"/>
      <c r="C138" s="467" t="n"/>
      <c r="D138" s="467" t="n"/>
      <c r="E138" s="467" t="n"/>
      <c r="F138" s="467" t="n"/>
      <c r="G138" s="467" t="n"/>
      <c r="H138" s="467" t="n"/>
      <c r="I138" s="467" t="n"/>
      <c r="J138" s="467" t="n"/>
      <c r="K138" s="467" t="n"/>
      <c r="L138" s="467" t="n"/>
      <c r="M138" s="467" t="n"/>
      <c r="N138" s="467" t="n"/>
      <c r="O138" s="467" t="n"/>
      <c r="P138" s="467" t="n"/>
      <c r="Q138" s="467" t="n"/>
      <c r="R138" s="467" t="n"/>
      <c r="S138" s="467" t="n"/>
      <c r="T138" s="467" t="n"/>
      <c r="U138" s="467" t="n"/>
      <c r="V138" s="467" t="n"/>
      <c r="W138" s="467" t="n"/>
      <c r="X138" s="467" t="n"/>
      <c r="Y138" s="467" t="n"/>
      <c r="Z138" s="467" t="n"/>
    </row>
    <row r="139" ht="15.75" customHeight="1" s="496">
      <c r="A139" s="467" t="n"/>
      <c r="B139" s="467" t="n"/>
      <c r="C139" s="467" t="n"/>
      <c r="D139" s="467" t="n"/>
      <c r="E139" s="467" t="n"/>
      <c r="F139" s="467" t="n"/>
      <c r="G139" s="467" t="n"/>
      <c r="H139" s="467" t="n"/>
      <c r="I139" s="467" t="n"/>
      <c r="J139" s="467" t="n"/>
      <c r="K139" s="467" t="n"/>
      <c r="L139" s="467" t="n"/>
      <c r="M139" s="467" t="n"/>
      <c r="N139" s="467" t="n"/>
      <c r="O139" s="467" t="n"/>
      <c r="P139" s="467" t="n"/>
      <c r="Q139" s="467" t="n"/>
      <c r="R139" s="467" t="n"/>
      <c r="S139" s="467" t="n"/>
      <c r="T139" s="467" t="n"/>
      <c r="U139" s="467" t="n"/>
      <c r="V139" s="467" t="n"/>
      <c r="W139" s="467" t="n"/>
      <c r="X139" s="467" t="n"/>
      <c r="Y139" s="467" t="n"/>
      <c r="Z139" s="467" t="n"/>
    </row>
    <row r="140" ht="15.75" customHeight="1" s="496">
      <c r="A140" s="467" t="n"/>
      <c r="B140" s="467" t="n"/>
      <c r="C140" s="467" t="n"/>
      <c r="D140" s="467" t="n"/>
      <c r="E140" s="467" t="n"/>
      <c r="F140" s="467" t="n"/>
      <c r="G140" s="467" t="n"/>
      <c r="H140" s="467" t="n"/>
      <c r="I140" s="467" t="n"/>
      <c r="J140" s="467" t="n"/>
      <c r="K140" s="467" t="n"/>
      <c r="L140" s="467" t="n"/>
      <c r="M140" s="467" t="n"/>
      <c r="N140" s="467" t="n"/>
      <c r="O140" s="467" t="n"/>
      <c r="P140" s="467" t="n"/>
      <c r="Q140" s="467" t="n"/>
      <c r="R140" s="467" t="n"/>
      <c r="S140" s="467" t="n"/>
      <c r="T140" s="467" t="n"/>
      <c r="U140" s="467" t="n"/>
      <c r="V140" s="467" t="n"/>
      <c r="W140" s="467" t="n"/>
      <c r="X140" s="467" t="n"/>
      <c r="Y140" s="467" t="n"/>
      <c r="Z140" s="467" t="n"/>
    </row>
    <row r="141" ht="15.75" customHeight="1" s="496">
      <c r="A141" s="467" t="n"/>
      <c r="B141" s="467" t="n"/>
      <c r="C141" s="467" t="n"/>
      <c r="D141" s="467" t="n"/>
      <c r="E141" s="467" t="n"/>
      <c r="F141" s="467" t="n"/>
      <c r="G141" s="467" t="n"/>
      <c r="H141" s="467" t="n"/>
      <c r="I141" s="467" t="n"/>
      <c r="J141" s="467" t="n"/>
      <c r="K141" s="467" t="n"/>
      <c r="L141" s="467" t="n"/>
      <c r="M141" s="467" t="n"/>
      <c r="N141" s="467" t="n"/>
      <c r="O141" s="467" t="n"/>
      <c r="P141" s="467" t="n"/>
      <c r="Q141" s="467" t="n"/>
      <c r="R141" s="467" t="n"/>
      <c r="S141" s="467" t="n"/>
      <c r="T141" s="467" t="n"/>
      <c r="U141" s="467" t="n"/>
      <c r="V141" s="467" t="n"/>
      <c r="W141" s="467" t="n"/>
      <c r="X141" s="467" t="n"/>
      <c r="Y141" s="467" t="n"/>
      <c r="Z141" s="467" t="n"/>
    </row>
    <row r="142" ht="15.75" customHeight="1" s="496">
      <c r="A142" s="467" t="n"/>
      <c r="B142" s="467" t="n"/>
      <c r="C142" s="467" t="n"/>
      <c r="D142" s="467" t="n"/>
      <c r="E142" s="467" t="n"/>
      <c r="F142" s="467" t="n"/>
      <c r="G142" s="467" t="n"/>
      <c r="H142" s="467" t="n"/>
      <c r="I142" s="467" t="n"/>
      <c r="J142" s="467" t="n"/>
      <c r="K142" s="467" t="n"/>
      <c r="L142" s="467" t="n"/>
      <c r="M142" s="467" t="n"/>
      <c r="N142" s="467" t="n"/>
      <c r="O142" s="467" t="n"/>
      <c r="P142" s="467" t="n"/>
      <c r="Q142" s="467" t="n"/>
      <c r="R142" s="467" t="n"/>
      <c r="S142" s="467" t="n"/>
      <c r="T142" s="467" t="n"/>
      <c r="U142" s="467" t="n"/>
      <c r="V142" s="467" t="n"/>
      <c r="W142" s="467" t="n"/>
      <c r="X142" s="467" t="n"/>
      <c r="Y142" s="467" t="n"/>
      <c r="Z142" s="467" t="n"/>
    </row>
    <row r="143" ht="15.75" customHeight="1" s="496">
      <c r="A143" s="467" t="n"/>
      <c r="B143" s="467" t="n"/>
      <c r="C143" s="467" t="n"/>
      <c r="D143" s="467" t="n"/>
      <c r="E143" s="467" t="n"/>
      <c r="F143" s="467" t="n"/>
      <c r="G143" s="467" t="n"/>
      <c r="H143" s="467" t="n"/>
      <c r="I143" s="467" t="n"/>
      <c r="J143" s="467" t="n"/>
      <c r="K143" s="467" t="n"/>
      <c r="L143" s="467" t="n"/>
      <c r="M143" s="467" t="n"/>
      <c r="N143" s="467" t="n"/>
      <c r="O143" s="467" t="n"/>
      <c r="P143" s="467" t="n"/>
      <c r="Q143" s="467" t="n"/>
      <c r="R143" s="467" t="n"/>
      <c r="S143" s="467" t="n"/>
      <c r="T143" s="467" t="n"/>
      <c r="U143" s="467" t="n"/>
      <c r="V143" s="467" t="n"/>
      <c r="W143" s="467" t="n"/>
      <c r="X143" s="467" t="n"/>
      <c r="Y143" s="467" t="n"/>
      <c r="Z143" s="467" t="n"/>
    </row>
    <row r="144" ht="15.75" customHeight="1" s="496">
      <c r="A144" s="467" t="n"/>
      <c r="B144" s="467" t="n"/>
      <c r="C144" s="467" t="n"/>
      <c r="D144" s="467" t="n"/>
      <c r="E144" s="467" t="n"/>
      <c r="F144" s="467" t="n"/>
      <c r="G144" s="467" t="n"/>
      <c r="H144" s="467" t="n"/>
      <c r="I144" s="467" t="n"/>
      <c r="J144" s="467" t="n"/>
      <c r="K144" s="467" t="n"/>
      <c r="L144" s="467" t="n"/>
      <c r="M144" s="467" t="n"/>
      <c r="N144" s="467" t="n"/>
      <c r="O144" s="467" t="n"/>
      <c r="P144" s="467" t="n"/>
      <c r="Q144" s="467" t="n"/>
      <c r="R144" s="467" t="n"/>
      <c r="S144" s="467" t="n"/>
      <c r="T144" s="467" t="n"/>
      <c r="U144" s="467" t="n"/>
      <c r="V144" s="467" t="n"/>
      <c r="W144" s="467" t="n"/>
      <c r="X144" s="467" t="n"/>
      <c r="Y144" s="467" t="n"/>
      <c r="Z144" s="467" t="n"/>
    </row>
    <row r="145" ht="15.75" customHeight="1" s="496">
      <c r="A145" s="467" t="n"/>
      <c r="B145" s="467" t="n"/>
      <c r="C145" s="467" t="n"/>
      <c r="D145" s="467" t="n"/>
      <c r="E145" s="467" t="n"/>
      <c r="F145" s="467" t="n"/>
      <c r="G145" s="467" t="n"/>
      <c r="H145" s="467" t="n"/>
      <c r="I145" s="467" t="n"/>
      <c r="J145" s="467" t="n"/>
      <c r="K145" s="467" t="n"/>
      <c r="L145" s="467" t="n"/>
      <c r="M145" s="467" t="n"/>
      <c r="N145" s="467" t="n"/>
      <c r="O145" s="467" t="n"/>
      <c r="P145" s="467" t="n"/>
      <c r="Q145" s="467" t="n"/>
      <c r="R145" s="467" t="n"/>
      <c r="S145" s="467" t="n"/>
      <c r="T145" s="467" t="n"/>
      <c r="U145" s="467" t="n"/>
      <c r="V145" s="467" t="n"/>
      <c r="W145" s="467" t="n"/>
      <c r="X145" s="467" t="n"/>
      <c r="Y145" s="467" t="n"/>
      <c r="Z145" s="467" t="n"/>
    </row>
    <row r="146" ht="15.75" customHeight="1" s="496">
      <c r="A146" s="467" t="n"/>
      <c r="B146" s="467" t="n"/>
      <c r="C146" s="467" t="n"/>
      <c r="D146" s="467" t="n"/>
      <c r="E146" s="467" t="n"/>
      <c r="F146" s="467" t="n"/>
      <c r="G146" s="467" t="n"/>
      <c r="H146" s="467" t="n"/>
      <c r="I146" s="467" t="n"/>
      <c r="J146" s="467" t="n"/>
      <c r="K146" s="467" t="n"/>
      <c r="L146" s="467" t="n"/>
      <c r="M146" s="467" t="n"/>
      <c r="N146" s="467" t="n"/>
      <c r="O146" s="467" t="n"/>
      <c r="P146" s="467" t="n"/>
      <c r="Q146" s="467" t="n"/>
      <c r="R146" s="467" t="n"/>
      <c r="S146" s="467" t="n"/>
      <c r="T146" s="467" t="n"/>
      <c r="U146" s="467" t="n"/>
      <c r="V146" s="467" t="n"/>
      <c r="W146" s="467" t="n"/>
      <c r="X146" s="467" t="n"/>
      <c r="Y146" s="467" t="n"/>
      <c r="Z146" s="467" t="n"/>
    </row>
    <row r="147" ht="15.75" customHeight="1" s="496">
      <c r="A147" s="467" t="n"/>
      <c r="B147" s="467" t="n"/>
      <c r="C147" s="467" t="n"/>
      <c r="D147" s="467" t="n"/>
      <c r="E147" s="467" t="n"/>
      <c r="F147" s="467" t="n"/>
      <c r="G147" s="467" t="n"/>
      <c r="H147" s="467" t="n"/>
      <c r="I147" s="467" t="n"/>
      <c r="J147" s="467" t="n"/>
      <c r="K147" s="467" t="n"/>
      <c r="L147" s="467" t="n"/>
      <c r="M147" s="467" t="n"/>
      <c r="N147" s="467" t="n"/>
      <c r="O147" s="467" t="n"/>
      <c r="P147" s="467" t="n"/>
      <c r="Q147" s="467" t="n"/>
      <c r="R147" s="467" t="n"/>
      <c r="S147" s="467" t="n"/>
      <c r="T147" s="467" t="n"/>
      <c r="U147" s="467" t="n"/>
      <c r="V147" s="467" t="n"/>
      <c r="W147" s="467" t="n"/>
      <c r="X147" s="467" t="n"/>
      <c r="Y147" s="467" t="n"/>
      <c r="Z147" s="467" t="n"/>
    </row>
    <row r="148" ht="15.75" customHeight="1" s="496">
      <c r="A148" s="467" t="n"/>
      <c r="B148" s="467" t="n"/>
      <c r="C148" s="467" t="n"/>
      <c r="D148" s="467" t="n"/>
      <c r="E148" s="467" t="n"/>
      <c r="F148" s="467" t="n"/>
      <c r="G148" s="467" t="n"/>
      <c r="H148" s="467" t="n"/>
      <c r="I148" s="467" t="n"/>
      <c r="J148" s="467" t="n"/>
      <c r="K148" s="467" t="n"/>
      <c r="L148" s="467" t="n"/>
      <c r="M148" s="467" t="n"/>
      <c r="N148" s="467" t="n"/>
      <c r="O148" s="467" t="n"/>
      <c r="P148" s="467" t="n"/>
      <c r="Q148" s="467" t="n"/>
      <c r="R148" s="467" t="n"/>
      <c r="S148" s="467" t="n"/>
      <c r="T148" s="467" t="n"/>
      <c r="U148" s="467" t="n"/>
      <c r="V148" s="467" t="n"/>
      <c r="W148" s="467" t="n"/>
      <c r="X148" s="467" t="n"/>
      <c r="Y148" s="467" t="n"/>
      <c r="Z148" s="467" t="n"/>
    </row>
    <row r="149" ht="15.75" customHeight="1" s="496">
      <c r="A149" s="467" t="n"/>
      <c r="B149" s="467" t="n"/>
      <c r="C149" s="467" t="n"/>
      <c r="D149" s="467" t="n"/>
      <c r="E149" s="467" t="n"/>
      <c r="F149" s="467" t="n"/>
      <c r="G149" s="467" t="n"/>
      <c r="H149" s="467" t="n"/>
      <c r="I149" s="467" t="n"/>
      <c r="J149" s="467" t="n"/>
      <c r="K149" s="467" t="n"/>
      <c r="L149" s="467" t="n"/>
      <c r="M149" s="467" t="n"/>
      <c r="N149" s="467" t="n"/>
      <c r="O149" s="467" t="n"/>
      <c r="P149" s="467" t="n"/>
      <c r="Q149" s="467" t="n"/>
      <c r="R149" s="467" t="n"/>
      <c r="S149" s="467" t="n"/>
      <c r="T149" s="467" t="n"/>
      <c r="U149" s="467" t="n"/>
      <c r="V149" s="467" t="n"/>
      <c r="W149" s="467" t="n"/>
      <c r="X149" s="467" t="n"/>
      <c r="Y149" s="467" t="n"/>
      <c r="Z149" s="467" t="n"/>
    </row>
    <row r="150" ht="15.75" customHeight="1" s="496">
      <c r="A150" s="467" t="n"/>
      <c r="B150" s="467" t="n"/>
      <c r="C150" s="467" t="n"/>
      <c r="D150" s="467" t="n"/>
      <c r="E150" s="467" t="n"/>
      <c r="F150" s="467" t="n"/>
      <c r="G150" s="467" t="n"/>
      <c r="H150" s="467" t="n"/>
      <c r="I150" s="467" t="n"/>
      <c r="J150" s="467" t="n"/>
      <c r="K150" s="467" t="n"/>
      <c r="L150" s="467" t="n"/>
      <c r="M150" s="467" t="n"/>
      <c r="N150" s="467" t="n"/>
      <c r="O150" s="467" t="n"/>
      <c r="P150" s="467" t="n"/>
      <c r="Q150" s="467" t="n"/>
      <c r="R150" s="467" t="n"/>
      <c r="S150" s="467" t="n"/>
      <c r="T150" s="467" t="n"/>
      <c r="U150" s="467" t="n"/>
      <c r="V150" s="467" t="n"/>
      <c r="W150" s="467" t="n"/>
      <c r="X150" s="467" t="n"/>
      <c r="Y150" s="467" t="n"/>
      <c r="Z150" s="467" t="n"/>
    </row>
    <row r="151" ht="15.75" customHeight="1" s="496">
      <c r="A151" s="467" t="n"/>
      <c r="B151" s="467" t="n"/>
      <c r="C151" s="467" t="n"/>
      <c r="D151" s="467" t="n"/>
      <c r="E151" s="467" t="n"/>
      <c r="F151" s="467" t="n"/>
      <c r="G151" s="467" t="n"/>
      <c r="H151" s="467" t="n"/>
      <c r="I151" s="467" t="n"/>
      <c r="J151" s="467" t="n"/>
      <c r="K151" s="467" t="n"/>
      <c r="L151" s="467" t="n"/>
      <c r="M151" s="467" t="n"/>
      <c r="N151" s="467" t="n"/>
      <c r="O151" s="467" t="n"/>
      <c r="P151" s="467" t="n"/>
      <c r="Q151" s="467" t="n"/>
      <c r="R151" s="467" t="n"/>
      <c r="S151" s="467" t="n"/>
      <c r="T151" s="467" t="n"/>
      <c r="U151" s="467" t="n"/>
      <c r="V151" s="467" t="n"/>
      <c r="W151" s="467" t="n"/>
      <c r="X151" s="467" t="n"/>
      <c r="Y151" s="467" t="n"/>
      <c r="Z151" s="467" t="n"/>
    </row>
    <row r="152" ht="15.75" customHeight="1" s="496">
      <c r="A152" s="467" t="n"/>
      <c r="B152" s="467" t="n"/>
      <c r="C152" s="467" t="n"/>
      <c r="D152" s="467" t="n"/>
      <c r="E152" s="467" t="n"/>
      <c r="F152" s="467" t="n"/>
      <c r="G152" s="467" t="n"/>
      <c r="H152" s="467" t="n"/>
      <c r="I152" s="467" t="n"/>
      <c r="J152" s="467" t="n"/>
      <c r="K152" s="467" t="n"/>
      <c r="L152" s="467" t="n"/>
      <c r="M152" s="467" t="n"/>
      <c r="N152" s="467" t="n"/>
      <c r="O152" s="467" t="n"/>
      <c r="P152" s="467" t="n"/>
      <c r="Q152" s="467" t="n"/>
      <c r="R152" s="467" t="n"/>
      <c r="S152" s="467" t="n"/>
      <c r="T152" s="467" t="n"/>
      <c r="U152" s="467" t="n"/>
      <c r="V152" s="467" t="n"/>
      <c r="W152" s="467" t="n"/>
      <c r="X152" s="467" t="n"/>
      <c r="Y152" s="467" t="n"/>
      <c r="Z152" s="467" t="n"/>
    </row>
    <row r="153" ht="15.75" customHeight="1" s="496">
      <c r="A153" s="467" t="n"/>
      <c r="B153" s="467" t="n"/>
      <c r="C153" s="467" t="n"/>
      <c r="D153" s="467" t="n"/>
      <c r="E153" s="467" t="n"/>
      <c r="F153" s="467" t="n"/>
      <c r="G153" s="467" t="n"/>
      <c r="H153" s="467" t="n"/>
      <c r="I153" s="467" t="n"/>
      <c r="J153" s="467" t="n"/>
      <c r="K153" s="467" t="n"/>
      <c r="L153" s="467" t="n"/>
      <c r="M153" s="467" t="n"/>
      <c r="N153" s="467" t="n"/>
      <c r="O153" s="467" t="n"/>
      <c r="P153" s="467" t="n"/>
      <c r="Q153" s="467" t="n"/>
      <c r="R153" s="467" t="n"/>
      <c r="S153" s="467" t="n"/>
      <c r="T153" s="467" t="n"/>
      <c r="U153" s="467" t="n"/>
      <c r="V153" s="467" t="n"/>
      <c r="W153" s="467" t="n"/>
      <c r="X153" s="467" t="n"/>
      <c r="Y153" s="467" t="n"/>
      <c r="Z153" s="467" t="n"/>
    </row>
    <row r="154" ht="15.75" customHeight="1" s="496">
      <c r="A154" s="467" t="n"/>
      <c r="B154" s="467" t="n"/>
      <c r="C154" s="467" t="n"/>
      <c r="D154" s="467" t="n"/>
      <c r="E154" s="467" t="n"/>
      <c r="F154" s="467" t="n"/>
      <c r="G154" s="467" t="n"/>
      <c r="H154" s="467" t="n"/>
      <c r="I154" s="467" t="n"/>
      <c r="J154" s="467" t="n"/>
      <c r="K154" s="467" t="n"/>
      <c r="L154" s="467" t="n"/>
      <c r="M154" s="467" t="n"/>
      <c r="N154" s="467" t="n"/>
      <c r="O154" s="467" t="n"/>
      <c r="P154" s="467" t="n"/>
      <c r="Q154" s="467" t="n"/>
      <c r="R154" s="467" t="n"/>
      <c r="S154" s="467" t="n"/>
      <c r="T154" s="467" t="n"/>
      <c r="U154" s="467" t="n"/>
      <c r="V154" s="467" t="n"/>
      <c r="W154" s="467" t="n"/>
      <c r="X154" s="467" t="n"/>
      <c r="Y154" s="467" t="n"/>
      <c r="Z154" s="467" t="n"/>
    </row>
    <row r="155" ht="15.75" customHeight="1" s="496">
      <c r="A155" s="467" t="n"/>
      <c r="B155" s="467" t="n"/>
      <c r="C155" s="467" t="n"/>
      <c r="D155" s="467" t="n"/>
      <c r="E155" s="467" t="n"/>
      <c r="F155" s="467" t="n"/>
      <c r="G155" s="467" t="n"/>
      <c r="H155" s="467" t="n"/>
      <c r="I155" s="467" t="n"/>
      <c r="J155" s="467" t="n"/>
      <c r="K155" s="467" t="n"/>
      <c r="L155" s="467" t="n"/>
      <c r="M155" s="467" t="n"/>
      <c r="N155" s="467" t="n"/>
      <c r="O155" s="467" t="n"/>
      <c r="P155" s="467" t="n"/>
      <c r="Q155" s="467" t="n"/>
      <c r="R155" s="467" t="n"/>
      <c r="S155" s="467" t="n"/>
      <c r="T155" s="467" t="n"/>
      <c r="U155" s="467" t="n"/>
      <c r="V155" s="467" t="n"/>
      <c r="W155" s="467" t="n"/>
      <c r="X155" s="467" t="n"/>
      <c r="Y155" s="467" t="n"/>
      <c r="Z155" s="467" t="n"/>
    </row>
    <row r="156" ht="15.75" customHeight="1" s="496">
      <c r="A156" s="467" t="n"/>
      <c r="B156" s="467" t="n"/>
      <c r="C156" s="467" t="n"/>
      <c r="D156" s="467" t="n"/>
      <c r="E156" s="467" t="n"/>
      <c r="F156" s="467" t="n"/>
      <c r="G156" s="467" t="n"/>
      <c r="H156" s="467" t="n"/>
      <c r="I156" s="467" t="n"/>
      <c r="J156" s="467" t="n"/>
      <c r="K156" s="467" t="n"/>
      <c r="L156" s="467" t="n"/>
      <c r="M156" s="467" t="n"/>
      <c r="N156" s="467" t="n"/>
      <c r="O156" s="467" t="n"/>
      <c r="P156" s="467" t="n"/>
      <c r="Q156" s="467" t="n"/>
      <c r="R156" s="467" t="n"/>
      <c r="S156" s="467" t="n"/>
      <c r="T156" s="467" t="n"/>
      <c r="U156" s="467" t="n"/>
      <c r="V156" s="467" t="n"/>
      <c r="W156" s="467" t="n"/>
      <c r="X156" s="467" t="n"/>
      <c r="Y156" s="467" t="n"/>
      <c r="Z156" s="467" t="n"/>
    </row>
    <row r="157" ht="15.75" customHeight="1" s="496">
      <c r="A157" s="467" t="n"/>
      <c r="B157" s="467" t="n"/>
      <c r="C157" s="467" t="n"/>
      <c r="D157" s="467" t="n"/>
      <c r="E157" s="467" t="n"/>
      <c r="F157" s="467" t="n"/>
      <c r="G157" s="467" t="n"/>
      <c r="H157" s="467" t="n"/>
      <c r="I157" s="467" t="n"/>
      <c r="J157" s="467" t="n"/>
      <c r="K157" s="467" t="n"/>
      <c r="L157" s="467" t="n"/>
      <c r="M157" s="467" t="n"/>
      <c r="N157" s="467" t="n"/>
      <c r="O157" s="467" t="n"/>
      <c r="P157" s="467" t="n"/>
      <c r="Q157" s="467" t="n"/>
      <c r="R157" s="467" t="n"/>
      <c r="S157" s="467" t="n"/>
      <c r="T157" s="467" t="n"/>
      <c r="U157" s="467" t="n"/>
      <c r="V157" s="467" t="n"/>
      <c r="W157" s="467" t="n"/>
      <c r="X157" s="467" t="n"/>
      <c r="Y157" s="467" t="n"/>
      <c r="Z157" s="467" t="n"/>
    </row>
    <row r="158" ht="15.75" customHeight="1" s="496">
      <c r="A158" s="467" t="n"/>
      <c r="B158" s="467" t="n"/>
      <c r="C158" s="467" t="n"/>
      <c r="D158" s="467" t="n"/>
      <c r="E158" s="467" t="n"/>
      <c r="F158" s="467" t="n"/>
      <c r="G158" s="467" t="n"/>
      <c r="H158" s="467" t="n"/>
      <c r="I158" s="467" t="n"/>
      <c r="J158" s="467" t="n"/>
      <c r="K158" s="467" t="n"/>
      <c r="L158" s="467" t="n"/>
      <c r="M158" s="467" t="n"/>
      <c r="N158" s="467" t="n"/>
      <c r="O158" s="467" t="n"/>
      <c r="P158" s="467" t="n"/>
      <c r="Q158" s="467" t="n"/>
      <c r="R158" s="467" t="n"/>
      <c r="S158" s="467" t="n"/>
      <c r="T158" s="467" t="n"/>
      <c r="U158" s="467" t="n"/>
      <c r="V158" s="467" t="n"/>
      <c r="W158" s="467" t="n"/>
      <c r="X158" s="467" t="n"/>
      <c r="Y158" s="467" t="n"/>
      <c r="Z158" s="467" t="n"/>
    </row>
    <row r="159" ht="15.75" customHeight="1" s="496">
      <c r="A159" s="467" t="n"/>
      <c r="B159" s="467" t="n"/>
      <c r="C159" s="467" t="n"/>
      <c r="D159" s="467" t="n"/>
      <c r="E159" s="467" t="n"/>
      <c r="F159" s="467" t="n"/>
      <c r="G159" s="467" t="n"/>
      <c r="H159" s="467" t="n"/>
      <c r="I159" s="467" t="n"/>
      <c r="J159" s="467" t="n"/>
      <c r="K159" s="467" t="n"/>
      <c r="L159" s="467" t="n"/>
      <c r="M159" s="467" t="n"/>
      <c r="N159" s="467" t="n"/>
      <c r="O159" s="467" t="n"/>
      <c r="P159" s="467" t="n"/>
      <c r="Q159" s="467" t="n"/>
      <c r="R159" s="467" t="n"/>
      <c r="S159" s="467" t="n"/>
      <c r="T159" s="467" t="n"/>
      <c r="U159" s="467" t="n"/>
      <c r="V159" s="467" t="n"/>
      <c r="W159" s="467" t="n"/>
      <c r="X159" s="467" t="n"/>
      <c r="Y159" s="467" t="n"/>
      <c r="Z159" s="467" t="n"/>
    </row>
    <row r="160" ht="15.75" customHeight="1" s="496">
      <c r="A160" s="467" t="n"/>
      <c r="B160" s="467" t="n"/>
      <c r="C160" s="467" t="n"/>
      <c r="D160" s="467" t="n"/>
      <c r="E160" s="467" t="n"/>
      <c r="F160" s="467" t="n"/>
      <c r="G160" s="467" t="n"/>
      <c r="H160" s="467" t="n"/>
      <c r="I160" s="467" t="n"/>
      <c r="J160" s="467" t="n"/>
      <c r="K160" s="467" t="n"/>
      <c r="L160" s="467" t="n"/>
      <c r="M160" s="467" t="n"/>
      <c r="N160" s="467" t="n"/>
      <c r="O160" s="467" t="n"/>
      <c r="P160" s="467" t="n"/>
      <c r="Q160" s="467" t="n"/>
      <c r="R160" s="467" t="n"/>
      <c r="S160" s="467" t="n"/>
      <c r="T160" s="467" t="n"/>
      <c r="U160" s="467" t="n"/>
      <c r="V160" s="467" t="n"/>
      <c r="W160" s="467" t="n"/>
      <c r="X160" s="467" t="n"/>
      <c r="Y160" s="467" t="n"/>
      <c r="Z160" s="467" t="n"/>
    </row>
    <row r="161" ht="15.75" customHeight="1" s="496">
      <c r="A161" s="467" t="n"/>
      <c r="B161" s="467" t="n"/>
      <c r="C161" s="467" t="n"/>
      <c r="D161" s="467" t="n"/>
      <c r="E161" s="467" t="n"/>
      <c r="F161" s="467" t="n"/>
      <c r="G161" s="467" t="n"/>
      <c r="H161" s="467" t="n"/>
      <c r="I161" s="467" t="n"/>
      <c r="J161" s="467" t="n"/>
      <c r="K161" s="467" t="n"/>
      <c r="L161" s="467" t="n"/>
      <c r="M161" s="467" t="n"/>
      <c r="N161" s="467" t="n"/>
      <c r="O161" s="467" t="n"/>
      <c r="P161" s="467" t="n"/>
      <c r="Q161" s="467" t="n"/>
      <c r="R161" s="467" t="n"/>
      <c r="S161" s="467" t="n"/>
      <c r="T161" s="467" t="n"/>
      <c r="U161" s="467" t="n"/>
      <c r="V161" s="467" t="n"/>
      <c r="W161" s="467" t="n"/>
      <c r="X161" s="467" t="n"/>
      <c r="Y161" s="467" t="n"/>
      <c r="Z161" s="467" t="n"/>
    </row>
    <row r="162" ht="15.75" customHeight="1" s="496">
      <c r="A162" s="467" t="n"/>
      <c r="B162" s="467" t="n"/>
      <c r="C162" s="467" t="n"/>
      <c r="D162" s="467" t="n"/>
      <c r="E162" s="467" t="n"/>
      <c r="F162" s="467" t="n"/>
      <c r="G162" s="467" t="n"/>
      <c r="H162" s="467" t="n"/>
      <c r="I162" s="467" t="n"/>
      <c r="J162" s="467" t="n"/>
      <c r="K162" s="467" t="n"/>
      <c r="L162" s="467" t="n"/>
      <c r="M162" s="467" t="n"/>
      <c r="N162" s="467" t="n"/>
      <c r="O162" s="467" t="n"/>
      <c r="P162" s="467" t="n"/>
      <c r="Q162" s="467" t="n"/>
      <c r="R162" s="467" t="n"/>
      <c r="S162" s="467" t="n"/>
      <c r="T162" s="467" t="n"/>
      <c r="U162" s="467" t="n"/>
      <c r="V162" s="467" t="n"/>
      <c r="W162" s="467" t="n"/>
      <c r="X162" s="467" t="n"/>
      <c r="Y162" s="467" t="n"/>
      <c r="Z162" s="467" t="n"/>
    </row>
    <row r="163" ht="15.75" customHeight="1" s="496">
      <c r="A163" s="467" t="n"/>
      <c r="B163" s="467" t="n"/>
      <c r="C163" s="467" t="n"/>
      <c r="D163" s="467" t="n"/>
      <c r="E163" s="467" t="n"/>
      <c r="F163" s="467" t="n"/>
      <c r="G163" s="467" t="n"/>
      <c r="H163" s="467" t="n"/>
      <c r="I163" s="467" t="n"/>
      <c r="J163" s="467" t="n"/>
      <c r="K163" s="467" t="n"/>
      <c r="L163" s="467" t="n"/>
      <c r="M163" s="467" t="n"/>
      <c r="N163" s="467" t="n"/>
      <c r="O163" s="467" t="n"/>
      <c r="P163" s="467" t="n"/>
      <c r="Q163" s="467" t="n"/>
      <c r="R163" s="467" t="n"/>
      <c r="S163" s="467" t="n"/>
      <c r="T163" s="467" t="n"/>
      <c r="U163" s="467" t="n"/>
      <c r="V163" s="467" t="n"/>
      <c r="W163" s="467" t="n"/>
      <c r="X163" s="467" t="n"/>
      <c r="Y163" s="467" t="n"/>
      <c r="Z163" s="467" t="n"/>
    </row>
    <row r="164" ht="15.75" customHeight="1" s="496">
      <c r="A164" s="467" t="n"/>
      <c r="B164" s="467" t="n"/>
      <c r="C164" s="467" t="n"/>
      <c r="D164" s="467" t="n"/>
      <c r="E164" s="467" t="n"/>
      <c r="F164" s="467" t="n"/>
      <c r="G164" s="467" t="n"/>
      <c r="H164" s="467" t="n"/>
      <c r="I164" s="467" t="n"/>
      <c r="J164" s="467" t="n"/>
      <c r="K164" s="467" t="n"/>
      <c r="L164" s="467" t="n"/>
      <c r="M164" s="467" t="n"/>
      <c r="N164" s="467" t="n"/>
      <c r="O164" s="467" t="n"/>
      <c r="P164" s="467" t="n"/>
      <c r="Q164" s="467" t="n"/>
      <c r="R164" s="467" t="n"/>
      <c r="S164" s="467" t="n"/>
      <c r="T164" s="467" t="n"/>
      <c r="U164" s="467" t="n"/>
      <c r="V164" s="467" t="n"/>
      <c r="W164" s="467" t="n"/>
      <c r="X164" s="467" t="n"/>
      <c r="Y164" s="467" t="n"/>
      <c r="Z164" s="467" t="n"/>
    </row>
    <row r="165" ht="15.75" customHeight="1" s="496">
      <c r="A165" s="467" t="n"/>
      <c r="B165" s="467" t="n"/>
      <c r="C165" s="467" t="n"/>
      <c r="D165" s="467" t="n"/>
      <c r="E165" s="467" t="n"/>
      <c r="F165" s="467" t="n"/>
      <c r="G165" s="467" t="n"/>
      <c r="H165" s="467" t="n"/>
      <c r="I165" s="467" t="n"/>
      <c r="J165" s="467" t="n"/>
      <c r="K165" s="467" t="n"/>
      <c r="L165" s="467" t="n"/>
      <c r="M165" s="467" t="n"/>
      <c r="N165" s="467" t="n"/>
      <c r="O165" s="467" t="n"/>
      <c r="P165" s="467" t="n"/>
      <c r="Q165" s="467" t="n"/>
      <c r="R165" s="467" t="n"/>
      <c r="S165" s="467" t="n"/>
      <c r="T165" s="467" t="n"/>
      <c r="U165" s="467" t="n"/>
      <c r="V165" s="467" t="n"/>
      <c r="W165" s="467" t="n"/>
      <c r="X165" s="467" t="n"/>
      <c r="Y165" s="467" t="n"/>
      <c r="Z165" s="467" t="n"/>
    </row>
    <row r="166" ht="15.75" customHeight="1" s="496">
      <c r="A166" s="467" t="n"/>
      <c r="B166" s="467" t="n"/>
      <c r="C166" s="467" t="n"/>
      <c r="D166" s="467" t="n"/>
      <c r="E166" s="467" t="n"/>
      <c r="F166" s="467" t="n"/>
      <c r="G166" s="467" t="n"/>
      <c r="H166" s="467" t="n"/>
      <c r="I166" s="467" t="n"/>
      <c r="J166" s="467" t="n"/>
      <c r="K166" s="467" t="n"/>
      <c r="L166" s="467" t="n"/>
      <c r="M166" s="467" t="n"/>
      <c r="N166" s="467" t="n"/>
      <c r="O166" s="467" t="n"/>
      <c r="P166" s="467" t="n"/>
      <c r="Q166" s="467" t="n"/>
      <c r="R166" s="467" t="n"/>
      <c r="S166" s="467" t="n"/>
      <c r="T166" s="467" t="n"/>
      <c r="U166" s="467" t="n"/>
      <c r="V166" s="467" t="n"/>
      <c r="W166" s="467" t="n"/>
      <c r="X166" s="467" t="n"/>
      <c r="Y166" s="467" t="n"/>
      <c r="Z166" s="467" t="n"/>
    </row>
    <row r="167" ht="15.75" customHeight="1" s="496">
      <c r="A167" s="467" t="n"/>
      <c r="B167" s="467" t="n"/>
      <c r="C167" s="467" t="n"/>
      <c r="D167" s="467" t="n"/>
      <c r="E167" s="467" t="n"/>
      <c r="F167" s="467" t="n"/>
      <c r="G167" s="467" t="n"/>
      <c r="H167" s="467" t="n"/>
      <c r="I167" s="467" t="n"/>
      <c r="J167" s="467" t="n"/>
      <c r="K167" s="467" t="n"/>
      <c r="L167" s="467" t="n"/>
      <c r="M167" s="467" t="n"/>
      <c r="N167" s="467" t="n"/>
      <c r="O167" s="467" t="n"/>
      <c r="P167" s="467" t="n"/>
      <c r="Q167" s="467" t="n"/>
      <c r="R167" s="467" t="n"/>
      <c r="S167" s="467" t="n"/>
      <c r="T167" s="467" t="n"/>
      <c r="U167" s="467" t="n"/>
      <c r="V167" s="467" t="n"/>
      <c r="W167" s="467" t="n"/>
      <c r="X167" s="467" t="n"/>
      <c r="Y167" s="467" t="n"/>
      <c r="Z167" s="467" t="n"/>
    </row>
    <row r="168" ht="15.75" customHeight="1" s="496">
      <c r="A168" s="467" t="n"/>
      <c r="B168" s="467" t="n"/>
      <c r="C168" s="467" t="n"/>
      <c r="D168" s="467" t="n"/>
      <c r="E168" s="467" t="n"/>
      <c r="F168" s="467" t="n"/>
      <c r="G168" s="467" t="n"/>
      <c r="H168" s="467" t="n"/>
      <c r="I168" s="467" t="n"/>
      <c r="J168" s="467" t="n"/>
      <c r="K168" s="467" t="n"/>
      <c r="L168" s="467" t="n"/>
      <c r="M168" s="467" t="n"/>
      <c r="N168" s="467" t="n"/>
      <c r="O168" s="467" t="n"/>
      <c r="P168" s="467" t="n"/>
      <c r="Q168" s="467" t="n"/>
      <c r="R168" s="467" t="n"/>
      <c r="S168" s="467" t="n"/>
      <c r="T168" s="467" t="n"/>
      <c r="U168" s="467" t="n"/>
      <c r="V168" s="467" t="n"/>
      <c r="W168" s="467" t="n"/>
      <c r="X168" s="467" t="n"/>
      <c r="Y168" s="467" t="n"/>
      <c r="Z168" s="467" t="n"/>
    </row>
    <row r="169" ht="15.75" customHeight="1" s="496">
      <c r="A169" s="467" t="n"/>
      <c r="B169" s="467" t="n"/>
      <c r="C169" s="467" t="n"/>
      <c r="D169" s="467" t="n"/>
      <c r="E169" s="467" t="n"/>
      <c r="F169" s="467" t="n"/>
      <c r="G169" s="467" t="n"/>
      <c r="H169" s="467" t="n"/>
      <c r="I169" s="467" t="n"/>
      <c r="J169" s="467" t="n"/>
      <c r="K169" s="467" t="n"/>
      <c r="L169" s="467" t="n"/>
      <c r="M169" s="467" t="n"/>
      <c r="N169" s="467" t="n"/>
      <c r="O169" s="467" t="n"/>
      <c r="P169" s="467" t="n"/>
      <c r="Q169" s="467" t="n"/>
      <c r="R169" s="467" t="n"/>
      <c r="S169" s="467" t="n"/>
      <c r="T169" s="467" t="n"/>
      <c r="U169" s="467" t="n"/>
      <c r="V169" s="467" t="n"/>
      <c r="W169" s="467" t="n"/>
      <c r="X169" s="467" t="n"/>
      <c r="Y169" s="467" t="n"/>
      <c r="Z169" s="467" t="n"/>
    </row>
    <row r="170" ht="15.75" customHeight="1" s="496">
      <c r="A170" s="467" t="n"/>
      <c r="B170" s="467" t="n"/>
      <c r="C170" s="467" t="n"/>
      <c r="D170" s="467" t="n"/>
      <c r="E170" s="467" t="n"/>
      <c r="F170" s="467" t="n"/>
      <c r="G170" s="467" t="n"/>
      <c r="H170" s="467" t="n"/>
      <c r="I170" s="467" t="n"/>
      <c r="J170" s="467" t="n"/>
      <c r="K170" s="467" t="n"/>
      <c r="L170" s="467" t="n"/>
      <c r="M170" s="467" t="n"/>
      <c r="N170" s="467" t="n"/>
      <c r="O170" s="467" t="n"/>
      <c r="P170" s="467" t="n"/>
      <c r="Q170" s="467" t="n"/>
      <c r="R170" s="467" t="n"/>
      <c r="S170" s="467" t="n"/>
      <c r="T170" s="467" t="n"/>
      <c r="U170" s="467" t="n"/>
      <c r="V170" s="467" t="n"/>
      <c r="W170" s="467" t="n"/>
      <c r="X170" s="467" t="n"/>
      <c r="Y170" s="467" t="n"/>
      <c r="Z170" s="467" t="n"/>
    </row>
    <row r="171" ht="15.75" customHeight="1" s="496">
      <c r="A171" s="467" t="n"/>
      <c r="B171" s="467" t="n"/>
      <c r="C171" s="467" t="n"/>
      <c r="D171" s="467" t="n"/>
      <c r="E171" s="467" t="n"/>
      <c r="F171" s="467" t="n"/>
      <c r="G171" s="467" t="n"/>
      <c r="H171" s="467" t="n"/>
      <c r="I171" s="467" t="n"/>
      <c r="J171" s="467" t="n"/>
      <c r="K171" s="467" t="n"/>
      <c r="L171" s="467" t="n"/>
      <c r="M171" s="467" t="n"/>
      <c r="N171" s="467" t="n"/>
      <c r="O171" s="467" t="n"/>
      <c r="P171" s="467" t="n"/>
      <c r="Q171" s="467" t="n"/>
      <c r="R171" s="467" t="n"/>
      <c r="S171" s="467" t="n"/>
      <c r="T171" s="467" t="n"/>
      <c r="U171" s="467" t="n"/>
      <c r="V171" s="467" t="n"/>
      <c r="W171" s="467" t="n"/>
      <c r="X171" s="467" t="n"/>
      <c r="Y171" s="467" t="n"/>
      <c r="Z171" s="467" t="n"/>
    </row>
    <row r="172" ht="15.75" customHeight="1" s="496">
      <c r="A172" s="467" t="n"/>
      <c r="B172" s="467" t="n"/>
      <c r="C172" s="467" t="n"/>
      <c r="D172" s="467" t="n"/>
      <c r="E172" s="467" t="n"/>
      <c r="F172" s="467" t="n"/>
      <c r="G172" s="467" t="n"/>
      <c r="H172" s="467" t="n"/>
      <c r="I172" s="467" t="n"/>
      <c r="J172" s="467" t="n"/>
      <c r="K172" s="467" t="n"/>
      <c r="L172" s="467" t="n"/>
      <c r="M172" s="467" t="n"/>
      <c r="N172" s="467" t="n"/>
      <c r="O172" s="467" t="n"/>
      <c r="P172" s="467" t="n"/>
      <c r="Q172" s="467" t="n"/>
      <c r="R172" s="467" t="n"/>
      <c r="S172" s="467" t="n"/>
      <c r="T172" s="467" t="n"/>
      <c r="U172" s="467" t="n"/>
      <c r="V172" s="467" t="n"/>
      <c r="W172" s="467" t="n"/>
      <c r="X172" s="467" t="n"/>
      <c r="Y172" s="467" t="n"/>
      <c r="Z172" s="467" t="n"/>
    </row>
    <row r="173" ht="15.75" customHeight="1" s="496">
      <c r="A173" s="467" t="n"/>
      <c r="B173" s="467" t="n"/>
      <c r="C173" s="467" t="n"/>
      <c r="D173" s="467" t="n"/>
      <c r="E173" s="467" t="n"/>
      <c r="F173" s="467" t="n"/>
      <c r="G173" s="467" t="n"/>
      <c r="H173" s="467" t="n"/>
      <c r="I173" s="467" t="n"/>
      <c r="J173" s="467" t="n"/>
      <c r="K173" s="467" t="n"/>
      <c r="L173" s="467" t="n"/>
      <c r="M173" s="467" t="n"/>
      <c r="N173" s="467" t="n"/>
      <c r="O173" s="467" t="n"/>
      <c r="P173" s="467" t="n"/>
      <c r="Q173" s="467" t="n"/>
      <c r="R173" s="467" t="n"/>
      <c r="S173" s="467" t="n"/>
      <c r="T173" s="467" t="n"/>
      <c r="U173" s="467" t="n"/>
      <c r="V173" s="467" t="n"/>
      <c r="W173" s="467" t="n"/>
      <c r="X173" s="467" t="n"/>
      <c r="Y173" s="467" t="n"/>
      <c r="Z173" s="467" t="n"/>
    </row>
    <row r="174" ht="15.75" customHeight="1" s="496">
      <c r="A174" s="467" t="n"/>
      <c r="B174" s="467" t="n"/>
      <c r="C174" s="467" t="n"/>
      <c r="D174" s="467" t="n"/>
      <c r="E174" s="467" t="n"/>
      <c r="F174" s="467" t="n"/>
      <c r="G174" s="467" t="n"/>
      <c r="H174" s="467" t="n"/>
      <c r="I174" s="467" t="n"/>
      <c r="J174" s="467" t="n"/>
      <c r="K174" s="467" t="n"/>
      <c r="L174" s="467" t="n"/>
      <c r="M174" s="467" t="n"/>
      <c r="N174" s="467" t="n"/>
      <c r="O174" s="467" t="n"/>
      <c r="P174" s="467" t="n"/>
      <c r="Q174" s="467" t="n"/>
      <c r="R174" s="467" t="n"/>
      <c r="S174" s="467" t="n"/>
      <c r="T174" s="467" t="n"/>
      <c r="U174" s="467" t="n"/>
      <c r="V174" s="467" t="n"/>
      <c r="W174" s="467" t="n"/>
      <c r="X174" s="467" t="n"/>
      <c r="Y174" s="467" t="n"/>
      <c r="Z174" s="467" t="n"/>
    </row>
    <row r="175" ht="15.75" customHeight="1" s="496">
      <c r="A175" s="467" t="n"/>
      <c r="B175" s="467" t="n"/>
      <c r="C175" s="467" t="n"/>
      <c r="D175" s="467" t="n"/>
      <c r="E175" s="467" t="n"/>
      <c r="F175" s="467" t="n"/>
      <c r="G175" s="467" t="n"/>
      <c r="H175" s="467" t="n"/>
      <c r="I175" s="467" t="n"/>
      <c r="J175" s="467" t="n"/>
      <c r="K175" s="467" t="n"/>
      <c r="L175" s="467" t="n"/>
      <c r="M175" s="467" t="n"/>
      <c r="N175" s="467" t="n"/>
      <c r="O175" s="467" t="n"/>
      <c r="P175" s="467" t="n"/>
      <c r="Q175" s="467" t="n"/>
      <c r="R175" s="467" t="n"/>
      <c r="S175" s="467" t="n"/>
      <c r="T175" s="467" t="n"/>
      <c r="U175" s="467" t="n"/>
      <c r="V175" s="467" t="n"/>
      <c r="W175" s="467" t="n"/>
      <c r="X175" s="467" t="n"/>
      <c r="Y175" s="467" t="n"/>
      <c r="Z175" s="467" t="n"/>
    </row>
    <row r="176" ht="15.75" customHeight="1" s="496">
      <c r="A176" s="467" t="n"/>
      <c r="B176" s="467" t="n"/>
      <c r="C176" s="467" t="n"/>
      <c r="D176" s="467" t="n"/>
      <c r="E176" s="467" t="n"/>
      <c r="F176" s="467" t="n"/>
      <c r="G176" s="467" t="n"/>
      <c r="H176" s="467" t="n"/>
      <c r="I176" s="467" t="n"/>
      <c r="J176" s="467" t="n"/>
      <c r="K176" s="467" t="n"/>
      <c r="L176" s="467" t="n"/>
      <c r="M176" s="467" t="n"/>
      <c r="N176" s="467" t="n"/>
      <c r="O176" s="467" t="n"/>
      <c r="P176" s="467" t="n"/>
      <c r="Q176" s="467" t="n"/>
      <c r="R176" s="467" t="n"/>
      <c r="S176" s="467" t="n"/>
      <c r="T176" s="467" t="n"/>
      <c r="U176" s="467" t="n"/>
      <c r="V176" s="467" t="n"/>
      <c r="W176" s="467" t="n"/>
      <c r="X176" s="467" t="n"/>
      <c r="Y176" s="467" t="n"/>
      <c r="Z176" s="467" t="n"/>
    </row>
    <row r="177" ht="15.75" customHeight="1" s="496">
      <c r="A177" s="467" t="n"/>
      <c r="B177" s="467" t="n"/>
      <c r="C177" s="467" t="n"/>
      <c r="D177" s="467" t="n"/>
      <c r="E177" s="467" t="n"/>
      <c r="F177" s="467" t="n"/>
      <c r="G177" s="467" t="n"/>
      <c r="H177" s="467" t="n"/>
      <c r="I177" s="467" t="n"/>
      <c r="J177" s="467" t="n"/>
      <c r="K177" s="467" t="n"/>
      <c r="L177" s="467" t="n"/>
      <c r="M177" s="467" t="n"/>
      <c r="N177" s="467" t="n"/>
      <c r="O177" s="467" t="n"/>
      <c r="P177" s="467" t="n"/>
      <c r="Q177" s="467" t="n"/>
      <c r="R177" s="467" t="n"/>
      <c r="S177" s="467" t="n"/>
      <c r="T177" s="467" t="n"/>
      <c r="U177" s="467" t="n"/>
      <c r="V177" s="467" t="n"/>
      <c r="W177" s="467" t="n"/>
      <c r="X177" s="467" t="n"/>
      <c r="Y177" s="467" t="n"/>
      <c r="Z177" s="467" t="n"/>
    </row>
    <row r="178" ht="15.75" customHeight="1" s="496">
      <c r="A178" s="467" t="n"/>
      <c r="B178" s="467" t="n"/>
      <c r="C178" s="467" t="n"/>
      <c r="D178" s="467" t="n"/>
      <c r="E178" s="467" t="n"/>
      <c r="F178" s="467" t="n"/>
      <c r="G178" s="467" t="n"/>
      <c r="H178" s="467" t="n"/>
      <c r="I178" s="467" t="n"/>
      <c r="J178" s="467" t="n"/>
      <c r="K178" s="467" t="n"/>
      <c r="L178" s="467" t="n"/>
      <c r="M178" s="467" t="n"/>
      <c r="N178" s="467" t="n"/>
      <c r="O178" s="467" t="n"/>
      <c r="P178" s="467" t="n"/>
      <c r="Q178" s="467" t="n"/>
      <c r="R178" s="467" t="n"/>
      <c r="S178" s="467" t="n"/>
      <c r="T178" s="467" t="n"/>
      <c r="U178" s="467" t="n"/>
      <c r="V178" s="467" t="n"/>
      <c r="W178" s="467" t="n"/>
      <c r="X178" s="467" t="n"/>
      <c r="Y178" s="467" t="n"/>
      <c r="Z178" s="467" t="n"/>
    </row>
    <row r="179" ht="15.75" customHeight="1" s="496">
      <c r="A179" s="467" t="n"/>
      <c r="B179" s="467" t="n"/>
      <c r="C179" s="467" t="n"/>
      <c r="D179" s="467" t="n"/>
      <c r="E179" s="467" t="n"/>
      <c r="F179" s="467" t="n"/>
      <c r="G179" s="467" t="n"/>
      <c r="H179" s="467" t="n"/>
      <c r="I179" s="467" t="n"/>
      <c r="J179" s="467" t="n"/>
      <c r="K179" s="467" t="n"/>
      <c r="L179" s="467" t="n"/>
      <c r="M179" s="467" t="n"/>
      <c r="N179" s="467" t="n"/>
      <c r="O179" s="467" t="n"/>
      <c r="P179" s="467" t="n"/>
      <c r="Q179" s="467" t="n"/>
      <c r="R179" s="467" t="n"/>
      <c r="S179" s="467" t="n"/>
      <c r="T179" s="467" t="n"/>
      <c r="U179" s="467" t="n"/>
      <c r="V179" s="467" t="n"/>
      <c r="W179" s="467" t="n"/>
      <c r="X179" s="467" t="n"/>
      <c r="Y179" s="467" t="n"/>
      <c r="Z179" s="467" t="n"/>
    </row>
    <row r="180" ht="15.75" customHeight="1" s="496">
      <c r="A180" s="467" t="n"/>
      <c r="B180" s="467" t="n"/>
      <c r="C180" s="467" t="n"/>
      <c r="D180" s="467" t="n"/>
      <c r="E180" s="467" t="n"/>
      <c r="F180" s="467" t="n"/>
      <c r="G180" s="467" t="n"/>
      <c r="H180" s="467" t="n"/>
      <c r="I180" s="467" t="n"/>
      <c r="J180" s="467" t="n"/>
      <c r="K180" s="467" t="n"/>
      <c r="L180" s="467" t="n"/>
      <c r="M180" s="467" t="n"/>
      <c r="N180" s="467" t="n"/>
      <c r="O180" s="467" t="n"/>
      <c r="P180" s="467" t="n"/>
      <c r="Q180" s="467" t="n"/>
      <c r="R180" s="467" t="n"/>
      <c r="S180" s="467" t="n"/>
      <c r="T180" s="467" t="n"/>
      <c r="U180" s="467" t="n"/>
      <c r="V180" s="467" t="n"/>
      <c r="W180" s="467" t="n"/>
      <c r="X180" s="467" t="n"/>
      <c r="Y180" s="467" t="n"/>
      <c r="Z180" s="467" t="n"/>
    </row>
    <row r="181" ht="15.75" customHeight="1" s="496">
      <c r="A181" s="467" t="n"/>
      <c r="B181" s="467" t="n"/>
      <c r="C181" s="467" t="n"/>
      <c r="D181" s="467" t="n"/>
      <c r="E181" s="467" t="n"/>
      <c r="F181" s="467" t="n"/>
      <c r="G181" s="467" t="n"/>
      <c r="H181" s="467" t="n"/>
      <c r="I181" s="467" t="n"/>
      <c r="J181" s="467" t="n"/>
      <c r="K181" s="467" t="n"/>
      <c r="L181" s="467" t="n"/>
      <c r="M181" s="467" t="n"/>
      <c r="N181" s="467" t="n"/>
      <c r="O181" s="467" t="n"/>
      <c r="P181" s="467" t="n"/>
      <c r="Q181" s="467" t="n"/>
      <c r="R181" s="467" t="n"/>
      <c r="S181" s="467" t="n"/>
      <c r="T181" s="467" t="n"/>
      <c r="U181" s="467" t="n"/>
      <c r="V181" s="467" t="n"/>
      <c r="W181" s="467" t="n"/>
      <c r="X181" s="467" t="n"/>
      <c r="Y181" s="467" t="n"/>
      <c r="Z181" s="467" t="n"/>
    </row>
    <row r="182" ht="15.75" customHeight="1" s="496">
      <c r="A182" s="467" t="n"/>
      <c r="B182" s="467" t="n"/>
      <c r="C182" s="467" t="n"/>
      <c r="D182" s="467" t="n"/>
      <c r="E182" s="467" t="n"/>
      <c r="F182" s="467" t="n"/>
      <c r="G182" s="467" t="n"/>
      <c r="H182" s="467" t="n"/>
      <c r="I182" s="467" t="n"/>
      <c r="J182" s="467" t="n"/>
      <c r="K182" s="467" t="n"/>
      <c r="L182" s="467" t="n"/>
      <c r="M182" s="467" t="n"/>
      <c r="N182" s="467" t="n"/>
      <c r="O182" s="467" t="n"/>
      <c r="P182" s="467" t="n"/>
      <c r="Q182" s="467" t="n"/>
      <c r="R182" s="467" t="n"/>
      <c r="S182" s="467" t="n"/>
      <c r="T182" s="467" t="n"/>
      <c r="U182" s="467" t="n"/>
      <c r="V182" s="467" t="n"/>
      <c r="W182" s="467" t="n"/>
      <c r="X182" s="467" t="n"/>
      <c r="Y182" s="467" t="n"/>
      <c r="Z182" s="467" t="n"/>
    </row>
    <row r="183" ht="15.75" customHeight="1" s="496">
      <c r="A183" s="467" t="n"/>
      <c r="B183" s="467" t="n"/>
      <c r="C183" s="467" t="n"/>
      <c r="D183" s="467" t="n"/>
      <c r="E183" s="467" t="n"/>
      <c r="F183" s="467" t="n"/>
      <c r="G183" s="467" t="n"/>
      <c r="H183" s="467" t="n"/>
      <c r="I183" s="467" t="n"/>
      <c r="J183" s="467" t="n"/>
      <c r="K183" s="467" t="n"/>
      <c r="L183" s="467" t="n"/>
      <c r="M183" s="467" t="n"/>
      <c r="N183" s="467" t="n"/>
      <c r="O183" s="467" t="n"/>
      <c r="P183" s="467" t="n"/>
      <c r="Q183" s="467" t="n"/>
      <c r="R183" s="467" t="n"/>
      <c r="S183" s="467" t="n"/>
      <c r="T183" s="467" t="n"/>
      <c r="U183" s="467" t="n"/>
      <c r="V183" s="467" t="n"/>
      <c r="W183" s="467" t="n"/>
      <c r="X183" s="467" t="n"/>
      <c r="Y183" s="467" t="n"/>
      <c r="Z183" s="467" t="n"/>
    </row>
    <row r="184" ht="15.75" customHeight="1" s="496">
      <c r="A184" s="467" t="n"/>
      <c r="B184" s="467" t="n"/>
      <c r="C184" s="467" t="n"/>
      <c r="D184" s="467" t="n"/>
      <c r="E184" s="467" t="n"/>
      <c r="F184" s="467" t="n"/>
      <c r="G184" s="467" t="n"/>
      <c r="H184" s="467" t="n"/>
      <c r="I184" s="467" t="n"/>
      <c r="J184" s="467" t="n"/>
      <c r="K184" s="467" t="n"/>
      <c r="L184" s="467" t="n"/>
      <c r="M184" s="467" t="n"/>
      <c r="N184" s="467" t="n"/>
      <c r="O184" s="467" t="n"/>
      <c r="P184" s="467" t="n"/>
      <c r="Q184" s="467" t="n"/>
      <c r="R184" s="467" t="n"/>
      <c r="S184" s="467" t="n"/>
      <c r="T184" s="467" t="n"/>
      <c r="U184" s="467" t="n"/>
      <c r="V184" s="467" t="n"/>
      <c r="W184" s="467" t="n"/>
      <c r="X184" s="467" t="n"/>
      <c r="Y184" s="467" t="n"/>
      <c r="Z184" s="467" t="n"/>
    </row>
    <row r="185" ht="15.75" customHeight="1" s="496">
      <c r="A185" s="467" t="n"/>
      <c r="B185" s="467" t="n"/>
      <c r="C185" s="467" t="n"/>
      <c r="D185" s="467" t="n"/>
      <c r="E185" s="467" t="n"/>
      <c r="F185" s="467" t="n"/>
      <c r="G185" s="467" t="n"/>
      <c r="H185" s="467" t="n"/>
      <c r="I185" s="467" t="n"/>
      <c r="J185" s="467" t="n"/>
      <c r="K185" s="467" t="n"/>
      <c r="L185" s="467" t="n"/>
      <c r="M185" s="467" t="n"/>
      <c r="N185" s="467" t="n"/>
      <c r="O185" s="467" t="n"/>
      <c r="P185" s="467" t="n"/>
      <c r="Q185" s="467" t="n"/>
      <c r="R185" s="467" t="n"/>
      <c r="S185" s="467" t="n"/>
      <c r="T185" s="467" t="n"/>
      <c r="U185" s="467" t="n"/>
      <c r="V185" s="467" t="n"/>
      <c r="W185" s="467" t="n"/>
      <c r="X185" s="467" t="n"/>
      <c r="Y185" s="467" t="n"/>
      <c r="Z185" s="467" t="n"/>
    </row>
    <row r="186" ht="15.75" customHeight="1" s="496">
      <c r="A186" s="467" t="n"/>
      <c r="B186" s="467" t="n"/>
      <c r="C186" s="467" t="n"/>
      <c r="D186" s="467" t="n"/>
      <c r="E186" s="467" t="n"/>
      <c r="F186" s="467" t="n"/>
      <c r="G186" s="467" t="n"/>
      <c r="H186" s="467" t="n"/>
      <c r="I186" s="467" t="n"/>
      <c r="J186" s="467" t="n"/>
      <c r="K186" s="467" t="n"/>
      <c r="L186" s="467" t="n"/>
      <c r="M186" s="467" t="n"/>
      <c r="N186" s="467" t="n"/>
      <c r="O186" s="467" t="n"/>
      <c r="P186" s="467" t="n"/>
      <c r="Q186" s="467" t="n"/>
      <c r="R186" s="467" t="n"/>
      <c r="S186" s="467" t="n"/>
      <c r="T186" s="467" t="n"/>
      <c r="U186" s="467" t="n"/>
      <c r="V186" s="467" t="n"/>
      <c r="W186" s="467" t="n"/>
      <c r="X186" s="467" t="n"/>
      <c r="Y186" s="467" t="n"/>
      <c r="Z186" s="467" t="n"/>
    </row>
    <row r="187" ht="15.75" customHeight="1" s="496">
      <c r="A187" s="467" t="n"/>
      <c r="B187" s="467" t="n"/>
      <c r="C187" s="467" t="n"/>
      <c r="D187" s="467" t="n"/>
      <c r="E187" s="467" t="n"/>
      <c r="F187" s="467" t="n"/>
      <c r="G187" s="467" t="n"/>
      <c r="H187" s="467" t="n"/>
      <c r="I187" s="467" t="n"/>
      <c r="J187" s="467" t="n"/>
      <c r="K187" s="467" t="n"/>
      <c r="L187" s="467" t="n"/>
      <c r="M187" s="467" t="n"/>
      <c r="N187" s="467" t="n"/>
      <c r="O187" s="467" t="n"/>
      <c r="P187" s="467" t="n"/>
      <c r="Q187" s="467" t="n"/>
      <c r="R187" s="467" t="n"/>
      <c r="S187" s="467" t="n"/>
      <c r="T187" s="467" t="n"/>
      <c r="U187" s="467" t="n"/>
      <c r="V187" s="467" t="n"/>
      <c r="W187" s="467" t="n"/>
      <c r="X187" s="467" t="n"/>
      <c r="Y187" s="467" t="n"/>
      <c r="Z187" s="467" t="n"/>
    </row>
    <row r="188" ht="15.75" customHeight="1" s="496">
      <c r="A188" s="467" t="n"/>
      <c r="B188" s="467" t="n"/>
      <c r="C188" s="467" t="n"/>
      <c r="D188" s="467" t="n"/>
      <c r="E188" s="467" t="n"/>
      <c r="F188" s="467" t="n"/>
      <c r="G188" s="467" t="n"/>
      <c r="H188" s="467" t="n"/>
      <c r="I188" s="467" t="n"/>
      <c r="J188" s="467" t="n"/>
      <c r="K188" s="467" t="n"/>
      <c r="L188" s="467" t="n"/>
      <c r="M188" s="467" t="n"/>
      <c r="N188" s="467" t="n"/>
      <c r="O188" s="467" t="n"/>
      <c r="P188" s="467" t="n"/>
      <c r="Q188" s="467" t="n"/>
      <c r="R188" s="467" t="n"/>
      <c r="S188" s="467" t="n"/>
      <c r="T188" s="467" t="n"/>
      <c r="U188" s="467" t="n"/>
      <c r="V188" s="467" t="n"/>
      <c r="W188" s="467" t="n"/>
      <c r="X188" s="467" t="n"/>
      <c r="Y188" s="467" t="n"/>
      <c r="Z188" s="467" t="n"/>
    </row>
    <row r="189" ht="15.75" customHeight="1" s="496">
      <c r="A189" s="467" t="n"/>
      <c r="B189" s="467" t="n"/>
      <c r="C189" s="467" t="n"/>
      <c r="D189" s="467" t="n"/>
      <c r="E189" s="467" t="n"/>
      <c r="F189" s="467" t="n"/>
      <c r="G189" s="467" t="n"/>
      <c r="H189" s="467" t="n"/>
      <c r="I189" s="467" t="n"/>
      <c r="J189" s="467" t="n"/>
      <c r="K189" s="467" t="n"/>
      <c r="L189" s="467" t="n"/>
      <c r="M189" s="467" t="n"/>
      <c r="N189" s="467" t="n"/>
      <c r="O189" s="467" t="n"/>
      <c r="P189" s="467" t="n"/>
      <c r="Q189" s="467" t="n"/>
      <c r="R189" s="467" t="n"/>
      <c r="S189" s="467" t="n"/>
      <c r="T189" s="467" t="n"/>
      <c r="U189" s="467" t="n"/>
      <c r="V189" s="467" t="n"/>
      <c r="W189" s="467" t="n"/>
      <c r="X189" s="467" t="n"/>
      <c r="Y189" s="467" t="n"/>
      <c r="Z189" s="467" t="n"/>
    </row>
    <row r="190" ht="15.75" customHeight="1" s="496">
      <c r="A190" s="467" t="n"/>
      <c r="B190" s="467" t="n"/>
      <c r="C190" s="467" t="n"/>
      <c r="D190" s="467" t="n"/>
      <c r="E190" s="467" t="n"/>
      <c r="F190" s="467" t="n"/>
      <c r="G190" s="467" t="n"/>
      <c r="H190" s="467" t="n"/>
      <c r="I190" s="467" t="n"/>
      <c r="J190" s="467" t="n"/>
      <c r="K190" s="467" t="n"/>
      <c r="L190" s="467" t="n"/>
      <c r="M190" s="467" t="n"/>
      <c r="N190" s="467" t="n"/>
      <c r="O190" s="467" t="n"/>
      <c r="P190" s="467" t="n"/>
      <c r="Q190" s="467" t="n"/>
      <c r="R190" s="467" t="n"/>
      <c r="S190" s="467" t="n"/>
      <c r="T190" s="467" t="n"/>
      <c r="U190" s="467" t="n"/>
      <c r="V190" s="467" t="n"/>
      <c r="W190" s="467" t="n"/>
      <c r="X190" s="467" t="n"/>
      <c r="Y190" s="467" t="n"/>
      <c r="Z190" s="467" t="n"/>
    </row>
    <row r="191" ht="15.75" customHeight="1" s="496">
      <c r="A191" s="467" t="n"/>
      <c r="B191" s="467" t="n"/>
      <c r="C191" s="467" t="n"/>
      <c r="D191" s="467" t="n"/>
      <c r="E191" s="467" t="n"/>
      <c r="F191" s="467" t="n"/>
      <c r="G191" s="467" t="n"/>
      <c r="H191" s="467" t="n"/>
      <c r="I191" s="467" t="n"/>
      <c r="J191" s="467" t="n"/>
      <c r="K191" s="467" t="n"/>
      <c r="L191" s="467" t="n"/>
      <c r="M191" s="467" t="n"/>
      <c r="N191" s="467" t="n"/>
      <c r="O191" s="467" t="n"/>
      <c r="P191" s="467" t="n"/>
      <c r="Q191" s="467" t="n"/>
      <c r="R191" s="467" t="n"/>
      <c r="S191" s="467" t="n"/>
      <c r="T191" s="467" t="n"/>
      <c r="U191" s="467" t="n"/>
      <c r="V191" s="467" t="n"/>
      <c r="W191" s="467" t="n"/>
      <c r="X191" s="467" t="n"/>
      <c r="Y191" s="467" t="n"/>
      <c r="Z191" s="467" t="n"/>
    </row>
    <row r="192" ht="15.75" customHeight="1" s="496">
      <c r="A192" s="467" t="n"/>
      <c r="B192" s="467" t="n"/>
      <c r="C192" s="467" t="n"/>
      <c r="D192" s="467" t="n"/>
      <c r="E192" s="467" t="n"/>
      <c r="F192" s="467" t="n"/>
      <c r="G192" s="467" t="n"/>
      <c r="H192" s="467" t="n"/>
      <c r="I192" s="467" t="n"/>
      <c r="J192" s="467" t="n"/>
      <c r="K192" s="467" t="n"/>
      <c r="L192" s="467" t="n"/>
      <c r="M192" s="467" t="n"/>
      <c r="N192" s="467" t="n"/>
      <c r="O192" s="467" t="n"/>
      <c r="P192" s="467" t="n"/>
      <c r="Q192" s="467" t="n"/>
      <c r="R192" s="467" t="n"/>
      <c r="S192" s="467" t="n"/>
      <c r="T192" s="467" t="n"/>
      <c r="U192" s="467" t="n"/>
      <c r="V192" s="467" t="n"/>
      <c r="W192" s="467" t="n"/>
      <c r="X192" s="467" t="n"/>
      <c r="Y192" s="467" t="n"/>
      <c r="Z192" s="467" t="n"/>
    </row>
    <row r="193" ht="15.75" customHeight="1" s="496">
      <c r="A193" s="467" t="n"/>
      <c r="B193" s="467" t="n"/>
      <c r="C193" s="467" t="n"/>
      <c r="D193" s="467" t="n"/>
      <c r="E193" s="467" t="n"/>
      <c r="F193" s="467" t="n"/>
      <c r="G193" s="467" t="n"/>
      <c r="H193" s="467" t="n"/>
      <c r="I193" s="467" t="n"/>
      <c r="J193" s="467" t="n"/>
      <c r="K193" s="467" t="n"/>
      <c r="L193" s="467" t="n"/>
      <c r="M193" s="467" t="n"/>
      <c r="N193" s="467" t="n"/>
      <c r="O193" s="467" t="n"/>
      <c r="P193" s="467" t="n"/>
      <c r="Q193" s="467" t="n"/>
      <c r="R193" s="467" t="n"/>
      <c r="S193" s="467" t="n"/>
      <c r="T193" s="467" t="n"/>
      <c r="U193" s="467" t="n"/>
      <c r="V193" s="467" t="n"/>
      <c r="W193" s="467" t="n"/>
      <c r="X193" s="467" t="n"/>
      <c r="Y193" s="467" t="n"/>
      <c r="Z193" s="467" t="n"/>
    </row>
    <row r="194" ht="15.75" customHeight="1" s="496">
      <c r="A194" s="467" t="n"/>
      <c r="B194" s="467" t="n"/>
      <c r="C194" s="467" t="n"/>
      <c r="D194" s="467" t="n"/>
      <c r="E194" s="467" t="n"/>
      <c r="F194" s="467" t="n"/>
      <c r="G194" s="467" t="n"/>
      <c r="H194" s="467" t="n"/>
      <c r="I194" s="467" t="n"/>
      <c r="J194" s="467" t="n"/>
      <c r="K194" s="467" t="n"/>
      <c r="L194" s="467" t="n"/>
      <c r="M194" s="467" t="n"/>
      <c r="N194" s="467" t="n"/>
      <c r="O194" s="467" t="n"/>
      <c r="P194" s="467" t="n"/>
      <c r="Q194" s="467" t="n"/>
      <c r="R194" s="467" t="n"/>
      <c r="S194" s="467" t="n"/>
      <c r="T194" s="467" t="n"/>
      <c r="U194" s="467" t="n"/>
      <c r="V194" s="467" t="n"/>
      <c r="W194" s="467" t="n"/>
      <c r="X194" s="467" t="n"/>
      <c r="Y194" s="467" t="n"/>
      <c r="Z194" s="467" t="n"/>
    </row>
    <row r="195" ht="15.75" customHeight="1" s="496">
      <c r="A195" s="467" t="n"/>
      <c r="B195" s="467" t="n"/>
      <c r="C195" s="467" t="n"/>
      <c r="D195" s="467" t="n"/>
      <c r="E195" s="467" t="n"/>
      <c r="F195" s="467" t="n"/>
      <c r="G195" s="467" t="n"/>
      <c r="H195" s="467" t="n"/>
      <c r="I195" s="467" t="n"/>
      <c r="J195" s="467" t="n"/>
      <c r="K195" s="467" t="n"/>
      <c r="L195" s="467" t="n"/>
      <c r="M195" s="467" t="n"/>
      <c r="N195" s="467" t="n"/>
      <c r="O195" s="467" t="n"/>
      <c r="P195" s="467" t="n"/>
      <c r="Q195" s="467" t="n"/>
      <c r="R195" s="467" t="n"/>
      <c r="S195" s="467" t="n"/>
      <c r="T195" s="467" t="n"/>
      <c r="U195" s="467" t="n"/>
      <c r="V195" s="467" t="n"/>
      <c r="W195" s="467" t="n"/>
      <c r="X195" s="467" t="n"/>
      <c r="Y195" s="467" t="n"/>
      <c r="Z195" s="467" t="n"/>
    </row>
    <row r="196" ht="15.75" customHeight="1" s="496">
      <c r="A196" s="467" t="n"/>
      <c r="B196" s="467" t="n"/>
      <c r="C196" s="467" t="n"/>
      <c r="D196" s="467" t="n"/>
      <c r="E196" s="467" t="n"/>
      <c r="F196" s="467" t="n"/>
      <c r="G196" s="467" t="n"/>
      <c r="H196" s="467" t="n"/>
      <c r="I196" s="467" t="n"/>
      <c r="J196" s="467" t="n"/>
      <c r="K196" s="467" t="n"/>
      <c r="L196" s="467" t="n"/>
      <c r="M196" s="467" t="n"/>
      <c r="N196" s="467" t="n"/>
      <c r="O196" s="467" t="n"/>
      <c r="P196" s="467" t="n"/>
      <c r="Q196" s="467" t="n"/>
      <c r="R196" s="467" t="n"/>
      <c r="S196" s="467" t="n"/>
      <c r="T196" s="467" t="n"/>
      <c r="U196" s="467" t="n"/>
      <c r="V196" s="467" t="n"/>
      <c r="W196" s="467" t="n"/>
      <c r="X196" s="467" t="n"/>
      <c r="Y196" s="467" t="n"/>
      <c r="Z196" s="467" t="n"/>
    </row>
    <row r="197" ht="15.75" customHeight="1" s="496">
      <c r="A197" s="467" t="n"/>
      <c r="B197" s="467" t="n"/>
      <c r="C197" s="467" t="n"/>
      <c r="D197" s="467" t="n"/>
      <c r="E197" s="467" t="n"/>
      <c r="F197" s="467" t="n"/>
      <c r="G197" s="467" t="n"/>
      <c r="H197" s="467" t="n"/>
      <c r="I197" s="467" t="n"/>
      <c r="J197" s="467" t="n"/>
      <c r="K197" s="467" t="n"/>
      <c r="L197" s="467" t="n"/>
      <c r="M197" s="467" t="n"/>
      <c r="N197" s="467" t="n"/>
      <c r="O197" s="467" t="n"/>
      <c r="P197" s="467" t="n"/>
      <c r="Q197" s="467" t="n"/>
      <c r="R197" s="467" t="n"/>
      <c r="S197" s="467" t="n"/>
      <c r="T197" s="467" t="n"/>
      <c r="U197" s="467" t="n"/>
      <c r="V197" s="467" t="n"/>
      <c r="W197" s="467" t="n"/>
      <c r="X197" s="467" t="n"/>
      <c r="Y197" s="467" t="n"/>
      <c r="Z197" s="467" t="n"/>
    </row>
    <row r="198" ht="15.75" customHeight="1" s="496">
      <c r="A198" s="467" t="n"/>
      <c r="B198" s="467" t="n"/>
      <c r="C198" s="467" t="n"/>
      <c r="D198" s="467" t="n"/>
      <c r="E198" s="467" t="n"/>
      <c r="F198" s="467" t="n"/>
      <c r="G198" s="467" t="n"/>
      <c r="H198" s="467" t="n"/>
      <c r="I198" s="467" t="n"/>
      <c r="J198" s="467" t="n"/>
      <c r="K198" s="467" t="n"/>
      <c r="L198" s="467" t="n"/>
      <c r="M198" s="467" t="n"/>
      <c r="N198" s="467" t="n"/>
      <c r="O198" s="467" t="n"/>
      <c r="P198" s="467" t="n"/>
      <c r="Q198" s="467" t="n"/>
      <c r="R198" s="467" t="n"/>
      <c r="S198" s="467" t="n"/>
      <c r="T198" s="467" t="n"/>
      <c r="U198" s="467" t="n"/>
      <c r="V198" s="467" t="n"/>
      <c r="W198" s="467" t="n"/>
      <c r="X198" s="467" t="n"/>
      <c r="Y198" s="467" t="n"/>
      <c r="Z198" s="467" t="n"/>
    </row>
    <row r="199" ht="15.75" customHeight="1" s="496">
      <c r="A199" s="467" t="n"/>
      <c r="B199" s="467" t="n"/>
      <c r="C199" s="467" t="n"/>
      <c r="D199" s="467" t="n"/>
      <c r="E199" s="467" t="n"/>
      <c r="F199" s="467" t="n"/>
      <c r="G199" s="467" t="n"/>
      <c r="H199" s="467" t="n"/>
      <c r="I199" s="467" t="n"/>
      <c r="J199" s="467" t="n"/>
      <c r="K199" s="467" t="n"/>
      <c r="L199" s="467" t="n"/>
      <c r="M199" s="467" t="n"/>
      <c r="N199" s="467" t="n"/>
      <c r="O199" s="467" t="n"/>
      <c r="P199" s="467" t="n"/>
      <c r="Q199" s="467" t="n"/>
      <c r="R199" s="467" t="n"/>
      <c r="S199" s="467" t="n"/>
      <c r="T199" s="467" t="n"/>
      <c r="U199" s="467" t="n"/>
      <c r="V199" s="467" t="n"/>
      <c r="W199" s="467" t="n"/>
      <c r="X199" s="467" t="n"/>
      <c r="Y199" s="467" t="n"/>
      <c r="Z199" s="467" t="n"/>
    </row>
    <row r="200" ht="15.75" customHeight="1" s="496">
      <c r="A200" s="467" t="n"/>
      <c r="B200" s="467" t="n"/>
      <c r="C200" s="467" t="n"/>
      <c r="D200" s="467" t="n"/>
      <c r="E200" s="467" t="n"/>
      <c r="F200" s="467" t="n"/>
      <c r="G200" s="467" t="n"/>
      <c r="H200" s="467" t="n"/>
      <c r="I200" s="467" t="n"/>
      <c r="J200" s="467" t="n"/>
      <c r="K200" s="467" t="n"/>
      <c r="L200" s="467" t="n"/>
      <c r="M200" s="467" t="n"/>
      <c r="N200" s="467" t="n"/>
      <c r="O200" s="467" t="n"/>
      <c r="P200" s="467" t="n"/>
      <c r="Q200" s="467" t="n"/>
      <c r="R200" s="467" t="n"/>
      <c r="S200" s="467" t="n"/>
      <c r="T200" s="467" t="n"/>
      <c r="U200" s="467" t="n"/>
      <c r="V200" s="467" t="n"/>
      <c r="W200" s="467" t="n"/>
      <c r="X200" s="467" t="n"/>
      <c r="Y200" s="467" t="n"/>
      <c r="Z200" s="467" t="n"/>
    </row>
    <row r="201" ht="15.75" customHeight="1" s="496">
      <c r="A201" s="467" t="n"/>
      <c r="B201" s="467" t="n"/>
      <c r="C201" s="467" t="n"/>
      <c r="D201" s="467" t="n"/>
      <c r="E201" s="467" t="n"/>
      <c r="F201" s="467" t="n"/>
      <c r="G201" s="467" t="n"/>
      <c r="H201" s="467" t="n"/>
      <c r="I201" s="467" t="n"/>
      <c r="J201" s="467" t="n"/>
      <c r="K201" s="467" t="n"/>
      <c r="L201" s="467" t="n"/>
      <c r="M201" s="467" t="n"/>
      <c r="N201" s="467" t="n"/>
      <c r="O201" s="467" t="n"/>
      <c r="P201" s="467" t="n"/>
      <c r="Q201" s="467" t="n"/>
      <c r="R201" s="467" t="n"/>
      <c r="S201" s="467" t="n"/>
      <c r="T201" s="467" t="n"/>
      <c r="U201" s="467" t="n"/>
      <c r="V201" s="467" t="n"/>
      <c r="W201" s="467" t="n"/>
      <c r="X201" s="467" t="n"/>
      <c r="Y201" s="467" t="n"/>
      <c r="Z201" s="467" t="n"/>
    </row>
    <row r="202" ht="15.75" customHeight="1" s="496">
      <c r="A202" s="467" t="n"/>
      <c r="B202" s="467" t="n"/>
      <c r="C202" s="467" t="n"/>
      <c r="D202" s="467" t="n"/>
      <c r="E202" s="467" t="n"/>
      <c r="F202" s="467" t="n"/>
      <c r="G202" s="467" t="n"/>
      <c r="H202" s="467" t="n"/>
      <c r="I202" s="467" t="n"/>
      <c r="J202" s="467" t="n"/>
      <c r="K202" s="467" t="n"/>
      <c r="L202" s="467" t="n"/>
      <c r="M202" s="467" t="n"/>
      <c r="N202" s="467" t="n"/>
      <c r="O202" s="467" t="n"/>
      <c r="P202" s="467" t="n"/>
      <c r="Q202" s="467" t="n"/>
      <c r="R202" s="467" t="n"/>
      <c r="S202" s="467" t="n"/>
      <c r="T202" s="467" t="n"/>
      <c r="U202" s="467" t="n"/>
      <c r="V202" s="467" t="n"/>
      <c r="W202" s="467" t="n"/>
      <c r="X202" s="467" t="n"/>
      <c r="Y202" s="467" t="n"/>
      <c r="Z202" s="467" t="n"/>
    </row>
    <row r="203" ht="15.75" customHeight="1" s="496">
      <c r="A203" s="467" t="n"/>
      <c r="B203" s="467" t="n"/>
      <c r="C203" s="467" t="n"/>
      <c r="D203" s="467" t="n"/>
      <c r="E203" s="467" t="n"/>
      <c r="F203" s="467" t="n"/>
      <c r="G203" s="467" t="n"/>
      <c r="H203" s="467" t="n"/>
      <c r="I203" s="467" t="n"/>
      <c r="J203" s="467" t="n"/>
      <c r="K203" s="467" t="n"/>
      <c r="L203" s="467" t="n"/>
      <c r="M203" s="467" t="n"/>
      <c r="N203" s="467" t="n"/>
      <c r="O203" s="467" t="n"/>
      <c r="P203" s="467" t="n"/>
      <c r="Q203" s="467" t="n"/>
      <c r="R203" s="467" t="n"/>
      <c r="S203" s="467" t="n"/>
      <c r="T203" s="467" t="n"/>
      <c r="U203" s="467" t="n"/>
      <c r="V203" s="467" t="n"/>
      <c r="W203" s="467" t="n"/>
      <c r="X203" s="467" t="n"/>
      <c r="Y203" s="467" t="n"/>
      <c r="Z203" s="467" t="n"/>
    </row>
    <row r="204" ht="15.75" customHeight="1" s="496">
      <c r="A204" s="467" t="n"/>
      <c r="B204" s="467" t="n"/>
      <c r="C204" s="467" t="n"/>
      <c r="D204" s="467" t="n"/>
      <c r="E204" s="467" t="n"/>
      <c r="F204" s="467" t="n"/>
      <c r="G204" s="467" t="n"/>
      <c r="H204" s="467" t="n"/>
      <c r="I204" s="467" t="n"/>
      <c r="J204" s="467" t="n"/>
      <c r="K204" s="467" t="n"/>
      <c r="L204" s="467" t="n"/>
      <c r="M204" s="467" t="n"/>
      <c r="N204" s="467" t="n"/>
      <c r="O204" s="467" t="n"/>
      <c r="P204" s="467" t="n"/>
      <c r="Q204" s="467" t="n"/>
      <c r="R204" s="467" t="n"/>
      <c r="S204" s="467" t="n"/>
      <c r="T204" s="467" t="n"/>
      <c r="U204" s="467" t="n"/>
      <c r="V204" s="467" t="n"/>
      <c r="W204" s="467" t="n"/>
      <c r="X204" s="467" t="n"/>
      <c r="Y204" s="467" t="n"/>
      <c r="Z204" s="467" t="n"/>
    </row>
    <row r="205" ht="15.75" customHeight="1" s="496">
      <c r="A205" s="467" t="n"/>
      <c r="B205" s="467" t="n"/>
      <c r="C205" s="467" t="n"/>
      <c r="D205" s="467" t="n"/>
      <c r="E205" s="467" t="n"/>
      <c r="F205" s="467" t="n"/>
      <c r="G205" s="467" t="n"/>
      <c r="H205" s="467" t="n"/>
      <c r="I205" s="467" t="n"/>
      <c r="J205" s="467" t="n"/>
      <c r="K205" s="467" t="n"/>
      <c r="L205" s="467" t="n"/>
      <c r="M205" s="467" t="n"/>
      <c r="N205" s="467" t="n"/>
      <c r="O205" s="467" t="n"/>
      <c r="P205" s="467" t="n"/>
      <c r="Q205" s="467" t="n"/>
      <c r="R205" s="467" t="n"/>
      <c r="S205" s="467" t="n"/>
      <c r="T205" s="467" t="n"/>
      <c r="U205" s="467" t="n"/>
      <c r="V205" s="467" t="n"/>
      <c r="W205" s="467" t="n"/>
      <c r="X205" s="467" t="n"/>
      <c r="Y205" s="467" t="n"/>
      <c r="Z205" s="467" t="n"/>
    </row>
    <row r="206" ht="15.75" customHeight="1" s="496">
      <c r="A206" s="467" t="n"/>
      <c r="B206" s="467" t="n"/>
      <c r="C206" s="467" t="n"/>
      <c r="D206" s="467" t="n"/>
      <c r="E206" s="467" t="n"/>
      <c r="F206" s="467" t="n"/>
      <c r="G206" s="467" t="n"/>
      <c r="H206" s="467" t="n"/>
      <c r="I206" s="467" t="n"/>
      <c r="J206" s="467" t="n"/>
      <c r="K206" s="467" t="n"/>
      <c r="L206" s="467" t="n"/>
      <c r="M206" s="467" t="n"/>
      <c r="N206" s="467" t="n"/>
      <c r="O206" s="467" t="n"/>
      <c r="P206" s="467" t="n"/>
      <c r="Q206" s="467" t="n"/>
      <c r="R206" s="467" t="n"/>
      <c r="S206" s="467" t="n"/>
      <c r="T206" s="467" t="n"/>
      <c r="U206" s="467" t="n"/>
      <c r="V206" s="467" t="n"/>
      <c r="W206" s="467" t="n"/>
      <c r="X206" s="467" t="n"/>
      <c r="Y206" s="467" t="n"/>
      <c r="Z206" s="467" t="n"/>
    </row>
    <row r="207" ht="15.75" customHeight="1" s="496">
      <c r="A207" s="467" t="n"/>
      <c r="B207" s="467" t="n"/>
      <c r="C207" s="467" t="n"/>
      <c r="D207" s="467" t="n"/>
      <c r="E207" s="467" t="n"/>
      <c r="F207" s="467" t="n"/>
      <c r="G207" s="467" t="n"/>
      <c r="H207" s="467" t="n"/>
      <c r="I207" s="467" t="n"/>
      <c r="J207" s="467" t="n"/>
      <c r="K207" s="467" t="n"/>
      <c r="L207" s="467" t="n"/>
      <c r="M207" s="467" t="n"/>
      <c r="N207" s="467" t="n"/>
      <c r="O207" s="467" t="n"/>
      <c r="P207" s="467" t="n"/>
      <c r="Q207" s="467" t="n"/>
      <c r="R207" s="467" t="n"/>
      <c r="S207" s="467" t="n"/>
      <c r="T207" s="467" t="n"/>
      <c r="U207" s="467" t="n"/>
      <c r="V207" s="467" t="n"/>
      <c r="W207" s="467" t="n"/>
      <c r="X207" s="467" t="n"/>
      <c r="Y207" s="467" t="n"/>
      <c r="Z207" s="467" t="n"/>
    </row>
    <row r="208" ht="15.75" customHeight="1" s="496">
      <c r="A208" s="467" t="n"/>
      <c r="B208" s="467" t="n"/>
      <c r="C208" s="467" t="n"/>
      <c r="D208" s="467" t="n"/>
      <c r="E208" s="467" t="n"/>
      <c r="F208" s="467" t="n"/>
      <c r="G208" s="467" t="n"/>
      <c r="H208" s="467" t="n"/>
      <c r="I208" s="467" t="n"/>
      <c r="J208" s="467" t="n"/>
      <c r="K208" s="467" t="n"/>
      <c r="L208" s="467" t="n"/>
      <c r="M208" s="467" t="n"/>
      <c r="N208" s="467" t="n"/>
      <c r="O208" s="467" t="n"/>
      <c r="P208" s="467" t="n"/>
      <c r="Q208" s="467" t="n"/>
      <c r="R208" s="467" t="n"/>
      <c r="S208" s="467" t="n"/>
      <c r="T208" s="467" t="n"/>
      <c r="U208" s="467" t="n"/>
      <c r="V208" s="467" t="n"/>
      <c r="W208" s="467" t="n"/>
      <c r="X208" s="467" t="n"/>
      <c r="Y208" s="467" t="n"/>
      <c r="Z208" s="467" t="n"/>
    </row>
    <row r="209" ht="15.75" customHeight="1" s="496">
      <c r="A209" s="467" t="n"/>
      <c r="B209" s="467" t="n"/>
      <c r="C209" s="467" t="n"/>
      <c r="D209" s="467" t="n"/>
      <c r="E209" s="467" t="n"/>
      <c r="F209" s="467" t="n"/>
      <c r="G209" s="467" t="n"/>
      <c r="H209" s="467" t="n"/>
      <c r="I209" s="467" t="n"/>
      <c r="J209" s="467" t="n"/>
      <c r="K209" s="467" t="n"/>
      <c r="L209" s="467" t="n"/>
      <c r="M209" s="467" t="n"/>
      <c r="N209" s="467" t="n"/>
      <c r="O209" s="467" t="n"/>
      <c r="P209" s="467" t="n"/>
      <c r="Q209" s="467" t="n"/>
      <c r="R209" s="467" t="n"/>
      <c r="S209" s="467" t="n"/>
      <c r="T209" s="467" t="n"/>
      <c r="U209" s="467" t="n"/>
      <c r="V209" s="467" t="n"/>
      <c r="W209" s="467" t="n"/>
      <c r="X209" s="467" t="n"/>
      <c r="Y209" s="467" t="n"/>
      <c r="Z209" s="467" t="n"/>
    </row>
    <row r="210" ht="15.75" customHeight="1" s="496">
      <c r="A210" s="467" t="n"/>
      <c r="B210" s="467" t="n"/>
      <c r="C210" s="467" t="n"/>
      <c r="D210" s="467" t="n"/>
      <c r="E210" s="467" t="n"/>
      <c r="F210" s="467" t="n"/>
      <c r="G210" s="467" t="n"/>
      <c r="H210" s="467" t="n"/>
      <c r="I210" s="467" t="n"/>
      <c r="J210" s="467" t="n"/>
      <c r="K210" s="467" t="n"/>
      <c r="L210" s="467" t="n"/>
      <c r="M210" s="467" t="n"/>
      <c r="N210" s="467" t="n"/>
      <c r="O210" s="467" t="n"/>
      <c r="P210" s="467" t="n"/>
      <c r="Q210" s="467" t="n"/>
      <c r="R210" s="467" t="n"/>
      <c r="S210" s="467" t="n"/>
      <c r="T210" s="467" t="n"/>
      <c r="U210" s="467" t="n"/>
      <c r="V210" s="467" t="n"/>
      <c r="W210" s="467" t="n"/>
      <c r="X210" s="467" t="n"/>
      <c r="Y210" s="467" t="n"/>
      <c r="Z210" s="467" t="n"/>
    </row>
    <row r="211" ht="15.75" customHeight="1" s="496">
      <c r="A211" s="467" t="n"/>
      <c r="B211" s="467" t="n"/>
      <c r="C211" s="467" t="n"/>
      <c r="D211" s="467" t="n"/>
      <c r="E211" s="467" t="n"/>
      <c r="F211" s="467" t="n"/>
      <c r="G211" s="467" t="n"/>
      <c r="H211" s="467" t="n"/>
      <c r="I211" s="467" t="n"/>
      <c r="J211" s="467" t="n"/>
      <c r="K211" s="467" t="n"/>
      <c r="L211" s="467" t="n"/>
      <c r="M211" s="467" t="n"/>
      <c r="N211" s="467" t="n"/>
      <c r="O211" s="467" t="n"/>
      <c r="P211" s="467" t="n"/>
      <c r="Q211" s="467" t="n"/>
      <c r="R211" s="467" t="n"/>
      <c r="S211" s="467" t="n"/>
      <c r="T211" s="467" t="n"/>
      <c r="U211" s="467" t="n"/>
      <c r="V211" s="467" t="n"/>
      <c r="W211" s="467" t="n"/>
      <c r="X211" s="467" t="n"/>
      <c r="Y211" s="467" t="n"/>
      <c r="Z211" s="467" t="n"/>
    </row>
    <row r="212" ht="15.75" customHeight="1" s="496">
      <c r="A212" s="467" t="n"/>
      <c r="B212" s="467" t="n"/>
      <c r="C212" s="467" t="n"/>
      <c r="D212" s="467" t="n"/>
      <c r="E212" s="467" t="n"/>
      <c r="F212" s="467" t="n"/>
      <c r="G212" s="467" t="n"/>
      <c r="H212" s="467" t="n"/>
      <c r="I212" s="467" t="n"/>
      <c r="J212" s="467" t="n"/>
      <c r="K212" s="467" t="n"/>
      <c r="L212" s="467" t="n"/>
      <c r="M212" s="467" t="n"/>
      <c r="N212" s="467" t="n"/>
      <c r="O212" s="467" t="n"/>
      <c r="P212" s="467" t="n"/>
      <c r="Q212" s="467" t="n"/>
      <c r="R212" s="467" t="n"/>
      <c r="S212" s="467" t="n"/>
      <c r="T212" s="467" t="n"/>
      <c r="U212" s="467" t="n"/>
      <c r="V212" s="467" t="n"/>
      <c r="W212" s="467" t="n"/>
      <c r="X212" s="467" t="n"/>
      <c r="Y212" s="467" t="n"/>
      <c r="Z212" s="467" t="n"/>
    </row>
    <row r="213" ht="15.75" customHeight="1" s="496">
      <c r="A213" s="467" t="n"/>
      <c r="B213" s="467" t="n"/>
      <c r="C213" s="467" t="n"/>
      <c r="D213" s="467" t="n"/>
      <c r="E213" s="467" t="n"/>
      <c r="F213" s="467" t="n"/>
      <c r="G213" s="467" t="n"/>
      <c r="H213" s="467" t="n"/>
      <c r="I213" s="467" t="n"/>
      <c r="J213" s="467" t="n"/>
      <c r="K213" s="467" t="n"/>
      <c r="L213" s="467" t="n"/>
      <c r="M213" s="467" t="n"/>
      <c r="N213" s="467" t="n"/>
      <c r="O213" s="467" t="n"/>
      <c r="P213" s="467" t="n"/>
      <c r="Q213" s="467" t="n"/>
      <c r="R213" s="467" t="n"/>
      <c r="S213" s="467" t="n"/>
      <c r="T213" s="467" t="n"/>
      <c r="U213" s="467" t="n"/>
      <c r="V213" s="467" t="n"/>
      <c r="W213" s="467" t="n"/>
      <c r="X213" s="467" t="n"/>
      <c r="Y213" s="467" t="n"/>
      <c r="Z213" s="467" t="n"/>
    </row>
    <row r="214" ht="15.75" customHeight="1" s="496">
      <c r="A214" s="467" t="n"/>
      <c r="B214" s="467" t="n"/>
      <c r="C214" s="467" t="n"/>
      <c r="D214" s="467" t="n"/>
      <c r="E214" s="467" t="n"/>
      <c r="F214" s="467" t="n"/>
      <c r="G214" s="467" t="n"/>
      <c r="H214" s="467" t="n"/>
      <c r="I214" s="467" t="n"/>
      <c r="J214" s="467" t="n"/>
      <c r="K214" s="467" t="n"/>
      <c r="L214" s="467" t="n"/>
      <c r="M214" s="467" t="n"/>
      <c r="N214" s="467" t="n"/>
      <c r="O214" s="467" t="n"/>
      <c r="P214" s="467" t="n"/>
      <c r="Q214" s="467" t="n"/>
      <c r="R214" s="467" t="n"/>
      <c r="S214" s="467" t="n"/>
      <c r="T214" s="467" t="n"/>
      <c r="U214" s="467" t="n"/>
      <c r="V214" s="467" t="n"/>
      <c r="W214" s="467" t="n"/>
      <c r="X214" s="467" t="n"/>
      <c r="Y214" s="467" t="n"/>
      <c r="Z214" s="467" t="n"/>
    </row>
    <row r="215" ht="15.75" customHeight="1" s="496">
      <c r="A215" s="467" t="n"/>
      <c r="B215" s="467" t="n"/>
      <c r="C215" s="467" t="n"/>
      <c r="D215" s="467" t="n"/>
      <c r="E215" s="467" t="n"/>
      <c r="F215" s="467" t="n"/>
      <c r="G215" s="467" t="n"/>
      <c r="H215" s="467" t="n"/>
      <c r="I215" s="467" t="n"/>
      <c r="J215" s="467" t="n"/>
      <c r="K215" s="467" t="n"/>
      <c r="L215" s="467" t="n"/>
      <c r="M215" s="467" t="n"/>
      <c r="N215" s="467" t="n"/>
      <c r="O215" s="467" t="n"/>
      <c r="P215" s="467" t="n"/>
      <c r="Q215" s="467" t="n"/>
      <c r="R215" s="467" t="n"/>
      <c r="S215" s="467" t="n"/>
      <c r="T215" s="467" t="n"/>
      <c r="U215" s="467" t="n"/>
      <c r="V215" s="467" t="n"/>
      <c r="W215" s="467" t="n"/>
      <c r="X215" s="467" t="n"/>
      <c r="Y215" s="467" t="n"/>
      <c r="Z215" s="467" t="n"/>
    </row>
    <row r="216" ht="15.75" customHeight="1" s="496">
      <c r="A216" s="467" t="n"/>
      <c r="B216" s="467" t="n"/>
      <c r="C216" s="467" t="n"/>
      <c r="D216" s="467" t="n"/>
      <c r="E216" s="467" t="n"/>
      <c r="F216" s="467" t="n"/>
      <c r="G216" s="467" t="n"/>
      <c r="H216" s="467" t="n"/>
      <c r="I216" s="467" t="n"/>
      <c r="J216" s="467" t="n"/>
      <c r="K216" s="467" t="n"/>
      <c r="L216" s="467" t="n"/>
      <c r="M216" s="467" t="n"/>
      <c r="N216" s="467" t="n"/>
      <c r="O216" s="467" t="n"/>
      <c r="P216" s="467" t="n"/>
      <c r="Q216" s="467" t="n"/>
      <c r="R216" s="467" t="n"/>
      <c r="S216" s="467" t="n"/>
      <c r="T216" s="467" t="n"/>
      <c r="U216" s="467" t="n"/>
      <c r="V216" s="467" t="n"/>
      <c r="W216" s="467" t="n"/>
      <c r="X216" s="467" t="n"/>
      <c r="Y216" s="467" t="n"/>
      <c r="Z216" s="467" t="n"/>
    </row>
    <row r="217" ht="15.75" customHeight="1" s="496">
      <c r="A217" s="467" t="n"/>
      <c r="B217" s="467" t="n"/>
      <c r="C217" s="467" t="n"/>
      <c r="D217" s="467" t="n"/>
      <c r="E217" s="467" t="n"/>
      <c r="F217" s="467" t="n"/>
      <c r="G217" s="467" t="n"/>
      <c r="H217" s="467" t="n"/>
      <c r="I217" s="467" t="n"/>
      <c r="J217" s="467" t="n"/>
      <c r="K217" s="467" t="n"/>
      <c r="L217" s="467" t="n"/>
      <c r="M217" s="467" t="n"/>
      <c r="N217" s="467" t="n"/>
      <c r="O217" s="467" t="n"/>
      <c r="P217" s="467" t="n"/>
      <c r="Q217" s="467" t="n"/>
      <c r="R217" s="467" t="n"/>
      <c r="S217" s="467" t="n"/>
      <c r="T217" s="467" t="n"/>
      <c r="U217" s="467" t="n"/>
      <c r="V217" s="467" t="n"/>
      <c r="W217" s="467" t="n"/>
      <c r="X217" s="467" t="n"/>
      <c r="Y217" s="467" t="n"/>
      <c r="Z217" s="467" t="n"/>
    </row>
    <row r="218" ht="15.75" customHeight="1" s="496">
      <c r="A218" s="467" t="n"/>
      <c r="B218" s="467" t="n"/>
      <c r="C218" s="467" t="n"/>
      <c r="D218" s="467" t="n"/>
      <c r="E218" s="467" t="n"/>
      <c r="F218" s="467" t="n"/>
      <c r="G218" s="467" t="n"/>
      <c r="H218" s="467" t="n"/>
      <c r="I218" s="467" t="n"/>
      <c r="J218" s="467" t="n"/>
      <c r="K218" s="467" t="n"/>
      <c r="L218" s="467" t="n"/>
      <c r="M218" s="467" t="n"/>
      <c r="N218" s="467" t="n"/>
      <c r="O218" s="467" t="n"/>
      <c r="P218" s="467" t="n"/>
      <c r="Q218" s="467" t="n"/>
      <c r="R218" s="467" t="n"/>
      <c r="S218" s="467" t="n"/>
      <c r="T218" s="467" t="n"/>
      <c r="U218" s="467" t="n"/>
      <c r="V218" s="467" t="n"/>
      <c r="W218" s="467" t="n"/>
      <c r="X218" s="467" t="n"/>
      <c r="Y218" s="467" t="n"/>
      <c r="Z218" s="467" t="n"/>
    </row>
    <row r="219" ht="15.75" customHeight="1" s="496">
      <c r="A219" s="467" t="n"/>
      <c r="B219" s="467" t="n"/>
      <c r="C219" s="467" t="n"/>
      <c r="D219" s="467" t="n"/>
      <c r="E219" s="467" t="n"/>
      <c r="F219" s="467" t="n"/>
      <c r="G219" s="467" t="n"/>
      <c r="H219" s="467" t="n"/>
      <c r="I219" s="467" t="n"/>
      <c r="J219" s="467" t="n"/>
      <c r="K219" s="467" t="n"/>
      <c r="L219" s="467" t="n"/>
      <c r="M219" s="467" t="n"/>
      <c r="N219" s="467" t="n"/>
      <c r="O219" s="467" t="n"/>
      <c r="P219" s="467" t="n"/>
      <c r="Q219" s="467" t="n"/>
      <c r="R219" s="467" t="n"/>
      <c r="S219" s="467" t="n"/>
      <c r="T219" s="467" t="n"/>
      <c r="U219" s="467" t="n"/>
      <c r="V219" s="467" t="n"/>
      <c r="W219" s="467" t="n"/>
      <c r="X219" s="467" t="n"/>
      <c r="Y219" s="467" t="n"/>
      <c r="Z219" s="467" t="n"/>
    </row>
    <row r="220" ht="15.75" customHeight="1" s="496">
      <c r="A220" s="467" t="n"/>
      <c r="B220" s="467" t="n"/>
      <c r="C220" s="467" t="n"/>
      <c r="D220" s="467" t="n"/>
      <c r="E220" s="467" t="n"/>
      <c r="F220" s="467" t="n"/>
      <c r="G220" s="467" t="n"/>
      <c r="H220" s="467" t="n"/>
      <c r="I220" s="467" t="n"/>
      <c r="J220" s="467" t="n"/>
      <c r="K220" s="467" t="n"/>
      <c r="L220" s="467" t="n"/>
      <c r="M220" s="467" t="n"/>
      <c r="N220" s="467" t="n"/>
      <c r="O220" s="467" t="n"/>
      <c r="P220" s="467" t="n"/>
      <c r="Q220" s="467" t="n"/>
      <c r="R220" s="467" t="n"/>
      <c r="S220" s="467" t="n"/>
      <c r="T220" s="467" t="n"/>
      <c r="U220" s="467" t="n"/>
      <c r="V220" s="467" t="n"/>
      <c r="W220" s="467" t="n"/>
      <c r="X220" s="467" t="n"/>
      <c r="Y220" s="467" t="n"/>
      <c r="Z220" s="467" t="n"/>
    </row>
    <row r="221" ht="15.75" customHeight="1" s="496">
      <c r="A221" s="9" t="n"/>
      <c r="B221" s="9" t="n"/>
      <c r="C221" s="9" t="n"/>
      <c r="D221" s="9" t="n"/>
      <c r="E221" s="9" t="n"/>
      <c r="F221" s="9" t="n"/>
      <c r="G221" s="9" t="n"/>
      <c r="H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5.75" customHeight="1" s="496">
      <c r="A222" s="9" t="n"/>
      <c r="B222" s="9" t="n"/>
      <c r="C222" s="9" t="n"/>
      <c r="D222" s="9" t="n"/>
      <c r="E222" s="9" t="n"/>
      <c r="F222" s="9" t="n"/>
      <c r="G222" s="9" t="n"/>
      <c r="H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5.75" customHeight="1" s="496">
      <c r="A223" s="9" t="n"/>
      <c r="B223" s="9" t="n"/>
      <c r="C223" s="9" t="n"/>
      <c r="D223" s="9" t="n"/>
      <c r="E223" s="9" t="n"/>
      <c r="F223" s="9" t="n"/>
      <c r="G223" s="9" t="n"/>
      <c r="H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5.75" customHeight="1" s="496">
      <c r="A224" s="9" t="n"/>
      <c r="B224" s="9" t="n"/>
      <c r="C224" s="9" t="n"/>
      <c r="D224" s="9" t="n"/>
      <c r="E224" s="9" t="n"/>
      <c r="F224" s="9" t="n"/>
      <c r="G224" s="9" t="n"/>
      <c r="H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5.75" customHeight="1" s="496">
      <c r="A225" s="9" t="n"/>
      <c r="B225" s="9" t="n"/>
      <c r="C225" s="9" t="n"/>
      <c r="D225" s="9" t="n"/>
      <c r="E225" s="9" t="n"/>
      <c r="F225" s="9" t="n"/>
      <c r="G225" s="9" t="n"/>
      <c r="H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5.75" customHeight="1" s="496">
      <c r="A226" s="9" t="n"/>
      <c r="B226" s="9" t="n"/>
      <c r="C226" s="9" t="n"/>
      <c r="D226" s="9" t="n"/>
      <c r="E226" s="9" t="n"/>
      <c r="F226" s="9" t="n"/>
      <c r="G226" s="9" t="n"/>
      <c r="H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5.75" customHeight="1" s="496">
      <c r="A227" s="9" t="n"/>
      <c r="B227" s="9" t="n"/>
      <c r="C227" s="9" t="n"/>
      <c r="D227" s="9" t="n"/>
      <c r="E227" s="9" t="n"/>
      <c r="F227" s="9" t="n"/>
      <c r="G227" s="9" t="n"/>
      <c r="H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5.75" customHeight="1" s="496">
      <c r="A228" s="9" t="n"/>
      <c r="B228" s="9" t="n"/>
      <c r="C228" s="9" t="n"/>
      <c r="D228" s="9" t="n"/>
      <c r="E228" s="9" t="n"/>
      <c r="F228" s="9" t="n"/>
      <c r="G228" s="9" t="n"/>
      <c r="H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5.75" customHeight="1" s="496">
      <c r="A229" s="9" t="n"/>
      <c r="B229" s="9" t="n"/>
      <c r="C229" s="9" t="n"/>
      <c r="D229" s="9" t="n"/>
      <c r="E229" s="9" t="n"/>
      <c r="F229" s="9" t="n"/>
      <c r="G229" s="9" t="n"/>
      <c r="H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5.75" customHeight="1" s="496">
      <c r="A230" s="9" t="n"/>
      <c r="B230" s="9" t="n"/>
      <c r="C230" s="9" t="n"/>
      <c r="D230" s="9" t="n"/>
      <c r="E230" s="9" t="n"/>
      <c r="F230" s="9" t="n"/>
      <c r="G230" s="9" t="n"/>
      <c r="H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5.75" customHeight="1" s="496">
      <c r="A231" s="9" t="n"/>
      <c r="B231" s="9" t="n"/>
      <c r="C231" s="9" t="n"/>
      <c r="D231" s="9" t="n"/>
      <c r="E231" s="9" t="n"/>
      <c r="F231" s="9" t="n"/>
      <c r="G231" s="9" t="n"/>
      <c r="H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5.75" customHeight="1" s="496">
      <c r="A232" s="9" t="n"/>
      <c r="B232" s="9" t="n"/>
      <c r="C232" s="9" t="n"/>
      <c r="D232" s="9" t="n"/>
      <c r="E232" s="9" t="n"/>
      <c r="F232" s="9" t="n"/>
      <c r="G232" s="9" t="n"/>
      <c r="H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5.75" customHeight="1" s="496">
      <c r="A233" s="9" t="n"/>
      <c r="B233" s="9" t="n"/>
      <c r="C233" s="9" t="n"/>
      <c r="D233" s="9" t="n"/>
      <c r="E233" s="9" t="n"/>
      <c r="F233" s="9" t="n"/>
      <c r="G233" s="9" t="n"/>
      <c r="H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5.75" customHeight="1" s="496">
      <c r="A234" s="9" t="n"/>
      <c r="B234" s="9" t="n"/>
      <c r="C234" s="9" t="n"/>
      <c r="D234" s="9" t="n"/>
      <c r="E234" s="9" t="n"/>
      <c r="F234" s="9" t="n"/>
      <c r="G234" s="9" t="n"/>
      <c r="H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5.75" customHeight="1" s="496">
      <c r="A235" s="9" t="n"/>
      <c r="B235" s="9" t="n"/>
      <c r="C235" s="9" t="n"/>
      <c r="D235" s="9" t="n"/>
      <c r="E235" s="9" t="n"/>
      <c r="F235" s="9" t="n"/>
      <c r="G235" s="9" t="n"/>
      <c r="H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5.75" customHeight="1" s="496">
      <c r="A236" s="9" t="n"/>
      <c r="B236" s="9" t="n"/>
      <c r="C236" s="9" t="n"/>
      <c r="D236" s="9" t="n"/>
      <c r="E236" s="9" t="n"/>
      <c r="F236" s="9" t="n"/>
      <c r="G236" s="9" t="n"/>
      <c r="H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5.75" customHeight="1" s="496">
      <c r="A237" s="9" t="n"/>
      <c r="B237" s="9" t="n"/>
      <c r="C237" s="9" t="n"/>
      <c r="D237" s="9" t="n"/>
      <c r="E237" s="9" t="n"/>
      <c r="F237" s="9" t="n"/>
      <c r="G237" s="9" t="n"/>
      <c r="H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5.75" customHeight="1" s="496">
      <c r="A238" s="9" t="n"/>
      <c r="B238" s="9" t="n"/>
      <c r="C238" s="9" t="n"/>
      <c r="D238" s="9" t="n"/>
      <c r="E238" s="9" t="n"/>
      <c r="F238" s="9" t="n"/>
      <c r="G238" s="9" t="n"/>
      <c r="H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5.75" customHeight="1" s="496">
      <c r="A239" s="9" t="n"/>
      <c r="B239" s="9" t="n"/>
      <c r="C239" s="9" t="n"/>
      <c r="D239" s="9" t="n"/>
      <c r="E239" s="9" t="n"/>
      <c r="F239" s="9" t="n"/>
      <c r="G239" s="9" t="n"/>
      <c r="H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5.75" customHeight="1" s="496">
      <c r="A240" s="9" t="n"/>
      <c r="B240" s="9" t="n"/>
      <c r="C240" s="9" t="n"/>
      <c r="D240" s="9" t="n"/>
      <c r="E240" s="9" t="n"/>
      <c r="F240" s="9" t="n"/>
      <c r="G240" s="9" t="n"/>
      <c r="H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5.75" customHeight="1" s="496">
      <c r="A241" s="9" t="n"/>
      <c r="B241" s="9" t="n"/>
      <c r="C241" s="9" t="n"/>
      <c r="D241" s="9" t="n"/>
      <c r="E241" s="9" t="n"/>
      <c r="F241" s="9" t="n"/>
      <c r="G241" s="9" t="n"/>
      <c r="H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5.75" customHeight="1" s="496">
      <c r="A242" s="9" t="n"/>
      <c r="B242" s="9" t="n"/>
      <c r="C242" s="9" t="n"/>
      <c r="D242" s="9" t="n"/>
      <c r="E242" s="9" t="n"/>
      <c r="F242" s="9" t="n"/>
      <c r="G242" s="9" t="n"/>
      <c r="H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5.75" customHeight="1" s="496">
      <c r="A243" s="9" t="n"/>
      <c r="B243" s="9" t="n"/>
      <c r="C243" s="9" t="n"/>
      <c r="D243" s="9" t="n"/>
      <c r="E243" s="9" t="n"/>
      <c r="F243" s="9" t="n"/>
      <c r="G243" s="9" t="n"/>
      <c r="H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5.75" customHeight="1" s="496">
      <c r="A244" s="9" t="n"/>
      <c r="B244" s="9" t="n"/>
      <c r="C244" s="9" t="n"/>
      <c r="D244" s="9" t="n"/>
      <c r="E244" s="9" t="n"/>
      <c r="F244" s="9" t="n"/>
      <c r="G244" s="9" t="n"/>
      <c r="H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5.75" customHeight="1" s="496">
      <c r="A245" s="9" t="n"/>
      <c r="B245" s="9" t="n"/>
      <c r="C245" s="9" t="n"/>
      <c r="D245" s="9" t="n"/>
      <c r="E245" s="9" t="n"/>
      <c r="F245" s="9" t="n"/>
      <c r="G245" s="9" t="n"/>
      <c r="H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5.75" customHeight="1" s="496">
      <c r="A246" s="9" t="n"/>
      <c r="B246" s="9" t="n"/>
      <c r="C246" s="9" t="n"/>
      <c r="D246" s="9" t="n"/>
      <c r="E246" s="9" t="n"/>
      <c r="F246" s="9" t="n"/>
      <c r="G246" s="9" t="n"/>
      <c r="H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5.75" customHeight="1" s="496">
      <c r="A247" s="9" t="n"/>
      <c r="B247" s="9" t="n"/>
      <c r="C247" s="9" t="n"/>
      <c r="D247" s="9" t="n"/>
      <c r="E247" s="9" t="n"/>
      <c r="F247" s="9" t="n"/>
      <c r="G247" s="9" t="n"/>
      <c r="H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5.75" customHeight="1" s="496">
      <c r="A248" s="9" t="n"/>
      <c r="B248" s="9" t="n"/>
      <c r="C248" s="9" t="n"/>
      <c r="D248" s="9" t="n"/>
      <c r="E248" s="9" t="n"/>
      <c r="F248" s="9" t="n"/>
      <c r="G248" s="9" t="n"/>
      <c r="H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5.75" customHeight="1" s="496">
      <c r="A249" s="9" t="n"/>
      <c r="B249" s="9" t="n"/>
      <c r="C249" s="9" t="n"/>
      <c r="D249" s="9" t="n"/>
      <c r="E249" s="9" t="n"/>
      <c r="F249" s="9" t="n"/>
      <c r="G249" s="9" t="n"/>
      <c r="H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5.75" customHeight="1" s="496">
      <c r="A250" s="9" t="n"/>
      <c r="B250" s="9" t="n"/>
      <c r="C250" s="9" t="n"/>
      <c r="D250" s="9" t="n"/>
      <c r="E250" s="9" t="n"/>
      <c r="F250" s="9" t="n"/>
      <c r="G250" s="9" t="n"/>
      <c r="H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5.75" customHeight="1" s="496">
      <c r="A251" s="9" t="n"/>
      <c r="B251" s="9" t="n"/>
      <c r="C251" s="9" t="n"/>
      <c r="D251" s="9" t="n"/>
      <c r="E251" s="9" t="n"/>
      <c r="F251" s="9" t="n"/>
      <c r="G251" s="9" t="n"/>
      <c r="H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5.75" customHeight="1" s="496">
      <c r="A252" s="9" t="n"/>
      <c r="B252" s="9" t="n"/>
      <c r="C252" s="9" t="n"/>
      <c r="D252" s="9" t="n"/>
      <c r="E252" s="9" t="n"/>
      <c r="F252" s="9" t="n"/>
      <c r="G252" s="9" t="n"/>
      <c r="H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5.75" customHeight="1" s="496">
      <c r="A253" s="9" t="n"/>
      <c r="B253" s="9" t="n"/>
      <c r="C253" s="9" t="n"/>
      <c r="D253" s="9" t="n"/>
      <c r="E253" s="9" t="n"/>
      <c r="F253" s="9" t="n"/>
      <c r="G253" s="9" t="n"/>
      <c r="H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5.75" customHeight="1" s="496">
      <c r="A254" s="9" t="n"/>
      <c r="B254" s="9" t="n"/>
      <c r="C254" s="9" t="n"/>
      <c r="D254" s="9" t="n"/>
      <c r="E254" s="9" t="n"/>
      <c r="F254" s="9" t="n"/>
      <c r="G254" s="9" t="n"/>
      <c r="H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5.75" customHeight="1" s="496">
      <c r="A255" s="9" t="n"/>
      <c r="B255" s="9" t="n"/>
      <c r="C255" s="9" t="n"/>
      <c r="D255" s="9" t="n"/>
      <c r="E255" s="9" t="n"/>
      <c r="F255" s="9" t="n"/>
      <c r="G255" s="9" t="n"/>
      <c r="H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5.75" customHeight="1" s="496">
      <c r="A256" s="9" t="n"/>
      <c r="B256" s="9" t="n"/>
      <c r="C256" s="9" t="n"/>
      <c r="D256" s="9" t="n"/>
      <c r="E256" s="9" t="n"/>
      <c r="F256" s="9" t="n"/>
      <c r="G256" s="9" t="n"/>
      <c r="H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5.75" customHeight="1" s="496">
      <c r="A257" s="9" t="n"/>
      <c r="B257" s="9" t="n"/>
      <c r="C257" s="9" t="n"/>
      <c r="D257" s="9" t="n"/>
      <c r="E257" s="9" t="n"/>
      <c r="F257" s="9" t="n"/>
      <c r="G257" s="9" t="n"/>
      <c r="H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5.75" customHeight="1" s="496">
      <c r="A258" s="9" t="n"/>
      <c r="B258" s="9" t="n"/>
      <c r="C258" s="9" t="n"/>
      <c r="D258" s="9" t="n"/>
      <c r="E258" s="9" t="n"/>
      <c r="F258" s="9" t="n"/>
      <c r="G258" s="9" t="n"/>
      <c r="H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5.75" customHeight="1" s="496">
      <c r="A259" s="9" t="n"/>
      <c r="B259" s="9" t="n"/>
      <c r="C259" s="9" t="n"/>
      <c r="D259" s="9" t="n"/>
      <c r="E259" s="9" t="n"/>
      <c r="F259" s="9" t="n"/>
      <c r="G259" s="9" t="n"/>
      <c r="H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5.75" customHeight="1" s="496">
      <c r="A260" s="9" t="n"/>
      <c r="B260" s="9" t="n"/>
      <c r="C260" s="9" t="n"/>
      <c r="D260" s="9" t="n"/>
      <c r="E260" s="9" t="n"/>
      <c r="F260" s="9" t="n"/>
      <c r="G260" s="9" t="n"/>
      <c r="H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5.75" customHeight="1" s="496">
      <c r="A261" s="9" t="n"/>
      <c r="B261" s="9" t="n"/>
      <c r="C261" s="9" t="n"/>
      <c r="D261" s="9" t="n"/>
      <c r="E261" s="9" t="n"/>
      <c r="F261" s="9" t="n"/>
      <c r="G261" s="9" t="n"/>
      <c r="H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5.75" customHeight="1" s="496">
      <c r="A262" s="9" t="n"/>
      <c r="B262" s="9" t="n"/>
      <c r="C262" s="9" t="n"/>
      <c r="D262" s="9" t="n"/>
      <c r="E262" s="9" t="n"/>
      <c r="F262" s="9" t="n"/>
      <c r="G262" s="9" t="n"/>
      <c r="H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5.75" customHeight="1" s="496">
      <c r="A263" s="9" t="n"/>
      <c r="B263" s="9" t="n"/>
      <c r="C263" s="9" t="n"/>
      <c r="D263" s="9" t="n"/>
      <c r="E263" s="9" t="n"/>
      <c r="F263" s="9" t="n"/>
      <c r="G263" s="9" t="n"/>
      <c r="H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5.75" customHeight="1" s="496">
      <c r="A264" s="9" t="n"/>
      <c r="B264" s="9" t="n"/>
      <c r="C264" s="9" t="n"/>
      <c r="D264" s="9" t="n"/>
      <c r="E264" s="9" t="n"/>
      <c r="F264" s="9" t="n"/>
      <c r="G264" s="9" t="n"/>
      <c r="H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5.75" customHeight="1" s="496">
      <c r="A265" s="9" t="n"/>
      <c r="B265" s="9" t="n"/>
      <c r="C265" s="9" t="n"/>
      <c r="D265" s="9" t="n"/>
      <c r="E265" s="9" t="n"/>
      <c r="F265" s="9" t="n"/>
      <c r="G265" s="9" t="n"/>
      <c r="H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5.75" customHeight="1" s="496">
      <c r="A266" s="9" t="n"/>
      <c r="B266" s="9" t="n"/>
      <c r="C266" s="9" t="n"/>
      <c r="D266" s="9" t="n"/>
      <c r="E266" s="9" t="n"/>
      <c r="F266" s="9" t="n"/>
      <c r="G266" s="9" t="n"/>
      <c r="H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5.75" customHeight="1" s="496">
      <c r="A267" s="9" t="n"/>
      <c r="B267" s="9" t="n"/>
      <c r="C267" s="9" t="n"/>
      <c r="D267" s="9" t="n"/>
      <c r="E267" s="9" t="n"/>
      <c r="F267" s="9" t="n"/>
      <c r="G267" s="9" t="n"/>
      <c r="H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5.75" customHeight="1" s="496">
      <c r="A268" s="9" t="n"/>
      <c r="B268" s="9" t="n"/>
      <c r="C268" s="9" t="n"/>
      <c r="D268" s="9" t="n"/>
      <c r="E268" s="9" t="n"/>
      <c r="F268" s="9" t="n"/>
      <c r="G268" s="9" t="n"/>
      <c r="H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5.75" customHeight="1" s="496">
      <c r="A269" s="9" t="n"/>
      <c r="B269" s="9" t="n"/>
      <c r="C269" s="9" t="n"/>
      <c r="D269" s="9" t="n"/>
      <c r="E269" s="9" t="n"/>
      <c r="F269" s="9" t="n"/>
      <c r="G269" s="9" t="n"/>
      <c r="H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5.75" customHeight="1" s="496">
      <c r="A270" s="9" t="n"/>
      <c r="B270" s="9" t="n"/>
      <c r="C270" s="9" t="n"/>
      <c r="D270" s="9" t="n"/>
      <c r="E270" s="9" t="n"/>
      <c r="F270" s="9" t="n"/>
      <c r="G270" s="9" t="n"/>
      <c r="H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5.75" customHeight="1" s="496">
      <c r="A271" s="9" t="n"/>
      <c r="B271" s="9" t="n"/>
      <c r="C271" s="9" t="n"/>
      <c r="D271" s="9" t="n"/>
      <c r="E271" s="9" t="n"/>
      <c r="F271" s="9" t="n"/>
      <c r="G271" s="9" t="n"/>
      <c r="H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5.75" customHeight="1" s="496">
      <c r="A272" s="9" t="n"/>
      <c r="B272" s="9" t="n"/>
      <c r="C272" s="9" t="n"/>
      <c r="D272" s="9" t="n"/>
      <c r="E272" s="9" t="n"/>
      <c r="F272" s="9" t="n"/>
      <c r="G272" s="9" t="n"/>
      <c r="H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5.75" customHeight="1" s="496">
      <c r="A273" s="9" t="n"/>
      <c r="B273" s="9" t="n"/>
      <c r="C273" s="9" t="n"/>
      <c r="D273" s="9" t="n"/>
      <c r="E273" s="9" t="n"/>
      <c r="F273" s="9" t="n"/>
      <c r="G273" s="9" t="n"/>
      <c r="H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5.75" customHeight="1" s="496">
      <c r="A274" s="9" t="n"/>
      <c r="B274" s="9" t="n"/>
      <c r="C274" s="9" t="n"/>
      <c r="D274" s="9" t="n"/>
      <c r="E274" s="9" t="n"/>
      <c r="F274" s="9" t="n"/>
      <c r="G274" s="9" t="n"/>
      <c r="H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5.75" customHeight="1" s="496">
      <c r="A275" s="9" t="n"/>
      <c r="B275" s="9" t="n"/>
      <c r="C275" s="9" t="n"/>
      <c r="D275" s="9" t="n"/>
      <c r="E275" s="9" t="n"/>
      <c r="F275" s="9" t="n"/>
      <c r="G275" s="9" t="n"/>
      <c r="H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5.75" customHeight="1" s="496">
      <c r="A276" s="9" t="n"/>
      <c r="B276" s="9" t="n"/>
      <c r="C276" s="9" t="n"/>
      <c r="D276" s="9" t="n"/>
      <c r="E276" s="9" t="n"/>
      <c r="F276" s="9" t="n"/>
      <c r="G276" s="9" t="n"/>
      <c r="H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5.75" customHeight="1" s="496">
      <c r="A277" s="9" t="n"/>
      <c r="B277" s="9" t="n"/>
      <c r="C277" s="9" t="n"/>
      <c r="D277" s="9" t="n"/>
      <c r="E277" s="9" t="n"/>
      <c r="F277" s="9" t="n"/>
      <c r="G277" s="9" t="n"/>
      <c r="H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5.75" customHeight="1" s="496">
      <c r="A278" s="9" t="n"/>
      <c r="B278" s="9" t="n"/>
      <c r="C278" s="9" t="n"/>
      <c r="D278" s="9" t="n"/>
      <c r="E278" s="9" t="n"/>
      <c r="F278" s="9" t="n"/>
      <c r="G278" s="9" t="n"/>
      <c r="H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5.75" customHeight="1" s="496">
      <c r="A279" s="9" t="n"/>
      <c r="B279" s="9" t="n"/>
      <c r="C279" s="9" t="n"/>
      <c r="D279" s="9" t="n"/>
      <c r="E279" s="9" t="n"/>
      <c r="F279" s="9" t="n"/>
      <c r="G279" s="9" t="n"/>
      <c r="H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5.75" customHeight="1" s="496">
      <c r="A280" s="9" t="n"/>
      <c r="B280" s="9" t="n"/>
      <c r="C280" s="9" t="n"/>
      <c r="D280" s="9" t="n"/>
      <c r="E280" s="9" t="n"/>
      <c r="F280" s="9" t="n"/>
      <c r="G280" s="9" t="n"/>
      <c r="H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5.75" customHeight="1" s="496">
      <c r="A281" s="9" t="n"/>
      <c r="B281" s="9" t="n"/>
      <c r="C281" s="9" t="n"/>
      <c r="D281" s="9" t="n"/>
      <c r="E281" s="9" t="n"/>
      <c r="F281" s="9" t="n"/>
      <c r="G281" s="9" t="n"/>
      <c r="H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5.75" customHeight="1" s="496">
      <c r="A282" s="9" t="n"/>
      <c r="B282" s="9" t="n"/>
      <c r="C282" s="9" t="n"/>
      <c r="D282" s="9" t="n"/>
      <c r="E282" s="9" t="n"/>
      <c r="F282" s="9" t="n"/>
      <c r="G282" s="9" t="n"/>
      <c r="H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5.75" customHeight="1" s="496">
      <c r="A283" s="9" t="n"/>
      <c r="B283" s="9" t="n"/>
      <c r="C283" s="9" t="n"/>
      <c r="D283" s="9" t="n"/>
      <c r="E283" s="9" t="n"/>
      <c r="F283" s="9" t="n"/>
      <c r="G283" s="9" t="n"/>
      <c r="H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5.75" customHeight="1" s="496">
      <c r="A284" s="9" t="n"/>
      <c r="B284" s="9" t="n"/>
      <c r="C284" s="9" t="n"/>
      <c r="D284" s="9" t="n"/>
      <c r="E284" s="9" t="n"/>
      <c r="F284" s="9" t="n"/>
      <c r="G284" s="9" t="n"/>
      <c r="H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5.75" customHeight="1" s="496">
      <c r="A285" s="9" t="n"/>
      <c r="B285" s="9" t="n"/>
      <c r="C285" s="9" t="n"/>
      <c r="D285" s="9" t="n"/>
      <c r="E285" s="9" t="n"/>
      <c r="F285" s="9" t="n"/>
      <c r="G285" s="9" t="n"/>
      <c r="H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5.75" customHeight="1" s="496">
      <c r="A286" s="9" t="n"/>
      <c r="B286" s="9" t="n"/>
      <c r="C286" s="9" t="n"/>
      <c r="D286" s="9" t="n"/>
      <c r="E286" s="9" t="n"/>
      <c r="F286" s="9" t="n"/>
      <c r="G286" s="9" t="n"/>
      <c r="H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5.75" customHeight="1" s="496">
      <c r="A287" s="9" t="n"/>
      <c r="B287" s="9" t="n"/>
      <c r="C287" s="9" t="n"/>
      <c r="D287" s="9" t="n"/>
      <c r="E287" s="9" t="n"/>
      <c r="F287" s="9" t="n"/>
      <c r="G287" s="9" t="n"/>
      <c r="H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5.75" customHeight="1" s="496">
      <c r="A288" s="9" t="n"/>
      <c r="B288" s="9" t="n"/>
      <c r="C288" s="9" t="n"/>
      <c r="D288" s="9" t="n"/>
      <c r="E288" s="9" t="n"/>
      <c r="F288" s="9" t="n"/>
      <c r="G288" s="9" t="n"/>
      <c r="H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5.75" customHeight="1" s="496">
      <c r="A289" s="9" t="n"/>
      <c r="B289" s="9" t="n"/>
      <c r="C289" s="9" t="n"/>
      <c r="D289" s="9" t="n"/>
      <c r="E289" s="9" t="n"/>
      <c r="F289" s="9" t="n"/>
      <c r="G289" s="9" t="n"/>
      <c r="H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5.75" customHeight="1" s="496">
      <c r="A290" s="9" t="n"/>
      <c r="B290" s="9" t="n"/>
      <c r="C290" s="9" t="n"/>
      <c r="D290" s="9" t="n"/>
      <c r="E290" s="9" t="n"/>
      <c r="F290" s="9" t="n"/>
      <c r="G290" s="9" t="n"/>
      <c r="H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5.75" customHeight="1" s="496">
      <c r="A291" s="9" t="n"/>
      <c r="B291" s="9" t="n"/>
      <c r="C291" s="9" t="n"/>
      <c r="D291" s="9" t="n"/>
      <c r="E291" s="9" t="n"/>
      <c r="F291" s="9" t="n"/>
      <c r="G291" s="9" t="n"/>
      <c r="H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5.75" customHeight="1" s="496">
      <c r="A292" s="9" t="n"/>
      <c r="B292" s="9" t="n"/>
      <c r="C292" s="9" t="n"/>
      <c r="D292" s="9" t="n"/>
      <c r="E292" s="9" t="n"/>
      <c r="F292" s="9" t="n"/>
      <c r="G292" s="9" t="n"/>
      <c r="H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5.75" customHeight="1" s="496">
      <c r="A293" s="9" t="n"/>
      <c r="B293" s="9" t="n"/>
      <c r="C293" s="9" t="n"/>
      <c r="D293" s="9" t="n"/>
      <c r="E293" s="9" t="n"/>
      <c r="F293" s="9" t="n"/>
      <c r="G293" s="9" t="n"/>
      <c r="H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5.75" customHeight="1" s="496">
      <c r="A294" s="9" t="n"/>
      <c r="B294" s="9" t="n"/>
      <c r="C294" s="9" t="n"/>
      <c r="D294" s="9" t="n"/>
      <c r="E294" s="9" t="n"/>
      <c r="F294" s="9" t="n"/>
      <c r="G294" s="9" t="n"/>
      <c r="H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5.75" customHeight="1" s="496">
      <c r="A295" s="9" t="n"/>
      <c r="B295" s="9" t="n"/>
      <c r="C295" s="9" t="n"/>
      <c r="D295" s="9" t="n"/>
      <c r="E295" s="9" t="n"/>
      <c r="F295" s="9" t="n"/>
      <c r="G295" s="9" t="n"/>
      <c r="H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5.75" customHeight="1" s="496">
      <c r="A296" s="9" t="n"/>
      <c r="B296" s="9" t="n"/>
      <c r="C296" s="9" t="n"/>
      <c r="D296" s="9" t="n"/>
      <c r="E296" s="9" t="n"/>
      <c r="F296" s="9" t="n"/>
      <c r="G296" s="9" t="n"/>
      <c r="H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5.75" customHeight="1" s="496">
      <c r="A297" s="9" t="n"/>
      <c r="B297" s="9" t="n"/>
      <c r="C297" s="9" t="n"/>
      <c r="D297" s="9" t="n"/>
      <c r="E297" s="9" t="n"/>
      <c r="F297" s="9" t="n"/>
      <c r="G297" s="9" t="n"/>
      <c r="H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5.75" customHeight="1" s="496">
      <c r="A298" s="9" t="n"/>
      <c r="B298" s="9" t="n"/>
      <c r="C298" s="9" t="n"/>
      <c r="D298" s="9" t="n"/>
      <c r="E298" s="9" t="n"/>
      <c r="F298" s="9" t="n"/>
      <c r="G298" s="9" t="n"/>
      <c r="H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5.75" customHeight="1" s="496">
      <c r="A299" s="9" t="n"/>
      <c r="B299" s="9" t="n"/>
      <c r="C299" s="9" t="n"/>
      <c r="D299" s="9" t="n"/>
      <c r="E299" s="9" t="n"/>
      <c r="F299" s="9" t="n"/>
      <c r="G299" s="9" t="n"/>
      <c r="H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5.75" customHeight="1" s="496">
      <c r="A300" s="9" t="n"/>
      <c r="B300" s="9" t="n"/>
      <c r="C300" s="9" t="n"/>
      <c r="D300" s="9" t="n"/>
      <c r="E300" s="9" t="n"/>
      <c r="F300" s="9" t="n"/>
      <c r="G300" s="9" t="n"/>
      <c r="H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5.75" customHeight="1" s="496">
      <c r="A301" s="9" t="n"/>
      <c r="B301" s="9" t="n"/>
      <c r="C301" s="9" t="n"/>
      <c r="D301" s="9" t="n"/>
      <c r="E301" s="9" t="n"/>
      <c r="F301" s="9" t="n"/>
      <c r="G301" s="9" t="n"/>
      <c r="H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5.75" customHeight="1" s="496">
      <c r="A302" s="9" t="n"/>
      <c r="B302" s="9" t="n"/>
      <c r="C302" s="9" t="n"/>
      <c r="D302" s="9" t="n"/>
      <c r="E302" s="9" t="n"/>
      <c r="F302" s="9" t="n"/>
      <c r="G302" s="9" t="n"/>
      <c r="H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5.75" customHeight="1" s="496">
      <c r="A303" s="9" t="n"/>
      <c r="B303" s="9" t="n"/>
      <c r="C303" s="9" t="n"/>
      <c r="D303" s="9" t="n"/>
      <c r="E303" s="9" t="n"/>
      <c r="F303" s="9" t="n"/>
      <c r="G303" s="9" t="n"/>
      <c r="H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5.75" customHeight="1" s="496">
      <c r="A304" s="9" t="n"/>
      <c r="B304" s="9" t="n"/>
      <c r="C304" s="9" t="n"/>
      <c r="D304" s="9" t="n"/>
      <c r="E304" s="9" t="n"/>
      <c r="F304" s="9" t="n"/>
      <c r="G304" s="9" t="n"/>
      <c r="H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5.75" customHeight="1" s="496">
      <c r="A305" s="9" t="n"/>
      <c r="B305" s="9" t="n"/>
      <c r="C305" s="9" t="n"/>
      <c r="D305" s="9" t="n"/>
      <c r="E305" s="9" t="n"/>
      <c r="F305" s="9" t="n"/>
      <c r="G305" s="9" t="n"/>
      <c r="H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5.75" customHeight="1" s="496">
      <c r="A306" s="9" t="n"/>
      <c r="B306" s="9" t="n"/>
      <c r="C306" s="9" t="n"/>
      <c r="D306" s="9" t="n"/>
      <c r="E306" s="9" t="n"/>
      <c r="F306" s="9" t="n"/>
      <c r="G306" s="9" t="n"/>
      <c r="H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5.75" customHeight="1" s="496">
      <c r="A307" s="9" t="n"/>
      <c r="B307" s="9" t="n"/>
      <c r="C307" s="9" t="n"/>
      <c r="D307" s="9" t="n"/>
      <c r="E307" s="9" t="n"/>
      <c r="F307" s="9" t="n"/>
      <c r="G307" s="9" t="n"/>
      <c r="H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5.75" customHeight="1" s="496">
      <c r="A308" s="9" t="n"/>
      <c r="B308" s="9" t="n"/>
      <c r="C308" s="9" t="n"/>
      <c r="D308" s="9" t="n"/>
      <c r="E308" s="9" t="n"/>
      <c r="F308" s="9" t="n"/>
      <c r="G308" s="9" t="n"/>
      <c r="H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5.75" customHeight="1" s="496">
      <c r="A309" s="9" t="n"/>
      <c r="B309" s="9" t="n"/>
      <c r="C309" s="9" t="n"/>
      <c r="D309" s="9" t="n"/>
      <c r="E309" s="9" t="n"/>
      <c r="F309" s="9" t="n"/>
      <c r="G309" s="9" t="n"/>
      <c r="H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5.75" customHeight="1" s="496">
      <c r="A310" s="9" t="n"/>
      <c r="B310" s="9" t="n"/>
      <c r="C310" s="9" t="n"/>
      <c r="D310" s="9" t="n"/>
      <c r="E310" s="9" t="n"/>
      <c r="F310" s="9" t="n"/>
      <c r="G310" s="9" t="n"/>
      <c r="H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5.75" customHeight="1" s="496">
      <c r="A311" s="9" t="n"/>
      <c r="B311" s="9" t="n"/>
      <c r="C311" s="9" t="n"/>
      <c r="D311" s="9" t="n"/>
      <c r="E311" s="9" t="n"/>
      <c r="F311" s="9" t="n"/>
      <c r="G311" s="9" t="n"/>
      <c r="H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5.75" customHeight="1" s="496">
      <c r="A312" s="9" t="n"/>
      <c r="B312" s="9" t="n"/>
      <c r="C312" s="9" t="n"/>
      <c r="D312" s="9" t="n"/>
      <c r="E312" s="9" t="n"/>
      <c r="F312" s="9" t="n"/>
      <c r="G312" s="9" t="n"/>
      <c r="H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5.75" customHeight="1" s="496">
      <c r="A313" s="9" t="n"/>
      <c r="B313" s="9" t="n"/>
      <c r="C313" s="9" t="n"/>
      <c r="D313" s="9" t="n"/>
      <c r="E313" s="9" t="n"/>
      <c r="F313" s="9" t="n"/>
      <c r="G313" s="9" t="n"/>
      <c r="H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5.75" customHeight="1" s="496">
      <c r="A314" s="9" t="n"/>
      <c r="B314" s="9" t="n"/>
      <c r="C314" s="9" t="n"/>
      <c r="D314" s="9" t="n"/>
      <c r="E314" s="9" t="n"/>
      <c r="F314" s="9" t="n"/>
      <c r="G314" s="9" t="n"/>
      <c r="H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5.75" customHeight="1" s="496">
      <c r="A315" s="9" t="n"/>
      <c r="B315" s="9" t="n"/>
      <c r="C315" s="9" t="n"/>
      <c r="D315" s="9" t="n"/>
      <c r="E315" s="9" t="n"/>
      <c r="F315" s="9" t="n"/>
      <c r="G315" s="9" t="n"/>
      <c r="H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5.75" customHeight="1" s="496">
      <c r="A316" s="9" t="n"/>
      <c r="B316" s="9" t="n"/>
      <c r="C316" s="9" t="n"/>
      <c r="D316" s="9" t="n"/>
      <c r="E316" s="9" t="n"/>
      <c r="F316" s="9" t="n"/>
      <c r="G316" s="9" t="n"/>
      <c r="H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5.75" customHeight="1" s="496">
      <c r="A317" s="9" t="n"/>
      <c r="B317" s="9" t="n"/>
      <c r="C317" s="9" t="n"/>
      <c r="D317" s="9" t="n"/>
      <c r="E317" s="9" t="n"/>
      <c r="F317" s="9" t="n"/>
      <c r="G317" s="9" t="n"/>
      <c r="H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5.75" customHeight="1" s="496">
      <c r="A318" s="9" t="n"/>
      <c r="B318" s="9" t="n"/>
      <c r="C318" s="9" t="n"/>
      <c r="D318" s="9" t="n"/>
      <c r="E318" s="9" t="n"/>
      <c r="F318" s="9" t="n"/>
      <c r="G318" s="9" t="n"/>
      <c r="H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5.75" customHeight="1" s="496">
      <c r="A319" s="9" t="n"/>
      <c r="B319" s="9" t="n"/>
      <c r="C319" s="9" t="n"/>
      <c r="D319" s="9" t="n"/>
      <c r="E319" s="9" t="n"/>
      <c r="F319" s="9" t="n"/>
      <c r="G319" s="9" t="n"/>
      <c r="H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5.75" customHeight="1" s="496">
      <c r="A320" s="9" t="n"/>
      <c r="B320" s="9" t="n"/>
      <c r="C320" s="9" t="n"/>
      <c r="D320" s="9" t="n"/>
      <c r="E320" s="9" t="n"/>
      <c r="F320" s="9" t="n"/>
      <c r="G320" s="9" t="n"/>
      <c r="H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5.75" customHeight="1" s="496">
      <c r="A321" s="9" t="n"/>
      <c r="B321" s="9" t="n"/>
      <c r="C321" s="9" t="n"/>
      <c r="D321" s="9" t="n"/>
      <c r="E321" s="9" t="n"/>
      <c r="F321" s="9" t="n"/>
      <c r="G321" s="9" t="n"/>
      <c r="H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5.75" customHeight="1" s="496">
      <c r="A322" s="9" t="n"/>
      <c r="B322" s="9" t="n"/>
      <c r="C322" s="9" t="n"/>
      <c r="D322" s="9" t="n"/>
      <c r="E322" s="9" t="n"/>
      <c r="F322" s="9" t="n"/>
      <c r="G322" s="9" t="n"/>
      <c r="H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5.75" customHeight="1" s="496">
      <c r="A323" s="9" t="n"/>
      <c r="B323" s="9" t="n"/>
      <c r="C323" s="9" t="n"/>
      <c r="D323" s="9" t="n"/>
      <c r="E323" s="9" t="n"/>
      <c r="F323" s="9" t="n"/>
      <c r="G323" s="9" t="n"/>
      <c r="H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5.75" customHeight="1" s="496">
      <c r="A324" s="9" t="n"/>
      <c r="B324" s="9" t="n"/>
      <c r="C324" s="9" t="n"/>
      <c r="D324" s="9" t="n"/>
      <c r="E324" s="9" t="n"/>
      <c r="F324" s="9" t="n"/>
      <c r="G324" s="9" t="n"/>
      <c r="H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5.75" customHeight="1" s="496">
      <c r="A325" s="9" t="n"/>
      <c r="B325" s="9" t="n"/>
      <c r="C325" s="9" t="n"/>
      <c r="D325" s="9" t="n"/>
      <c r="E325" s="9" t="n"/>
      <c r="F325" s="9" t="n"/>
      <c r="G325" s="9" t="n"/>
      <c r="H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5.75" customHeight="1" s="496">
      <c r="A326" s="9" t="n"/>
      <c r="B326" s="9" t="n"/>
      <c r="C326" s="9" t="n"/>
      <c r="D326" s="9" t="n"/>
      <c r="E326" s="9" t="n"/>
      <c r="F326" s="9" t="n"/>
      <c r="G326" s="9" t="n"/>
      <c r="H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5.75" customHeight="1" s="496">
      <c r="A327" s="9" t="n"/>
      <c r="B327" s="9" t="n"/>
      <c r="C327" s="9" t="n"/>
      <c r="D327" s="9" t="n"/>
      <c r="E327" s="9" t="n"/>
      <c r="F327" s="9" t="n"/>
      <c r="G327" s="9" t="n"/>
      <c r="H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5.75" customHeight="1" s="496">
      <c r="A328" s="9" t="n"/>
      <c r="B328" s="9" t="n"/>
      <c r="C328" s="9" t="n"/>
      <c r="D328" s="9" t="n"/>
      <c r="E328" s="9" t="n"/>
      <c r="F328" s="9" t="n"/>
      <c r="G328" s="9" t="n"/>
      <c r="H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5.75" customHeight="1" s="496">
      <c r="A329" s="9" t="n"/>
      <c r="B329" s="9" t="n"/>
      <c r="C329" s="9" t="n"/>
      <c r="D329" s="9" t="n"/>
      <c r="E329" s="9" t="n"/>
      <c r="F329" s="9" t="n"/>
      <c r="G329" s="9" t="n"/>
      <c r="H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5.75" customHeight="1" s="496">
      <c r="A330" s="9" t="n"/>
      <c r="B330" s="9" t="n"/>
      <c r="C330" s="9" t="n"/>
      <c r="D330" s="9" t="n"/>
      <c r="E330" s="9" t="n"/>
      <c r="F330" s="9" t="n"/>
      <c r="G330" s="9" t="n"/>
      <c r="H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5.75" customHeight="1" s="496">
      <c r="A331" s="9" t="n"/>
      <c r="B331" s="9" t="n"/>
      <c r="C331" s="9" t="n"/>
      <c r="D331" s="9" t="n"/>
      <c r="E331" s="9" t="n"/>
      <c r="F331" s="9" t="n"/>
      <c r="G331" s="9" t="n"/>
      <c r="H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5.75" customHeight="1" s="496">
      <c r="A332" s="9" t="n"/>
      <c r="B332" s="9" t="n"/>
      <c r="C332" s="9" t="n"/>
      <c r="D332" s="9" t="n"/>
      <c r="E332" s="9" t="n"/>
      <c r="F332" s="9" t="n"/>
      <c r="G332" s="9" t="n"/>
      <c r="H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5.75" customHeight="1" s="496">
      <c r="A333" s="9" t="n"/>
      <c r="B333" s="9" t="n"/>
      <c r="C333" s="9" t="n"/>
      <c r="D333" s="9" t="n"/>
      <c r="E333" s="9" t="n"/>
      <c r="F333" s="9" t="n"/>
      <c r="G333" s="9" t="n"/>
      <c r="H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5.75" customHeight="1" s="496">
      <c r="A334" s="9" t="n"/>
      <c r="B334" s="9" t="n"/>
      <c r="C334" s="9" t="n"/>
      <c r="D334" s="9" t="n"/>
      <c r="E334" s="9" t="n"/>
      <c r="F334" s="9" t="n"/>
      <c r="G334" s="9" t="n"/>
      <c r="H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5.75" customHeight="1" s="496">
      <c r="A335" s="9" t="n"/>
      <c r="B335" s="9" t="n"/>
      <c r="C335" s="9" t="n"/>
      <c r="D335" s="9" t="n"/>
      <c r="E335" s="9" t="n"/>
      <c r="F335" s="9" t="n"/>
      <c r="G335" s="9" t="n"/>
      <c r="H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5.75" customHeight="1" s="496">
      <c r="A336" s="9" t="n"/>
      <c r="B336" s="9" t="n"/>
      <c r="C336" s="9" t="n"/>
      <c r="D336" s="9" t="n"/>
      <c r="E336" s="9" t="n"/>
      <c r="F336" s="9" t="n"/>
      <c r="G336" s="9" t="n"/>
      <c r="H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5.75" customHeight="1" s="496">
      <c r="A337" s="9" t="n"/>
      <c r="B337" s="9" t="n"/>
      <c r="C337" s="9" t="n"/>
      <c r="D337" s="9" t="n"/>
      <c r="E337" s="9" t="n"/>
      <c r="F337" s="9" t="n"/>
      <c r="G337" s="9" t="n"/>
      <c r="H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5.75" customHeight="1" s="496">
      <c r="A338" s="9" t="n"/>
      <c r="B338" s="9" t="n"/>
      <c r="C338" s="9" t="n"/>
      <c r="D338" s="9" t="n"/>
      <c r="E338" s="9" t="n"/>
      <c r="F338" s="9" t="n"/>
      <c r="G338" s="9" t="n"/>
      <c r="H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5.75" customHeight="1" s="496">
      <c r="A339" s="9" t="n"/>
      <c r="B339" s="9" t="n"/>
      <c r="C339" s="9" t="n"/>
      <c r="D339" s="9" t="n"/>
      <c r="E339" s="9" t="n"/>
      <c r="F339" s="9" t="n"/>
      <c r="G339" s="9" t="n"/>
      <c r="H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5.75" customHeight="1" s="496">
      <c r="A340" s="9" t="n"/>
      <c r="B340" s="9" t="n"/>
      <c r="C340" s="9" t="n"/>
      <c r="D340" s="9" t="n"/>
      <c r="E340" s="9" t="n"/>
      <c r="F340" s="9" t="n"/>
      <c r="G340" s="9" t="n"/>
      <c r="H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5.75" customHeight="1" s="496">
      <c r="A341" s="9" t="n"/>
      <c r="B341" s="9" t="n"/>
      <c r="C341" s="9" t="n"/>
      <c r="D341" s="9" t="n"/>
      <c r="E341" s="9" t="n"/>
      <c r="F341" s="9" t="n"/>
      <c r="G341" s="9" t="n"/>
      <c r="H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5.75" customHeight="1" s="496">
      <c r="A342" s="9" t="n"/>
      <c r="B342" s="9" t="n"/>
      <c r="C342" s="9" t="n"/>
      <c r="D342" s="9" t="n"/>
      <c r="E342" s="9" t="n"/>
      <c r="F342" s="9" t="n"/>
      <c r="G342" s="9" t="n"/>
      <c r="H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5.75" customHeight="1" s="496">
      <c r="A343" s="9" t="n"/>
      <c r="B343" s="9" t="n"/>
      <c r="C343" s="9" t="n"/>
      <c r="D343" s="9" t="n"/>
      <c r="E343" s="9" t="n"/>
      <c r="F343" s="9" t="n"/>
      <c r="G343" s="9" t="n"/>
      <c r="H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5.75" customHeight="1" s="496">
      <c r="A344" s="9" t="n"/>
      <c r="B344" s="9" t="n"/>
      <c r="C344" s="9" t="n"/>
      <c r="D344" s="9" t="n"/>
      <c r="E344" s="9" t="n"/>
      <c r="F344" s="9" t="n"/>
      <c r="G344" s="9" t="n"/>
      <c r="H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5.75" customHeight="1" s="496">
      <c r="A345" s="9" t="n"/>
      <c r="B345" s="9" t="n"/>
      <c r="C345" s="9" t="n"/>
      <c r="D345" s="9" t="n"/>
      <c r="E345" s="9" t="n"/>
      <c r="F345" s="9" t="n"/>
      <c r="G345" s="9" t="n"/>
      <c r="H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5.75" customHeight="1" s="496">
      <c r="A346" s="9" t="n"/>
      <c r="B346" s="9" t="n"/>
      <c r="C346" s="9" t="n"/>
      <c r="D346" s="9" t="n"/>
      <c r="E346" s="9" t="n"/>
      <c r="F346" s="9" t="n"/>
      <c r="G346" s="9" t="n"/>
      <c r="H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5.75" customHeight="1" s="496">
      <c r="A347" s="9" t="n"/>
      <c r="B347" s="9" t="n"/>
      <c r="C347" s="9" t="n"/>
      <c r="D347" s="9" t="n"/>
      <c r="E347" s="9" t="n"/>
      <c r="F347" s="9" t="n"/>
      <c r="G347" s="9" t="n"/>
      <c r="H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5.75" customHeight="1" s="496">
      <c r="A348" s="9" t="n"/>
      <c r="B348" s="9" t="n"/>
      <c r="C348" s="9" t="n"/>
      <c r="D348" s="9" t="n"/>
      <c r="E348" s="9" t="n"/>
      <c r="F348" s="9" t="n"/>
      <c r="G348" s="9" t="n"/>
      <c r="H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5.75" customHeight="1" s="496">
      <c r="A349" s="9" t="n"/>
      <c r="B349" s="9" t="n"/>
      <c r="C349" s="9" t="n"/>
      <c r="D349" s="9" t="n"/>
      <c r="E349" s="9" t="n"/>
      <c r="F349" s="9" t="n"/>
      <c r="G349" s="9" t="n"/>
      <c r="H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5.75" customHeight="1" s="496">
      <c r="A350" s="9" t="n"/>
      <c r="B350" s="9" t="n"/>
      <c r="C350" s="9" t="n"/>
      <c r="D350" s="9" t="n"/>
      <c r="E350" s="9" t="n"/>
      <c r="F350" s="9" t="n"/>
      <c r="G350" s="9" t="n"/>
      <c r="H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5.75" customHeight="1" s="496">
      <c r="A351" s="9" t="n"/>
      <c r="B351" s="9" t="n"/>
      <c r="C351" s="9" t="n"/>
      <c r="D351" s="9" t="n"/>
      <c r="E351" s="9" t="n"/>
      <c r="F351" s="9" t="n"/>
      <c r="G351" s="9" t="n"/>
      <c r="H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5.75" customHeight="1" s="496">
      <c r="A352" s="9" t="n"/>
      <c r="B352" s="9" t="n"/>
      <c r="C352" s="9" t="n"/>
      <c r="D352" s="9" t="n"/>
      <c r="E352" s="9" t="n"/>
      <c r="F352" s="9" t="n"/>
      <c r="G352" s="9" t="n"/>
      <c r="H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5.75" customHeight="1" s="496">
      <c r="A353" s="9" t="n"/>
      <c r="B353" s="9" t="n"/>
      <c r="C353" s="9" t="n"/>
      <c r="D353" s="9" t="n"/>
      <c r="E353" s="9" t="n"/>
      <c r="F353" s="9" t="n"/>
      <c r="G353" s="9" t="n"/>
      <c r="H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5.75" customHeight="1" s="496">
      <c r="A354" s="9" t="n"/>
      <c r="B354" s="9" t="n"/>
      <c r="C354" s="9" t="n"/>
      <c r="D354" s="9" t="n"/>
      <c r="E354" s="9" t="n"/>
      <c r="F354" s="9" t="n"/>
      <c r="G354" s="9" t="n"/>
      <c r="H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5.75" customHeight="1" s="496">
      <c r="A355" s="9" t="n"/>
      <c r="B355" s="9" t="n"/>
      <c r="C355" s="9" t="n"/>
      <c r="D355" s="9" t="n"/>
      <c r="E355" s="9" t="n"/>
      <c r="F355" s="9" t="n"/>
      <c r="G355" s="9" t="n"/>
      <c r="H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5.75" customHeight="1" s="496">
      <c r="A356" s="9" t="n"/>
      <c r="B356" s="9" t="n"/>
      <c r="C356" s="9" t="n"/>
      <c r="D356" s="9" t="n"/>
      <c r="E356" s="9" t="n"/>
      <c r="F356" s="9" t="n"/>
      <c r="G356" s="9" t="n"/>
      <c r="H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5.75" customHeight="1" s="496">
      <c r="A357" s="9" t="n"/>
      <c r="B357" s="9" t="n"/>
      <c r="C357" s="9" t="n"/>
      <c r="D357" s="9" t="n"/>
      <c r="E357" s="9" t="n"/>
      <c r="F357" s="9" t="n"/>
      <c r="G357" s="9" t="n"/>
      <c r="H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5.75" customHeight="1" s="496">
      <c r="A358" s="9" t="n"/>
      <c r="B358" s="9" t="n"/>
      <c r="C358" s="9" t="n"/>
      <c r="D358" s="9" t="n"/>
      <c r="E358" s="9" t="n"/>
      <c r="F358" s="9" t="n"/>
      <c r="G358" s="9" t="n"/>
      <c r="H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5.75" customHeight="1" s="496">
      <c r="A359" s="9" t="n"/>
      <c r="B359" s="9" t="n"/>
      <c r="C359" s="9" t="n"/>
      <c r="D359" s="9" t="n"/>
      <c r="E359" s="9" t="n"/>
      <c r="F359" s="9" t="n"/>
      <c r="G359" s="9" t="n"/>
      <c r="H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5.75" customHeight="1" s="496">
      <c r="A360" s="9" t="n"/>
      <c r="B360" s="9" t="n"/>
      <c r="C360" s="9" t="n"/>
      <c r="D360" s="9" t="n"/>
      <c r="E360" s="9" t="n"/>
      <c r="F360" s="9" t="n"/>
      <c r="G360" s="9" t="n"/>
      <c r="H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5.75" customHeight="1" s="496">
      <c r="A361" s="9" t="n"/>
      <c r="B361" s="9" t="n"/>
      <c r="C361" s="9" t="n"/>
      <c r="D361" s="9" t="n"/>
      <c r="E361" s="9" t="n"/>
      <c r="F361" s="9" t="n"/>
      <c r="G361" s="9" t="n"/>
      <c r="H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5.75" customHeight="1" s="496">
      <c r="A362" s="9" t="n"/>
      <c r="B362" s="9" t="n"/>
      <c r="C362" s="9" t="n"/>
      <c r="D362" s="9" t="n"/>
      <c r="E362" s="9" t="n"/>
      <c r="F362" s="9" t="n"/>
      <c r="G362" s="9" t="n"/>
      <c r="H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5.75" customHeight="1" s="496">
      <c r="A363" s="9" t="n"/>
      <c r="B363" s="9" t="n"/>
      <c r="C363" s="9" t="n"/>
      <c r="D363" s="9" t="n"/>
      <c r="E363" s="9" t="n"/>
      <c r="F363" s="9" t="n"/>
      <c r="G363" s="9" t="n"/>
      <c r="H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5.75" customHeight="1" s="496">
      <c r="A364" s="9" t="n"/>
      <c r="B364" s="9" t="n"/>
      <c r="C364" s="9" t="n"/>
      <c r="D364" s="9" t="n"/>
      <c r="E364" s="9" t="n"/>
      <c r="F364" s="9" t="n"/>
      <c r="G364" s="9" t="n"/>
      <c r="H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5.75" customHeight="1" s="496">
      <c r="A365" s="9" t="n"/>
      <c r="B365" s="9" t="n"/>
      <c r="C365" s="9" t="n"/>
      <c r="D365" s="9" t="n"/>
      <c r="E365" s="9" t="n"/>
      <c r="F365" s="9" t="n"/>
      <c r="G365" s="9" t="n"/>
      <c r="H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5.75" customHeight="1" s="496">
      <c r="A366" s="9" t="n"/>
      <c r="B366" s="9" t="n"/>
      <c r="C366" s="9" t="n"/>
      <c r="D366" s="9" t="n"/>
      <c r="E366" s="9" t="n"/>
      <c r="F366" s="9" t="n"/>
      <c r="G366" s="9" t="n"/>
      <c r="H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5.75" customHeight="1" s="496">
      <c r="A367" s="9" t="n"/>
      <c r="B367" s="9" t="n"/>
      <c r="C367" s="9" t="n"/>
      <c r="D367" s="9" t="n"/>
      <c r="E367" s="9" t="n"/>
      <c r="F367" s="9" t="n"/>
      <c r="G367" s="9" t="n"/>
      <c r="H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5.75" customHeight="1" s="496">
      <c r="A368" s="9" t="n"/>
      <c r="B368" s="9" t="n"/>
      <c r="C368" s="9" t="n"/>
      <c r="D368" s="9" t="n"/>
      <c r="E368" s="9" t="n"/>
      <c r="F368" s="9" t="n"/>
      <c r="G368" s="9" t="n"/>
      <c r="H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5.75" customHeight="1" s="496">
      <c r="A369" s="9" t="n"/>
      <c r="B369" s="9" t="n"/>
      <c r="C369" s="9" t="n"/>
      <c r="D369" s="9" t="n"/>
      <c r="E369" s="9" t="n"/>
      <c r="F369" s="9" t="n"/>
      <c r="G369" s="9" t="n"/>
      <c r="H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5.75" customHeight="1" s="496">
      <c r="A370" s="9" t="n"/>
      <c r="B370" s="9" t="n"/>
      <c r="C370" s="9" t="n"/>
      <c r="D370" s="9" t="n"/>
      <c r="E370" s="9" t="n"/>
      <c r="F370" s="9" t="n"/>
      <c r="G370" s="9" t="n"/>
      <c r="H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5.75" customHeight="1" s="496">
      <c r="A371" s="9" t="n"/>
      <c r="B371" s="9" t="n"/>
      <c r="C371" s="9" t="n"/>
      <c r="D371" s="9" t="n"/>
      <c r="E371" s="9" t="n"/>
      <c r="F371" s="9" t="n"/>
      <c r="G371" s="9" t="n"/>
      <c r="H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5.75" customHeight="1" s="496">
      <c r="A372" s="9" t="n"/>
      <c r="B372" s="9" t="n"/>
      <c r="C372" s="9" t="n"/>
      <c r="D372" s="9" t="n"/>
      <c r="E372" s="9" t="n"/>
      <c r="F372" s="9" t="n"/>
      <c r="G372" s="9" t="n"/>
      <c r="H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5.75" customHeight="1" s="496">
      <c r="A373" s="9" t="n"/>
      <c r="B373" s="9" t="n"/>
      <c r="C373" s="9" t="n"/>
      <c r="D373" s="9" t="n"/>
      <c r="E373" s="9" t="n"/>
      <c r="F373" s="9" t="n"/>
      <c r="G373" s="9" t="n"/>
      <c r="H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5.75" customHeight="1" s="496">
      <c r="A374" s="9" t="n"/>
      <c r="B374" s="9" t="n"/>
      <c r="C374" s="9" t="n"/>
      <c r="D374" s="9" t="n"/>
      <c r="E374" s="9" t="n"/>
      <c r="F374" s="9" t="n"/>
      <c r="G374" s="9" t="n"/>
      <c r="H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5.75" customHeight="1" s="496">
      <c r="A375" s="9" t="n"/>
      <c r="B375" s="9" t="n"/>
      <c r="C375" s="9" t="n"/>
      <c r="D375" s="9" t="n"/>
      <c r="E375" s="9" t="n"/>
      <c r="F375" s="9" t="n"/>
      <c r="G375" s="9" t="n"/>
      <c r="H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5.75" customHeight="1" s="496">
      <c r="A376" s="9" t="n"/>
      <c r="B376" s="9" t="n"/>
      <c r="C376" s="9" t="n"/>
      <c r="D376" s="9" t="n"/>
      <c r="E376" s="9" t="n"/>
      <c r="F376" s="9" t="n"/>
      <c r="G376" s="9" t="n"/>
      <c r="H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5.75" customHeight="1" s="496">
      <c r="A377" s="9" t="n"/>
      <c r="B377" s="9" t="n"/>
      <c r="C377" s="9" t="n"/>
      <c r="D377" s="9" t="n"/>
      <c r="E377" s="9" t="n"/>
      <c r="F377" s="9" t="n"/>
      <c r="G377" s="9" t="n"/>
      <c r="H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5.75" customHeight="1" s="496">
      <c r="A378" s="9" t="n"/>
      <c r="B378" s="9" t="n"/>
      <c r="C378" s="9" t="n"/>
      <c r="D378" s="9" t="n"/>
      <c r="E378" s="9" t="n"/>
      <c r="F378" s="9" t="n"/>
      <c r="G378" s="9" t="n"/>
      <c r="H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5.75" customHeight="1" s="496">
      <c r="A379" s="9" t="n"/>
      <c r="B379" s="9" t="n"/>
      <c r="C379" s="9" t="n"/>
      <c r="D379" s="9" t="n"/>
      <c r="E379" s="9" t="n"/>
      <c r="F379" s="9" t="n"/>
      <c r="G379" s="9" t="n"/>
      <c r="H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5.75" customHeight="1" s="496">
      <c r="A380" s="9" t="n"/>
      <c r="B380" s="9" t="n"/>
      <c r="C380" s="9" t="n"/>
      <c r="D380" s="9" t="n"/>
      <c r="E380" s="9" t="n"/>
      <c r="F380" s="9" t="n"/>
      <c r="G380" s="9" t="n"/>
      <c r="H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5.75" customHeight="1" s="496">
      <c r="A381" s="9" t="n"/>
      <c r="B381" s="9" t="n"/>
      <c r="C381" s="9" t="n"/>
      <c r="D381" s="9" t="n"/>
      <c r="E381" s="9" t="n"/>
      <c r="F381" s="9" t="n"/>
      <c r="G381" s="9" t="n"/>
      <c r="H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5.75" customHeight="1" s="496">
      <c r="A382" s="9" t="n"/>
      <c r="B382" s="9" t="n"/>
      <c r="C382" s="9" t="n"/>
      <c r="D382" s="9" t="n"/>
      <c r="E382" s="9" t="n"/>
      <c r="F382" s="9" t="n"/>
      <c r="G382" s="9" t="n"/>
      <c r="H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5.75" customHeight="1" s="496">
      <c r="A383" s="9" t="n"/>
      <c r="B383" s="9" t="n"/>
      <c r="C383" s="9" t="n"/>
      <c r="D383" s="9" t="n"/>
      <c r="E383" s="9" t="n"/>
      <c r="F383" s="9" t="n"/>
      <c r="G383" s="9" t="n"/>
      <c r="H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5.75" customHeight="1" s="496">
      <c r="A384" s="9" t="n"/>
      <c r="B384" s="9" t="n"/>
      <c r="C384" s="9" t="n"/>
      <c r="D384" s="9" t="n"/>
      <c r="E384" s="9" t="n"/>
      <c r="F384" s="9" t="n"/>
      <c r="G384" s="9" t="n"/>
      <c r="H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5.75" customHeight="1" s="496">
      <c r="A385" s="9" t="n"/>
      <c r="B385" s="9" t="n"/>
      <c r="C385" s="9" t="n"/>
      <c r="D385" s="9" t="n"/>
      <c r="E385" s="9" t="n"/>
      <c r="F385" s="9" t="n"/>
      <c r="G385" s="9" t="n"/>
      <c r="H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5.75" customHeight="1" s="496">
      <c r="A386" s="9" t="n"/>
      <c r="B386" s="9" t="n"/>
      <c r="C386" s="9" t="n"/>
      <c r="D386" s="9" t="n"/>
      <c r="E386" s="9" t="n"/>
      <c r="F386" s="9" t="n"/>
      <c r="G386" s="9" t="n"/>
      <c r="H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5.75" customHeight="1" s="496">
      <c r="A387" s="9" t="n"/>
      <c r="B387" s="9" t="n"/>
      <c r="C387" s="9" t="n"/>
      <c r="D387" s="9" t="n"/>
      <c r="E387" s="9" t="n"/>
      <c r="F387" s="9" t="n"/>
      <c r="G387" s="9" t="n"/>
      <c r="H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5.75" customHeight="1" s="496">
      <c r="A388" s="9" t="n"/>
      <c r="B388" s="9" t="n"/>
      <c r="C388" s="9" t="n"/>
      <c r="D388" s="9" t="n"/>
      <c r="E388" s="9" t="n"/>
      <c r="F388" s="9" t="n"/>
      <c r="G388" s="9" t="n"/>
      <c r="H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5.75" customHeight="1" s="496">
      <c r="A389" s="9" t="n"/>
      <c r="B389" s="9" t="n"/>
      <c r="C389" s="9" t="n"/>
      <c r="D389" s="9" t="n"/>
      <c r="E389" s="9" t="n"/>
      <c r="F389" s="9" t="n"/>
      <c r="G389" s="9" t="n"/>
      <c r="H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5.75" customHeight="1" s="496">
      <c r="A390" s="9" t="n"/>
      <c r="B390" s="9" t="n"/>
      <c r="C390" s="9" t="n"/>
      <c r="D390" s="9" t="n"/>
      <c r="E390" s="9" t="n"/>
      <c r="F390" s="9" t="n"/>
      <c r="G390" s="9" t="n"/>
      <c r="H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5.75" customHeight="1" s="496">
      <c r="A391" s="9" t="n"/>
      <c r="B391" s="9" t="n"/>
      <c r="C391" s="9" t="n"/>
      <c r="D391" s="9" t="n"/>
      <c r="E391" s="9" t="n"/>
      <c r="F391" s="9" t="n"/>
      <c r="G391" s="9" t="n"/>
      <c r="H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5.75" customHeight="1" s="496">
      <c r="A392" s="9" t="n"/>
      <c r="B392" s="9" t="n"/>
      <c r="C392" s="9" t="n"/>
      <c r="D392" s="9" t="n"/>
      <c r="E392" s="9" t="n"/>
      <c r="F392" s="9" t="n"/>
      <c r="G392" s="9" t="n"/>
      <c r="H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5.75" customHeight="1" s="496">
      <c r="A393" s="9" t="n"/>
      <c r="B393" s="9" t="n"/>
      <c r="C393" s="9" t="n"/>
      <c r="D393" s="9" t="n"/>
      <c r="E393" s="9" t="n"/>
      <c r="F393" s="9" t="n"/>
      <c r="G393" s="9" t="n"/>
      <c r="H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5.75" customHeight="1" s="496">
      <c r="A394" s="9" t="n"/>
      <c r="B394" s="9" t="n"/>
      <c r="C394" s="9" t="n"/>
      <c r="D394" s="9" t="n"/>
      <c r="E394" s="9" t="n"/>
      <c r="F394" s="9" t="n"/>
      <c r="G394" s="9" t="n"/>
      <c r="H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5.75" customHeight="1" s="496">
      <c r="A395" s="9" t="n"/>
      <c r="B395" s="9" t="n"/>
      <c r="C395" s="9" t="n"/>
      <c r="D395" s="9" t="n"/>
      <c r="E395" s="9" t="n"/>
      <c r="F395" s="9" t="n"/>
      <c r="G395" s="9" t="n"/>
      <c r="H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5.75" customHeight="1" s="496">
      <c r="A396" s="9" t="n"/>
      <c r="B396" s="9" t="n"/>
      <c r="C396" s="9" t="n"/>
      <c r="D396" s="9" t="n"/>
      <c r="E396" s="9" t="n"/>
      <c r="F396" s="9" t="n"/>
      <c r="G396" s="9" t="n"/>
      <c r="H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5.75" customHeight="1" s="496">
      <c r="A397" s="9" t="n"/>
      <c r="B397" s="9" t="n"/>
      <c r="C397" s="9" t="n"/>
      <c r="D397" s="9" t="n"/>
      <c r="E397" s="9" t="n"/>
      <c r="F397" s="9" t="n"/>
      <c r="G397" s="9" t="n"/>
      <c r="H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5.75" customHeight="1" s="496">
      <c r="A398" s="9" t="n"/>
      <c r="B398" s="9" t="n"/>
      <c r="C398" s="9" t="n"/>
      <c r="D398" s="9" t="n"/>
      <c r="E398" s="9" t="n"/>
      <c r="F398" s="9" t="n"/>
      <c r="G398" s="9" t="n"/>
      <c r="H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5.75" customHeight="1" s="496">
      <c r="A399" s="9" t="n"/>
      <c r="B399" s="9" t="n"/>
      <c r="C399" s="9" t="n"/>
      <c r="D399" s="9" t="n"/>
      <c r="E399" s="9" t="n"/>
      <c r="F399" s="9" t="n"/>
      <c r="G399" s="9" t="n"/>
      <c r="H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5.75" customHeight="1" s="496">
      <c r="A400" s="9" t="n"/>
      <c r="B400" s="9" t="n"/>
      <c r="C400" s="9" t="n"/>
      <c r="D400" s="9" t="n"/>
      <c r="E400" s="9" t="n"/>
      <c r="F400" s="9" t="n"/>
      <c r="G400" s="9" t="n"/>
      <c r="H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5.75" customHeight="1" s="496">
      <c r="A401" s="9" t="n"/>
      <c r="B401" s="9" t="n"/>
      <c r="C401" s="9" t="n"/>
      <c r="D401" s="9" t="n"/>
      <c r="E401" s="9" t="n"/>
      <c r="F401" s="9" t="n"/>
      <c r="G401" s="9" t="n"/>
      <c r="H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5.75" customHeight="1" s="496">
      <c r="A402" s="9" t="n"/>
      <c r="B402" s="9" t="n"/>
      <c r="C402" s="9" t="n"/>
      <c r="D402" s="9" t="n"/>
      <c r="E402" s="9" t="n"/>
      <c r="F402" s="9" t="n"/>
      <c r="G402" s="9" t="n"/>
      <c r="H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5.75" customHeight="1" s="496">
      <c r="A403" s="9" t="n"/>
      <c r="B403" s="9" t="n"/>
      <c r="C403" s="9" t="n"/>
      <c r="D403" s="9" t="n"/>
      <c r="E403" s="9" t="n"/>
      <c r="F403" s="9" t="n"/>
      <c r="G403" s="9" t="n"/>
      <c r="H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5.75" customHeight="1" s="496">
      <c r="A404" s="9" t="n"/>
      <c r="B404" s="9" t="n"/>
      <c r="C404" s="9" t="n"/>
      <c r="D404" s="9" t="n"/>
      <c r="E404" s="9" t="n"/>
      <c r="F404" s="9" t="n"/>
      <c r="G404" s="9" t="n"/>
      <c r="H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5.75" customHeight="1" s="496">
      <c r="A405" s="9" t="n"/>
      <c r="B405" s="9" t="n"/>
      <c r="C405" s="9" t="n"/>
      <c r="D405" s="9" t="n"/>
      <c r="E405" s="9" t="n"/>
      <c r="F405" s="9" t="n"/>
      <c r="G405" s="9" t="n"/>
      <c r="H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5.75" customHeight="1" s="496">
      <c r="A406" s="9" t="n"/>
      <c r="B406" s="9" t="n"/>
      <c r="C406" s="9" t="n"/>
      <c r="D406" s="9" t="n"/>
      <c r="E406" s="9" t="n"/>
      <c r="F406" s="9" t="n"/>
      <c r="G406" s="9" t="n"/>
      <c r="H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5.75" customHeight="1" s="496">
      <c r="A407" s="9" t="n"/>
      <c r="B407" s="9" t="n"/>
      <c r="C407" s="9" t="n"/>
      <c r="D407" s="9" t="n"/>
      <c r="E407" s="9" t="n"/>
      <c r="F407" s="9" t="n"/>
      <c r="G407" s="9" t="n"/>
      <c r="H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5.75" customHeight="1" s="496">
      <c r="A408" s="9" t="n"/>
      <c r="B408" s="9" t="n"/>
      <c r="C408" s="9" t="n"/>
      <c r="D408" s="9" t="n"/>
      <c r="E408" s="9" t="n"/>
      <c r="F408" s="9" t="n"/>
      <c r="G408" s="9" t="n"/>
      <c r="H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5.75" customHeight="1" s="496">
      <c r="A409" s="9" t="n"/>
      <c r="B409" s="9" t="n"/>
      <c r="C409" s="9" t="n"/>
      <c r="D409" s="9" t="n"/>
      <c r="E409" s="9" t="n"/>
      <c r="F409" s="9" t="n"/>
      <c r="G409" s="9" t="n"/>
      <c r="H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5.75" customHeight="1" s="496">
      <c r="A410" s="9" t="n"/>
      <c r="B410" s="9" t="n"/>
      <c r="C410" s="9" t="n"/>
      <c r="D410" s="9" t="n"/>
      <c r="E410" s="9" t="n"/>
      <c r="F410" s="9" t="n"/>
      <c r="G410" s="9" t="n"/>
      <c r="H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5.75" customHeight="1" s="496">
      <c r="A411" s="9" t="n"/>
      <c r="B411" s="9" t="n"/>
      <c r="C411" s="9" t="n"/>
      <c r="D411" s="9" t="n"/>
      <c r="E411" s="9" t="n"/>
      <c r="F411" s="9" t="n"/>
      <c r="G411" s="9" t="n"/>
      <c r="H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5.75" customHeight="1" s="496">
      <c r="A412" s="9" t="n"/>
      <c r="B412" s="9" t="n"/>
      <c r="C412" s="9" t="n"/>
      <c r="D412" s="9" t="n"/>
      <c r="E412" s="9" t="n"/>
      <c r="F412" s="9" t="n"/>
      <c r="G412" s="9" t="n"/>
      <c r="H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5.75" customHeight="1" s="496">
      <c r="A413" s="9" t="n"/>
      <c r="B413" s="9" t="n"/>
      <c r="C413" s="9" t="n"/>
      <c r="D413" s="9" t="n"/>
      <c r="E413" s="9" t="n"/>
      <c r="F413" s="9" t="n"/>
      <c r="G413" s="9" t="n"/>
      <c r="H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5.75" customHeight="1" s="496">
      <c r="A414" s="9" t="n"/>
      <c r="B414" s="9" t="n"/>
      <c r="C414" s="9" t="n"/>
      <c r="D414" s="9" t="n"/>
      <c r="E414" s="9" t="n"/>
      <c r="F414" s="9" t="n"/>
      <c r="G414" s="9" t="n"/>
      <c r="H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5.75" customHeight="1" s="496">
      <c r="A415" s="9" t="n"/>
      <c r="B415" s="9" t="n"/>
      <c r="C415" s="9" t="n"/>
      <c r="D415" s="9" t="n"/>
      <c r="E415" s="9" t="n"/>
      <c r="F415" s="9" t="n"/>
      <c r="G415" s="9" t="n"/>
      <c r="H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5.75" customHeight="1" s="496">
      <c r="A416" s="9" t="n"/>
      <c r="B416" s="9" t="n"/>
      <c r="C416" s="9" t="n"/>
      <c r="D416" s="9" t="n"/>
      <c r="E416" s="9" t="n"/>
      <c r="F416" s="9" t="n"/>
      <c r="G416" s="9" t="n"/>
      <c r="H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5.75" customHeight="1" s="496">
      <c r="A417" s="9" t="n"/>
      <c r="B417" s="9" t="n"/>
      <c r="C417" s="9" t="n"/>
      <c r="D417" s="9" t="n"/>
      <c r="E417" s="9" t="n"/>
      <c r="F417" s="9" t="n"/>
      <c r="G417" s="9" t="n"/>
      <c r="H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5.75" customHeight="1" s="496">
      <c r="A418" s="9" t="n"/>
      <c r="B418" s="9" t="n"/>
      <c r="C418" s="9" t="n"/>
      <c r="D418" s="9" t="n"/>
      <c r="E418" s="9" t="n"/>
      <c r="F418" s="9" t="n"/>
      <c r="G418" s="9" t="n"/>
      <c r="H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5.75" customHeight="1" s="496">
      <c r="A419" s="9" t="n"/>
      <c r="B419" s="9" t="n"/>
      <c r="C419" s="9" t="n"/>
      <c r="D419" s="9" t="n"/>
      <c r="E419" s="9" t="n"/>
      <c r="F419" s="9" t="n"/>
      <c r="G419" s="9" t="n"/>
      <c r="H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5.75" customHeight="1" s="496">
      <c r="A420" s="9" t="n"/>
      <c r="B420" s="9" t="n"/>
      <c r="C420" s="9" t="n"/>
      <c r="D420" s="9" t="n"/>
      <c r="E420" s="9" t="n"/>
      <c r="F420" s="9" t="n"/>
      <c r="G420" s="9" t="n"/>
      <c r="H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5.75" customHeight="1" s="496">
      <c r="A421" s="9" t="n"/>
      <c r="B421" s="9" t="n"/>
      <c r="C421" s="9" t="n"/>
      <c r="D421" s="9" t="n"/>
      <c r="E421" s="9" t="n"/>
      <c r="F421" s="9" t="n"/>
      <c r="G421" s="9" t="n"/>
      <c r="H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5.75" customHeight="1" s="496">
      <c r="A422" s="9" t="n"/>
      <c r="B422" s="9" t="n"/>
      <c r="C422" s="9" t="n"/>
      <c r="D422" s="9" t="n"/>
      <c r="E422" s="9" t="n"/>
      <c r="F422" s="9" t="n"/>
      <c r="G422" s="9" t="n"/>
      <c r="H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5.75" customHeight="1" s="496">
      <c r="A423" s="9" t="n"/>
      <c r="B423" s="9" t="n"/>
      <c r="C423" s="9" t="n"/>
      <c r="D423" s="9" t="n"/>
      <c r="E423" s="9" t="n"/>
      <c r="F423" s="9" t="n"/>
      <c r="G423" s="9" t="n"/>
      <c r="H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5.75" customHeight="1" s="496">
      <c r="A424" s="9" t="n"/>
      <c r="B424" s="9" t="n"/>
      <c r="C424" s="9" t="n"/>
      <c r="D424" s="9" t="n"/>
      <c r="E424" s="9" t="n"/>
      <c r="F424" s="9" t="n"/>
      <c r="G424" s="9" t="n"/>
      <c r="H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5.75" customHeight="1" s="496">
      <c r="A425" s="9" t="n"/>
      <c r="B425" s="9" t="n"/>
      <c r="C425" s="9" t="n"/>
      <c r="D425" s="9" t="n"/>
      <c r="E425" s="9" t="n"/>
      <c r="F425" s="9" t="n"/>
      <c r="G425" s="9" t="n"/>
      <c r="H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5.75" customHeight="1" s="496">
      <c r="A426" s="9" t="n"/>
      <c r="B426" s="9" t="n"/>
      <c r="C426" s="9" t="n"/>
      <c r="D426" s="9" t="n"/>
      <c r="E426" s="9" t="n"/>
      <c r="F426" s="9" t="n"/>
      <c r="G426" s="9" t="n"/>
      <c r="H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5.75" customHeight="1" s="496">
      <c r="A427" s="9" t="n"/>
      <c r="B427" s="9" t="n"/>
      <c r="C427" s="9" t="n"/>
      <c r="D427" s="9" t="n"/>
      <c r="E427" s="9" t="n"/>
      <c r="F427" s="9" t="n"/>
      <c r="G427" s="9" t="n"/>
      <c r="H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5.75" customHeight="1" s="496">
      <c r="A428" s="9" t="n"/>
      <c r="B428" s="9" t="n"/>
      <c r="C428" s="9" t="n"/>
      <c r="D428" s="9" t="n"/>
      <c r="E428" s="9" t="n"/>
      <c r="F428" s="9" t="n"/>
      <c r="G428" s="9" t="n"/>
      <c r="H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5.75" customHeight="1" s="496">
      <c r="A429" s="9" t="n"/>
      <c r="B429" s="9" t="n"/>
      <c r="C429" s="9" t="n"/>
      <c r="D429" s="9" t="n"/>
      <c r="E429" s="9" t="n"/>
      <c r="F429" s="9" t="n"/>
      <c r="G429" s="9" t="n"/>
      <c r="H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5.75" customHeight="1" s="496">
      <c r="A430" s="9" t="n"/>
      <c r="B430" s="9" t="n"/>
      <c r="C430" s="9" t="n"/>
      <c r="D430" s="9" t="n"/>
      <c r="E430" s="9" t="n"/>
      <c r="F430" s="9" t="n"/>
      <c r="G430" s="9" t="n"/>
      <c r="H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5.75" customHeight="1" s="496">
      <c r="A431" s="9" t="n"/>
      <c r="B431" s="9" t="n"/>
      <c r="C431" s="9" t="n"/>
      <c r="D431" s="9" t="n"/>
      <c r="E431" s="9" t="n"/>
      <c r="F431" s="9" t="n"/>
      <c r="G431" s="9" t="n"/>
      <c r="H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5.75" customHeight="1" s="496">
      <c r="A432" s="9" t="n"/>
      <c r="B432" s="9" t="n"/>
      <c r="C432" s="9" t="n"/>
      <c r="D432" s="9" t="n"/>
      <c r="E432" s="9" t="n"/>
      <c r="F432" s="9" t="n"/>
      <c r="G432" s="9" t="n"/>
      <c r="H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5.75" customHeight="1" s="496">
      <c r="A433" s="9" t="n"/>
      <c r="B433" s="9" t="n"/>
      <c r="C433" s="9" t="n"/>
      <c r="D433" s="9" t="n"/>
      <c r="E433" s="9" t="n"/>
      <c r="F433" s="9" t="n"/>
      <c r="G433" s="9" t="n"/>
      <c r="H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5.75" customHeight="1" s="496">
      <c r="A434" s="9" t="n"/>
      <c r="B434" s="9" t="n"/>
      <c r="C434" s="9" t="n"/>
      <c r="D434" s="9" t="n"/>
      <c r="E434" s="9" t="n"/>
      <c r="F434" s="9" t="n"/>
      <c r="G434" s="9" t="n"/>
      <c r="H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5.75" customHeight="1" s="496">
      <c r="A435" s="9" t="n"/>
      <c r="B435" s="9" t="n"/>
      <c r="C435" s="9" t="n"/>
      <c r="D435" s="9" t="n"/>
      <c r="E435" s="9" t="n"/>
      <c r="F435" s="9" t="n"/>
      <c r="G435" s="9" t="n"/>
      <c r="H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5.75" customHeight="1" s="496">
      <c r="A436" s="9" t="n"/>
      <c r="B436" s="9" t="n"/>
      <c r="C436" s="9" t="n"/>
      <c r="D436" s="9" t="n"/>
      <c r="E436" s="9" t="n"/>
      <c r="F436" s="9" t="n"/>
      <c r="G436" s="9" t="n"/>
      <c r="H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5.75" customHeight="1" s="496">
      <c r="A437" s="9" t="n"/>
      <c r="B437" s="9" t="n"/>
      <c r="C437" s="9" t="n"/>
      <c r="D437" s="9" t="n"/>
      <c r="E437" s="9" t="n"/>
      <c r="F437" s="9" t="n"/>
      <c r="G437" s="9" t="n"/>
      <c r="H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5.75" customHeight="1" s="496">
      <c r="A438" s="9" t="n"/>
      <c r="B438" s="9" t="n"/>
      <c r="C438" s="9" t="n"/>
      <c r="D438" s="9" t="n"/>
      <c r="E438" s="9" t="n"/>
      <c r="F438" s="9" t="n"/>
      <c r="G438" s="9" t="n"/>
      <c r="H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5.75" customHeight="1" s="496">
      <c r="A439" s="9" t="n"/>
      <c r="B439" s="9" t="n"/>
      <c r="C439" s="9" t="n"/>
      <c r="D439" s="9" t="n"/>
      <c r="E439" s="9" t="n"/>
      <c r="F439" s="9" t="n"/>
      <c r="G439" s="9" t="n"/>
      <c r="H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5.75" customHeight="1" s="496">
      <c r="A440" s="9" t="n"/>
      <c r="B440" s="9" t="n"/>
      <c r="C440" s="9" t="n"/>
      <c r="D440" s="9" t="n"/>
      <c r="E440" s="9" t="n"/>
      <c r="F440" s="9" t="n"/>
      <c r="G440" s="9" t="n"/>
      <c r="H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5.75" customHeight="1" s="496">
      <c r="A441" s="9" t="n"/>
      <c r="B441" s="9" t="n"/>
      <c r="C441" s="9" t="n"/>
      <c r="D441" s="9" t="n"/>
      <c r="E441" s="9" t="n"/>
      <c r="F441" s="9" t="n"/>
      <c r="G441" s="9" t="n"/>
      <c r="H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5.75" customHeight="1" s="496">
      <c r="A442" s="9" t="n"/>
      <c r="B442" s="9" t="n"/>
      <c r="C442" s="9" t="n"/>
      <c r="D442" s="9" t="n"/>
      <c r="E442" s="9" t="n"/>
      <c r="F442" s="9" t="n"/>
      <c r="G442" s="9" t="n"/>
      <c r="H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5.75" customHeight="1" s="496">
      <c r="A443" s="9" t="n"/>
      <c r="B443" s="9" t="n"/>
      <c r="C443" s="9" t="n"/>
      <c r="D443" s="9" t="n"/>
      <c r="E443" s="9" t="n"/>
      <c r="F443" s="9" t="n"/>
      <c r="G443" s="9" t="n"/>
      <c r="H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5.75" customHeight="1" s="496">
      <c r="A444" s="9" t="n"/>
      <c r="B444" s="9" t="n"/>
      <c r="C444" s="9" t="n"/>
      <c r="D444" s="9" t="n"/>
      <c r="E444" s="9" t="n"/>
      <c r="F444" s="9" t="n"/>
      <c r="G444" s="9" t="n"/>
      <c r="H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5.75" customHeight="1" s="496">
      <c r="A445" s="9" t="n"/>
      <c r="B445" s="9" t="n"/>
      <c r="C445" s="9" t="n"/>
      <c r="D445" s="9" t="n"/>
      <c r="E445" s="9" t="n"/>
      <c r="F445" s="9" t="n"/>
      <c r="G445" s="9" t="n"/>
      <c r="H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5.75" customHeight="1" s="496">
      <c r="A446" s="9" t="n"/>
      <c r="B446" s="9" t="n"/>
      <c r="C446" s="9" t="n"/>
      <c r="D446" s="9" t="n"/>
      <c r="E446" s="9" t="n"/>
      <c r="F446" s="9" t="n"/>
      <c r="G446" s="9" t="n"/>
      <c r="H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5.75" customHeight="1" s="496">
      <c r="A447" s="9" t="n"/>
      <c r="B447" s="9" t="n"/>
      <c r="C447" s="9" t="n"/>
      <c r="D447" s="9" t="n"/>
      <c r="E447" s="9" t="n"/>
      <c r="F447" s="9" t="n"/>
      <c r="G447" s="9" t="n"/>
      <c r="H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5.75" customHeight="1" s="496">
      <c r="A448" s="9" t="n"/>
      <c r="B448" s="9" t="n"/>
      <c r="C448" s="9" t="n"/>
      <c r="D448" s="9" t="n"/>
      <c r="E448" s="9" t="n"/>
      <c r="F448" s="9" t="n"/>
      <c r="G448" s="9" t="n"/>
      <c r="H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5.75" customHeight="1" s="496">
      <c r="A449" s="9" t="n"/>
      <c r="B449" s="9" t="n"/>
      <c r="C449" s="9" t="n"/>
      <c r="D449" s="9" t="n"/>
      <c r="E449" s="9" t="n"/>
      <c r="F449" s="9" t="n"/>
      <c r="G449" s="9" t="n"/>
      <c r="H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5.75" customHeight="1" s="496">
      <c r="A450" s="9" t="n"/>
      <c r="B450" s="9" t="n"/>
      <c r="C450" s="9" t="n"/>
      <c r="D450" s="9" t="n"/>
      <c r="E450" s="9" t="n"/>
      <c r="F450" s="9" t="n"/>
      <c r="G450" s="9" t="n"/>
      <c r="H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5.75" customHeight="1" s="496">
      <c r="A451" s="9" t="n"/>
      <c r="B451" s="9" t="n"/>
      <c r="C451" s="9" t="n"/>
      <c r="D451" s="9" t="n"/>
      <c r="E451" s="9" t="n"/>
      <c r="F451" s="9" t="n"/>
      <c r="G451" s="9" t="n"/>
      <c r="H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5.75" customHeight="1" s="496">
      <c r="A452" s="9" t="n"/>
      <c r="B452" s="9" t="n"/>
      <c r="C452" s="9" t="n"/>
      <c r="D452" s="9" t="n"/>
      <c r="E452" s="9" t="n"/>
      <c r="F452" s="9" t="n"/>
      <c r="G452" s="9" t="n"/>
      <c r="H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5.75" customHeight="1" s="496">
      <c r="A453" s="9" t="n"/>
      <c r="B453" s="9" t="n"/>
      <c r="C453" s="9" t="n"/>
      <c r="D453" s="9" t="n"/>
      <c r="E453" s="9" t="n"/>
      <c r="F453" s="9" t="n"/>
      <c r="G453" s="9" t="n"/>
      <c r="H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5.75" customHeight="1" s="496">
      <c r="A454" s="9" t="n"/>
      <c r="B454" s="9" t="n"/>
      <c r="C454" s="9" t="n"/>
      <c r="D454" s="9" t="n"/>
      <c r="E454" s="9" t="n"/>
      <c r="F454" s="9" t="n"/>
      <c r="G454" s="9" t="n"/>
      <c r="H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5.75" customHeight="1" s="496">
      <c r="A455" s="9" t="n"/>
      <c r="B455" s="9" t="n"/>
      <c r="C455" s="9" t="n"/>
      <c r="D455" s="9" t="n"/>
      <c r="E455" s="9" t="n"/>
      <c r="F455" s="9" t="n"/>
      <c r="G455" s="9" t="n"/>
      <c r="H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5.75" customHeight="1" s="496">
      <c r="A456" s="9" t="n"/>
      <c r="B456" s="9" t="n"/>
      <c r="C456" s="9" t="n"/>
      <c r="D456" s="9" t="n"/>
      <c r="E456" s="9" t="n"/>
      <c r="F456" s="9" t="n"/>
      <c r="G456" s="9" t="n"/>
      <c r="H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5.75" customHeight="1" s="496">
      <c r="A457" s="9" t="n"/>
      <c r="B457" s="9" t="n"/>
      <c r="C457" s="9" t="n"/>
      <c r="D457" s="9" t="n"/>
      <c r="E457" s="9" t="n"/>
      <c r="F457" s="9" t="n"/>
      <c r="G457" s="9" t="n"/>
      <c r="H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5.75" customHeight="1" s="496">
      <c r="A458" s="9" t="n"/>
      <c r="B458" s="9" t="n"/>
      <c r="C458" s="9" t="n"/>
      <c r="D458" s="9" t="n"/>
      <c r="E458" s="9" t="n"/>
      <c r="F458" s="9" t="n"/>
      <c r="G458" s="9" t="n"/>
      <c r="H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5.75" customHeight="1" s="496">
      <c r="A459" s="9" t="n"/>
      <c r="B459" s="9" t="n"/>
      <c r="C459" s="9" t="n"/>
      <c r="D459" s="9" t="n"/>
      <c r="E459" s="9" t="n"/>
      <c r="F459" s="9" t="n"/>
      <c r="G459" s="9" t="n"/>
      <c r="H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5.75" customHeight="1" s="496">
      <c r="A460" s="9" t="n"/>
      <c r="B460" s="9" t="n"/>
      <c r="C460" s="9" t="n"/>
      <c r="D460" s="9" t="n"/>
      <c r="E460" s="9" t="n"/>
      <c r="F460" s="9" t="n"/>
      <c r="G460" s="9" t="n"/>
      <c r="H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5.75" customHeight="1" s="496">
      <c r="A461" s="9" t="n"/>
      <c r="B461" s="9" t="n"/>
      <c r="C461" s="9" t="n"/>
      <c r="D461" s="9" t="n"/>
      <c r="E461" s="9" t="n"/>
      <c r="F461" s="9" t="n"/>
      <c r="G461" s="9" t="n"/>
      <c r="H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5.75" customHeight="1" s="496">
      <c r="A462" s="9" t="n"/>
      <c r="B462" s="9" t="n"/>
      <c r="C462" s="9" t="n"/>
      <c r="D462" s="9" t="n"/>
      <c r="E462" s="9" t="n"/>
      <c r="F462" s="9" t="n"/>
      <c r="G462" s="9" t="n"/>
      <c r="H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5.75" customHeight="1" s="496">
      <c r="A463" s="9" t="n"/>
      <c r="B463" s="9" t="n"/>
      <c r="C463" s="9" t="n"/>
      <c r="D463" s="9" t="n"/>
      <c r="E463" s="9" t="n"/>
      <c r="F463" s="9" t="n"/>
      <c r="G463" s="9" t="n"/>
      <c r="H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5.75" customHeight="1" s="496">
      <c r="A464" s="9" t="n"/>
      <c r="B464" s="9" t="n"/>
      <c r="C464" s="9" t="n"/>
      <c r="D464" s="9" t="n"/>
      <c r="E464" s="9" t="n"/>
      <c r="F464" s="9" t="n"/>
      <c r="G464" s="9" t="n"/>
      <c r="H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5.75" customHeight="1" s="496">
      <c r="A465" s="9" t="n"/>
      <c r="B465" s="9" t="n"/>
      <c r="C465" s="9" t="n"/>
      <c r="D465" s="9" t="n"/>
      <c r="E465" s="9" t="n"/>
      <c r="F465" s="9" t="n"/>
      <c r="G465" s="9" t="n"/>
      <c r="H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5.75" customHeight="1" s="496">
      <c r="A466" s="9" t="n"/>
      <c r="B466" s="9" t="n"/>
      <c r="C466" s="9" t="n"/>
      <c r="D466" s="9" t="n"/>
      <c r="E466" s="9" t="n"/>
      <c r="F466" s="9" t="n"/>
      <c r="G466" s="9" t="n"/>
      <c r="H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5.75" customHeight="1" s="496">
      <c r="A467" s="9" t="n"/>
      <c r="B467" s="9" t="n"/>
      <c r="C467" s="9" t="n"/>
      <c r="D467" s="9" t="n"/>
      <c r="E467" s="9" t="n"/>
      <c r="F467" s="9" t="n"/>
      <c r="G467" s="9" t="n"/>
      <c r="H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5.75" customHeight="1" s="496">
      <c r="A468" s="9" t="n"/>
      <c r="B468" s="9" t="n"/>
      <c r="C468" s="9" t="n"/>
      <c r="D468" s="9" t="n"/>
      <c r="E468" s="9" t="n"/>
      <c r="F468" s="9" t="n"/>
      <c r="G468" s="9" t="n"/>
      <c r="H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5.75" customHeight="1" s="496">
      <c r="A469" s="9" t="n"/>
      <c r="B469" s="9" t="n"/>
      <c r="C469" s="9" t="n"/>
      <c r="D469" s="9" t="n"/>
      <c r="E469" s="9" t="n"/>
      <c r="F469" s="9" t="n"/>
      <c r="G469" s="9" t="n"/>
      <c r="H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5.75" customHeight="1" s="496">
      <c r="A470" s="9" t="n"/>
      <c r="B470" s="9" t="n"/>
      <c r="C470" s="9" t="n"/>
      <c r="D470" s="9" t="n"/>
      <c r="E470" s="9" t="n"/>
      <c r="F470" s="9" t="n"/>
      <c r="G470" s="9" t="n"/>
      <c r="H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5.75" customHeight="1" s="496">
      <c r="A471" s="9" t="n"/>
      <c r="B471" s="9" t="n"/>
      <c r="C471" s="9" t="n"/>
      <c r="D471" s="9" t="n"/>
      <c r="E471" s="9" t="n"/>
      <c r="F471" s="9" t="n"/>
      <c r="G471" s="9" t="n"/>
      <c r="H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5.75" customHeight="1" s="496">
      <c r="A472" s="9" t="n"/>
      <c r="B472" s="9" t="n"/>
      <c r="C472" s="9" t="n"/>
      <c r="D472" s="9" t="n"/>
      <c r="E472" s="9" t="n"/>
      <c r="F472" s="9" t="n"/>
      <c r="G472" s="9" t="n"/>
      <c r="H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5.75" customHeight="1" s="496">
      <c r="A473" s="9" t="n"/>
      <c r="B473" s="9" t="n"/>
      <c r="C473" s="9" t="n"/>
      <c r="D473" s="9" t="n"/>
      <c r="E473" s="9" t="n"/>
      <c r="F473" s="9" t="n"/>
      <c r="G473" s="9" t="n"/>
      <c r="H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5.75" customHeight="1" s="496">
      <c r="A474" s="9" t="n"/>
      <c r="B474" s="9" t="n"/>
      <c r="C474" s="9" t="n"/>
      <c r="D474" s="9" t="n"/>
      <c r="E474" s="9" t="n"/>
      <c r="F474" s="9" t="n"/>
      <c r="G474" s="9" t="n"/>
      <c r="H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5.75" customHeight="1" s="496">
      <c r="A475" s="9" t="n"/>
      <c r="B475" s="9" t="n"/>
      <c r="C475" s="9" t="n"/>
      <c r="D475" s="9" t="n"/>
      <c r="E475" s="9" t="n"/>
      <c r="F475" s="9" t="n"/>
      <c r="G475" s="9" t="n"/>
      <c r="H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5.75" customHeight="1" s="496">
      <c r="A476" s="9" t="n"/>
      <c r="B476" s="9" t="n"/>
      <c r="C476" s="9" t="n"/>
      <c r="D476" s="9" t="n"/>
      <c r="E476" s="9" t="n"/>
      <c r="F476" s="9" t="n"/>
      <c r="G476" s="9" t="n"/>
      <c r="H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5.75" customHeight="1" s="496">
      <c r="A477" s="9" t="n"/>
      <c r="B477" s="9" t="n"/>
      <c r="C477" s="9" t="n"/>
      <c r="D477" s="9" t="n"/>
      <c r="E477" s="9" t="n"/>
      <c r="F477" s="9" t="n"/>
      <c r="G477" s="9" t="n"/>
      <c r="H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5.75" customHeight="1" s="496">
      <c r="A478" s="9" t="n"/>
      <c r="B478" s="9" t="n"/>
      <c r="C478" s="9" t="n"/>
      <c r="D478" s="9" t="n"/>
      <c r="E478" s="9" t="n"/>
      <c r="F478" s="9" t="n"/>
      <c r="G478" s="9" t="n"/>
      <c r="H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5.75" customHeight="1" s="496">
      <c r="A479" s="9" t="n"/>
      <c r="B479" s="9" t="n"/>
      <c r="C479" s="9" t="n"/>
      <c r="D479" s="9" t="n"/>
      <c r="E479" s="9" t="n"/>
      <c r="F479" s="9" t="n"/>
      <c r="G479" s="9" t="n"/>
      <c r="H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5.75" customHeight="1" s="496">
      <c r="A480" s="9" t="n"/>
      <c r="B480" s="9" t="n"/>
      <c r="C480" s="9" t="n"/>
      <c r="D480" s="9" t="n"/>
      <c r="E480" s="9" t="n"/>
      <c r="F480" s="9" t="n"/>
      <c r="G480" s="9" t="n"/>
      <c r="H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5.75" customHeight="1" s="496">
      <c r="A481" s="9" t="n"/>
      <c r="B481" s="9" t="n"/>
      <c r="C481" s="9" t="n"/>
      <c r="D481" s="9" t="n"/>
      <c r="E481" s="9" t="n"/>
      <c r="F481" s="9" t="n"/>
      <c r="G481" s="9" t="n"/>
      <c r="H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5.75" customHeight="1" s="496">
      <c r="A482" s="9" t="n"/>
      <c r="B482" s="9" t="n"/>
      <c r="C482" s="9" t="n"/>
      <c r="D482" s="9" t="n"/>
      <c r="E482" s="9" t="n"/>
      <c r="F482" s="9" t="n"/>
      <c r="G482" s="9" t="n"/>
      <c r="H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5.75" customHeight="1" s="496">
      <c r="A483" s="9" t="n"/>
      <c r="B483" s="9" t="n"/>
      <c r="C483" s="9" t="n"/>
      <c r="D483" s="9" t="n"/>
      <c r="E483" s="9" t="n"/>
      <c r="F483" s="9" t="n"/>
      <c r="G483" s="9" t="n"/>
      <c r="H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5.75" customHeight="1" s="496">
      <c r="A484" s="9" t="n"/>
      <c r="B484" s="9" t="n"/>
      <c r="C484" s="9" t="n"/>
      <c r="D484" s="9" t="n"/>
      <c r="E484" s="9" t="n"/>
      <c r="F484" s="9" t="n"/>
      <c r="G484" s="9" t="n"/>
      <c r="H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5.75" customHeight="1" s="496">
      <c r="A485" s="9" t="n"/>
      <c r="B485" s="9" t="n"/>
      <c r="C485" s="9" t="n"/>
      <c r="D485" s="9" t="n"/>
      <c r="E485" s="9" t="n"/>
      <c r="F485" s="9" t="n"/>
      <c r="G485" s="9" t="n"/>
      <c r="H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5.75" customHeight="1" s="496">
      <c r="A486" s="9" t="n"/>
      <c r="B486" s="9" t="n"/>
      <c r="C486" s="9" t="n"/>
      <c r="D486" s="9" t="n"/>
      <c r="E486" s="9" t="n"/>
      <c r="F486" s="9" t="n"/>
      <c r="G486" s="9" t="n"/>
      <c r="H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5.75" customHeight="1" s="496">
      <c r="A487" s="9" t="n"/>
      <c r="B487" s="9" t="n"/>
      <c r="C487" s="9" t="n"/>
      <c r="D487" s="9" t="n"/>
      <c r="E487" s="9" t="n"/>
      <c r="F487" s="9" t="n"/>
      <c r="G487" s="9" t="n"/>
      <c r="H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5.75" customHeight="1" s="496">
      <c r="A488" s="9" t="n"/>
      <c r="B488" s="9" t="n"/>
      <c r="C488" s="9" t="n"/>
      <c r="D488" s="9" t="n"/>
      <c r="E488" s="9" t="n"/>
      <c r="F488" s="9" t="n"/>
      <c r="G488" s="9" t="n"/>
      <c r="H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5.75" customHeight="1" s="496">
      <c r="A489" s="9" t="n"/>
      <c r="B489" s="9" t="n"/>
      <c r="C489" s="9" t="n"/>
      <c r="D489" s="9" t="n"/>
      <c r="E489" s="9" t="n"/>
      <c r="F489" s="9" t="n"/>
      <c r="G489" s="9" t="n"/>
      <c r="H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5.75" customHeight="1" s="496">
      <c r="A490" s="9" t="n"/>
      <c r="B490" s="9" t="n"/>
      <c r="C490" s="9" t="n"/>
      <c r="D490" s="9" t="n"/>
      <c r="E490" s="9" t="n"/>
      <c r="F490" s="9" t="n"/>
      <c r="G490" s="9" t="n"/>
      <c r="H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5.75" customHeight="1" s="496">
      <c r="A491" s="9" t="n"/>
      <c r="B491" s="9" t="n"/>
      <c r="C491" s="9" t="n"/>
      <c r="D491" s="9" t="n"/>
      <c r="E491" s="9" t="n"/>
      <c r="F491" s="9" t="n"/>
      <c r="G491" s="9" t="n"/>
      <c r="H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5.75" customHeight="1" s="496">
      <c r="A492" s="9" t="n"/>
      <c r="B492" s="9" t="n"/>
      <c r="C492" s="9" t="n"/>
      <c r="D492" s="9" t="n"/>
      <c r="E492" s="9" t="n"/>
      <c r="F492" s="9" t="n"/>
      <c r="G492" s="9" t="n"/>
      <c r="H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5.75" customHeight="1" s="496">
      <c r="A493" s="9" t="n"/>
      <c r="B493" s="9" t="n"/>
      <c r="C493" s="9" t="n"/>
      <c r="D493" s="9" t="n"/>
      <c r="E493" s="9" t="n"/>
      <c r="F493" s="9" t="n"/>
      <c r="G493" s="9" t="n"/>
      <c r="H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5.75" customHeight="1" s="496">
      <c r="A494" s="9" t="n"/>
      <c r="B494" s="9" t="n"/>
      <c r="C494" s="9" t="n"/>
      <c r="D494" s="9" t="n"/>
      <c r="E494" s="9" t="n"/>
      <c r="F494" s="9" t="n"/>
      <c r="G494" s="9" t="n"/>
      <c r="H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5.75" customHeight="1" s="496">
      <c r="A495" s="9" t="n"/>
      <c r="B495" s="9" t="n"/>
      <c r="C495" s="9" t="n"/>
      <c r="D495" s="9" t="n"/>
      <c r="E495" s="9" t="n"/>
      <c r="F495" s="9" t="n"/>
      <c r="G495" s="9" t="n"/>
      <c r="H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5.75" customHeight="1" s="496">
      <c r="A496" s="9" t="n"/>
      <c r="B496" s="9" t="n"/>
      <c r="C496" s="9" t="n"/>
      <c r="D496" s="9" t="n"/>
      <c r="E496" s="9" t="n"/>
      <c r="F496" s="9" t="n"/>
      <c r="G496" s="9" t="n"/>
      <c r="H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5.75" customHeight="1" s="496">
      <c r="A497" s="9" t="n"/>
      <c r="B497" s="9" t="n"/>
      <c r="C497" s="9" t="n"/>
      <c r="D497" s="9" t="n"/>
      <c r="E497" s="9" t="n"/>
      <c r="F497" s="9" t="n"/>
      <c r="G497" s="9" t="n"/>
      <c r="H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5.75" customHeight="1" s="496">
      <c r="A498" s="9" t="n"/>
      <c r="B498" s="9" t="n"/>
      <c r="C498" s="9" t="n"/>
      <c r="D498" s="9" t="n"/>
      <c r="E498" s="9" t="n"/>
      <c r="F498" s="9" t="n"/>
      <c r="G498" s="9" t="n"/>
      <c r="H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5.75" customHeight="1" s="496">
      <c r="A499" s="9" t="n"/>
      <c r="B499" s="9" t="n"/>
      <c r="C499" s="9" t="n"/>
      <c r="D499" s="9" t="n"/>
      <c r="E499" s="9" t="n"/>
      <c r="F499" s="9" t="n"/>
      <c r="G499" s="9" t="n"/>
      <c r="H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5.75" customHeight="1" s="496">
      <c r="A500" s="9" t="n"/>
      <c r="B500" s="9" t="n"/>
      <c r="C500" s="9" t="n"/>
      <c r="D500" s="9" t="n"/>
      <c r="E500" s="9" t="n"/>
      <c r="F500" s="9" t="n"/>
      <c r="G500" s="9" t="n"/>
      <c r="H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5.75" customHeight="1" s="496">
      <c r="A501" s="9" t="n"/>
      <c r="B501" s="9" t="n"/>
      <c r="C501" s="9" t="n"/>
      <c r="D501" s="9" t="n"/>
      <c r="E501" s="9" t="n"/>
      <c r="F501" s="9" t="n"/>
      <c r="G501" s="9" t="n"/>
      <c r="H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5.75" customHeight="1" s="496">
      <c r="A502" s="9" t="n"/>
      <c r="B502" s="9" t="n"/>
      <c r="C502" s="9" t="n"/>
      <c r="D502" s="9" t="n"/>
      <c r="E502" s="9" t="n"/>
      <c r="F502" s="9" t="n"/>
      <c r="G502" s="9" t="n"/>
      <c r="H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5.75" customHeight="1" s="496">
      <c r="A503" s="9" t="n"/>
      <c r="B503" s="9" t="n"/>
      <c r="C503" s="9" t="n"/>
      <c r="D503" s="9" t="n"/>
      <c r="E503" s="9" t="n"/>
      <c r="F503" s="9" t="n"/>
      <c r="G503" s="9" t="n"/>
      <c r="H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5.75" customHeight="1" s="496">
      <c r="A504" s="9" t="n"/>
      <c r="B504" s="9" t="n"/>
      <c r="C504" s="9" t="n"/>
      <c r="D504" s="9" t="n"/>
      <c r="E504" s="9" t="n"/>
      <c r="F504" s="9" t="n"/>
      <c r="G504" s="9" t="n"/>
      <c r="H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5.75" customHeight="1" s="496">
      <c r="A505" s="9" t="n"/>
      <c r="B505" s="9" t="n"/>
      <c r="C505" s="9" t="n"/>
      <c r="D505" s="9" t="n"/>
      <c r="E505" s="9" t="n"/>
      <c r="F505" s="9" t="n"/>
      <c r="G505" s="9" t="n"/>
      <c r="H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5.75" customHeight="1" s="496">
      <c r="A506" s="9" t="n"/>
      <c r="B506" s="9" t="n"/>
      <c r="C506" s="9" t="n"/>
      <c r="D506" s="9" t="n"/>
      <c r="E506" s="9" t="n"/>
      <c r="F506" s="9" t="n"/>
      <c r="G506" s="9" t="n"/>
      <c r="H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5.75" customHeight="1" s="496">
      <c r="A507" s="9" t="n"/>
      <c r="B507" s="9" t="n"/>
      <c r="C507" s="9" t="n"/>
      <c r="D507" s="9" t="n"/>
      <c r="E507" s="9" t="n"/>
      <c r="F507" s="9" t="n"/>
      <c r="G507" s="9" t="n"/>
      <c r="H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5.75" customHeight="1" s="496">
      <c r="A508" s="9" t="n"/>
      <c r="B508" s="9" t="n"/>
      <c r="C508" s="9" t="n"/>
      <c r="D508" s="9" t="n"/>
      <c r="E508" s="9" t="n"/>
      <c r="F508" s="9" t="n"/>
      <c r="G508" s="9" t="n"/>
      <c r="H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5.75" customHeight="1" s="496">
      <c r="A509" s="9" t="n"/>
      <c r="B509" s="9" t="n"/>
      <c r="C509" s="9" t="n"/>
      <c r="D509" s="9" t="n"/>
      <c r="E509" s="9" t="n"/>
      <c r="F509" s="9" t="n"/>
      <c r="G509" s="9" t="n"/>
      <c r="H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5.75" customHeight="1" s="496">
      <c r="A510" s="9" t="n"/>
      <c r="B510" s="9" t="n"/>
      <c r="C510" s="9" t="n"/>
      <c r="D510" s="9" t="n"/>
      <c r="E510" s="9" t="n"/>
      <c r="F510" s="9" t="n"/>
      <c r="G510" s="9" t="n"/>
      <c r="H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5.75" customHeight="1" s="496">
      <c r="A511" s="9" t="n"/>
      <c r="B511" s="9" t="n"/>
      <c r="C511" s="9" t="n"/>
      <c r="D511" s="9" t="n"/>
      <c r="E511" s="9" t="n"/>
      <c r="F511" s="9" t="n"/>
      <c r="G511" s="9" t="n"/>
      <c r="H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5.75" customHeight="1" s="496">
      <c r="A512" s="9" t="n"/>
      <c r="B512" s="9" t="n"/>
      <c r="C512" s="9" t="n"/>
      <c r="D512" s="9" t="n"/>
      <c r="E512" s="9" t="n"/>
      <c r="F512" s="9" t="n"/>
      <c r="G512" s="9" t="n"/>
      <c r="H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5.75" customHeight="1" s="496">
      <c r="A513" s="9" t="n"/>
      <c r="B513" s="9" t="n"/>
      <c r="C513" s="9" t="n"/>
      <c r="D513" s="9" t="n"/>
      <c r="E513" s="9" t="n"/>
      <c r="F513" s="9" t="n"/>
      <c r="G513" s="9" t="n"/>
      <c r="H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5.75" customHeight="1" s="496">
      <c r="A514" s="9" t="n"/>
      <c r="B514" s="9" t="n"/>
      <c r="C514" s="9" t="n"/>
      <c r="D514" s="9" t="n"/>
      <c r="E514" s="9" t="n"/>
      <c r="F514" s="9" t="n"/>
      <c r="G514" s="9" t="n"/>
      <c r="H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5.75" customHeight="1" s="496">
      <c r="A515" s="9" t="n"/>
      <c r="B515" s="9" t="n"/>
      <c r="C515" s="9" t="n"/>
      <c r="D515" s="9" t="n"/>
      <c r="E515" s="9" t="n"/>
      <c r="F515" s="9" t="n"/>
      <c r="G515" s="9" t="n"/>
      <c r="H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5.75" customHeight="1" s="496">
      <c r="A516" s="9" t="n"/>
      <c r="B516" s="9" t="n"/>
      <c r="C516" s="9" t="n"/>
      <c r="D516" s="9" t="n"/>
      <c r="E516" s="9" t="n"/>
      <c r="F516" s="9" t="n"/>
      <c r="G516" s="9" t="n"/>
      <c r="H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5.75" customHeight="1" s="496">
      <c r="A517" s="9" t="n"/>
      <c r="B517" s="9" t="n"/>
      <c r="C517" s="9" t="n"/>
      <c r="D517" s="9" t="n"/>
      <c r="E517" s="9" t="n"/>
      <c r="F517" s="9" t="n"/>
      <c r="G517" s="9" t="n"/>
      <c r="H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5.75" customHeight="1" s="496">
      <c r="A518" s="9" t="n"/>
      <c r="B518" s="9" t="n"/>
      <c r="C518" s="9" t="n"/>
      <c r="D518" s="9" t="n"/>
      <c r="E518" s="9" t="n"/>
      <c r="F518" s="9" t="n"/>
      <c r="G518" s="9" t="n"/>
      <c r="H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5.75" customHeight="1" s="496">
      <c r="A519" s="9" t="n"/>
      <c r="B519" s="9" t="n"/>
      <c r="C519" s="9" t="n"/>
      <c r="D519" s="9" t="n"/>
      <c r="E519" s="9" t="n"/>
      <c r="F519" s="9" t="n"/>
      <c r="G519" s="9" t="n"/>
      <c r="H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5.75" customHeight="1" s="496">
      <c r="A520" s="9" t="n"/>
      <c r="B520" s="9" t="n"/>
      <c r="C520" s="9" t="n"/>
      <c r="D520" s="9" t="n"/>
      <c r="E520" s="9" t="n"/>
      <c r="F520" s="9" t="n"/>
      <c r="G520" s="9" t="n"/>
      <c r="H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5.75" customHeight="1" s="496">
      <c r="A521" s="9" t="n"/>
      <c r="B521" s="9" t="n"/>
      <c r="C521" s="9" t="n"/>
      <c r="D521" s="9" t="n"/>
      <c r="E521" s="9" t="n"/>
      <c r="F521" s="9" t="n"/>
      <c r="G521" s="9" t="n"/>
      <c r="H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5.75" customHeight="1" s="496">
      <c r="A522" s="9" t="n"/>
      <c r="B522" s="9" t="n"/>
      <c r="C522" s="9" t="n"/>
      <c r="D522" s="9" t="n"/>
      <c r="E522" s="9" t="n"/>
      <c r="F522" s="9" t="n"/>
      <c r="G522" s="9" t="n"/>
      <c r="H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5.75" customHeight="1" s="496">
      <c r="A523" s="9" t="n"/>
      <c r="B523" s="9" t="n"/>
      <c r="C523" s="9" t="n"/>
      <c r="D523" s="9" t="n"/>
      <c r="E523" s="9" t="n"/>
      <c r="F523" s="9" t="n"/>
      <c r="G523" s="9" t="n"/>
      <c r="H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5.75" customHeight="1" s="496">
      <c r="A524" s="9" t="n"/>
      <c r="B524" s="9" t="n"/>
      <c r="C524" s="9" t="n"/>
      <c r="D524" s="9" t="n"/>
      <c r="E524" s="9" t="n"/>
      <c r="F524" s="9" t="n"/>
      <c r="G524" s="9" t="n"/>
      <c r="H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5.75" customHeight="1" s="496">
      <c r="A525" s="9" t="n"/>
      <c r="B525" s="9" t="n"/>
      <c r="C525" s="9" t="n"/>
      <c r="D525" s="9" t="n"/>
      <c r="E525" s="9" t="n"/>
      <c r="F525" s="9" t="n"/>
      <c r="G525" s="9" t="n"/>
      <c r="H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5.75" customHeight="1" s="496">
      <c r="A526" s="9" t="n"/>
      <c r="B526" s="9" t="n"/>
      <c r="C526" s="9" t="n"/>
      <c r="D526" s="9" t="n"/>
      <c r="E526" s="9" t="n"/>
      <c r="F526" s="9" t="n"/>
      <c r="G526" s="9" t="n"/>
      <c r="H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5.75" customHeight="1" s="496">
      <c r="A527" s="9" t="n"/>
      <c r="B527" s="9" t="n"/>
      <c r="C527" s="9" t="n"/>
      <c r="D527" s="9" t="n"/>
      <c r="E527" s="9" t="n"/>
      <c r="F527" s="9" t="n"/>
      <c r="G527" s="9" t="n"/>
      <c r="H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5.75" customHeight="1" s="496">
      <c r="A528" s="9" t="n"/>
      <c r="B528" s="9" t="n"/>
      <c r="C528" s="9" t="n"/>
      <c r="D528" s="9" t="n"/>
      <c r="E528" s="9" t="n"/>
      <c r="F528" s="9" t="n"/>
      <c r="G528" s="9" t="n"/>
      <c r="H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5.75" customHeight="1" s="496">
      <c r="A529" s="9" t="n"/>
      <c r="B529" s="9" t="n"/>
      <c r="C529" s="9" t="n"/>
      <c r="D529" s="9" t="n"/>
      <c r="E529" s="9" t="n"/>
      <c r="F529" s="9" t="n"/>
      <c r="G529" s="9" t="n"/>
      <c r="H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5.75" customHeight="1" s="496">
      <c r="A530" s="9" t="n"/>
      <c r="B530" s="9" t="n"/>
      <c r="C530" s="9" t="n"/>
      <c r="D530" s="9" t="n"/>
      <c r="E530" s="9" t="n"/>
      <c r="F530" s="9" t="n"/>
      <c r="G530" s="9" t="n"/>
      <c r="H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5.75" customHeight="1" s="496">
      <c r="A531" s="9" t="n"/>
      <c r="B531" s="9" t="n"/>
      <c r="C531" s="9" t="n"/>
      <c r="D531" s="9" t="n"/>
      <c r="E531" s="9" t="n"/>
      <c r="F531" s="9" t="n"/>
      <c r="G531" s="9" t="n"/>
      <c r="H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5.75" customHeight="1" s="496">
      <c r="A532" s="9" t="n"/>
      <c r="B532" s="9" t="n"/>
      <c r="C532" s="9" t="n"/>
      <c r="D532" s="9" t="n"/>
      <c r="E532" s="9" t="n"/>
      <c r="F532" s="9" t="n"/>
      <c r="G532" s="9" t="n"/>
      <c r="H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5.75" customHeight="1" s="496">
      <c r="A533" s="9" t="n"/>
      <c r="B533" s="9" t="n"/>
      <c r="C533" s="9" t="n"/>
      <c r="D533" s="9" t="n"/>
      <c r="E533" s="9" t="n"/>
      <c r="F533" s="9" t="n"/>
      <c r="G533" s="9" t="n"/>
      <c r="H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5.75" customHeight="1" s="496">
      <c r="A534" s="9" t="n"/>
      <c r="B534" s="9" t="n"/>
      <c r="C534" s="9" t="n"/>
      <c r="D534" s="9" t="n"/>
      <c r="E534" s="9" t="n"/>
      <c r="F534" s="9" t="n"/>
      <c r="G534" s="9" t="n"/>
      <c r="H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5.75" customHeight="1" s="496">
      <c r="A535" s="9" t="n"/>
      <c r="B535" s="9" t="n"/>
      <c r="C535" s="9" t="n"/>
      <c r="D535" s="9" t="n"/>
      <c r="E535" s="9" t="n"/>
      <c r="F535" s="9" t="n"/>
      <c r="G535" s="9" t="n"/>
      <c r="H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5.75" customHeight="1" s="496">
      <c r="A536" s="9" t="n"/>
      <c r="B536" s="9" t="n"/>
      <c r="C536" s="9" t="n"/>
      <c r="D536" s="9" t="n"/>
      <c r="E536" s="9" t="n"/>
      <c r="F536" s="9" t="n"/>
      <c r="G536" s="9" t="n"/>
      <c r="H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5.75" customHeight="1" s="496">
      <c r="A537" s="9" t="n"/>
      <c r="B537" s="9" t="n"/>
      <c r="C537" s="9" t="n"/>
      <c r="D537" s="9" t="n"/>
      <c r="E537" s="9" t="n"/>
      <c r="F537" s="9" t="n"/>
      <c r="G537" s="9" t="n"/>
      <c r="H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5.75" customHeight="1" s="496">
      <c r="A538" s="9" t="n"/>
      <c r="B538" s="9" t="n"/>
      <c r="C538" s="9" t="n"/>
      <c r="D538" s="9" t="n"/>
      <c r="E538" s="9" t="n"/>
      <c r="F538" s="9" t="n"/>
      <c r="G538" s="9" t="n"/>
      <c r="H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5.75" customHeight="1" s="496">
      <c r="A539" s="9" t="n"/>
      <c r="B539" s="9" t="n"/>
      <c r="C539" s="9" t="n"/>
      <c r="D539" s="9" t="n"/>
      <c r="E539" s="9" t="n"/>
      <c r="F539" s="9" t="n"/>
      <c r="G539" s="9" t="n"/>
      <c r="H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5.75" customHeight="1" s="496">
      <c r="A540" s="9" t="n"/>
      <c r="B540" s="9" t="n"/>
      <c r="C540" s="9" t="n"/>
      <c r="D540" s="9" t="n"/>
      <c r="E540" s="9" t="n"/>
      <c r="F540" s="9" t="n"/>
      <c r="G540" s="9" t="n"/>
      <c r="H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5.75" customHeight="1" s="496">
      <c r="A541" s="9" t="n"/>
      <c r="B541" s="9" t="n"/>
      <c r="C541" s="9" t="n"/>
      <c r="D541" s="9" t="n"/>
      <c r="E541" s="9" t="n"/>
      <c r="F541" s="9" t="n"/>
      <c r="G541" s="9" t="n"/>
      <c r="H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5.75" customHeight="1" s="496">
      <c r="A542" s="9" t="n"/>
      <c r="B542" s="9" t="n"/>
      <c r="C542" s="9" t="n"/>
      <c r="D542" s="9" t="n"/>
      <c r="E542" s="9" t="n"/>
      <c r="F542" s="9" t="n"/>
      <c r="G542" s="9" t="n"/>
      <c r="H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5.75" customHeight="1" s="496">
      <c r="A543" s="9" t="n"/>
      <c r="B543" s="9" t="n"/>
      <c r="C543" s="9" t="n"/>
      <c r="D543" s="9" t="n"/>
      <c r="E543" s="9" t="n"/>
      <c r="F543" s="9" t="n"/>
      <c r="G543" s="9" t="n"/>
      <c r="H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5.75" customHeight="1" s="496">
      <c r="A544" s="9" t="n"/>
      <c r="B544" s="9" t="n"/>
      <c r="C544" s="9" t="n"/>
      <c r="D544" s="9" t="n"/>
      <c r="E544" s="9" t="n"/>
      <c r="F544" s="9" t="n"/>
      <c r="G544" s="9" t="n"/>
      <c r="H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5.75" customHeight="1" s="496">
      <c r="A545" s="9" t="n"/>
      <c r="B545" s="9" t="n"/>
      <c r="C545" s="9" t="n"/>
      <c r="D545" s="9" t="n"/>
      <c r="E545" s="9" t="n"/>
      <c r="F545" s="9" t="n"/>
      <c r="G545" s="9" t="n"/>
      <c r="H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5.75" customHeight="1" s="496">
      <c r="A546" s="9" t="n"/>
      <c r="B546" s="9" t="n"/>
      <c r="C546" s="9" t="n"/>
      <c r="D546" s="9" t="n"/>
      <c r="E546" s="9" t="n"/>
      <c r="F546" s="9" t="n"/>
      <c r="G546" s="9" t="n"/>
      <c r="H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5.75" customHeight="1" s="496">
      <c r="A547" s="9" t="n"/>
      <c r="B547" s="9" t="n"/>
      <c r="C547" s="9" t="n"/>
      <c r="D547" s="9" t="n"/>
      <c r="E547" s="9" t="n"/>
      <c r="F547" s="9" t="n"/>
      <c r="G547" s="9" t="n"/>
      <c r="H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5.75" customHeight="1" s="496">
      <c r="A548" s="9" t="n"/>
      <c r="B548" s="9" t="n"/>
      <c r="C548" s="9" t="n"/>
      <c r="D548" s="9" t="n"/>
      <c r="E548" s="9" t="n"/>
      <c r="F548" s="9" t="n"/>
      <c r="G548" s="9" t="n"/>
      <c r="H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5.75" customHeight="1" s="496">
      <c r="A549" s="9" t="n"/>
      <c r="B549" s="9" t="n"/>
      <c r="C549" s="9" t="n"/>
      <c r="D549" s="9" t="n"/>
      <c r="E549" s="9" t="n"/>
      <c r="F549" s="9" t="n"/>
      <c r="G549" s="9" t="n"/>
      <c r="H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5.75" customHeight="1" s="496">
      <c r="A550" s="9" t="n"/>
      <c r="B550" s="9" t="n"/>
      <c r="C550" s="9" t="n"/>
      <c r="D550" s="9" t="n"/>
      <c r="E550" s="9" t="n"/>
      <c r="F550" s="9" t="n"/>
      <c r="G550" s="9" t="n"/>
      <c r="H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5.75" customHeight="1" s="496">
      <c r="A551" s="9" t="n"/>
      <c r="B551" s="9" t="n"/>
      <c r="C551" s="9" t="n"/>
      <c r="D551" s="9" t="n"/>
      <c r="E551" s="9" t="n"/>
      <c r="F551" s="9" t="n"/>
      <c r="G551" s="9" t="n"/>
      <c r="H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5.75" customHeight="1" s="496">
      <c r="A552" s="9" t="n"/>
      <c r="B552" s="9" t="n"/>
      <c r="C552" s="9" t="n"/>
      <c r="D552" s="9" t="n"/>
      <c r="E552" s="9" t="n"/>
      <c r="F552" s="9" t="n"/>
      <c r="G552" s="9" t="n"/>
      <c r="H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5.75" customHeight="1" s="496">
      <c r="A553" s="9" t="n"/>
      <c r="B553" s="9" t="n"/>
      <c r="C553" s="9" t="n"/>
      <c r="D553" s="9" t="n"/>
      <c r="E553" s="9" t="n"/>
      <c r="F553" s="9" t="n"/>
      <c r="G553" s="9" t="n"/>
      <c r="H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5.75" customHeight="1" s="496">
      <c r="A554" s="9" t="n"/>
      <c r="B554" s="9" t="n"/>
      <c r="C554" s="9" t="n"/>
      <c r="D554" s="9" t="n"/>
      <c r="E554" s="9" t="n"/>
      <c r="F554" s="9" t="n"/>
      <c r="G554" s="9" t="n"/>
      <c r="H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5.75" customHeight="1" s="496">
      <c r="A555" s="9" t="n"/>
      <c r="B555" s="9" t="n"/>
      <c r="C555" s="9" t="n"/>
      <c r="D555" s="9" t="n"/>
      <c r="E555" s="9" t="n"/>
      <c r="F555" s="9" t="n"/>
      <c r="G555" s="9" t="n"/>
      <c r="H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5.75" customHeight="1" s="496">
      <c r="A556" s="9" t="n"/>
      <c r="B556" s="9" t="n"/>
      <c r="C556" s="9" t="n"/>
      <c r="D556" s="9" t="n"/>
      <c r="E556" s="9" t="n"/>
      <c r="F556" s="9" t="n"/>
      <c r="G556" s="9" t="n"/>
      <c r="H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5.75" customHeight="1" s="496">
      <c r="A557" s="9" t="n"/>
      <c r="B557" s="9" t="n"/>
      <c r="C557" s="9" t="n"/>
      <c r="D557" s="9" t="n"/>
      <c r="E557" s="9" t="n"/>
      <c r="F557" s="9" t="n"/>
      <c r="G557" s="9" t="n"/>
      <c r="H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5.75" customHeight="1" s="496">
      <c r="A558" s="9" t="n"/>
      <c r="B558" s="9" t="n"/>
      <c r="C558" s="9" t="n"/>
      <c r="D558" s="9" t="n"/>
      <c r="E558" s="9" t="n"/>
      <c r="F558" s="9" t="n"/>
      <c r="G558" s="9" t="n"/>
      <c r="H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5.75" customHeight="1" s="496">
      <c r="A559" s="9" t="n"/>
      <c r="B559" s="9" t="n"/>
      <c r="C559" s="9" t="n"/>
      <c r="D559" s="9" t="n"/>
      <c r="E559" s="9" t="n"/>
      <c r="F559" s="9" t="n"/>
      <c r="G559" s="9" t="n"/>
      <c r="H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5.75" customHeight="1" s="496">
      <c r="A560" s="9" t="n"/>
      <c r="B560" s="9" t="n"/>
      <c r="C560" s="9" t="n"/>
      <c r="D560" s="9" t="n"/>
      <c r="E560" s="9" t="n"/>
      <c r="F560" s="9" t="n"/>
      <c r="G560" s="9" t="n"/>
      <c r="H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5.75" customHeight="1" s="496">
      <c r="A561" s="9" t="n"/>
      <c r="B561" s="9" t="n"/>
      <c r="C561" s="9" t="n"/>
      <c r="D561" s="9" t="n"/>
      <c r="E561" s="9" t="n"/>
      <c r="F561" s="9" t="n"/>
      <c r="G561" s="9" t="n"/>
      <c r="H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5.75" customHeight="1" s="496">
      <c r="A562" s="9" t="n"/>
      <c r="B562" s="9" t="n"/>
      <c r="C562" s="9" t="n"/>
      <c r="D562" s="9" t="n"/>
      <c r="E562" s="9" t="n"/>
      <c r="F562" s="9" t="n"/>
      <c r="G562" s="9" t="n"/>
      <c r="H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5.75" customHeight="1" s="496">
      <c r="A563" s="9" t="n"/>
      <c r="B563" s="9" t="n"/>
      <c r="C563" s="9" t="n"/>
      <c r="D563" s="9" t="n"/>
      <c r="E563" s="9" t="n"/>
      <c r="F563" s="9" t="n"/>
      <c r="G563" s="9" t="n"/>
      <c r="H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5.75" customHeight="1" s="496">
      <c r="A564" s="9" t="n"/>
      <c r="B564" s="9" t="n"/>
      <c r="C564" s="9" t="n"/>
      <c r="D564" s="9" t="n"/>
      <c r="E564" s="9" t="n"/>
      <c r="F564" s="9" t="n"/>
      <c r="G564" s="9" t="n"/>
      <c r="H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5.75" customHeight="1" s="496">
      <c r="A565" s="9" t="n"/>
      <c r="B565" s="9" t="n"/>
      <c r="C565" s="9" t="n"/>
      <c r="D565" s="9" t="n"/>
      <c r="E565" s="9" t="n"/>
      <c r="F565" s="9" t="n"/>
      <c r="G565" s="9" t="n"/>
      <c r="H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5.75" customHeight="1" s="496">
      <c r="A566" s="9" t="n"/>
      <c r="B566" s="9" t="n"/>
      <c r="C566" s="9" t="n"/>
      <c r="D566" s="9" t="n"/>
      <c r="E566" s="9" t="n"/>
      <c r="F566" s="9" t="n"/>
      <c r="G566" s="9" t="n"/>
      <c r="H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5.75" customHeight="1" s="496">
      <c r="A567" s="9" t="n"/>
      <c r="B567" s="9" t="n"/>
      <c r="C567" s="9" t="n"/>
      <c r="D567" s="9" t="n"/>
      <c r="E567" s="9" t="n"/>
      <c r="F567" s="9" t="n"/>
      <c r="G567" s="9" t="n"/>
      <c r="H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5.75" customHeight="1" s="496">
      <c r="A568" s="9" t="n"/>
      <c r="B568" s="9" t="n"/>
      <c r="C568" s="9" t="n"/>
      <c r="D568" s="9" t="n"/>
      <c r="E568" s="9" t="n"/>
      <c r="F568" s="9" t="n"/>
      <c r="G568" s="9" t="n"/>
      <c r="H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5.75" customHeight="1" s="496">
      <c r="A569" s="9" t="n"/>
      <c r="B569" s="9" t="n"/>
      <c r="C569" s="9" t="n"/>
      <c r="D569" s="9" t="n"/>
      <c r="E569" s="9" t="n"/>
      <c r="F569" s="9" t="n"/>
      <c r="G569" s="9" t="n"/>
      <c r="H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5.75" customHeight="1" s="496">
      <c r="A570" s="9" t="n"/>
      <c r="B570" s="9" t="n"/>
      <c r="C570" s="9" t="n"/>
      <c r="D570" s="9" t="n"/>
      <c r="E570" s="9" t="n"/>
      <c r="F570" s="9" t="n"/>
      <c r="G570" s="9" t="n"/>
      <c r="H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5.75" customHeight="1" s="496">
      <c r="A571" s="9" t="n"/>
      <c r="B571" s="9" t="n"/>
      <c r="C571" s="9" t="n"/>
      <c r="D571" s="9" t="n"/>
      <c r="E571" s="9" t="n"/>
      <c r="F571" s="9" t="n"/>
      <c r="G571" s="9" t="n"/>
      <c r="H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5.75" customHeight="1" s="496">
      <c r="A572" s="9" t="n"/>
      <c r="B572" s="9" t="n"/>
      <c r="C572" s="9" t="n"/>
      <c r="D572" s="9" t="n"/>
      <c r="E572" s="9" t="n"/>
      <c r="F572" s="9" t="n"/>
      <c r="G572" s="9" t="n"/>
      <c r="H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5.75" customHeight="1" s="496">
      <c r="A573" s="9" t="n"/>
      <c r="B573" s="9" t="n"/>
      <c r="C573" s="9" t="n"/>
      <c r="D573" s="9" t="n"/>
      <c r="E573" s="9" t="n"/>
      <c r="F573" s="9" t="n"/>
      <c r="G573" s="9" t="n"/>
      <c r="H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5.75" customHeight="1" s="496">
      <c r="A574" s="9" t="n"/>
      <c r="B574" s="9" t="n"/>
      <c r="C574" s="9" t="n"/>
      <c r="D574" s="9" t="n"/>
      <c r="E574" s="9" t="n"/>
      <c r="F574" s="9" t="n"/>
      <c r="G574" s="9" t="n"/>
      <c r="H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5.75" customHeight="1" s="496">
      <c r="A575" s="9" t="n"/>
      <c r="B575" s="9" t="n"/>
      <c r="C575" s="9" t="n"/>
      <c r="D575" s="9" t="n"/>
      <c r="E575" s="9" t="n"/>
      <c r="F575" s="9" t="n"/>
      <c r="G575" s="9" t="n"/>
      <c r="H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5.75" customHeight="1" s="496">
      <c r="A576" s="9" t="n"/>
      <c r="B576" s="9" t="n"/>
      <c r="C576" s="9" t="n"/>
      <c r="D576" s="9" t="n"/>
      <c r="E576" s="9" t="n"/>
      <c r="F576" s="9" t="n"/>
      <c r="G576" s="9" t="n"/>
      <c r="H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5.75" customHeight="1" s="496">
      <c r="A577" s="9" t="n"/>
      <c r="B577" s="9" t="n"/>
      <c r="C577" s="9" t="n"/>
      <c r="D577" s="9" t="n"/>
      <c r="E577" s="9" t="n"/>
      <c r="F577" s="9" t="n"/>
      <c r="G577" s="9" t="n"/>
      <c r="H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5.75" customHeight="1" s="496">
      <c r="A578" s="9" t="n"/>
      <c r="B578" s="9" t="n"/>
      <c r="C578" s="9" t="n"/>
      <c r="D578" s="9" t="n"/>
      <c r="E578" s="9" t="n"/>
      <c r="F578" s="9" t="n"/>
      <c r="G578" s="9" t="n"/>
      <c r="H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5.75" customHeight="1" s="496">
      <c r="A579" s="9" t="n"/>
      <c r="B579" s="9" t="n"/>
      <c r="C579" s="9" t="n"/>
      <c r="D579" s="9" t="n"/>
      <c r="E579" s="9" t="n"/>
      <c r="F579" s="9" t="n"/>
      <c r="G579" s="9" t="n"/>
      <c r="H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5.75" customHeight="1" s="496">
      <c r="A580" s="9" t="n"/>
      <c r="B580" s="9" t="n"/>
      <c r="C580" s="9" t="n"/>
      <c r="D580" s="9" t="n"/>
      <c r="E580" s="9" t="n"/>
      <c r="F580" s="9" t="n"/>
      <c r="G580" s="9" t="n"/>
      <c r="H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5.75" customHeight="1" s="496">
      <c r="A581" s="9" t="n"/>
      <c r="B581" s="9" t="n"/>
      <c r="C581" s="9" t="n"/>
      <c r="D581" s="9" t="n"/>
      <c r="E581" s="9" t="n"/>
      <c r="F581" s="9" t="n"/>
      <c r="G581" s="9" t="n"/>
      <c r="H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5.75" customHeight="1" s="496">
      <c r="A582" s="9" t="n"/>
      <c r="B582" s="9" t="n"/>
      <c r="C582" s="9" t="n"/>
      <c r="D582" s="9" t="n"/>
      <c r="E582" s="9" t="n"/>
      <c r="F582" s="9" t="n"/>
      <c r="G582" s="9" t="n"/>
      <c r="H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5.75" customHeight="1" s="496">
      <c r="A583" s="9" t="n"/>
      <c r="B583" s="9" t="n"/>
      <c r="C583" s="9" t="n"/>
      <c r="D583" s="9" t="n"/>
      <c r="E583" s="9" t="n"/>
      <c r="F583" s="9" t="n"/>
      <c r="G583" s="9" t="n"/>
      <c r="H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5.75" customHeight="1" s="496">
      <c r="A584" s="9" t="n"/>
      <c r="B584" s="9" t="n"/>
      <c r="C584" s="9" t="n"/>
      <c r="D584" s="9" t="n"/>
      <c r="E584" s="9" t="n"/>
      <c r="F584" s="9" t="n"/>
      <c r="G584" s="9" t="n"/>
      <c r="H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5.75" customHeight="1" s="496">
      <c r="A585" s="9" t="n"/>
      <c r="B585" s="9" t="n"/>
      <c r="C585" s="9" t="n"/>
      <c r="D585" s="9" t="n"/>
      <c r="E585" s="9" t="n"/>
      <c r="F585" s="9" t="n"/>
      <c r="G585" s="9" t="n"/>
      <c r="H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5.75" customHeight="1" s="496">
      <c r="A586" s="9" t="n"/>
      <c r="B586" s="9" t="n"/>
      <c r="C586" s="9" t="n"/>
      <c r="D586" s="9" t="n"/>
      <c r="E586" s="9" t="n"/>
      <c r="F586" s="9" t="n"/>
      <c r="G586" s="9" t="n"/>
      <c r="H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5.75" customHeight="1" s="496">
      <c r="A587" s="9" t="n"/>
      <c r="B587" s="9" t="n"/>
      <c r="C587" s="9" t="n"/>
      <c r="D587" s="9" t="n"/>
      <c r="E587" s="9" t="n"/>
      <c r="F587" s="9" t="n"/>
      <c r="G587" s="9" t="n"/>
      <c r="H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5.75" customHeight="1" s="496">
      <c r="A588" s="9" t="n"/>
      <c r="B588" s="9" t="n"/>
      <c r="C588" s="9" t="n"/>
      <c r="D588" s="9" t="n"/>
      <c r="E588" s="9" t="n"/>
      <c r="F588" s="9" t="n"/>
      <c r="G588" s="9" t="n"/>
      <c r="H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5.75" customHeight="1" s="496">
      <c r="A589" s="9" t="n"/>
      <c r="B589" s="9" t="n"/>
      <c r="C589" s="9" t="n"/>
      <c r="D589" s="9" t="n"/>
      <c r="E589" s="9" t="n"/>
      <c r="F589" s="9" t="n"/>
      <c r="G589" s="9" t="n"/>
      <c r="H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5.75" customHeight="1" s="496">
      <c r="A590" s="9" t="n"/>
      <c r="B590" s="9" t="n"/>
      <c r="C590" s="9" t="n"/>
      <c r="D590" s="9" t="n"/>
      <c r="E590" s="9" t="n"/>
      <c r="F590" s="9" t="n"/>
      <c r="G590" s="9" t="n"/>
      <c r="H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5.75" customHeight="1" s="496">
      <c r="A591" s="9" t="n"/>
      <c r="B591" s="9" t="n"/>
      <c r="C591" s="9" t="n"/>
      <c r="D591" s="9" t="n"/>
      <c r="E591" s="9" t="n"/>
      <c r="F591" s="9" t="n"/>
      <c r="G591" s="9" t="n"/>
      <c r="H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5.75" customHeight="1" s="496">
      <c r="A592" s="9" t="n"/>
      <c r="B592" s="9" t="n"/>
      <c r="C592" s="9" t="n"/>
      <c r="D592" s="9" t="n"/>
      <c r="E592" s="9" t="n"/>
      <c r="F592" s="9" t="n"/>
      <c r="G592" s="9" t="n"/>
      <c r="H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5.75" customHeight="1" s="496">
      <c r="A593" s="9" t="n"/>
      <c r="B593" s="9" t="n"/>
      <c r="C593" s="9" t="n"/>
      <c r="D593" s="9" t="n"/>
      <c r="E593" s="9" t="n"/>
      <c r="F593" s="9" t="n"/>
      <c r="G593" s="9" t="n"/>
      <c r="H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5.75" customHeight="1" s="496">
      <c r="A594" s="9" t="n"/>
      <c r="B594" s="9" t="n"/>
      <c r="C594" s="9" t="n"/>
      <c r="D594" s="9" t="n"/>
      <c r="E594" s="9" t="n"/>
      <c r="F594" s="9" t="n"/>
      <c r="G594" s="9" t="n"/>
      <c r="H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5.75" customHeight="1" s="496">
      <c r="A595" s="9" t="n"/>
      <c r="B595" s="9" t="n"/>
      <c r="C595" s="9" t="n"/>
      <c r="D595" s="9" t="n"/>
      <c r="E595" s="9" t="n"/>
      <c r="F595" s="9" t="n"/>
      <c r="G595" s="9" t="n"/>
      <c r="H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5.75" customHeight="1" s="496">
      <c r="A596" s="9" t="n"/>
      <c r="B596" s="9" t="n"/>
      <c r="C596" s="9" t="n"/>
      <c r="D596" s="9" t="n"/>
      <c r="E596" s="9" t="n"/>
      <c r="F596" s="9" t="n"/>
      <c r="G596" s="9" t="n"/>
      <c r="H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5.75" customHeight="1" s="496">
      <c r="A597" s="9" t="n"/>
      <c r="B597" s="9" t="n"/>
      <c r="C597" s="9" t="n"/>
      <c r="D597" s="9" t="n"/>
      <c r="E597" s="9" t="n"/>
      <c r="F597" s="9" t="n"/>
      <c r="G597" s="9" t="n"/>
      <c r="H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5.75" customHeight="1" s="496">
      <c r="A598" s="9" t="n"/>
      <c r="B598" s="9" t="n"/>
      <c r="C598" s="9" t="n"/>
      <c r="D598" s="9" t="n"/>
      <c r="E598" s="9" t="n"/>
      <c r="F598" s="9" t="n"/>
      <c r="G598" s="9" t="n"/>
      <c r="H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5.75" customHeight="1" s="496">
      <c r="A599" s="9" t="n"/>
      <c r="B599" s="9" t="n"/>
      <c r="C599" s="9" t="n"/>
      <c r="D599" s="9" t="n"/>
      <c r="E599" s="9" t="n"/>
      <c r="F599" s="9" t="n"/>
      <c r="G599" s="9" t="n"/>
      <c r="H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5.75" customHeight="1" s="496">
      <c r="A600" s="9" t="n"/>
      <c r="B600" s="9" t="n"/>
      <c r="C600" s="9" t="n"/>
      <c r="D600" s="9" t="n"/>
      <c r="E600" s="9" t="n"/>
      <c r="F600" s="9" t="n"/>
      <c r="G600" s="9" t="n"/>
      <c r="H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5.75" customHeight="1" s="496">
      <c r="A601" s="9" t="n"/>
      <c r="B601" s="9" t="n"/>
      <c r="C601" s="9" t="n"/>
      <c r="D601" s="9" t="n"/>
      <c r="E601" s="9" t="n"/>
      <c r="F601" s="9" t="n"/>
      <c r="G601" s="9" t="n"/>
      <c r="H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5.75" customHeight="1" s="496">
      <c r="A602" s="9" t="n"/>
      <c r="B602" s="9" t="n"/>
      <c r="C602" s="9" t="n"/>
      <c r="D602" s="9" t="n"/>
      <c r="E602" s="9" t="n"/>
      <c r="F602" s="9" t="n"/>
      <c r="G602" s="9" t="n"/>
      <c r="H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5.75" customHeight="1" s="496">
      <c r="A603" s="9" t="n"/>
      <c r="B603" s="9" t="n"/>
      <c r="C603" s="9" t="n"/>
      <c r="D603" s="9" t="n"/>
      <c r="E603" s="9" t="n"/>
      <c r="F603" s="9" t="n"/>
      <c r="G603" s="9" t="n"/>
      <c r="H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5.75" customHeight="1" s="496">
      <c r="A604" s="9" t="n"/>
      <c r="B604" s="9" t="n"/>
      <c r="C604" s="9" t="n"/>
      <c r="D604" s="9" t="n"/>
      <c r="E604" s="9" t="n"/>
      <c r="F604" s="9" t="n"/>
      <c r="G604" s="9" t="n"/>
      <c r="H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5.75" customHeight="1" s="496">
      <c r="A605" s="9" t="n"/>
      <c r="B605" s="9" t="n"/>
      <c r="C605" s="9" t="n"/>
      <c r="D605" s="9" t="n"/>
      <c r="E605" s="9" t="n"/>
      <c r="F605" s="9" t="n"/>
      <c r="G605" s="9" t="n"/>
      <c r="H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5.75" customHeight="1" s="496">
      <c r="A606" s="9" t="n"/>
      <c r="B606" s="9" t="n"/>
      <c r="C606" s="9" t="n"/>
      <c r="D606" s="9" t="n"/>
      <c r="E606" s="9" t="n"/>
      <c r="F606" s="9" t="n"/>
      <c r="G606" s="9" t="n"/>
      <c r="H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5.75" customHeight="1" s="496">
      <c r="A607" s="9" t="n"/>
      <c r="B607" s="9" t="n"/>
      <c r="C607" s="9" t="n"/>
      <c r="D607" s="9" t="n"/>
      <c r="E607" s="9" t="n"/>
      <c r="F607" s="9" t="n"/>
      <c r="G607" s="9" t="n"/>
      <c r="H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5.75" customHeight="1" s="496">
      <c r="A608" s="9" t="n"/>
      <c r="B608" s="9" t="n"/>
      <c r="C608" s="9" t="n"/>
      <c r="D608" s="9" t="n"/>
      <c r="E608" s="9" t="n"/>
      <c r="F608" s="9" t="n"/>
      <c r="G608" s="9" t="n"/>
      <c r="H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5.75" customHeight="1" s="496">
      <c r="A609" s="9" t="n"/>
      <c r="B609" s="9" t="n"/>
      <c r="C609" s="9" t="n"/>
      <c r="D609" s="9" t="n"/>
      <c r="E609" s="9" t="n"/>
      <c r="F609" s="9" t="n"/>
      <c r="G609" s="9" t="n"/>
      <c r="H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5.75" customHeight="1" s="496">
      <c r="A610" s="9" t="n"/>
      <c r="B610" s="9" t="n"/>
      <c r="C610" s="9" t="n"/>
      <c r="D610" s="9" t="n"/>
      <c r="E610" s="9" t="n"/>
      <c r="F610" s="9" t="n"/>
      <c r="G610" s="9" t="n"/>
      <c r="H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5.75" customHeight="1" s="496">
      <c r="A611" s="9" t="n"/>
      <c r="B611" s="9" t="n"/>
      <c r="C611" s="9" t="n"/>
      <c r="D611" s="9" t="n"/>
      <c r="E611" s="9" t="n"/>
      <c r="F611" s="9" t="n"/>
      <c r="G611" s="9" t="n"/>
      <c r="H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5.75" customHeight="1" s="496">
      <c r="A612" s="9" t="n"/>
      <c r="B612" s="9" t="n"/>
      <c r="C612" s="9" t="n"/>
      <c r="D612" s="9" t="n"/>
      <c r="E612" s="9" t="n"/>
      <c r="F612" s="9" t="n"/>
      <c r="G612" s="9" t="n"/>
      <c r="H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5.75" customHeight="1" s="496">
      <c r="A613" s="9" t="n"/>
      <c r="B613" s="9" t="n"/>
      <c r="C613" s="9" t="n"/>
      <c r="D613" s="9" t="n"/>
      <c r="E613" s="9" t="n"/>
      <c r="F613" s="9" t="n"/>
      <c r="G613" s="9" t="n"/>
      <c r="H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5.75" customHeight="1" s="496">
      <c r="A614" s="9" t="n"/>
      <c r="B614" s="9" t="n"/>
      <c r="C614" s="9" t="n"/>
      <c r="D614" s="9" t="n"/>
      <c r="E614" s="9" t="n"/>
      <c r="F614" s="9" t="n"/>
      <c r="G614" s="9" t="n"/>
      <c r="H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5.75" customHeight="1" s="496">
      <c r="A615" s="9" t="n"/>
      <c r="B615" s="9" t="n"/>
      <c r="C615" s="9" t="n"/>
      <c r="D615" s="9" t="n"/>
      <c r="E615" s="9" t="n"/>
      <c r="F615" s="9" t="n"/>
      <c r="G615" s="9" t="n"/>
      <c r="H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5.75" customHeight="1" s="496">
      <c r="A616" s="9" t="n"/>
      <c r="B616" s="9" t="n"/>
      <c r="C616" s="9" t="n"/>
      <c r="D616" s="9" t="n"/>
      <c r="E616" s="9" t="n"/>
      <c r="F616" s="9" t="n"/>
      <c r="G616" s="9" t="n"/>
      <c r="H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5.75" customHeight="1" s="496">
      <c r="A617" s="9" t="n"/>
      <c r="B617" s="9" t="n"/>
      <c r="C617" s="9" t="n"/>
      <c r="D617" s="9" t="n"/>
      <c r="E617" s="9" t="n"/>
      <c r="F617" s="9" t="n"/>
      <c r="G617" s="9" t="n"/>
      <c r="H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5.75" customHeight="1" s="496">
      <c r="A618" s="9" t="n"/>
      <c r="B618" s="9" t="n"/>
      <c r="C618" s="9" t="n"/>
      <c r="D618" s="9" t="n"/>
      <c r="E618" s="9" t="n"/>
      <c r="F618" s="9" t="n"/>
      <c r="G618" s="9" t="n"/>
      <c r="H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5.75" customHeight="1" s="496">
      <c r="A619" s="9" t="n"/>
      <c r="B619" s="9" t="n"/>
      <c r="C619" s="9" t="n"/>
      <c r="D619" s="9" t="n"/>
      <c r="E619" s="9" t="n"/>
      <c r="F619" s="9" t="n"/>
      <c r="G619" s="9" t="n"/>
      <c r="H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5.75" customHeight="1" s="496">
      <c r="A620" s="9" t="n"/>
      <c r="B620" s="9" t="n"/>
      <c r="C620" s="9" t="n"/>
      <c r="D620" s="9" t="n"/>
      <c r="E620" s="9" t="n"/>
      <c r="F620" s="9" t="n"/>
      <c r="G620" s="9" t="n"/>
      <c r="H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5.75" customHeight="1" s="496">
      <c r="A621" s="9" t="n"/>
      <c r="B621" s="9" t="n"/>
      <c r="C621" s="9" t="n"/>
      <c r="D621" s="9" t="n"/>
      <c r="E621" s="9" t="n"/>
      <c r="F621" s="9" t="n"/>
      <c r="G621" s="9" t="n"/>
      <c r="H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5.75" customHeight="1" s="496">
      <c r="A622" s="9" t="n"/>
      <c r="B622" s="9" t="n"/>
      <c r="C622" s="9" t="n"/>
      <c r="D622" s="9" t="n"/>
      <c r="E622" s="9" t="n"/>
      <c r="F622" s="9" t="n"/>
      <c r="G622" s="9" t="n"/>
      <c r="H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5.75" customHeight="1" s="496">
      <c r="A623" s="9" t="n"/>
      <c r="B623" s="9" t="n"/>
      <c r="C623" s="9" t="n"/>
      <c r="D623" s="9" t="n"/>
      <c r="E623" s="9" t="n"/>
      <c r="F623" s="9" t="n"/>
      <c r="G623" s="9" t="n"/>
      <c r="H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5.75" customHeight="1" s="496">
      <c r="A624" s="9" t="n"/>
      <c r="B624" s="9" t="n"/>
      <c r="C624" s="9" t="n"/>
      <c r="D624" s="9" t="n"/>
      <c r="E624" s="9" t="n"/>
      <c r="F624" s="9" t="n"/>
      <c r="G624" s="9" t="n"/>
      <c r="H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5.75" customHeight="1" s="496">
      <c r="A625" s="9" t="n"/>
      <c r="B625" s="9" t="n"/>
      <c r="C625" s="9" t="n"/>
      <c r="D625" s="9" t="n"/>
      <c r="E625" s="9" t="n"/>
      <c r="F625" s="9" t="n"/>
      <c r="G625" s="9" t="n"/>
      <c r="H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5.75" customHeight="1" s="496">
      <c r="A626" s="9" t="n"/>
      <c r="B626" s="9" t="n"/>
      <c r="C626" s="9" t="n"/>
      <c r="D626" s="9" t="n"/>
      <c r="E626" s="9" t="n"/>
      <c r="F626" s="9" t="n"/>
      <c r="G626" s="9" t="n"/>
      <c r="H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5.75" customHeight="1" s="496">
      <c r="A627" s="9" t="n"/>
      <c r="B627" s="9" t="n"/>
      <c r="C627" s="9" t="n"/>
      <c r="D627" s="9" t="n"/>
      <c r="E627" s="9" t="n"/>
      <c r="F627" s="9" t="n"/>
      <c r="G627" s="9" t="n"/>
      <c r="H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5.75" customHeight="1" s="496">
      <c r="A628" s="9" t="n"/>
      <c r="B628" s="9" t="n"/>
      <c r="C628" s="9" t="n"/>
      <c r="D628" s="9" t="n"/>
      <c r="E628" s="9" t="n"/>
      <c r="F628" s="9" t="n"/>
      <c r="G628" s="9" t="n"/>
      <c r="H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5.75" customHeight="1" s="496">
      <c r="A629" s="9" t="n"/>
      <c r="B629" s="9" t="n"/>
      <c r="C629" s="9" t="n"/>
      <c r="D629" s="9" t="n"/>
      <c r="E629" s="9" t="n"/>
      <c r="F629" s="9" t="n"/>
      <c r="G629" s="9" t="n"/>
      <c r="H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5.75" customHeight="1" s="496">
      <c r="A630" s="9" t="n"/>
      <c r="B630" s="9" t="n"/>
      <c r="C630" s="9" t="n"/>
      <c r="D630" s="9" t="n"/>
      <c r="E630" s="9" t="n"/>
      <c r="F630" s="9" t="n"/>
      <c r="G630" s="9" t="n"/>
      <c r="H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5.75" customHeight="1" s="496">
      <c r="A631" s="9" t="n"/>
      <c r="B631" s="9" t="n"/>
      <c r="C631" s="9" t="n"/>
      <c r="D631" s="9" t="n"/>
      <c r="E631" s="9" t="n"/>
      <c r="F631" s="9" t="n"/>
      <c r="G631" s="9" t="n"/>
      <c r="H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5.75" customHeight="1" s="496">
      <c r="A632" s="9" t="n"/>
      <c r="B632" s="9" t="n"/>
      <c r="C632" s="9" t="n"/>
      <c r="D632" s="9" t="n"/>
      <c r="E632" s="9" t="n"/>
      <c r="F632" s="9" t="n"/>
      <c r="G632" s="9" t="n"/>
      <c r="H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5.75" customHeight="1" s="496">
      <c r="A633" s="9" t="n"/>
      <c r="B633" s="9" t="n"/>
      <c r="C633" s="9" t="n"/>
      <c r="D633" s="9" t="n"/>
      <c r="E633" s="9" t="n"/>
      <c r="F633" s="9" t="n"/>
      <c r="G633" s="9" t="n"/>
      <c r="H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5.75" customHeight="1" s="496">
      <c r="A634" s="9" t="n"/>
      <c r="B634" s="9" t="n"/>
      <c r="C634" s="9" t="n"/>
      <c r="D634" s="9" t="n"/>
      <c r="E634" s="9" t="n"/>
      <c r="F634" s="9" t="n"/>
      <c r="G634" s="9" t="n"/>
      <c r="H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5.75" customHeight="1" s="496">
      <c r="A635" s="9" t="n"/>
      <c r="B635" s="9" t="n"/>
      <c r="C635" s="9" t="n"/>
      <c r="D635" s="9" t="n"/>
      <c r="E635" s="9" t="n"/>
      <c r="F635" s="9" t="n"/>
      <c r="G635" s="9" t="n"/>
      <c r="H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5.75" customHeight="1" s="496">
      <c r="A636" s="9" t="n"/>
      <c r="B636" s="9" t="n"/>
      <c r="C636" s="9" t="n"/>
      <c r="D636" s="9" t="n"/>
      <c r="E636" s="9" t="n"/>
      <c r="F636" s="9" t="n"/>
      <c r="G636" s="9" t="n"/>
      <c r="H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5.75" customHeight="1" s="496">
      <c r="A637" s="9" t="n"/>
      <c r="B637" s="9" t="n"/>
      <c r="C637" s="9" t="n"/>
      <c r="D637" s="9" t="n"/>
      <c r="E637" s="9" t="n"/>
      <c r="F637" s="9" t="n"/>
      <c r="G637" s="9" t="n"/>
      <c r="H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5.75" customHeight="1" s="496">
      <c r="A638" s="9" t="n"/>
      <c r="B638" s="9" t="n"/>
      <c r="C638" s="9" t="n"/>
      <c r="D638" s="9" t="n"/>
      <c r="E638" s="9" t="n"/>
      <c r="F638" s="9" t="n"/>
      <c r="G638" s="9" t="n"/>
      <c r="H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5.75" customHeight="1" s="496">
      <c r="A639" s="9" t="n"/>
      <c r="B639" s="9" t="n"/>
      <c r="C639" s="9" t="n"/>
      <c r="D639" s="9" t="n"/>
      <c r="E639" s="9" t="n"/>
      <c r="F639" s="9" t="n"/>
      <c r="G639" s="9" t="n"/>
      <c r="H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5.75" customHeight="1" s="496">
      <c r="A640" s="9" t="n"/>
      <c r="B640" s="9" t="n"/>
      <c r="C640" s="9" t="n"/>
      <c r="D640" s="9" t="n"/>
      <c r="E640" s="9" t="n"/>
      <c r="F640" s="9" t="n"/>
      <c r="G640" s="9" t="n"/>
      <c r="H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5.75" customHeight="1" s="496">
      <c r="A641" s="9" t="n"/>
      <c r="B641" s="9" t="n"/>
      <c r="C641" s="9" t="n"/>
      <c r="D641" s="9" t="n"/>
      <c r="E641" s="9" t="n"/>
      <c r="F641" s="9" t="n"/>
      <c r="G641" s="9" t="n"/>
      <c r="H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5.75" customHeight="1" s="496">
      <c r="A642" s="9" t="n"/>
      <c r="B642" s="9" t="n"/>
      <c r="C642" s="9" t="n"/>
      <c r="D642" s="9" t="n"/>
      <c r="E642" s="9" t="n"/>
      <c r="F642" s="9" t="n"/>
      <c r="G642" s="9" t="n"/>
      <c r="H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5.75" customHeight="1" s="496">
      <c r="A643" s="9" t="n"/>
      <c r="B643" s="9" t="n"/>
      <c r="C643" s="9" t="n"/>
      <c r="D643" s="9" t="n"/>
      <c r="E643" s="9" t="n"/>
      <c r="F643" s="9" t="n"/>
      <c r="G643" s="9" t="n"/>
      <c r="H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5.75" customHeight="1" s="496">
      <c r="A644" s="9" t="n"/>
      <c r="B644" s="9" t="n"/>
      <c r="C644" s="9" t="n"/>
      <c r="D644" s="9" t="n"/>
      <c r="E644" s="9" t="n"/>
      <c r="F644" s="9" t="n"/>
      <c r="G644" s="9" t="n"/>
      <c r="H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5.75" customHeight="1" s="496">
      <c r="A645" s="9" t="n"/>
      <c r="B645" s="9" t="n"/>
      <c r="C645" s="9" t="n"/>
      <c r="D645" s="9" t="n"/>
      <c r="E645" s="9" t="n"/>
      <c r="F645" s="9" t="n"/>
      <c r="G645" s="9" t="n"/>
      <c r="H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5.75" customHeight="1" s="496">
      <c r="A646" s="9" t="n"/>
      <c r="B646" s="9" t="n"/>
      <c r="C646" s="9" t="n"/>
      <c r="D646" s="9" t="n"/>
      <c r="E646" s="9" t="n"/>
      <c r="F646" s="9" t="n"/>
      <c r="G646" s="9" t="n"/>
      <c r="H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5.75" customHeight="1" s="496">
      <c r="A647" s="9" t="n"/>
      <c r="B647" s="9" t="n"/>
      <c r="C647" s="9" t="n"/>
      <c r="D647" s="9" t="n"/>
      <c r="E647" s="9" t="n"/>
      <c r="F647" s="9" t="n"/>
      <c r="G647" s="9" t="n"/>
      <c r="H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5.75" customHeight="1" s="496">
      <c r="A648" s="9" t="n"/>
      <c r="B648" s="9" t="n"/>
      <c r="C648" s="9" t="n"/>
      <c r="D648" s="9" t="n"/>
      <c r="E648" s="9" t="n"/>
      <c r="F648" s="9" t="n"/>
      <c r="G648" s="9" t="n"/>
      <c r="H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5.75" customHeight="1" s="496">
      <c r="A649" s="9" t="n"/>
      <c r="B649" s="9" t="n"/>
      <c r="C649" s="9" t="n"/>
      <c r="D649" s="9" t="n"/>
      <c r="E649" s="9" t="n"/>
      <c r="F649" s="9" t="n"/>
      <c r="G649" s="9" t="n"/>
      <c r="H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5.75" customHeight="1" s="496">
      <c r="A650" s="9" t="n"/>
      <c r="B650" s="9" t="n"/>
      <c r="C650" s="9" t="n"/>
      <c r="D650" s="9" t="n"/>
      <c r="E650" s="9" t="n"/>
      <c r="F650" s="9" t="n"/>
      <c r="G650" s="9" t="n"/>
      <c r="H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5.75" customHeight="1" s="496">
      <c r="A651" s="9" t="n"/>
      <c r="B651" s="9" t="n"/>
      <c r="C651" s="9" t="n"/>
      <c r="D651" s="9" t="n"/>
      <c r="E651" s="9" t="n"/>
      <c r="F651" s="9" t="n"/>
      <c r="G651" s="9" t="n"/>
      <c r="H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5.75" customHeight="1" s="496">
      <c r="A652" s="9" t="n"/>
      <c r="B652" s="9" t="n"/>
      <c r="C652" s="9" t="n"/>
      <c r="D652" s="9" t="n"/>
      <c r="E652" s="9" t="n"/>
      <c r="F652" s="9" t="n"/>
      <c r="G652" s="9" t="n"/>
      <c r="H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5.75" customHeight="1" s="496">
      <c r="A653" s="9" t="n"/>
      <c r="B653" s="9" t="n"/>
      <c r="C653" s="9" t="n"/>
      <c r="D653" s="9" t="n"/>
      <c r="E653" s="9" t="n"/>
      <c r="F653" s="9" t="n"/>
      <c r="G653" s="9" t="n"/>
      <c r="H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5.75" customHeight="1" s="496">
      <c r="A654" s="9" t="n"/>
      <c r="B654" s="9" t="n"/>
      <c r="C654" s="9" t="n"/>
      <c r="D654" s="9" t="n"/>
      <c r="E654" s="9" t="n"/>
      <c r="F654" s="9" t="n"/>
      <c r="G654" s="9" t="n"/>
      <c r="H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5.75" customHeight="1" s="496">
      <c r="A655" s="9" t="n"/>
      <c r="B655" s="9" t="n"/>
      <c r="C655" s="9" t="n"/>
      <c r="D655" s="9" t="n"/>
      <c r="E655" s="9" t="n"/>
      <c r="F655" s="9" t="n"/>
      <c r="G655" s="9" t="n"/>
      <c r="H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5.75" customHeight="1" s="496">
      <c r="A656" s="9" t="n"/>
      <c r="B656" s="9" t="n"/>
      <c r="C656" s="9" t="n"/>
      <c r="D656" s="9" t="n"/>
      <c r="E656" s="9" t="n"/>
      <c r="F656" s="9" t="n"/>
      <c r="G656" s="9" t="n"/>
      <c r="H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5.75" customHeight="1" s="496">
      <c r="A657" s="9" t="n"/>
      <c r="B657" s="9" t="n"/>
      <c r="C657" s="9" t="n"/>
      <c r="D657" s="9" t="n"/>
      <c r="E657" s="9" t="n"/>
      <c r="F657" s="9" t="n"/>
      <c r="G657" s="9" t="n"/>
      <c r="H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5.75" customHeight="1" s="496">
      <c r="A658" s="9" t="n"/>
      <c r="B658" s="9" t="n"/>
      <c r="C658" s="9" t="n"/>
      <c r="D658" s="9" t="n"/>
      <c r="E658" s="9" t="n"/>
      <c r="F658" s="9" t="n"/>
      <c r="G658" s="9" t="n"/>
      <c r="H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5.75" customHeight="1" s="496">
      <c r="A659" s="9" t="n"/>
      <c r="B659" s="9" t="n"/>
      <c r="C659" s="9" t="n"/>
      <c r="D659" s="9" t="n"/>
      <c r="E659" s="9" t="n"/>
      <c r="F659" s="9" t="n"/>
      <c r="G659" s="9" t="n"/>
      <c r="H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5.75" customHeight="1" s="496">
      <c r="A660" s="9" t="n"/>
      <c r="B660" s="9" t="n"/>
      <c r="C660" s="9" t="n"/>
      <c r="D660" s="9" t="n"/>
      <c r="E660" s="9" t="n"/>
      <c r="F660" s="9" t="n"/>
      <c r="G660" s="9" t="n"/>
      <c r="H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5.75" customHeight="1" s="496">
      <c r="A661" s="9" t="n"/>
      <c r="B661" s="9" t="n"/>
      <c r="C661" s="9" t="n"/>
      <c r="D661" s="9" t="n"/>
      <c r="E661" s="9" t="n"/>
      <c r="F661" s="9" t="n"/>
      <c r="G661" s="9" t="n"/>
      <c r="H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5.75" customHeight="1" s="496">
      <c r="A662" s="9" t="n"/>
      <c r="B662" s="9" t="n"/>
      <c r="C662" s="9" t="n"/>
      <c r="D662" s="9" t="n"/>
      <c r="E662" s="9" t="n"/>
      <c r="F662" s="9" t="n"/>
      <c r="G662" s="9" t="n"/>
      <c r="H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5.75" customHeight="1" s="496">
      <c r="A663" s="9" t="n"/>
      <c r="B663" s="9" t="n"/>
      <c r="C663" s="9" t="n"/>
      <c r="D663" s="9" t="n"/>
      <c r="E663" s="9" t="n"/>
      <c r="F663" s="9" t="n"/>
      <c r="G663" s="9" t="n"/>
      <c r="H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5.75" customHeight="1" s="496">
      <c r="A664" s="9" t="n"/>
      <c r="B664" s="9" t="n"/>
      <c r="C664" s="9" t="n"/>
      <c r="D664" s="9" t="n"/>
      <c r="E664" s="9" t="n"/>
      <c r="F664" s="9" t="n"/>
      <c r="G664" s="9" t="n"/>
      <c r="H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5.75" customHeight="1" s="496">
      <c r="A665" s="9" t="n"/>
      <c r="B665" s="9" t="n"/>
      <c r="C665" s="9" t="n"/>
      <c r="D665" s="9" t="n"/>
      <c r="E665" s="9" t="n"/>
      <c r="F665" s="9" t="n"/>
      <c r="G665" s="9" t="n"/>
      <c r="H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5.75" customHeight="1" s="496">
      <c r="A666" s="9" t="n"/>
      <c r="B666" s="9" t="n"/>
      <c r="C666" s="9" t="n"/>
      <c r="D666" s="9" t="n"/>
      <c r="E666" s="9" t="n"/>
      <c r="F666" s="9" t="n"/>
      <c r="G666" s="9" t="n"/>
      <c r="H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5.75" customHeight="1" s="496">
      <c r="A667" s="9" t="n"/>
      <c r="B667" s="9" t="n"/>
      <c r="C667" s="9" t="n"/>
      <c r="D667" s="9" t="n"/>
      <c r="E667" s="9" t="n"/>
      <c r="F667" s="9" t="n"/>
      <c r="G667" s="9" t="n"/>
      <c r="H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5.75" customHeight="1" s="496">
      <c r="A668" s="9" t="n"/>
      <c r="B668" s="9" t="n"/>
      <c r="C668" s="9" t="n"/>
      <c r="D668" s="9" t="n"/>
      <c r="E668" s="9" t="n"/>
      <c r="F668" s="9" t="n"/>
      <c r="G668" s="9" t="n"/>
      <c r="H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5.75" customHeight="1" s="496">
      <c r="A669" s="9" t="n"/>
      <c r="B669" s="9" t="n"/>
      <c r="C669" s="9" t="n"/>
      <c r="D669" s="9" t="n"/>
      <c r="E669" s="9" t="n"/>
      <c r="F669" s="9" t="n"/>
      <c r="G669" s="9" t="n"/>
      <c r="H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5.75" customHeight="1" s="496">
      <c r="A670" s="9" t="n"/>
      <c r="B670" s="9" t="n"/>
      <c r="C670" s="9" t="n"/>
      <c r="D670" s="9" t="n"/>
      <c r="E670" s="9" t="n"/>
      <c r="F670" s="9" t="n"/>
      <c r="G670" s="9" t="n"/>
      <c r="H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5.75" customHeight="1" s="496">
      <c r="A671" s="9" t="n"/>
      <c r="B671" s="9" t="n"/>
      <c r="C671" s="9" t="n"/>
      <c r="D671" s="9" t="n"/>
      <c r="E671" s="9" t="n"/>
      <c r="F671" s="9" t="n"/>
      <c r="G671" s="9" t="n"/>
      <c r="H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5.75" customHeight="1" s="496">
      <c r="A672" s="9" t="n"/>
      <c r="B672" s="9" t="n"/>
      <c r="C672" s="9" t="n"/>
      <c r="D672" s="9" t="n"/>
      <c r="E672" s="9" t="n"/>
      <c r="F672" s="9" t="n"/>
      <c r="G672" s="9" t="n"/>
      <c r="H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5.75" customHeight="1" s="496">
      <c r="A673" s="9" t="n"/>
      <c r="B673" s="9" t="n"/>
      <c r="C673" s="9" t="n"/>
      <c r="D673" s="9" t="n"/>
      <c r="E673" s="9" t="n"/>
      <c r="F673" s="9" t="n"/>
      <c r="G673" s="9" t="n"/>
      <c r="H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5.75" customHeight="1" s="496">
      <c r="A674" s="9" t="n"/>
      <c r="B674" s="9" t="n"/>
      <c r="C674" s="9" t="n"/>
      <c r="D674" s="9" t="n"/>
      <c r="E674" s="9" t="n"/>
      <c r="F674" s="9" t="n"/>
      <c r="G674" s="9" t="n"/>
      <c r="H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5.75" customHeight="1" s="496">
      <c r="A675" s="9" t="n"/>
      <c r="B675" s="9" t="n"/>
      <c r="C675" s="9" t="n"/>
      <c r="D675" s="9" t="n"/>
      <c r="E675" s="9" t="n"/>
      <c r="F675" s="9" t="n"/>
      <c r="G675" s="9" t="n"/>
      <c r="H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5.75" customHeight="1" s="496">
      <c r="A676" s="9" t="n"/>
      <c r="B676" s="9" t="n"/>
      <c r="C676" s="9" t="n"/>
      <c r="D676" s="9" t="n"/>
      <c r="E676" s="9" t="n"/>
      <c r="F676" s="9" t="n"/>
      <c r="G676" s="9" t="n"/>
      <c r="H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5.75" customHeight="1" s="496">
      <c r="A677" s="9" t="n"/>
      <c r="B677" s="9" t="n"/>
      <c r="C677" s="9" t="n"/>
      <c r="D677" s="9" t="n"/>
      <c r="E677" s="9" t="n"/>
      <c r="F677" s="9" t="n"/>
      <c r="G677" s="9" t="n"/>
      <c r="H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5.75" customHeight="1" s="496">
      <c r="A678" s="9" t="n"/>
      <c r="B678" s="9" t="n"/>
      <c r="C678" s="9" t="n"/>
      <c r="D678" s="9" t="n"/>
      <c r="E678" s="9" t="n"/>
      <c r="F678" s="9" t="n"/>
      <c r="G678" s="9" t="n"/>
      <c r="H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5.75" customHeight="1" s="496">
      <c r="A679" s="9" t="n"/>
      <c r="B679" s="9" t="n"/>
      <c r="C679" s="9" t="n"/>
      <c r="D679" s="9" t="n"/>
      <c r="E679" s="9" t="n"/>
      <c r="F679" s="9" t="n"/>
      <c r="G679" s="9" t="n"/>
      <c r="H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5.75" customHeight="1" s="496">
      <c r="A680" s="9" t="n"/>
      <c r="B680" s="9" t="n"/>
      <c r="C680" s="9" t="n"/>
      <c r="D680" s="9" t="n"/>
      <c r="E680" s="9" t="n"/>
      <c r="F680" s="9" t="n"/>
      <c r="G680" s="9" t="n"/>
      <c r="H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5.75" customHeight="1" s="496">
      <c r="A681" s="9" t="n"/>
      <c r="B681" s="9" t="n"/>
      <c r="C681" s="9" t="n"/>
      <c r="D681" s="9" t="n"/>
      <c r="E681" s="9" t="n"/>
      <c r="F681" s="9" t="n"/>
      <c r="G681" s="9" t="n"/>
      <c r="H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5.75" customHeight="1" s="496">
      <c r="A682" s="9" t="n"/>
      <c r="B682" s="9" t="n"/>
      <c r="C682" s="9" t="n"/>
      <c r="D682" s="9" t="n"/>
      <c r="E682" s="9" t="n"/>
      <c r="F682" s="9" t="n"/>
      <c r="G682" s="9" t="n"/>
      <c r="H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5.75" customHeight="1" s="496">
      <c r="A683" s="9" t="n"/>
      <c r="B683" s="9" t="n"/>
      <c r="C683" s="9" t="n"/>
      <c r="D683" s="9" t="n"/>
      <c r="E683" s="9" t="n"/>
      <c r="F683" s="9" t="n"/>
      <c r="G683" s="9" t="n"/>
      <c r="H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5.75" customHeight="1" s="496">
      <c r="A684" s="9" t="n"/>
      <c r="B684" s="9" t="n"/>
      <c r="C684" s="9" t="n"/>
      <c r="D684" s="9" t="n"/>
      <c r="E684" s="9" t="n"/>
      <c r="F684" s="9" t="n"/>
      <c r="G684" s="9" t="n"/>
      <c r="H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5.75" customHeight="1" s="496">
      <c r="A685" s="9" t="n"/>
      <c r="B685" s="9" t="n"/>
      <c r="C685" s="9" t="n"/>
      <c r="D685" s="9" t="n"/>
      <c r="E685" s="9" t="n"/>
      <c r="F685" s="9" t="n"/>
      <c r="G685" s="9" t="n"/>
      <c r="H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5.75" customHeight="1" s="496">
      <c r="A686" s="9" t="n"/>
      <c r="B686" s="9" t="n"/>
      <c r="C686" s="9" t="n"/>
      <c r="D686" s="9" t="n"/>
      <c r="E686" s="9" t="n"/>
      <c r="F686" s="9" t="n"/>
      <c r="G686" s="9" t="n"/>
      <c r="H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5.75" customHeight="1" s="496">
      <c r="A687" s="9" t="n"/>
      <c r="B687" s="9" t="n"/>
      <c r="C687" s="9" t="n"/>
      <c r="D687" s="9" t="n"/>
      <c r="E687" s="9" t="n"/>
      <c r="F687" s="9" t="n"/>
      <c r="G687" s="9" t="n"/>
      <c r="H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5.75" customHeight="1" s="496">
      <c r="A688" s="9" t="n"/>
      <c r="B688" s="9" t="n"/>
      <c r="C688" s="9" t="n"/>
      <c r="D688" s="9" t="n"/>
      <c r="E688" s="9" t="n"/>
      <c r="F688" s="9" t="n"/>
      <c r="G688" s="9" t="n"/>
      <c r="H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5.75" customHeight="1" s="496">
      <c r="A689" s="9" t="n"/>
      <c r="B689" s="9" t="n"/>
      <c r="C689" s="9" t="n"/>
      <c r="D689" s="9" t="n"/>
      <c r="E689" s="9" t="n"/>
      <c r="F689" s="9" t="n"/>
      <c r="G689" s="9" t="n"/>
      <c r="H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5.75" customHeight="1" s="496">
      <c r="A690" s="9" t="n"/>
      <c r="B690" s="9" t="n"/>
      <c r="C690" s="9" t="n"/>
      <c r="D690" s="9" t="n"/>
      <c r="E690" s="9" t="n"/>
      <c r="F690" s="9" t="n"/>
      <c r="G690" s="9" t="n"/>
      <c r="H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5.75" customHeight="1" s="496">
      <c r="A691" s="9" t="n"/>
      <c r="B691" s="9" t="n"/>
      <c r="C691" s="9" t="n"/>
      <c r="D691" s="9" t="n"/>
      <c r="E691" s="9" t="n"/>
      <c r="F691" s="9" t="n"/>
      <c r="G691" s="9" t="n"/>
      <c r="H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5.75" customHeight="1" s="496">
      <c r="A692" s="9" t="n"/>
      <c r="B692" s="9" t="n"/>
      <c r="C692" s="9" t="n"/>
      <c r="D692" s="9" t="n"/>
      <c r="E692" s="9" t="n"/>
      <c r="F692" s="9" t="n"/>
      <c r="G692" s="9" t="n"/>
      <c r="H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5.75" customHeight="1" s="496">
      <c r="A693" s="9" t="n"/>
      <c r="B693" s="9" t="n"/>
      <c r="C693" s="9" t="n"/>
      <c r="D693" s="9" t="n"/>
      <c r="E693" s="9" t="n"/>
      <c r="F693" s="9" t="n"/>
      <c r="G693" s="9" t="n"/>
      <c r="H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5.75" customHeight="1" s="496">
      <c r="A694" s="9" t="n"/>
      <c r="B694" s="9" t="n"/>
      <c r="C694" s="9" t="n"/>
      <c r="D694" s="9" t="n"/>
      <c r="E694" s="9" t="n"/>
      <c r="F694" s="9" t="n"/>
      <c r="G694" s="9" t="n"/>
      <c r="H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5.75" customHeight="1" s="496">
      <c r="A695" s="9" t="n"/>
      <c r="B695" s="9" t="n"/>
      <c r="C695" s="9" t="n"/>
      <c r="D695" s="9" t="n"/>
      <c r="E695" s="9" t="n"/>
      <c r="F695" s="9" t="n"/>
      <c r="G695" s="9" t="n"/>
      <c r="H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5.75" customHeight="1" s="496">
      <c r="A696" s="9" t="n"/>
      <c r="B696" s="9" t="n"/>
      <c r="C696" s="9" t="n"/>
      <c r="D696" s="9" t="n"/>
      <c r="E696" s="9" t="n"/>
      <c r="F696" s="9" t="n"/>
      <c r="G696" s="9" t="n"/>
      <c r="H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5.75" customHeight="1" s="496">
      <c r="A697" s="9" t="n"/>
      <c r="B697" s="9" t="n"/>
      <c r="C697" s="9" t="n"/>
      <c r="D697" s="9" t="n"/>
      <c r="E697" s="9" t="n"/>
      <c r="F697" s="9" t="n"/>
      <c r="G697" s="9" t="n"/>
      <c r="H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5.75" customHeight="1" s="496">
      <c r="A698" s="9" t="n"/>
      <c r="B698" s="9" t="n"/>
      <c r="C698" s="9" t="n"/>
      <c r="D698" s="9" t="n"/>
      <c r="E698" s="9" t="n"/>
      <c r="F698" s="9" t="n"/>
      <c r="G698" s="9" t="n"/>
      <c r="H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5.75" customHeight="1" s="496">
      <c r="A699" s="9" t="n"/>
      <c r="B699" s="9" t="n"/>
      <c r="C699" s="9" t="n"/>
      <c r="D699" s="9" t="n"/>
      <c r="E699" s="9" t="n"/>
      <c r="F699" s="9" t="n"/>
      <c r="G699" s="9" t="n"/>
      <c r="H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5.75" customHeight="1" s="496">
      <c r="A700" s="9" t="n"/>
      <c r="B700" s="9" t="n"/>
      <c r="C700" s="9" t="n"/>
      <c r="D700" s="9" t="n"/>
      <c r="E700" s="9" t="n"/>
      <c r="F700" s="9" t="n"/>
      <c r="G700" s="9" t="n"/>
      <c r="H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5.75" customHeight="1" s="496">
      <c r="A701" s="9" t="n"/>
      <c r="B701" s="9" t="n"/>
      <c r="C701" s="9" t="n"/>
      <c r="D701" s="9" t="n"/>
      <c r="E701" s="9" t="n"/>
      <c r="F701" s="9" t="n"/>
      <c r="G701" s="9" t="n"/>
      <c r="H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5.75" customHeight="1" s="496">
      <c r="A702" s="9" t="n"/>
      <c r="B702" s="9" t="n"/>
      <c r="C702" s="9" t="n"/>
      <c r="D702" s="9" t="n"/>
      <c r="E702" s="9" t="n"/>
      <c r="F702" s="9" t="n"/>
      <c r="G702" s="9" t="n"/>
      <c r="H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5.75" customHeight="1" s="496">
      <c r="A703" s="9" t="n"/>
      <c r="B703" s="9" t="n"/>
      <c r="C703" s="9" t="n"/>
      <c r="D703" s="9" t="n"/>
      <c r="E703" s="9" t="n"/>
      <c r="F703" s="9" t="n"/>
      <c r="G703" s="9" t="n"/>
      <c r="H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5.75" customHeight="1" s="496">
      <c r="A704" s="9" t="n"/>
      <c r="B704" s="9" t="n"/>
      <c r="C704" s="9" t="n"/>
      <c r="D704" s="9" t="n"/>
      <c r="E704" s="9" t="n"/>
      <c r="F704" s="9" t="n"/>
      <c r="G704" s="9" t="n"/>
      <c r="H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5.75" customHeight="1" s="496">
      <c r="A705" s="9" t="n"/>
      <c r="B705" s="9" t="n"/>
      <c r="C705" s="9" t="n"/>
      <c r="D705" s="9" t="n"/>
      <c r="E705" s="9" t="n"/>
      <c r="F705" s="9" t="n"/>
      <c r="G705" s="9" t="n"/>
      <c r="H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5.75" customHeight="1" s="496">
      <c r="A706" s="9" t="n"/>
      <c r="B706" s="9" t="n"/>
      <c r="C706" s="9" t="n"/>
      <c r="D706" s="9" t="n"/>
      <c r="E706" s="9" t="n"/>
      <c r="F706" s="9" t="n"/>
      <c r="G706" s="9" t="n"/>
      <c r="H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5.75" customHeight="1" s="496">
      <c r="A707" s="9" t="n"/>
      <c r="B707" s="9" t="n"/>
      <c r="C707" s="9" t="n"/>
      <c r="D707" s="9" t="n"/>
      <c r="E707" s="9" t="n"/>
      <c r="F707" s="9" t="n"/>
      <c r="G707" s="9" t="n"/>
      <c r="H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5.75" customHeight="1" s="496">
      <c r="A708" s="9" t="n"/>
      <c r="B708" s="9" t="n"/>
      <c r="C708" s="9" t="n"/>
      <c r="D708" s="9" t="n"/>
      <c r="E708" s="9" t="n"/>
      <c r="F708" s="9" t="n"/>
      <c r="G708" s="9" t="n"/>
      <c r="H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5.75" customHeight="1" s="496">
      <c r="A709" s="9" t="n"/>
      <c r="B709" s="9" t="n"/>
      <c r="C709" s="9" t="n"/>
      <c r="D709" s="9" t="n"/>
      <c r="E709" s="9" t="n"/>
      <c r="F709" s="9" t="n"/>
      <c r="G709" s="9" t="n"/>
      <c r="H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5.75" customHeight="1" s="496">
      <c r="A710" s="9" t="n"/>
      <c r="B710" s="9" t="n"/>
      <c r="C710" s="9" t="n"/>
      <c r="D710" s="9" t="n"/>
      <c r="E710" s="9" t="n"/>
      <c r="F710" s="9" t="n"/>
      <c r="G710" s="9" t="n"/>
      <c r="H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5.75" customHeight="1" s="496">
      <c r="A711" s="9" t="n"/>
      <c r="B711" s="9" t="n"/>
      <c r="C711" s="9" t="n"/>
      <c r="D711" s="9" t="n"/>
      <c r="E711" s="9" t="n"/>
      <c r="F711" s="9" t="n"/>
      <c r="G711" s="9" t="n"/>
      <c r="H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5.75" customHeight="1" s="496">
      <c r="A712" s="9" t="n"/>
      <c r="B712" s="9" t="n"/>
      <c r="C712" s="9" t="n"/>
      <c r="D712" s="9" t="n"/>
      <c r="E712" s="9" t="n"/>
      <c r="F712" s="9" t="n"/>
      <c r="G712" s="9" t="n"/>
      <c r="H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5.75" customHeight="1" s="496">
      <c r="A713" s="9" t="n"/>
      <c r="B713" s="9" t="n"/>
      <c r="C713" s="9" t="n"/>
      <c r="D713" s="9" t="n"/>
      <c r="E713" s="9" t="n"/>
      <c r="F713" s="9" t="n"/>
      <c r="G713" s="9" t="n"/>
      <c r="H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5.75" customHeight="1" s="496">
      <c r="A714" s="9" t="n"/>
      <c r="B714" s="9" t="n"/>
      <c r="C714" s="9" t="n"/>
      <c r="D714" s="9" t="n"/>
      <c r="E714" s="9" t="n"/>
      <c r="F714" s="9" t="n"/>
      <c r="G714" s="9" t="n"/>
      <c r="H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5.75" customHeight="1" s="496">
      <c r="A715" s="9" t="n"/>
      <c r="B715" s="9" t="n"/>
      <c r="C715" s="9" t="n"/>
      <c r="D715" s="9" t="n"/>
      <c r="E715" s="9" t="n"/>
      <c r="F715" s="9" t="n"/>
      <c r="G715" s="9" t="n"/>
      <c r="H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5.75" customHeight="1" s="496">
      <c r="A716" s="9" t="n"/>
      <c r="B716" s="9" t="n"/>
      <c r="C716" s="9" t="n"/>
      <c r="D716" s="9" t="n"/>
      <c r="E716" s="9" t="n"/>
      <c r="F716" s="9" t="n"/>
      <c r="G716" s="9" t="n"/>
      <c r="H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5.75" customHeight="1" s="496">
      <c r="A717" s="9" t="n"/>
      <c r="B717" s="9" t="n"/>
      <c r="C717" s="9" t="n"/>
      <c r="D717" s="9" t="n"/>
      <c r="E717" s="9" t="n"/>
      <c r="F717" s="9" t="n"/>
      <c r="G717" s="9" t="n"/>
      <c r="H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5.75" customHeight="1" s="496">
      <c r="A718" s="9" t="n"/>
      <c r="B718" s="9" t="n"/>
      <c r="C718" s="9" t="n"/>
      <c r="D718" s="9" t="n"/>
      <c r="E718" s="9" t="n"/>
      <c r="F718" s="9" t="n"/>
      <c r="G718" s="9" t="n"/>
      <c r="H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5.75" customHeight="1" s="496">
      <c r="A719" s="9" t="n"/>
      <c r="B719" s="9" t="n"/>
      <c r="C719" s="9" t="n"/>
      <c r="D719" s="9" t="n"/>
      <c r="E719" s="9" t="n"/>
      <c r="F719" s="9" t="n"/>
      <c r="G719" s="9" t="n"/>
      <c r="H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5.75" customHeight="1" s="496">
      <c r="A720" s="9" t="n"/>
      <c r="B720" s="9" t="n"/>
      <c r="C720" s="9" t="n"/>
      <c r="D720" s="9" t="n"/>
      <c r="E720" s="9" t="n"/>
      <c r="F720" s="9" t="n"/>
      <c r="G720" s="9" t="n"/>
      <c r="H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5.75" customHeight="1" s="496">
      <c r="A721" s="9" t="n"/>
      <c r="B721" s="9" t="n"/>
      <c r="C721" s="9" t="n"/>
      <c r="D721" s="9" t="n"/>
      <c r="E721" s="9" t="n"/>
      <c r="F721" s="9" t="n"/>
      <c r="G721" s="9" t="n"/>
      <c r="H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5.75" customHeight="1" s="496">
      <c r="A722" s="9" t="n"/>
      <c r="B722" s="9" t="n"/>
      <c r="C722" s="9" t="n"/>
      <c r="D722" s="9" t="n"/>
      <c r="E722" s="9" t="n"/>
      <c r="F722" s="9" t="n"/>
      <c r="G722" s="9" t="n"/>
      <c r="H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5.75" customHeight="1" s="496">
      <c r="A723" s="9" t="n"/>
      <c r="B723" s="9" t="n"/>
      <c r="C723" s="9" t="n"/>
      <c r="D723" s="9" t="n"/>
      <c r="E723" s="9" t="n"/>
      <c r="F723" s="9" t="n"/>
      <c r="G723" s="9" t="n"/>
      <c r="H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5.75" customHeight="1" s="496">
      <c r="A724" s="9" t="n"/>
      <c r="B724" s="9" t="n"/>
      <c r="C724" s="9" t="n"/>
      <c r="D724" s="9" t="n"/>
      <c r="E724" s="9" t="n"/>
      <c r="F724" s="9" t="n"/>
      <c r="G724" s="9" t="n"/>
      <c r="H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5.75" customHeight="1" s="496">
      <c r="A725" s="9" t="n"/>
      <c r="B725" s="9" t="n"/>
      <c r="C725" s="9" t="n"/>
      <c r="D725" s="9" t="n"/>
      <c r="E725" s="9" t="n"/>
      <c r="F725" s="9" t="n"/>
      <c r="G725" s="9" t="n"/>
      <c r="H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5.75" customHeight="1" s="496">
      <c r="A726" s="9" t="n"/>
      <c r="B726" s="9" t="n"/>
      <c r="C726" s="9" t="n"/>
      <c r="D726" s="9" t="n"/>
      <c r="E726" s="9" t="n"/>
      <c r="F726" s="9" t="n"/>
      <c r="G726" s="9" t="n"/>
      <c r="H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5.75" customHeight="1" s="496">
      <c r="A727" s="9" t="n"/>
      <c r="B727" s="9" t="n"/>
      <c r="C727" s="9" t="n"/>
      <c r="D727" s="9" t="n"/>
      <c r="E727" s="9" t="n"/>
      <c r="F727" s="9" t="n"/>
      <c r="G727" s="9" t="n"/>
      <c r="H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5.75" customHeight="1" s="496">
      <c r="A728" s="9" t="n"/>
      <c r="B728" s="9" t="n"/>
      <c r="C728" s="9" t="n"/>
      <c r="D728" s="9" t="n"/>
      <c r="E728" s="9" t="n"/>
      <c r="F728" s="9" t="n"/>
      <c r="G728" s="9" t="n"/>
      <c r="H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5.75" customHeight="1" s="496">
      <c r="A729" s="9" t="n"/>
      <c r="B729" s="9" t="n"/>
      <c r="C729" s="9" t="n"/>
      <c r="D729" s="9" t="n"/>
      <c r="E729" s="9" t="n"/>
      <c r="F729" s="9" t="n"/>
      <c r="G729" s="9" t="n"/>
      <c r="H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5.75" customHeight="1" s="496">
      <c r="A730" s="9" t="n"/>
      <c r="B730" s="9" t="n"/>
      <c r="C730" s="9" t="n"/>
      <c r="D730" s="9" t="n"/>
      <c r="E730" s="9" t="n"/>
      <c r="F730" s="9" t="n"/>
      <c r="G730" s="9" t="n"/>
      <c r="H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5.75" customHeight="1" s="496">
      <c r="A731" s="9" t="n"/>
      <c r="B731" s="9" t="n"/>
      <c r="C731" s="9" t="n"/>
      <c r="D731" s="9" t="n"/>
      <c r="E731" s="9" t="n"/>
      <c r="F731" s="9" t="n"/>
      <c r="G731" s="9" t="n"/>
      <c r="H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5.75" customHeight="1" s="496">
      <c r="A732" s="9" t="n"/>
      <c r="B732" s="9" t="n"/>
      <c r="C732" s="9" t="n"/>
      <c r="D732" s="9" t="n"/>
      <c r="E732" s="9" t="n"/>
      <c r="F732" s="9" t="n"/>
      <c r="G732" s="9" t="n"/>
      <c r="H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5.75" customHeight="1" s="496">
      <c r="A733" s="9" t="n"/>
      <c r="B733" s="9" t="n"/>
      <c r="C733" s="9" t="n"/>
      <c r="D733" s="9" t="n"/>
      <c r="E733" s="9" t="n"/>
      <c r="F733" s="9" t="n"/>
      <c r="G733" s="9" t="n"/>
      <c r="H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5.75" customHeight="1" s="496">
      <c r="A734" s="9" t="n"/>
      <c r="B734" s="9" t="n"/>
      <c r="C734" s="9" t="n"/>
      <c r="D734" s="9" t="n"/>
      <c r="E734" s="9" t="n"/>
      <c r="F734" s="9" t="n"/>
      <c r="G734" s="9" t="n"/>
      <c r="H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5.75" customHeight="1" s="496">
      <c r="A735" s="9" t="n"/>
      <c r="B735" s="9" t="n"/>
      <c r="C735" s="9" t="n"/>
      <c r="D735" s="9" t="n"/>
      <c r="E735" s="9" t="n"/>
      <c r="F735" s="9" t="n"/>
      <c r="G735" s="9" t="n"/>
      <c r="H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5.75" customHeight="1" s="496">
      <c r="A736" s="9" t="n"/>
      <c r="B736" s="9" t="n"/>
      <c r="C736" s="9" t="n"/>
      <c r="D736" s="9" t="n"/>
      <c r="E736" s="9" t="n"/>
      <c r="F736" s="9" t="n"/>
      <c r="G736" s="9" t="n"/>
      <c r="H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5.75" customHeight="1" s="496">
      <c r="A737" s="9" t="n"/>
      <c r="B737" s="9" t="n"/>
      <c r="C737" s="9" t="n"/>
      <c r="D737" s="9" t="n"/>
      <c r="E737" s="9" t="n"/>
      <c r="F737" s="9" t="n"/>
      <c r="G737" s="9" t="n"/>
      <c r="H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5.75" customHeight="1" s="496">
      <c r="A738" s="9" t="n"/>
      <c r="B738" s="9" t="n"/>
      <c r="C738" s="9" t="n"/>
      <c r="D738" s="9" t="n"/>
      <c r="E738" s="9" t="n"/>
      <c r="F738" s="9" t="n"/>
      <c r="G738" s="9" t="n"/>
      <c r="H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5.75" customHeight="1" s="496">
      <c r="A739" s="9" t="n"/>
      <c r="B739" s="9" t="n"/>
      <c r="C739" s="9" t="n"/>
      <c r="D739" s="9" t="n"/>
      <c r="E739" s="9" t="n"/>
      <c r="F739" s="9" t="n"/>
      <c r="G739" s="9" t="n"/>
      <c r="H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5.75" customHeight="1" s="496">
      <c r="A740" s="9" t="n"/>
      <c r="B740" s="9" t="n"/>
      <c r="C740" s="9" t="n"/>
      <c r="D740" s="9" t="n"/>
      <c r="E740" s="9" t="n"/>
      <c r="F740" s="9" t="n"/>
      <c r="G740" s="9" t="n"/>
      <c r="H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5.75" customHeight="1" s="496">
      <c r="A741" s="9" t="n"/>
      <c r="B741" s="9" t="n"/>
      <c r="C741" s="9" t="n"/>
      <c r="D741" s="9" t="n"/>
      <c r="E741" s="9" t="n"/>
      <c r="F741" s="9" t="n"/>
      <c r="G741" s="9" t="n"/>
      <c r="H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5.75" customHeight="1" s="496">
      <c r="A742" s="9" t="n"/>
      <c r="B742" s="9" t="n"/>
      <c r="C742" s="9" t="n"/>
      <c r="D742" s="9" t="n"/>
      <c r="E742" s="9" t="n"/>
      <c r="F742" s="9" t="n"/>
      <c r="G742" s="9" t="n"/>
      <c r="H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5.75" customHeight="1" s="496">
      <c r="A743" s="9" t="n"/>
      <c r="B743" s="9" t="n"/>
      <c r="C743" s="9" t="n"/>
      <c r="D743" s="9" t="n"/>
      <c r="E743" s="9" t="n"/>
      <c r="F743" s="9" t="n"/>
      <c r="G743" s="9" t="n"/>
      <c r="H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5.75" customHeight="1" s="496">
      <c r="A744" s="9" t="n"/>
      <c r="B744" s="9" t="n"/>
      <c r="C744" s="9" t="n"/>
      <c r="D744" s="9" t="n"/>
      <c r="E744" s="9" t="n"/>
      <c r="F744" s="9" t="n"/>
      <c r="G744" s="9" t="n"/>
      <c r="H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5.75" customHeight="1" s="496">
      <c r="A745" s="9" t="n"/>
      <c r="B745" s="9" t="n"/>
      <c r="C745" s="9" t="n"/>
      <c r="D745" s="9" t="n"/>
      <c r="E745" s="9" t="n"/>
      <c r="F745" s="9" t="n"/>
      <c r="G745" s="9" t="n"/>
      <c r="H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5.75" customHeight="1" s="496">
      <c r="A746" s="9" t="n"/>
      <c r="B746" s="9" t="n"/>
      <c r="C746" s="9" t="n"/>
      <c r="D746" s="9" t="n"/>
      <c r="E746" s="9" t="n"/>
      <c r="F746" s="9" t="n"/>
      <c r="G746" s="9" t="n"/>
      <c r="H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5.75" customHeight="1" s="496">
      <c r="A747" s="9" t="n"/>
      <c r="B747" s="9" t="n"/>
      <c r="C747" s="9" t="n"/>
      <c r="D747" s="9" t="n"/>
      <c r="E747" s="9" t="n"/>
      <c r="F747" s="9" t="n"/>
      <c r="G747" s="9" t="n"/>
      <c r="H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5.75" customHeight="1" s="496">
      <c r="A748" s="9" t="n"/>
      <c r="B748" s="9" t="n"/>
      <c r="C748" s="9" t="n"/>
      <c r="D748" s="9" t="n"/>
      <c r="E748" s="9" t="n"/>
      <c r="F748" s="9" t="n"/>
      <c r="G748" s="9" t="n"/>
      <c r="H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5.75" customHeight="1" s="496">
      <c r="A749" s="9" t="n"/>
      <c r="B749" s="9" t="n"/>
      <c r="C749" s="9" t="n"/>
      <c r="D749" s="9" t="n"/>
      <c r="E749" s="9" t="n"/>
      <c r="F749" s="9" t="n"/>
      <c r="G749" s="9" t="n"/>
      <c r="H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5.75" customHeight="1" s="496">
      <c r="A750" s="9" t="n"/>
      <c r="B750" s="9" t="n"/>
      <c r="C750" s="9" t="n"/>
      <c r="D750" s="9" t="n"/>
      <c r="E750" s="9" t="n"/>
      <c r="F750" s="9" t="n"/>
      <c r="G750" s="9" t="n"/>
      <c r="H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5.75" customHeight="1" s="496">
      <c r="A751" s="9" t="n"/>
      <c r="B751" s="9" t="n"/>
      <c r="C751" s="9" t="n"/>
      <c r="D751" s="9" t="n"/>
      <c r="E751" s="9" t="n"/>
      <c r="F751" s="9" t="n"/>
      <c r="G751" s="9" t="n"/>
      <c r="H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5.75" customHeight="1" s="496">
      <c r="A752" s="9" t="n"/>
      <c r="B752" s="9" t="n"/>
      <c r="C752" s="9" t="n"/>
      <c r="D752" s="9" t="n"/>
      <c r="E752" s="9" t="n"/>
      <c r="F752" s="9" t="n"/>
      <c r="G752" s="9" t="n"/>
      <c r="H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5.75" customHeight="1" s="496">
      <c r="A753" s="9" t="n"/>
      <c r="B753" s="9" t="n"/>
      <c r="C753" s="9" t="n"/>
      <c r="D753" s="9" t="n"/>
      <c r="E753" s="9" t="n"/>
      <c r="F753" s="9" t="n"/>
      <c r="G753" s="9" t="n"/>
      <c r="H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5.75" customHeight="1" s="496">
      <c r="A754" s="9" t="n"/>
      <c r="B754" s="9" t="n"/>
      <c r="C754" s="9" t="n"/>
      <c r="D754" s="9" t="n"/>
      <c r="E754" s="9" t="n"/>
      <c r="F754" s="9" t="n"/>
      <c r="G754" s="9" t="n"/>
      <c r="H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5.75" customHeight="1" s="496">
      <c r="A755" s="9" t="n"/>
      <c r="B755" s="9" t="n"/>
      <c r="C755" s="9" t="n"/>
      <c r="D755" s="9" t="n"/>
      <c r="E755" s="9" t="n"/>
      <c r="F755" s="9" t="n"/>
      <c r="G755" s="9" t="n"/>
      <c r="H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5.75" customHeight="1" s="496">
      <c r="A756" s="9" t="n"/>
      <c r="B756" s="9" t="n"/>
      <c r="C756" s="9" t="n"/>
      <c r="D756" s="9" t="n"/>
      <c r="E756" s="9" t="n"/>
      <c r="F756" s="9" t="n"/>
      <c r="G756" s="9" t="n"/>
      <c r="H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5.75" customHeight="1" s="496">
      <c r="A757" s="9" t="n"/>
      <c r="B757" s="9" t="n"/>
      <c r="C757" s="9" t="n"/>
      <c r="D757" s="9" t="n"/>
      <c r="E757" s="9" t="n"/>
      <c r="F757" s="9" t="n"/>
      <c r="G757" s="9" t="n"/>
      <c r="H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5.75" customHeight="1" s="496">
      <c r="A758" s="9" t="n"/>
      <c r="B758" s="9" t="n"/>
      <c r="C758" s="9" t="n"/>
      <c r="D758" s="9" t="n"/>
      <c r="E758" s="9" t="n"/>
      <c r="F758" s="9" t="n"/>
      <c r="G758" s="9" t="n"/>
      <c r="H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5.75" customHeight="1" s="496">
      <c r="A759" s="9" t="n"/>
      <c r="B759" s="9" t="n"/>
      <c r="C759" s="9" t="n"/>
      <c r="D759" s="9" t="n"/>
      <c r="E759" s="9" t="n"/>
      <c r="F759" s="9" t="n"/>
      <c r="G759" s="9" t="n"/>
      <c r="H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5.75" customHeight="1" s="496">
      <c r="A760" s="9" t="n"/>
      <c r="B760" s="9" t="n"/>
      <c r="C760" s="9" t="n"/>
      <c r="D760" s="9" t="n"/>
      <c r="E760" s="9" t="n"/>
      <c r="F760" s="9" t="n"/>
      <c r="G760" s="9" t="n"/>
      <c r="H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5.75" customHeight="1" s="496">
      <c r="A761" s="9" t="n"/>
      <c r="B761" s="9" t="n"/>
      <c r="C761" s="9" t="n"/>
      <c r="D761" s="9" t="n"/>
      <c r="E761" s="9" t="n"/>
      <c r="F761" s="9" t="n"/>
      <c r="G761" s="9" t="n"/>
      <c r="H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5.75" customHeight="1" s="496">
      <c r="A762" s="9" t="n"/>
      <c r="B762" s="9" t="n"/>
      <c r="C762" s="9" t="n"/>
      <c r="D762" s="9" t="n"/>
      <c r="E762" s="9" t="n"/>
      <c r="F762" s="9" t="n"/>
      <c r="G762" s="9" t="n"/>
      <c r="H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5.75" customHeight="1" s="496">
      <c r="A763" s="9" t="n"/>
      <c r="B763" s="9" t="n"/>
      <c r="C763" s="9" t="n"/>
      <c r="D763" s="9" t="n"/>
      <c r="E763" s="9" t="n"/>
      <c r="F763" s="9" t="n"/>
      <c r="G763" s="9" t="n"/>
      <c r="H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5.75" customHeight="1" s="496">
      <c r="A764" s="9" t="n"/>
      <c r="B764" s="9" t="n"/>
      <c r="C764" s="9" t="n"/>
      <c r="D764" s="9" t="n"/>
      <c r="E764" s="9" t="n"/>
      <c r="F764" s="9" t="n"/>
      <c r="G764" s="9" t="n"/>
      <c r="H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5.75" customHeight="1" s="496">
      <c r="A765" s="9" t="n"/>
      <c r="B765" s="9" t="n"/>
      <c r="C765" s="9" t="n"/>
      <c r="D765" s="9" t="n"/>
      <c r="E765" s="9" t="n"/>
      <c r="F765" s="9" t="n"/>
      <c r="G765" s="9" t="n"/>
      <c r="H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5.75" customHeight="1" s="496">
      <c r="A766" s="9" t="n"/>
      <c r="B766" s="9" t="n"/>
      <c r="C766" s="9" t="n"/>
      <c r="D766" s="9" t="n"/>
      <c r="E766" s="9" t="n"/>
      <c r="F766" s="9" t="n"/>
      <c r="G766" s="9" t="n"/>
      <c r="H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5.75" customHeight="1" s="496">
      <c r="A767" s="9" t="n"/>
      <c r="B767" s="9" t="n"/>
      <c r="C767" s="9" t="n"/>
      <c r="D767" s="9" t="n"/>
      <c r="E767" s="9" t="n"/>
      <c r="F767" s="9" t="n"/>
      <c r="G767" s="9" t="n"/>
      <c r="H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5.75" customHeight="1" s="496">
      <c r="A768" s="9" t="n"/>
      <c r="B768" s="9" t="n"/>
      <c r="C768" s="9" t="n"/>
      <c r="D768" s="9" t="n"/>
      <c r="E768" s="9" t="n"/>
      <c r="F768" s="9" t="n"/>
      <c r="G768" s="9" t="n"/>
      <c r="H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5.75" customHeight="1" s="496">
      <c r="A769" s="9" t="n"/>
      <c r="B769" s="9" t="n"/>
      <c r="C769" s="9" t="n"/>
      <c r="D769" s="9" t="n"/>
      <c r="E769" s="9" t="n"/>
      <c r="F769" s="9" t="n"/>
      <c r="G769" s="9" t="n"/>
      <c r="H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5.75" customHeight="1" s="496">
      <c r="A770" s="9" t="n"/>
      <c r="B770" s="9" t="n"/>
      <c r="C770" s="9" t="n"/>
      <c r="D770" s="9" t="n"/>
      <c r="E770" s="9" t="n"/>
      <c r="F770" s="9" t="n"/>
      <c r="G770" s="9" t="n"/>
      <c r="H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5.75" customHeight="1" s="496">
      <c r="A771" s="9" t="n"/>
      <c r="B771" s="9" t="n"/>
      <c r="C771" s="9" t="n"/>
      <c r="D771" s="9" t="n"/>
      <c r="E771" s="9" t="n"/>
      <c r="F771" s="9" t="n"/>
      <c r="G771" s="9" t="n"/>
      <c r="H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5.75" customHeight="1" s="496">
      <c r="A772" s="9" t="n"/>
      <c r="B772" s="9" t="n"/>
      <c r="C772" s="9" t="n"/>
      <c r="D772" s="9" t="n"/>
      <c r="E772" s="9" t="n"/>
      <c r="F772" s="9" t="n"/>
      <c r="G772" s="9" t="n"/>
      <c r="H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5.75" customHeight="1" s="496">
      <c r="A773" s="9" t="n"/>
      <c r="B773" s="9" t="n"/>
      <c r="C773" s="9" t="n"/>
      <c r="D773" s="9" t="n"/>
      <c r="E773" s="9" t="n"/>
      <c r="F773" s="9" t="n"/>
      <c r="G773" s="9" t="n"/>
      <c r="H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5.75" customHeight="1" s="496">
      <c r="A774" s="9" t="n"/>
      <c r="B774" s="9" t="n"/>
      <c r="C774" s="9" t="n"/>
      <c r="D774" s="9" t="n"/>
      <c r="E774" s="9" t="n"/>
      <c r="F774" s="9" t="n"/>
      <c r="G774" s="9" t="n"/>
      <c r="H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5.75" customHeight="1" s="496">
      <c r="A775" s="9" t="n"/>
      <c r="B775" s="9" t="n"/>
      <c r="C775" s="9" t="n"/>
      <c r="D775" s="9" t="n"/>
      <c r="E775" s="9" t="n"/>
      <c r="F775" s="9" t="n"/>
      <c r="G775" s="9" t="n"/>
      <c r="H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5.75" customHeight="1" s="496">
      <c r="A776" s="9" t="n"/>
      <c r="B776" s="9" t="n"/>
      <c r="C776" s="9" t="n"/>
      <c r="D776" s="9" t="n"/>
      <c r="E776" s="9" t="n"/>
      <c r="F776" s="9" t="n"/>
      <c r="G776" s="9" t="n"/>
      <c r="H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5.75" customHeight="1" s="496">
      <c r="A777" s="9" t="n"/>
      <c r="B777" s="9" t="n"/>
      <c r="C777" s="9" t="n"/>
      <c r="D777" s="9" t="n"/>
      <c r="E777" s="9" t="n"/>
      <c r="F777" s="9" t="n"/>
      <c r="G777" s="9" t="n"/>
      <c r="H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5.75" customHeight="1" s="496">
      <c r="A778" s="9" t="n"/>
      <c r="B778" s="9" t="n"/>
      <c r="C778" s="9" t="n"/>
      <c r="D778" s="9" t="n"/>
      <c r="E778" s="9" t="n"/>
      <c r="F778" s="9" t="n"/>
      <c r="G778" s="9" t="n"/>
      <c r="H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5.75" customHeight="1" s="496">
      <c r="A779" s="9" t="n"/>
      <c r="B779" s="9" t="n"/>
      <c r="C779" s="9" t="n"/>
      <c r="D779" s="9" t="n"/>
      <c r="E779" s="9" t="n"/>
      <c r="F779" s="9" t="n"/>
      <c r="G779" s="9" t="n"/>
      <c r="H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5.75" customHeight="1" s="496">
      <c r="A780" s="9" t="n"/>
      <c r="B780" s="9" t="n"/>
      <c r="C780" s="9" t="n"/>
      <c r="D780" s="9" t="n"/>
      <c r="E780" s="9" t="n"/>
      <c r="F780" s="9" t="n"/>
      <c r="G780" s="9" t="n"/>
      <c r="H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5.75" customHeight="1" s="496">
      <c r="A781" s="9" t="n"/>
      <c r="B781" s="9" t="n"/>
      <c r="C781" s="9" t="n"/>
      <c r="D781" s="9" t="n"/>
      <c r="E781" s="9" t="n"/>
      <c r="F781" s="9" t="n"/>
      <c r="G781" s="9" t="n"/>
      <c r="H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5.75" customHeight="1" s="496">
      <c r="A782" s="9" t="n"/>
      <c r="B782" s="9" t="n"/>
      <c r="C782" s="9" t="n"/>
      <c r="D782" s="9" t="n"/>
      <c r="E782" s="9" t="n"/>
      <c r="F782" s="9" t="n"/>
      <c r="G782" s="9" t="n"/>
      <c r="H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5.75" customHeight="1" s="496">
      <c r="A783" s="9" t="n"/>
      <c r="B783" s="9" t="n"/>
      <c r="C783" s="9" t="n"/>
      <c r="D783" s="9" t="n"/>
      <c r="E783" s="9" t="n"/>
      <c r="F783" s="9" t="n"/>
      <c r="G783" s="9" t="n"/>
      <c r="H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5.75" customHeight="1" s="496">
      <c r="A784" s="9" t="n"/>
      <c r="B784" s="9" t="n"/>
      <c r="C784" s="9" t="n"/>
      <c r="D784" s="9" t="n"/>
      <c r="E784" s="9" t="n"/>
      <c r="F784" s="9" t="n"/>
      <c r="G784" s="9" t="n"/>
      <c r="H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5.75" customHeight="1" s="496">
      <c r="A785" s="9" t="n"/>
      <c r="B785" s="9" t="n"/>
      <c r="C785" s="9" t="n"/>
      <c r="D785" s="9" t="n"/>
      <c r="E785" s="9" t="n"/>
      <c r="F785" s="9" t="n"/>
      <c r="G785" s="9" t="n"/>
      <c r="H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5.75" customHeight="1" s="496">
      <c r="A786" s="9" t="n"/>
      <c r="B786" s="9" t="n"/>
      <c r="C786" s="9" t="n"/>
      <c r="D786" s="9" t="n"/>
      <c r="E786" s="9" t="n"/>
      <c r="F786" s="9" t="n"/>
      <c r="G786" s="9" t="n"/>
      <c r="H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5.75" customHeight="1" s="496">
      <c r="A787" s="9" t="n"/>
      <c r="B787" s="9" t="n"/>
      <c r="C787" s="9" t="n"/>
      <c r="D787" s="9" t="n"/>
      <c r="E787" s="9" t="n"/>
      <c r="F787" s="9" t="n"/>
      <c r="G787" s="9" t="n"/>
      <c r="H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5.75" customHeight="1" s="496">
      <c r="A788" s="9" t="n"/>
      <c r="B788" s="9" t="n"/>
      <c r="C788" s="9" t="n"/>
      <c r="D788" s="9" t="n"/>
      <c r="E788" s="9" t="n"/>
      <c r="F788" s="9" t="n"/>
      <c r="G788" s="9" t="n"/>
      <c r="H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5.75" customHeight="1" s="496">
      <c r="A789" s="9" t="n"/>
      <c r="B789" s="9" t="n"/>
      <c r="C789" s="9" t="n"/>
      <c r="D789" s="9" t="n"/>
      <c r="E789" s="9" t="n"/>
      <c r="F789" s="9" t="n"/>
      <c r="G789" s="9" t="n"/>
      <c r="H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5.75" customHeight="1" s="496">
      <c r="A790" s="9" t="n"/>
      <c r="B790" s="9" t="n"/>
      <c r="C790" s="9" t="n"/>
      <c r="D790" s="9" t="n"/>
      <c r="E790" s="9" t="n"/>
      <c r="F790" s="9" t="n"/>
      <c r="G790" s="9" t="n"/>
      <c r="H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5.75" customHeight="1" s="496">
      <c r="A791" s="9" t="n"/>
      <c r="B791" s="9" t="n"/>
      <c r="C791" s="9" t="n"/>
      <c r="D791" s="9" t="n"/>
      <c r="E791" s="9" t="n"/>
      <c r="F791" s="9" t="n"/>
      <c r="G791" s="9" t="n"/>
      <c r="H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5.75" customHeight="1" s="496">
      <c r="A792" s="9" t="n"/>
      <c r="B792" s="9" t="n"/>
      <c r="C792" s="9" t="n"/>
      <c r="D792" s="9" t="n"/>
      <c r="E792" s="9" t="n"/>
      <c r="F792" s="9" t="n"/>
      <c r="G792" s="9" t="n"/>
      <c r="H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5.75" customHeight="1" s="496">
      <c r="A793" s="9" t="n"/>
      <c r="B793" s="9" t="n"/>
      <c r="C793" s="9" t="n"/>
      <c r="D793" s="9" t="n"/>
      <c r="E793" s="9" t="n"/>
      <c r="F793" s="9" t="n"/>
      <c r="G793" s="9" t="n"/>
      <c r="H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5.75" customHeight="1" s="496">
      <c r="A794" s="9" t="n"/>
      <c r="B794" s="9" t="n"/>
      <c r="C794" s="9" t="n"/>
      <c r="D794" s="9" t="n"/>
      <c r="E794" s="9" t="n"/>
      <c r="F794" s="9" t="n"/>
      <c r="G794" s="9" t="n"/>
      <c r="H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5.75" customHeight="1" s="496">
      <c r="A795" s="9" t="n"/>
      <c r="B795" s="9" t="n"/>
      <c r="C795" s="9" t="n"/>
      <c r="D795" s="9" t="n"/>
      <c r="E795" s="9" t="n"/>
      <c r="F795" s="9" t="n"/>
      <c r="G795" s="9" t="n"/>
      <c r="H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5.75" customHeight="1" s="496">
      <c r="A796" s="9" t="n"/>
      <c r="B796" s="9" t="n"/>
      <c r="C796" s="9" t="n"/>
      <c r="D796" s="9" t="n"/>
      <c r="E796" s="9" t="n"/>
      <c r="F796" s="9" t="n"/>
      <c r="G796" s="9" t="n"/>
      <c r="H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5.75" customHeight="1" s="496">
      <c r="A797" s="9" t="n"/>
      <c r="B797" s="9" t="n"/>
      <c r="C797" s="9" t="n"/>
      <c r="D797" s="9" t="n"/>
      <c r="E797" s="9" t="n"/>
      <c r="F797" s="9" t="n"/>
      <c r="G797" s="9" t="n"/>
      <c r="H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5.75" customHeight="1" s="496">
      <c r="A798" s="9" t="n"/>
      <c r="B798" s="9" t="n"/>
      <c r="C798" s="9" t="n"/>
      <c r="D798" s="9" t="n"/>
      <c r="E798" s="9" t="n"/>
      <c r="F798" s="9" t="n"/>
      <c r="G798" s="9" t="n"/>
      <c r="H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5.75" customHeight="1" s="496">
      <c r="A799" s="9" t="n"/>
      <c r="B799" s="9" t="n"/>
      <c r="C799" s="9" t="n"/>
      <c r="D799" s="9" t="n"/>
      <c r="E799" s="9" t="n"/>
      <c r="F799" s="9" t="n"/>
      <c r="G799" s="9" t="n"/>
      <c r="H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5.75" customHeight="1" s="496">
      <c r="A800" s="9" t="n"/>
      <c r="B800" s="9" t="n"/>
      <c r="C800" s="9" t="n"/>
      <c r="D800" s="9" t="n"/>
      <c r="E800" s="9" t="n"/>
      <c r="F800" s="9" t="n"/>
      <c r="G800" s="9" t="n"/>
      <c r="H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5.75" customHeight="1" s="496">
      <c r="A801" s="9" t="n"/>
      <c r="B801" s="9" t="n"/>
      <c r="C801" s="9" t="n"/>
      <c r="D801" s="9" t="n"/>
      <c r="E801" s="9" t="n"/>
      <c r="F801" s="9" t="n"/>
      <c r="G801" s="9" t="n"/>
      <c r="H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5.75" customHeight="1" s="496">
      <c r="A802" s="9" t="n"/>
      <c r="B802" s="9" t="n"/>
      <c r="C802" s="9" t="n"/>
      <c r="D802" s="9" t="n"/>
      <c r="E802" s="9" t="n"/>
      <c r="F802" s="9" t="n"/>
      <c r="G802" s="9" t="n"/>
      <c r="H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5.75" customHeight="1" s="496">
      <c r="A803" s="9" t="n"/>
      <c r="B803" s="9" t="n"/>
      <c r="C803" s="9" t="n"/>
      <c r="D803" s="9" t="n"/>
      <c r="E803" s="9" t="n"/>
      <c r="F803" s="9" t="n"/>
      <c r="G803" s="9" t="n"/>
      <c r="H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5.75" customHeight="1" s="496">
      <c r="A804" s="9" t="n"/>
      <c r="B804" s="9" t="n"/>
      <c r="C804" s="9" t="n"/>
      <c r="D804" s="9" t="n"/>
      <c r="E804" s="9" t="n"/>
      <c r="F804" s="9" t="n"/>
      <c r="G804" s="9" t="n"/>
      <c r="H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5.75" customHeight="1" s="496">
      <c r="A805" s="9" t="n"/>
      <c r="B805" s="9" t="n"/>
      <c r="C805" s="9" t="n"/>
      <c r="D805" s="9" t="n"/>
      <c r="E805" s="9" t="n"/>
      <c r="F805" s="9" t="n"/>
      <c r="G805" s="9" t="n"/>
      <c r="H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5.75" customHeight="1" s="496">
      <c r="A806" s="9" t="n"/>
      <c r="B806" s="9" t="n"/>
      <c r="C806" s="9" t="n"/>
      <c r="D806" s="9" t="n"/>
      <c r="E806" s="9" t="n"/>
      <c r="F806" s="9" t="n"/>
      <c r="G806" s="9" t="n"/>
      <c r="H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5.75" customHeight="1" s="496">
      <c r="A807" s="9" t="n"/>
      <c r="B807" s="9" t="n"/>
      <c r="C807" s="9" t="n"/>
      <c r="D807" s="9" t="n"/>
      <c r="E807" s="9" t="n"/>
      <c r="F807" s="9" t="n"/>
      <c r="G807" s="9" t="n"/>
      <c r="H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5.75" customHeight="1" s="496">
      <c r="A808" s="9" t="n"/>
      <c r="B808" s="9" t="n"/>
      <c r="C808" s="9" t="n"/>
      <c r="D808" s="9" t="n"/>
      <c r="E808" s="9" t="n"/>
      <c r="F808" s="9" t="n"/>
      <c r="G808" s="9" t="n"/>
      <c r="H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5.75" customHeight="1" s="496">
      <c r="A809" s="9" t="n"/>
      <c r="B809" s="9" t="n"/>
      <c r="C809" s="9" t="n"/>
      <c r="D809" s="9" t="n"/>
      <c r="E809" s="9" t="n"/>
      <c r="F809" s="9" t="n"/>
      <c r="G809" s="9" t="n"/>
      <c r="H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5.75" customHeight="1" s="496">
      <c r="A810" s="9" t="n"/>
      <c r="B810" s="9" t="n"/>
      <c r="C810" s="9" t="n"/>
      <c r="D810" s="9" t="n"/>
      <c r="E810" s="9" t="n"/>
      <c r="F810" s="9" t="n"/>
      <c r="G810" s="9" t="n"/>
      <c r="H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5.75" customHeight="1" s="496">
      <c r="A811" s="9" t="n"/>
      <c r="B811" s="9" t="n"/>
      <c r="C811" s="9" t="n"/>
      <c r="D811" s="9" t="n"/>
      <c r="E811" s="9" t="n"/>
      <c r="F811" s="9" t="n"/>
      <c r="G811" s="9" t="n"/>
      <c r="H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5.75" customHeight="1" s="496">
      <c r="A812" s="9" t="n"/>
      <c r="B812" s="9" t="n"/>
      <c r="C812" s="9" t="n"/>
      <c r="D812" s="9" t="n"/>
      <c r="E812" s="9" t="n"/>
      <c r="F812" s="9" t="n"/>
      <c r="G812" s="9" t="n"/>
      <c r="H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5.75" customHeight="1" s="496">
      <c r="A813" s="9" t="n"/>
      <c r="B813" s="9" t="n"/>
      <c r="C813" s="9" t="n"/>
      <c r="D813" s="9" t="n"/>
      <c r="E813" s="9" t="n"/>
      <c r="F813" s="9" t="n"/>
      <c r="G813" s="9" t="n"/>
      <c r="H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5.75" customHeight="1" s="496">
      <c r="A814" s="9" t="n"/>
      <c r="B814" s="9" t="n"/>
      <c r="C814" s="9" t="n"/>
      <c r="D814" s="9" t="n"/>
      <c r="E814" s="9" t="n"/>
      <c r="F814" s="9" t="n"/>
      <c r="G814" s="9" t="n"/>
      <c r="H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5.75" customHeight="1" s="496">
      <c r="A815" s="9" t="n"/>
      <c r="B815" s="9" t="n"/>
      <c r="C815" s="9" t="n"/>
      <c r="D815" s="9" t="n"/>
      <c r="E815" s="9" t="n"/>
      <c r="F815" s="9" t="n"/>
      <c r="G815" s="9" t="n"/>
      <c r="H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5.75" customHeight="1" s="496">
      <c r="A816" s="9" t="n"/>
      <c r="B816" s="9" t="n"/>
      <c r="C816" s="9" t="n"/>
      <c r="D816" s="9" t="n"/>
      <c r="E816" s="9" t="n"/>
      <c r="F816" s="9" t="n"/>
      <c r="G816" s="9" t="n"/>
      <c r="H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5.75" customHeight="1" s="496">
      <c r="A817" s="9" t="n"/>
      <c r="B817" s="9" t="n"/>
      <c r="C817" s="9" t="n"/>
      <c r="D817" s="9" t="n"/>
      <c r="E817" s="9" t="n"/>
      <c r="F817" s="9" t="n"/>
      <c r="G817" s="9" t="n"/>
      <c r="H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5.75" customHeight="1" s="496">
      <c r="A818" s="9" t="n"/>
      <c r="B818" s="9" t="n"/>
      <c r="C818" s="9" t="n"/>
      <c r="D818" s="9" t="n"/>
      <c r="E818" s="9" t="n"/>
      <c r="F818" s="9" t="n"/>
      <c r="G818" s="9" t="n"/>
      <c r="H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5.75" customHeight="1" s="496">
      <c r="A819" s="9" t="n"/>
      <c r="B819" s="9" t="n"/>
      <c r="C819" s="9" t="n"/>
      <c r="D819" s="9" t="n"/>
      <c r="E819" s="9" t="n"/>
      <c r="F819" s="9" t="n"/>
      <c r="G819" s="9" t="n"/>
      <c r="H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5.75" customHeight="1" s="496">
      <c r="A820" s="9" t="n"/>
      <c r="B820" s="9" t="n"/>
      <c r="C820" s="9" t="n"/>
      <c r="D820" s="9" t="n"/>
      <c r="E820" s="9" t="n"/>
      <c r="F820" s="9" t="n"/>
      <c r="G820" s="9" t="n"/>
      <c r="H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5.75" customHeight="1" s="496">
      <c r="A821" s="9" t="n"/>
      <c r="B821" s="9" t="n"/>
      <c r="C821" s="9" t="n"/>
      <c r="D821" s="9" t="n"/>
      <c r="E821" s="9" t="n"/>
      <c r="F821" s="9" t="n"/>
      <c r="G821" s="9" t="n"/>
      <c r="H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5.75" customHeight="1" s="496">
      <c r="A822" s="9" t="n"/>
      <c r="B822" s="9" t="n"/>
      <c r="C822" s="9" t="n"/>
      <c r="D822" s="9" t="n"/>
      <c r="E822" s="9" t="n"/>
      <c r="F822" s="9" t="n"/>
      <c r="G822" s="9" t="n"/>
      <c r="H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5.75" customHeight="1" s="496">
      <c r="A823" s="9" t="n"/>
      <c r="B823" s="9" t="n"/>
      <c r="C823" s="9" t="n"/>
      <c r="D823" s="9" t="n"/>
      <c r="E823" s="9" t="n"/>
      <c r="F823" s="9" t="n"/>
      <c r="G823" s="9" t="n"/>
      <c r="H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5.75" customHeight="1" s="496">
      <c r="A824" s="9" t="n"/>
      <c r="B824" s="9" t="n"/>
      <c r="C824" s="9" t="n"/>
      <c r="D824" s="9" t="n"/>
      <c r="E824" s="9" t="n"/>
      <c r="F824" s="9" t="n"/>
      <c r="G824" s="9" t="n"/>
      <c r="H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5.75" customHeight="1" s="496">
      <c r="A825" s="9" t="n"/>
      <c r="B825" s="9" t="n"/>
      <c r="C825" s="9" t="n"/>
      <c r="D825" s="9" t="n"/>
      <c r="E825" s="9" t="n"/>
      <c r="F825" s="9" t="n"/>
      <c r="G825" s="9" t="n"/>
      <c r="H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5.75" customHeight="1" s="496">
      <c r="A826" s="9" t="n"/>
      <c r="B826" s="9" t="n"/>
      <c r="C826" s="9" t="n"/>
      <c r="D826" s="9" t="n"/>
      <c r="E826" s="9" t="n"/>
      <c r="F826" s="9" t="n"/>
      <c r="G826" s="9" t="n"/>
      <c r="H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5.75" customHeight="1" s="496">
      <c r="A827" s="9" t="n"/>
      <c r="B827" s="9" t="n"/>
      <c r="C827" s="9" t="n"/>
      <c r="D827" s="9" t="n"/>
      <c r="E827" s="9" t="n"/>
      <c r="F827" s="9" t="n"/>
      <c r="G827" s="9" t="n"/>
      <c r="H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5.75" customHeight="1" s="496">
      <c r="A828" s="9" t="n"/>
      <c r="B828" s="9" t="n"/>
      <c r="C828" s="9" t="n"/>
      <c r="D828" s="9" t="n"/>
      <c r="E828" s="9" t="n"/>
      <c r="F828" s="9" t="n"/>
      <c r="G828" s="9" t="n"/>
      <c r="H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5.75" customHeight="1" s="496">
      <c r="A829" s="9" t="n"/>
      <c r="B829" s="9" t="n"/>
      <c r="C829" s="9" t="n"/>
      <c r="D829" s="9" t="n"/>
      <c r="E829" s="9" t="n"/>
      <c r="F829" s="9" t="n"/>
      <c r="G829" s="9" t="n"/>
      <c r="H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5.75" customHeight="1" s="496">
      <c r="A830" s="9" t="n"/>
      <c r="B830" s="9" t="n"/>
      <c r="C830" s="9" t="n"/>
      <c r="D830" s="9" t="n"/>
      <c r="E830" s="9" t="n"/>
      <c r="F830" s="9" t="n"/>
      <c r="G830" s="9" t="n"/>
      <c r="H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5.75" customHeight="1" s="496">
      <c r="A831" s="9" t="n"/>
      <c r="B831" s="9" t="n"/>
      <c r="C831" s="9" t="n"/>
      <c r="D831" s="9" t="n"/>
      <c r="E831" s="9" t="n"/>
      <c r="F831" s="9" t="n"/>
      <c r="G831" s="9" t="n"/>
      <c r="H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5.75" customHeight="1" s="496">
      <c r="A832" s="9" t="n"/>
      <c r="B832" s="9" t="n"/>
      <c r="C832" s="9" t="n"/>
      <c r="D832" s="9" t="n"/>
      <c r="E832" s="9" t="n"/>
      <c r="F832" s="9" t="n"/>
      <c r="G832" s="9" t="n"/>
      <c r="H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5.75" customHeight="1" s="496">
      <c r="A833" s="9" t="n"/>
      <c r="B833" s="9" t="n"/>
      <c r="C833" s="9" t="n"/>
      <c r="D833" s="9" t="n"/>
      <c r="E833" s="9" t="n"/>
      <c r="F833" s="9" t="n"/>
      <c r="G833" s="9" t="n"/>
      <c r="H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5.75" customHeight="1" s="496">
      <c r="A834" s="9" t="n"/>
      <c r="B834" s="9" t="n"/>
      <c r="C834" s="9" t="n"/>
      <c r="D834" s="9" t="n"/>
      <c r="E834" s="9" t="n"/>
      <c r="F834" s="9" t="n"/>
      <c r="G834" s="9" t="n"/>
      <c r="H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5.75" customHeight="1" s="496">
      <c r="A835" s="9" t="n"/>
      <c r="B835" s="9" t="n"/>
      <c r="C835" s="9" t="n"/>
      <c r="D835" s="9" t="n"/>
      <c r="E835" s="9" t="n"/>
      <c r="F835" s="9" t="n"/>
      <c r="G835" s="9" t="n"/>
      <c r="H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5.75" customHeight="1" s="496">
      <c r="A836" s="9" t="n"/>
      <c r="B836" s="9" t="n"/>
      <c r="C836" s="9" t="n"/>
      <c r="D836" s="9" t="n"/>
      <c r="E836" s="9" t="n"/>
      <c r="F836" s="9" t="n"/>
      <c r="G836" s="9" t="n"/>
      <c r="H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5.75" customHeight="1" s="496">
      <c r="A837" s="9" t="n"/>
      <c r="B837" s="9" t="n"/>
      <c r="C837" s="9" t="n"/>
      <c r="D837" s="9" t="n"/>
      <c r="E837" s="9" t="n"/>
      <c r="F837" s="9" t="n"/>
      <c r="G837" s="9" t="n"/>
      <c r="H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5.75" customHeight="1" s="496">
      <c r="A838" s="9" t="n"/>
      <c r="B838" s="9" t="n"/>
      <c r="C838" s="9" t="n"/>
      <c r="D838" s="9" t="n"/>
      <c r="E838" s="9" t="n"/>
      <c r="F838" s="9" t="n"/>
      <c r="G838" s="9" t="n"/>
      <c r="H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5.75" customHeight="1" s="496">
      <c r="A839" s="9" t="n"/>
      <c r="B839" s="9" t="n"/>
      <c r="C839" s="9" t="n"/>
      <c r="D839" s="9" t="n"/>
      <c r="E839" s="9" t="n"/>
      <c r="F839" s="9" t="n"/>
      <c r="G839" s="9" t="n"/>
      <c r="H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5.75" customHeight="1" s="496">
      <c r="A840" s="9" t="n"/>
      <c r="B840" s="9" t="n"/>
      <c r="C840" s="9" t="n"/>
      <c r="D840" s="9" t="n"/>
      <c r="E840" s="9" t="n"/>
      <c r="F840" s="9" t="n"/>
      <c r="G840" s="9" t="n"/>
      <c r="H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5.75" customHeight="1" s="496">
      <c r="A841" s="9" t="n"/>
      <c r="B841" s="9" t="n"/>
      <c r="C841" s="9" t="n"/>
      <c r="D841" s="9" t="n"/>
      <c r="E841" s="9" t="n"/>
      <c r="F841" s="9" t="n"/>
      <c r="G841" s="9" t="n"/>
      <c r="H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5.75" customHeight="1" s="496">
      <c r="A842" s="9" t="n"/>
      <c r="B842" s="9" t="n"/>
      <c r="C842" s="9" t="n"/>
      <c r="D842" s="9" t="n"/>
      <c r="E842" s="9" t="n"/>
      <c r="F842" s="9" t="n"/>
      <c r="G842" s="9" t="n"/>
      <c r="H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5.75" customHeight="1" s="496">
      <c r="A843" s="9" t="n"/>
      <c r="B843" s="9" t="n"/>
      <c r="C843" s="9" t="n"/>
      <c r="D843" s="9" t="n"/>
      <c r="E843" s="9" t="n"/>
      <c r="F843" s="9" t="n"/>
      <c r="G843" s="9" t="n"/>
      <c r="H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5.75" customHeight="1" s="496">
      <c r="A844" s="9" t="n"/>
      <c r="B844" s="9" t="n"/>
      <c r="C844" s="9" t="n"/>
      <c r="D844" s="9" t="n"/>
      <c r="E844" s="9" t="n"/>
      <c r="F844" s="9" t="n"/>
      <c r="G844" s="9" t="n"/>
      <c r="H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5.75" customHeight="1" s="496">
      <c r="A845" s="9" t="n"/>
      <c r="B845" s="9" t="n"/>
      <c r="C845" s="9" t="n"/>
      <c r="D845" s="9" t="n"/>
      <c r="E845" s="9" t="n"/>
      <c r="F845" s="9" t="n"/>
      <c r="G845" s="9" t="n"/>
      <c r="H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5.75" customHeight="1" s="496">
      <c r="A846" s="9" t="n"/>
      <c r="B846" s="9" t="n"/>
      <c r="C846" s="9" t="n"/>
      <c r="D846" s="9" t="n"/>
      <c r="E846" s="9" t="n"/>
      <c r="F846" s="9" t="n"/>
      <c r="G846" s="9" t="n"/>
      <c r="H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5.75" customHeight="1" s="496">
      <c r="A847" s="9" t="n"/>
      <c r="B847" s="9" t="n"/>
      <c r="C847" s="9" t="n"/>
      <c r="D847" s="9" t="n"/>
      <c r="E847" s="9" t="n"/>
      <c r="F847" s="9" t="n"/>
      <c r="G847" s="9" t="n"/>
      <c r="H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5.75" customHeight="1" s="496">
      <c r="A848" s="9" t="n"/>
      <c r="B848" s="9" t="n"/>
      <c r="C848" s="9" t="n"/>
      <c r="D848" s="9" t="n"/>
      <c r="E848" s="9" t="n"/>
      <c r="F848" s="9" t="n"/>
      <c r="G848" s="9" t="n"/>
      <c r="H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5.75" customHeight="1" s="496">
      <c r="A849" s="9" t="n"/>
      <c r="B849" s="9" t="n"/>
      <c r="C849" s="9" t="n"/>
      <c r="D849" s="9" t="n"/>
      <c r="E849" s="9" t="n"/>
      <c r="F849" s="9" t="n"/>
      <c r="G849" s="9" t="n"/>
      <c r="H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5.75" customHeight="1" s="496">
      <c r="A850" s="9" t="n"/>
      <c r="B850" s="9" t="n"/>
      <c r="C850" s="9" t="n"/>
      <c r="D850" s="9" t="n"/>
      <c r="E850" s="9" t="n"/>
      <c r="F850" s="9" t="n"/>
      <c r="G850" s="9" t="n"/>
      <c r="H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5.75" customHeight="1" s="496">
      <c r="A851" s="9" t="n"/>
      <c r="B851" s="9" t="n"/>
      <c r="C851" s="9" t="n"/>
      <c r="D851" s="9" t="n"/>
      <c r="E851" s="9" t="n"/>
      <c r="F851" s="9" t="n"/>
      <c r="G851" s="9" t="n"/>
      <c r="H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5.75" customHeight="1" s="496">
      <c r="A852" s="9" t="n"/>
      <c r="B852" s="9" t="n"/>
      <c r="C852" s="9" t="n"/>
      <c r="D852" s="9" t="n"/>
      <c r="E852" s="9" t="n"/>
      <c r="F852" s="9" t="n"/>
      <c r="G852" s="9" t="n"/>
      <c r="H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5.75" customHeight="1" s="496">
      <c r="A853" s="9" t="n"/>
      <c r="B853" s="9" t="n"/>
      <c r="C853" s="9" t="n"/>
      <c r="D853" s="9" t="n"/>
      <c r="E853" s="9" t="n"/>
      <c r="F853" s="9" t="n"/>
      <c r="G853" s="9" t="n"/>
      <c r="H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5.75" customHeight="1" s="496">
      <c r="A854" s="9" t="n"/>
      <c r="B854" s="9" t="n"/>
      <c r="C854" s="9" t="n"/>
      <c r="D854" s="9" t="n"/>
      <c r="E854" s="9" t="n"/>
      <c r="F854" s="9" t="n"/>
      <c r="G854" s="9" t="n"/>
      <c r="H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5.75" customHeight="1" s="496">
      <c r="A855" s="9" t="n"/>
      <c r="B855" s="9" t="n"/>
      <c r="C855" s="9" t="n"/>
      <c r="D855" s="9" t="n"/>
      <c r="E855" s="9" t="n"/>
      <c r="F855" s="9" t="n"/>
      <c r="G855" s="9" t="n"/>
      <c r="H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5.75" customHeight="1" s="496">
      <c r="A856" s="9" t="n"/>
      <c r="B856" s="9" t="n"/>
      <c r="C856" s="9" t="n"/>
      <c r="D856" s="9" t="n"/>
      <c r="E856" s="9" t="n"/>
      <c r="F856" s="9" t="n"/>
      <c r="G856" s="9" t="n"/>
      <c r="H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5.75" customHeight="1" s="496">
      <c r="A857" s="9" t="n"/>
      <c r="B857" s="9" t="n"/>
      <c r="C857" s="9" t="n"/>
      <c r="D857" s="9" t="n"/>
      <c r="E857" s="9" t="n"/>
      <c r="F857" s="9" t="n"/>
      <c r="G857" s="9" t="n"/>
      <c r="H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5.75" customHeight="1" s="496">
      <c r="A858" s="9" t="n"/>
      <c r="B858" s="9" t="n"/>
      <c r="C858" s="9" t="n"/>
      <c r="D858" s="9" t="n"/>
      <c r="E858" s="9" t="n"/>
      <c r="F858" s="9" t="n"/>
      <c r="G858" s="9" t="n"/>
      <c r="H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5.75" customHeight="1" s="496">
      <c r="A859" s="9" t="n"/>
      <c r="B859" s="9" t="n"/>
      <c r="C859" s="9" t="n"/>
      <c r="D859" s="9" t="n"/>
      <c r="E859" s="9" t="n"/>
      <c r="F859" s="9" t="n"/>
      <c r="G859" s="9" t="n"/>
      <c r="H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5.75" customHeight="1" s="496">
      <c r="A860" s="9" t="n"/>
      <c r="B860" s="9" t="n"/>
      <c r="C860" s="9" t="n"/>
      <c r="D860" s="9" t="n"/>
      <c r="E860" s="9" t="n"/>
      <c r="F860" s="9" t="n"/>
      <c r="G860" s="9" t="n"/>
      <c r="H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5.75" customHeight="1" s="496">
      <c r="A861" s="9" t="n"/>
      <c r="B861" s="9" t="n"/>
      <c r="C861" s="9" t="n"/>
      <c r="D861" s="9" t="n"/>
      <c r="E861" s="9" t="n"/>
      <c r="F861" s="9" t="n"/>
      <c r="G861" s="9" t="n"/>
      <c r="H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5.75" customHeight="1" s="496">
      <c r="A862" s="9" t="n"/>
      <c r="B862" s="9" t="n"/>
      <c r="C862" s="9" t="n"/>
      <c r="D862" s="9" t="n"/>
      <c r="E862" s="9" t="n"/>
      <c r="F862" s="9" t="n"/>
      <c r="G862" s="9" t="n"/>
      <c r="H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5.75" customHeight="1" s="496">
      <c r="A863" s="9" t="n"/>
      <c r="B863" s="9" t="n"/>
      <c r="C863" s="9" t="n"/>
      <c r="D863" s="9" t="n"/>
      <c r="E863" s="9" t="n"/>
      <c r="F863" s="9" t="n"/>
      <c r="G863" s="9" t="n"/>
      <c r="H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5.75" customHeight="1" s="496">
      <c r="A864" s="9" t="n"/>
      <c r="B864" s="9" t="n"/>
      <c r="C864" s="9" t="n"/>
      <c r="D864" s="9" t="n"/>
      <c r="E864" s="9" t="n"/>
      <c r="F864" s="9" t="n"/>
      <c r="G864" s="9" t="n"/>
      <c r="H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5.75" customHeight="1" s="496">
      <c r="A865" s="9" t="n"/>
      <c r="B865" s="9" t="n"/>
      <c r="C865" s="9" t="n"/>
      <c r="D865" s="9" t="n"/>
      <c r="E865" s="9" t="n"/>
      <c r="F865" s="9" t="n"/>
      <c r="G865" s="9" t="n"/>
      <c r="H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5.75" customHeight="1" s="496">
      <c r="A866" s="9" t="n"/>
      <c r="B866" s="9" t="n"/>
      <c r="C866" s="9" t="n"/>
      <c r="D866" s="9" t="n"/>
      <c r="E866" s="9" t="n"/>
      <c r="F866" s="9" t="n"/>
      <c r="G866" s="9" t="n"/>
      <c r="H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5.75" customHeight="1" s="496">
      <c r="A867" s="9" t="n"/>
      <c r="B867" s="9" t="n"/>
      <c r="C867" s="9" t="n"/>
      <c r="D867" s="9" t="n"/>
      <c r="E867" s="9" t="n"/>
      <c r="F867" s="9" t="n"/>
      <c r="G867" s="9" t="n"/>
      <c r="H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5.75" customHeight="1" s="496">
      <c r="A868" s="9" t="n"/>
      <c r="B868" s="9" t="n"/>
      <c r="C868" s="9" t="n"/>
      <c r="D868" s="9" t="n"/>
      <c r="E868" s="9" t="n"/>
      <c r="F868" s="9" t="n"/>
      <c r="G868" s="9" t="n"/>
      <c r="H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5.75" customHeight="1" s="496">
      <c r="A869" s="9" t="n"/>
      <c r="B869" s="9" t="n"/>
      <c r="C869" s="9" t="n"/>
      <c r="D869" s="9" t="n"/>
      <c r="E869" s="9" t="n"/>
      <c r="F869" s="9" t="n"/>
      <c r="G869" s="9" t="n"/>
      <c r="H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5.75" customHeight="1" s="496">
      <c r="A870" s="9" t="n"/>
      <c r="B870" s="9" t="n"/>
      <c r="C870" s="9" t="n"/>
      <c r="D870" s="9" t="n"/>
      <c r="E870" s="9" t="n"/>
      <c r="F870" s="9" t="n"/>
      <c r="G870" s="9" t="n"/>
      <c r="H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5.75" customHeight="1" s="496">
      <c r="A871" s="9" t="n"/>
      <c r="B871" s="9" t="n"/>
      <c r="C871" s="9" t="n"/>
      <c r="D871" s="9" t="n"/>
      <c r="E871" s="9" t="n"/>
      <c r="F871" s="9" t="n"/>
      <c r="G871" s="9" t="n"/>
      <c r="H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5.75" customHeight="1" s="496">
      <c r="A872" s="9" t="n"/>
      <c r="B872" s="9" t="n"/>
      <c r="C872" s="9" t="n"/>
      <c r="D872" s="9" t="n"/>
      <c r="E872" s="9" t="n"/>
      <c r="F872" s="9" t="n"/>
      <c r="G872" s="9" t="n"/>
      <c r="H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5.75" customHeight="1" s="496">
      <c r="A873" s="9" t="n"/>
      <c r="B873" s="9" t="n"/>
      <c r="C873" s="9" t="n"/>
      <c r="D873" s="9" t="n"/>
      <c r="E873" s="9" t="n"/>
      <c r="F873" s="9" t="n"/>
      <c r="G873" s="9" t="n"/>
      <c r="H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5.75" customHeight="1" s="496">
      <c r="A874" s="9" t="n"/>
      <c r="B874" s="9" t="n"/>
      <c r="C874" s="9" t="n"/>
      <c r="D874" s="9" t="n"/>
      <c r="E874" s="9" t="n"/>
      <c r="F874" s="9" t="n"/>
      <c r="G874" s="9" t="n"/>
      <c r="H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5.75" customHeight="1" s="496">
      <c r="A875" s="9" t="n"/>
      <c r="B875" s="9" t="n"/>
      <c r="C875" s="9" t="n"/>
      <c r="D875" s="9" t="n"/>
      <c r="E875" s="9" t="n"/>
      <c r="F875" s="9" t="n"/>
      <c r="G875" s="9" t="n"/>
      <c r="H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5.75" customHeight="1" s="496">
      <c r="A876" s="9" t="n"/>
      <c r="B876" s="9" t="n"/>
      <c r="C876" s="9" t="n"/>
      <c r="D876" s="9" t="n"/>
      <c r="E876" s="9" t="n"/>
      <c r="F876" s="9" t="n"/>
      <c r="G876" s="9" t="n"/>
      <c r="H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5.75" customHeight="1" s="496">
      <c r="A877" s="9" t="n"/>
      <c r="B877" s="9" t="n"/>
      <c r="C877" s="9" t="n"/>
      <c r="D877" s="9" t="n"/>
      <c r="E877" s="9" t="n"/>
      <c r="F877" s="9" t="n"/>
      <c r="G877" s="9" t="n"/>
      <c r="H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5.75" customHeight="1" s="496">
      <c r="A878" s="9" t="n"/>
      <c r="B878" s="9" t="n"/>
      <c r="C878" s="9" t="n"/>
      <c r="D878" s="9" t="n"/>
      <c r="E878" s="9" t="n"/>
      <c r="F878" s="9" t="n"/>
      <c r="G878" s="9" t="n"/>
      <c r="H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5.75" customHeight="1" s="496">
      <c r="A879" s="9" t="n"/>
      <c r="B879" s="9" t="n"/>
      <c r="C879" s="9" t="n"/>
      <c r="D879" s="9" t="n"/>
      <c r="E879" s="9" t="n"/>
      <c r="F879" s="9" t="n"/>
      <c r="G879" s="9" t="n"/>
      <c r="H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5.75" customHeight="1" s="496">
      <c r="A880" s="9" t="n"/>
      <c r="B880" s="9" t="n"/>
      <c r="C880" s="9" t="n"/>
      <c r="D880" s="9" t="n"/>
      <c r="E880" s="9" t="n"/>
      <c r="F880" s="9" t="n"/>
      <c r="G880" s="9" t="n"/>
      <c r="H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5.75" customHeight="1" s="496">
      <c r="A881" s="9" t="n"/>
      <c r="B881" s="9" t="n"/>
      <c r="C881" s="9" t="n"/>
      <c r="D881" s="9" t="n"/>
      <c r="E881" s="9" t="n"/>
      <c r="F881" s="9" t="n"/>
      <c r="G881" s="9" t="n"/>
      <c r="H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5.75" customHeight="1" s="496">
      <c r="A882" s="9" t="n"/>
      <c r="B882" s="9" t="n"/>
      <c r="C882" s="9" t="n"/>
      <c r="D882" s="9" t="n"/>
      <c r="E882" s="9" t="n"/>
      <c r="F882" s="9" t="n"/>
      <c r="G882" s="9" t="n"/>
      <c r="H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5.75" customHeight="1" s="496">
      <c r="A883" s="9" t="n"/>
      <c r="B883" s="9" t="n"/>
      <c r="C883" s="9" t="n"/>
      <c r="D883" s="9" t="n"/>
      <c r="E883" s="9" t="n"/>
      <c r="F883" s="9" t="n"/>
      <c r="G883" s="9" t="n"/>
      <c r="H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5.75" customHeight="1" s="496">
      <c r="A884" s="9" t="n"/>
      <c r="B884" s="9" t="n"/>
      <c r="C884" s="9" t="n"/>
      <c r="D884" s="9" t="n"/>
      <c r="E884" s="9" t="n"/>
      <c r="F884" s="9" t="n"/>
      <c r="G884" s="9" t="n"/>
      <c r="H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5.75" customHeight="1" s="496">
      <c r="A885" s="9" t="n"/>
      <c r="B885" s="9" t="n"/>
      <c r="C885" s="9" t="n"/>
      <c r="D885" s="9" t="n"/>
      <c r="E885" s="9" t="n"/>
      <c r="F885" s="9" t="n"/>
      <c r="G885" s="9" t="n"/>
      <c r="H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5.75" customHeight="1" s="496">
      <c r="A886" s="9" t="n"/>
      <c r="B886" s="9" t="n"/>
      <c r="C886" s="9" t="n"/>
      <c r="D886" s="9" t="n"/>
      <c r="E886" s="9" t="n"/>
      <c r="F886" s="9" t="n"/>
      <c r="G886" s="9" t="n"/>
      <c r="H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5.75" customHeight="1" s="496">
      <c r="A887" s="9" t="n"/>
      <c r="B887" s="9" t="n"/>
      <c r="C887" s="9" t="n"/>
      <c r="D887" s="9" t="n"/>
      <c r="E887" s="9" t="n"/>
      <c r="F887" s="9" t="n"/>
      <c r="G887" s="9" t="n"/>
      <c r="H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5.75" customHeight="1" s="496">
      <c r="A888" s="9" t="n"/>
      <c r="B888" s="9" t="n"/>
      <c r="C888" s="9" t="n"/>
      <c r="D888" s="9" t="n"/>
      <c r="E888" s="9" t="n"/>
      <c r="F888" s="9" t="n"/>
      <c r="G888" s="9" t="n"/>
      <c r="H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5.75" customHeight="1" s="496">
      <c r="A889" s="9" t="n"/>
      <c r="B889" s="9" t="n"/>
      <c r="C889" s="9" t="n"/>
      <c r="D889" s="9" t="n"/>
      <c r="E889" s="9" t="n"/>
      <c r="F889" s="9" t="n"/>
      <c r="G889" s="9" t="n"/>
      <c r="H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5.75" customHeight="1" s="496">
      <c r="A890" s="9" t="n"/>
      <c r="B890" s="9" t="n"/>
      <c r="C890" s="9" t="n"/>
      <c r="D890" s="9" t="n"/>
      <c r="E890" s="9" t="n"/>
      <c r="F890" s="9" t="n"/>
      <c r="G890" s="9" t="n"/>
      <c r="H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5.75" customHeight="1" s="496">
      <c r="A891" s="9" t="n"/>
      <c r="B891" s="9" t="n"/>
      <c r="C891" s="9" t="n"/>
      <c r="D891" s="9" t="n"/>
      <c r="E891" s="9" t="n"/>
      <c r="F891" s="9" t="n"/>
      <c r="G891" s="9" t="n"/>
      <c r="H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5.75" customHeight="1" s="496">
      <c r="A892" s="9" t="n"/>
      <c r="B892" s="9" t="n"/>
      <c r="C892" s="9" t="n"/>
      <c r="D892" s="9" t="n"/>
      <c r="E892" s="9" t="n"/>
      <c r="F892" s="9" t="n"/>
      <c r="G892" s="9" t="n"/>
      <c r="H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5.75" customHeight="1" s="496">
      <c r="A893" s="9" t="n"/>
      <c r="B893" s="9" t="n"/>
      <c r="C893" s="9" t="n"/>
      <c r="D893" s="9" t="n"/>
      <c r="E893" s="9" t="n"/>
      <c r="F893" s="9" t="n"/>
      <c r="G893" s="9" t="n"/>
      <c r="H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5.75" customHeight="1" s="496">
      <c r="A894" s="9" t="n"/>
      <c r="B894" s="9" t="n"/>
      <c r="C894" s="9" t="n"/>
      <c r="D894" s="9" t="n"/>
      <c r="E894" s="9" t="n"/>
      <c r="F894" s="9" t="n"/>
      <c r="G894" s="9" t="n"/>
      <c r="H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5.75" customHeight="1" s="496">
      <c r="A895" s="9" t="n"/>
      <c r="B895" s="9" t="n"/>
      <c r="C895" s="9" t="n"/>
      <c r="D895" s="9" t="n"/>
      <c r="E895" s="9" t="n"/>
      <c r="F895" s="9" t="n"/>
      <c r="G895" s="9" t="n"/>
      <c r="H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5.75" customHeight="1" s="496">
      <c r="A896" s="9" t="n"/>
      <c r="B896" s="9" t="n"/>
      <c r="C896" s="9" t="n"/>
      <c r="D896" s="9" t="n"/>
      <c r="E896" s="9" t="n"/>
      <c r="F896" s="9" t="n"/>
      <c r="G896" s="9" t="n"/>
      <c r="H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5.75" customHeight="1" s="496">
      <c r="A897" s="9" t="n"/>
      <c r="B897" s="9" t="n"/>
      <c r="C897" s="9" t="n"/>
      <c r="D897" s="9" t="n"/>
      <c r="E897" s="9" t="n"/>
      <c r="F897" s="9" t="n"/>
      <c r="G897" s="9" t="n"/>
      <c r="H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5.75" customHeight="1" s="496">
      <c r="A898" s="9" t="n"/>
      <c r="B898" s="9" t="n"/>
      <c r="C898" s="9" t="n"/>
      <c r="D898" s="9" t="n"/>
      <c r="E898" s="9" t="n"/>
      <c r="F898" s="9" t="n"/>
      <c r="G898" s="9" t="n"/>
      <c r="H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5.75" customHeight="1" s="496">
      <c r="A899" s="9" t="n"/>
      <c r="B899" s="9" t="n"/>
      <c r="C899" s="9" t="n"/>
      <c r="D899" s="9" t="n"/>
      <c r="E899" s="9" t="n"/>
      <c r="F899" s="9" t="n"/>
      <c r="G899" s="9" t="n"/>
      <c r="H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5.75" customHeight="1" s="496">
      <c r="A900" s="9" t="n"/>
      <c r="B900" s="9" t="n"/>
      <c r="C900" s="9" t="n"/>
      <c r="D900" s="9" t="n"/>
      <c r="E900" s="9" t="n"/>
      <c r="F900" s="9" t="n"/>
      <c r="G900" s="9" t="n"/>
      <c r="H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5.75" customHeight="1" s="496">
      <c r="A901" s="9" t="n"/>
      <c r="B901" s="9" t="n"/>
      <c r="C901" s="9" t="n"/>
      <c r="D901" s="9" t="n"/>
      <c r="E901" s="9" t="n"/>
      <c r="F901" s="9" t="n"/>
      <c r="G901" s="9" t="n"/>
      <c r="H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5.75" customHeight="1" s="496">
      <c r="A902" s="9" t="n"/>
      <c r="B902" s="9" t="n"/>
      <c r="C902" s="9" t="n"/>
      <c r="D902" s="9" t="n"/>
      <c r="E902" s="9" t="n"/>
      <c r="F902" s="9" t="n"/>
      <c r="G902" s="9" t="n"/>
      <c r="H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5.75" customHeight="1" s="496">
      <c r="A903" s="9" t="n"/>
      <c r="B903" s="9" t="n"/>
      <c r="C903" s="9" t="n"/>
      <c r="D903" s="9" t="n"/>
      <c r="E903" s="9" t="n"/>
      <c r="F903" s="9" t="n"/>
      <c r="G903" s="9" t="n"/>
      <c r="H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5.75" customHeight="1" s="496">
      <c r="A904" s="9" t="n"/>
      <c r="B904" s="9" t="n"/>
      <c r="C904" s="9" t="n"/>
      <c r="D904" s="9" t="n"/>
      <c r="E904" s="9" t="n"/>
      <c r="F904" s="9" t="n"/>
      <c r="G904" s="9" t="n"/>
      <c r="H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5.75" customHeight="1" s="496">
      <c r="A905" s="9" t="n"/>
      <c r="B905" s="9" t="n"/>
      <c r="C905" s="9" t="n"/>
      <c r="D905" s="9" t="n"/>
      <c r="E905" s="9" t="n"/>
      <c r="F905" s="9" t="n"/>
      <c r="G905" s="9" t="n"/>
      <c r="H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5.75" customHeight="1" s="496">
      <c r="A906" s="9" t="n"/>
      <c r="B906" s="9" t="n"/>
      <c r="C906" s="9" t="n"/>
      <c r="D906" s="9" t="n"/>
      <c r="E906" s="9" t="n"/>
      <c r="F906" s="9" t="n"/>
      <c r="G906" s="9" t="n"/>
      <c r="H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5.75" customHeight="1" s="496">
      <c r="A907" s="9" t="n"/>
      <c r="B907" s="9" t="n"/>
      <c r="C907" s="9" t="n"/>
      <c r="D907" s="9" t="n"/>
      <c r="E907" s="9" t="n"/>
      <c r="F907" s="9" t="n"/>
      <c r="G907" s="9" t="n"/>
      <c r="H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5.75" customHeight="1" s="496">
      <c r="A908" s="9" t="n"/>
      <c r="B908" s="9" t="n"/>
      <c r="C908" s="9" t="n"/>
      <c r="D908" s="9" t="n"/>
      <c r="E908" s="9" t="n"/>
      <c r="F908" s="9" t="n"/>
      <c r="G908" s="9" t="n"/>
      <c r="H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5.75" customHeight="1" s="496">
      <c r="A909" s="9" t="n"/>
      <c r="B909" s="9" t="n"/>
      <c r="C909" s="9" t="n"/>
      <c r="D909" s="9" t="n"/>
      <c r="E909" s="9" t="n"/>
      <c r="F909" s="9" t="n"/>
      <c r="G909" s="9" t="n"/>
      <c r="H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5.75" customHeight="1" s="496">
      <c r="A910" s="9" t="n"/>
      <c r="B910" s="9" t="n"/>
      <c r="C910" s="9" t="n"/>
      <c r="D910" s="9" t="n"/>
      <c r="E910" s="9" t="n"/>
      <c r="F910" s="9" t="n"/>
      <c r="G910" s="9" t="n"/>
      <c r="H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5.75" customHeight="1" s="496">
      <c r="A911" s="9" t="n"/>
      <c r="B911" s="9" t="n"/>
      <c r="C911" s="9" t="n"/>
      <c r="D911" s="9" t="n"/>
      <c r="E911" s="9" t="n"/>
      <c r="F911" s="9" t="n"/>
      <c r="G911" s="9" t="n"/>
      <c r="H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5.75" customHeight="1" s="496">
      <c r="A912" s="9" t="n"/>
      <c r="B912" s="9" t="n"/>
      <c r="C912" s="9" t="n"/>
      <c r="D912" s="9" t="n"/>
      <c r="E912" s="9" t="n"/>
      <c r="F912" s="9" t="n"/>
      <c r="G912" s="9" t="n"/>
      <c r="H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5.75" customHeight="1" s="496">
      <c r="A913" s="9" t="n"/>
      <c r="B913" s="9" t="n"/>
      <c r="C913" s="9" t="n"/>
      <c r="D913" s="9" t="n"/>
      <c r="E913" s="9" t="n"/>
      <c r="F913" s="9" t="n"/>
      <c r="G913" s="9" t="n"/>
      <c r="H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5.75" customHeight="1" s="496">
      <c r="A914" s="9" t="n"/>
      <c r="B914" s="9" t="n"/>
      <c r="C914" s="9" t="n"/>
      <c r="D914" s="9" t="n"/>
      <c r="E914" s="9" t="n"/>
      <c r="F914" s="9" t="n"/>
      <c r="G914" s="9" t="n"/>
      <c r="H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5.75" customHeight="1" s="496">
      <c r="A915" s="9" t="n"/>
      <c r="B915" s="9" t="n"/>
      <c r="C915" s="9" t="n"/>
      <c r="D915" s="9" t="n"/>
      <c r="E915" s="9" t="n"/>
      <c r="F915" s="9" t="n"/>
      <c r="G915" s="9" t="n"/>
      <c r="H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5.75" customHeight="1" s="496">
      <c r="A916" s="9" t="n"/>
      <c r="B916" s="9" t="n"/>
      <c r="C916" s="9" t="n"/>
      <c r="D916" s="9" t="n"/>
      <c r="E916" s="9" t="n"/>
      <c r="F916" s="9" t="n"/>
      <c r="G916" s="9" t="n"/>
      <c r="H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5.75" customHeight="1" s="496">
      <c r="A917" s="9" t="n"/>
      <c r="B917" s="9" t="n"/>
      <c r="C917" s="9" t="n"/>
      <c r="D917" s="9" t="n"/>
      <c r="E917" s="9" t="n"/>
      <c r="F917" s="9" t="n"/>
      <c r="G917" s="9" t="n"/>
      <c r="H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5.75" customHeight="1" s="496">
      <c r="A918" s="9" t="n"/>
      <c r="B918" s="9" t="n"/>
      <c r="C918" s="9" t="n"/>
      <c r="D918" s="9" t="n"/>
      <c r="E918" s="9" t="n"/>
      <c r="F918" s="9" t="n"/>
      <c r="G918" s="9" t="n"/>
      <c r="H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5.75" customHeight="1" s="496">
      <c r="A919" s="9" t="n"/>
      <c r="B919" s="9" t="n"/>
      <c r="C919" s="9" t="n"/>
      <c r="D919" s="9" t="n"/>
      <c r="E919" s="9" t="n"/>
      <c r="F919" s="9" t="n"/>
      <c r="G919" s="9" t="n"/>
      <c r="H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5.75" customHeight="1" s="496">
      <c r="A920" s="9" t="n"/>
      <c r="B920" s="9" t="n"/>
      <c r="C920" s="9" t="n"/>
      <c r="D920" s="9" t="n"/>
      <c r="E920" s="9" t="n"/>
      <c r="F920" s="9" t="n"/>
      <c r="G920" s="9" t="n"/>
      <c r="H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5.75" customHeight="1" s="496">
      <c r="A921" s="9" t="n"/>
      <c r="B921" s="9" t="n"/>
      <c r="C921" s="9" t="n"/>
      <c r="D921" s="9" t="n"/>
      <c r="E921" s="9" t="n"/>
      <c r="F921" s="9" t="n"/>
      <c r="G921" s="9" t="n"/>
      <c r="H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5.75" customHeight="1" s="496">
      <c r="A922" s="9" t="n"/>
      <c r="B922" s="9" t="n"/>
      <c r="C922" s="9" t="n"/>
      <c r="D922" s="9" t="n"/>
      <c r="E922" s="9" t="n"/>
      <c r="F922" s="9" t="n"/>
      <c r="G922" s="9" t="n"/>
      <c r="H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5.75" customHeight="1" s="496">
      <c r="A923" s="9" t="n"/>
      <c r="B923" s="9" t="n"/>
      <c r="C923" s="9" t="n"/>
      <c r="D923" s="9" t="n"/>
      <c r="E923" s="9" t="n"/>
      <c r="F923" s="9" t="n"/>
      <c r="G923" s="9" t="n"/>
      <c r="H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5.75" customHeight="1" s="496">
      <c r="A924" s="9" t="n"/>
      <c r="B924" s="9" t="n"/>
      <c r="C924" s="9" t="n"/>
      <c r="D924" s="9" t="n"/>
      <c r="E924" s="9" t="n"/>
      <c r="F924" s="9" t="n"/>
      <c r="G924" s="9" t="n"/>
      <c r="H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5.75" customHeight="1" s="496">
      <c r="A925" s="9" t="n"/>
      <c r="B925" s="9" t="n"/>
      <c r="C925" s="9" t="n"/>
      <c r="D925" s="9" t="n"/>
      <c r="E925" s="9" t="n"/>
      <c r="F925" s="9" t="n"/>
      <c r="G925" s="9" t="n"/>
      <c r="H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5.75" customHeight="1" s="496">
      <c r="A926" s="9" t="n"/>
      <c r="B926" s="9" t="n"/>
      <c r="C926" s="9" t="n"/>
      <c r="D926" s="9" t="n"/>
      <c r="E926" s="9" t="n"/>
      <c r="F926" s="9" t="n"/>
      <c r="G926" s="9" t="n"/>
      <c r="H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5.75" customHeight="1" s="496">
      <c r="A927" s="9" t="n"/>
      <c r="B927" s="9" t="n"/>
      <c r="C927" s="9" t="n"/>
      <c r="D927" s="9" t="n"/>
      <c r="E927" s="9" t="n"/>
      <c r="F927" s="9" t="n"/>
      <c r="G927" s="9" t="n"/>
      <c r="H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5.75" customHeight="1" s="496">
      <c r="A928" s="9" t="n"/>
      <c r="B928" s="9" t="n"/>
      <c r="C928" s="9" t="n"/>
      <c r="D928" s="9" t="n"/>
      <c r="E928" s="9" t="n"/>
      <c r="F928" s="9" t="n"/>
      <c r="G928" s="9" t="n"/>
      <c r="H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5.75" customHeight="1" s="496">
      <c r="A929" s="9" t="n"/>
      <c r="B929" s="9" t="n"/>
      <c r="C929" s="9" t="n"/>
      <c r="D929" s="9" t="n"/>
      <c r="E929" s="9" t="n"/>
      <c r="F929" s="9" t="n"/>
      <c r="G929" s="9" t="n"/>
      <c r="H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5.75" customHeight="1" s="496">
      <c r="A930" s="9" t="n"/>
      <c r="B930" s="9" t="n"/>
      <c r="C930" s="9" t="n"/>
      <c r="D930" s="9" t="n"/>
      <c r="E930" s="9" t="n"/>
      <c r="F930" s="9" t="n"/>
      <c r="G930" s="9" t="n"/>
      <c r="H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5.75" customHeight="1" s="496">
      <c r="A931" s="9" t="n"/>
      <c r="B931" s="9" t="n"/>
      <c r="C931" s="9" t="n"/>
      <c r="D931" s="9" t="n"/>
      <c r="E931" s="9" t="n"/>
      <c r="F931" s="9" t="n"/>
      <c r="G931" s="9" t="n"/>
      <c r="H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5.75" customHeight="1" s="496">
      <c r="A932" s="9" t="n"/>
      <c r="B932" s="9" t="n"/>
      <c r="C932" s="9" t="n"/>
      <c r="D932" s="9" t="n"/>
      <c r="E932" s="9" t="n"/>
      <c r="F932" s="9" t="n"/>
      <c r="G932" s="9" t="n"/>
      <c r="H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5.75" customHeight="1" s="496">
      <c r="A933" s="9" t="n"/>
      <c r="B933" s="9" t="n"/>
      <c r="C933" s="9" t="n"/>
      <c r="D933" s="9" t="n"/>
      <c r="E933" s="9" t="n"/>
      <c r="F933" s="9" t="n"/>
      <c r="G933" s="9" t="n"/>
      <c r="H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5.75" customHeight="1" s="496">
      <c r="A934" s="9" t="n"/>
      <c r="B934" s="9" t="n"/>
      <c r="C934" s="9" t="n"/>
      <c r="D934" s="9" t="n"/>
      <c r="E934" s="9" t="n"/>
      <c r="F934" s="9" t="n"/>
      <c r="G934" s="9" t="n"/>
      <c r="H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5.75" customHeight="1" s="496">
      <c r="A935" s="9" t="n"/>
      <c r="B935" s="9" t="n"/>
      <c r="C935" s="9" t="n"/>
      <c r="D935" s="9" t="n"/>
      <c r="E935" s="9" t="n"/>
      <c r="F935" s="9" t="n"/>
      <c r="G935" s="9" t="n"/>
      <c r="H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5.75" customHeight="1" s="496">
      <c r="A936" s="9" t="n"/>
      <c r="B936" s="9" t="n"/>
      <c r="C936" s="9" t="n"/>
      <c r="D936" s="9" t="n"/>
      <c r="E936" s="9" t="n"/>
      <c r="F936" s="9" t="n"/>
      <c r="G936" s="9" t="n"/>
      <c r="H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5.75" customHeight="1" s="496">
      <c r="A937" s="9" t="n"/>
      <c r="B937" s="9" t="n"/>
      <c r="C937" s="9" t="n"/>
      <c r="D937" s="9" t="n"/>
      <c r="E937" s="9" t="n"/>
      <c r="F937" s="9" t="n"/>
      <c r="G937" s="9" t="n"/>
      <c r="H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5.75" customHeight="1" s="496">
      <c r="A938" s="9" t="n"/>
      <c r="B938" s="9" t="n"/>
      <c r="C938" s="9" t="n"/>
      <c r="D938" s="9" t="n"/>
      <c r="E938" s="9" t="n"/>
      <c r="F938" s="9" t="n"/>
      <c r="G938" s="9" t="n"/>
      <c r="H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5.75" customHeight="1" s="496">
      <c r="A939" s="9" t="n"/>
      <c r="B939" s="9" t="n"/>
      <c r="C939" s="9" t="n"/>
      <c r="D939" s="9" t="n"/>
      <c r="E939" s="9" t="n"/>
      <c r="F939" s="9" t="n"/>
      <c r="G939" s="9" t="n"/>
      <c r="H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5.75" customHeight="1" s="496">
      <c r="A940" s="9" t="n"/>
      <c r="B940" s="9" t="n"/>
      <c r="C940" s="9" t="n"/>
      <c r="D940" s="9" t="n"/>
      <c r="E940" s="9" t="n"/>
      <c r="F940" s="9" t="n"/>
      <c r="G940" s="9" t="n"/>
      <c r="H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5.75" customHeight="1" s="496">
      <c r="A941" s="9" t="n"/>
      <c r="B941" s="9" t="n"/>
      <c r="C941" s="9" t="n"/>
      <c r="D941" s="9" t="n"/>
      <c r="E941" s="9" t="n"/>
      <c r="F941" s="9" t="n"/>
      <c r="G941" s="9" t="n"/>
      <c r="H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5.75" customHeight="1" s="496">
      <c r="A942" s="9" t="n"/>
      <c r="B942" s="9" t="n"/>
      <c r="C942" s="9" t="n"/>
      <c r="D942" s="9" t="n"/>
      <c r="E942" s="9" t="n"/>
      <c r="F942" s="9" t="n"/>
      <c r="G942" s="9" t="n"/>
      <c r="H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5.75" customHeight="1" s="496">
      <c r="A943" s="9" t="n"/>
      <c r="B943" s="9" t="n"/>
      <c r="C943" s="9" t="n"/>
      <c r="D943" s="9" t="n"/>
      <c r="E943" s="9" t="n"/>
      <c r="F943" s="9" t="n"/>
      <c r="G943" s="9" t="n"/>
      <c r="H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5.75" customHeight="1" s="496">
      <c r="A944" s="9" t="n"/>
      <c r="B944" s="9" t="n"/>
      <c r="C944" s="9" t="n"/>
      <c r="D944" s="9" t="n"/>
      <c r="E944" s="9" t="n"/>
      <c r="F944" s="9" t="n"/>
      <c r="G944" s="9" t="n"/>
      <c r="H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5.75" customHeight="1" s="496">
      <c r="A945" s="9" t="n"/>
      <c r="B945" s="9" t="n"/>
      <c r="C945" s="9" t="n"/>
      <c r="D945" s="9" t="n"/>
      <c r="E945" s="9" t="n"/>
      <c r="F945" s="9" t="n"/>
      <c r="G945" s="9" t="n"/>
      <c r="H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5.75" customHeight="1" s="496">
      <c r="A946" s="9" t="n"/>
      <c r="B946" s="9" t="n"/>
      <c r="C946" s="9" t="n"/>
      <c r="D946" s="9" t="n"/>
      <c r="E946" s="9" t="n"/>
      <c r="F946" s="9" t="n"/>
      <c r="G946" s="9" t="n"/>
      <c r="H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5.75" customHeight="1" s="496">
      <c r="A947" s="9" t="n"/>
      <c r="B947" s="9" t="n"/>
      <c r="C947" s="9" t="n"/>
      <c r="D947" s="9" t="n"/>
      <c r="E947" s="9" t="n"/>
      <c r="F947" s="9" t="n"/>
      <c r="G947" s="9" t="n"/>
      <c r="H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5.75" customHeight="1" s="496">
      <c r="A948" s="9" t="n"/>
      <c r="B948" s="9" t="n"/>
      <c r="C948" s="9" t="n"/>
      <c r="D948" s="9" t="n"/>
      <c r="E948" s="9" t="n"/>
      <c r="F948" s="9" t="n"/>
      <c r="G948" s="9" t="n"/>
      <c r="H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5.75" customHeight="1" s="496">
      <c r="A949" s="9" t="n"/>
      <c r="B949" s="9" t="n"/>
      <c r="C949" s="9" t="n"/>
      <c r="D949" s="9" t="n"/>
      <c r="E949" s="9" t="n"/>
      <c r="F949" s="9" t="n"/>
      <c r="G949" s="9" t="n"/>
      <c r="H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5.75" customHeight="1" s="496">
      <c r="A950" s="9" t="n"/>
      <c r="B950" s="9" t="n"/>
      <c r="C950" s="9" t="n"/>
      <c r="D950" s="9" t="n"/>
      <c r="E950" s="9" t="n"/>
      <c r="F950" s="9" t="n"/>
      <c r="G950" s="9" t="n"/>
      <c r="H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5.75" customHeight="1" s="496">
      <c r="A951" s="9" t="n"/>
      <c r="B951" s="9" t="n"/>
      <c r="C951" s="9" t="n"/>
      <c r="D951" s="9" t="n"/>
      <c r="E951" s="9" t="n"/>
      <c r="F951" s="9" t="n"/>
      <c r="G951" s="9" t="n"/>
      <c r="H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5.75" customHeight="1" s="496">
      <c r="A952" s="9" t="n"/>
      <c r="B952" s="9" t="n"/>
      <c r="C952" s="9" t="n"/>
      <c r="D952" s="9" t="n"/>
      <c r="E952" s="9" t="n"/>
      <c r="F952" s="9" t="n"/>
      <c r="G952" s="9" t="n"/>
      <c r="H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5.75" customHeight="1" s="496">
      <c r="A953" s="9" t="n"/>
      <c r="B953" s="9" t="n"/>
      <c r="C953" s="9" t="n"/>
      <c r="D953" s="9" t="n"/>
      <c r="E953" s="9" t="n"/>
      <c r="F953" s="9" t="n"/>
      <c r="G953" s="9" t="n"/>
      <c r="H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5.75" customHeight="1" s="496">
      <c r="A954" s="9" t="n"/>
      <c r="B954" s="9" t="n"/>
      <c r="C954" s="9" t="n"/>
      <c r="D954" s="9" t="n"/>
      <c r="E954" s="9" t="n"/>
      <c r="F954" s="9" t="n"/>
      <c r="G954" s="9" t="n"/>
      <c r="H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5.75" customHeight="1" s="496">
      <c r="A955" s="9" t="n"/>
      <c r="B955" s="9" t="n"/>
      <c r="C955" s="9" t="n"/>
      <c r="D955" s="9" t="n"/>
      <c r="E955" s="9" t="n"/>
      <c r="F955" s="9" t="n"/>
      <c r="G955" s="9" t="n"/>
      <c r="H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5.75" customHeight="1" s="496">
      <c r="A956" s="9" t="n"/>
      <c r="B956" s="9" t="n"/>
      <c r="C956" s="9" t="n"/>
      <c r="D956" s="9" t="n"/>
      <c r="E956" s="9" t="n"/>
      <c r="F956" s="9" t="n"/>
      <c r="G956" s="9" t="n"/>
      <c r="H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5.75" customHeight="1" s="496">
      <c r="A957" s="9" t="n"/>
      <c r="B957" s="9" t="n"/>
      <c r="C957" s="9" t="n"/>
      <c r="D957" s="9" t="n"/>
      <c r="E957" s="9" t="n"/>
      <c r="F957" s="9" t="n"/>
      <c r="G957" s="9" t="n"/>
      <c r="H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5.75" customHeight="1" s="496">
      <c r="A958" s="9" t="n"/>
      <c r="B958" s="9" t="n"/>
      <c r="C958" s="9" t="n"/>
      <c r="D958" s="9" t="n"/>
      <c r="E958" s="9" t="n"/>
      <c r="F958" s="9" t="n"/>
      <c r="G958" s="9" t="n"/>
      <c r="H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5.75" customHeight="1" s="496">
      <c r="A959" s="9" t="n"/>
      <c r="B959" s="9" t="n"/>
      <c r="C959" s="9" t="n"/>
      <c r="D959" s="9" t="n"/>
      <c r="E959" s="9" t="n"/>
      <c r="F959" s="9" t="n"/>
      <c r="G959" s="9" t="n"/>
      <c r="H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5.75" customHeight="1" s="496">
      <c r="A960" s="9" t="n"/>
      <c r="B960" s="9" t="n"/>
      <c r="C960" s="9" t="n"/>
      <c r="D960" s="9" t="n"/>
      <c r="E960" s="9" t="n"/>
      <c r="F960" s="9" t="n"/>
      <c r="G960" s="9" t="n"/>
      <c r="H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5.75" customHeight="1" s="496">
      <c r="A961" s="9" t="n"/>
      <c r="B961" s="9" t="n"/>
      <c r="C961" s="9" t="n"/>
      <c r="D961" s="9" t="n"/>
      <c r="E961" s="9" t="n"/>
      <c r="F961" s="9" t="n"/>
      <c r="G961" s="9" t="n"/>
      <c r="H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5.75" customHeight="1" s="496">
      <c r="A962" s="9" t="n"/>
      <c r="B962" s="9" t="n"/>
      <c r="C962" s="9" t="n"/>
      <c r="D962" s="9" t="n"/>
      <c r="E962" s="9" t="n"/>
      <c r="F962" s="9" t="n"/>
      <c r="G962" s="9" t="n"/>
      <c r="H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5.75" customHeight="1" s="496">
      <c r="A963" s="9" t="n"/>
      <c r="B963" s="9" t="n"/>
      <c r="C963" s="9" t="n"/>
      <c r="D963" s="9" t="n"/>
      <c r="E963" s="9" t="n"/>
      <c r="F963" s="9" t="n"/>
      <c r="G963" s="9" t="n"/>
      <c r="H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5.75" customHeight="1" s="496">
      <c r="A964" s="9" t="n"/>
      <c r="B964" s="9" t="n"/>
      <c r="C964" s="9" t="n"/>
      <c r="D964" s="9" t="n"/>
      <c r="E964" s="9" t="n"/>
      <c r="F964" s="9" t="n"/>
      <c r="G964" s="9" t="n"/>
      <c r="H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5.75" customHeight="1" s="496">
      <c r="A965" s="9" t="n"/>
      <c r="B965" s="9" t="n"/>
      <c r="C965" s="9" t="n"/>
      <c r="D965" s="9" t="n"/>
      <c r="E965" s="9" t="n"/>
      <c r="F965" s="9" t="n"/>
      <c r="G965" s="9" t="n"/>
      <c r="H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5.75" customHeight="1" s="496">
      <c r="A966" s="9" t="n"/>
      <c r="B966" s="9" t="n"/>
      <c r="C966" s="9" t="n"/>
      <c r="D966" s="9" t="n"/>
      <c r="E966" s="9" t="n"/>
      <c r="F966" s="9" t="n"/>
      <c r="G966" s="9" t="n"/>
      <c r="H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5.75" customHeight="1" s="496">
      <c r="A967" s="9" t="n"/>
      <c r="B967" s="9" t="n"/>
      <c r="C967" s="9" t="n"/>
      <c r="D967" s="9" t="n"/>
      <c r="E967" s="9" t="n"/>
      <c r="F967" s="9" t="n"/>
      <c r="G967" s="9" t="n"/>
      <c r="H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5.75" customHeight="1" s="496">
      <c r="A968" s="9" t="n"/>
      <c r="B968" s="9" t="n"/>
      <c r="C968" s="9" t="n"/>
      <c r="D968" s="9" t="n"/>
      <c r="E968" s="9" t="n"/>
      <c r="F968" s="9" t="n"/>
      <c r="G968" s="9" t="n"/>
      <c r="H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5.75" customHeight="1" s="496">
      <c r="A969" s="9" t="n"/>
      <c r="B969" s="9" t="n"/>
      <c r="C969" s="9" t="n"/>
      <c r="D969" s="9" t="n"/>
      <c r="E969" s="9" t="n"/>
      <c r="F969" s="9" t="n"/>
      <c r="G969" s="9" t="n"/>
      <c r="H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5.75" customHeight="1" s="496">
      <c r="A970" s="9" t="n"/>
      <c r="B970" s="9" t="n"/>
      <c r="C970" s="9" t="n"/>
      <c r="D970" s="9" t="n"/>
      <c r="E970" s="9" t="n"/>
      <c r="F970" s="9" t="n"/>
      <c r="G970" s="9" t="n"/>
      <c r="H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5.75" customHeight="1" s="496">
      <c r="A971" s="9" t="n"/>
      <c r="B971" s="9" t="n"/>
      <c r="C971" s="9" t="n"/>
      <c r="D971" s="9" t="n"/>
      <c r="E971" s="9" t="n"/>
      <c r="F971" s="9" t="n"/>
      <c r="G971" s="9" t="n"/>
      <c r="H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5.75" customHeight="1" s="496">
      <c r="A972" s="9" t="n"/>
      <c r="B972" s="9" t="n"/>
      <c r="C972" s="9" t="n"/>
      <c r="D972" s="9" t="n"/>
      <c r="E972" s="9" t="n"/>
      <c r="F972" s="9" t="n"/>
      <c r="G972" s="9" t="n"/>
      <c r="H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5.75" customHeight="1" s="496">
      <c r="A973" s="9" t="n"/>
      <c r="B973" s="9" t="n"/>
      <c r="C973" s="9" t="n"/>
      <c r="D973" s="9" t="n"/>
      <c r="E973" s="9" t="n"/>
      <c r="F973" s="9" t="n"/>
      <c r="G973" s="9" t="n"/>
      <c r="H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5.75" customHeight="1" s="496">
      <c r="A974" s="9" t="n"/>
      <c r="B974" s="9" t="n"/>
      <c r="C974" s="9" t="n"/>
      <c r="D974" s="9" t="n"/>
      <c r="E974" s="9" t="n"/>
      <c r="F974" s="9" t="n"/>
      <c r="G974" s="9" t="n"/>
      <c r="H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5.75" customHeight="1" s="496">
      <c r="A975" s="9" t="n"/>
      <c r="B975" s="9" t="n"/>
      <c r="C975" s="9" t="n"/>
      <c r="D975" s="9" t="n"/>
      <c r="E975" s="9" t="n"/>
      <c r="F975" s="9" t="n"/>
      <c r="G975" s="9" t="n"/>
      <c r="H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5.75" customHeight="1" s="496">
      <c r="A976" s="9" t="n"/>
      <c r="B976" s="9" t="n"/>
      <c r="C976" s="9" t="n"/>
      <c r="D976" s="9" t="n"/>
      <c r="E976" s="9" t="n"/>
      <c r="F976" s="9" t="n"/>
      <c r="G976" s="9" t="n"/>
      <c r="H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5.75" customHeight="1" s="496">
      <c r="A977" s="9" t="n"/>
      <c r="B977" s="9" t="n"/>
      <c r="C977" s="9" t="n"/>
      <c r="D977" s="9" t="n"/>
      <c r="E977" s="9" t="n"/>
      <c r="F977" s="9" t="n"/>
      <c r="G977" s="9" t="n"/>
      <c r="H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5.75" customHeight="1" s="496">
      <c r="A978" s="9" t="n"/>
      <c r="B978" s="9" t="n"/>
      <c r="C978" s="9" t="n"/>
      <c r="D978" s="9" t="n"/>
      <c r="E978" s="9" t="n"/>
      <c r="F978" s="9" t="n"/>
      <c r="G978" s="9" t="n"/>
      <c r="H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5.75" customHeight="1" s="496">
      <c r="A979" s="9" t="n"/>
      <c r="B979" s="9" t="n"/>
      <c r="C979" s="9" t="n"/>
      <c r="D979" s="9" t="n"/>
      <c r="E979" s="9" t="n"/>
      <c r="F979" s="9" t="n"/>
      <c r="G979" s="9" t="n"/>
      <c r="H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5.75" customHeight="1" s="496">
      <c r="A980" s="9" t="n"/>
      <c r="B980" s="9" t="n"/>
      <c r="C980" s="9" t="n"/>
      <c r="D980" s="9" t="n"/>
      <c r="E980" s="9" t="n"/>
      <c r="F980" s="9" t="n"/>
      <c r="G980" s="9" t="n"/>
      <c r="H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5.75" customHeight="1" s="496">
      <c r="A981" s="9" t="n"/>
      <c r="B981" s="9" t="n"/>
      <c r="C981" s="9" t="n"/>
      <c r="D981" s="9" t="n"/>
      <c r="E981" s="9" t="n"/>
      <c r="F981" s="9" t="n"/>
      <c r="G981" s="9" t="n"/>
      <c r="H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5.75" customHeight="1" s="496">
      <c r="A982" s="9" t="n"/>
      <c r="B982" s="9" t="n"/>
      <c r="C982" s="9" t="n"/>
      <c r="D982" s="9" t="n"/>
      <c r="E982" s="9" t="n"/>
      <c r="F982" s="9" t="n"/>
      <c r="G982" s="9" t="n"/>
      <c r="H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5.75" customHeight="1" s="496">
      <c r="A983" s="9" t="n"/>
      <c r="B983" s="9" t="n"/>
      <c r="C983" s="9" t="n"/>
      <c r="D983" s="9" t="n"/>
      <c r="E983" s="9" t="n"/>
      <c r="F983" s="9" t="n"/>
      <c r="G983" s="9" t="n"/>
      <c r="H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5.75" customHeight="1" s="496">
      <c r="A984" s="9" t="n"/>
      <c r="B984" s="9" t="n"/>
      <c r="C984" s="9" t="n"/>
      <c r="D984" s="9" t="n"/>
      <c r="E984" s="9" t="n"/>
      <c r="F984" s="9" t="n"/>
      <c r="G984" s="9" t="n"/>
      <c r="H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5.75" customHeight="1" s="496">
      <c r="A985" s="9" t="n"/>
      <c r="B985" s="9" t="n"/>
      <c r="C985" s="9" t="n"/>
      <c r="D985" s="9" t="n"/>
      <c r="E985" s="9" t="n"/>
      <c r="F985" s="9" t="n"/>
      <c r="G985" s="9" t="n"/>
      <c r="H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5.75" customHeight="1" s="496">
      <c r="A986" s="9" t="n"/>
      <c r="B986" s="9" t="n"/>
      <c r="C986" s="9" t="n"/>
      <c r="D986" s="9" t="n"/>
      <c r="E986" s="9" t="n"/>
      <c r="F986" s="9" t="n"/>
      <c r="G986" s="9" t="n"/>
      <c r="H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5.75" customHeight="1" s="496">
      <c r="A987" s="9" t="n"/>
      <c r="B987" s="9" t="n"/>
      <c r="C987" s="9" t="n"/>
      <c r="D987" s="9" t="n"/>
      <c r="E987" s="9" t="n"/>
      <c r="F987" s="9" t="n"/>
      <c r="G987" s="9" t="n"/>
      <c r="H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5.75" customHeight="1" s="496">
      <c r="A988" s="9" t="n"/>
      <c r="B988" s="9" t="n"/>
      <c r="C988" s="9" t="n"/>
      <c r="D988" s="9" t="n"/>
      <c r="E988" s="9" t="n"/>
      <c r="F988" s="9" t="n"/>
      <c r="G988" s="9" t="n"/>
      <c r="H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5.75" customHeight="1" s="496">
      <c r="A989" s="9" t="n"/>
      <c r="B989" s="9" t="n"/>
      <c r="C989" s="9" t="n"/>
      <c r="D989" s="9" t="n"/>
      <c r="E989" s="9" t="n"/>
      <c r="F989" s="9" t="n"/>
      <c r="G989" s="9" t="n"/>
      <c r="H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5.75" customHeight="1" s="496">
      <c r="A990" s="9" t="n"/>
      <c r="B990" s="9" t="n"/>
      <c r="C990" s="9" t="n"/>
      <c r="D990" s="9" t="n"/>
      <c r="E990" s="9" t="n"/>
      <c r="F990" s="9" t="n"/>
      <c r="G990" s="9" t="n"/>
      <c r="H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5.75" customHeight="1" s="496">
      <c r="A991" s="9" t="n"/>
      <c r="B991" s="9" t="n"/>
      <c r="C991" s="9" t="n"/>
      <c r="D991" s="9" t="n"/>
      <c r="E991" s="9" t="n"/>
      <c r="F991" s="9" t="n"/>
      <c r="G991" s="9" t="n"/>
      <c r="H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5.75" customHeight="1" s="496">
      <c r="A992" s="9" t="n"/>
      <c r="B992" s="9" t="n"/>
      <c r="C992" s="9" t="n"/>
      <c r="D992" s="9" t="n"/>
      <c r="E992" s="9" t="n"/>
      <c r="F992" s="9" t="n"/>
      <c r="G992" s="9" t="n"/>
      <c r="H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5.75" customHeight="1" s="496">
      <c r="A993" s="9" t="n"/>
      <c r="B993" s="9" t="n"/>
      <c r="C993" s="9" t="n"/>
      <c r="D993" s="9" t="n"/>
      <c r="E993" s="9" t="n"/>
      <c r="F993" s="9" t="n"/>
      <c r="G993" s="9" t="n"/>
      <c r="H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5.75" customHeight="1" s="496">
      <c r="A994" s="9" t="n"/>
      <c r="B994" s="9" t="n"/>
      <c r="C994" s="9" t="n"/>
      <c r="D994" s="9" t="n"/>
      <c r="E994" s="9" t="n"/>
      <c r="F994" s="9" t="n"/>
      <c r="G994" s="9" t="n"/>
      <c r="H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5.75" customHeight="1" s="496">
      <c r="A995" s="9" t="n"/>
      <c r="B995" s="9" t="n"/>
      <c r="C995" s="9" t="n"/>
      <c r="D995" s="9" t="n"/>
      <c r="E995" s="9" t="n"/>
      <c r="F995" s="9" t="n"/>
      <c r="G995" s="9" t="n"/>
      <c r="H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5.75" customHeight="1" s="496">
      <c r="A996" s="9" t="n"/>
      <c r="B996" s="9" t="n"/>
      <c r="C996" s="9" t="n"/>
      <c r="D996" s="9" t="n"/>
      <c r="E996" s="9" t="n"/>
      <c r="F996" s="9" t="n"/>
      <c r="G996" s="9" t="n"/>
      <c r="H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5.75" customHeight="1" s="496">
      <c r="A997" s="9" t="n"/>
      <c r="B997" s="9" t="n"/>
      <c r="C997" s="9" t="n"/>
      <c r="D997" s="9" t="n"/>
      <c r="E997" s="9" t="n"/>
      <c r="F997" s="9" t="n"/>
      <c r="G997" s="9" t="n"/>
      <c r="H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5.75" customHeight="1" s="496">
      <c r="A998" s="9" t="n"/>
      <c r="B998" s="9" t="n"/>
      <c r="C998" s="9" t="n"/>
      <c r="D998" s="9" t="n"/>
      <c r="E998" s="9" t="n"/>
      <c r="F998" s="9" t="n"/>
      <c r="G998" s="9" t="n"/>
      <c r="H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5.75" customHeight="1" s="496">
      <c r="A999" s="9" t="n"/>
      <c r="B999" s="9" t="n"/>
      <c r="C999" s="9" t="n"/>
      <c r="D999" s="9" t="n"/>
      <c r="E999" s="9" t="n"/>
      <c r="F999" s="9" t="n"/>
      <c r="G999" s="9" t="n"/>
      <c r="H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5.75" customHeight="1" s="496">
      <c r="A1000" s="9" t="n"/>
      <c r="B1000" s="9" t="n"/>
      <c r="C1000" s="9" t="n"/>
      <c r="D1000" s="9" t="n"/>
      <c r="E1000" s="9" t="n"/>
      <c r="F1000" s="9" t="n"/>
      <c r="G1000" s="9" t="n"/>
      <c r="H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conditionalFormatting sqref="E46:E63">
    <cfRule type="colorScale" priority="2">
      <colorScale>
        <cfvo type="min"/>
        <cfvo type="max"/>
        <color rgb="FFFFFFFF"/>
        <color rgb="FF57BB8A"/>
      </colorScale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2026-09-21T22:15:08Z</dcterms:created>
  <dcterms:modified xmlns:dcterms="http://purl.org/dc/terms/" xmlns:xsi="http://www.w3.org/2001/XMLSchema-instance" xsi:type="dcterms:W3CDTF">2026-10-14T01:56:48Z</dcterms:modified>
</cp:coreProperties>
</file>